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AISSE CHRONOTRANS 2021\STO\"/>
    </mc:Choice>
  </mc:AlternateContent>
  <bookViews>
    <workbookView xWindow="-120" yWindow="-120" windowWidth="15480" windowHeight="7725"/>
  </bookViews>
  <sheets>
    <sheet name="stock" sheetId="2" r:id="rId1"/>
    <sheet name="LISTES stock" sheetId="4" r:id="rId2"/>
    <sheet name="SYNTHESE STOCK" sheetId="5" r:id="rId3"/>
    <sheet name="SYNTHESE CAMION" sheetId="6" r:id="rId4"/>
  </sheets>
  <externalReferences>
    <externalReference r:id="rId5"/>
  </externalReferences>
  <definedNames>
    <definedName name="_xlnm._FilterDatabase" localSheetId="0" hidden="1">stock!$B$1:$Q$4765</definedName>
    <definedName name="_xlnm._FilterDatabase" localSheetId="3" hidden="1">'SYNTHESE CAMION'!$A$3:$P$171</definedName>
    <definedName name="_xlnm._FilterDatabase" localSheetId="2" hidden="1">'SYNTHESE STOCK'!$A$3:$N$21</definedName>
    <definedName name="BD_FINALE_ibnou.accdb" localSheetId="0" hidden="1">stock!#REF!</definedName>
    <definedName name="CLIENT">#REF!</definedName>
    <definedName name="DESTINATION">#REF!</definedName>
    <definedName name="KM">#REF!</definedName>
    <definedName name="LIBELLE">T_TRAVEAUX[LIBELLE]</definedName>
    <definedName name="LIBELLE_LISTES">T_LISTES[LIBELLE]</definedName>
    <definedName name="MOUVEMENT">T_Mouvement[TRANSACTION]</definedName>
    <definedName name="PRIX_UTListes">T_LISTES[PRIX / U]</definedName>
    <definedName name="QTE">T_TRAVEAUX[QTE
]</definedName>
    <definedName name="STOCK_APRES__MOUVEMENTS">T_TRAVEAUX[[#All],[STOCK
APRES 
MOUVEMENTS]]</definedName>
    <definedName name="STOCK_DE_SECURITÉ">T_LISTES[[#All],[
STOCK DE SECURITÉ]]</definedName>
    <definedName name="TRANACTION">T_TRAVEAUX[TRANSACTION]</definedName>
    <definedName name="TRANSATION">T_Mouvement[TRANSACTION]</definedName>
    <definedName name="VILL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5" i="2" l="1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52" i="2"/>
  <c r="L52" i="2"/>
  <c r="K53" i="2"/>
  <c r="L53" i="2"/>
  <c r="K36" i="2"/>
  <c r="L36" i="2"/>
  <c r="K37" i="2"/>
  <c r="L37" i="2"/>
  <c r="K54" i="2"/>
  <c r="L54" i="2"/>
  <c r="K79" i="2"/>
  <c r="L79" i="2"/>
  <c r="K80" i="2"/>
  <c r="L80" i="2"/>
  <c r="K81" i="2"/>
  <c r="L81" i="2"/>
  <c r="K82" i="2"/>
  <c r="L82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23" i="2"/>
  <c r="L123" i="2"/>
  <c r="K186" i="2"/>
  <c r="L186" i="2"/>
  <c r="K187" i="2"/>
  <c r="L187" i="2"/>
  <c r="K188" i="2"/>
  <c r="L188" i="2"/>
  <c r="K189" i="2"/>
  <c r="L189" i="2"/>
  <c r="K190" i="2"/>
  <c r="L190" i="2"/>
  <c r="K191" i="2"/>
  <c r="L191" i="2"/>
  <c r="K192" i="2"/>
  <c r="L192" i="2"/>
  <c r="K193" i="2"/>
  <c r="L193" i="2"/>
  <c r="K194" i="2"/>
  <c r="L194" i="2"/>
  <c r="K195" i="2"/>
  <c r="L195" i="2"/>
  <c r="K171" i="2"/>
  <c r="L171" i="2"/>
  <c r="K196" i="2"/>
  <c r="L196" i="2"/>
  <c r="K136" i="2"/>
  <c r="L136" i="2"/>
  <c r="K137" i="2"/>
  <c r="L137" i="2"/>
  <c r="K146" i="2"/>
  <c r="L146" i="2"/>
  <c r="K147" i="2"/>
  <c r="L147" i="2"/>
  <c r="K201" i="2"/>
  <c r="L201" i="2"/>
  <c r="K222" i="2"/>
  <c r="L222" i="2"/>
  <c r="K223" i="2"/>
  <c r="L223" i="2"/>
  <c r="K224" i="2"/>
  <c r="L224" i="2"/>
  <c r="K225" i="2"/>
  <c r="L225" i="2"/>
  <c r="K226" i="2"/>
  <c r="L226" i="2"/>
  <c r="K237" i="2"/>
  <c r="L237" i="2"/>
  <c r="K238" i="2"/>
  <c r="L238" i="2"/>
  <c r="K270" i="2"/>
  <c r="L270" i="2"/>
  <c r="K271" i="2"/>
  <c r="L271" i="2"/>
  <c r="K272" i="2"/>
  <c r="L272" i="2"/>
  <c r="K273" i="2"/>
  <c r="L273" i="2"/>
  <c r="K274" i="2"/>
  <c r="L274" i="2"/>
  <c r="K290" i="2"/>
  <c r="L290" i="2"/>
  <c r="K305" i="2"/>
  <c r="L305" i="2"/>
  <c r="K306" i="2"/>
  <c r="L306" i="2"/>
  <c r="K307" i="2"/>
  <c r="L307" i="2"/>
  <c r="K340" i="2"/>
  <c r="L340" i="2"/>
  <c r="K308" i="2"/>
  <c r="L308" i="2"/>
  <c r="K341" i="2"/>
  <c r="L341" i="2"/>
  <c r="K342" i="2"/>
  <c r="L342" i="2"/>
  <c r="K343" i="2"/>
  <c r="L343" i="2"/>
  <c r="K344" i="2"/>
  <c r="L344" i="2"/>
  <c r="K353" i="2"/>
  <c r="L353" i="2"/>
  <c r="K354" i="2"/>
  <c r="L354" i="2"/>
  <c r="K309" i="2"/>
  <c r="L309" i="2"/>
  <c r="K310" i="2"/>
  <c r="L310" i="2"/>
  <c r="K371" i="2"/>
  <c r="L371" i="2"/>
  <c r="K372" i="2"/>
  <c r="L372" i="2"/>
  <c r="K373" i="2"/>
  <c r="L373" i="2"/>
  <c r="K374" i="2"/>
  <c r="L374" i="2"/>
  <c r="K375" i="2"/>
  <c r="L375" i="2"/>
  <c r="K376" i="2"/>
  <c r="L376" i="2"/>
  <c r="K377" i="2"/>
  <c r="L377" i="2"/>
  <c r="K378" i="2"/>
  <c r="L378" i="2"/>
  <c r="K379" i="2"/>
  <c r="L379" i="2"/>
  <c r="K380" i="2"/>
  <c r="L380" i="2"/>
  <c r="K396" i="2"/>
  <c r="L396" i="2"/>
  <c r="K421" i="2"/>
  <c r="L421" i="2"/>
  <c r="K422" i="2"/>
  <c r="L422" i="2"/>
  <c r="K423" i="2"/>
  <c r="L423" i="2"/>
  <c r="K424" i="2"/>
  <c r="L424" i="2"/>
  <c r="K425" i="2"/>
  <c r="L425" i="2"/>
  <c r="K426" i="2"/>
  <c r="L426" i="2"/>
  <c r="K427" i="2"/>
  <c r="L427" i="2"/>
  <c r="K457" i="2"/>
  <c r="L457" i="2"/>
  <c r="K458" i="2"/>
  <c r="L458" i="2"/>
  <c r="K459" i="2"/>
  <c r="L459" i="2"/>
  <c r="K460" i="2"/>
  <c r="L460" i="2"/>
  <c r="K461" i="2"/>
  <c r="L461" i="2"/>
  <c r="K462" i="2"/>
  <c r="L462" i="2"/>
  <c r="K463" i="2"/>
  <c r="L463" i="2"/>
  <c r="K464" i="2"/>
  <c r="L464" i="2"/>
  <c r="K465" i="2"/>
  <c r="L465" i="2"/>
  <c r="K484" i="2"/>
  <c r="L484" i="2"/>
  <c r="K485" i="2"/>
  <c r="L485" i="2"/>
  <c r="K486" i="2"/>
  <c r="L486" i="2"/>
  <c r="K487" i="2"/>
  <c r="L487" i="2"/>
  <c r="K488" i="2"/>
  <c r="L488" i="2"/>
  <c r="K489" i="2"/>
  <c r="L489" i="2"/>
  <c r="K490" i="2"/>
  <c r="L490" i="2"/>
  <c r="K511" i="2"/>
  <c r="L511" i="2"/>
  <c r="K517" i="2"/>
  <c r="L517" i="2"/>
  <c r="K957" i="2"/>
  <c r="L957" i="2"/>
  <c r="K747" i="2"/>
  <c r="L747" i="2"/>
  <c r="K748" i="2"/>
  <c r="L748" i="2"/>
  <c r="K749" i="2"/>
  <c r="L749" i="2"/>
  <c r="K750" i="2"/>
  <c r="L750" i="2"/>
  <c r="K751" i="2"/>
  <c r="L751" i="2"/>
  <c r="K880" i="2"/>
  <c r="L880" i="2"/>
  <c r="K1067" i="2"/>
  <c r="L1067" i="2"/>
  <c r="K1068" i="2"/>
  <c r="L1068" i="2"/>
  <c r="K1069" i="2"/>
  <c r="L1069" i="2"/>
  <c r="K1070" i="2"/>
  <c r="L1070" i="2"/>
  <c r="K1071" i="2"/>
  <c r="L1071" i="2"/>
  <c r="K1072" i="2"/>
  <c r="L1072" i="2"/>
  <c r="K881" i="2"/>
  <c r="L881" i="2"/>
  <c r="K752" i="2"/>
  <c r="L752" i="2"/>
  <c r="K753" i="2"/>
  <c r="L753" i="2"/>
  <c r="K691" i="2"/>
  <c r="L691" i="2"/>
  <c r="K692" i="2"/>
  <c r="L692" i="2"/>
  <c r="K693" i="2"/>
  <c r="L693" i="2"/>
  <c r="K762" i="2"/>
  <c r="L762" i="2"/>
  <c r="K958" i="2"/>
  <c r="L958" i="2"/>
  <c r="K867" i="2"/>
  <c r="L867" i="2"/>
  <c r="K868" i="2"/>
  <c r="L868" i="2"/>
  <c r="K1090" i="2"/>
  <c r="L1090" i="2"/>
  <c r="K1091" i="2"/>
  <c r="L1091" i="2"/>
  <c r="K1092" i="2"/>
  <c r="L1092" i="2"/>
  <c r="K1093" i="2"/>
  <c r="L1093" i="2"/>
  <c r="K1132" i="2"/>
  <c r="L1132" i="2"/>
  <c r="K1164" i="2"/>
  <c r="L1164" i="2"/>
  <c r="K1165" i="2"/>
  <c r="L1165" i="2"/>
  <c r="K1166" i="2"/>
  <c r="L1166" i="2"/>
  <c r="K1167" i="2"/>
  <c r="L1167" i="2"/>
  <c r="K1168" i="2"/>
  <c r="L1168" i="2"/>
  <c r="K1169" i="2"/>
  <c r="L1169" i="2"/>
  <c r="K1170" i="2"/>
  <c r="L1170" i="2"/>
  <c r="K1171" i="2"/>
  <c r="L1171" i="2"/>
  <c r="K1172" i="2"/>
  <c r="L1172" i="2"/>
  <c r="K1173" i="2"/>
  <c r="L1173" i="2"/>
  <c r="K1200" i="2"/>
  <c r="L1200" i="2"/>
  <c r="K1234" i="2"/>
  <c r="L1234" i="2"/>
  <c r="K1186" i="2"/>
  <c r="L1186" i="2"/>
  <c r="K1187" i="2"/>
  <c r="L1187" i="2"/>
  <c r="K1188" i="2"/>
  <c r="L1188" i="2"/>
  <c r="K1189" i="2"/>
  <c r="L1189" i="2"/>
  <c r="K1190" i="2"/>
  <c r="L1190" i="2"/>
  <c r="K1191" i="2"/>
  <c r="L1191" i="2"/>
  <c r="K1192" i="2"/>
  <c r="L1192" i="2"/>
  <c r="K1193" i="2"/>
  <c r="L1193" i="2"/>
  <c r="K1245" i="2"/>
  <c r="L1245" i="2"/>
  <c r="K1246" i="2"/>
  <c r="L1246" i="2"/>
  <c r="K1247" i="2"/>
  <c r="L1247" i="2"/>
  <c r="K1248" i="2"/>
  <c r="L1248" i="2"/>
  <c r="K1249" i="2"/>
  <c r="L1249" i="2"/>
  <c r="K1250" i="2"/>
  <c r="L1250" i="2"/>
  <c r="K1286" i="2"/>
  <c r="L1286" i="2"/>
  <c r="K1287" i="2"/>
  <c r="L1287" i="2"/>
  <c r="K1288" i="2"/>
  <c r="L1288" i="2"/>
  <c r="K1289" i="2"/>
  <c r="L1289" i="2"/>
  <c r="K1290" i="2"/>
  <c r="L1290" i="2"/>
  <c r="K1315" i="2"/>
  <c r="L1315" i="2"/>
  <c r="K1316" i="2"/>
  <c r="L1316" i="2"/>
  <c r="K1317" i="2"/>
  <c r="L1317" i="2"/>
  <c r="K1318" i="2"/>
  <c r="L1318" i="2"/>
  <c r="K1319" i="2"/>
  <c r="L1319" i="2"/>
  <c r="K1342" i="2"/>
  <c r="L1342" i="2"/>
  <c r="K1320" i="2"/>
  <c r="L1320" i="2"/>
  <c r="K1321" i="2"/>
  <c r="L1321" i="2"/>
  <c r="K1367" i="2"/>
  <c r="L1367" i="2"/>
  <c r="K1368" i="2"/>
  <c r="L1368" i="2"/>
  <c r="K1385" i="2"/>
  <c r="L1385" i="2"/>
  <c r="K1386" i="2"/>
  <c r="L1386" i="2"/>
  <c r="K1387" i="2"/>
  <c r="L1387" i="2"/>
  <c r="K1402" i="2"/>
  <c r="L1402" i="2"/>
  <c r="K1418" i="2"/>
  <c r="L1418" i="2"/>
  <c r="K1419" i="2"/>
  <c r="L1419" i="2"/>
  <c r="K1420" i="2"/>
  <c r="L1420" i="2"/>
  <c r="K1421" i="2"/>
  <c r="L1421" i="2"/>
  <c r="K1422" i="2"/>
  <c r="L1422" i="2"/>
  <c r="K1454" i="2"/>
  <c r="L1454" i="2"/>
  <c r="K1506" i="2"/>
  <c r="L1506" i="2"/>
  <c r="K1507" i="2"/>
  <c r="L1507" i="2"/>
  <c r="K1508" i="2"/>
  <c r="L1508" i="2"/>
  <c r="K1509" i="2"/>
  <c r="L1509" i="2"/>
  <c r="K1510" i="2"/>
  <c r="L1510" i="2"/>
  <c r="K1539" i="2"/>
  <c r="L1539" i="2"/>
  <c r="K1540" i="2"/>
  <c r="L1540" i="2"/>
  <c r="K1541" i="2"/>
  <c r="L1541" i="2"/>
  <c r="K1542" i="2"/>
  <c r="L1542" i="2"/>
  <c r="K1543" i="2"/>
  <c r="L1543" i="2"/>
  <c r="K1038" i="2"/>
  <c r="L1038" i="2"/>
  <c r="K1039" i="2"/>
  <c r="L1039" i="2"/>
  <c r="K1544" i="2"/>
  <c r="L1544" i="2"/>
  <c r="K1545" i="2"/>
  <c r="L1545" i="2"/>
  <c r="K1558" i="2"/>
  <c r="L1558" i="2"/>
  <c r="K1559" i="2"/>
  <c r="L1559" i="2"/>
  <c r="K1560" i="2"/>
  <c r="L1560" i="2"/>
  <c r="K1561" i="2"/>
  <c r="L1561" i="2"/>
  <c r="K518" i="2"/>
  <c r="L518" i="2"/>
  <c r="K519" i="2"/>
  <c r="L519" i="2"/>
  <c r="K520" i="2"/>
  <c r="L520" i="2"/>
  <c r="K541" i="2"/>
  <c r="L541" i="2"/>
  <c r="K542" i="2"/>
  <c r="L542" i="2"/>
  <c r="K543" i="2"/>
  <c r="L543" i="2"/>
  <c r="K544" i="2"/>
  <c r="L544" i="2"/>
  <c r="K521" i="2"/>
  <c r="L521" i="2"/>
  <c r="K522" i="2"/>
  <c r="L522" i="2"/>
  <c r="K523" i="2"/>
  <c r="L523" i="2"/>
  <c r="K545" i="2"/>
  <c r="L545" i="2"/>
  <c r="K546" i="2"/>
  <c r="L546" i="2"/>
  <c r="K547" i="2"/>
  <c r="L547" i="2"/>
  <c r="K548" i="2"/>
  <c r="L548" i="2"/>
  <c r="K524" i="2"/>
  <c r="L524" i="2"/>
  <c r="K525" i="2"/>
  <c r="L525" i="2"/>
  <c r="K526" i="2"/>
  <c r="L526" i="2"/>
  <c r="K579" i="2"/>
  <c r="L579" i="2"/>
  <c r="K580" i="2"/>
  <c r="L580" i="2"/>
  <c r="K581" i="2"/>
  <c r="L581" i="2"/>
  <c r="K592" i="2"/>
  <c r="L592" i="2"/>
  <c r="K614" i="2"/>
  <c r="L614" i="2"/>
  <c r="K615" i="2"/>
  <c r="L615" i="2"/>
  <c r="K616" i="2"/>
  <c r="L616" i="2"/>
  <c r="K631" i="2"/>
  <c r="L631" i="2"/>
  <c r="K617" i="2"/>
  <c r="L617" i="2"/>
  <c r="K618" i="2"/>
  <c r="L618" i="2"/>
  <c r="K632" i="2"/>
  <c r="L632" i="2"/>
  <c r="K651" i="2"/>
  <c r="L651" i="2"/>
  <c r="K652" i="2"/>
  <c r="L652" i="2"/>
  <c r="K653" i="2"/>
  <c r="L653" i="2"/>
  <c r="K694" i="2"/>
  <c r="L694" i="2"/>
  <c r="K695" i="2"/>
  <c r="L695" i="2"/>
  <c r="K696" i="2"/>
  <c r="L696" i="2"/>
  <c r="K697" i="2"/>
  <c r="L697" i="2"/>
  <c r="K698" i="2"/>
  <c r="L698" i="2"/>
  <c r="K699" i="2"/>
  <c r="L699" i="2"/>
  <c r="K700" i="2"/>
  <c r="L700" i="2"/>
  <c r="K731" i="2"/>
  <c r="L731" i="2"/>
  <c r="K732" i="2"/>
  <c r="L732" i="2"/>
  <c r="K763" i="2"/>
  <c r="L763" i="2"/>
  <c r="K795" i="2"/>
  <c r="L795" i="2"/>
  <c r="K796" i="2"/>
  <c r="L796" i="2"/>
  <c r="K797" i="2"/>
  <c r="L797" i="2"/>
  <c r="K733" i="2"/>
  <c r="L733" i="2"/>
  <c r="K838" i="2"/>
  <c r="L838" i="2"/>
  <c r="K839" i="2"/>
  <c r="L839" i="2"/>
  <c r="K840" i="2"/>
  <c r="L840" i="2"/>
  <c r="K1583" i="2"/>
  <c r="L1583" i="2"/>
  <c r="K1584" i="2"/>
  <c r="L1584" i="2"/>
  <c r="K1585" i="2"/>
  <c r="L1585" i="2"/>
  <c r="K1586" i="2"/>
  <c r="L1586" i="2"/>
  <c r="K1587" i="2"/>
  <c r="L1587" i="2"/>
  <c r="K1588" i="2"/>
  <c r="L1588" i="2"/>
  <c r="K1605" i="2"/>
  <c r="L1605" i="2"/>
  <c r="K1606" i="2"/>
  <c r="L1606" i="2"/>
  <c r="K1614" i="2"/>
  <c r="L1614" i="2"/>
  <c r="K1615" i="2"/>
  <c r="L1615" i="2"/>
  <c r="K1630" i="2"/>
  <c r="L1630" i="2"/>
  <c r="K1631" i="2"/>
  <c r="L1631" i="2"/>
  <c r="K1657" i="2"/>
  <c r="L1657" i="2"/>
  <c r="K1658" i="2"/>
  <c r="L1658" i="2"/>
  <c r="K1659" i="2"/>
  <c r="L1659" i="2"/>
  <c r="K1660" i="2"/>
  <c r="L1660" i="2"/>
  <c r="K1661" i="2"/>
  <c r="L1661" i="2"/>
  <c r="K1662" i="2"/>
  <c r="L1662" i="2"/>
  <c r="K1663" i="2"/>
  <c r="L1663" i="2"/>
  <c r="K1664" i="2"/>
  <c r="L1664" i="2"/>
  <c r="K1665" i="2"/>
  <c r="L1665" i="2"/>
  <c r="K1666" i="2"/>
  <c r="L1666" i="2"/>
  <c r="K1667" i="2"/>
  <c r="L1667" i="2"/>
  <c r="K1668" i="2"/>
  <c r="L1668" i="2"/>
  <c r="K1669" i="2"/>
  <c r="L1669" i="2"/>
  <c r="K1670" i="2"/>
  <c r="L1670" i="2"/>
  <c r="K1671" i="2"/>
  <c r="L1671" i="2"/>
  <c r="K1672" i="2"/>
  <c r="L1672" i="2"/>
  <c r="K1677" i="2"/>
  <c r="L1677" i="2"/>
  <c r="K1678" i="2"/>
  <c r="L1678" i="2"/>
  <c r="K1691" i="2"/>
  <c r="L1691" i="2"/>
  <c r="K1727" i="2"/>
  <c r="L1727" i="2"/>
  <c r="K1728" i="2"/>
  <c r="L1728" i="2"/>
  <c r="K1692" i="2"/>
  <c r="L1692" i="2"/>
  <c r="K1693" i="2"/>
  <c r="L1693" i="2"/>
  <c r="K1694" i="2"/>
  <c r="L1694" i="2"/>
  <c r="K1729" i="2"/>
  <c r="L1729" i="2"/>
  <c r="K1730" i="2"/>
  <c r="L1730" i="2"/>
  <c r="K1767" i="2"/>
  <c r="L1767" i="2"/>
  <c r="K1768" i="2"/>
  <c r="L1768" i="2"/>
  <c r="K1784" i="2"/>
  <c r="L1784" i="2"/>
  <c r="K1785" i="2"/>
  <c r="L1785" i="2"/>
  <c r="K1786" i="2"/>
  <c r="L1786" i="2"/>
  <c r="K1800" i="2"/>
  <c r="L1800" i="2"/>
  <c r="K1801" i="2"/>
  <c r="L1801" i="2"/>
  <c r="K1802" i="2"/>
  <c r="L1802" i="2"/>
  <c r="K1803" i="2"/>
  <c r="L1803" i="2"/>
  <c r="K1804" i="2"/>
  <c r="L1804" i="2"/>
  <c r="K1805" i="2"/>
  <c r="L1805" i="2"/>
  <c r="K1806" i="2"/>
  <c r="L1806" i="2"/>
  <c r="K1807" i="2"/>
  <c r="L1807" i="2"/>
  <c r="K1808" i="2"/>
  <c r="L1808" i="2"/>
  <c r="K1809" i="2"/>
  <c r="L1809" i="2"/>
  <c r="K1798" i="2"/>
  <c r="L1798" i="2"/>
  <c r="K1799" i="2"/>
  <c r="L1799" i="2"/>
  <c r="K1810" i="2"/>
  <c r="L1810" i="2"/>
  <c r="K1811" i="2"/>
  <c r="L1811" i="2"/>
  <c r="K1812" i="2"/>
  <c r="L1812" i="2"/>
  <c r="K1813" i="2"/>
  <c r="L1813" i="2"/>
  <c r="K1814" i="2"/>
  <c r="L1814" i="2"/>
  <c r="K1815" i="2"/>
  <c r="L1815" i="2"/>
  <c r="K1816" i="2"/>
  <c r="L1816" i="2"/>
  <c r="K1817" i="2"/>
  <c r="L1817" i="2"/>
  <c r="K1818" i="2"/>
  <c r="L1818" i="2"/>
  <c r="K1819" i="2"/>
  <c r="L1819" i="2"/>
  <c r="K1842" i="2"/>
  <c r="L1842" i="2"/>
  <c r="K1843" i="2"/>
  <c r="L1843" i="2"/>
  <c r="K1844" i="2"/>
  <c r="L1844" i="2"/>
  <c r="K1867" i="2"/>
  <c r="L1867" i="2"/>
  <c r="K1845" i="2"/>
  <c r="L1845" i="2"/>
  <c r="K1892" i="2"/>
  <c r="L1892" i="2"/>
  <c r="K1893" i="2"/>
  <c r="L1893" i="2"/>
  <c r="K1894" i="2"/>
  <c r="L1894" i="2"/>
  <c r="K1895" i="2"/>
  <c r="L1895" i="2"/>
  <c r="K1896" i="2"/>
  <c r="L1896" i="2"/>
  <c r="K1897" i="2"/>
  <c r="L1897" i="2"/>
  <c r="K1898" i="2"/>
  <c r="L1898" i="2"/>
  <c r="K1899" i="2"/>
  <c r="L1899" i="2"/>
  <c r="K1900" i="2"/>
  <c r="L1900" i="2"/>
  <c r="K1901" i="2"/>
  <c r="L1901" i="2"/>
  <c r="K1902" i="2"/>
  <c r="L1902" i="2"/>
  <c r="K1903" i="2"/>
  <c r="L1903" i="2"/>
  <c r="K1904" i="2"/>
  <c r="L1904" i="2"/>
  <c r="K1905" i="2"/>
  <c r="L1905" i="2"/>
  <c r="K1906" i="2"/>
  <c r="L1906" i="2"/>
  <c r="K1907" i="2"/>
  <c r="L1907" i="2"/>
  <c r="K1908" i="2"/>
  <c r="L1908" i="2"/>
  <c r="K1909" i="2"/>
  <c r="L1909" i="2"/>
  <c r="K1910" i="2"/>
  <c r="L1910" i="2"/>
  <c r="K1911" i="2"/>
  <c r="L1911" i="2"/>
  <c r="K1912" i="2"/>
  <c r="L1912" i="2"/>
  <c r="K1913" i="2"/>
  <c r="L1913" i="2"/>
  <c r="K1914" i="2"/>
  <c r="L1914" i="2"/>
  <c r="K1915" i="2"/>
  <c r="L1915" i="2"/>
  <c r="K1916" i="2"/>
  <c r="L1916" i="2"/>
  <c r="K1917" i="2"/>
  <c r="L1917" i="2"/>
  <c r="K1918" i="2"/>
  <c r="L1918" i="2"/>
  <c r="K1928" i="2"/>
  <c r="L1928" i="2"/>
  <c r="K1929" i="2"/>
  <c r="L1929" i="2"/>
  <c r="K2371" i="2"/>
  <c r="L2371" i="2"/>
  <c r="K2372" i="2"/>
  <c r="L2372" i="2"/>
  <c r="K2373" i="2"/>
  <c r="L2373" i="2"/>
  <c r="K2374" i="2"/>
  <c r="L2374" i="2"/>
  <c r="K1956" i="2"/>
  <c r="L1956" i="2"/>
  <c r="K1996" i="2"/>
  <c r="L1996" i="2"/>
  <c r="K2009" i="2"/>
  <c r="L2009" i="2"/>
  <c r="K2010" i="2"/>
  <c r="L2010" i="2"/>
  <c r="K2011" i="2"/>
  <c r="L2011" i="2"/>
  <c r="K2012" i="2"/>
  <c r="L2012" i="2"/>
  <c r="K2033" i="2"/>
  <c r="L2033" i="2"/>
  <c r="K2034" i="2"/>
  <c r="L2034" i="2"/>
  <c r="K2035" i="2"/>
  <c r="L2035" i="2"/>
  <c r="K2036" i="2"/>
  <c r="L2036" i="2"/>
  <c r="K2059" i="2"/>
  <c r="L2059" i="2"/>
  <c r="K2095" i="2"/>
  <c r="L2095" i="2"/>
  <c r="K2096" i="2"/>
  <c r="L2096" i="2"/>
  <c r="K2097" i="2"/>
  <c r="L2097" i="2"/>
  <c r="K2113" i="2"/>
  <c r="L2113" i="2"/>
  <c r="K2114" i="2"/>
  <c r="L2114" i="2"/>
  <c r="K2115" i="2"/>
  <c r="L2115" i="2"/>
  <c r="K2131" i="2"/>
  <c r="L2131" i="2"/>
  <c r="K2132" i="2"/>
  <c r="L2132" i="2"/>
  <c r="K2164" i="2"/>
  <c r="L2164" i="2"/>
  <c r="K2165" i="2"/>
  <c r="L2165" i="2"/>
  <c r="K2166" i="2"/>
  <c r="L2166" i="2"/>
  <c r="K2167" i="2"/>
  <c r="L2167" i="2"/>
  <c r="K2168" i="2"/>
  <c r="L2168" i="2"/>
  <c r="K2192" i="2"/>
  <c r="L2192" i="2"/>
  <c r="K2193" i="2"/>
  <c r="L2193" i="2"/>
  <c r="K2194" i="2"/>
  <c r="L2194" i="2"/>
  <c r="K2195" i="2"/>
  <c r="L2195" i="2"/>
  <c r="K2196" i="2"/>
  <c r="L2196" i="2"/>
  <c r="K2197" i="2"/>
  <c r="L2197" i="2"/>
  <c r="K2198" i="2"/>
  <c r="L2198" i="2"/>
  <c r="K2199" i="2"/>
  <c r="L2199" i="2"/>
  <c r="K2200" i="2"/>
  <c r="L2200" i="2"/>
  <c r="K2201" i="2"/>
  <c r="L2201" i="2"/>
  <c r="K2202" i="2"/>
  <c r="L2202" i="2"/>
  <c r="K2203" i="2"/>
  <c r="L2203" i="2"/>
  <c r="K2204" i="2"/>
  <c r="L2204" i="2"/>
  <c r="K2205" i="2"/>
  <c r="L2205" i="2"/>
  <c r="K2212" i="2"/>
  <c r="L2212" i="2"/>
  <c r="K2228" i="2"/>
  <c r="L2228" i="2"/>
  <c r="K2229" i="2"/>
  <c r="L2229" i="2"/>
  <c r="K2264" i="2"/>
  <c r="L2264" i="2"/>
  <c r="K2265" i="2"/>
  <c r="L2265" i="2"/>
  <c r="K2266" i="2"/>
  <c r="L2266" i="2"/>
  <c r="K2267" i="2"/>
  <c r="L2267" i="2"/>
  <c r="K2268" i="2"/>
  <c r="L2268" i="2"/>
  <c r="K2269" i="2"/>
  <c r="L2269" i="2"/>
  <c r="K2270" i="2"/>
  <c r="L2270" i="2"/>
  <c r="K2271" i="2"/>
  <c r="L2271" i="2"/>
  <c r="K2272" i="2"/>
  <c r="L2272" i="2"/>
  <c r="K2273" i="2"/>
  <c r="L2273" i="2"/>
  <c r="K2274" i="2"/>
  <c r="L2274" i="2"/>
  <c r="K2275" i="2"/>
  <c r="L2275" i="2"/>
  <c r="K2276" i="2"/>
  <c r="L2276" i="2"/>
  <c r="K2277" i="2"/>
  <c r="L2277" i="2"/>
  <c r="K2278" i="2"/>
  <c r="L2278" i="2"/>
  <c r="K2279" i="2"/>
  <c r="L2279" i="2"/>
  <c r="K2312" i="2"/>
  <c r="L2312" i="2"/>
  <c r="K2313" i="2"/>
  <c r="L2313" i="2"/>
  <c r="K2375" i="2"/>
  <c r="L2375" i="2"/>
  <c r="K2445" i="2"/>
  <c r="L2445" i="2"/>
  <c r="K2446" i="2"/>
  <c r="L2446" i="2"/>
  <c r="K2447" i="2"/>
  <c r="L2447" i="2"/>
  <c r="K2448" i="2"/>
  <c r="L2448" i="2"/>
  <c r="K2476" i="2"/>
  <c r="L2476" i="2"/>
  <c r="K2477" i="2"/>
  <c r="L2477" i="2"/>
  <c r="K2478" i="2"/>
  <c r="L2478" i="2"/>
  <c r="K2479" i="2"/>
  <c r="L2479" i="2"/>
  <c r="K2480" i="2"/>
  <c r="L2480" i="2"/>
  <c r="K2481" i="2"/>
  <c r="L2481" i="2"/>
  <c r="K2482" i="2"/>
  <c r="L2482" i="2"/>
  <c r="K2569" i="2"/>
  <c r="L2569" i="2"/>
  <c r="K2493" i="2"/>
  <c r="L2493" i="2"/>
  <c r="K2515" i="2"/>
  <c r="L2515" i="2"/>
  <c r="K2570" i="2"/>
  <c r="L2570" i="2"/>
  <c r="K2571" i="2"/>
  <c r="L2571" i="2"/>
  <c r="K2572" i="2"/>
  <c r="L2572" i="2"/>
  <c r="K2573" i="2"/>
  <c r="L2573" i="2"/>
  <c r="K2574" i="2"/>
  <c r="L2574" i="2"/>
  <c r="K2583" i="2"/>
  <c r="L2583" i="2"/>
  <c r="K2584" i="2"/>
  <c r="L2584" i="2"/>
  <c r="K2609" i="2"/>
  <c r="L2609" i="2"/>
  <c r="K2610" i="2"/>
  <c r="L2610" i="2"/>
  <c r="K2585" i="2"/>
  <c r="L2585" i="2"/>
  <c r="K2586" i="2"/>
  <c r="L2586" i="2"/>
  <c r="K2635" i="2"/>
  <c r="L2635" i="2"/>
  <c r="K2636" i="2"/>
  <c r="L2636" i="2"/>
  <c r="K2637" i="2"/>
  <c r="L2637" i="2"/>
  <c r="K2638" i="2"/>
  <c r="L2638" i="2"/>
  <c r="K2639" i="2"/>
  <c r="L2639" i="2"/>
  <c r="K2640" i="2"/>
  <c r="L2640" i="2"/>
  <c r="K2641" i="2"/>
  <c r="L2641" i="2"/>
  <c r="K2642" i="2"/>
  <c r="L2642" i="2"/>
  <c r="K2643" i="2"/>
  <c r="L2643" i="2"/>
  <c r="K2644" i="2"/>
  <c r="L2644" i="2"/>
  <c r="K2664" i="2"/>
  <c r="L2664" i="2"/>
  <c r="K2687" i="2"/>
  <c r="L2687" i="2"/>
  <c r="K2688" i="2"/>
  <c r="L2688" i="2"/>
  <c r="K841" i="2"/>
  <c r="L841" i="2"/>
  <c r="K842" i="2"/>
  <c r="L842" i="2"/>
  <c r="K843" i="2"/>
  <c r="L843" i="2"/>
  <c r="K844" i="2"/>
  <c r="L844" i="2"/>
  <c r="K845" i="2"/>
  <c r="L845" i="2"/>
  <c r="K846" i="2"/>
  <c r="L846" i="2"/>
  <c r="K798" i="2"/>
  <c r="L798" i="2"/>
  <c r="K799" i="2"/>
  <c r="L799" i="2"/>
  <c r="K800" i="2"/>
  <c r="L800" i="2"/>
  <c r="K801" i="2"/>
  <c r="L801" i="2"/>
  <c r="K802" i="2"/>
  <c r="L802" i="2"/>
  <c r="K803" i="2"/>
  <c r="L803" i="2"/>
  <c r="K804" i="2"/>
  <c r="L804" i="2"/>
  <c r="K805" i="2"/>
  <c r="L805" i="2"/>
  <c r="K806" i="2"/>
  <c r="L806" i="2"/>
  <c r="K807" i="2"/>
  <c r="L807" i="2"/>
  <c r="K808" i="2"/>
  <c r="L808" i="2"/>
  <c r="K809" i="2"/>
  <c r="L809" i="2"/>
  <c r="K810" i="2"/>
  <c r="L810" i="2"/>
  <c r="K811" i="2"/>
  <c r="L811" i="2"/>
  <c r="K812" i="2"/>
  <c r="L812" i="2"/>
  <c r="K882" i="2"/>
  <c r="L882" i="2"/>
  <c r="K883" i="2"/>
  <c r="L883" i="2"/>
  <c r="K928" i="2"/>
  <c r="L928" i="2"/>
  <c r="K902" i="2"/>
  <c r="L902" i="2"/>
  <c r="K1002" i="2"/>
  <c r="L1002" i="2"/>
  <c r="K1003" i="2"/>
  <c r="L1003" i="2"/>
  <c r="K1004" i="2"/>
  <c r="L1004" i="2"/>
  <c r="K1005" i="2"/>
  <c r="L1005" i="2"/>
  <c r="K1006" i="2"/>
  <c r="L1006" i="2"/>
  <c r="K884" i="2"/>
  <c r="L884" i="2"/>
  <c r="K885" i="2"/>
  <c r="L885" i="2"/>
  <c r="K886" i="2"/>
  <c r="L886" i="2"/>
  <c r="K979" i="2"/>
  <c r="L979" i="2"/>
  <c r="K980" i="2"/>
  <c r="L980" i="2"/>
  <c r="K981" i="2"/>
  <c r="L981" i="2"/>
  <c r="K1007" i="2"/>
  <c r="L1007" i="2"/>
  <c r="K1008" i="2"/>
  <c r="L1008" i="2"/>
  <c r="K1009" i="2"/>
  <c r="L1009" i="2"/>
  <c r="K1040" i="2"/>
  <c r="L1040" i="2"/>
  <c r="K1041" i="2"/>
  <c r="L1041" i="2"/>
  <c r="K982" i="2"/>
  <c r="L982" i="2"/>
  <c r="K887" i="2"/>
  <c r="L887" i="2"/>
  <c r="K959" i="2"/>
  <c r="L959" i="2"/>
  <c r="K2689" i="2"/>
  <c r="L2689" i="2"/>
  <c r="K2690" i="2"/>
  <c r="L2690" i="2"/>
  <c r="K1967" i="2"/>
  <c r="L1967" i="2"/>
  <c r="K1968" i="2"/>
  <c r="L1968" i="2"/>
  <c r="K1969" i="2"/>
  <c r="L1969" i="2"/>
  <c r="K1970" i="2"/>
  <c r="L1970" i="2"/>
  <c r="K1971" i="2"/>
  <c r="L1971" i="2"/>
  <c r="K1972" i="2"/>
  <c r="L1972" i="2"/>
  <c r="K1973" i="2"/>
  <c r="L1973" i="2"/>
  <c r="K1974" i="2"/>
  <c r="L1974" i="2"/>
  <c r="K1975" i="2"/>
  <c r="L1975" i="2"/>
  <c r="K1957" i="2"/>
  <c r="L1957" i="2"/>
  <c r="K1958" i="2"/>
  <c r="L1958" i="2"/>
  <c r="K2710" i="2"/>
  <c r="L2710" i="2"/>
  <c r="K2711" i="2"/>
  <c r="L2711" i="2"/>
  <c r="K2712" i="2"/>
  <c r="L2712" i="2"/>
  <c r="K2206" i="2"/>
  <c r="L2206" i="2"/>
  <c r="K2713" i="2"/>
  <c r="L2713" i="2"/>
  <c r="K2726" i="2"/>
  <c r="L2726" i="2"/>
  <c r="K2727" i="2"/>
  <c r="L2727" i="2"/>
  <c r="K2728" i="2"/>
  <c r="L2728" i="2"/>
  <c r="K2729" i="2"/>
  <c r="L2729" i="2"/>
  <c r="K2741" i="2"/>
  <c r="L2741" i="2"/>
  <c r="K2742" i="2"/>
  <c r="L2742" i="2"/>
  <c r="K2743" i="2"/>
  <c r="L2743" i="2"/>
  <c r="K2744" i="2"/>
  <c r="L2744" i="2"/>
  <c r="K2745" i="2"/>
  <c r="L2745" i="2"/>
  <c r="K2746" i="2"/>
  <c r="L2746" i="2"/>
  <c r="K2747" i="2"/>
  <c r="L2747" i="2"/>
  <c r="K2748" i="2"/>
  <c r="L2748" i="2"/>
  <c r="K2749" i="2"/>
  <c r="L2749" i="2"/>
  <c r="K2750" i="2"/>
  <c r="L2750" i="2"/>
  <c r="K2751" i="2"/>
  <c r="L2751" i="2"/>
  <c r="K2812" i="2"/>
  <c r="L2812" i="2"/>
  <c r="K2813" i="2"/>
  <c r="L2813" i="2"/>
  <c r="K2814" i="2"/>
  <c r="L2814" i="2"/>
  <c r="K2823" i="2"/>
  <c r="L2823" i="2"/>
  <c r="K2824" i="2"/>
  <c r="L2824" i="2"/>
  <c r="K2825" i="2"/>
  <c r="L2825" i="2"/>
  <c r="K2826" i="2"/>
  <c r="L2826" i="2"/>
  <c r="K2827" i="2"/>
  <c r="L2827" i="2"/>
  <c r="K2860" i="2"/>
  <c r="L2860" i="2"/>
  <c r="K2861" i="2"/>
  <c r="L2861" i="2"/>
  <c r="K2862" i="2"/>
  <c r="L2862" i="2"/>
  <c r="K2884" i="2"/>
  <c r="L2884" i="2"/>
  <c r="K2885" i="2"/>
  <c r="L2885" i="2"/>
  <c r="K2886" i="2"/>
  <c r="L2886" i="2"/>
  <c r="K2887" i="2"/>
  <c r="L2887" i="2"/>
  <c r="K2910" i="2"/>
  <c r="L2910" i="2"/>
  <c r="K2926" i="2"/>
  <c r="L2926" i="2"/>
  <c r="K2927" i="2"/>
  <c r="L2927" i="2"/>
  <c r="K2928" i="2"/>
  <c r="L2928" i="2"/>
  <c r="K2929" i="2"/>
  <c r="L2929" i="2"/>
  <c r="K2948" i="2"/>
  <c r="L2948" i="2"/>
  <c r="K2955" i="2"/>
  <c r="L2955" i="2"/>
  <c r="K2984" i="2"/>
  <c r="L2984" i="2"/>
  <c r="K2985" i="2"/>
  <c r="L2985" i="2"/>
  <c r="K2986" i="2"/>
  <c r="L2986" i="2"/>
  <c r="K2987" i="2"/>
  <c r="L2987" i="2"/>
  <c r="K2988" i="2"/>
  <c r="L2988" i="2"/>
  <c r="K2989" i="2"/>
  <c r="L2989" i="2"/>
  <c r="K2990" i="2"/>
  <c r="L2990" i="2"/>
  <c r="K3001" i="2"/>
  <c r="L3001" i="2"/>
  <c r="K3002" i="2"/>
  <c r="L3002" i="2"/>
  <c r="K3033" i="2"/>
  <c r="L3033" i="2"/>
  <c r="K3034" i="2"/>
  <c r="L3034" i="2"/>
  <c r="K3035" i="2"/>
  <c r="L3035" i="2"/>
  <c r="K3074" i="2"/>
  <c r="L3074" i="2"/>
  <c r="K3075" i="2"/>
  <c r="L3075" i="2"/>
  <c r="K3076" i="2"/>
  <c r="L3076" i="2"/>
  <c r="K3077" i="2"/>
  <c r="L3077" i="2"/>
  <c r="K3078" i="2"/>
  <c r="L3078" i="2"/>
  <c r="K3079" i="2"/>
  <c r="L3079" i="2"/>
  <c r="K3080" i="2"/>
  <c r="L3080" i="2"/>
  <c r="K3106" i="2"/>
  <c r="L3106" i="2"/>
  <c r="K3107" i="2"/>
  <c r="L3107" i="2"/>
  <c r="K3133" i="2"/>
  <c r="L3133" i="2"/>
  <c r="K3146" i="2"/>
  <c r="L3146" i="2"/>
  <c r="K3163" i="2"/>
  <c r="L3163" i="2"/>
  <c r="K3164" i="2"/>
  <c r="L3164" i="2"/>
  <c r="K3185" i="2"/>
  <c r="L3185" i="2"/>
  <c r="K3186" i="2"/>
  <c r="L3186" i="2"/>
  <c r="K3187" i="2"/>
  <c r="L3187" i="2"/>
  <c r="K3216" i="2"/>
  <c r="L3216" i="2"/>
  <c r="K3217" i="2"/>
  <c r="L3217" i="2"/>
  <c r="K3218" i="2"/>
  <c r="L3218" i="2"/>
  <c r="K3219" i="2"/>
  <c r="L3219" i="2"/>
  <c r="K3220" i="2"/>
  <c r="L3220" i="2"/>
  <c r="K3221" i="2"/>
  <c r="L3221" i="2"/>
  <c r="K3236" i="2"/>
  <c r="L3236" i="2"/>
  <c r="K3261" i="2"/>
  <c r="L3261" i="2"/>
  <c r="K3262" i="2"/>
  <c r="L3262" i="2"/>
  <c r="K3263" i="2"/>
  <c r="L3263" i="2"/>
  <c r="K3264" i="2"/>
  <c r="L3264" i="2"/>
  <c r="K3265" i="2"/>
  <c r="L3265" i="2"/>
  <c r="K3266" i="2"/>
  <c r="L3266" i="2"/>
  <c r="K3335" i="2"/>
  <c r="L3335" i="2"/>
  <c r="K3336" i="2"/>
  <c r="L3336" i="2"/>
  <c r="K3337" i="2"/>
  <c r="L3337" i="2"/>
  <c r="K3384" i="2"/>
  <c r="L3384" i="2"/>
  <c r="K3385" i="2"/>
  <c r="L3385" i="2"/>
  <c r="K4353" i="2"/>
  <c r="L4353" i="2"/>
  <c r="K4389" i="2"/>
  <c r="L4389" i="2"/>
  <c r="K4390" i="2"/>
  <c r="L4390" i="2"/>
  <c r="K4391" i="2"/>
  <c r="L4391" i="2"/>
  <c r="K4426" i="2"/>
  <c r="L4426" i="2"/>
  <c r="K4427" i="2"/>
  <c r="L4427" i="2"/>
  <c r="K4428" i="2"/>
  <c r="L4428" i="2"/>
  <c r="K4429" i="2"/>
  <c r="L4429" i="2"/>
  <c r="K4460" i="2"/>
  <c r="L4460" i="2"/>
  <c r="K4461" i="2"/>
  <c r="L4461" i="2"/>
  <c r="K4462" i="2"/>
  <c r="L4462" i="2"/>
  <c r="K4501" i="2"/>
  <c r="L4501" i="2"/>
  <c r="K4502" i="2"/>
  <c r="L4502" i="2"/>
  <c r="K4518" i="2"/>
  <c r="L4518" i="2"/>
  <c r="K4519" i="2"/>
  <c r="L4519" i="2"/>
  <c r="K4539" i="2"/>
  <c r="L4539" i="2"/>
  <c r="K4540" i="2"/>
  <c r="L4540" i="2"/>
  <c r="K4541" i="2"/>
  <c r="L4541" i="2"/>
  <c r="K4542" i="2"/>
  <c r="L4542" i="2"/>
  <c r="K4543" i="2"/>
  <c r="L4543" i="2"/>
  <c r="K4544" i="2"/>
  <c r="L4544" i="2"/>
  <c r="K4545" i="2"/>
  <c r="L4545" i="2"/>
  <c r="K4573" i="2"/>
  <c r="L4573" i="2"/>
  <c r="K4574" i="2"/>
  <c r="L4574" i="2"/>
  <c r="K4575" i="2"/>
  <c r="L4575" i="2"/>
  <c r="K4576" i="2"/>
  <c r="L4576" i="2"/>
  <c r="K4596" i="2"/>
  <c r="L4596" i="2"/>
  <c r="K4597" i="2"/>
  <c r="L4597" i="2"/>
  <c r="K4598" i="2"/>
  <c r="L4598" i="2"/>
  <c r="K4599" i="2"/>
  <c r="L4599" i="2"/>
  <c r="K4600" i="2"/>
  <c r="L4600" i="2"/>
  <c r="K4629" i="2"/>
  <c r="L4629" i="2"/>
  <c r="K4601" i="2"/>
  <c r="L4601" i="2"/>
  <c r="K4630" i="2"/>
  <c r="L4630" i="2"/>
  <c r="K4631" i="2"/>
  <c r="L4631" i="2"/>
  <c r="K4632" i="2"/>
  <c r="L4632" i="2"/>
  <c r="K4633" i="2"/>
  <c r="L4633" i="2"/>
  <c r="K4634" i="2"/>
  <c r="L4634" i="2"/>
  <c r="K4635" i="2"/>
  <c r="L4635" i="2"/>
  <c r="K4636" i="2"/>
  <c r="L4636" i="2"/>
  <c r="K4637" i="2"/>
  <c r="L4637" i="2"/>
  <c r="K4648" i="2"/>
  <c r="L4648" i="2"/>
  <c r="K4649" i="2"/>
  <c r="L4649" i="2"/>
  <c r="K4666" i="2"/>
  <c r="L4666" i="2"/>
  <c r="K3892" i="2"/>
  <c r="L3892" i="2"/>
  <c r="K3909" i="2"/>
  <c r="L3909" i="2"/>
  <c r="K3910" i="2"/>
  <c r="L3910" i="2"/>
  <c r="K3911" i="2"/>
  <c r="L3911" i="2"/>
  <c r="K3935" i="2"/>
  <c r="L3935" i="2"/>
  <c r="K3936" i="2"/>
  <c r="L3936" i="2"/>
  <c r="K3937" i="2"/>
  <c r="L3937" i="2"/>
  <c r="K3985" i="2"/>
  <c r="L3985" i="2"/>
  <c r="K3986" i="2"/>
  <c r="L3986" i="2"/>
  <c r="K4002" i="2"/>
  <c r="L4002" i="2"/>
  <c r="K4003" i="2"/>
  <c r="L4003" i="2"/>
  <c r="K4004" i="2"/>
  <c r="L4004" i="2"/>
  <c r="K4005" i="2"/>
  <c r="L4005" i="2"/>
  <c r="K4006" i="2"/>
  <c r="L4006" i="2"/>
  <c r="K4026" i="2"/>
  <c r="L4026" i="2"/>
  <c r="K4027" i="2"/>
  <c r="L4027" i="2"/>
  <c r="K4106" i="2"/>
  <c r="L4106" i="2"/>
  <c r="K4107" i="2"/>
  <c r="L4107" i="2"/>
  <c r="K4108" i="2"/>
  <c r="L4108" i="2"/>
  <c r="K4109" i="2"/>
  <c r="L4109" i="2"/>
  <c r="K4126" i="2"/>
  <c r="L4126" i="2"/>
  <c r="K4127" i="2"/>
  <c r="L4127" i="2"/>
  <c r="K4761" i="2"/>
  <c r="L4761" i="2"/>
  <c r="K4142" i="2"/>
  <c r="L4142" i="2"/>
  <c r="K4762" i="2"/>
  <c r="L4762" i="2"/>
  <c r="K4763" i="2"/>
  <c r="L4763" i="2"/>
  <c r="K4204" i="2"/>
  <c r="L4204" i="2"/>
  <c r="K4224" i="2"/>
  <c r="L4224" i="2"/>
  <c r="K4225" i="2"/>
  <c r="L4225" i="2"/>
  <c r="K4226" i="2"/>
  <c r="L4226" i="2"/>
  <c r="K4227" i="2"/>
  <c r="L4227" i="2"/>
  <c r="K4228" i="2"/>
  <c r="L4228" i="2"/>
  <c r="K4229" i="2"/>
  <c r="L4229" i="2"/>
  <c r="K4230" i="2"/>
  <c r="L4230" i="2"/>
  <c r="K4231" i="2"/>
  <c r="L4231" i="2"/>
  <c r="K4287" i="2"/>
  <c r="L4287" i="2"/>
  <c r="K4288" i="2"/>
  <c r="L4288" i="2"/>
  <c r="K4289" i="2"/>
  <c r="L4289" i="2"/>
  <c r="K4323" i="2"/>
  <c r="L4323" i="2"/>
  <c r="K4324" i="2"/>
  <c r="L4324" i="2"/>
  <c r="K4325" i="2"/>
  <c r="L4325" i="2"/>
  <c r="K4326" i="2"/>
  <c r="L4326" i="2"/>
  <c r="K4327" i="2"/>
  <c r="L4327" i="2"/>
  <c r="K4328" i="2"/>
  <c r="L4328" i="2"/>
  <c r="K4354" i="2"/>
  <c r="L4354" i="2"/>
  <c r="K4355" i="2"/>
  <c r="L4355" i="2"/>
  <c r="K4356" i="2"/>
  <c r="L4356" i="2"/>
  <c r="K4357" i="2"/>
  <c r="L4357" i="2"/>
  <c r="K4693" i="2"/>
  <c r="L4693" i="2"/>
  <c r="K4719" i="2"/>
  <c r="L4719" i="2"/>
  <c r="K4720" i="2"/>
  <c r="L4720" i="2"/>
  <c r="K4745" i="2"/>
  <c r="L4745" i="2"/>
  <c r="K4746" i="2"/>
  <c r="L4746" i="2"/>
  <c r="K4747" i="2"/>
  <c r="L4747" i="2"/>
  <c r="K4748" i="2"/>
  <c r="L4748" i="2"/>
  <c r="K4749" i="2"/>
  <c r="L4749" i="2"/>
  <c r="K4750" i="2"/>
  <c r="L4750" i="2"/>
  <c r="K4756" i="2"/>
  <c r="L4756" i="2"/>
  <c r="K4757" i="2"/>
  <c r="L4757" i="2"/>
  <c r="K4758" i="2"/>
  <c r="L4758" i="2"/>
  <c r="K4759" i="2"/>
  <c r="L4759" i="2"/>
  <c r="K4760" i="2"/>
  <c r="L4760" i="2"/>
  <c r="K4110" i="2"/>
  <c r="L4110" i="2"/>
  <c r="K4111" i="2"/>
  <c r="L4111" i="2"/>
  <c r="K3386" i="2"/>
  <c r="L3386" i="2"/>
  <c r="K3425" i="2"/>
  <c r="L3425" i="2"/>
  <c r="K3426" i="2"/>
  <c r="L3426" i="2"/>
  <c r="K3447" i="2"/>
  <c r="L3447" i="2"/>
  <c r="K3448" i="2"/>
  <c r="L3448" i="2"/>
  <c r="K3449" i="2"/>
  <c r="L3449" i="2"/>
  <c r="K3490" i="2"/>
  <c r="L3490" i="2"/>
  <c r="K3491" i="2"/>
  <c r="L3491" i="2"/>
  <c r="K3492" i="2"/>
  <c r="L3492" i="2"/>
  <c r="K3493" i="2"/>
  <c r="L3493" i="2"/>
  <c r="K3494" i="2"/>
  <c r="L3494" i="2"/>
  <c r="K3495" i="2"/>
  <c r="L3495" i="2"/>
  <c r="K3523" i="2"/>
  <c r="L3523" i="2"/>
  <c r="K3524" i="2"/>
  <c r="L3524" i="2"/>
  <c r="K3525" i="2"/>
  <c r="L3525" i="2"/>
  <c r="K3550" i="2"/>
  <c r="L3550" i="2"/>
  <c r="K3551" i="2"/>
  <c r="L3551" i="2"/>
  <c r="K3552" i="2"/>
  <c r="L3552" i="2"/>
  <c r="K3553" i="2"/>
  <c r="L3553" i="2"/>
  <c r="K3580" i="2"/>
  <c r="L3580" i="2"/>
  <c r="K3674" i="2"/>
  <c r="L3674" i="2"/>
  <c r="K3675" i="2"/>
  <c r="L3675" i="2"/>
  <c r="K3676" i="2"/>
  <c r="L3676" i="2"/>
  <c r="K3677" i="2"/>
  <c r="L3677" i="2"/>
  <c r="K3678" i="2"/>
  <c r="L3678" i="2"/>
  <c r="K3679" i="2"/>
  <c r="L3679" i="2"/>
  <c r="K3736" i="2"/>
  <c r="L3736" i="2"/>
  <c r="K3737" i="2"/>
  <c r="L3737" i="2"/>
  <c r="K3738" i="2"/>
  <c r="L3738" i="2"/>
  <c r="K3739" i="2"/>
  <c r="L3739" i="2"/>
  <c r="K3740" i="2"/>
  <c r="L3740" i="2"/>
  <c r="K3741" i="2"/>
  <c r="L3741" i="2"/>
  <c r="K3846" i="2"/>
  <c r="L3846" i="2"/>
  <c r="K3847" i="2"/>
  <c r="L3847" i="2"/>
  <c r="K3848" i="2"/>
  <c r="L3848" i="2"/>
  <c r="K3849" i="2"/>
  <c r="L3849" i="2"/>
  <c r="K3850" i="2"/>
  <c r="L3850" i="2"/>
  <c r="K3851" i="2"/>
  <c r="L3851" i="2"/>
  <c r="K3852" i="2"/>
  <c r="L3852" i="2"/>
  <c r="K3853" i="2"/>
  <c r="L3853" i="2"/>
  <c r="K3854" i="2"/>
  <c r="L3854" i="2"/>
  <c r="K3855" i="2"/>
  <c r="L3855" i="2"/>
  <c r="K3856" i="2"/>
  <c r="L3856" i="2"/>
  <c r="K3857" i="2"/>
  <c r="L3857" i="2"/>
  <c r="K3858" i="2"/>
  <c r="L3858" i="2"/>
  <c r="K3893" i="2"/>
  <c r="L3893" i="2"/>
  <c r="K3894" i="2"/>
  <c r="L3894" i="2"/>
  <c r="K3895" i="2"/>
  <c r="L3895" i="2"/>
  <c r="A35" i="2"/>
  <c r="A52" i="2"/>
  <c r="A53" i="2"/>
  <c r="A36" i="2"/>
  <c r="A37" i="2"/>
  <c r="A54" i="2"/>
  <c r="A79" i="2"/>
  <c r="A80" i="2"/>
  <c r="A81" i="2"/>
  <c r="A82" i="2"/>
  <c r="A92" i="2"/>
  <c r="A93" i="2"/>
  <c r="A94" i="2"/>
  <c r="A95" i="2"/>
  <c r="A96" i="2"/>
  <c r="A97" i="2"/>
  <c r="A98" i="2"/>
  <c r="A99" i="2"/>
  <c r="A100" i="2"/>
  <c r="A101" i="2"/>
  <c r="A123" i="2"/>
  <c r="A186" i="2"/>
  <c r="A187" i="2"/>
  <c r="A188" i="2"/>
  <c r="A189" i="2"/>
  <c r="A190" i="2"/>
  <c r="A191" i="2"/>
  <c r="A192" i="2"/>
  <c r="A193" i="2"/>
  <c r="A194" i="2"/>
  <c r="A195" i="2"/>
  <c r="A171" i="2"/>
  <c r="A196" i="2"/>
  <c r="A136" i="2"/>
  <c r="A137" i="2"/>
  <c r="A146" i="2"/>
  <c r="A147" i="2"/>
  <c r="A201" i="2"/>
  <c r="A222" i="2"/>
  <c r="A223" i="2"/>
  <c r="A224" i="2"/>
  <c r="A225" i="2"/>
  <c r="A226" i="2"/>
  <c r="A237" i="2"/>
  <c r="A238" i="2"/>
  <c r="A270" i="2"/>
  <c r="A271" i="2"/>
  <c r="A272" i="2"/>
  <c r="A273" i="2"/>
  <c r="A274" i="2"/>
  <c r="A290" i="2"/>
  <c r="A305" i="2"/>
  <c r="A306" i="2"/>
  <c r="A307" i="2"/>
  <c r="A340" i="2"/>
  <c r="A308" i="2"/>
  <c r="A341" i="2"/>
  <c r="A342" i="2"/>
  <c r="A343" i="2"/>
  <c r="A344" i="2"/>
  <c r="A353" i="2"/>
  <c r="A354" i="2"/>
  <c r="A309" i="2"/>
  <c r="A310" i="2"/>
  <c r="A371" i="2"/>
  <c r="A372" i="2"/>
  <c r="A373" i="2"/>
  <c r="A374" i="2"/>
  <c r="A375" i="2"/>
  <c r="A376" i="2"/>
  <c r="A377" i="2"/>
  <c r="A378" i="2"/>
  <c r="A379" i="2"/>
  <c r="A380" i="2"/>
  <c r="A396" i="2"/>
  <c r="A421" i="2"/>
  <c r="A422" i="2"/>
  <c r="A423" i="2"/>
  <c r="A424" i="2"/>
  <c r="A425" i="2"/>
  <c r="A426" i="2"/>
  <c r="A427" i="2"/>
  <c r="A457" i="2"/>
  <c r="A458" i="2"/>
  <c r="A459" i="2"/>
  <c r="A460" i="2"/>
  <c r="A461" i="2"/>
  <c r="A462" i="2"/>
  <c r="A463" i="2"/>
  <c r="A464" i="2"/>
  <c r="A465" i="2"/>
  <c r="A484" i="2"/>
  <c r="A485" i="2"/>
  <c r="A486" i="2"/>
  <c r="A487" i="2"/>
  <c r="A488" i="2"/>
  <c r="A489" i="2"/>
  <c r="A490" i="2"/>
  <c r="A511" i="2"/>
  <c r="A517" i="2"/>
  <c r="A957" i="2"/>
  <c r="A747" i="2"/>
  <c r="A748" i="2"/>
  <c r="A749" i="2"/>
  <c r="A750" i="2"/>
  <c r="A751" i="2"/>
  <c r="A880" i="2"/>
  <c r="A1067" i="2"/>
  <c r="A1068" i="2"/>
  <c r="A1069" i="2"/>
  <c r="A1070" i="2"/>
  <c r="A1071" i="2"/>
  <c r="A1072" i="2"/>
  <c r="A881" i="2"/>
  <c r="A752" i="2"/>
  <c r="A753" i="2"/>
  <c r="A691" i="2"/>
  <c r="A692" i="2"/>
  <c r="A693" i="2"/>
  <c r="A762" i="2"/>
  <c r="A958" i="2"/>
  <c r="A867" i="2"/>
  <c r="A868" i="2"/>
  <c r="A1090" i="2"/>
  <c r="A1091" i="2"/>
  <c r="A1092" i="2"/>
  <c r="A1093" i="2"/>
  <c r="A1132" i="2"/>
  <c r="A1164" i="2"/>
  <c r="A1165" i="2"/>
  <c r="A1166" i="2"/>
  <c r="A1167" i="2"/>
  <c r="A1168" i="2"/>
  <c r="A1169" i="2"/>
  <c r="A1170" i="2"/>
  <c r="A1171" i="2"/>
  <c r="A1172" i="2"/>
  <c r="A1173" i="2"/>
  <c r="A1200" i="2"/>
  <c r="A1234" i="2"/>
  <c r="A1186" i="2"/>
  <c r="A1187" i="2"/>
  <c r="A1188" i="2"/>
  <c r="A1189" i="2"/>
  <c r="A1190" i="2"/>
  <c r="A1191" i="2"/>
  <c r="A1192" i="2"/>
  <c r="A1193" i="2"/>
  <c r="A1245" i="2"/>
  <c r="A1246" i="2"/>
  <c r="A1247" i="2"/>
  <c r="A1248" i="2"/>
  <c r="A1249" i="2"/>
  <c r="A1250" i="2"/>
  <c r="A1286" i="2"/>
  <c r="A1287" i="2"/>
  <c r="A1288" i="2"/>
  <c r="A1289" i="2"/>
  <c r="A1290" i="2"/>
  <c r="A1315" i="2"/>
  <c r="A1316" i="2"/>
  <c r="A1317" i="2"/>
  <c r="A1318" i="2"/>
  <c r="A1319" i="2"/>
  <c r="A1342" i="2"/>
  <c r="A1320" i="2"/>
  <c r="A1321" i="2"/>
  <c r="A1367" i="2"/>
  <c r="A1368" i="2"/>
  <c r="A1385" i="2"/>
  <c r="A1386" i="2"/>
  <c r="A1387" i="2"/>
  <c r="A1402" i="2"/>
  <c r="A1418" i="2"/>
  <c r="A1419" i="2"/>
  <c r="A1420" i="2"/>
  <c r="A1421" i="2"/>
  <c r="A1422" i="2"/>
  <c r="A1454" i="2"/>
  <c r="A1506" i="2"/>
  <c r="A1507" i="2"/>
  <c r="A1508" i="2"/>
  <c r="A1509" i="2"/>
  <c r="A1510" i="2"/>
  <c r="A1539" i="2"/>
  <c r="A1540" i="2"/>
  <c r="A1541" i="2"/>
  <c r="A1542" i="2"/>
  <c r="A1543" i="2"/>
  <c r="A1038" i="2"/>
  <c r="A1039" i="2"/>
  <c r="A1544" i="2"/>
  <c r="A1545" i="2"/>
  <c r="A1558" i="2"/>
  <c r="A1559" i="2"/>
  <c r="A1560" i="2"/>
  <c r="A1561" i="2"/>
  <c r="A518" i="2"/>
  <c r="A519" i="2"/>
  <c r="A520" i="2"/>
  <c r="A541" i="2"/>
  <c r="A542" i="2"/>
  <c r="A543" i="2"/>
  <c r="A544" i="2"/>
  <c r="A521" i="2"/>
  <c r="A522" i="2"/>
  <c r="A523" i="2"/>
  <c r="A545" i="2"/>
  <c r="A546" i="2"/>
  <c r="A547" i="2"/>
  <c r="A548" i="2"/>
  <c r="A524" i="2"/>
  <c r="A525" i="2"/>
  <c r="A526" i="2"/>
  <c r="A579" i="2"/>
  <c r="A580" i="2"/>
  <c r="A581" i="2"/>
  <c r="A592" i="2"/>
  <c r="A614" i="2"/>
  <c r="A615" i="2"/>
  <c r="A616" i="2"/>
  <c r="A631" i="2"/>
  <c r="A617" i="2"/>
  <c r="A618" i="2"/>
  <c r="A632" i="2"/>
  <c r="A651" i="2"/>
  <c r="A652" i="2"/>
  <c r="A653" i="2"/>
  <c r="A694" i="2"/>
  <c r="A695" i="2"/>
  <c r="A696" i="2"/>
  <c r="A697" i="2"/>
  <c r="A698" i="2"/>
  <c r="A699" i="2"/>
  <c r="A700" i="2"/>
  <c r="A731" i="2"/>
  <c r="A732" i="2"/>
  <c r="A763" i="2"/>
  <c r="A795" i="2"/>
  <c r="A796" i="2"/>
  <c r="A797" i="2"/>
  <c r="A733" i="2"/>
  <c r="A838" i="2"/>
  <c r="A839" i="2"/>
  <c r="A840" i="2"/>
  <c r="A1583" i="2"/>
  <c r="A1584" i="2"/>
  <c r="A1585" i="2"/>
  <c r="A1586" i="2"/>
  <c r="A1587" i="2"/>
  <c r="A1588" i="2"/>
  <c r="A1605" i="2"/>
  <c r="A1606" i="2"/>
  <c r="A1614" i="2"/>
  <c r="A1615" i="2"/>
  <c r="A1630" i="2"/>
  <c r="A1631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7" i="2"/>
  <c r="A1678" i="2"/>
  <c r="A1691" i="2"/>
  <c r="A1727" i="2"/>
  <c r="A1728" i="2"/>
  <c r="A1692" i="2"/>
  <c r="A1693" i="2"/>
  <c r="A1694" i="2"/>
  <c r="A1729" i="2"/>
  <c r="A1730" i="2"/>
  <c r="A1767" i="2"/>
  <c r="A1768" i="2"/>
  <c r="A1784" i="2"/>
  <c r="A1785" i="2"/>
  <c r="A1786" i="2"/>
  <c r="A1800" i="2"/>
  <c r="A1801" i="2"/>
  <c r="A1802" i="2"/>
  <c r="A1803" i="2"/>
  <c r="A1804" i="2"/>
  <c r="A1805" i="2"/>
  <c r="A1806" i="2"/>
  <c r="A1807" i="2"/>
  <c r="A1808" i="2"/>
  <c r="A1809" i="2"/>
  <c r="A1798" i="2"/>
  <c r="A1799" i="2"/>
  <c r="A1810" i="2"/>
  <c r="A1811" i="2"/>
  <c r="A1812" i="2"/>
  <c r="A1813" i="2"/>
  <c r="A1814" i="2"/>
  <c r="A1815" i="2"/>
  <c r="A1816" i="2"/>
  <c r="A1817" i="2"/>
  <c r="A1818" i="2"/>
  <c r="A1819" i="2"/>
  <c r="A1842" i="2"/>
  <c r="A1843" i="2"/>
  <c r="A1844" i="2"/>
  <c r="A1867" i="2"/>
  <c r="A1845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28" i="2"/>
  <c r="A1929" i="2"/>
  <c r="A2371" i="2"/>
  <c r="A2372" i="2"/>
  <c r="A2373" i="2"/>
  <c r="A2374" i="2"/>
  <c r="A1956" i="2"/>
  <c r="A1996" i="2"/>
  <c r="A2009" i="2"/>
  <c r="A2010" i="2"/>
  <c r="A2011" i="2"/>
  <c r="A2012" i="2"/>
  <c r="A2033" i="2"/>
  <c r="A2034" i="2"/>
  <c r="A2035" i="2"/>
  <c r="A2036" i="2"/>
  <c r="A2059" i="2"/>
  <c r="A2095" i="2"/>
  <c r="A2096" i="2"/>
  <c r="A2097" i="2"/>
  <c r="A2113" i="2"/>
  <c r="A2114" i="2"/>
  <c r="A2115" i="2"/>
  <c r="A2131" i="2"/>
  <c r="A2132" i="2"/>
  <c r="A2164" i="2"/>
  <c r="A2165" i="2"/>
  <c r="A2166" i="2"/>
  <c r="A2167" i="2"/>
  <c r="A2168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12" i="2"/>
  <c r="A2228" i="2"/>
  <c r="A2229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312" i="2"/>
  <c r="A2313" i="2"/>
  <c r="A2375" i="2"/>
  <c r="A2445" i="2"/>
  <c r="A2446" i="2"/>
  <c r="A2447" i="2"/>
  <c r="A2448" i="2"/>
  <c r="A2476" i="2"/>
  <c r="A2477" i="2"/>
  <c r="A2478" i="2"/>
  <c r="A2479" i="2"/>
  <c r="A2480" i="2"/>
  <c r="A2481" i="2"/>
  <c r="A2482" i="2"/>
  <c r="A2569" i="2"/>
  <c r="A2493" i="2"/>
  <c r="A2515" i="2"/>
  <c r="A2570" i="2"/>
  <c r="A2571" i="2"/>
  <c r="A2572" i="2"/>
  <c r="A2573" i="2"/>
  <c r="A2574" i="2"/>
  <c r="A2583" i="2"/>
  <c r="A2584" i="2"/>
  <c r="A2609" i="2"/>
  <c r="A2610" i="2"/>
  <c r="A2585" i="2"/>
  <c r="A2586" i="2"/>
  <c r="A2635" i="2"/>
  <c r="A2636" i="2"/>
  <c r="A2637" i="2"/>
  <c r="A2638" i="2"/>
  <c r="A2639" i="2"/>
  <c r="A2640" i="2"/>
  <c r="A2641" i="2"/>
  <c r="A2642" i="2"/>
  <c r="A2643" i="2"/>
  <c r="A2644" i="2"/>
  <c r="A2664" i="2"/>
  <c r="A2687" i="2"/>
  <c r="A2688" i="2"/>
  <c r="A841" i="2"/>
  <c r="A842" i="2"/>
  <c r="A843" i="2"/>
  <c r="A844" i="2"/>
  <c r="A845" i="2"/>
  <c r="A846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82" i="2"/>
  <c r="A883" i="2"/>
  <c r="A928" i="2"/>
  <c r="A902" i="2"/>
  <c r="A1002" i="2"/>
  <c r="A1003" i="2"/>
  <c r="A1004" i="2"/>
  <c r="A1005" i="2"/>
  <c r="A1006" i="2"/>
  <c r="A884" i="2"/>
  <c r="A885" i="2"/>
  <c r="A886" i="2"/>
  <c r="A979" i="2"/>
  <c r="A980" i="2"/>
  <c r="A981" i="2"/>
  <c r="A1007" i="2"/>
  <c r="A1008" i="2"/>
  <c r="A1009" i="2"/>
  <c r="A1040" i="2"/>
  <c r="A1041" i="2"/>
  <c r="A982" i="2"/>
  <c r="A887" i="2"/>
  <c r="A959" i="2"/>
  <c r="A2689" i="2"/>
  <c r="A2690" i="2"/>
  <c r="A1967" i="2"/>
  <c r="A1968" i="2"/>
  <c r="A1969" i="2"/>
  <c r="A1970" i="2"/>
  <c r="A1971" i="2"/>
  <c r="A1972" i="2"/>
  <c r="A1973" i="2"/>
  <c r="A1974" i="2"/>
  <c r="A1975" i="2"/>
  <c r="A1957" i="2"/>
  <c r="A1958" i="2"/>
  <c r="A2710" i="2"/>
  <c r="A2711" i="2"/>
  <c r="A2712" i="2"/>
  <c r="A2206" i="2"/>
  <c r="A2713" i="2"/>
  <c r="A2726" i="2"/>
  <c r="A2727" i="2"/>
  <c r="A2728" i="2"/>
  <c r="A2729" i="2"/>
  <c r="A2741" i="2"/>
  <c r="A2742" i="2"/>
  <c r="A2743" i="2"/>
  <c r="A2744" i="2"/>
  <c r="A2745" i="2"/>
  <c r="A2746" i="2"/>
  <c r="A2747" i="2"/>
  <c r="A2748" i="2"/>
  <c r="A2749" i="2"/>
  <c r="A2750" i="2"/>
  <c r="A2751" i="2"/>
  <c r="A2812" i="2"/>
  <c r="A2813" i="2"/>
  <c r="A2814" i="2"/>
  <c r="A2823" i="2"/>
  <c r="A2824" i="2"/>
  <c r="A2825" i="2"/>
  <c r="A2826" i="2"/>
  <c r="A2827" i="2"/>
  <c r="A2860" i="2"/>
  <c r="A2861" i="2"/>
  <c r="A2862" i="2"/>
  <c r="A2884" i="2"/>
  <c r="A2885" i="2"/>
  <c r="A2886" i="2"/>
  <c r="A2887" i="2"/>
  <c r="A2910" i="2"/>
  <c r="A2926" i="2"/>
  <c r="A2927" i="2"/>
  <c r="A2928" i="2"/>
  <c r="A2929" i="2"/>
  <c r="A2948" i="2"/>
  <c r="A2955" i="2"/>
  <c r="A2984" i="2"/>
  <c r="A2985" i="2"/>
  <c r="A2986" i="2"/>
  <c r="A2987" i="2"/>
  <c r="A2988" i="2"/>
  <c r="A2989" i="2"/>
  <c r="A2990" i="2"/>
  <c r="A3001" i="2"/>
  <c r="A3002" i="2"/>
  <c r="A3033" i="2"/>
  <c r="A3034" i="2"/>
  <c r="A3035" i="2"/>
  <c r="A3074" i="2"/>
  <c r="A3075" i="2"/>
  <c r="A3076" i="2"/>
  <c r="A3077" i="2"/>
  <c r="A3078" i="2"/>
  <c r="A3079" i="2"/>
  <c r="A3080" i="2"/>
  <c r="A3106" i="2"/>
  <c r="A3107" i="2"/>
  <c r="A3133" i="2"/>
  <c r="A3146" i="2"/>
  <c r="A3163" i="2"/>
  <c r="A3164" i="2"/>
  <c r="A3185" i="2"/>
  <c r="A3186" i="2"/>
  <c r="A3187" i="2"/>
  <c r="A3216" i="2"/>
  <c r="A3217" i="2"/>
  <c r="A3218" i="2"/>
  <c r="A3219" i="2"/>
  <c r="A3220" i="2"/>
  <c r="A3221" i="2"/>
  <c r="A3236" i="2"/>
  <c r="A3261" i="2"/>
  <c r="A3262" i="2"/>
  <c r="A3263" i="2"/>
  <c r="A3264" i="2"/>
  <c r="A3265" i="2"/>
  <c r="A3266" i="2"/>
  <c r="A3335" i="2"/>
  <c r="A3336" i="2"/>
  <c r="A3337" i="2"/>
  <c r="A3384" i="2"/>
  <c r="A3385" i="2"/>
  <c r="A4353" i="2"/>
  <c r="A4389" i="2"/>
  <c r="A4390" i="2"/>
  <c r="A4391" i="2"/>
  <c r="A4426" i="2"/>
  <c r="A4427" i="2"/>
  <c r="A4428" i="2"/>
  <c r="A4429" i="2"/>
  <c r="A4460" i="2"/>
  <c r="A4461" i="2"/>
  <c r="A4462" i="2"/>
  <c r="A4501" i="2"/>
  <c r="A4502" i="2"/>
  <c r="A4518" i="2"/>
  <c r="A4519" i="2"/>
  <c r="A4539" i="2"/>
  <c r="A4540" i="2"/>
  <c r="A4541" i="2"/>
  <c r="A4542" i="2"/>
  <c r="A4543" i="2"/>
  <c r="A4544" i="2"/>
  <c r="A4545" i="2"/>
  <c r="A4573" i="2"/>
  <c r="A4574" i="2"/>
  <c r="A4575" i="2"/>
  <c r="A4576" i="2"/>
  <c r="A4596" i="2"/>
  <c r="A4597" i="2"/>
  <c r="A4598" i="2"/>
  <c r="A4599" i="2"/>
  <c r="A4600" i="2"/>
  <c r="A4629" i="2"/>
  <c r="A4601" i="2"/>
  <c r="A4630" i="2"/>
  <c r="A4631" i="2"/>
  <c r="A4632" i="2"/>
  <c r="A4633" i="2"/>
  <c r="A4634" i="2"/>
  <c r="A4635" i="2"/>
  <c r="A4636" i="2"/>
  <c r="A4637" i="2"/>
  <c r="A4648" i="2"/>
  <c r="A4649" i="2"/>
  <c r="A4666" i="2"/>
  <c r="A3892" i="2"/>
  <c r="A3909" i="2"/>
  <c r="A3910" i="2"/>
  <c r="A3911" i="2"/>
  <c r="A3935" i="2"/>
  <c r="A3936" i="2"/>
  <c r="A3937" i="2"/>
  <c r="A3985" i="2"/>
  <c r="A3986" i="2"/>
  <c r="A4002" i="2"/>
  <c r="A4003" i="2"/>
  <c r="A4004" i="2"/>
  <c r="A4005" i="2"/>
  <c r="A4006" i="2"/>
  <c r="A4026" i="2"/>
  <c r="A4027" i="2"/>
  <c r="A4106" i="2"/>
  <c r="A4107" i="2"/>
  <c r="A4108" i="2"/>
  <c r="A4109" i="2"/>
  <c r="A4126" i="2"/>
  <c r="A4127" i="2"/>
  <c r="A4761" i="2"/>
  <c r="A4142" i="2"/>
  <c r="A4762" i="2"/>
  <c r="A4763" i="2"/>
  <c r="A4204" i="2"/>
  <c r="A4224" i="2"/>
  <c r="A4225" i="2"/>
  <c r="A4226" i="2"/>
  <c r="A4227" i="2"/>
  <c r="A4228" i="2"/>
  <c r="A4229" i="2"/>
  <c r="A4230" i="2"/>
  <c r="A4231" i="2"/>
  <c r="A4287" i="2"/>
  <c r="A4288" i="2"/>
  <c r="A4289" i="2"/>
  <c r="A4323" i="2"/>
  <c r="A4324" i="2"/>
  <c r="A4325" i="2"/>
  <c r="A4326" i="2"/>
  <c r="A4327" i="2"/>
  <c r="A4328" i="2"/>
  <c r="A4354" i="2"/>
  <c r="A4355" i="2"/>
  <c r="A4356" i="2"/>
  <c r="A4357" i="2"/>
  <c r="A4693" i="2"/>
  <c r="A4719" i="2"/>
  <c r="A4720" i="2"/>
  <c r="A4745" i="2"/>
  <c r="A4746" i="2"/>
  <c r="A4747" i="2"/>
  <c r="A4748" i="2"/>
  <c r="A4749" i="2"/>
  <c r="A4750" i="2"/>
  <c r="A4756" i="2"/>
  <c r="A4757" i="2"/>
  <c r="A4758" i="2"/>
  <c r="A4759" i="2"/>
  <c r="A4760" i="2"/>
  <c r="A4110" i="2"/>
  <c r="A4111" i="2"/>
  <c r="A3386" i="2"/>
  <c r="A3425" i="2"/>
  <c r="A3426" i="2"/>
  <c r="A3447" i="2"/>
  <c r="A3448" i="2"/>
  <c r="A3449" i="2"/>
  <c r="A3490" i="2"/>
  <c r="A3491" i="2"/>
  <c r="A3492" i="2"/>
  <c r="A3493" i="2"/>
  <c r="A3494" i="2"/>
  <c r="A3495" i="2"/>
  <c r="A3523" i="2"/>
  <c r="A3524" i="2"/>
  <c r="A3525" i="2"/>
  <c r="A3550" i="2"/>
  <c r="A3551" i="2"/>
  <c r="A3552" i="2"/>
  <c r="A3553" i="2"/>
  <c r="A3580" i="2"/>
  <c r="A3674" i="2"/>
  <c r="A3675" i="2"/>
  <c r="A3676" i="2"/>
  <c r="A3677" i="2"/>
  <c r="A3678" i="2"/>
  <c r="A3679" i="2"/>
  <c r="A3736" i="2"/>
  <c r="A3737" i="2"/>
  <c r="A3738" i="2"/>
  <c r="A3739" i="2"/>
  <c r="A3740" i="2"/>
  <c r="A3741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93" i="2"/>
  <c r="A3894" i="2"/>
  <c r="A3895" i="2"/>
  <c r="A34" i="2"/>
  <c r="A33" i="2"/>
  <c r="A32" i="2"/>
  <c r="A31" i="2"/>
  <c r="A30" i="2"/>
  <c r="A29" i="2"/>
  <c r="A28" i="2"/>
  <c r="A27" i="2"/>
  <c r="A26" i="2"/>
  <c r="A25" i="2"/>
  <c r="L813" i="2"/>
  <c r="L814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1322" i="2"/>
  <c r="L55" i="2"/>
  <c r="L83" i="2"/>
  <c r="L84" i="2"/>
  <c r="L85" i="2"/>
  <c r="L86" i="2"/>
  <c r="L87" i="2"/>
  <c r="L88" i="2"/>
  <c r="L89" i="2"/>
  <c r="L90" i="2"/>
  <c r="L9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4" i="2"/>
  <c r="L125" i="2"/>
  <c r="L38" i="2"/>
  <c r="L39" i="2"/>
  <c r="L40" i="2"/>
  <c r="L41" i="2"/>
  <c r="L42" i="2"/>
  <c r="L43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44" i="2"/>
  <c r="L45" i="2"/>
  <c r="L46" i="2"/>
  <c r="L47" i="2"/>
  <c r="L48" i="2"/>
  <c r="L49" i="2"/>
  <c r="L50" i="2"/>
  <c r="L51" i="2"/>
  <c r="L23" i="2"/>
  <c r="L24" i="2"/>
  <c r="L126" i="2"/>
  <c r="L127" i="2"/>
  <c r="L128" i="2"/>
  <c r="L122" i="2"/>
  <c r="L129" i="2"/>
  <c r="L130" i="2"/>
  <c r="L131" i="2"/>
  <c r="L132" i="2"/>
  <c r="L133" i="2"/>
  <c r="L134" i="2"/>
  <c r="L135" i="2"/>
  <c r="L78" i="2"/>
  <c r="L138" i="2"/>
  <c r="L139" i="2"/>
  <c r="L140" i="2"/>
  <c r="L141" i="2"/>
  <c r="L142" i="2"/>
  <c r="L143" i="2"/>
  <c r="L144" i="2"/>
  <c r="L145" i="2"/>
  <c r="L148" i="2"/>
  <c r="L149" i="2"/>
  <c r="L150" i="2"/>
  <c r="L151" i="2"/>
  <c r="L160" i="2"/>
  <c r="L161" i="2"/>
  <c r="L162" i="2"/>
  <c r="L163" i="2"/>
  <c r="L164" i="2"/>
  <c r="L165" i="2"/>
  <c r="L166" i="2"/>
  <c r="L167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68" i="2"/>
  <c r="L184" i="2"/>
  <c r="L185" i="2"/>
  <c r="L197" i="2"/>
  <c r="L198" i="2"/>
  <c r="L152" i="2"/>
  <c r="L153" i="2"/>
  <c r="L154" i="2"/>
  <c r="L155" i="2"/>
  <c r="L156" i="2"/>
  <c r="L157" i="2"/>
  <c r="L158" i="2"/>
  <c r="L159" i="2"/>
  <c r="L169" i="2"/>
  <c r="L170" i="2"/>
  <c r="L199" i="2"/>
  <c r="L200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7" i="2"/>
  <c r="L228" i="2"/>
  <c r="L229" i="2"/>
  <c r="L230" i="2"/>
  <c r="L231" i="2"/>
  <c r="L232" i="2"/>
  <c r="L233" i="2"/>
  <c r="L234" i="2"/>
  <c r="L235" i="2"/>
  <c r="L236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45" i="2"/>
  <c r="L1787" i="2"/>
  <c r="L1788" i="2"/>
  <c r="L1789" i="2"/>
  <c r="L1790" i="2"/>
  <c r="L1779" i="2"/>
  <c r="L1780" i="2"/>
  <c r="L1781" i="2"/>
  <c r="L1782" i="2"/>
  <c r="L1783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8" i="2"/>
  <c r="L1869" i="2"/>
  <c r="L1870" i="2"/>
  <c r="L1871" i="2"/>
  <c r="L1872" i="2"/>
  <c r="L1873" i="2"/>
  <c r="L1874" i="2"/>
  <c r="L1343" i="2"/>
  <c r="L1344" i="2"/>
  <c r="L1345" i="2"/>
  <c r="L1346" i="2"/>
  <c r="L1347" i="2"/>
  <c r="L1348" i="2"/>
  <c r="L1349" i="2"/>
  <c r="L1350" i="2"/>
  <c r="L1351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8" i="2"/>
  <c r="L1389" i="2"/>
  <c r="L1390" i="2"/>
  <c r="L1391" i="2"/>
  <c r="L1392" i="2"/>
  <c r="L139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42" i="2"/>
  <c r="L2343" i="2"/>
  <c r="L2344" i="2"/>
  <c r="L2345" i="2"/>
  <c r="L2346" i="2"/>
  <c r="L2347" i="2"/>
  <c r="L2348" i="2"/>
  <c r="L2349" i="2"/>
  <c r="L2350" i="2"/>
  <c r="L2351" i="2"/>
  <c r="L2376" i="2"/>
  <c r="L2377" i="2"/>
  <c r="L2378" i="2"/>
  <c r="L2418" i="2"/>
  <c r="L2419" i="2"/>
  <c r="L2420" i="2"/>
  <c r="L2421" i="2"/>
  <c r="L764" i="2"/>
  <c r="L765" i="2"/>
  <c r="L766" i="2"/>
  <c r="L767" i="2"/>
  <c r="L768" i="2"/>
  <c r="L769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834" i="2"/>
  <c r="L835" i="2"/>
  <c r="L836" i="2"/>
  <c r="L837" i="2"/>
  <c r="L815" i="2"/>
  <c r="L816" i="2"/>
  <c r="L817" i="2"/>
  <c r="L818" i="2"/>
  <c r="L819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11" i="2"/>
  <c r="L312" i="2"/>
  <c r="L313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66" i="2"/>
  <c r="L467" i="2"/>
  <c r="L468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45" i="2"/>
  <c r="L346" i="2"/>
  <c r="L347" i="2"/>
  <c r="L333" i="2"/>
  <c r="L334" i="2"/>
  <c r="L335" i="2"/>
  <c r="L336" i="2"/>
  <c r="L337" i="2"/>
  <c r="L338" i="2"/>
  <c r="L348" i="2"/>
  <c r="L349" i="2"/>
  <c r="L350" i="2"/>
  <c r="L351" i="2"/>
  <c r="L352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308" i="2"/>
  <c r="L2309" i="2"/>
  <c r="L2310" i="2"/>
  <c r="L2311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527" i="2"/>
  <c r="L528" i="2"/>
  <c r="L529" i="2"/>
  <c r="L530" i="2"/>
  <c r="L531" i="2"/>
  <c r="L532" i="2"/>
  <c r="L533" i="2"/>
  <c r="L534" i="2"/>
  <c r="L535" i="2"/>
  <c r="L536" i="2"/>
  <c r="L537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82" i="2"/>
  <c r="L583" i="2"/>
  <c r="L584" i="2"/>
  <c r="L585" i="2"/>
  <c r="L586" i="2"/>
  <c r="L587" i="2"/>
  <c r="L588" i="2"/>
  <c r="L393" i="2"/>
  <c r="L394" i="2"/>
  <c r="L395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55" i="2"/>
  <c r="L456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07" i="2"/>
  <c r="L2408" i="2"/>
  <c r="L2409" i="2"/>
  <c r="L2410" i="2"/>
  <c r="L2411" i="2"/>
  <c r="L2412" i="2"/>
  <c r="L2413" i="2"/>
  <c r="L2414" i="2"/>
  <c r="L2415" i="2"/>
  <c r="L2416" i="2"/>
  <c r="L2417" i="2"/>
  <c r="L2483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73" i="2"/>
  <c r="L1674" i="2"/>
  <c r="L1675" i="2"/>
  <c r="L1676" i="2"/>
  <c r="L1679" i="2"/>
  <c r="L1680" i="2"/>
  <c r="L1681" i="2"/>
  <c r="L1682" i="2"/>
  <c r="L1683" i="2"/>
  <c r="L1684" i="2"/>
  <c r="L1695" i="2"/>
  <c r="L1685" i="2"/>
  <c r="L1686" i="2"/>
  <c r="L888" i="2"/>
  <c r="L889" i="2"/>
  <c r="L890" i="2"/>
  <c r="L903" i="2"/>
  <c r="L929" i="2"/>
  <c r="L930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83" i="2"/>
  <c r="L984" i="2"/>
  <c r="L985" i="2"/>
  <c r="L986" i="2"/>
  <c r="L987" i="2"/>
  <c r="L988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31" i="2"/>
  <c r="L989" i="2"/>
  <c r="L990" i="2"/>
  <c r="L991" i="2"/>
  <c r="L992" i="2"/>
  <c r="L993" i="2"/>
  <c r="L994" i="2"/>
  <c r="L995" i="2"/>
  <c r="L996" i="2"/>
  <c r="L997" i="2"/>
  <c r="L998" i="2"/>
  <c r="L1018" i="2"/>
  <c r="L1019" i="2"/>
  <c r="L1546" i="2"/>
  <c r="L1547" i="2"/>
  <c r="L1020" i="2"/>
  <c r="L1021" i="2"/>
  <c r="L1022" i="2"/>
  <c r="L1023" i="2"/>
  <c r="L1024" i="2"/>
  <c r="L1025" i="2"/>
  <c r="L1026" i="2"/>
  <c r="L1027" i="2"/>
  <c r="L1028" i="2"/>
  <c r="L1029" i="2"/>
  <c r="L1030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1031" i="2"/>
  <c r="L1032" i="2"/>
  <c r="L1033" i="2"/>
  <c r="L1034" i="2"/>
  <c r="L1035" i="2"/>
  <c r="L1036" i="2"/>
  <c r="L1037" i="2"/>
  <c r="L820" i="2"/>
  <c r="L339" i="2"/>
  <c r="L1073" i="2"/>
  <c r="L1074" i="2"/>
  <c r="L1075" i="2"/>
  <c r="L1076" i="2"/>
  <c r="L1077" i="2"/>
  <c r="L1078" i="2"/>
  <c r="L1079" i="2"/>
  <c r="L3003" i="2"/>
  <c r="L3004" i="2"/>
  <c r="L3005" i="2"/>
  <c r="L3006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36" i="2"/>
  <c r="L3037" i="2"/>
  <c r="L3038" i="2"/>
  <c r="L3039" i="2"/>
  <c r="L3040" i="2"/>
  <c r="L3041" i="2"/>
  <c r="L3042" i="2"/>
  <c r="L3043" i="2"/>
  <c r="L3044" i="2"/>
  <c r="L3045" i="2"/>
  <c r="L1080" i="2"/>
  <c r="L1081" i="2"/>
  <c r="L1082" i="2"/>
  <c r="L1094" i="2"/>
  <c r="L1095" i="2"/>
  <c r="L1096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869" i="2"/>
  <c r="L1060" i="2"/>
  <c r="L1010" i="2"/>
  <c r="L1011" i="2"/>
  <c r="L1012" i="2"/>
  <c r="L1013" i="2"/>
  <c r="L860" i="2"/>
  <c r="L861" i="2"/>
  <c r="L862" i="2"/>
  <c r="L863" i="2"/>
  <c r="L864" i="2"/>
  <c r="L865" i="2"/>
  <c r="L891" i="2"/>
  <c r="L999" i="2"/>
  <c r="L1000" i="2"/>
  <c r="L1001" i="2"/>
  <c r="L870" i="2"/>
  <c r="L871" i="2"/>
  <c r="L872" i="2"/>
  <c r="L873" i="2"/>
  <c r="L874" i="2"/>
  <c r="L875" i="2"/>
  <c r="L876" i="2"/>
  <c r="L877" i="2"/>
  <c r="L878" i="2"/>
  <c r="L879" i="2"/>
  <c r="L892" i="2"/>
  <c r="L893" i="2"/>
  <c r="L894" i="2"/>
  <c r="L895" i="2"/>
  <c r="L896" i="2"/>
  <c r="L897" i="2"/>
  <c r="L898" i="2"/>
  <c r="L899" i="2"/>
  <c r="L900" i="2"/>
  <c r="L901" i="2"/>
  <c r="L1014" i="2"/>
  <c r="L1015" i="2"/>
  <c r="L1016" i="2"/>
  <c r="L1017" i="2"/>
  <c r="L1062" i="2"/>
  <c r="L1063" i="2"/>
  <c r="L1064" i="2"/>
  <c r="L1065" i="2"/>
  <c r="L1066" i="2"/>
  <c r="L1174" i="2"/>
  <c r="L1108" i="2"/>
  <c r="L754" i="2"/>
  <c r="L956" i="2"/>
  <c r="L866" i="2"/>
  <c r="L1061" i="2"/>
  <c r="L1083" i="2"/>
  <c r="L1084" i="2"/>
  <c r="L1085" i="2"/>
  <c r="L1086" i="2"/>
  <c r="L1087" i="2"/>
  <c r="L1088" i="2"/>
  <c r="L1089" i="2"/>
  <c r="L1097" i="2"/>
  <c r="L1098" i="2"/>
  <c r="L1099" i="2"/>
  <c r="L1100" i="2"/>
  <c r="L1101" i="2"/>
  <c r="L1102" i="2"/>
  <c r="L1103" i="2"/>
  <c r="L1105" i="2"/>
  <c r="L469" i="2"/>
  <c r="L470" i="2"/>
  <c r="L471" i="2"/>
  <c r="L472" i="2"/>
  <c r="L473" i="2"/>
  <c r="L474" i="2"/>
  <c r="L475" i="2"/>
  <c r="L476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477" i="2"/>
  <c r="L478" i="2"/>
  <c r="L479" i="2"/>
  <c r="L480" i="2"/>
  <c r="L481" i="2"/>
  <c r="L482" i="2"/>
  <c r="L483" i="2"/>
  <c r="L505" i="2"/>
  <c r="L506" i="2"/>
  <c r="L507" i="2"/>
  <c r="L508" i="2"/>
  <c r="L509" i="2"/>
  <c r="L510" i="2"/>
  <c r="L512" i="2"/>
  <c r="L513" i="2"/>
  <c r="L514" i="2"/>
  <c r="L515" i="2"/>
  <c r="L516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38" i="2"/>
  <c r="L539" i="2"/>
  <c r="L540" i="2"/>
  <c r="L589" i="2"/>
  <c r="L590" i="2"/>
  <c r="L591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4" i="2"/>
  <c r="L685" i="2"/>
  <c r="L686" i="2"/>
  <c r="L687" i="2"/>
  <c r="L688" i="2"/>
  <c r="L689" i="2"/>
  <c r="L69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25" i="2"/>
  <c r="L726" i="2"/>
  <c r="L719" i="2"/>
  <c r="L720" i="2"/>
  <c r="L680" i="2"/>
  <c r="L681" i="2"/>
  <c r="L682" i="2"/>
  <c r="L683" i="2"/>
  <c r="L721" i="2"/>
  <c r="L722" i="2"/>
  <c r="L723" i="2"/>
  <c r="L724" i="2"/>
  <c r="L727" i="2"/>
  <c r="L728" i="2"/>
  <c r="L729" i="2"/>
  <c r="L730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55" i="2"/>
  <c r="L756" i="2"/>
  <c r="L757" i="2"/>
  <c r="L758" i="2"/>
  <c r="L759" i="2"/>
  <c r="L760" i="2"/>
  <c r="L761" i="2"/>
  <c r="L770" i="2"/>
  <c r="L771" i="2"/>
  <c r="L772" i="2"/>
  <c r="L773" i="2"/>
  <c r="L774" i="2"/>
  <c r="L775" i="2"/>
  <c r="L776" i="2"/>
  <c r="L777" i="2"/>
  <c r="L778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59" i="2"/>
  <c r="L1960" i="2"/>
  <c r="L1961" i="2"/>
  <c r="L1962" i="2"/>
  <c r="L1963" i="2"/>
  <c r="L1964" i="2"/>
  <c r="L1965" i="2"/>
  <c r="L1966" i="2"/>
  <c r="L1976" i="2"/>
  <c r="L1977" i="2"/>
  <c r="L1978" i="2"/>
  <c r="L1979" i="2"/>
  <c r="L1980" i="2"/>
  <c r="L1981" i="2"/>
  <c r="L1982" i="2"/>
  <c r="L1983" i="2"/>
  <c r="L1984" i="2"/>
  <c r="L2079" i="2"/>
  <c r="L2080" i="2"/>
  <c r="L2081" i="2"/>
  <c r="L2082" i="2"/>
  <c r="L2083" i="2"/>
  <c r="L2084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3" i="2"/>
  <c r="L2134" i="2"/>
  <c r="L2135" i="2"/>
  <c r="L2136" i="2"/>
  <c r="L2137" i="2"/>
  <c r="L2138" i="2"/>
  <c r="L2139" i="2"/>
  <c r="L2140" i="2"/>
  <c r="L2141" i="2"/>
  <c r="L2142" i="2"/>
  <c r="L2143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9" i="2"/>
  <c r="L2213" i="2"/>
  <c r="L2214" i="2"/>
  <c r="L2215" i="2"/>
  <c r="L2216" i="2"/>
  <c r="L2217" i="2"/>
  <c r="L2218" i="2"/>
  <c r="L2219" i="2"/>
  <c r="L2220" i="2"/>
  <c r="L2221" i="2"/>
  <c r="L2222" i="2"/>
  <c r="L2223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949" i="2"/>
  <c r="L2950" i="2"/>
  <c r="L2951" i="2"/>
  <c r="L2952" i="2"/>
  <c r="L2953" i="2"/>
  <c r="L2954" i="2"/>
  <c r="L2956" i="2"/>
  <c r="L2957" i="2"/>
  <c r="L2958" i="2"/>
  <c r="L2959" i="2"/>
  <c r="L2960" i="2"/>
  <c r="L2961" i="2"/>
  <c r="L3496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379" i="2"/>
  <c r="L2380" i="2"/>
  <c r="L2381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16" i="2"/>
  <c r="L2517" i="2"/>
  <c r="L2518" i="2"/>
  <c r="L2519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144" i="2"/>
  <c r="L2145" i="2"/>
  <c r="L2146" i="2"/>
  <c r="L2147" i="2"/>
  <c r="L2148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48" i="2"/>
  <c r="L1549" i="2"/>
  <c r="L1550" i="2"/>
  <c r="L1551" i="2"/>
  <c r="L1552" i="2"/>
  <c r="L1553" i="2"/>
  <c r="L1554" i="2"/>
  <c r="L1555" i="2"/>
  <c r="L1556" i="2"/>
  <c r="L1557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648" i="2"/>
  <c r="L1649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62" i="2"/>
  <c r="L2563" i="2"/>
  <c r="L2564" i="2"/>
  <c r="L2565" i="2"/>
  <c r="L2566" i="2"/>
  <c r="L2575" i="2"/>
  <c r="L2576" i="2"/>
  <c r="L2577" i="2"/>
  <c r="L2578" i="2"/>
  <c r="L2579" i="2"/>
  <c r="L2580" i="2"/>
  <c r="L2581" i="2"/>
  <c r="L2582" i="2"/>
  <c r="L2587" i="2"/>
  <c r="L2588" i="2"/>
  <c r="L1106" i="2"/>
  <c r="L1104" i="2"/>
  <c r="L1107" i="2"/>
  <c r="L1109" i="2"/>
  <c r="L1110" i="2"/>
  <c r="L1111" i="2"/>
  <c r="L1112" i="2"/>
  <c r="L1113" i="2"/>
  <c r="L1114" i="2"/>
  <c r="L1115" i="2"/>
  <c r="L304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94" i="2"/>
  <c r="L1195" i="2"/>
  <c r="L1196" i="2"/>
  <c r="L1197" i="2"/>
  <c r="L1198" i="2"/>
  <c r="L1199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175" i="2"/>
  <c r="L1176" i="2"/>
  <c r="L1177" i="2"/>
  <c r="L1178" i="2"/>
  <c r="L1179" i="2"/>
  <c r="L1180" i="2"/>
  <c r="L1181" i="2"/>
  <c r="L1182" i="2"/>
  <c r="L1183" i="2"/>
  <c r="L1184" i="2"/>
  <c r="L1185" i="2"/>
  <c r="L1235" i="2"/>
  <c r="L1236" i="2"/>
  <c r="L1237" i="2"/>
  <c r="L1238" i="2"/>
  <c r="L1239" i="2"/>
  <c r="L1240" i="2"/>
  <c r="L1241" i="2"/>
  <c r="L1242" i="2"/>
  <c r="L1243" i="2"/>
  <c r="L1244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94" i="2"/>
  <c r="L1395" i="2"/>
  <c r="L1396" i="2"/>
  <c r="L1397" i="2"/>
  <c r="L1398" i="2"/>
  <c r="L1399" i="2"/>
  <c r="L1400" i="2"/>
  <c r="L1401" i="2"/>
  <c r="L978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9" i="2"/>
  <c r="L1490" i="2"/>
  <c r="L1483" i="2"/>
  <c r="L1484" i="2"/>
  <c r="L1485" i="2"/>
  <c r="L1486" i="2"/>
  <c r="L1487" i="2"/>
  <c r="L1488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602" i="2"/>
  <c r="L1603" i="2"/>
  <c r="L1604" i="2"/>
  <c r="L1607" i="2"/>
  <c r="L1608" i="2"/>
  <c r="L1609" i="2"/>
  <c r="L1610" i="2"/>
  <c r="L1611" i="2"/>
  <c r="L1612" i="2"/>
  <c r="L1613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50" i="2"/>
  <c r="L1651" i="2"/>
  <c r="L1652" i="2"/>
  <c r="L1653" i="2"/>
  <c r="L1654" i="2"/>
  <c r="L1655" i="2"/>
  <c r="L1656" i="2"/>
  <c r="L1687" i="2"/>
  <c r="L1688" i="2"/>
  <c r="L1689" i="2"/>
  <c r="L1690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9" i="2"/>
  <c r="L1770" i="2"/>
  <c r="L1771" i="2"/>
  <c r="L1772" i="2"/>
  <c r="L1773" i="2"/>
  <c r="L1774" i="2"/>
  <c r="L1775" i="2"/>
  <c r="L1776" i="2"/>
  <c r="L1777" i="2"/>
  <c r="L1313" i="2"/>
  <c r="L1314" i="2"/>
  <c r="L1778" i="2"/>
  <c r="L1791" i="2"/>
  <c r="L1792" i="2"/>
  <c r="L1793" i="2"/>
  <c r="L1794" i="2"/>
  <c r="L1795" i="2"/>
  <c r="L1796" i="2"/>
  <c r="L1797" i="2"/>
  <c r="L1875" i="2"/>
  <c r="L1876" i="2"/>
  <c r="L1877" i="2"/>
  <c r="L1878" i="2"/>
  <c r="L1879" i="2"/>
  <c r="L1880" i="2"/>
  <c r="L1881" i="2"/>
  <c r="L1882" i="2"/>
  <c r="L1884" i="2"/>
  <c r="L1885" i="2"/>
  <c r="L1883" i="2"/>
  <c r="L1886" i="2"/>
  <c r="L1887" i="2"/>
  <c r="L1888" i="2"/>
  <c r="L1889" i="2"/>
  <c r="L1890" i="2"/>
  <c r="L1891" i="2"/>
  <c r="L2013" i="2"/>
  <c r="L1919" i="2"/>
  <c r="L1920" i="2"/>
  <c r="L1921" i="2"/>
  <c r="L1922" i="2"/>
  <c r="L1923" i="2"/>
  <c r="L1924" i="2"/>
  <c r="L1925" i="2"/>
  <c r="L1926" i="2"/>
  <c r="L1927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85" i="2"/>
  <c r="L1986" i="2"/>
  <c r="L1987" i="2"/>
  <c r="L1988" i="2"/>
  <c r="L1989" i="2"/>
  <c r="L1990" i="2"/>
  <c r="L1991" i="2"/>
  <c r="L1992" i="2"/>
  <c r="L1993" i="2"/>
  <c r="L1994" i="2"/>
  <c r="L1995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75" i="2"/>
  <c r="L2076" i="2"/>
  <c r="L2077" i="2"/>
  <c r="L2078" i="2"/>
  <c r="L2050" i="2"/>
  <c r="L2051" i="2"/>
  <c r="L2052" i="2"/>
  <c r="L2053" i="2"/>
  <c r="L2054" i="2"/>
  <c r="L2055" i="2"/>
  <c r="L2056" i="2"/>
  <c r="L2057" i="2"/>
  <c r="L2058" i="2"/>
  <c r="L2085" i="2"/>
  <c r="L2086" i="2"/>
  <c r="L2087" i="2"/>
  <c r="L2088" i="2"/>
  <c r="L2089" i="2"/>
  <c r="L2090" i="2"/>
  <c r="L2091" i="2"/>
  <c r="L2092" i="2"/>
  <c r="L2093" i="2"/>
  <c r="L2094" i="2"/>
  <c r="L2170" i="2"/>
  <c r="L2171" i="2"/>
  <c r="L2172" i="2"/>
  <c r="L2173" i="2"/>
  <c r="L2174" i="2"/>
  <c r="L2182" i="2"/>
  <c r="L2183" i="2"/>
  <c r="L2184" i="2"/>
  <c r="L2185" i="2"/>
  <c r="L2186" i="2"/>
  <c r="L2187" i="2"/>
  <c r="L2188" i="2"/>
  <c r="L2189" i="2"/>
  <c r="L2190" i="2"/>
  <c r="L2191" i="2"/>
  <c r="L2175" i="2"/>
  <c r="L2176" i="2"/>
  <c r="L2177" i="2"/>
  <c r="L2178" i="2"/>
  <c r="L2179" i="2"/>
  <c r="L2180" i="2"/>
  <c r="L2181" i="2"/>
  <c r="L2207" i="2"/>
  <c r="L2208" i="2"/>
  <c r="L2209" i="2"/>
  <c r="L2210" i="2"/>
  <c r="L2211" i="2"/>
  <c r="L2224" i="2"/>
  <c r="L2225" i="2"/>
  <c r="L2226" i="2"/>
  <c r="L2227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68" i="2"/>
  <c r="L2469" i="2"/>
  <c r="L2470" i="2"/>
  <c r="L2471" i="2"/>
  <c r="L2472" i="2"/>
  <c r="L2473" i="2"/>
  <c r="L2474" i="2"/>
  <c r="L2475" i="2"/>
  <c r="L2484" i="2"/>
  <c r="L2485" i="2"/>
  <c r="L2486" i="2"/>
  <c r="L2487" i="2"/>
  <c r="L2488" i="2"/>
  <c r="L2489" i="2"/>
  <c r="L2490" i="2"/>
  <c r="L2491" i="2"/>
  <c r="L2492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67" i="2"/>
  <c r="L256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11" i="2"/>
  <c r="L2612" i="2"/>
  <c r="L2613" i="2"/>
  <c r="L2614" i="2"/>
  <c r="L2615" i="2"/>
  <c r="L2630" i="2"/>
  <c r="L2631" i="2"/>
  <c r="L2632" i="2"/>
  <c r="L2633" i="2"/>
  <c r="L2634" i="2"/>
  <c r="L2691" i="2"/>
  <c r="L2692" i="2"/>
  <c r="L2693" i="2"/>
  <c r="L2694" i="2"/>
  <c r="L2695" i="2"/>
  <c r="L2696" i="2"/>
  <c r="L2697" i="2"/>
  <c r="L2698" i="2"/>
  <c r="L2699" i="2"/>
  <c r="L2700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81" i="2"/>
  <c r="L2682" i="2"/>
  <c r="L2683" i="2"/>
  <c r="L2684" i="2"/>
  <c r="L2685" i="2"/>
  <c r="L2686" i="2"/>
  <c r="L2701" i="2"/>
  <c r="L2702" i="2"/>
  <c r="L2703" i="2"/>
  <c r="L2704" i="2"/>
  <c r="L2705" i="2"/>
  <c r="L2706" i="2"/>
  <c r="L2707" i="2"/>
  <c r="L2708" i="2"/>
  <c r="L2709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30" i="2"/>
  <c r="L2731" i="2"/>
  <c r="L2732" i="2"/>
  <c r="L2733" i="2"/>
  <c r="L2734" i="2"/>
  <c r="L2735" i="2"/>
  <c r="L2736" i="2"/>
  <c r="L2737" i="2"/>
  <c r="L2738" i="2"/>
  <c r="L2739" i="2"/>
  <c r="L2740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5" i="2"/>
  <c r="L2816" i="2"/>
  <c r="L2817" i="2"/>
  <c r="L2818" i="2"/>
  <c r="L2819" i="2"/>
  <c r="L2820" i="2"/>
  <c r="L2821" i="2"/>
  <c r="L2822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63" i="2"/>
  <c r="L2864" i="2"/>
  <c r="L2865" i="2"/>
  <c r="L2866" i="2"/>
  <c r="L2867" i="2"/>
  <c r="L2868" i="2"/>
  <c r="L2869" i="2"/>
  <c r="L2870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907" i="2"/>
  <c r="L2908" i="2"/>
  <c r="L2909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149" i="2"/>
  <c r="L2150" i="2"/>
  <c r="L2976" i="2"/>
  <c r="L2977" i="2"/>
  <c r="L2978" i="2"/>
  <c r="L2979" i="2"/>
  <c r="L2980" i="2"/>
  <c r="L2981" i="2"/>
  <c r="L2982" i="2"/>
  <c r="L2983" i="2"/>
  <c r="L2991" i="2"/>
  <c r="L2992" i="2"/>
  <c r="L2993" i="2"/>
  <c r="L2994" i="2"/>
  <c r="L2995" i="2"/>
  <c r="L2996" i="2"/>
  <c r="L2997" i="2"/>
  <c r="L2998" i="2"/>
  <c r="L2999" i="2"/>
  <c r="L3000" i="2"/>
  <c r="L3023" i="2"/>
  <c r="L3024" i="2"/>
  <c r="L3025" i="2"/>
  <c r="L3026" i="2"/>
  <c r="L3027" i="2"/>
  <c r="L3028" i="2"/>
  <c r="L3029" i="2"/>
  <c r="L3030" i="2"/>
  <c r="L3031" i="2"/>
  <c r="L3032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81" i="2"/>
  <c r="L3082" i="2"/>
  <c r="L3083" i="2"/>
  <c r="L3084" i="2"/>
  <c r="L3085" i="2"/>
  <c r="L3086" i="2"/>
  <c r="L3087" i="2"/>
  <c r="L3088" i="2"/>
  <c r="L3089" i="2"/>
  <c r="L3090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0" i="2"/>
  <c r="L4451" i="2"/>
  <c r="L4452" i="2"/>
  <c r="L4463" i="2"/>
  <c r="L4464" i="2"/>
  <c r="L4465" i="2"/>
  <c r="L4466" i="2"/>
  <c r="L4467" i="2"/>
  <c r="L4468" i="2"/>
  <c r="L4469" i="2"/>
  <c r="L3237" i="2"/>
  <c r="L3238" i="2"/>
  <c r="L3239" i="2"/>
  <c r="L3240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7" i="2"/>
  <c r="L3268" i="2"/>
  <c r="L3269" i="2"/>
  <c r="L3270" i="2"/>
  <c r="L3271" i="2"/>
  <c r="L327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18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4329" i="2"/>
  <c r="L4330" i="2"/>
  <c r="L4331" i="2"/>
  <c r="L4332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3960" i="2"/>
  <c r="L3961" i="2"/>
  <c r="L3962" i="2"/>
  <c r="L3963" i="2"/>
  <c r="L3964" i="2"/>
  <c r="L3965" i="2"/>
  <c r="L3966" i="2"/>
  <c r="L3967" i="2"/>
  <c r="L3987" i="2"/>
  <c r="L3988" i="2"/>
  <c r="L3989" i="2"/>
  <c r="L3990" i="2"/>
  <c r="L3991" i="2"/>
  <c r="L3992" i="2"/>
  <c r="L3993" i="2"/>
  <c r="L3994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3273" i="2"/>
  <c r="L3274" i="2"/>
  <c r="L3275" i="2"/>
  <c r="L3276" i="2"/>
  <c r="L3277" i="2"/>
  <c r="L3278" i="2"/>
  <c r="L3279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307" i="2"/>
  <c r="L3308" i="2"/>
  <c r="L3309" i="2"/>
  <c r="L3310" i="2"/>
  <c r="L3311" i="2"/>
  <c r="L3312" i="2"/>
  <c r="L3313" i="2"/>
  <c r="L3314" i="2"/>
  <c r="L3315" i="2"/>
  <c r="L3316" i="2"/>
  <c r="L3317" i="2"/>
  <c r="L3497" i="2"/>
  <c r="L3511" i="2"/>
  <c r="L3512" i="2"/>
  <c r="L3513" i="2"/>
  <c r="L3514" i="2"/>
  <c r="L3515" i="2"/>
  <c r="L3516" i="2"/>
  <c r="L3517" i="2"/>
  <c r="L3518" i="2"/>
  <c r="L3519" i="2"/>
  <c r="L3520" i="2"/>
  <c r="L3521" i="2"/>
  <c r="L3522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191" i="2"/>
  <c r="L3192" i="2"/>
  <c r="L3193" i="2"/>
  <c r="L3194" i="2"/>
  <c r="L3195" i="2"/>
  <c r="L3196" i="2"/>
  <c r="L3197" i="2"/>
  <c r="L3198" i="2"/>
  <c r="L3199" i="2"/>
  <c r="L3200" i="2"/>
  <c r="L3201" i="2"/>
  <c r="L3202" i="2"/>
  <c r="L3203" i="2"/>
  <c r="L3204" i="2"/>
  <c r="L3205" i="2"/>
  <c r="L3206" i="2"/>
  <c r="L3207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4" i="2"/>
  <c r="L3125" i="2"/>
  <c r="L3126" i="2"/>
  <c r="L3127" i="2"/>
  <c r="L3128" i="2"/>
  <c r="L3129" i="2"/>
  <c r="L3130" i="2"/>
  <c r="L3131" i="2"/>
  <c r="L3132" i="2"/>
  <c r="L3134" i="2"/>
  <c r="L3135" i="2"/>
  <c r="L3136" i="2"/>
  <c r="L3137" i="2"/>
  <c r="L3138" i="2"/>
  <c r="L3139" i="2"/>
  <c r="L3140" i="2"/>
  <c r="L3141" i="2"/>
  <c r="L3142" i="2"/>
  <c r="L3143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208" i="2"/>
  <c r="L3209" i="2"/>
  <c r="L3210" i="2"/>
  <c r="L3211" i="2"/>
  <c r="L3212" i="2"/>
  <c r="L3213" i="2"/>
  <c r="L3214" i="2"/>
  <c r="L3215" i="2"/>
  <c r="L4028" i="2"/>
  <c r="L4029" i="2"/>
  <c r="L4030" i="2"/>
  <c r="L4031" i="2"/>
  <c r="L4171" i="2"/>
  <c r="L4172" i="2"/>
  <c r="L4173" i="2"/>
  <c r="L4174" i="2"/>
  <c r="L4175" i="2"/>
  <c r="L4176" i="2"/>
  <c r="L4177" i="2"/>
  <c r="L4178" i="2"/>
  <c r="L4179" i="2"/>
  <c r="L4180" i="2"/>
  <c r="L4181" i="2"/>
  <c r="L4182" i="2"/>
  <c r="L4183" i="2"/>
  <c r="L4184" i="2"/>
  <c r="L4185" i="2"/>
  <c r="L4186" i="2"/>
  <c r="L4205" i="2"/>
  <c r="L4206" i="2"/>
  <c r="L4207" i="2"/>
  <c r="L4208" i="2"/>
  <c r="L4209" i="2"/>
  <c r="L4210" i="2"/>
  <c r="L4211" i="2"/>
  <c r="L4212" i="2"/>
  <c r="L4187" i="2"/>
  <c r="L4188" i="2"/>
  <c r="L3603" i="2"/>
  <c r="L3604" i="2"/>
  <c r="L3605" i="2"/>
  <c r="L3606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581" i="2"/>
  <c r="L3582" i="2"/>
  <c r="L3583" i="2"/>
  <c r="L3584" i="2"/>
  <c r="L3631" i="2"/>
  <c r="L3632" i="2"/>
  <c r="L3633" i="2"/>
  <c r="L3634" i="2"/>
  <c r="L3635" i="2"/>
  <c r="L3334" i="2"/>
  <c r="L3351" i="2"/>
  <c r="L3352" i="2"/>
  <c r="L3353" i="2"/>
  <c r="L3354" i="2"/>
  <c r="L3355" i="2"/>
  <c r="L3356" i="2"/>
  <c r="L3357" i="2"/>
  <c r="L3358" i="2"/>
  <c r="L3359" i="2"/>
  <c r="L3360" i="2"/>
  <c r="L3361" i="2"/>
  <c r="L3362" i="2"/>
  <c r="L3363" i="2"/>
  <c r="L3364" i="2"/>
  <c r="L3365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7" i="2"/>
  <c r="L3388" i="2"/>
  <c r="L3389" i="2"/>
  <c r="L3390" i="2"/>
  <c r="L3391" i="2"/>
  <c r="L3392" i="2"/>
  <c r="L3393" i="2"/>
  <c r="L3394" i="2"/>
  <c r="L3395" i="2"/>
  <c r="L3396" i="2"/>
  <c r="L3397" i="2"/>
  <c r="L3398" i="2"/>
  <c r="L3399" i="2"/>
  <c r="L3400" i="2"/>
  <c r="L3401" i="2"/>
  <c r="L3402" i="2"/>
  <c r="L3938" i="2"/>
  <c r="L3939" i="2"/>
  <c r="L3940" i="2"/>
  <c r="L3941" i="2"/>
  <c r="L3942" i="2"/>
  <c r="L3943" i="2"/>
  <c r="L3944" i="2"/>
  <c r="L3945" i="2"/>
  <c r="L3946" i="2"/>
  <c r="L3947" i="2"/>
  <c r="L3948" i="2"/>
  <c r="L3949" i="2"/>
  <c r="L3950" i="2"/>
  <c r="L3951" i="2"/>
  <c r="L3952" i="2"/>
  <c r="L3953" i="2"/>
  <c r="L3896" i="2"/>
  <c r="L3897" i="2"/>
  <c r="L3898" i="2"/>
  <c r="L3899" i="2"/>
  <c r="L3900" i="2"/>
  <c r="L3901" i="2"/>
  <c r="L3902" i="2"/>
  <c r="L3903" i="2"/>
  <c r="L3904" i="2"/>
  <c r="L3905" i="2"/>
  <c r="L3906" i="2"/>
  <c r="L3907" i="2"/>
  <c r="L3908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68" i="2"/>
  <c r="L3969" i="2"/>
  <c r="L3970" i="2"/>
  <c r="L3971" i="2"/>
  <c r="L3972" i="2"/>
  <c r="L3973" i="2"/>
  <c r="L3974" i="2"/>
  <c r="L3975" i="2"/>
  <c r="L4667" i="2"/>
  <c r="L4694" i="2"/>
  <c r="L4695" i="2"/>
  <c r="L4696" i="2"/>
  <c r="L4697" i="2"/>
  <c r="L4698" i="2"/>
  <c r="L4699" i="2"/>
  <c r="L4668" i="2"/>
  <c r="L4669" i="2"/>
  <c r="L4670" i="2"/>
  <c r="L3410" i="2"/>
  <c r="L4721" i="2"/>
  <c r="L4722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561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602" i="2"/>
  <c r="L4603" i="2"/>
  <c r="L4604" i="2"/>
  <c r="L4605" i="2"/>
  <c r="L4606" i="2"/>
  <c r="L4607" i="2"/>
  <c r="L4608" i="2"/>
  <c r="L4609" i="2"/>
  <c r="L4610" i="2"/>
  <c r="L4611" i="2"/>
  <c r="L4370" i="2"/>
  <c r="L4371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53" i="2"/>
  <c r="L4454" i="2"/>
  <c r="L4455" i="2"/>
  <c r="L4456" i="2"/>
  <c r="L4457" i="2"/>
  <c r="L4458" i="2"/>
  <c r="L4459" i="2"/>
  <c r="L3403" i="2"/>
  <c r="L3404" i="2"/>
  <c r="L3405" i="2"/>
  <c r="L3406" i="2"/>
  <c r="L3407" i="2"/>
  <c r="L3408" i="2"/>
  <c r="L3409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27" i="2"/>
  <c r="L3428" i="2"/>
  <c r="L3429" i="2"/>
  <c r="L3430" i="2"/>
  <c r="L3431" i="2"/>
  <c r="L3432" i="2"/>
  <c r="L3433" i="2"/>
  <c r="L3434" i="2"/>
  <c r="L3435" i="2"/>
  <c r="L3436" i="2"/>
  <c r="L3437" i="2"/>
  <c r="L3438" i="2"/>
  <c r="L3439" i="2"/>
  <c r="L3440" i="2"/>
  <c r="L3441" i="2"/>
  <c r="L3442" i="2"/>
  <c r="L3443" i="2"/>
  <c r="L3444" i="2"/>
  <c r="L3445" i="2"/>
  <c r="L3446" i="2"/>
  <c r="L3466" i="2"/>
  <c r="L3467" i="2"/>
  <c r="L3468" i="2"/>
  <c r="L3469" i="2"/>
  <c r="L3470" i="2"/>
  <c r="L3471" i="2"/>
  <c r="L3472" i="2"/>
  <c r="L3473" i="2"/>
  <c r="L3474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78" i="2"/>
  <c r="L3579" i="2"/>
  <c r="L3585" i="2"/>
  <c r="L3586" i="2"/>
  <c r="L3587" i="2"/>
  <c r="L3588" i="2"/>
  <c r="L3589" i="2"/>
  <c r="L3590" i="2"/>
  <c r="L3591" i="2"/>
  <c r="L3592" i="2"/>
  <c r="L3593" i="2"/>
  <c r="L3070" i="2"/>
  <c r="L3071" i="2"/>
  <c r="L3072" i="2"/>
  <c r="L3073" i="2"/>
  <c r="L3594" i="2"/>
  <c r="L3595" i="2"/>
  <c r="L3596" i="2"/>
  <c r="L3597" i="2"/>
  <c r="L3598" i="2"/>
  <c r="L3599" i="2"/>
  <c r="L3600" i="2"/>
  <c r="L3601" i="2"/>
  <c r="L3602" i="2"/>
  <c r="L3607" i="2"/>
  <c r="L3608" i="2"/>
  <c r="L3609" i="2"/>
  <c r="L3610" i="2"/>
  <c r="L3611" i="2"/>
  <c r="L3612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162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0" i="2"/>
  <c r="L3671" i="2"/>
  <c r="L3672" i="2"/>
  <c r="L3673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09" i="2"/>
  <c r="L3710" i="2"/>
  <c r="L3711" i="2"/>
  <c r="L3712" i="2"/>
  <c r="L3713" i="2"/>
  <c r="L3714" i="2"/>
  <c r="L3715" i="2"/>
  <c r="L3188" i="2"/>
  <c r="L3189" i="2"/>
  <c r="L3190" i="2"/>
  <c r="L3716" i="2"/>
  <c r="L3717" i="2"/>
  <c r="L3718" i="2"/>
  <c r="L3719" i="2"/>
  <c r="L3720" i="2"/>
  <c r="L3742" i="2"/>
  <c r="L3743" i="2"/>
  <c r="L3744" i="2"/>
  <c r="L3745" i="2"/>
  <c r="L3746" i="2"/>
  <c r="L3747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59" i="2"/>
  <c r="L3860" i="2"/>
  <c r="L3861" i="2"/>
  <c r="L3862" i="2"/>
  <c r="L3863" i="2"/>
  <c r="L3864" i="2"/>
  <c r="L3865" i="2"/>
  <c r="L3866" i="2"/>
  <c r="L3867" i="2"/>
  <c r="L3868" i="2"/>
  <c r="L3869" i="2"/>
  <c r="L3870" i="2"/>
  <c r="L3871" i="2"/>
  <c r="L3872" i="2"/>
  <c r="L3873" i="2"/>
  <c r="L3874" i="2"/>
  <c r="L3875" i="2"/>
  <c r="L3880" i="2"/>
  <c r="L3881" i="2"/>
  <c r="L3882" i="2"/>
  <c r="L3883" i="2"/>
  <c r="L3884" i="2"/>
  <c r="L3885" i="2"/>
  <c r="L3886" i="2"/>
  <c r="L3887" i="2"/>
  <c r="L3818" i="2"/>
  <c r="L3819" i="2"/>
  <c r="L3820" i="2"/>
  <c r="L3821" i="2"/>
  <c r="L3822" i="2"/>
  <c r="L3823" i="2"/>
  <c r="L3824" i="2"/>
  <c r="L3825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76" i="2"/>
  <c r="L3877" i="2"/>
  <c r="L3878" i="2"/>
  <c r="L3879" i="2"/>
  <c r="L3888" i="2"/>
  <c r="L3889" i="2"/>
  <c r="L3890" i="2"/>
  <c r="L3891" i="2"/>
  <c r="L3954" i="2"/>
  <c r="L3955" i="2"/>
  <c r="L3956" i="2"/>
  <c r="L3957" i="2"/>
  <c r="L3958" i="2"/>
  <c r="L3959" i="2"/>
  <c r="L3976" i="2"/>
  <c r="L3977" i="2"/>
  <c r="L3978" i="2"/>
  <c r="L3979" i="2"/>
  <c r="L3980" i="2"/>
  <c r="L3981" i="2"/>
  <c r="L3982" i="2"/>
  <c r="L3983" i="2"/>
  <c r="L3984" i="2"/>
  <c r="L3995" i="2"/>
  <c r="L3996" i="2"/>
  <c r="L3997" i="2"/>
  <c r="L3998" i="2"/>
  <c r="L3999" i="2"/>
  <c r="L4000" i="2"/>
  <c r="L4001" i="2"/>
  <c r="L4021" i="2"/>
  <c r="L4022" i="2"/>
  <c r="L4023" i="2"/>
  <c r="L4024" i="2"/>
  <c r="L4025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099" i="2"/>
  <c r="L4100" i="2"/>
  <c r="L4101" i="2"/>
  <c r="L4102" i="2"/>
  <c r="L4103" i="2"/>
  <c r="L4104" i="2"/>
  <c r="L4105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8" i="2"/>
  <c r="L4129" i="2"/>
  <c r="L4130" i="2"/>
  <c r="L4131" i="2"/>
  <c r="L4132" i="2"/>
  <c r="L4133" i="2"/>
  <c r="L4134" i="2"/>
  <c r="L4135" i="2"/>
  <c r="L4136" i="2"/>
  <c r="L4137" i="2"/>
  <c r="L4138" i="2"/>
  <c r="L4139" i="2"/>
  <c r="L4140" i="2"/>
  <c r="L4141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764" i="2"/>
  <c r="L4170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38" i="2"/>
  <c r="L4639" i="2"/>
  <c r="L4640" i="2"/>
  <c r="L4641" i="2"/>
  <c r="L4650" i="2"/>
  <c r="L4651" i="2"/>
  <c r="L4652" i="2"/>
  <c r="L4653" i="2"/>
  <c r="L4654" i="2"/>
  <c r="L4655" i="2"/>
  <c r="L4656" i="2"/>
  <c r="L4671" i="2"/>
  <c r="L4672" i="2"/>
  <c r="L4673" i="2"/>
  <c r="L4674" i="2"/>
  <c r="L4675" i="2"/>
  <c r="L4676" i="2"/>
  <c r="L4677" i="2"/>
  <c r="L4678" i="2"/>
  <c r="L4679" i="2"/>
  <c r="L4680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38" i="2"/>
  <c r="L4739" i="2"/>
  <c r="L4740" i="2"/>
  <c r="L4741" i="2"/>
  <c r="L4742" i="2"/>
  <c r="L4743" i="2"/>
  <c r="L4744" i="2"/>
  <c r="L4751" i="2"/>
  <c r="L4752" i="2"/>
  <c r="L4753" i="2"/>
  <c r="L4754" i="2"/>
  <c r="L4755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13" i="2"/>
  <c r="L4214" i="2"/>
  <c r="L4215" i="2"/>
  <c r="L4216" i="2"/>
  <c r="L4217" i="2"/>
  <c r="L4218" i="2"/>
  <c r="L4219" i="2"/>
  <c r="L4220" i="2"/>
  <c r="L4221" i="2"/>
  <c r="L4222" i="2"/>
  <c r="L4223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3144" i="2"/>
  <c r="L3145" i="2"/>
  <c r="L4245" i="2"/>
  <c r="L4246" i="2"/>
  <c r="L4247" i="2"/>
  <c r="L4248" i="2"/>
  <c r="L4249" i="2"/>
  <c r="L4250" i="2"/>
  <c r="L4251" i="2"/>
  <c r="L4252" i="2"/>
  <c r="L4253" i="2"/>
  <c r="L4254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90" i="2"/>
  <c r="L4291" i="2"/>
  <c r="L4292" i="2"/>
  <c r="L4293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48" i="2"/>
  <c r="L4349" i="2"/>
  <c r="L4350" i="2"/>
  <c r="L4351" i="2"/>
  <c r="L4352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20" i="2"/>
  <c r="L4521" i="2"/>
  <c r="L4522" i="2"/>
  <c r="L4523" i="2"/>
  <c r="L4524" i="2"/>
  <c r="L4525" i="2"/>
  <c r="L4526" i="2"/>
  <c r="L4527" i="2"/>
  <c r="L4528" i="2"/>
  <c r="L4529" i="2"/>
  <c r="L4530" i="2"/>
  <c r="L4531" i="2"/>
  <c r="L4532" i="2"/>
  <c r="L4533" i="2"/>
  <c r="L4534" i="2"/>
  <c r="L4535" i="2"/>
  <c r="L4536" i="2"/>
  <c r="L4537" i="2"/>
  <c r="L4538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2" i="2"/>
  <c r="L4563" i="2"/>
  <c r="L4564" i="2"/>
  <c r="L4565" i="2"/>
  <c r="L4566" i="2"/>
  <c r="L4567" i="2"/>
  <c r="L4568" i="2"/>
  <c r="L4569" i="2"/>
  <c r="L4570" i="2"/>
  <c r="L4571" i="2"/>
  <c r="L4572" i="2"/>
  <c r="L4657" i="2"/>
  <c r="L4642" i="2"/>
  <c r="L4643" i="2"/>
  <c r="L4644" i="2"/>
  <c r="L4645" i="2"/>
  <c r="L4646" i="2"/>
  <c r="L4647" i="2"/>
  <c r="L4658" i="2"/>
  <c r="L4659" i="2"/>
  <c r="L4660" i="2"/>
  <c r="L4661" i="2"/>
  <c r="L4662" i="2"/>
  <c r="L4663" i="2"/>
  <c r="L4664" i="2"/>
  <c r="L4665" i="2"/>
  <c r="L4681" i="2"/>
  <c r="L4682" i="2"/>
  <c r="L4683" i="2"/>
  <c r="L4684" i="2"/>
  <c r="L4685" i="2"/>
  <c r="L4686" i="2"/>
  <c r="L4687" i="2"/>
  <c r="L4688" i="2"/>
  <c r="L4689" i="2"/>
  <c r="L4690" i="2"/>
  <c r="L4691" i="2"/>
  <c r="L4692" i="2"/>
  <c r="K813" i="2"/>
  <c r="K814" i="2"/>
  <c r="M814" i="2" s="1"/>
  <c r="K821" i="2"/>
  <c r="M821" i="2" s="1"/>
  <c r="K822" i="2"/>
  <c r="M822" i="2" s="1"/>
  <c r="K823" i="2"/>
  <c r="M823" i="2" s="1"/>
  <c r="K824" i="2"/>
  <c r="M824" i="2" s="1"/>
  <c r="K825" i="2"/>
  <c r="M825" i="2" s="1"/>
  <c r="K826" i="2"/>
  <c r="M826" i="2" s="1"/>
  <c r="K827" i="2"/>
  <c r="K828" i="2"/>
  <c r="M828" i="2" s="1"/>
  <c r="K829" i="2"/>
  <c r="M829" i="2" s="1"/>
  <c r="K830" i="2"/>
  <c r="M830" i="2" s="1"/>
  <c r="K831" i="2"/>
  <c r="M831" i="2" s="1"/>
  <c r="K832" i="2"/>
  <c r="M832" i="2" s="1"/>
  <c r="K833" i="2"/>
  <c r="M833" i="2" s="1"/>
  <c r="K847" i="2"/>
  <c r="M847" i="2" s="1"/>
  <c r="K848" i="2"/>
  <c r="K849" i="2"/>
  <c r="M849" i="2" s="1"/>
  <c r="K850" i="2"/>
  <c r="M850" i="2" s="1"/>
  <c r="K851" i="2"/>
  <c r="M851" i="2" s="1"/>
  <c r="K852" i="2"/>
  <c r="M852" i="2" s="1"/>
  <c r="K853" i="2"/>
  <c r="M853" i="2" s="1"/>
  <c r="K854" i="2"/>
  <c r="M854" i="2" s="1"/>
  <c r="K855" i="2"/>
  <c r="M855" i="2" s="1"/>
  <c r="K856" i="2"/>
  <c r="M856" i="2" s="1"/>
  <c r="K857" i="2"/>
  <c r="M857" i="2" s="1"/>
  <c r="K858" i="2"/>
  <c r="M858" i="2" s="1"/>
  <c r="K859" i="2"/>
  <c r="M859" i="2" s="1"/>
  <c r="K1322" i="2"/>
  <c r="K55" i="2"/>
  <c r="M55" i="2" s="1"/>
  <c r="K83" i="2"/>
  <c r="M83" i="2" s="1"/>
  <c r="K84" i="2"/>
  <c r="M84" i="2" s="1"/>
  <c r="K85" i="2"/>
  <c r="M85" i="2" s="1"/>
  <c r="K86" i="2"/>
  <c r="M86" i="2" s="1"/>
  <c r="K87" i="2"/>
  <c r="M87" i="2" s="1"/>
  <c r="K88" i="2"/>
  <c r="M88" i="2" s="1"/>
  <c r="K89" i="2"/>
  <c r="K90" i="2"/>
  <c r="M90" i="2" s="1"/>
  <c r="K91" i="2"/>
  <c r="M91" i="2" s="1"/>
  <c r="K102" i="2"/>
  <c r="M102" i="2" s="1"/>
  <c r="K103" i="2"/>
  <c r="M103" i="2" s="1"/>
  <c r="K104" i="2"/>
  <c r="M104" i="2" s="1"/>
  <c r="K105" i="2"/>
  <c r="M105" i="2" s="1"/>
  <c r="K106" i="2"/>
  <c r="M106" i="2" s="1"/>
  <c r="K107" i="2"/>
  <c r="K108" i="2"/>
  <c r="M108" i="2" s="1"/>
  <c r="K109" i="2"/>
  <c r="M109" i="2" s="1"/>
  <c r="K110" i="2"/>
  <c r="M110" i="2" s="1"/>
  <c r="K111" i="2"/>
  <c r="M111" i="2" s="1"/>
  <c r="K112" i="2"/>
  <c r="M112" i="2" s="1"/>
  <c r="K113" i="2"/>
  <c r="M113" i="2" s="1"/>
  <c r="K114" i="2"/>
  <c r="M114" i="2" s="1"/>
  <c r="K115" i="2"/>
  <c r="M115" i="2" s="1"/>
  <c r="K116" i="2"/>
  <c r="M116" i="2" s="1"/>
  <c r="K117" i="2"/>
  <c r="M117" i="2" s="1"/>
  <c r="K118" i="2"/>
  <c r="M118" i="2" s="1"/>
  <c r="K119" i="2"/>
  <c r="K120" i="2"/>
  <c r="M120" i="2" s="1"/>
  <c r="K121" i="2"/>
  <c r="M121" i="2" s="1"/>
  <c r="K124" i="2"/>
  <c r="M124" i="2" s="1"/>
  <c r="K125" i="2"/>
  <c r="K38" i="2"/>
  <c r="M38" i="2" s="1"/>
  <c r="K39" i="2"/>
  <c r="M39" i="2" s="1"/>
  <c r="K40" i="2"/>
  <c r="M40" i="2" s="1"/>
  <c r="K41" i="2"/>
  <c r="M41" i="2" s="1"/>
  <c r="K42" i="2"/>
  <c r="M42" i="2" s="1"/>
  <c r="K43" i="2"/>
  <c r="M43" i="2" s="1"/>
  <c r="K56" i="2"/>
  <c r="M56" i="2" s="1"/>
  <c r="K57" i="2"/>
  <c r="M57" i="2" s="1"/>
  <c r="K58" i="2"/>
  <c r="M58" i="2" s="1"/>
  <c r="K59" i="2"/>
  <c r="M59" i="2" s="1"/>
  <c r="K60" i="2"/>
  <c r="M60" i="2" s="1"/>
  <c r="K61" i="2"/>
  <c r="K62" i="2"/>
  <c r="M62" i="2" s="1"/>
  <c r="K63" i="2"/>
  <c r="M63" i="2" s="1"/>
  <c r="K64" i="2"/>
  <c r="M64" i="2" s="1"/>
  <c r="K65" i="2"/>
  <c r="M65" i="2" s="1"/>
  <c r="K66" i="2"/>
  <c r="M66" i="2" s="1"/>
  <c r="K67" i="2"/>
  <c r="M67" i="2" s="1"/>
  <c r="K68" i="2"/>
  <c r="M68" i="2" s="1"/>
  <c r="K69" i="2"/>
  <c r="K70" i="2"/>
  <c r="M70" i="2" s="1"/>
  <c r="K71" i="2"/>
  <c r="M71" i="2" s="1"/>
  <c r="K72" i="2"/>
  <c r="M72" i="2" s="1"/>
  <c r="K73" i="2"/>
  <c r="M73" i="2" s="1"/>
  <c r="K74" i="2"/>
  <c r="M74" i="2" s="1"/>
  <c r="K75" i="2"/>
  <c r="M75" i="2" s="1"/>
  <c r="K76" i="2"/>
  <c r="M76" i="2" s="1"/>
  <c r="K77" i="2"/>
  <c r="M77" i="2" s="1"/>
  <c r="K2" i="2"/>
  <c r="M2" i="2" s="1"/>
  <c r="K3" i="2"/>
  <c r="M3" i="2" s="1"/>
  <c r="K4" i="2"/>
  <c r="M4" i="2" s="1"/>
  <c r="K5" i="2"/>
  <c r="K6" i="2"/>
  <c r="M6" i="2" s="1"/>
  <c r="K7" i="2"/>
  <c r="M7" i="2" s="1"/>
  <c r="K8" i="2"/>
  <c r="M8" i="2" s="1"/>
  <c r="K9" i="2"/>
  <c r="M9" i="2" s="1"/>
  <c r="K10" i="2"/>
  <c r="M10" i="2" s="1"/>
  <c r="K11" i="2"/>
  <c r="M11" i="2" s="1"/>
  <c r="K12" i="2"/>
  <c r="M12" i="2" s="1"/>
  <c r="K13" i="2"/>
  <c r="K14" i="2"/>
  <c r="M14" i="2" s="1"/>
  <c r="K15" i="2"/>
  <c r="M15" i="2" s="1"/>
  <c r="K16" i="2"/>
  <c r="M16" i="2" s="1"/>
  <c r="K17" i="2"/>
  <c r="K18" i="2"/>
  <c r="M18" i="2" s="1"/>
  <c r="K19" i="2"/>
  <c r="M19" i="2" s="1"/>
  <c r="K20" i="2"/>
  <c r="M20" i="2" s="1"/>
  <c r="K21" i="2"/>
  <c r="K22" i="2"/>
  <c r="M22" i="2" s="1"/>
  <c r="K44" i="2"/>
  <c r="M44" i="2" s="1"/>
  <c r="K45" i="2"/>
  <c r="M45" i="2" s="1"/>
  <c r="K46" i="2"/>
  <c r="K47" i="2"/>
  <c r="M47" i="2" s="1"/>
  <c r="K48" i="2"/>
  <c r="M48" i="2" s="1"/>
  <c r="K49" i="2"/>
  <c r="M49" i="2" s="1"/>
  <c r="K50" i="2"/>
  <c r="M50" i="2" s="1"/>
  <c r="K51" i="2"/>
  <c r="M51" i="2" s="1"/>
  <c r="K23" i="2"/>
  <c r="M23" i="2" s="1"/>
  <c r="K24" i="2"/>
  <c r="M24" i="2" s="1"/>
  <c r="K126" i="2"/>
  <c r="M126" i="2" s="1"/>
  <c r="K127" i="2"/>
  <c r="M127" i="2" s="1"/>
  <c r="K128" i="2"/>
  <c r="M128" i="2" s="1"/>
  <c r="K122" i="2"/>
  <c r="M122" i="2" s="1"/>
  <c r="K129" i="2"/>
  <c r="M129" i="2" s="1"/>
  <c r="K130" i="2"/>
  <c r="M130" i="2" s="1"/>
  <c r="K131" i="2"/>
  <c r="M131" i="2" s="1"/>
  <c r="K132" i="2"/>
  <c r="M132" i="2" s="1"/>
  <c r="K133" i="2"/>
  <c r="M133" i="2" s="1"/>
  <c r="K134" i="2"/>
  <c r="M134" i="2" s="1"/>
  <c r="K135" i="2"/>
  <c r="M135" i="2" s="1"/>
  <c r="K78" i="2"/>
  <c r="M78" i="2" s="1"/>
  <c r="K138" i="2"/>
  <c r="M138" i="2" s="1"/>
  <c r="K139" i="2"/>
  <c r="M139" i="2" s="1"/>
  <c r="K140" i="2"/>
  <c r="M140" i="2" s="1"/>
  <c r="K141" i="2"/>
  <c r="M141" i="2" s="1"/>
  <c r="K142" i="2"/>
  <c r="K143" i="2"/>
  <c r="M143" i="2" s="1"/>
  <c r="K144" i="2"/>
  <c r="M144" i="2" s="1"/>
  <c r="K145" i="2"/>
  <c r="M145" i="2" s="1"/>
  <c r="K148" i="2"/>
  <c r="K149" i="2"/>
  <c r="M149" i="2" s="1"/>
  <c r="K150" i="2"/>
  <c r="M150" i="2" s="1"/>
  <c r="K151" i="2"/>
  <c r="M151" i="2" s="1"/>
  <c r="K160" i="2"/>
  <c r="M160" i="2" s="1"/>
  <c r="K161" i="2"/>
  <c r="M161" i="2" s="1"/>
  <c r="K162" i="2"/>
  <c r="M162" i="2" s="1"/>
  <c r="K163" i="2"/>
  <c r="M163" i="2" s="1"/>
  <c r="K164" i="2"/>
  <c r="M164" i="2" s="1"/>
  <c r="K165" i="2"/>
  <c r="M165" i="2" s="1"/>
  <c r="K166" i="2"/>
  <c r="M166" i="2" s="1"/>
  <c r="K167" i="2"/>
  <c r="M167" i="2" s="1"/>
  <c r="K172" i="2"/>
  <c r="K173" i="2"/>
  <c r="M173" i="2" s="1"/>
  <c r="K174" i="2"/>
  <c r="M174" i="2" s="1"/>
  <c r="K175" i="2"/>
  <c r="M175" i="2" s="1"/>
  <c r="K176" i="2"/>
  <c r="M176" i="2" s="1"/>
  <c r="K177" i="2"/>
  <c r="M177" i="2" s="1"/>
  <c r="K178" i="2"/>
  <c r="M178" i="2" s="1"/>
  <c r="K179" i="2"/>
  <c r="M179" i="2" s="1"/>
  <c r="K180" i="2"/>
  <c r="M180" i="2" s="1"/>
  <c r="K181" i="2"/>
  <c r="M181" i="2" s="1"/>
  <c r="K182" i="2"/>
  <c r="M182" i="2" s="1"/>
  <c r="K183" i="2"/>
  <c r="M183" i="2" s="1"/>
  <c r="K168" i="2"/>
  <c r="K184" i="2"/>
  <c r="M184" i="2" s="1"/>
  <c r="K185" i="2"/>
  <c r="M185" i="2" s="1"/>
  <c r="K197" i="2"/>
  <c r="M197" i="2" s="1"/>
  <c r="K198" i="2"/>
  <c r="K152" i="2"/>
  <c r="M152" i="2" s="1"/>
  <c r="K153" i="2"/>
  <c r="M153" i="2" s="1"/>
  <c r="K154" i="2"/>
  <c r="M154" i="2" s="1"/>
  <c r="K155" i="2"/>
  <c r="K156" i="2"/>
  <c r="M156" i="2" s="1"/>
  <c r="K157" i="2"/>
  <c r="M157" i="2" s="1"/>
  <c r="K158" i="2"/>
  <c r="M158" i="2" s="1"/>
  <c r="K159" i="2"/>
  <c r="K169" i="2"/>
  <c r="M169" i="2" s="1"/>
  <c r="K170" i="2"/>
  <c r="M170" i="2" s="1"/>
  <c r="K199" i="2"/>
  <c r="M199" i="2" s="1"/>
  <c r="K200" i="2"/>
  <c r="M200" i="2" s="1"/>
  <c r="K202" i="2"/>
  <c r="M202" i="2" s="1"/>
  <c r="K203" i="2"/>
  <c r="M203" i="2" s="1"/>
  <c r="K204" i="2"/>
  <c r="M204" i="2" s="1"/>
  <c r="K205" i="2"/>
  <c r="M205" i="2" s="1"/>
  <c r="K206" i="2"/>
  <c r="M206" i="2" s="1"/>
  <c r="K207" i="2"/>
  <c r="M207" i="2" s="1"/>
  <c r="K208" i="2"/>
  <c r="M208" i="2" s="1"/>
  <c r="K209" i="2"/>
  <c r="M209" i="2" s="1"/>
  <c r="K210" i="2"/>
  <c r="M210" i="2" s="1"/>
  <c r="K211" i="2"/>
  <c r="M211" i="2" s="1"/>
  <c r="K212" i="2"/>
  <c r="M212" i="2" s="1"/>
  <c r="K213" i="2"/>
  <c r="M213" i="2" s="1"/>
  <c r="K214" i="2"/>
  <c r="M214" i="2" s="1"/>
  <c r="K215" i="2"/>
  <c r="M215" i="2" s="1"/>
  <c r="K216" i="2"/>
  <c r="M216" i="2" s="1"/>
  <c r="K217" i="2"/>
  <c r="M217" i="2" s="1"/>
  <c r="K218" i="2"/>
  <c r="M218" i="2" s="1"/>
  <c r="K219" i="2"/>
  <c r="M219" i="2" s="1"/>
  <c r="K220" i="2"/>
  <c r="M220" i="2" s="1"/>
  <c r="K221" i="2"/>
  <c r="M221" i="2" s="1"/>
  <c r="K227" i="2"/>
  <c r="M227" i="2" s="1"/>
  <c r="K228" i="2"/>
  <c r="M228" i="2" s="1"/>
  <c r="K229" i="2"/>
  <c r="M229" i="2" s="1"/>
  <c r="K230" i="2"/>
  <c r="K231" i="2"/>
  <c r="M231" i="2" s="1"/>
  <c r="K232" i="2"/>
  <c r="M232" i="2" s="1"/>
  <c r="K233" i="2"/>
  <c r="M233" i="2" s="1"/>
  <c r="K234" i="2"/>
  <c r="K235" i="2"/>
  <c r="M235" i="2" s="1"/>
  <c r="K236" i="2"/>
  <c r="M236" i="2" s="1"/>
  <c r="K239" i="2"/>
  <c r="M239" i="2" s="1"/>
  <c r="K240" i="2"/>
  <c r="M240" i="2" s="1"/>
  <c r="K241" i="2"/>
  <c r="M241" i="2" s="1"/>
  <c r="K242" i="2"/>
  <c r="M242" i="2" s="1"/>
  <c r="K243" i="2"/>
  <c r="M243" i="2" s="1"/>
  <c r="K244" i="2"/>
  <c r="M244" i="2" s="1"/>
  <c r="K245" i="2"/>
  <c r="M245" i="2" s="1"/>
  <c r="K246" i="2"/>
  <c r="M246" i="2" s="1"/>
  <c r="K247" i="2"/>
  <c r="M247" i="2" s="1"/>
  <c r="K248" i="2"/>
  <c r="M248" i="2" s="1"/>
  <c r="K249" i="2"/>
  <c r="M249" i="2" s="1"/>
  <c r="K250" i="2"/>
  <c r="M250" i="2" s="1"/>
  <c r="K251" i="2"/>
  <c r="M251" i="2" s="1"/>
  <c r="K252" i="2"/>
  <c r="M252" i="2" s="1"/>
  <c r="K253" i="2"/>
  <c r="M253" i="2" s="1"/>
  <c r="K254" i="2"/>
  <c r="M254" i="2" s="1"/>
  <c r="K255" i="2"/>
  <c r="M255" i="2" s="1"/>
  <c r="K256" i="2"/>
  <c r="M256" i="2" s="1"/>
  <c r="K257" i="2"/>
  <c r="M257" i="2" s="1"/>
  <c r="K258" i="2"/>
  <c r="M258" i="2" s="1"/>
  <c r="K259" i="2"/>
  <c r="M259" i="2" s="1"/>
  <c r="K260" i="2"/>
  <c r="M260" i="2" s="1"/>
  <c r="K261" i="2"/>
  <c r="M261" i="2" s="1"/>
  <c r="K262" i="2"/>
  <c r="M262" i="2" s="1"/>
  <c r="K263" i="2"/>
  <c r="M263" i="2" s="1"/>
  <c r="K264" i="2"/>
  <c r="M264" i="2" s="1"/>
  <c r="K265" i="2"/>
  <c r="M265" i="2" s="1"/>
  <c r="K266" i="2"/>
  <c r="M266" i="2" s="1"/>
  <c r="K267" i="2"/>
  <c r="M267" i="2" s="1"/>
  <c r="K268" i="2"/>
  <c r="M268" i="2" s="1"/>
  <c r="K269" i="2"/>
  <c r="M269" i="2" s="1"/>
  <c r="K275" i="2"/>
  <c r="M275" i="2" s="1"/>
  <c r="K2616" i="2"/>
  <c r="M2616" i="2" s="1"/>
  <c r="K2617" i="2"/>
  <c r="M2617" i="2" s="1"/>
  <c r="K2618" i="2"/>
  <c r="M2618" i="2" s="1"/>
  <c r="K2619" i="2"/>
  <c r="M2619" i="2" s="1"/>
  <c r="K2620" i="2"/>
  <c r="M2620" i="2" s="1"/>
  <c r="K2621" i="2"/>
  <c r="M2621" i="2" s="1"/>
  <c r="K2622" i="2"/>
  <c r="M2622" i="2" s="1"/>
  <c r="K2623" i="2"/>
  <c r="M2623" i="2" s="1"/>
  <c r="K2624" i="2"/>
  <c r="M2624" i="2" s="1"/>
  <c r="K2625" i="2"/>
  <c r="M2625" i="2" s="1"/>
  <c r="K2626" i="2"/>
  <c r="M2626" i="2" s="1"/>
  <c r="K2627" i="2"/>
  <c r="M2627" i="2" s="1"/>
  <c r="K2628" i="2"/>
  <c r="M2628" i="2" s="1"/>
  <c r="K2629" i="2"/>
  <c r="M2629" i="2" s="1"/>
  <c r="K2665" i="2"/>
  <c r="M2665" i="2" s="1"/>
  <c r="K2666" i="2"/>
  <c r="M2666" i="2" s="1"/>
  <c r="K2667" i="2"/>
  <c r="M2667" i="2" s="1"/>
  <c r="K2668" i="2"/>
  <c r="M2668" i="2" s="1"/>
  <c r="K2669" i="2"/>
  <c r="M2669" i="2" s="1"/>
  <c r="K2670" i="2"/>
  <c r="M2670" i="2" s="1"/>
  <c r="K2671" i="2"/>
  <c r="M2671" i="2" s="1"/>
  <c r="K2672" i="2"/>
  <c r="K2673" i="2"/>
  <c r="M2673" i="2" s="1"/>
  <c r="K2674" i="2"/>
  <c r="M2674" i="2" s="1"/>
  <c r="K2675" i="2"/>
  <c r="M2675" i="2" s="1"/>
  <c r="K2676" i="2"/>
  <c r="M2676" i="2" s="1"/>
  <c r="K2677" i="2"/>
  <c r="M2677" i="2" s="1"/>
  <c r="K2678" i="2"/>
  <c r="M2678" i="2" s="1"/>
  <c r="K2679" i="2"/>
  <c r="M2679" i="2" s="1"/>
  <c r="K2680" i="2"/>
  <c r="M2680" i="2" s="1"/>
  <c r="K2645" i="2"/>
  <c r="M2645" i="2" s="1"/>
  <c r="K1787" i="2"/>
  <c r="M1787" i="2" s="1"/>
  <c r="K1788" i="2"/>
  <c r="M1788" i="2" s="1"/>
  <c r="K1789" i="2"/>
  <c r="M1789" i="2" s="1"/>
  <c r="K1790" i="2"/>
  <c r="M1790" i="2" s="1"/>
  <c r="K1779" i="2"/>
  <c r="M1779" i="2" s="1"/>
  <c r="K1780" i="2"/>
  <c r="M1780" i="2" s="1"/>
  <c r="K1781" i="2"/>
  <c r="M1781" i="2" s="1"/>
  <c r="K1782" i="2"/>
  <c r="M1782" i="2" s="1"/>
  <c r="K1783" i="2"/>
  <c r="M1783" i="2" s="1"/>
  <c r="K1820" i="2"/>
  <c r="M1820" i="2" s="1"/>
  <c r="K1821" i="2"/>
  <c r="M1821" i="2" s="1"/>
  <c r="K1822" i="2"/>
  <c r="M1822" i="2" s="1"/>
  <c r="K1823" i="2"/>
  <c r="M1823" i="2" s="1"/>
  <c r="K1824" i="2"/>
  <c r="M1824" i="2" s="1"/>
  <c r="K1825" i="2"/>
  <c r="M1825" i="2" s="1"/>
  <c r="K1826" i="2"/>
  <c r="M1826" i="2" s="1"/>
  <c r="K1827" i="2"/>
  <c r="M1827" i="2" s="1"/>
  <c r="K1828" i="2"/>
  <c r="M1828" i="2" s="1"/>
  <c r="K1829" i="2"/>
  <c r="M1829" i="2" s="1"/>
  <c r="K1830" i="2"/>
  <c r="M1830" i="2" s="1"/>
  <c r="K1831" i="2"/>
  <c r="M1831" i="2" s="1"/>
  <c r="K1832" i="2"/>
  <c r="M1832" i="2" s="1"/>
  <c r="K1833" i="2"/>
  <c r="K1834" i="2"/>
  <c r="M1834" i="2" s="1"/>
  <c r="K1835" i="2"/>
  <c r="M1835" i="2" s="1"/>
  <c r="K1836" i="2"/>
  <c r="M1836" i="2" s="1"/>
  <c r="K1837" i="2"/>
  <c r="M1837" i="2" s="1"/>
  <c r="K1838" i="2"/>
  <c r="M1838" i="2" s="1"/>
  <c r="K1839" i="2"/>
  <c r="M1839" i="2" s="1"/>
  <c r="K1840" i="2"/>
  <c r="M1840" i="2" s="1"/>
  <c r="K1841" i="2"/>
  <c r="M1841" i="2" s="1"/>
  <c r="K1846" i="2"/>
  <c r="M1846" i="2" s="1"/>
  <c r="K1847" i="2"/>
  <c r="M1847" i="2" s="1"/>
  <c r="K1848" i="2"/>
  <c r="M1848" i="2" s="1"/>
  <c r="K1849" i="2"/>
  <c r="M1849" i="2" s="1"/>
  <c r="K1850" i="2"/>
  <c r="M1850" i="2" s="1"/>
  <c r="K1851" i="2"/>
  <c r="M1851" i="2" s="1"/>
  <c r="K1852" i="2"/>
  <c r="M1852" i="2" s="1"/>
  <c r="K1853" i="2"/>
  <c r="K1854" i="2"/>
  <c r="M1854" i="2" s="1"/>
  <c r="K1855" i="2"/>
  <c r="M1855" i="2" s="1"/>
  <c r="K1856" i="2"/>
  <c r="M1856" i="2" s="1"/>
  <c r="K1857" i="2"/>
  <c r="M1857" i="2" s="1"/>
  <c r="K1858" i="2"/>
  <c r="M1858" i="2" s="1"/>
  <c r="K1859" i="2"/>
  <c r="M1859" i="2" s="1"/>
  <c r="K1860" i="2"/>
  <c r="M1860" i="2" s="1"/>
  <c r="K1861" i="2"/>
  <c r="M1861" i="2" s="1"/>
  <c r="K1862" i="2"/>
  <c r="M1862" i="2" s="1"/>
  <c r="K1863" i="2"/>
  <c r="M1863" i="2" s="1"/>
  <c r="K1864" i="2"/>
  <c r="M1864" i="2" s="1"/>
  <c r="K1865" i="2"/>
  <c r="M1865" i="2" s="1"/>
  <c r="K1866" i="2"/>
  <c r="M1866" i="2" s="1"/>
  <c r="K1868" i="2"/>
  <c r="M1868" i="2" s="1"/>
  <c r="K1869" i="2"/>
  <c r="M1869" i="2" s="1"/>
  <c r="K1870" i="2"/>
  <c r="M1870" i="2" s="1"/>
  <c r="K1871" i="2"/>
  <c r="M1871" i="2" s="1"/>
  <c r="K1872" i="2"/>
  <c r="M1872" i="2" s="1"/>
  <c r="K1873" i="2"/>
  <c r="M1873" i="2" s="1"/>
  <c r="K1874" i="2"/>
  <c r="M1874" i="2" s="1"/>
  <c r="K1343" i="2"/>
  <c r="M1343" i="2" s="1"/>
  <c r="K1344" i="2"/>
  <c r="M1344" i="2" s="1"/>
  <c r="K1345" i="2"/>
  <c r="M1345" i="2" s="1"/>
  <c r="K1346" i="2"/>
  <c r="M1346" i="2" s="1"/>
  <c r="K1347" i="2"/>
  <c r="M1347" i="2" s="1"/>
  <c r="K1348" i="2"/>
  <c r="M1348" i="2" s="1"/>
  <c r="K1349" i="2"/>
  <c r="M1349" i="2" s="1"/>
  <c r="K1350" i="2"/>
  <c r="M1350" i="2" s="1"/>
  <c r="K1351" i="2"/>
  <c r="M1351" i="2" s="1"/>
  <c r="K1369" i="2"/>
  <c r="M1369" i="2" s="1"/>
  <c r="K1370" i="2"/>
  <c r="M1370" i="2" s="1"/>
  <c r="K1371" i="2"/>
  <c r="M1371" i="2" s="1"/>
  <c r="K1372" i="2"/>
  <c r="M1372" i="2" s="1"/>
  <c r="K1373" i="2"/>
  <c r="M1373" i="2" s="1"/>
  <c r="K1374" i="2"/>
  <c r="M1374" i="2" s="1"/>
  <c r="K1375" i="2"/>
  <c r="M1375" i="2" s="1"/>
  <c r="K1376" i="2"/>
  <c r="M1376" i="2" s="1"/>
  <c r="K1377" i="2"/>
  <c r="M1377" i="2" s="1"/>
  <c r="K1378" i="2"/>
  <c r="M1378" i="2" s="1"/>
  <c r="K1379" i="2"/>
  <c r="M1379" i="2" s="1"/>
  <c r="K1380" i="2"/>
  <c r="M1380" i="2" s="1"/>
  <c r="K1381" i="2"/>
  <c r="M1381" i="2" s="1"/>
  <c r="K1382" i="2"/>
  <c r="M1382" i="2" s="1"/>
  <c r="K1383" i="2"/>
  <c r="M1383" i="2" s="1"/>
  <c r="K1384" i="2"/>
  <c r="M1384" i="2" s="1"/>
  <c r="K1388" i="2"/>
  <c r="M1388" i="2" s="1"/>
  <c r="K1389" i="2"/>
  <c r="M1389" i="2" s="1"/>
  <c r="K1390" i="2"/>
  <c r="K1391" i="2"/>
  <c r="M1391" i="2" s="1"/>
  <c r="K1392" i="2"/>
  <c r="M1392" i="2" s="1"/>
  <c r="K1393" i="2"/>
  <c r="M1393" i="2" s="1"/>
  <c r="K2314" i="2"/>
  <c r="M2314" i="2" s="1"/>
  <c r="K2315" i="2"/>
  <c r="M2315" i="2" s="1"/>
  <c r="K2316" i="2"/>
  <c r="M2316" i="2" s="1"/>
  <c r="K2317" i="2"/>
  <c r="M2317" i="2" s="1"/>
  <c r="K2318" i="2"/>
  <c r="M2318" i="2" s="1"/>
  <c r="K2319" i="2"/>
  <c r="M2319" i="2" s="1"/>
  <c r="K2320" i="2"/>
  <c r="M2320" i="2" s="1"/>
  <c r="K2321" i="2"/>
  <c r="M2321" i="2" s="1"/>
  <c r="K2322" i="2"/>
  <c r="M2322" i="2" s="1"/>
  <c r="K2323" i="2"/>
  <c r="M2323" i="2" s="1"/>
  <c r="K2324" i="2"/>
  <c r="M2324" i="2" s="1"/>
  <c r="K2325" i="2"/>
  <c r="M2325" i="2" s="1"/>
  <c r="K2326" i="2"/>
  <c r="M2326" i="2" s="1"/>
  <c r="K2327" i="2"/>
  <c r="M2327" i="2" s="1"/>
  <c r="K2342" i="2"/>
  <c r="M2342" i="2" s="1"/>
  <c r="K2343" i="2"/>
  <c r="M2343" i="2" s="1"/>
  <c r="K2344" i="2"/>
  <c r="M2344" i="2" s="1"/>
  <c r="K2345" i="2"/>
  <c r="M2345" i="2" s="1"/>
  <c r="K2346" i="2"/>
  <c r="M2346" i="2" s="1"/>
  <c r="K2347" i="2"/>
  <c r="M2347" i="2" s="1"/>
  <c r="K2348" i="2"/>
  <c r="M2348" i="2" s="1"/>
  <c r="K2349" i="2"/>
  <c r="M2349" i="2" s="1"/>
  <c r="K2350" i="2"/>
  <c r="M2350" i="2" s="1"/>
  <c r="K2351" i="2"/>
  <c r="M2351" i="2" s="1"/>
  <c r="K2376" i="2"/>
  <c r="M2376" i="2" s="1"/>
  <c r="K2377" i="2"/>
  <c r="M2377" i="2" s="1"/>
  <c r="K2378" i="2"/>
  <c r="M2378" i="2" s="1"/>
  <c r="K2418" i="2"/>
  <c r="M2418" i="2" s="1"/>
  <c r="K2419" i="2"/>
  <c r="M2419" i="2" s="1"/>
  <c r="K2420" i="2"/>
  <c r="M2420" i="2" s="1"/>
  <c r="K2421" i="2"/>
  <c r="M2421" i="2" s="1"/>
  <c r="K764" i="2"/>
  <c r="M764" i="2" s="1"/>
  <c r="K765" i="2"/>
  <c r="K766" i="2"/>
  <c r="M766" i="2" s="1"/>
  <c r="K767" i="2"/>
  <c r="M767" i="2" s="1"/>
  <c r="K768" i="2"/>
  <c r="M768" i="2" s="1"/>
  <c r="K769" i="2"/>
  <c r="K779" i="2"/>
  <c r="M779" i="2" s="1"/>
  <c r="K780" i="2"/>
  <c r="M780" i="2" s="1"/>
  <c r="K781" i="2"/>
  <c r="M781" i="2" s="1"/>
  <c r="K782" i="2"/>
  <c r="M782" i="2" s="1"/>
  <c r="K783" i="2"/>
  <c r="M783" i="2" s="1"/>
  <c r="K784" i="2"/>
  <c r="M784" i="2" s="1"/>
  <c r="K785" i="2"/>
  <c r="M785" i="2" s="1"/>
  <c r="K786" i="2"/>
  <c r="M786" i="2" s="1"/>
  <c r="K787" i="2"/>
  <c r="M787" i="2" s="1"/>
  <c r="K788" i="2"/>
  <c r="M788" i="2" s="1"/>
  <c r="K789" i="2"/>
  <c r="M789" i="2" s="1"/>
  <c r="K790" i="2"/>
  <c r="M790" i="2" s="1"/>
  <c r="K791" i="2"/>
  <c r="M791" i="2" s="1"/>
  <c r="K792" i="2"/>
  <c r="M792" i="2" s="1"/>
  <c r="K793" i="2"/>
  <c r="M793" i="2" s="1"/>
  <c r="K794" i="2"/>
  <c r="M794" i="2" s="1"/>
  <c r="K834" i="2"/>
  <c r="M834" i="2" s="1"/>
  <c r="K835" i="2"/>
  <c r="M835" i="2" s="1"/>
  <c r="K836" i="2"/>
  <c r="M836" i="2" s="1"/>
  <c r="K837" i="2"/>
  <c r="M837" i="2" s="1"/>
  <c r="K815" i="2"/>
  <c r="M815" i="2" s="1"/>
  <c r="K816" i="2"/>
  <c r="M816" i="2" s="1"/>
  <c r="K817" i="2"/>
  <c r="M817" i="2" s="1"/>
  <c r="K818" i="2"/>
  <c r="M818" i="2" s="1"/>
  <c r="K819" i="2"/>
  <c r="M819" i="2" s="1"/>
  <c r="K276" i="2"/>
  <c r="M276" i="2" s="1"/>
  <c r="K277" i="2"/>
  <c r="M277" i="2" s="1"/>
  <c r="K278" i="2"/>
  <c r="K279" i="2"/>
  <c r="M279" i="2" s="1"/>
  <c r="K280" i="2"/>
  <c r="M280" i="2" s="1"/>
  <c r="K281" i="2"/>
  <c r="M281" i="2" s="1"/>
  <c r="K282" i="2"/>
  <c r="M282" i="2" s="1"/>
  <c r="K283" i="2"/>
  <c r="M283" i="2" s="1"/>
  <c r="K284" i="2"/>
  <c r="M284" i="2" s="1"/>
  <c r="K285" i="2"/>
  <c r="M285" i="2" s="1"/>
  <c r="K286" i="2"/>
  <c r="M286" i="2" s="1"/>
  <c r="K287" i="2"/>
  <c r="M287" i="2" s="1"/>
  <c r="K288" i="2"/>
  <c r="M288" i="2" s="1"/>
  <c r="K289" i="2"/>
  <c r="M289" i="2" s="1"/>
  <c r="K291" i="2"/>
  <c r="M291" i="2" s="1"/>
  <c r="K292" i="2"/>
  <c r="M292" i="2" s="1"/>
  <c r="K293" i="2"/>
  <c r="M293" i="2" s="1"/>
  <c r="K294" i="2"/>
  <c r="M294" i="2" s="1"/>
  <c r="K295" i="2"/>
  <c r="M295" i="2" s="1"/>
  <c r="K296" i="2"/>
  <c r="M296" i="2" s="1"/>
  <c r="K297" i="2"/>
  <c r="M297" i="2" s="1"/>
  <c r="K298" i="2"/>
  <c r="M298" i="2" s="1"/>
  <c r="K299" i="2"/>
  <c r="M299" i="2" s="1"/>
  <c r="K300" i="2"/>
  <c r="M300" i="2" s="1"/>
  <c r="K301" i="2"/>
  <c r="M301" i="2" s="1"/>
  <c r="K302" i="2"/>
  <c r="M302" i="2" s="1"/>
  <c r="K303" i="2"/>
  <c r="K311" i="2"/>
  <c r="M311" i="2" s="1"/>
  <c r="K312" i="2"/>
  <c r="M312" i="2" s="1"/>
  <c r="K313" i="2"/>
  <c r="M313" i="2" s="1"/>
  <c r="K428" i="2"/>
  <c r="M428" i="2" s="1"/>
  <c r="K429" i="2"/>
  <c r="M429" i="2" s="1"/>
  <c r="K430" i="2"/>
  <c r="M430" i="2" s="1"/>
  <c r="K431" i="2"/>
  <c r="M431" i="2" s="1"/>
  <c r="K432" i="2"/>
  <c r="K433" i="2"/>
  <c r="M433" i="2" s="1"/>
  <c r="K434" i="2"/>
  <c r="M434" i="2" s="1"/>
  <c r="K435" i="2"/>
  <c r="M435" i="2" s="1"/>
  <c r="K436" i="2"/>
  <c r="M436" i="2" s="1"/>
  <c r="K437" i="2"/>
  <c r="M437" i="2" s="1"/>
  <c r="K438" i="2"/>
  <c r="M438" i="2" s="1"/>
  <c r="K439" i="2"/>
  <c r="M439" i="2" s="1"/>
  <c r="K440" i="2"/>
  <c r="M440" i="2" s="1"/>
  <c r="K441" i="2"/>
  <c r="M441" i="2" s="1"/>
  <c r="K442" i="2"/>
  <c r="M442" i="2" s="1"/>
  <c r="K443" i="2"/>
  <c r="M443" i="2" s="1"/>
  <c r="K444" i="2"/>
  <c r="K445" i="2"/>
  <c r="M445" i="2" s="1"/>
  <c r="K446" i="2"/>
  <c r="M446" i="2" s="1"/>
  <c r="K447" i="2"/>
  <c r="M447" i="2" s="1"/>
  <c r="K448" i="2"/>
  <c r="M448" i="2" s="1"/>
  <c r="K449" i="2"/>
  <c r="M449" i="2" s="1"/>
  <c r="K450" i="2"/>
  <c r="M450" i="2" s="1"/>
  <c r="K451" i="2"/>
  <c r="M451" i="2" s="1"/>
  <c r="K452" i="2"/>
  <c r="M452" i="2" s="1"/>
  <c r="K453" i="2"/>
  <c r="M453" i="2" s="1"/>
  <c r="K454" i="2"/>
  <c r="M454" i="2" s="1"/>
  <c r="K466" i="2"/>
  <c r="M466" i="2" s="1"/>
  <c r="K467" i="2"/>
  <c r="M467" i="2" s="1"/>
  <c r="K468" i="2"/>
  <c r="M468" i="2" s="1"/>
  <c r="K314" i="2"/>
  <c r="M314" i="2" s="1"/>
  <c r="K315" i="2"/>
  <c r="M315" i="2" s="1"/>
  <c r="K316" i="2"/>
  <c r="M316" i="2" s="1"/>
  <c r="K317" i="2"/>
  <c r="M317" i="2" s="1"/>
  <c r="K318" i="2"/>
  <c r="M318" i="2" s="1"/>
  <c r="K319" i="2"/>
  <c r="M319" i="2" s="1"/>
  <c r="K320" i="2"/>
  <c r="M320" i="2" s="1"/>
  <c r="K321" i="2"/>
  <c r="M321" i="2" s="1"/>
  <c r="K322" i="2"/>
  <c r="M322" i="2" s="1"/>
  <c r="K323" i="2"/>
  <c r="M323" i="2" s="1"/>
  <c r="K324" i="2"/>
  <c r="M324" i="2" s="1"/>
  <c r="K325" i="2"/>
  <c r="M325" i="2" s="1"/>
  <c r="K326" i="2"/>
  <c r="M326" i="2" s="1"/>
  <c r="K327" i="2"/>
  <c r="M327" i="2" s="1"/>
  <c r="K328" i="2"/>
  <c r="M328" i="2" s="1"/>
  <c r="K329" i="2"/>
  <c r="M329" i="2" s="1"/>
  <c r="K330" i="2"/>
  <c r="M330" i="2" s="1"/>
  <c r="K331" i="2"/>
  <c r="M331" i="2" s="1"/>
  <c r="K332" i="2"/>
  <c r="M332" i="2" s="1"/>
  <c r="K345" i="2"/>
  <c r="M345" i="2" s="1"/>
  <c r="K346" i="2"/>
  <c r="M346" i="2" s="1"/>
  <c r="K347" i="2"/>
  <c r="M347" i="2" s="1"/>
  <c r="K333" i="2"/>
  <c r="M333" i="2" s="1"/>
  <c r="K334" i="2"/>
  <c r="M334" i="2" s="1"/>
  <c r="K335" i="2"/>
  <c r="M335" i="2" s="1"/>
  <c r="K336" i="2"/>
  <c r="M336" i="2" s="1"/>
  <c r="K337" i="2"/>
  <c r="M337" i="2" s="1"/>
  <c r="K338" i="2"/>
  <c r="M338" i="2" s="1"/>
  <c r="K348" i="2"/>
  <c r="M348" i="2" s="1"/>
  <c r="K349" i="2"/>
  <c r="M349" i="2" s="1"/>
  <c r="K350" i="2"/>
  <c r="M350" i="2" s="1"/>
  <c r="K351" i="2"/>
  <c r="M351" i="2" s="1"/>
  <c r="K352" i="2"/>
  <c r="M352" i="2" s="1"/>
  <c r="K355" i="2"/>
  <c r="M355" i="2" s="1"/>
  <c r="K356" i="2"/>
  <c r="M356" i="2" s="1"/>
  <c r="K357" i="2"/>
  <c r="M357" i="2" s="1"/>
  <c r="K358" i="2"/>
  <c r="M358" i="2" s="1"/>
  <c r="K359" i="2"/>
  <c r="M359" i="2" s="1"/>
  <c r="K360" i="2"/>
  <c r="M360" i="2" s="1"/>
  <c r="K361" i="2"/>
  <c r="M361" i="2" s="1"/>
  <c r="K362" i="2"/>
  <c r="M362" i="2" s="1"/>
  <c r="K363" i="2"/>
  <c r="M363" i="2" s="1"/>
  <c r="K364" i="2"/>
  <c r="M364" i="2" s="1"/>
  <c r="K365" i="2"/>
  <c r="M365" i="2" s="1"/>
  <c r="K366" i="2"/>
  <c r="M366" i="2" s="1"/>
  <c r="K367" i="2"/>
  <c r="M367" i="2" s="1"/>
  <c r="K368" i="2"/>
  <c r="M368" i="2" s="1"/>
  <c r="K369" i="2"/>
  <c r="M369" i="2" s="1"/>
  <c r="K370" i="2"/>
  <c r="M370" i="2" s="1"/>
  <c r="K381" i="2"/>
  <c r="M381" i="2" s="1"/>
  <c r="K382" i="2"/>
  <c r="M382" i="2" s="1"/>
  <c r="K383" i="2"/>
  <c r="M383" i="2" s="1"/>
  <c r="K384" i="2"/>
  <c r="M384" i="2" s="1"/>
  <c r="K385" i="2"/>
  <c r="M385" i="2" s="1"/>
  <c r="K386" i="2"/>
  <c r="K387" i="2"/>
  <c r="M387" i="2" s="1"/>
  <c r="K388" i="2"/>
  <c r="M388" i="2" s="1"/>
  <c r="K389" i="2"/>
  <c r="M389" i="2" s="1"/>
  <c r="K390" i="2"/>
  <c r="M390" i="2" s="1"/>
  <c r="K391" i="2"/>
  <c r="M391" i="2" s="1"/>
  <c r="K392" i="2"/>
  <c r="M392" i="2" s="1"/>
  <c r="K2280" i="2"/>
  <c r="M2280" i="2" s="1"/>
  <c r="K2281" i="2"/>
  <c r="M2281" i="2" s="1"/>
  <c r="K2282" i="2"/>
  <c r="M2282" i="2" s="1"/>
  <c r="K2283" i="2"/>
  <c r="M2283" i="2" s="1"/>
  <c r="K2284" i="2"/>
  <c r="M2284" i="2" s="1"/>
  <c r="K2285" i="2"/>
  <c r="M2285" i="2" s="1"/>
  <c r="K2286" i="2"/>
  <c r="M2286" i="2" s="1"/>
  <c r="K2287" i="2"/>
  <c r="M2287" i="2" s="1"/>
  <c r="K2288" i="2"/>
  <c r="M2288" i="2" s="1"/>
  <c r="K2289" i="2"/>
  <c r="M2289" i="2" s="1"/>
  <c r="K2290" i="2"/>
  <c r="M2290" i="2" s="1"/>
  <c r="K2291" i="2"/>
  <c r="M2291" i="2" s="1"/>
  <c r="K2308" i="2"/>
  <c r="M2308" i="2" s="1"/>
  <c r="K2309" i="2"/>
  <c r="M2309" i="2" s="1"/>
  <c r="K2310" i="2"/>
  <c r="M2310" i="2" s="1"/>
  <c r="K2311" i="2"/>
  <c r="M2311" i="2" s="1"/>
  <c r="K2328" i="2"/>
  <c r="M2328" i="2" s="1"/>
  <c r="K2329" i="2"/>
  <c r="K2330" i="2"/>
  <c r="M2330" i="2" s="1"/>
  <c r="K2331" i="2"/>
  <c r="M2331" i="2" s="1"/>
  <c r="K2332" i="2"/>
  <c r="M2332" i="2" s="1"/>
  <c r="K2333" i="2"/>
  <c r="K2334" i="2"/>
  <c r="M2334" i="2" s="1"/>
  <c r="K2335" i="2"/>
  <c r="M2335" i="2" s="1"/>
  <c r="K2336" i="2"/>
  <c r="M2336" i="2" s="1"/>
  <c r="K2337" i="2"/>
  <c r="K2338" i="2"/>
  <c r="M2338" i="2" s="1"/>
  <c r="K2339" i="2"/>
  <c r="M2339" i="2" s="1"/>
  <c r="K2340" i="2"/>
  <c r="M2340" i="2" s="1"/>
  <c r="K2341" i="2"/>
  <c r="M2341" i="2" s="1"/>
  <c r="K527" i="2"/>
  <c r="M527" i="2" s="1"/>
  <c r="K528" i="2"/>
  <c r="M528" i="2" s="1"/>
  <c r="K529" i="2"/>
  <c r="M529" i="2" s="1"/>
  <c r="K530" i="2"/>
  <c r="M530" i="2" s="1"/>
  <c r="K531" i="2"/>
  <c r="M531" i="2" s="1"/>
  <c r="K532" i="2"/>
  <c r="M532" i="2" s="1"/>
  <c r="K533" i="2"/>
  <c r="M533" i="2" s="1"/>
  <c r="K534" i="2"/>
  <c r="M534" i="2" s="1"/>
  <c r="K535" i="2"/>
  <c r="M535" i="2" s="1"/>
  <c r="K536" i="2"/>
  <c r="M536" i="2" s="1"/>
  <c r="K537" i="2"/>
  <c r="M537" i="2" s="1"/>
  <c r="K549" i="2"/>
  <c r="M549" i="2" s="1"/>
  <c r="K550" i="2"/>
  <c r="M550" i="2" s="1"/>
  <c r="K551" i="2"/>
  <c r="M551" i="2" s="1"/>
  <c r="K552" i="2"/>
  <c r="M552" i="2" s="1"/>
  <c r="K553" i="2"/>
  <c r="M553" i="2" s="1"/>
  <c r="K554" i="2"/>
  <c r="M554" i="2" s="1"/>
  <c r="K555" i="2"/>
  <c r="M555" i="2" s="1"/>
  <c r="K556" i="2"/>
  <c r="M556" i="2" s="1"/>
  <c r="K557" i="2"/>
  <c r="M557" i="2" s="1"/>
  <c r="K558" i="2"/>
  <c r="M558" i="2" s="1"/>
  <c r="K559" i="2"/>
  <c r="M559" i="2" s="1"/>
  <c r="K560" i="2"/>
  <c r="M560" i="2" s="1"/>
  <c r="K582" i="2"/>
  <c r="K583" i="2"/>
  <c r="M583" i="2" s="1"/>
  <c r="K584" i="2"/>
  <c r="M584" i="2" s="1"/>
  <c r="K585" i="2"/>
  <c r="M585" i="2" s="1"/>
  <c r="K586" i="2"/>
  <c r="M586" i="2" s="1"/>
  <c r="K587" i="2"/>
  <c r="M587" i="2" s="1"/>
  <c r="K588" i="2"/>
  <c r="M588" i="2" s="1"/>
  <c r="K393" i="2"/>
  <c r="M393" i="2" s="1"/>
  <c r="K394" i="2"/>
  <c r="M394" i="2" s="1"/>
  <c r="K395" i="2"/>
  <c r="M395" i="2" s="1"/>
  <c r="K397" i="2"/>
  <c r="M397" i="2" s="1"/>
  <c r="K398" i="2"/>
  <c r="M398" i="2" s="1"/>
  <c r="K399" i="2"/>
  <c r="M399" i="2" s="1"/>
  <c r="K400" i="2"/>
  <c r="M400" i="2" s="1"/>
  <c r="K401" i="2"/>
  <c r="M401" i="2" s="1"/>
  <c r="K402" i="2"/>
  <c r="M402" i="2" s="1"/>
  <c r="K403" i="2"/>
  <c r="M403" i="2" s="1"/>
  <c r="K404" i="2"/>
  <c r="M404" i="2" s="1"/>
  <c r="K405" i="2"/>
  <c r="M405" i="2" s="1"/>
  <c r="K406" i="2"/>
  <c r="M406" i="2" s="1"/>
  <c r="K407" i="2"/>
  <c r="M407" i="2" s="1"/>
  <c r="K408" i="2"/>
  <c r="M408" i="2" s="1"/>
  <c r="K409" i="2"/>
  <c r="M409" i="2" s="1"/>
  <c r="K410" i="2"/>
  <c r="M410" i="2" s="1"/>
  <c r="K411" i="2"/>
  <c r="K412" i="2"/>
  <c r="M412" i="2" s="1"/>
  <c r="K413" i="2"/>
  <c r="M413" i="2" s="1"/>
  <c r="K414" i="2"/>
  <c r="M414" i="2" s="1"/>
  <c r="K415" i="2"/>
  <c r="M415" i="2" s="1"/>
  <c r="K416" i="2"/>
  <c r="M416" i="2" s="1"/>
  <c r="K417" i="2"/>
  <c r="M417" i="2" s="1"/>
  <c r="K418" i="2"/>
  <c r="M418" i="2" s="1"/>
  <c r="K419" i="2"/>
  <c r="M419" i="2" s="1"/>
  <c r="K420" i="2"/>
  <c r="M420" i="2" s="1"/>
  <c r="K455" i="2"/>
  <c r="M455" i="2" s="1"/>
  <c r="K456" i="2"/>
  <c r="M456" i="2" s="1"/>
  <c r="K2449" i="2"/>
  <c r="M2449" i="2" s="1"/>
  <c r="K2450" i="2"/>
  <c r="M2450" i="2" s="1"/>
  <c r="K2451" i="2"/>
  <c r="M2451" i="2" s="1"/>
  <c r="K2452" i="2"/>
  <c r="M2452" i="2" s="1"/>
  <c r="K2453" i="2"/>
  <c r="K2454" i="2"/>
  <c r="M2454" i="2" s="1"/>
  <c r="K2455" i="2"/>
  <c r="M2455" i="2" s="1"/>
  <c r="K2456" i="2"/>
  <c r="M2456" i="2" s="1"/>
  <c r="K2457" i="2"/>
  <c r="M2457" i="2" s="1"/>
  <c r="K2458" i="2"/>
  <c r="M2458" i="2" s="1"/>
  <c r="K2459" i="2"/>
  <c r="M2459" i="2" s="1"/>
  <c r="K2460" i="2"/>
  <c r="M2460" i="2" s="1"/>
  <c r="K2461" i="2"/>
  <c r="M2461" i="2" s="1"/>
  <c r="K2462" i="2"/>
  <c r="M2462" i="2" s="1"/>
  <c r="K2463" i="2"/>
  <c r="M2463" i="2" s="1"/>
  <c r="K2464" i="2"/>
  <c r="M2464" i="2" s="1"/>
  <c r="K2465" i="2"/>
  <c r="M2465" i="2" s="1"/>
  <c r="K2466" i="2"/>
  <c r="M2466" i="2" s="1"/>
  <c r="K2467" i="2"/>
  <c r="M2467" i="2" s="1"/>
  <c r="K2407" i="2"/>
  <c r="M2407" i="2" s="1"/>
  <c r="K2408" i="2"/>
  <c r="M2408" i="2" s="1"/>
  <c r="K2409" i="2"/>
  <c r="M2409" i="2" s="1"/>
  <c r="K2410" i="2"/>
  <c r="M2410" i="2" s="1"/>
  <c r="K2411" i="2"/>
  <c r="M2411" i="2" s="1"/>
  <c r="K2412" i="2"/>
  <c r="M2412" i="2" s="1"/>
  <c r="K2413" i="2"/>
  <c r="M2413" i="2" s="1"/>
  <c r="K2414" i="2"/>
  <c r="M2414" i="2" s="1"/>
  <c r="K2415" i="2"/>
  <c r="M2415" i="2" s="1"/>
  <c r="K2416" i="2"/>
  <c r="M2416" i="2" s="1"/>
  <c r="K2417" i="2"/>
  <c r="M2417" i="2" s="1"/>
  <c r="K2483" i="2"/>
  <c r="M2483" i="2" s="1"/>
  <c r="K1632" i="2"/>
  <c r="M1632" i="2" s="1"/>
  <c r="K1633" i="2"/>
  <c r="M1633" i="2" s="1"/>
  <c r="K1634" i="2"/>
  <c r="M1634" i="2" s="1"/>
  <c r="K1635" i="2"/>
  <c r="M1635" i="2" s="1"/>
  <c r="K1636" i="2"/>
  <c r="M1636" i="2" s="1"/>
  <c r="K1637" i="2"/>
  <c r="M1637" i="2" s="1"/>
  <c r="K1638" i="2"/>
  <c r="M1638" i="2" s="1"/>
  <c r="K1639" i="2"/>
  <c r="M1639" i="2" s="1"/>
  <c r="K1640" i="2"/>
  <c r="M1640" i="2" s="1"/>
  <c r="K1641" i="2"/>
  <c r="M1641" i="2" s="1"/>
  <c r="K1642" i="2"/>
  <c r="M1642" i="2" s="1"/>
  <c r="K1643" i="2"/>
  <c r="M1643" i="2" s="1"/>
  <c r="K1644" i="2"/>
  <c r="M1644" i="2" s="1"/>
  <c r="K1645" i="2"/>
  <c r="K1646" i="2"/>
  <c r="M1646" i="2" s="1"/>
  <c r="K1647" i="2"/>
  <c r="M1647" i="2" s="1"/>
  <c r="K1673" i="2"/>
  <c r="M1673" i="2" s="1"/>
  <c r="K1674" i="2"/>
  <c r="K1675" i="2"/>
  <c r="M1675" i="2" s="1"/>
  <c r="K1676" i="2"/>
  <c r="M1676" i="2" s="1"/>
  <c r="K1679" i="2"/>
  <c r="M1679" i="2" s="1"/>
  <c r="K1680" i="2"/>
  <c r="M1680" i="2" s="1"/>
  <c r="K1681" i="2"/>
  <c r="M1681" i="2" s="1"/>
  <c r="K1682" i="2"/>
  <c r="M1682" i="2" s="1"/>
  <c r="K1683" i="2"/>
  <c r="M1683" i="2" s="1"/>
  <c r="K1684" i="2"/>
  <c r="M1684" i="2" s="1"/>
  <c r="K1695" i="2"/>
  <c r="M1695" i="2" s="1"/>
  <c r="K1685" i="2"/>
  <c r="M1685" i="2" s="1"/>
  <c r="K1686" i="2"/>
  <c r="M1686" i="2" s="1"/>
  <c r="K888" i="2"/>
  <c r="M888" i="2" s="1"/>
  <c r="K889" i="2"/>
  <c r="M889" i="2" s="1"/>
  <c r="K890" i="2"/>
  <c r="M890" i="2" s="1"/>
  <c r="K903" i="2"/>
  <c r="M903" i="2" s="1"/>
  <c r="K929" i="2"/>
  <c r="M929" i="2" s="1"/>
  <c r="K930" i="2"/>
  <c r="M930" i="2" s="1"/>
  <c r="K960" i="2"/>
  <c r="M960" i="2" s="1"/>
  <c r="K961" i="2"/>
  <c r="M961" i="2" s="1"/>
  <c r="K962" i="2"/>
  <c r="M962" i="2" s="1"/>
  <c r="K963" i="2"/>
  <c r="M963" i="2" s="1"/>
  <c r="K964" i="2"/>
  <c r="M964" i="2" s="1"/>
  <c r="K965" i="2"/>
  <c r="M965" i="2" s="1"/>
  <c r="K966" i="2"/>
  <c r="M966" i="2" s="1"/>
  <c r="K967" i="2"/>
  <c r="M967" i="2" s="1"/>
  <c r="K968" i="2"/>
  <c r="M968" i="2" s="1"/>
  <c r="K969" i="2"/>
  <c r="M969" i="2" s="1"/>
  <c r="K970" i="2"/>
  <c r="M970" i="2" s="1"/>
  <c r="K971" i="2"/>
  <c r="M971" i="2" s="1"/>
  <c r="K972" i="2"/>
  <c r="M972" i="2" s="1"/>
  <c r="K973" i="2"/>
  <c r="M973" i="2" s="1"/>
  <c r="K974" i="2"/>
  <c r="M974" i="2" s="1"/>
  <c r="K975" i="2"/>
  <c r="M975" i="2" s="1"/>
  <c r="K976" i="2"/>
  <c r="M976" i="2" s="1"/>
  <c r="K977" i="2"/>
  <c r="M977" i="2" s="1"/>
  <c r="K983" i="2"/>
  <c r="M983" i="2" s="1"/>
  <c r="K984" i="2"/>
  <c r="M984" i="2" s="1"/>
  <c r="K985" i="2"/>
  <c r="M985" i="2" s="1"/>
  <c r="K986" i="2"/>
  <c r="M986" i="2" s="1"/>
  <c r="K987" i="2"/>
  <c r="M987" i="2" s="1"/>
  <c r="K988" i="2"/>
  <c r="M988" i="2" s="1"/>
  <c r="K904" i="2"/>
  <c r="M904" i="2" s="1"/>
  <c r="K905" i="2"/>
  <c r="M905" i="2" s="1"/>
  <c r="K906" i="2"/>
  <c r="M906" i="2" s="1"/>
  <c r="K907" i="2"/>
  <c r="M907" i="2" s="1"/>
  <c r="K908" i="2"/>
  <c r="M908" i="2" s="1"/>
  <c r="K909" i="2"/>
  <c r="M909" i="2" s="1"/>
  <c r="K910" i="2"/>
  <c r="M910" i="2" s="1"/>
  <c r="K911" i="2"/>
  <c r="M911" i="2" s="1"/>
  <c r="K912" i="2"/>
  <c r="M912" i="2" s="1"/>
  <c r="K913" i="2"/>
  <c r="M913" i="2" s="1"/>
  <c r="K914" i="2"/>
  <c r="M914" i="2" s="1"/>
  <c r="K915" i="2"/>
  <c r="M915" i="2" s="1"/>
  <c r="K916" i="2"/>
  <c r="M916" i="2" s="1"/>
  <c r="K917" i="2"/>
  <c r="M917" i="2" s="1"/>
  <c r="K918" i="2"/>
  <c r="M918" i="2" s="1"/>
  <c r="K919" i="2"/>
  <c r="M919" i="2" s="1"/>
  <c r="K920" i="2"/>
  <c r="M920" i="2" s="1"/>
  <c r="K921" i="2"/>
  <c r="M921" i="2" s="1"/>
  <c r="K922" i="2"/>
  <c r="M922" i="2" s="1"/>
  <c r="K923" i="2"/>
  <c r="M923" i="2" s="1"/>
  <c r="K924" i="2"/>
  <c r="M924" i="2" s="1"/>
  <c r="K925" i="2"/>
  <c r="M925" i="2" s="1"/>
  <c r="K926" i="2"/>
  <c r="K927" i="2"/>
  <c r="M927" i="2" s="1"/>
  <c r="K931" i="2"/>
  <c r="M931" i="2" s="1"/>
  <c r="K989" i="2"/>
  <c r="M989" i="2" s="1"/>
  <c r="K990" i="2"/>
  <c r="M990" i="2" s="1"/>
  <c r="K991" i="2"/>
  <c r="M991" i="2" s="1"/>
  <c r="K992" i="2"/>
  <c r="M992" i="2" s="1"/>
  <c r="K993" i="2"/>
  <c r="M993" i="2" s="1"/>
  <c r="K994" i="2"/>
  <c r="K995" i="2"/>
  <c r="M995" i="2" s="1"/>
  <c r="K996" i="2"/>
  <c r="M996" i="2" s="1"/>
  <c r="K997" i="2"/>
  <c r="M997" i="2" s="1"/>
  <c r="K998" i="2"/>
  <c r="M998" i="2" s="1"/>
  <c r="K1018" i="2"/>
  <c r="M1018" i="2" s="1"/>
  <c r="K1019" i="2"/>
  <c r="M1019" i="2" s="1"/>
  <c r="K1546" i="2"/>
  <c r="M1546" i="2" s="1"/>
  <c r="K1547" i="2"/>
  <c r="K1020" i="2"/>
  <c r="M1020" i="2" s="1"/>
  <c r="K1021" i="2"/>
  <c r="M1021" i="2" s="1"/>
  <c r="K1022" i="2"/>
  <c r="M1022" i="2" s="1"/>
  <c r="K1023" i="2"/>
  <c r="M1023" i="2" s="1"/>
  <c r="K1024" i="2"/>
  <c r="M1024" i="2" s="1"/>
  <c r="K1025" i="2"/>
  <c r="M1025" i="2" s="1"/>
  <c r="K1026" i="2"/>
  <c r="M1026" i="2" s="1"/>
  <c r="K1027" i="2"/>
  <c r="M1027" i="2" s="1"/>
  <c r="K1028" i="2"/>
  <c r="M1028" i="2" s="1"/>
  <c r="K1029" i="2"/>
  <c r="M1029" i="2" s="1"/>
  <c r="K1030" i="2"/>
  <c r="M1030" i="2" s="1"/>
  <c r="K932" i="2"/>
  <c r="M932" i="2" s="1"/>
  <c r="K933" i="2"/>
  <c r="M933" i="2" s="1"/>
  <c r="K934" i="2"/>
  <c r="M934" i="2" s="1"/>
  <c r="K935" i="2"/>
  <c r="M935" i="2" s="1"/>
  <c r="K936" i="2"/>
  <c r="M936" i="2" s="1"/>
  <c r="K937" i="2"/>
  <c r="M937" i="2" s="1"/>
  <c r="K938" i="2"/>
  <c r="M938" i="2" s="1"/>
  <c r="K939" i="2"/>
  <c r="M939" i="2" s="1"/>
  <c r="K940" i="2"/>
  <c r="K941" i="2"/>
  <c r="M941" i="2" s="1"/>
  <c r="K942" i="2"/>
  <c r="M942" i="2" s="1"/>
  <c r="K943" i="2"/>
  <c r="M943" i="2" s="1"/>
  <c r="K944" i="2"/>
  <c r="M944" i="2" s="1"/>
  <c r="K945" i="2"/>
  <c r="M945" i="2" s="1"/>
  <c r="K946" i="2"/>
  <c r="M946" i="2" s="1"/>
  <c r="K947" i="2"/>
  <c r="M947" i="2" s="1"/>
  <c r="K948" i="2"/>
  <c r="K949" i="2"/>
  <c r="M949" i="2" s="1"/>
  <c r="K950" i="2"/>
  <c r="M950" i="2" s="1"/>
  <c r="K951" i="2"/>
  <c r="M951" i="2" s="1"/>
  <c r="K952" i="2"/>
  <c r="M952" i="2" s="1"/>
  <c r="K953" i="2"/>
  <c r="M953" i="2" s="1"/>
  <c r="K954" i="2"/>
  <c r="M954" i="2" s="1"/>
  <c r="K955" i="2"/>
  <c r="M955" i="2" s="1"/>
  <c r="K1031" i="2"/>
  <c r="M1031" i="2" s="1"/>
  <c r="K1032" i="2"/>
  <c r="M1032" i="2" s="1"/>
  <c r="K1033" i="2"/>
  <c r="M1033" i="2" s="1"/>
  <c r="K1034" i="2"/>
  <c r="M1034" i="2" s="1"/>
  <c r="K1035" i="2"/>
  <c r="K1036" i="2"/>
  <c r="M1036" i="2" s="1"/>
  <c r="K1037" i="2"/>
  <c r="M1037" i="2" s="1"/>
  <c r="K820" i="2"/>
  <c r="M820" i="2" s="1"/>
  <c r="K339" i="2"/>
  <c r="K1073" i="2"/>
  <c r="M1073" i="2" s="1"/>
  <c r="K1074" i="2"/>
  <c r="M1074" i="2" s="1"/>
  <c r="K1075" i="2"/>
  <c r="M1075" i="2" s="1"/>
  <c r="K1076" i="2"/>
  <c r="K1077" i="2"/>
  <c r="M1077" i="2" s="1"/>
  <c r="K1078" i="2"/>
  <c r="M1078" i="2" s="1"/>
  <c r="K1079" i="2"/>
  <c r="M1079" i="2" s="1"/>
  <c r="K3003" i="2"/>
  <c r="M3003" i="2" s="1"/>
  <c r="K3004" i="2"/>
  <c r="M3004" i="2" s="1"/>
  <c r="K3005" i="2"/>
  <c r="M3005" i="2" s="1"/>
  <c r="K3006" i="2"/>
  <c r="M3006" i="2" s="1"/>
  <c r="K3007" i="2"/>
  <c r="M3007" i="2" s="1"/>
  <c r="K3008" i="2"/>
  <c r="M3008" i="2" s="1"/>
  <c r="K3009" i="2"/>
  <c r="M3009" i="2" s="1"/>
  <c r="K3010" i="2"/>
  <c r="M3010" i="2" s="1"/>
  <c r="K3011" i="2"/>
  <c r="M3011" i="2" s="1"/>
  <c r="K3012" i="2"/>
  <c r="M3012" i="2" s="1"/>
  <c r="K3013" i="2"/>
  <c r="M3013" i="2" s="1"/>
  <c r="K3014" i="2"/>
  <c r="M3014" i="2" s="1"/>
  <c r="K3015" i="2"/>
  <c r="M3015" i="2" s="1"/>
  <c r="K3016" i="2"/>
  <c r="M3016" i="2" s="1"/>
  <c r="K3017" i="2"/>
  <c r="M3017" i="2" s="1"/>
  <c r="K3018" i="2"/>
  <c r="M3018" i="2" s="1"/>
  <c r="K3019" i="2"/>
  <c r="M3019" i="2" s="1"/>
  <c r="K3020" i="2"/>
  <c r="M3020" i="2" s="1"/>
  <c r="K3021" i="2"/>
  <c r="M3021" i="2" s="1"/>
  <c r="K3022" i="2"/>
  <c r="M3022" i="2" s="1"/>
  <c r="K3036" i="2"/>
  <c r="M3036" i="2" s="1"/>
  <c r="K3037" i="2"/>
  <c r="M3037" i="2" s="1"/>
  <c r="K3038" i="2"/>
  <c r="M3038" i="2" s="1"/>
  <c r="K3039" i="2"/>
  <c r="M3039" i="2" s="1"/>
  <c r="K3040" i="2"/>
  <c r="M3040" i="2" s="1"/>
  <c r="K3041" i="2"/>
  <c r="M3041" i="2" s="1"/>
  <c r="K3042" i="2"/>
  <c r="M3042" i="2" s="1"/>
  <c r="K3043" i="2"/>
  <c r="M3043" i="2" s="1"/>
  <c r="K3044" i="2"/>
  <c r="M3044" i="2" s="1"/>
  <c r="K3045" i="2"/>
  <c r="M3045" i="2" s="1"/>
  <c r="K1080" i="2"/>
  <c r="M1080" i="2" s="1"/>
  <c r="K1081" i="2"/>
  <c r="M1081" i="2" s="1"/>
  <c r="K1082" i="2"/>
  <c r="K1094" i="2"/>
  <c r="M1094" i="2" s="1"/>
  <c r="K1095" i="2"/>
  <c r="M1095" i="2" s="1"/>
  <c r="K1096" i="2"/>
  <c r="M1096" i="2" s="1"/>
  <c r="K1042" i="2"/>
  <c r="K1043" i="2"/>
  <c r="M1043" i="2" s="1"/>
  <c r="K1044" i="2"/>
  <c r="M1044" i="2" s="1"/>
  <c r="K1045" i="2"/>
  <c r="M1045" i="2" s="1"/>
  <c r="K1046" i="2"/>
  <c r="M1046" i="2" s="1"/>
  <c r="K1047" i="2"/>
  <c r="M1047" i="2" s="1"/>
  <c r="K1048" i="2"/>
  <c r="M1048" i="2" s="1"/>
  <c r="K1049" i="2"/>
  <c r="M1049" i="2" s="1"/>
  <c r="K1050" i="2"/>
  <c r="M1050" i="2" s="1"/>
  <c r="K1051" i="2"/>
  <c r="M1051" i="2" s="1"/>
  <c r="K1052" i="2"/>
  <c r="M1052" i="2" s="1"/>
  <c r="K1053" i="2"/>
  <c r="M1053" i="2" s="1"/>
  <c r="K1054" i="2"/>
  <c r="M1054" i="2" s="1"/>
  <c r="K1055" i="2"/>
  <c r="M1055" i="2" s="1"/>
  <c r="K1056" i="2"/>
  <c r="M1056" i="2" s="1"/>
  <c r="K1057" i="2"/>
  <c r="M1057" i="2" s="1"/>
  <c r="K1058" i="2"/>
  <c r="M1058" i="2" s="1"/>
  <c r="K1059" i="2"/>
  <c r="M1059" i="2" s="1"/>
  <c r="K869" i="2"/>
  <c r="M869" i="2" s="1"/>
  <c r="K1060" i="2"/>
  <c r="M1060" i="2" s="1"/>
  <c r="K1010" i="2"/>
  <c r="M1010" i="2" s="1"/>
  <c r="K1011" i="2"/>
  <c r="M1011" i="2" s="1"/>
  <c r="K1012" i="2"/>
  <c r="M1012" i="2" s="1"/>
  <c r="K1013" i="2"/>
  <c r="M1013" i="2" s="1"/>
  <c r="K860" i="2"/>
  <c r="M860" i="2" s="1"/>
  <c r="K861" i="2"/>
  <c r="M861" i="2" s="1"/>
  <c r="K862" i="2"/>
  <c r="M862" i="2" s="1"/>
  <c r="K863" i="2"/>
  <c r="M863" i="2" s="1"/>
  <c r="K864" i="2"/>
  <c r="M864" i="2" s="1"/>
  <c r="K865" i="2"/>
  <c r="M865" i="2" s="1"/>
  <c r="K891" i="2"/>
  <c r="M891" i="2" s="1"/>
  <c r="K999" i="2"/>
  <c r="M999" i="2" s="1"/>
  <c r="K1000" i="2"/>
  <c r="K1001" i="2"/>
  <c r="M1001" i="2" s="1"/>
  <c r="K870" i="2"/>
  <c r="M870" i="2" s="1"/>
  <c r="K871" i="2"/>
  <c r="M871" i="2" s="1"/>
  <c r="K872" i="2"/>
  <c r="K873" i="2"/>
  <c r="M873" i="2" s="1"/>
  <c r="K874" i="2"/>
  <c r="M874" i="2" s="1"/>
  <c r="K875" i="2"/>
  <c r="M875" i="2" s="1"/>
  <c r="K876" i="2"/>
  <c r="M876" i="2" s="1"/>
  <c r="K877" i="2"/>
  <c r="M877" i="2" s="1"/>
  <c r="K878" i="2"/>
  <c r="M878" i="2" s="1"/>
  <c r="K879" i="2"/>
  <c r="M879" i="2" s="1"/>
  <c r="K892" i="2"/>
  <c r="M892" i="2" s="1"/>
  <c r="K893" i="2"/>
  <c r="M893" i="2" s="1"/>
  <c r="K894" i="2"/>
  <c r="M894" i="2" s="1"/>
  <c r="K895" i="2"/>
  <c r="M895" i="2" s="1"/>
  <c r="K896" i="2"/>
  <c r="M896" i="2" s="1"/>
  <c r="K897" i="2"/>
  <c r="M897" i="2" s="1"/>
  <c r="K898" i="2"/>
  <c r="M898" i="2" s="1"/>
  <c r="K899" i="2"/>
  <c r="M899" i="2" s="1"/>
  <c r="K900" i="2"/>
  <c r="M900" i="2" s="1"/>
  <c r="K901" i="2"/>
  <c r="M901" i="2" s="1"/>
  <c r="K1014" i="2"/>
  <c r="M1014" i="2" s="1"/>
  <c r="K1015" i="2"/>
  <c r="M1015" i="2" s="1"/>
  <c r="K1016" i="2"/>
  <c r="M1016" i="2" s="1"/>
  <c r="K1017" i="2"/>
  <c r="M1017" i="2" s="1"/>
  <c r="K1062" i="2"/>
  <c r="M1062" i="2" s="1"/>
  <c r="K1063" i="2"/>
  <c r="M1063" i="2" s="1"/>
  <c r="K1064" i="2"/>
  <c r="K1065" i="2"/>
  <c r="M1065" i="2" s="1"/>
  <c r="K1066" i="2"/>
  <c r="M1066" i="2" s="1"/>
  <c r="K1174" i="2"/>
  <c r="M1174" i="2" s="1"/>
  <c r="K1108" i="2"/>
  <c r="M1108" i="2" s="1"/>
  <c r="K754" i="2"/>
  <c r="M754" i="2" s="1"/>
  <c r="K956" i="2"/>
  <c r="M956" i="2" s="1"/>
  <c r="K866" i="2"/>
  <c r="M866" i="2" s="1"/>
  <c r="K1061" i="2"/>
  <c r="K1083" i="2"/>
  <c r="M1083" i="2" s="1"/>
  <c r="K1084" i="2"/>
  <c r="M1084" i="2" s="1"/>
  <c r="K1085" i="2"/>
  <c r="M1085" i="2" s="1"/>
  <c r="K1086" i="2"/>
  <c r="M1086" i="2" s="1"/>
  <c r="K1087" i="2"/>
  <c r="M1087" i="2" s="1"/>
  <c r="K1088" i="2"/>
  <c r="M1088" i="2" s="1"/>
  <c r="K1089" i="2"/>
  <c r="M1089" i="2" s="1"/>
  <c r="K1097" i="2"/>
  <c r="M1097" i="2" s="1"/>
  <c r="K1098" i="2"/>
  <c r="M1098" i="2" s="1"/>
  <c r="K1099" i="2"/>
  <c r="M1099" i="2" s="1"/>
  <c r="K1100" i="2"/>
  <c r="M1100" i="2" s="1"/>
  <c r="K1101" i="2"/>
  <c r="M1101" i="2" s="1"/>
  <c r="K1102" i="2"/>
  <c r="M1102" i="2" s="1"/>
  <c r="K1103" i="2"/>
  <c r="M1103" i="2" s="1"/>
  <c r="K1105" i="2"/>
  <c r="M1105" i="2" s="1"/>
  <c r="K469" i="2"/>
  <c r="M469" i="2" s="1"/>
  <c r="K470" i="2"/>
  <c r="M470" i="2" s="1"/>
  <c r="K471" i="2"/>
  <c r="M471" i="2" s="1"/>
  <c r="K472" i="2"/>
  <c r="M472" i="2" s="1"/>
  <c r="K473" i="2"/>
  <c r="M473" i="2" s="1"/>
  <c r="K474" i="2"/>
  <c r="M474" i="2" s="1"/>
  <c r="K475" i="2"/>
  <c r="M475" i="2" s="1"/>
  <c r="K476" i="2"/>
  <c r="M476" i="2" s="1"/>
  <c r="K491" i="2"/>
  <c r="M491" i="2" s="1"/>
  <c r="K492" i="2"/>
  <c r="M492" i="2" s="1"/>
  <c r="K493" i="2"/>
  <c r="M493" i="2" s="1"/>
  <c r="K494" i="2"/>
  <c r="M494" i="2" s="1"/>
  <c r="K495" i="2"/>
  <c r="M495" i="2" s="1"/>
  <c r="K496" i="2"/>
  <c r="M496" i="2" s="1"/>
  <c r="K497" i="2"/>
  <c r="M497" i="2" s="1"/>
  <c r="K498" i="2"/>
  <c r="M498" i="2" s="1"/>
  <c r="K499" i="2"/>
  <c r="M499" i="2" s="1"/>
  <c r="K500" i="2"/>
  <c r="M500" i="2" s="1"/>
  <c r="K501" i="2"/>
  <c r="M501" i="2" s="1"/>
  <c r="K502" i="2"/>
  <c r="M502" i="2" s="1"/>
  <c r="K503" i="2"/>
  <c r="K504" i="2"/>
  <c r="M504" i="2" s="1"/>
  <c r="K477" i="2"/>
  <c r="M477" i="2" s="1"/>
  <c r="K478" i="2"/>
  <c r="M478" i="2" s="1"/>
  <c r="K479" i="2"/>
  <c r="M479" i="2" s="1"/>
  <c r="K480" i="2"/>
  <c r="M480" i="2" s="1"/>
  <c r="K481" i="2"/>
  <c r="M481" i="2" s="1"/>
  <c r="K482" i="2"/>
  <c r="M482" i="2" s="1"/>
  <c r="K483" i="2"/>
  <c r="M483" i="2" s="1"/>
  <c r="K505" i="2"/>
  <c r="M505" i="2" s="1"/>
  <c r="K506" i="2"/>
  <c r="M506" i="2" s="1"/>
  <c r="K507" i="2"/>
  <c r="M507" i="2" s="1"/>
  <c r="K508" i="2"/>
  <c r="M508" i="2" s="1"/>
  <c r="K509" i="2"/>
  <c r="M509" i="2" s="1"/>
  <c r="K510" i="2"/>
  <c r="M510" i="2" s="1"/>
  <c r="K512" i="2"/>
  <c r="M512" i="2" s="1"/>
  <c r="K513" i="2"/>
  <c r="M513" i="2" s="1"/>
  <c r="K514" i="2"/>
  <c r="M514" i="2" s="1"/>
  <c r="K515" i="2"/>
  <c r="M515" i="2" s="1"/>
  <c r="K516" i="2"/>
  <c r="M516" i="2" s="1"/>
  <c r="K561" i="2"/>
  <c r="M561" i="2" s="1"/>
  <c r="K562" i="2"/>
  <c r="M562" i="2" s="1"/>
  <c r="K563" i="2"/>
  <c r="M563" i="2" s="1"/>
  <c r="K564" i="2"/>
  <c r="M564" i="2" s="1"/>
  <c r="K565" i="2"/>
  <c r="M565" i="2" s="1"/>
  <c r="K566" i="2"/>
  <c r="M566" i="2" s="1"/>
  <c r="K567" i="2"/>
  <c r="M567" i="2" s="1"/>
  <c r="K568" i="2"/>
  <c r="M568" i="2" s="1"/>
  <c r="K569" i="2"/>
  <c r="M569" i="2" s="1"/>
  <c r="K570" i="2"/>
  <c r="M570" i="2" s="1"/>
  <c r="K571" i="2"/>
  <c r="M571" i="2" s="1"/>
  <c r="K572" i="2"/>
  <c r="M572" i="2" s="1"/>
  <c r="K573" i="2"/>
  <c r="M573" i="2" s="1"/>
  <c r="K574" i="2"/>
  <c r="M574" i="2" s="1"/>
  <c r="K575" i="2"/>
  <c r="M575" i="2" s="1"/>
  <c r="K576" i="2"/>
  <c r="M576" i="2" s="1"/>
  <c r="K577" i="2"/>
  <c r="M577" i="2" s="1"/>
  <c r="K578" i="2"/>
  <c r="M578" i="2" s="1"/>
  <c r="K538" i="2"/>
  <c r="M538" i="2" s="1"/>
  <c r="K539" i="2"/>
  <c r="M539" i="2" s="1"/>
  <c r="K540" i="2"/>
  <c r="K589" i="2"/>
  <c r="M589" i="2" s="1"/>
  <c r="K590" i="2"/>
  <c r="M590" i="2" s="1"/>
  <c r="K591" i="2"/>
  <c r="M591" i="2" s="1"/>
  <c r="K593" i="2"/>
  <c r="K594" i="2"/>
  <c r="M594" i="2" s="1"/>
  <c r="K595" i="2"/>
  <c r="M595" i="2" s="1"/>
  <c r="K596" i="2"/>
  <c r="M596" i="2" s="1"/>
  <c r="K597" i="2"/>
  <c r="M597" i="2" s="1"/>
  <c r="K598" i="2"/>
  <c r="M598" i="2" s="1"/>
  <c r="K599" i="2"/>
  <c r="M599" i="2" s="1"/>
  <c r="K600" i="2"/>
  <c r="M600" i="2" s="1"/>
  <c r="K601" i="2"/>
  <c r="M601" i="2" s="1"/>
  <c r="K602" i="2"/>
  <c r="M602" i="2" s="1"/>
  <c r="K603" i="2"/>
  <c r="M603" i="2" s="1"/>
  <c r="K604" i="2"/>
  <c r="M604" i="2" s="1"/>
  <c r="K605" i="2"/>
  <c r="M605" i="2" s="1"/>
  <c r="K606" i="2"/>
  <c r="M606" i="2" s="1"/>
  <c r="K607" i="2"/>
  <c r="M607" i="2" s="1"/>
  <c r="K608" i="2"/>
  <c r="M608" i="2" s="1"/>
  <c r="K609" i="2"/>
  <c r="M609" i="2" s="1"/>
  <c r="K610" i="2"/>
  <c r="M610" i="2" s="1"/>
  <c r="K611" i="2"/>
  <c r="M611" i="2" s="1"/>
  <c r="K612" i="2"/>
  <c r="M612" i="2" s="1"/>
  <c r="K613" i="2"/>
  <c r="M613" i="2" s="1"/>
  <c r="K619" i="2"/>
  <c r="M619" i="2" s="1"/>
  <c r="K620" i="2"/>
  <c r="M620" i="2" s="1"/>
  <c r="K621" i="2"/>
  <c r="M621" i="2" s="1"/>
  <c r="K622" i="2"/>
  <c r="M622" i="2" s="1"/>
  <c r="K623" i="2"/>
  <c r="M623" i="2" s="1"/>
  <c r="K624" i="2"/>
  <c r="M624" i="2" s="1"/>
  <c r="K625" i="2"/>
  <c r="M625" i="2" s="1"/>
  <c r="K626" i="2"/>
  <c r="M626" i="2" s="1"/>
  <c r="K627" i="2"/>
  <c r="M627" i="2" s="1"/>
  <c r="K628" i="2"/>
  <c r="M628" i="2" s="1"/>
  <c r="K629" i="2"/>
  <c r="M629" i="2" s="1"/>
  <c r="K630" i="2"/>
  <c r="M630" i="2" s="1"/>
  <c r="K633" i="2"/>
  <c r="M633" i="2" s="1"/>
  <c r="K634" i="2"/>
  <c r="M634" i="2" s="1"/>
  <c r="K635" i="2"/>
  <c r="M635" i="2" s="1"/>
  <c r="K636" i="2"/>
  <c r="M636" i="2" s="1"/>
  <c r="K637" i="2"/>
  <c r="M637" i="2" s="1"/>
  <c r="K638" i="2"/>
  <c r="M638" i="2" s="1"/>
  <c r="K639" i="2"/>
  <c r="M639" i="2" s="1"/>
  <c r="K640" i="2"/>
  <c r="M640" i="2" s="1"/>
  <c r="K641" i="2"/>
  <c r="M641" i="2" s="1"/>
  <c r="K642" i="2"/>
  <c r="M642" i="2" s="1"/>
  <c r="K643" i="2"/>
  <c r="M643" i="2" s="1"/>
  <c r="K644" i="2"/>
  <c r="M644" i="2" s="1"/>
  <c r="K645" i="2"/>
  <c r="M645" i="2" s="1"/>
  <c r="K646" i="2"/>
  <c r="M646" i="2" s="1"/>
  <c r="K647" i="2"/>
  <c r="M647" i="2" s="1"/>
  <c r="K648" i="2"/>
  <c r="M648" i="2" s="1"/>
  <c r="K649" i="2"/>
  <c r="M649" i="2" s="1"/>
  <c r="K650" i="2"/>
  <c r="M650" i="2" s="1"/>
  <c r="K654" i="2"/>
  <c r="M654" i="2" s="1"/>
  <c r="K655" i="2"/>
  <c r="M655" i="2" s="1"/>
  <c r="K656" i="2"/>
  <c r="M656" i="2" s="1"/>
  <c r="K657" i="2"/>
  <c r="M657" i="2" s="1"/>
  <c r="K658" i="2"/>
  <c r="M658" i="2" s="1"/>
  <c r="K659" i="2"/>
  <c r="M659" i="2" s="1"/>
  <c r="K660" i="2"/>
  <c r="M660" i="2" s="1"/>
  <c r="K661" i="2"/>
  <c r="M661" i="2" s="1"/>
  <c r="K662" i="2"/>
  <c r="M662" i="2" s="1"/>
  <c r="K663" i="2"/>
  <c r="M663" i="2" s="1"/>
  <c r="K664" i="2"/>
  <c r="M664" i="2" s="1"/>
  <c r="K665" i="2"/>
  <c r="M665" i="2" s="1"/>
  <c r="K666" i="2"/>
  <c r="M666" i="2" s="1"/>
  <c r="K667" i="2"/>
  <c r="M667" i="2" s="1"/>
  <c r="K668" i="2"/>
  <c r="M668" i="2" s="1"/>
  <c r="K669" i="2"/>
  <c r="M669" i="2" s="1"/>
  <c r="K670" i="2"/>
  <c r="M670" i="2" s="1"/>
  <c r="K671" i="2"/>
  <c r="M671" i="2" s="1"/>
  <c r="K672" i="2"/>
  <c r="M672" i="2" s="1"/>
  <c r="K673" i="2"/>
  <c r="M673" i="2" s="1"/>
  <c r="K674" i="2"/>
  <c r="M674" i="2" s="1"/>
  <c r="K675" i="2"/>
  <c r="M675" i="2" s="1"/>
  <c r="K676" i="2"/>
  <c r="M676" i="2" s="1"/>
  <c r="K677" i="2"/>
  <c r="M677" i="2" s="1"/>
  <c r="K678" i="2"/>
  <c r="M678" i="2" s="1"/>
  <c r="K679" i="2"/>
  <c r="M679" i="2" s="1"/>
  <c r="K684" i="2"/>
  <c r="M684" i="2" s="1"/>
  <c r="K685" i="2"/>
  <c r="M685" i="2" s="1"/>
  <c r="K686" i="2"/>
  <c r="M686" i="2" s="1"/>
  <c r="K687" i="2"/>
  <c r="K688" i="2"/>
  <c r="M688" i="2" s="1"/>
  <c r="K689" i="2"/>
  <c r="M689" i="2" s="1"/>
  <c r="K690" i="2"/>
  <c r="M690" i="2" s="1"/>
  <c r="K701" i="2"/>
  <c r="K702" i="2"/>
  <c r="M702" i="2" s="1"/>
  <c r="K703" i="2"/>
  <c r="M703" i="2" s="1"/>
  <c r="K704" i="2"/>
  <c r="M704" i="2" s="1"/>
  <c r="K705" i="2"/>
  <c r="M705" i="2" s="1"/>
  <c r="K706" i="2"/>
  <c r="M706" i="2" s="1"/>
  <c r="K707" i="2"/>
  <c r="M707" i="2" s="1"/>
  <c r="K708" i="2"/>
  <c r="M708" i="2" s="1"/>
  <c r="K709" i="2"/>
  <c r="M709" i="2" s="1"/>
  <c r="K710" i="2"/>
  <c r="M710" i="2" s="1"/>
  <c r="K711" i="2"/>
  <c r="M711" i="2" s="1"/>
  <c r="K712" i="2"/>
  <c r="M712" i="2" s="1"/>
  <c r="K713" i="2"/>
  <c r="M713" i="2" s="1"/>
  <c r="K714" i="2"/>
  <c r="M714" i="2" s="1"/>
  <c r="K715" i="2"/>
  <c r="M715" i="2" s="1"/>
  <c r="K716" i="2"/>
  <c r="M716" i="2" s="1"/>
  <c r="K717" i="2"/>
  <c r="M717" i="2" s="1"/>
  <c r="K718" i="2"/>
  <c r="M718" i="2" s="1"/>
  <c r="K725" i="2"/>
  <c r="M725" i="2" s="1"/>
  <c r="K726" i="2"/>
  <c r="M726" i="2" s="1"/>
  <c r="K719" i="2"/>
  <c r="M719" i="2" s="1"/>
  <c r="K720" i="2"/>
  <c r="M720" i="2" s="1"/>
  <c r="K680" i="2"/>
  <c r="M680" i="2" s="1"/>
  <c r="K681" i="2"/>
  <c r="M681" i="2" s="1"/>
  <c r="K682" i="2"/>
  <c r="M682" i="2" s="1"/>
  <c r="K683" i="2"/>
  <c r="M683" i="2" s="1"/>
  <c r="K721" i="2"/>
  <c r="M721" i="2" s="1"/>
  <c r="K722" i="2"/>
  <c r="M722" i="2" s="1"/>
  <c r="K723" i="2"/>
  <c r="M723" i="2" s="1"/>
  <c r="K724" i="2"/>
  <c r="M724" i="2" s="1"/>
  <c r="K727" i="2"/>
  <c r="M727" i="2" s="1"/>
  <c r="K728" i="2"/>
  <c r="M728" i="2" s="1"/>
  <c r="K729" i="2"/>
  <c r="M729" i="2" s="1"/>
  <c r="K730" i="2"/>
  <c r="M730" i="2" s="1"/>
  <c r="K734" i="2"/>
  <c r="M734" i="2" s="1"/>
  <c r="K735" i="2"/>
  <c r="M735" i="2" s="1"/>
  <c r="K736" i="2"/>
  <c r="M736" i="2" s="1"/>
  <c r="K737" i="2"/>
  <c r="M737" i="2" s="1"/>
  <c r="K738" i="2"/>
  <c r="M738" i="2" s="1"/>
  <c r="K739" i="2"/>
  <c r="M739" i="2" s="1"/>
  <c r="K740" i="2"/>
  <c r="K741" i="2"/>
  <c r="M741" i="2" s="1"/>
  <c r="K742" i="2"/>
  <c r="M742" i="2" s="1"/>
  <c r="K743" i="2"/>
  <c r="M743" i="2" s="1"/>
  <c r="K744" i="2"/>
  <c r="M744" i="2" s="1"/>
  <c r="K745" i="2"/>
  <c r="M745" i="2" s="1"/>
  <c r="K746" i="2"/>
  <c r="M746" i="2" s="1"/>
  <c r="K755" i="2"/>
  <c r="M755" i="2" s="1"/>
  <c r="K756" i="2"/>
  <c r="M756" i="2" s="1"/>
  <c r="K757" i="2"/>
  <c r="M757" i="2" s="1"/>
  <c r="K758" i="2"/>
  <c r="M758" i="2" s="1"/>
  <c r="K759" i="2"/>
  <c r="M759" i="2" s="1"/>
  <c r="K760" i="2"/>
  <c r="M760" i="2" s="1"/>
  <c r="K761" i="2"/>
  <c r="M761" i="2" s="1"/>
  <c r="K770" i="2"/>
  <c r="M770" i="2" s="1"/>
  <c r="K771" i="2"/>
  <c r="M771" i="2" s="1"/>
  <c r="K772" i="2"/>
  <c r="K773" i="2"/>
  <c r="M773" i="2" s="1"/>
  <c r="K774" i="2"/>
  <c r="M774" i="2" s="1"/>
  <c r="K775" i="2"/>
  <c r="M775" i="2" s="1"/>
  <c r="K776" i="2"/>
  <c r="K777" i="2"/>
  <c r="M777" i="2" s="1"/>
  <c r="K778" i="2"/>
  <c r="M778" i="2" s="1"/>
  <c r="K1930" i="2"/>
  <c r="M1930" i="2" s="1"/>
  <c r="K1931" i="2"/>
  <c r="M1931" i="2" s="1"/>
  <c r="K1932" i="2"/>
  <c r="M1932" i="2" s="1"/>
  <c r="K1933" i="2"/>
  <c r="M1933" i="2" s="1"/>
  <c r="K1934" i="2"/>
  <c r="M1934" i="2" s="1"/>
  <c r="K1935" i="2"/>
  <c r="M1935" i="2" s="1"/>
  <c r="K1936" i="2"/>
  <c r="M1936" i="2" s="1"/>
  <c r="K1937" i="2"/>
  <c r="M1937" i="2" s="1"/>
  <c r="K1938" i="2"/>
  <c r="M1938" i="2" s="1"/>
  <c r="K1939" i="2"/>
  <c r="M1939" i="2" s="1"/>
  <c r="K1940" i="2"/>
  <c r="M1940" i="2" s="1"/>
  <c r="K1941" i="2"/>
  <c r="M1941" i="2" s="1"/>
  <c r="K1942" i="2"/>
  <c r="M1942" i="2" s="1"/>
  <c r="K1943" i="2"/>
  <c r="K1959" i="2"/>
  <c r="M1959" i="2" s="1"/>
  <c r="K1960" i="2"/>
  <c r="M1960" i="2" s="1"/>
  <c r="K1961" i="2"/>
  <c r="M1961" i="2" s="1"/>
  <c r="K1962" i="2"/>
  <c r="M1962" i="2" s="1"/>
  <c r="K1963" i="2"/>
  <c r="M1963" i="2" s="1"/>
  <c r="K1964" i="2"/>
  <c r="M1964" i="2" s="1"/>
  <c r="K1965" i="2"/>
  <c r="M1965" i="2" s="1"/>
  <c r="K1966" i="2"/>
  <c r="K1976" i="2"/>
  <c r="M1976" i="2" s="1"/>
  <c r="K1977" i="2"/>
  <c r="M1977" i="2" s="1"/>
  <c r="K1978" i="2"/>
  <c r="M1978" i="2" s="1"/>
  <c r="K1979" i="2"/>
  <c r="M1979" i="2" s="1"/>
  <c r="K1980" i="2"/>
  <c r="M1980" i="2" s="1"/>
  <c r="K1981" i="2"/>
  <c r="M1981" i="2" s="1"/>
  <c r="K1982" i="2"/>
  <c r="M1982" i="2" s="1"/>
  <c r="K1983" i="2"/>
  <c r="M1983" i="2" s="1"/>
  <c r="K1984" i="2"/>
  <c r="M1984" i="2" s="1"/>
  <c r="K2079" i="2"/>
  <c r="M2079" i="2" s="1"/>
  <c r="K2080" i="2"/>
  <c r="M2080" i="2" s="1"/>
  <c r="K2081" i="2"/>
  <c r="M2081" i="2" s="1"/>
  <c r="K2082" i="2"/>
  <c r="M2082" i="2" s="1"/>
  <c r="K2083" i="2"/>
  <c r="M2083" i="2" s="1"/>
  <c r="K2084" i="2"/>
  <c r="M2084" i="2" s="1"/>
  <c r="K2098" i="2"/>
  <c r="M2098" i="2" s="1"/>
  <c r="K2099" i="2"/>
  <c r="M2099" i="2" s="1"/>
  <c r="K2100" i="2"/>
  <c r="M2100" i="2" s="1"/>
  <c r="K2101" i="2"/>
  <c r="M2101" i="2" s="1"/>
  <c r="K2102" i="2"/>
  <c r="M2102" i="2" s="1"/>
  <c r="K2103" i="2"/>
  <c r="M2103" i="2" s="1"/>
  <c r="K2104" i="2"/>
  <c r="M2104" i="2" s="1"/>
  <c r="K2105" i="2"/>
  <c r="M2105" i="2" s="1"/>
  <c r="K2106" i="2"/>
  <c r="M2106" i="2" s="1"/>
  <c r="K2107" i="2"/>
  <c r="M2107" i="2" s="1"/>
  <c r="K2108" i="2"/>
  <c r="M2108" i="2" s="1"/>
  <c r="K2109" i="2"/>
  <c r="M2109" i="2" s="1"/>
  <c r="K2110" i="2"/>
  <c r="M2110" i="2" s="1"/>
  <c r="K2111" i="2"/>
  <c r="M2111" i="2" s="1"/>
  <c r="K2112" i="2"/>
  <c r="M2112" i="2" s="1"/>
  <c r="K2116" i="2"/>
  <c r="M2116" i="2" s="1"/>
  <c r="K2117" i="2"/>
  <c r="M2117" i="2" s="1"/>
  <c r="K2118" i="2"/>
  <c r="M2118" i="2" s="1"/>
  <c r="K2119" i="2"/>
  <c r="M2119" i="2" s="1"/>
  <c r="K2120" i="2"/>
  <c r="M2120" i="2" s="1"/>
  <c r="K2121" i="2"/>
  <c r="M2121" i="2" s="1"/>
  <c r="K2122" i="2"/>
  <c r="M2122" i="2" s="1"/>
  <c r="K2123" i="2"/>
  <c r="M2123" i="2" s="1"/>
  <c r="K2124" i="2"/>
  <c r="M2124" i="2" s="1"/>
  <c r="K2125" i="2"/>
  <c r="M2125" i="2" s="1"/>
  <c r="K2126" i="2"/>
  <c r="M2126" i="2" s="1"/>
  <c r="K2127" i="2"/>
  <c r="M2127" i="2" s="1"/>
  <c r="K2128" i="2"/>
  <c r="M2128" i="2" s="1"/>
  <c r="K2129" i="2"/>
  <c r="M2129" i="2" s="1"/>
  <c r="K2130" i="2"/>
  <c r="M2130" i="2" s="1"/>
  <c r="K2133" i="2"/>
  <c r="M2133" i="2" s="1"/>
  <c r="K2134" i="2"/>
  <c r="M2134" i="2" s="1"/>
  <c r="K2135" i="2"/>
  <c r="M2135" i="2" s="1"/>
  <c r="K2136" i="2"/>
  <c r="M2136" i="2" s="1"/>
  <c r="K2137" i="2"/>
  <c r="M2137" i="2" s="1"/>
  <c r="K2138" i="2"/>
  <c r="M2138" i="2" s="1"/>
  <c r="K2139" i="2"/>
  <c r="M2139" i="2" s="1"/>
  <c r="K2140" i="2"/>
  <c r="M2140" i="2" s="1"/>
  <c r="K2141" i="2"/>
  <c r="M2141" i="2" s="1"/>
  <c r="K2142" i="2"/>
  <c r="M2142" i="2" s="1"/>
  <c r="K2143" i="2"/>
  <c r="K2151" i="2"/>
  <c r="M2151" i="2" s="1"/>
  <c r="K2152" i="2"/>
  <c r="M2152" i="2" s="1"/>
  <c r="K2153" i="2"/>
  <c r="M2153" i="2" s="1"/>
  <c r="K2154" i="2"/>
  <c r="K2155" i="2"/>
  <c r="M2155" i="2" s="1"/>
  <c r="K2156" i="2"/>
  <c r="M2156" i="2" s="1"/>
  <c r="K2157" i="2"/>
  <c r="M2157" i="2" s="1"/>
  <c r="K2158" i="2"/>
  <c r="M2158" i="2" s="1"/>
  <c r="K2159" i="2"/>
  <c r="M2159" i="2" s="1"/>
  <c r="K2160" i="2"/>
  <c r="M2160" i="2" s="1"/>
  <c r="K2161" i="2"/>
  <c r="M2161" i="2" s="1"/>
  <c r="K2162" i="2"/>
  <c r="M2162" i="2" s="1"/>
  <c r="K2163" i="2"/>
  <c r="M2163" i="2" s="1"/>
  <c r="K2169" i="2"/>
  <c r="M2169" i="2" s="1"/>
  <c r="K2213" i="2"/>
  <c r="M2213" i="2" s="1"/>
  <c r="K2214" i="2"/>
  <c r="K2215" i="2"/>
  <c r="M2215" i="2" s="1"/>
  <c r="K2216" i="2"/>
  <c r="M2216" i="2" s="1"/>
  <c r="K2217" i="2"/>
  <c r="M2217" i="2" s="1"/>
  <c r="K2218" i="2"/>
  <c r="M2218" i="2" s="1"/>
  <c r="K2219" i="2"/>
  <c r="M2219" i="2" s="1"/>
  <c r="K2220" i="2"/>
  <c r="M2220" i="2" s="1"/>
  <c r="K2221" i="2"/>
  <c r="M2221" i="2" s="1"/>
  <c r="K2222" i="2"/>
  <c r="M2222" i="2" s="1"/>
  <c r="K2223" i="2"/>
  <c r="M2223" i="2" s="1"/>
  <c r="K2230" i="2"/>
  <c r="M2230" i="2" s="1"/>
  <c r="K2231" i="2"/>
  <c r="M2231" i="2" s="1"/>
  <c r="K2232" i="2"/>
  <c r="M2232" i="2" s="1"/>
  <c r="K2233" i="2"/>
  <c r="M2233" i="2" s="1"/>
  <c r="K2234" i="2"/>
  <c r="M2234" i="2" s="1"/>
  <c r="K2235" i="2"/>
  <c r="M2235" i="2" s="1"/>
  <c r="K2236" i="2"/>
  <c r="M2236" i="2" s="1"/>
  <c r="K2237" i="2"/>
  <c r="M2237" i="2" s="1"/>
  <c r="K2238" i="2"/>
  <c r="M2238" i="2" s="1"/>
  <c r="K2239" i="2"/>
  <c r="M2239" i="2" s="1"/>
  <c r="K2240" i="2"/>
  <c r="M2240" i="2" s="1"/>
  <c r="K2241" i="2"/>
  <c r="M2241" i="2" s="1"/>
  <c r="K2242" i="2"/>
  <c r="M2242" i="2" s="1"/>
  <c r="K2243" i="2"/>
  <c r="M2243" i="2" s="1"/>
  <c r="K2244" i="2"/>
  <c r="M2244" i="2" s="1"/>
  <c r="K2245" i="2"/>
  <c r="M2245" i="2" s="1"/>
  <c r="K2246" i="2"/>
  <c r="M2246" i="2" s="1"/>
  <c r="K2247" i="2"/>
  <c r="M2247" i="2" s="1"/>
  <c r="K2248" i="2"/>
  <c r="M2248" i="2" s="1"/>
  <c r="K2249" i="2"/>
  <c r="M2249" i="2" s="1"/>
  <c r="K2949" i="2"/>
  <c r="M2949" i="2" s="1"/>
  <c r="K2950" i="2"/>
  <c r="M2950" i="2" s="1"/>
  <c r="K2951" i="2"/>
  <c r="M2951" i="2" s="1"/>
  <c r="K2952" i="2"/>
  <c r="M2952" i="2" s="1"/>
  <c r="K2953" i="2"/>
  <c r="M2953" i="2" s="1"/>
  <c r="K2954" i="2"/>
  <c r="M2954" i="2" s="1"/>
  <c r="K2956" i="2"/>
  <c r="M2956" i="2" s="1"/>
  <c r="K2957" i="2"/>
  <c r="M2957" i="2" s="1"/>
  <c r="K2958" i="2"/>
  <c r="M2958" i="2" s="1"/>
  <c r="K2959" i="2"/>
  <c r="M2959" i="2" s="1"/>
  <c r="K2960" i="2"/>
  <c r="K2961" i="2"/>
  <c r="M2961" i="2" s="1"/>
  <c r="K3496" i="2"/>
  <c r="M3496" i="2" s="1"/>
  <c r="K2962" i="2"/>
  <c r="M2962" i="2" s="1"/>
  <c r="K2963" i="2"/>
  <c r="M2963" i="2" s="1"/>
  <c r="K2964" i="2"/>
  <c r="M2964" i="2" s="1"/>
  <c r="K2965" i="2"/>
  <c r="M2965" i="2" s="1"/>
  <c r="K2966" i="2"/>
  <c r="M2966" i="2" s="1"/>
  <c r="K2967" i="2"/>
  <c r="M2967" i="2" s="1"/>
  <c r="K2968" i="2"/>
  <c r="M2968" i="2" s="1"/>
  <c r="K2969" i="2"/>
  <c r="M2969" i="2" s="1"/>
  <c r="K2970" i="2"/>
  <c r="M2970" i="2" s="1"/>
  <c r="K2971" i="2"/>
  <c r="M2971" i="2" s="1"/>
  <c r="K2972" i="2"/>
  <c r="M2972" i="2" s="1"/>
  <c r="K2973" i="2"/>
  <c r="M2973" i="2" s="1"/>
  <c r="K2974" i="2"/>
  <c r="M2974" i="2" s="1"/>
  <c r="K2975" i="2"/>
  <c r="M2975" i="2" s="1"/>
  <c r="K2379" i="2"/>
  <c r="M2379" i="2" s="1"/>
  <c r="K2380" i="2"/>
  <c r="M2380" i="2" s="1"/>
  <c r="K2381" i="2"/>
  <c r="M2381" i="2" s="1"/>
  <c r="K2536" i="2"/>
  <c r="M2536" i="2" s="1"/>
  <c r="K2537" i="2"/>
  <c r="M2537" i="2" s="1"/>
  <c r="K2538" i="2"/>
  <c r="M2538" i="2" s="1"/>
  <c r="K2539" i="2"/>
  <c r="M2539" i="2" s="1"/>
  <c r="K2540" i="2"/>
  <c r="M2540" i="2" s="1"/>
  <c r="K2541" i="2"/>
  <c r="M2541" i="2" s="1"/>
  <c r="K2542" i="2"/>
  <c r="M2542" i="2" s="1"/>
  <c r="K2543" i="2"/>
  <c r="M2543" i="2" s="1"/>
  <c r="K2544" i="2"/>
  <c r="M2544" i="2" s="1"/>
  <c r="K2545" i="2"/>
  <c r="M2545" i="2" s="1"/>
  <c r="K2546" i="2"/>
  <c r="M2546" i="2" s="1"/>
  <c r="K2547" i="2"/>
  <c r="M2547" i="2" s="1"/>
  <c r="K2548" i="2"/>
  <c r="K2549" i="2"/>
  <c r="M2549" i="2" s="1"/>
  <c r="K2550" i="2"/>
  <c r="M2550" i="2" s="1"/>
  <c r="K2551" i="2"/>
  <c r="M2551" i="2" s="1"/>
  <c r="K2552" i="2"/>
  <c r="K2553" i="2"/>
  <c r="M2553" i="2" s="1"/>
  <c r="K2554" i="2"/>
  <c r="M2554" i="2" s="1"/>
  <c r="K2555" i="2"/>
  <c r="M2555" i="2" s="1"/>
  <c r="K2556" i="2"/>
  <c r="M2556" i="2" s="1"/>
  <c r="K2557" i="2"/>
  <c r="M2557" i="2" s="1"/>
  <c r="K2558" i="2"/>
  <c r="M2558" i="2" s="1"/>
  <c r="K2559" i="2"/>
  <c r="M2559" i="2" s="1"/>
  <c r="K2560" i="2"/>
  <c r="M2560" i="2" s="1"/>
  <c r="K2561" i="2"/>
  <c r="M2561" i="2" s="1"/>
  <c r="K2516" i="2"/>
  <c r="M2516" i="2" s="1"/>
  <c r="K2517" i="2"/>
  <c r="M2517" i="2" s="1"/>
  <c r="K2518" i="2"/>
  <c r="M2518" i="2" s="1"/>
  <c r="K2519" i="2"/>
  <c r="M2519" i="2" s="1"/>
  <c r="K2382" i="2"/>
  <c r="M2382" i="2" s="1"/>
  <c r="K2383" i="2"/>
  <c r="M2383" i="2" s="1"/>
  <c r="K2384" i="2"/>
  <c r="M2384" i="2" s="1"/>
  <c r="K2385" i="2"/>
  <c r="M2385" i="2" s="1"/>
  <c r="K2386" i="2"/>
  <c r="M2386" i="2" s="1"/>
  <c r="K2387" i="2"/>
  <c r="M2387" i="2" s="1"/>
  <c r="K2388" i="2"/>
  <c r="M2388" i="2" s="1"/>
  <c r="K2389" i="2"/>
  <c r="M2389" i="2" s="1"/>
  <c r="K2390" i="2"/>
  <c r="M2390" i="2" s="1"/>
  <c r="K2391" i="2"/>
  <c r="M2391" i="2" s="1"/>
  <c r="K2392" i="2"/>
  <c r="M2392" i="2" s="1"/>
  <c r="K2393" i="2"/>
  <c r="M2393" i="2" s="1"/>
  <c r="K2394" i="2"/>
  <c r="M2394" i="2" s="1"/>
  <c r="K2395" i="2"/>
  <c r="M2395" i="2" s="1"/>
  <c r="K2396" i="2"/>
  <c r="M2396" i="2" s="1"/>
  <c r="K2397" i="2"/>
  <c r="M2397" i="2" s="1"/>
  <c r="K2398" i="2"/>
  <c r="M2398" i="2" s="1"/>
  <c r="K2399" i="2"/>
  <c r="M2399" i="2" s="1"/>
  <c r="K2400" i="2"/>
  <c r="M2400" i="2" s="1"/>
  <c r="K2401" i="2"/>
  <c r="M2401" i="2" s="1"/>
  <c r="K2402" i="2"/>
  <c r="M2402" i="2" s="1"/>
  <c r="K2403" i="2"/>
  <c r="M2403" i="2" s="1"/>
  <c r="K2404" i="2"/>
  <c r="M2404" i="2" s="1"/>
  <c r="K2405" i="2"/>
  <c r="M2405" i="2" s="1"/>
  <c r="K2406" i="2"/>
  <c r="M2406" i="2" s="1"/>
  <c r="K2144" i="2"/>
  <c r="M2144" i="2" s="1"/>
  <c r="K2145" i="2"/>
  <c r="M2145" i="2" s="1"/>
  <c r="K2146" i="2"/>
  <c r="M2146" i="2" s="1"/>
  <c r="K2147" i="2"/>
  <c r="M2147" i="2" s="1"/>
  <c r="K2148" i="2"/>
  <c r="M2148" i="2" s="1"/>
  <c r="K1511" i="2"/>
  <c r="M1511" i="2" s="1"/>
  <c r="K1512" i="2"/>
  <c r="M1512" i="2" s="1"/>
  <c r="K1513" i="2"/>
  <c r="M1513" i="2" s="1"/>
  <c r="K1514" i="2"/>
  <c r="M1514" i="2" s="1"/>
  <c r="K1515" i="2"/>
  <c r="M1515" i="2" s="1"/>
  <c r="K1516" i="2"/>
  <c r="M1516" i="2" s="1"/>
  <c r="K1517" i="2"/>
  <c r="M1517" i="2" s="1"/>
  <c r="K1518" i="2"/>
  <c r="M1518" i="2" s="1"/>
  <c r="K1519" i="2"/>
  <c r="M1519" i="2" s="1"/>
  <c r="K1520" i="2"/>
  <c r="M1520" i="2" s="1"/>
  <c r="K1521" i="2"/>
  <c r="M1521" i="2" s="1"/>
  <c r="K1522" i="2"/>
  <c r="M1522" i="2" s="1"/>
  <c r="K1523" i="2"/>
  <c r="M1523" i="2" s="1"/>
  <c r="K1524" i="2"/>
  <c r="M1524" i="2" s="1"/>
  <c r="K1525" i="2"/>
  <c r="M1525" i="2" s="1"/>
  <c r="K1548" i="2"/>
  <c r="M1548" i="2" s="1"/>
  <c r="K1549" i="2"/>
  <c r="M1549" i="2" s="1"/>
  <c r="K1550" i="2"/>
  <c r="M1550" i="2" s="1"/>
  <c r="K1551" i="2"/>
  <c r="M1551" i="2" s="1"/>
  <c r="K1552" i="2"/>
  <c r="M1552" i="2" s="1"/>
  <c r="K1553" i="2"/>
  <c r="M1553" i="2" s="1"/>
  <c r="K1554" i="2"/>
  <c r="M1554" i="2" s="1"/>
  <c r="K1555" i="2"/>
  <c r="M1555" i="2" s="1"/>
  <c r="K1556" i="2"/>
  <c r="M1556" i="2" s="1"/>
  <c r="K1557" i="2"/>
  <c r="K1562" i="2"/>
  <c r="M1562" i="2" s="1"/>
  <c r="K1563" i="2"/>
  <c r="M1563" i="2" s="1"/>
  <c r="K1564" i="2"/>
  <c r="M1564" i="2" s="1"/>
  <c r="K1565" i="2"/>
  <c r="M1565" i="2" s="1"/>
  <c r="K1566" i="2"/>
  <c r="M1566" i="2" s="1"/>
  <c r="K1567" i="2"/>
  <c r="M1567" i="2" s="1"/>
  <c r="K1568" i="2"/>
  <c r="M1568" i="2" s="1"/>
  <c r="K1569" i="2"/>
  <c r="M1569" i="2" s="1"/>
  <c r="K1570" i="2"/>
  <c r="M1570" i="2" s="1"/>
  <c r="K1571" i="2"/>
  <c r="M1571" i="2" s="1"/>
  <c r="K1572" i="2"/>
  <c r="M1572" i="2" s="1"/>
  <c r="K1573" i="2"/>
  <c r="M1573" i="2" s="1"/>
  <c r="K1574" i="2"/>
  <c r="M1574" i="2" s="1"/>
  <c r="K1575" i="2"/>
  <c r="M1575" i="2" s="1"/>
  <c r="K1576" i="2"/>
  <c r="M1576" i="2" s="1"/>
  <c r="K1577" i="2"/>
  <c r="M1577" i="2" s="1"/>
  <c r="K1578" i="2"/>
  <c r="M1578" i="2" s="1"/>
  <c r="K1579" i="2"/>
  <c r="M1579" i="2" s="1"/>
  <c r="K1580" i="2"/>
  <c r="M1580" i="2" s="1"/>
  <c r="K1581" i="2"/>
  <c r="M1581" i="2" s="1"/>
  <c r="K1582" i="2"/>
  <c r="M1582" i="2" s="1"/>
  <c r="K1648" i="2"/>
  <c r="M1648" i="2" s="1"/>
  <c r="K1649" i="2"/>
  <c r="M1649" i="2" s="1"/>
  <c r="K1589" i="2"/>
  <c r="M1589" i="2" s="1"/>
  <c r="K1590" i="2"/>
  <c r="M1590" i="2" s="1"/>
  <c r="K1591" i="2"/>
  <c r="M1591" i="2" s="1"/>
  <c r="K1592" i="2"/>
  <c r="M1592" i="2" s="1"/>
  <c r="K1593" i="2"/>
  <c r="M1593" i="2" s="1"/>
  <c r="K1594" i="2"/>
  <c r="M1594" i="2" s="1"/>
  <c r="K1595" i="2"/>
  <c r="M1595" i="2" s="1"/>
  <c r="K1596" i="2"/>
  <c r="M1596" i="2" s="1"/>
  <c r="K1597" i="2"/>
  <c r="M1597" i="2" s="1"/>
  <c r="K1598" i="2"/>
  <c r="M1598" i="2" s="1"/>
  <c r="K1599" i="2"/>
  <c r="M1599" i="2" s="1"/>
  <c r="K1600" i="2"/>
  <c r="M1600" i="2" s="1"/>
  <c r="K1601" i="2"/>
  <c r="M1601" i="2" s="1"/>
  <c r="K2520" i="2"/>
  <c r="M2520" i="2" s="1"/>
  <c r="K2521" i="2"/>
  <c r="M2521" i="2" s="1"/>
  <c r="K2522" i="2"/>
  <c r="M2522" i="2" s="1"/>
  <c r="K2523" i="2"/>
  <c r="M2523" i="2" s="1"/>
  <c r="K2524" i="2"/>
  <c r="M2524" i="2" s="1"/>
  <c r="K2525" i="2"/>
  <c r="M2525" i="2" s="1"/>
  <c r="K2526" i="2"/>
  <c r="M2526" i="2" s="1"/>
  <c r="K2527" i="2"/>
  <c r="M2527" i="2" s="1"/>
  <c r="K2528" i="2"/>
  <c r="M2528" i="2" s="1"/>
  <c r="K2529" i="2"/>
  <c r="M2529" i="2" s="1"/>
  <c r="K2530" i="2"/>
  <c r="M2530" i="2" s="1"/>
  <c r="K2531" i="2"/>
  <c r="M2531" i="2" s="1"/>
  <c r="K2532" i="2"/>
  <c r="M2532" i="2" s="1"/>
  <c r="K2533" i="2"/>
  <c r="M2533" i="2" s="1"/>
  <c r="K2534" i="2"/>
  <c r="M2534" i="2" s="1"/>
  <c r="K2535" i="2"/>
  <c r="M2535" i="2" s="1"/>
  <c r="K2562" i="2"/>
  <c r="M2562" i="2" s="1"/>
  <c r="K2563" i="2"/>
  <c r="M2563" i="2" s="1"/>
  <c r="K2564" i="2"/>
  <c r="M2564" i="2" s="1"/>
  <c r="K2565" i="2"/>
  <c r="M2565" i="2" s="1"/>
  <c r="K2566" i="2"/>
  <c r="M2566" i="2" s="1"/>
  <c r="K2575" i="2"/>
  <c r="M2575" i="2" s="1"/>
  <c r="K2576" i="2"/>
  <c r="M2576" i="2" s="1"/>
  <c r="K2577" i="2"/>
  <c r="M2577" i="2" s="1"/>
  <c r="K2578" i="2"/>
  <c r="M2578" i="2" s="1"/>
  <c r="K2579" i="2"/>
  <c r="M2579" i="2" s="1"/>
  <c r="K2580" i="2"/>
  <c r="M2580" i="2" s="1"/>
  <c r="K2581" i="2"/>
  <c r="M2581" i="2" s="1"/>
  <c r="K2582" i="2"/>
  <c r="M2582" i="2" s="1"/>
  <c r="K2587" i="2"/>
  <c r="M2587" i="2" s="1"/>
  <c r="K2588" i="2"/>
  <c r="M2588" i="2" s="1"/>
  <c r="K1106" i="2"/>
  <c r="K1104" i="2"/>
  <c r="M1104" i="2" s="1"/>
  <c r="K1107" i="2"/>
  <c r="M1107" i="2" s="1"/>
  <c r="K1109" i="2"/>
  <c r="M1109" i="2" s="1"/>
  <c r="K1110" i="2"/>
  <c r="M1110" i="2" s="1"/>
  <c r="K1111" i="2"/>
  <c r="M1111" i="2" s="1"/>
  <c r="K1112" i="2"/>
  <c r="M1112" i="2" s="1"/>
  <c r="K1113" i="2"/>
  <c r="M1113" i="2" s="1"/>
  <c r="K1114" i="2"/>
  <c r="M1114" i="2" s="1"/>
  <c r="K1115" i="2"/>
  <c r="M1115" i="2" s="1"/>
  <c r="K304" i="2"/>
  <c r="K1116" i="2"/>
  <c r="M1116" i="2" s="1"/>
  <c r="K1117" i="2"/>
  <c r="M1117" i="2" s="1"/>
  <c r="K1118" i="2"/>
  <c r="M1118" i="2" s="1"/>
  <c r="K1119" i="2"/>
  <c r="M1119" i="2" s="1"/>
  <c r="K1120" i="2"/>
  <c r="M1120" i="2" s="1"/>
  <c r="K1121" i="2"/>
  <c r="K1122" i="2"/>
  <c r="M1122" i="2" s="1"/>
  <c r="K1123" i="2"/>
  <c r="M1123" i="2" s="1"/>
  <c r="K1124" i="2"/>
  <c r="M1124" i="2" s="1"/>
  <c r="K1125" i="2"/>
  <c r="M1125" i="2" s="1"/>
  <c r="K1126" i="2"/>
  <c r="M1126" i="2" s="1"/>
  <c r="K1127" i="2"/>
  <c r="M1127" i="2" s="1"/>
  <c r="K1128" i="2"/>
  <c r="M1128" i="2" s="1"/>
  <c r="K1129" i="2"/>
  <c r="M1129" i="2" s="1"/>
  <c r="K1130" i="2"/>
  <c r="M1130" i="2" s="1"/>
  <c r="K1131" i="2"/>
  <c r="M1131" i="2" s="1"/>
  <c r="K1133" i="2"/>
  <c r="M1133" i="2" s="1"/>
  <c r="K1134" i="2"/>
  <c r="K1135" i="2"/>
  <c r="M1135" i="2" s="1"/>
  <c r="K1136" i="2"/>
  <c r="M1136" i="2" s="1"/>
  <c r="K1137" i="2"/>
  <c r="M1137" i="2" s="1"/>
  <c r="K1138" i="2"/>
  <c r="M1138" i="2" s="1"/>
  <c r="K1139" i="2"/>
  <c r="M1139" i="2" s="1"/>
  <c r="K1140" i="2"/>
  <c r="M1140" i="2" s="1"/>
  <c r="K1141" i="2"/>
  <c r="M1141" i="2" s="1"/>
  <c r="K1142" i="2"/>
  <c r="M1142" i="2" s="1"/>
  <c r="K1143" i="2"/>
  <c r="M1143" i="2" s="1"/>
  <c r="K1144" i="2"/>
  <c r="M1144" i="2" s="1"/>
  <c r="K1145" i="2"/>
  <c r="M1145" i="2" s="1"/>
  <c r="K1146" i="2"/>
  <c r="M1146" i="2" s="1"/>
  <c r="K1147" i="2"/>
  <c r="M1147" i="2" s="1"/>
  <c r="K1148" i="2"/>
  <c r="M1148" i="2" s="1"/>
  <c r="K1149" i="2"/>
  <c r="M1149" i="2" s="1"/>
  <c r="K1150" i="2"/>
  <c r="M1150" i="2" s="1"/>
  <c r="K1151" i="2"/>
  <c r="M1151" i="2" s="1"/>
  <c r="K1152" i="2"/>
  <c r="M1152" i="2" s="1"/>
  <c r="K1153" i="2"/>
  <c r="M1153" i="2" s="1"/>
  <c r="K1154" i="2"/>
  <c r="M1154" i="2" s="1"/>
  <c r="K1155" i="2"/>
  <c r="M1155" i="2" s="1"/>
  <c r="K1156" i="2"/>
  <c r="M1156" i="2" s="1"/>
  <c r="K1157" i="2"/>
  <c r="M1157" i="2" s="1"/>
  <c r="K1158" i="2"/>
  <c r="M1158" i="2" s="1"/>
  <c r="K1159" i="2"/>
  <c r="M1159" i="2" s="1"/>
  <c r="K1160" i="2"/>
  <c r="M1160" i="2" s="1"/>
  <c r="K1161" i="2"/>
  <c r="M1161" i="2" s="1"/>
  <c r="K1162" i="2"/>
  <c r="M1162" i="2" s="1"/>
  <c r="K1163" i="2"/>
  <c r="M1163" i="2" s="1"/>
  <c r="K1194" i="2"/>
  <c r="M1194" i="2" s="1"/>
  <c r="K1195" i="2"/>
  <c r="M1195" i="2" s="1"/>
  <c r="K1196" i="2"/>
  <c r="M1196" i="2" s="1"/>
  <c r="K1197" i="2"/>
  <c r="M1197" i="2" s="1"/>
  <c r="K1198" i="2"/>
  <c r="M1198" i="2" s="1"/>
  <c r="K1199" i="2"/>
  <c r="M1199" i="2" s="1"/>
  <c r="K1201" i="2"/>
  <c r="M1201" i="2" s="1"/>
  <c r="K1202" i="2"/>
  <c r="M1202" i="2" s="1"/>
  <c r="K1203" i="2"/>
  <c r="M1203" i="2" s="1"/>
  <c r="K1204" i="2"/>
  <c r="M1204" i="2" s="1"/>
  <c r="K1205" i="2"/>
  <c r="M1205" i="2" s="1"/>
  <c r="K1206" i="2"/>
  <c r="M1206" i="2" s="1"/>
  <c r="K1207" i="2"/>
  <c r="M1207" i="2" s="1"/>
  <c r="K1208" i="2"/>
  <c r="M1208" i="2" s="1"/>
  <c r="K1209" i="2"/>
  <c r="K1210" i="2"/>
  <c r="M1210" i="2" s="1"/>
  <c r="K1211" i="2"/>
  <c r="M1211" i="2" s="1"/>
  <c r="K1212" i="2"/>
  <c r="M1212" i="2" s="1"/>
  <c r="K1213" i="2"/>
  <c r="M1213" i="2" s="1"/>
  <c r="K1214" i="2"/>
  <c r="M1214" i="2" s="1"/>
  <c r="K1215" i="2"/>
  <c r="M1215" i="2" s="1"/>
  <c r="K1216" i="2"/>
  <c r="M1216" i="2" s="1"/>
  <c r="K1217" i="2"/>
  <c r="M1217" i="2" s="1"/>
  <c r="K1218" i="2"/>
  <c r="M1218" i="2" s="1"/>
  <c r="K1219" i="2"/>
  <c r="M1219" i="2" s="1"/>
  <c r="K1220" i="2"/>
  <c r="M1220" i="2" s="1"/>
  <c r="K1221" i="2"/>
  <c r="M1221" i="2" s="1"/>
  <c r="K1222" i="2"/>
  <c r="M1222" i="2" s="1"/>
  <c r="K1223" i="2"/>
  <c r="M1223" i="2" s="1"/>
  <c r="K1224" i="2"/>
  <c r="M1224" i="2" s="1"/>
  <c r="K1225" i="2"/>
  <c r="M1225" i="2" s="1"/>
  <c r="K1226" i="2"/>
  <c r="M1226" i="2" s="1"/>
  <c r="K1227" i="2"/>
  <c r="M1227" i="2" s="1"/>
  <c r="K1228" i="2"/>
  <c r="M1228" i="2" s="1"/>
  <c r="K1229" i="2"/>
  <c r="M1229" i="2" s="1"/>
  <c r="K1230" i="2"/>
  <c r="M1230" i="2" s="1"/>
  <c r="K1231" i="2"/>
  <c r="M1231" i="2" s="1"/>
  <c r="K1232" i="2"/>
  <c r="M1232" i="2" s="1"/>
  <c r="K1233" i="2"/>
  <c r="M1233" i="2" s="1"/>
  <c r="K1175" i="2"/>
  <c r="M1175" i="2" s="1"/>
  <c r="K1176" i="2"/>
  <c r="M1176" i="2" s="1"/>
  <c r="K1177" i="2"/>
  <c r="M1177" i="2" s="1"/>
  <c r="K1178" i="2"/>
  <c r="K1179" i="2"/>
  <c r="M1179" i="2" s="1"/>
  <c r="K1180" i="2"/>
  <c r="M1180" i="2" s="1"/>
  <c r="K1181" i="2"/>
  <c r="M1181" i="2" s="1"/>
  <c r="K1182" i="2"/>
  <c r="K1183" i="2"/>
  <c r="M1183" i="2" s="1"/>
  <c r="K1184" i="2"/>
  <c r="M1184" i="2" s="1"/>
  <c r="K1185" i="2"/>
  <c r="M1185" i="2" s="1"/>
  <c r="K1235" i="2"/>
  <c r="K1236" i="2"/>
  <c r="M1236" i="2" s="1"/>
  <c r="K1237" i="2"/>
  <c r="M1237" i="2" s="1"/>
  <c r="K1238" i="2"/>
  <c r="M1238" i="2" s="1"/>
  <c r="K1239" i="2"/>
  <c r="M1239" i="2" s="1"/>
  <c r="K1240" i="2"/>
  <c r="M1240" i="2" s="1"/>
  <c r="K1241" i="2"/>
  <c r="M1241" i="2" s="1"/>
  <c r="K1242" i="2"/>
  <c r="M1242" i="2" s="1"/>
  <c r="K1243" i="2"/>
  <c r="M1243" i="2" s="1"/>
  <c r="K1244" i="2"/>
  <c r="M1244" i="2" s="1"/>
  <c r="K1251" i="2"/>
  <c r="M1251" i="2" s="1"/>
  <c r="K1252" i="2"/>
  <c r="M1252" i="2" s="1"/>
  <c r="K1253" i="2"/>
  <c r="M1253" i="2" s="1"/>
  <c r="K1254" i="2"/>
  <c r="M1254" i="2" s="1"/>
  <c r="K1255" i="2"/>
  <c r="M1255" i="2" s="1"/>
  <c r="K1256" i="2"/>
  <c r="M1256" i="2" s="1"/>
  <c r="K1257" i="2"/>
  <c r="K1258" i="2"/>
  <c r="M1258" i="2" s="1"/>
  <c r="K1259" i="2"/>
  <c r="M1259" i="2" s="1"/>
  <c r="K1260" i="2"/>
  <c r="M1260" i="2" s="1"/>
  <c r="K1261" i="2"/>
  <c r="M1261" i="2" s="1"/>
  <c r="K1262" i="2"/>
  <c r="M1262" i="2" s="1"/>
  <c r="K1263" i="2"/>
  <c r="M1263" i="2" s="1"/>
  <c r="K1264" i="2"/>
  <c r="M1264" i="2" s="1"/>
  <c r="K1265" i="2"/>
  <c r="K1266" i="2"/>
  <c r="M1266" i="2" s="1"/>
  <c r="K1267" i="2"/>
  <c r="M1267" i="2" s="1"/>
  <c r="K1268" i="2"/>
  <c r="M1268" i="2" s="1"/>
  <c r="K1269" i="2"/>
  <c r="M1269" i="2" s="1"/>
  <c r="K1270" i="2"/>
  <c r="M1270" i="2" s="1"/>
  <c r="K1271" i="2"/>
  <c r="M1271" i="2" s="1"/>
  <c r="K1272" i="2"/>
  <c r="M1272" i="2" s="1"/>
  <c r="K1273" i="2"/>
  <c r="M1273" i="2" s="1"/>
  <c r="K1274" i="2"/>
  <c r="M1274" i="2" s="1"/>
  <c r="K1275" i="2"/>
  <c r="M1275" i="2" s="1"/>
  <c r="K1276" i="2"/>
  <c r="M1276" i="2" s="1"/>
  <c r="K1277" i="2"/>
  <c r="M1277" i="2" s="1"/>
  <c r="K1278" i="2"/>
  <c r="M1278" i="2" s="1"/>
  <c r="K1279" i="2"/>
  <c r="M1279" i="2" s="1"/>
  <c r="K1280" i="2"/>
  <c r="M1280" i="2" s="1"/>
  <c r="K1281" i="2"/>
  <c r="M1281" i="2" s="1"/>
  <c r="K1282" i="2"/>
  <c r="M1282" i="2" s="1"/>
  <c r="K1283" i="2"/>
  <c r="M1283" i="2" s="1"/>
  <c r="K1284" i="2"/>
  <c r="M1284" i="2" s="1"/>
  <c r="K1285" i="2"/>
  <c r="M1285" i="2" s="1"/>
  <c r="K1291" i="2"/>
  <c r="M1291" i="2" s="1"/>
  <c r="K1292" i="2"/>
  <c r="M1292" i="2" s="1"/>
  <c r="K1293" i="2"/>
  <c r="M1293" i="2" s="1"/>
  <c r="K1294" i="2"/>
  <c r="M1294" i="2" s="1"/>
  <c r="K1295" i="2"/>
  <c r="M1295" i="2" s="1"/>
  <c r="K1296" i="2"/>
  <c r="M1296" i="2" s="1"/>
  <c r="K1297" i="2"/>
  <c r="M1297" i="2" s="1"/>
  <c r="K1298" i="2"/>
  <c r="M1298" i="2" s="1"/>
  <c r="K1299" i="2"/>
  <c r="M1299" i="2" s="1"/>
  <c r="K1300" i="2"/>
  <c r="M1300" i="2" s="1"/>
  <c r="K1301" i="2"/>
  <c r="M1301" i="2" s="1"/>
  <c r="K1302" i="2"/>
  <c r="M1302" i="2" s="1"/>
  <c r="K1303" i="2"/>
  <c r="M1303" i="2" s="1"/>
  <c r="K1304" i="2"/>
  <c r="M1304" i="2" s="1"/>
  <c r="K1305" i="2"/>
  <c r="M1305" i="2" s="1"/>
  <c r="K1306" i="2"/>
  <c r="M1306" i="2" s="1"/>
  <c r="K1307" i="2"/>
  <c r="M1307" i="2" s="1"/>
  <c r="K1308" i="2"/>
  <c r="M1308" i="2" s="1"/>
  <c r="K1309" i="2"/>
  <c r="M1309" i="2" s="1"/>
  <c r="K1310" i="2"/>
  <c r="K1311" i="2"/>
  <c r="M1311" i="2" s="1"/>
  <c r="K1312" i="2"/>
  <c r="M1312" i="2" s="1"/>
  <c r="K1323" i="2"/>
  <c r="M1323" i="2" s="1"/>
  <c r="K1324" i="2"/>
  <c r="M1324" i="2" s="1"/>
  <c r="K1325" i="2"/>
  <c r="M1325" i="2" s="1"/>
  <c r="K1326" i="2"/>
  <c r="M1326" i="2" s="1"/>
  <c r="K1327" i="2"/>
  <c r="M1327" i="2" s="1"/>
  <c r="K1328" i="2"/>
  <c r="M1328" i="2" s="1"/>
  <c r="K1329" i="2"/>
  <c r="M1329" i="2" s="1"/>
  <c r="K1330" i="2"/>
  <c r="M1330" i="2" s="1"/>
  <c r="K1331" i="2"/>
  <c r="M1331" i="2" s="1"/>
  <c r="K1332" i="2"/>
  <c r="M1332" i="2" s="1"/>
  <c r="K1333" i="2"/>
  <c r="M1333" i="2" s="1"/>
  <c r="K1334" i="2"/>
  <c r="M1334" i="2" s="1"/>
  <c r="K1335" i="2"/>
  <c r="M1335" i="2" s="1"/>
  <c r="K1336" i="2"/>
  <c r="M1336" i="2" s="1"/>
  <c r="K1337" i="2"/>
  <c r="M1337" i="2" s="1"/>
  <c r="K1338" i="2"/>
  <c r="M1338" i="2" s="1"/>
  <c r="K1339" i="2"/>
  <c r="M1339" i="2" s="1"/>
  <c r="K1340" i="2"/>
  <c r="M1340" i="2" s="1"/>
  <c r="K1341" i="2"/>
  <c r="M1341" i="2" s="1"/>
  <c r="K1352" i="2"/>
  <c r="M1352" i="2" s="1"/>
  <c r="K1353" i="2"/>
  <c r="M1353" i="2" s="1"/>
  <c r="K1354" i="2"/>
  <c r="M1354" i="2" s="1"/>
  <c r="K1355" i="2"/>
  <c r="M1355" i="2" s="1"/>
  <c r="K1356" i="2"/>
  <c r="M1356" i="2" s="1"/>
  <c r="K1357" i="2"/>
  <c r="M1357" i="2" s="1"/>
  <c r="K1358" i="2"/>
  <c r="M1358" i="2" s="1"/>
  <c r="K1359" i="2"/>
  <c r="M1359" i="2" s="1"/>
  <c r="K1360" i="2"/>
  <c r="M1360" i="2" s="1"/>
  <c r="K1361" i="2"/>
  <c r="M1361" i="2" s="1"/>
  <c r="K1362" i="2"/>
  <c r="M1362" i="2" s="1"/>
  <c r="K1363" i="2"/>
  <c r="M1363" i="2" s="1"/>
  <c r="K1364" i="2"/>
  <c r="M1364" i="2" s="1"/>
  <c r="K1365" i="2"/>
  <c r="M1365" i="2" s="1"/>
  <c r="K1366" i="2"/>
  <c r="M1366" i="2" s="1"/>
  <c r="K1394" i="2"/>
  <c r="M1394" i="2" s="1"/>
  <c r="K1395" i="2"/>
  <c r="M1395" i="2" s="1"/>
  <c r="K1396" i="2"/>
  <c r="M1396" i="2" s="1"/>
  <c r="K1397" i="2"/>
  <c r="M1397" i="2" s="1"/>
  <c r="K1398" i="2"/>
  <c r="M1398" i="2" s="1"/>
  <c r="K1399" i="2"/>
  <c r="M1399" i="2" s="1"/>
  <c r="K1400" i="2"/>
  <c r="M1400" i="2" s="1"/>
  <c r="K1401" i="2"/>
  <c r="M1401" i="2" s="1"/>
  <c r="K978" i="2"/>
  <c r="M978" i="2" s="1"/>
  <c r="K1403" i="2"/>
  <c r="M1403" i="2" s="1"/>
  <c r="K1404" i="2"/>
  <c r="M1404" i="2" s="1"/>
  <c r="K1405" i="2"/>
  <c r="M1405" i="2" s="1"/>
  <c r="K1406" i="2"/>
  <c r="M1406" i="2" s="1"/>
  <c r="K1407" i="2"/>
  <c r="M1407" i="2" s="1"/>
  <c r="K1408" i="2"/>
  <c r="M1408" i="2" s="1"/>
  <c r="K1409" i="2"/>
  <c r="M1409" i="2" s="1"/>
  <c r="K1410" i="2"/>
  <c r="M1410" i="2" s="1"/>
  <c r="K1411" i="2"/>
  <c r="M1411" i="2" s="1"/>
  <c r="K1412" i="2"/>
  <c r="M1412" i="2" s="1"/>
  <c r="K1413" i="2"/>
  <c r="M1413" i="2" s="1"/>
  <c r="K1414" i="2"/>
  <c r="M1414" i="2" s="1"/>
  <c r="K1415" i="2"/>
  <c r="M1415" i="2" s="1"/>
  <c r="K1416" i="2"/>
  <c r="M1416" i="2" s="1"/>
  <c r="K1417" i="2"/>
  <c r="M1417" i="2" s="1"/>
  <c r="K1423" i="2"/>
  <c r="M1423" i="2" s="1"/>
  <c r="K1424" i="2"/>
  <c r="M1424" i="2" s="1"/>
  <c r="K1425" i="2"/>
  <c r="M1425" i="2" s="1"/>
  <c r="K1426" i="2"/>
  <c r="M1426" i="2" s="1"/>
  <c r="K1427" i="2"/>
  <c r="M1427" i="2" s="1"/>
  <c r="K1428" i="2"/>
  <c r="M1428" i="2" s="1"/>
  <c r="K1429" i="2"/>
  <c r="M1429" i="2" s="1"/>
  <c r="K1430" i="2"/>
  <c r="M1430" i="2" s="1"/>
  <c r="K1431" i="2"/>
  <c r="M1431" i="2" s="1"/>
  <c r="K1432" i="2"/>
  <c r="M1432" i="2" s="1"/>
  <c r="K1433" i="2"/>
  <c r="M1433" i="2" s="1"/>
  <c r="K1434" i="2"/>
  <c r="M1434" i="2" s="1"/>
  <c r="K1435" i="2"/>
  <c r="M1435" i="2" s="1"/>
  <c r="K1436" i="2"/>
  <c r="M1436" i="2" s="1"/>
  <c r="K1437" i="2"/>
  <c r="M1437" i="2" s="1"/>
  <c r="K1438" i="2"/>
  <c r="M1438" i="2" s="1"/>
  <c r="K1439" i="2"/>
  <c r="M1439" i="2" s="1"/>
  <c r="K1440" i="2"/>
  <c r="M1440" i="2" s="1"/>
  <c r="K1441" i="2"/>
  <c r="M1441" i="2" s="1"/>
  <c r="K1442" i="2"/>
  <c r="M1442" i="2" s="1"/>
  <c r="K1443" i="2"/>
  <c r="M1443" i="2" s="1"/>
  <c r="K1444" i="2"/>
  <c r="M1444" i="2" s="1"/>
  <c r="K1445" i="2"/>
  <c r="M1445" i="2" s="1"/>
  <c r="K1446" i="2"/>
  <c r="M1446" i="2" s="1"/>
  <c r="K1447" i="2"/>
  <c r="M1447" i="2" s="1"/>
  <c r="K1448" i="2"/>
  <c r="M1448" i="2" s="1"/>
  <c r="K1449" i="2"/>
  <c r="M1449" i="2" s="1"/>
  <c r="K1450" i="2"/>
  <c r="M1450" i="2" s="1"/>
  <c r="K1451" i="2"/>
  <c r="M1451" i="2" s="1"/>
  <c r="K1452" i="2"/>
  <c r="M1452" i="2" s="1"/>
  <c r="K1453" i="2"/>
  <c r="M1453" i="2" s="1"/>
  <c r="K1455" i="2"/>
  <c r="M1455" i="2" s="1"/>
  <c r="K1456" i="2"/>
  <c r="M1456" i="2" s="1"/>
  <c r="K1457" i="2"/>
  <c r="M1457" i="2" s="1"/>
  <c r="K1458" i="2"/>
  <c r="M1458" i="2" s="1"/>
  <c r="K1459" i="2"/>
  <c r="M1459" i="2" s="1"/>
  <c r="K1460" i="2"/>
  <c r="M1460" i="2" s="1"/>
  <c r="K1461" i="2"/>
  <c r="M1461" i="2" s="1"/>
  <c r="K1462" i="2"/>
  <c r="M1462" i="2" s="1"/>
  <c r="K1463" i="2"/>
  <c r="M1463" i="2" s="1"/>
  <c r="K1464" i="2"/>
  <c r="M1464" i="2" s="1"/>
  <c r="K1465" i="2"/>
  <c r="M1465" i="2" s="1"/>
  <c r="K1466" i="2"/>
  <c r="M1466" i="2" s="1"/>
  <c r="K1467" i="2"/>
  <c r="M1467" i="2" s="1"/>
  <c r="K1468" i="2"/>
  <c r="M1468" i="2" s="1"/>
  <c r="K1469" i="2"/>
  <c r="M1469" i="2" s="1"/>
  <c r="K1470" i="2"/>
  <c r="M1470" i="2" s="1"/>
  <c r="K1471" i="2"/>
  <c r="M1471" i="2" s="1"/>
  <c r="K1472" i="2"/>
  <c r="M1472" i="2" s="1"/>
  <c r="K1473" i="2"/>
  <c r="M1473" i="2" s="1"/>
  <c r="K1474" i="2"/>
  <c r="M1474" i="2" s="1"/>
  <c r="K1475" i="2"/>
  <c r="M1475" i="2" s="1"/>
  <c r="K1476" i="2"/>
  <c r="M1476" i="2" s="1"/>
  <c r="K1477" i="2"/>
  <c r="M1477" i="2" s="1"/>
  <c r="K1478" i="2"/>
  <c r="M1478" i="2" s="1"/>
  <c r="K1479" i="2"/>
  <c r="M1479" i="2" s="1"/>
  <c r="K1480" i="2"/>
  <c r="M1480" i="2" s="1"/>
  <c r="K1481" i="2"/>
  <c r="M1481" i="2" s="1"/>
  <c r="K1482" i="2"/>
  <c r="M1482" i="2" s="1"/>
  <c r="K1489" i="2"/>
  <c r="M1489" i="2" s="1"/>
  <c r="K1490" i="2"/>
  <c r="M1490" i="2" s="1"/>
  <c r="K1483" i="2"/>
  <c r="M1483" i="2" s="1"/>
  <c r="K1484" i="2"/>
  <c r="M1484" i="2" s="1"/>
  <c r="K1485" i="2"/>
  <c r="M1485" i="2" s="1"/>
  <c r="K1486" i="2"/>
  <c r="M1486" i="2" s="1"/>
  <c r="K1487" i="2"/>
  <c r="M1487" i="2" s="1"/>
  <c r="K1488" i="2"/>
  <c r="M1488" i="2" s="1"/>
  <c r="K1491" i="2"/>
  <c r="M1491" i="2" s="1"/>
  <c r="K1492" i="2"/>
  <c r="M1492" i="2" s="1"/>
  <c r="K1493" i="2"/>
  <c r="M1493" i="2" s="1"/>
  <c r="K1494" i="2"/>
  <c r="M1494" i="2" s="1"/>
  <c r="K1495" i="2"/>
  <c r="M1495" i="2" s="1"/>
  <c r="K1496" i="2"/>
  <c r="M1496" i="2" s="1"/>
  <c r="K1497" i="2"/>
  <c r="M1497" i="2" s="1"/>
  <c r="K1498" i="2"/>
  <c r="M1498" i="2" s="1"/>
  <c r="K1499" i="2"/>
  <c r="M1499" i="2" s="1"/>
  <c r="K1500" i="2"/>
  <c r="M1500" i="2" s="1"/>
  <c r="K1501" i="2"/>
  <c r="M1501" i="2" s="1"/>
  <c r="K1502" i="2"/>
  <c r="M1502" i="2" s="1"/>
  <c r="K1503" i="2"/>
  <c r="M1503" i="2" s="1"/>
  <c r="K1504" i="2"/>
  <c r="M1504" i="2" s="1"/>
  <c r="K1505" i="2"/>
  <c r="M1505" i="2" s="1"/>
  <c r="K1526" i="2"/>
  <c r="M1526" i="2" s="1"/>
  <c r="K1527" i="2"/>
  <c r="M1527" i="2" s="1"/>
  <c r="K1528" i="2"/>
  <c r="M1528" i="2" s="1"/>
  <c r="K1529" i="2"/>
  <c r="M1529" i="2" s="1"/>
  <c r="K1530" i="2"/>
  <c r="M1530" i="2" s="1"/>
  <c r="K1531" i="2"/>
  <c r="K1532" i="2"/>
  <c r="M1532" i="2" s="1"/>
  <c r="K1533" i="2"/>
  <c r="M1533" i="2" s="1"/>
  <c r="K1534" i="2"/>
  <c r="M1534" i="2" s="1"/>
  <c r="K1535" i="2"/>
  <c r="M1535" i="2" s="1"/>
  <c r="K1536" i="2"/>
  <c r="M1536" i="2" s="1"/>
  <c r="K1537" i="2"/>
  <c r="M1537" i="2" s="1"/>
  <c r="K1538" i="2"/>
  <c r="M1538" i="2" s="1"/>
  <c r="K1602" i="2"/>
  <c r="M1602" i="2" s="1"/>
  <c r="K1603" i="2"/>
  <c r="M1603" i="2" s="1"/>
  <c r="K1604" i="2"/>
  <c r="M1604" i="2" s="1"/>
  <c r="K1607" i="2"/>
  <c r="M1607" i="2" s="1"/>
  <c r="K1608" i="2"/>
  <c r="K1609" i="2"/>
  <c r="M1609" i="2" s="1"/>
  <c r="K1610" i="2"/>
  <c r="M1610" i="2" s="1"/>
  <c r="K1611" i="2"/>
  <c r="M1611" i="2" s="1"/>
  <c r="K1612" i="2"/>
  <c r="K1613" i="2"/>
  <c r="M1613" i="2" s="1"/>
  <c r="K1616" i="2"/>
  <c r="M1616" i="2" s="1"/>
  <c r="K1617" i="2"/>
  <c r="M1617" i="2" s="1"/>
  <c r="K1618" i="2"/>
  <c r="M1618" i="2" s="1"/>
  <c r="K1619" i="2"/>
  <c r="M1619" i="2" s="1"/>
  <c r="K1620" i="2"/>
  <c r="M1620" i="2" s="1"/>
  <c r="K1621" i="2"/>
  <c r="M1621" i="2" s="1"/>
  <c r="K1622" i="2"/>
  <c r="M1622" i="2" s="1"/>
  <c r="K1623" i="2"/>
  <c r="M1623" i="2" s="1"/>
  <c r="K1624" i="2"/>
  <c r="M1624" i="2" s="1"/>
  <c r="K1625" i="2"/>
  <c r="M1625" i="2" s="1"/>
  <c r="K1626" i="2"/>
  <c r="M1626" i="2" s="1"/>
  <c r="K1627" i="2"/>
  <c r="M1627" i="2" s="1"/>
  <c r="K1628" i="2"/>
  <c r="M1628" i="2" s="1"/>
  <c r="K1629" i="2"/>
  <c r="M1629" i="2" s="1"/>
  <c r="K1650" i="2"/>
  <c r="K1651" i="2"/>
  <c r="M1651" i="2" s="1"/>
  <c r="K1652" i="2"/>
  <c r="M1652" i="2" s="1"/>
  <c r="K1653" i="2"/>
  <c r="M1653" i="2" s="1"/>
  <c r="K1654" i="2"/>
  <c r="K1655" i="2"/>
  <c r="M1655" i="2" s="1"/>
  <c r="K1656" i="2"/>
  <c r="M1656" i="2" s="1"/>
  <c r="K1687" i="2"/>
  <c r="M1687" i="2" s="1"/>
  <c r="K1688" i="2"/>
  <c r="M1688" i="2" s="1"/>
  <c r="K1689" i="2"/>
  <c r="M1689" i="2" s="1"/>
  <c r="K1690" i="2"/>
  <c r="M1690" i="2" s="1"/>
  <c r="K1696" i="2"/>
  <c r="M1696" i="2" s="1"/>
  <c r="K1697" i="2"/>
  <c r="M1697" i="2" s="1"/>
  <c r="K1698" i="2"/>
  <c r="M1698" i="2" s="1"/>
  <c r="K1699" i="2"/>
  <c r="M1699" i="2" s="1"/>
  <c r="K1700" i="2"/>
  <c r="M1700" i="2" s="1"/>
  <c r="K1701" i="2"/>
  <c r="M1701" i="2" s="1"/>
  <c r="K1702" i="2"/>
  <c r="M1702" i="2" s="1"/>
  <c r="K1703" i="2"/>
  <c r="M1703" i="2" s="1"/>
  <c r="K1704" i="2"/>
  <c r="M1704" i="2" s="1"/>
  <c r="K1705" i="2"/>
  <c r="M1705" i="2" s="1"/>
  <c r="K1706" i="2"/>
  <c r="M1706" i="2" s="1"/>
  <c r="K1707" i="2"/>
  <c r="M1707" i="2" s="1"/>
  <c r="K1708" i="2"/>
  <c r="M1708" i="2" s="1"/>
  <c r="K1709" i="2"/>
  <c r="M1709" i="2" s="1"/>
  <c r="K1710" i="2"/>
  <c r="M1710" i="2" s="1"/>
  <c r="K1711" i="2"/>
  <c r="M1711" i="2" s="1"/>
  <c r="K1712" i="2"/>
  <c r="M1712" i="2" s="1"/>
  <c r="K1713" i="2"/>
  <c r="M1713" i="2" s="1"/>
  <c r="K1714" i="2"/>
  <c r="M1714" i="2" s="1"/>
  <c r="K1715" i="2"/>
  <c r="M1715" i="2" s="1"/>
  <c r="K1716" i="2"/>
  <c r="M1716" i="2" s="1"/>
  <c r="K1717" i="2"/>
  <c r="M1717" i="2" s="1"/>
  <c r="K1718" i="2"/>
  <c r="M1718" i="2" s="1"/>
  <c r="K1719" i="2"/>
  <c r="M1719" i="2" s="1"/>
  <c r="K1720" i="2"/>
  <c r="M1720" i="2" s="1"/>
  <c r="K1721" i="2"/>
  <c r="M1721" i="2" s="1"/>
  <c r="K1722" i="2"/>
  <c r="M1722" i="2" s="1"/>
  <c r="K1723" i="2"/>
  <c r="M1723" i="2" s="1"/>
  <c r="K1724" i="2"/>
  <c r="M1724" i="2" s="1"/>
  <c r="K1725" i="2"/>
  <c r="M1725" i="2" s="1"/>
  <c r="K1726" i="2"/>
  <c r="M1726" i="2" s="1"/>
  <c r="K1731" i="2"/>
  <c r="M1731" i="2" s="1"/>
  <c r="K1732" i="2"/>
  <c r="M1732" i="2" s="1"/>
  <c r="K1733" i="2"/>
  <c r="M1733" i="2" s="1"/>
  <c r="K1734" i="2"/>
  <c r="M1734" i="2" s="1"/>
  <c r="K1735" i="2"/>
  <c r="M1735" i="2" s="1"/>
  <c r="K1736" i="2"/>
  <c r="M1736" i="2" s="1"/>
  <c r="K1737" i="2"/>
  <c r="M1737" i="2" s="1"/>
  <c r="K1738" i="2"/>
  <c r="M1738" i="2" s="1"/>
  <c r="K1739" i="2"/>
  <c r="M1739" i="2" s="1"/>
  <c r="K1740" i="2"/>
  <c r="M1740" i="2" s="1"/>
  <c r="K1741" i="2"/>
  <c r="K1742" i="2"/>
  <c r="M1742" i="2" s="1"/>
  <c r="K1743" i="2"/>
  <c r="M1743" i="2" s="1"/>
  <c r="K1744" i="2"/>
  <c r="M1744" i="2" s="1"/>
  <c r="K1745" i="2"/>
  <c r="M1745" i="2" s="1"/>
  <c r="K1746" i="2"/>
  <c r="M1746" i="2" s="1"/>
  <c r="K1747" i="2"/>
  <c r="M1747" i="2" s="1"/>
  <c r="K1748" i="2"/>
  <c r="M1748" i="2" s="1"/>
  <c r="K1749" i="2"/>
  <c r="M1749" i="2" s="1"/>
  <c r="K1750" i="2"/>
  <c r="M1750" i="2" s="1"/>
  <c r="K1751" i="2"/>
  <c r="M1751" i="2" s="1"/>
  <c r="K1752" i="2"/>
  <c r="M1752" i="2" s="1"/>
  <c r="K1753" i="2"/>
  <c r="K1754" i="2"/>
  <c r="M1754" i="2" s="1"/>
  <c r="K1755" i="2"/>
  <c r="M1755" i="2" s="1"/>
  <c r="K1756" i="2"/>
  <c r="M1756" i="2" s="1"/>
  <c r="K1757" i="2"/>
  <c r="K1758" i="2"/>
  <c r="M1758" i="2" s="1"/>
  <c r="K1759" i="2"/>
  <c r="M1759" i="2" s="1"/>
  <c r="K1760" i="2"/>
  <c r="M1760" i="2" s="1"/>
  <c r="K1761" i="2"/>
  <c r="K1762" i="2"/>
  <c r="M1762" i="2" s="1"/>
  <c r="K1763" i="2"/>
  <c r="M1763" i="2" s="1"/>
  <c r="K1764" i="2"/>
  <c r="M1764" i="2" s="1"/>
  <c r="K1765" i="2"/>
  <c r="M1765" i="2" s="1"/>
  <c r="K1766" i="2"/>
  <c r="M1766" i="2" s="1"/>
  <c r="K1769" i="2"/>
  <c r="M1769" i="2" s="1"/>
  <c r="K1770" i="2"/>
  <c r="M1770" i="2" s="1"/>
  <c r="K1771" i="2"/>
  <c r="M1771" i="2" s="1"/>
  <c r="K1772" i="2"/>
  <c r="M1772" i="2" s="1"/>
  <c r="K1773" i="2"/>
  <c r="M1773" i="2" s="1"/>
  <c r="K1774" i="2"/>
  <c r="M1774" i="2" s="1"/>
  <c r="K1775" i="2"/>
  <c r="M1775" i="2" s="1"/>
  <c r="K1776" i="2"/>
  <c r="M1776" i="2" s="1"/>
  <c r="K1777" i="2"/>
  <c r="M1777" i="2" s="1"/>
  <c r="K1313" i="2"/>
  <c r="M1313" i="2" s="1"/>
  <c r="K1314" i="2"/>
  <c r="M1314" i="2" s="1"/>
  <c r="K1778" i="2"/>
  <c r="M1778" i="2" s="1"/>
  <c r="K1791" i="2"/>
  <c r="M1791" i="2" s="1"/>
  <c r="K1792" i="2"/>
  <c r="M1792" i="2" s="1"/>
  <c r="K1793" i="2"/>
  <c r="M1793" i="2" s="1"/>
  <c r="K1794" i="2"/>
  <c r="M1794" i="2" s="1"/>
  <c r="K1795" i="2"/>
  <c r="M1795" i="2" s="1"/>
  <c r="K1796" i="2"/>
  <c r="M1796" i="2" s="1"/>
  <c r="K1797" i="2"/>
  <c r="M1797" i="2" s="1"/>
  <c r="K1875" i="2"/>
  <c r="M1875" i="2" s="1"/>
  <c r="K1876" i="2"/>
  <c r="M1876" i="2" s="1"/>
  <c r="K1877" i="2"/>
  <c r="M1877" i="2" s="1"/>
  <c r="K1878" i="2"/>
  <c r="M1878" i="2" s="1"/>
  <c r="K1879" i="2"/>
  <c r="M1879" i="2" s="1"/>
  <c r="K1880" i="2"/>
  <c r="M1880" i="2" s="1"/>
  <c r="K1881" i="2"/>
  <c r="M1881" i="2" s="1"/>
  <c r="K1882" i="2"/>
  <c r="M1882" i="2" s="1"/>
  <c r="K1884" i="2"/>
  <c r="M1884" i="2" s="1"/>
  <c r="K1885" i="2"/>
  <c r="M1885" i="2" s="1"/>
  <c r="K1883" i="2"/>
  <c r="M1883" i="2" s="1"/>
  <c r="K1886" i="2"/>
  <c r="M1886" i="2" s="1"/>
  <c r="K1887" i="2"/>
  <c r="M1887" i="2" s="1"/>
  <c r="K1888" i="2"/>
  <c r="M1888" i="2" s="1"/>
  <c r="K1889" i="2"/>
  <c r="M1889" i="2" s="1"/>
  <c r="K1890" i="2"/>
  <c r="M1890" i="2" s="1"/>
  <c r="K1891" i="2"/>
  <c r="M1891" i="2" s="1"/>
  <c r="K2013" i="2"/>
  <c r="M2013" i="2" s="1"/>
  <c r="K1919" i="2"/>
  <c r="M1919" i="2" s="1"/>
  <c r="K1920" i="2"/>
  <c r="M1920" i="2" s="1"/>
  <c r="K1921" i="2"/>
  <c r="M1921" i="2" s="1"/>
  <c r="K1922" i="2"/>
  <c r="M1922" i="2" s="1"/>
  <c r="K1923" i="2"/>
  <c r="M1923" i="2" s="1"/>
  <c r="K1924" i="2"/>
  <c r="M1924" i="2" s="1"/>
  <c r="K1925" i="2"/>
  <c r="M1925" i="2" s="1"/>
  <c r="K1926" i="2"/>
  <c r="M1926" i="2" s="1"/>
  <c r="K1927" i="2"/>
  <c r="M1927" i="2" s="1"/>
  <c r="K2352" i="2"/>
  <c r="M2352" i="2" s="1"/>
  <c r="K2353" i="2"/>
  <c r="M2353" i="2" s="1"/>
  <c r="K2354" i="2"/>
  <c r="M2354" i="2" s="1"/>
  <c r="K2355" i="2"/>
  <c r="M2355" i="2" s="1"/>
  <c r="K2356" i="2"/>
  <c r="M2356" i="2" s="1"/>
  <c r="K2357" i="2"/>
  <c r="M2357" i="2" s="1"/>
  <c r="K2358" i="2"/>
  <c r="M2358" i="2" s="1"/>
  <c r="K2359" i="2"/>
  <c r="M2359" i="2" s="1"/>
  <c r="K2360" i="2"/>
  <c r="M2360" i="2" s="1"/>
  <c r="K2361" i="2"/>
  <c r="M2361" i="2" s="1"/>
  <c r="K2362" i="2"/>
  <c r="M2362" i="2" s="1"/>
  <c r="K2363" i="2"/>
  <c r="M2363" i="2" s="1"/>
  <c r="K2364" i="2"/>
  <c r="M2364" i="2" s="1"/>
  <c r="K2365" i="2"/>
  <c r="M2365" i="2" s="1"/>
  <c r="K2366" i="2"/>
  <c r="M2366" i="2" s="1"/>
  <c r="K2367" i="2"/>
  <c r="M2367" i="2" s="1"/>
  <c r="K2368" i="2"/>
  <c r="M2368" i="2" s="1"/>
  <c r="K2369" i="2"/>
  <c r="M2369" i="2" s="1"/>
  <c r="K2370" i="2"/>
  <c r="M2370" i="2" s="1"/>
  <c r="K1944" i="2"/>
  <c r="M1944" i="2" s="1"/>
  <c r="K1945" i="2"/>
  <c r="M1945" i="2" s="1"/>
  <c r="K1946" i="2"/>
  <c r="M1946" i="2" s="1"/>
  <c r="K1947" i="2"/>
  <c r="M1947" i="2" s="1"/>
  <c r="K1948" i="2"/>
  <c r="M1948" i="2" s="1"/>
  <c r="K1949" i="2"/>
  <c r="M1949" i="2" s="1"/>
  <c r="K1950" i="2"/>
  <c r="M1950" i="2" s="1"/>
  <c r="K1951" i="2"/>
  <c r="M1951" i="2" s="1"/>
  <c r="K1952" i="2"/>
  <c r="M1952" i="2" s="1"/>
  <c r="K1953" i="2"/>
  <c r="M1953" i="2" s="1"/>
  <c r="K1954" i="2"/>
  <c r="M1954" i="2" s="1"/>
  <c r="K1955" i="2"/>
  <c r="M1955" i="2" s="1"/>
  <c r="K1985" i="2"/>
  <c r="M1985" i="2" s="1"/>
  <c r="K1986" i="2"/>
  <c r="K1987" i="2"/>
  <c r="M1987" i="2" s="1"/>
  <c r="K1988" i="2"/>
  <c r="M1988" i="2" s="1"/>
  <c r="K1989" i="2"/>
  <c r="M1989" i="2" s="1"/>
  <c r="K1990" i="2"/>
  <c r="M1990" i="2" s="1"/>
  <c r="K1991" i="2"/>
  <c r="M1991" i="2" s="1"/>
  <c r="K1992" i="2"/>
  <c r="M1992" i="2" s="1"/>
  <c r="K1993" i="2"/>
  <c r="M1993" i="2" s="1"/>
  <c r="K1994" i="2"/>
  <c r="M1994" i="2" s="1"/>
  <c r="K1995" i="2"/>
  <c r="M1995" i="2" s="1"/>
  <c r="K1997" i="2"/>
  <c r="M1997" i="2" s="1"/>
  <c r="K1998" i="2"/>
  <c r="M1998" i="2" s="1"/>
  <c r="K1999" i="2"/>
  <c r="M1999" i="2" s="1"/>
  <c r="K2000" i="2"/>
  <c r="M2000" i="2" s="1"/>
  <c r="K2001" i="2"/>
  <c r="M2001" i="2" s="1"/>
  <c r="K2002" i="2"/>
  <c r="M2002" i="2" s="1"/>
  <c r="K2003" i="2"/>
  <c r="M2003" i="2" s="1"/>
  <c r="K2004" i="2"/>
  <c r="M2004" i="2" s="1"/>
  <c r="K2005" i="2"/>
  <c r="M2005" i="2" s="1"/>
  <c r="K2006" i="2"/>
  <c r="M2006" i="2" s="1"/>
  <c r="K2007" i="2"/>
  <c r="M2007" i="2" s="1"/>
  <c r="K2008" i="2"/>
  <c r="M2008" i="2" s="1"/>
  <c r="K2014" i="2"/>
  <c r="M2014" i="2" s="1"/>
  <c r="K2015" i="2"/>
  <c r="M2015" i="2" s="1"/>
  <c r="K2016" i="2"/>
  <c r="M2016" i="2" s="1"/>
  <c r="K2017" i="2"/>
  <c r="M2017" i="2" s="1"/>
  <c r="K2018" i="2"/>
  <c r="M2018" i="2" s="1"/>
  <c r="K2019" i="2"/>
  <c r="M2019" i="2" s="1"/>
  <c r="K2020" i="2"/>
  <c r="M2020" i="2" s="1"/>
  <c r="K2021" i="2"/>
  <c r="M2021" i="2" s="1"/>
  <c r="K2022" i="2"/>
  <c r="M2022" i="2" s="1"/>
  <c r="K2023" i="2"/>
  <c r="M2023" i="2" s="1"/>
  <c r="K2024" i="2"/>
  <c r="M2024" i="2" s="1"/>
  <c r="K2025" i="2"/>
  <c r="M2025" i="2" s="1"/>
  <c r="K2026" i="2"/>
  <c r="M2026" i="2" s="1"/>
  <c r="K2027" i="2"/>
  <c r="M2027" i="2" s="1"/>
  <c r="K2028" i="2"/>
  <c r="K2029" i="2"/>
  <c r="M2029" i="2" s="1"/>
  <c r="K2030" i="2"/>
  <c r="M2030" i="2" s="1"/>
  <c r="K2031" i="2"/>
  <c r="M2031" i="2" s="1"/>
  <c r="K2032" i="2"/>
  <c r="K2060" i="2"/>
  <c r="M2060" i="2" s="1"/>
  <c r="K2061" i="2"/>
  <c r="M2061" i="2" s="1"/>
  <c r="K2062" i="2"/>
  <c r="M2062" i="2" s="1"/>
  <c r="K2063" i="2"/>
  <c r="M2063" i="2" s="1"/>
  <c r="K2064" i="2"/>
  <c r="M2064" i="2" s="1"/>
  <c r="K2065" i="2"/>
  <c r="M2065" i="2" s="1"/>
  <c r="K2066" i="2"/>
  <c r="M2066" i="2" s="1"/>
  <c r="K2067" i="2"/>
  <c r="M2067" i="2" s="1"/>
  <c r="K2068" i="2"/>
  <c r="M2068" i="2" s="1"/>
  <c r="K2069" i="2"/>
  <c r="M2069" i="2" s="1"/>
  <c r="K2070" i="2"/>
  <c r="M2070" i="2" s="1"/>
  <c r="K2071" i="2"/>
  <c r="K2072" i="2"/>
  <c r="M2072" i="2" s="1"/>
  <c r="K2073" i="2"/>
  <c r="M2073" i="2" s="1"/>
  <c r="K2074" i="2"/>
  <c r="M2074" i="2" s="1"/>
  <c r="K2037" i="2"/>
  <c r="M2037" i="2" s="1"/>
  <c r="K2038" i="2"/>
  <c r="M2038" i="2" s="1"/>
  <c r="K2039" i="2"/>
  <c r="M2039" i="2" s="1"/>
  <c r="K2040" i="2"/>
  <c r="M2040" i="2" s="1"/>
  <c r="K2041" i="2"/>
  <c r="M2041" i="2" s="1"/>
  <c r="K2042" i="2"/>
  <c r="M2042" i="2" s="1"/>
  <c r="K2043" i="2"/>
  <c r="M2043" i="2" s="1"/>
  <c r="K2044" i="2"/>
  <c r="M2044" i="2" s="1"/>
  <c r="K2045" i="2"/>
  <c r="M2045" i="2" s="1"/>
  <c r="K2046" i="2"/>
  <c r="M2046" i="2" s="1"/>
  <c r="K2047" i="2"/>
  <c r="M2047" i="2" s="1"/>
  <c r="K2048" i="2"/>
  <c r="M2048" i="2" s="1"/>
  <c r="K2049" i="2"/>
  <c r="K2075" i="2"/>
  <c r="M2075" i="2" s="1"/>
  <c r="K2076" i="2"/>
  <c r="M2076" i="2" s="1"/>
  <c r="K2077" i="2"/>
  <c r="M2077" i="2" s="1"/>
  <c r="K2078" i="2"/>
  <c r="M2078" i="2" s="1"/>
  <c r="K2050" i="2"/>
  <c r="M2050" i="2" s="1"/>
  <c r="K2051" i="2"/>
  <c r="M2051" i="2" s="1"/>
  <c r="K2052" i="2"/>
  <c r="M2052" i="2" s="1"/>
  <c r="K2053" i="2"/>
  <c r="M2053" i="2" s="1"/>
  <c r="K2054" i="2"/>
  <c r="M2054" i="2" s="1"/>
  <c r="K2055" i="2"/>
  <c r="M2055" i="2" s="1"/>
  <c r="K2056" i="2"/>
  <c r="M2056" i="2" s="1"/>
  <c r="K2057" i="2"/>
  <c r="M2057" i="2" s="1"/>
  <c r="K2058" i="2"/>
  <c r="M2058" i="2" s="1"/>
  <c r="K2085" i="2"/>
  <c r="M2085" i="2" s="1"/>
  <c r="K2086" i="2"/>
  <c r="M2086" i="2" s="1"/>
  <c r="K2087" i="2"/>
  <c r="K2088" i="2"/>
  <c r="M2088" i="2" s="1"/>
  <c r="K2089" i="2"/>
  <c r="M2089" i="2" s="1"/>
  <c r="K2090" i="2"/>
  <c r="M2090" i="2" s="1"/>
  <c r="K2091" i="2"/>
  <c r="K2092" i="2"/>
  <c r="M2092" i="2" s="1"/>
  <c r="K2093" i="2"/>
  <c r="M2093" i="2" s="1"/>
  <c r="K2094" i="2"/>
  <c r="M2094" i="2" s="1"/>
  <c r="K2170" i="2"/>
  <c r="M2170" i="2" s="1"/>
  <c r="K2171" i="2"/>
  <c r="M2171" i="2" s="1"/>
  <c r="K2172" i="2"/>
  <c r="M2172" i="2" s="1"/>
  <c r="K2173" i="2"/>
  <c r="M2173" i="2" s="1"/>
  <c r="K2174" i="2"/>
  <c r="M2174" i="2" s="1"/>
  <c r="K2182" i="2"/>
  <c r="M2182" i="2" s="1"/>
  <c r="K2183" i="2"/>
  <c r="M2183" i="2" s="1"/>
  <c r="K2184" i="2"/>
  <c r="M2184" i="2" s="1"/>
  <c r="K2185" i="2"/>
  <c r="K2186" i="2"/>
  <c r="M2186" i="2" s="1"/>
  <c r="K2187" i="2"/>
  <c r="M2187" i="2" s="1"/>
  <c r="K2188" i="2"/>
  <c r="M2188" i="2" s="1"/>
  <c r="K2189" i="2"/>
  <c r="M2189" i="2" s="1"/>
  <c r="K2190" i="2"/>
  <c r="M2190" i="2" s="1"/>
  <c r="K2191" i="2"/>
  <c r="M2191" i="2" s="1"/>
  <c r="K2175" i="2"/>
  <c r="M2175" i="2" s="1"/>
  <c r="K2176" i="2"/>
  <c r="M2176" i="2" s="1"/>
  <c r="K2177" i="2"/>
  <c r="M2177" i="2" s="1"/>
  <c r="K2178" i="2"/>
  <c r="M2178" i="2" s="1"/>
  <c r="K2179" i="2"/>
  <c r="M2179" i="2" s="1"/>
  <c r="K2180" i="2"/>
  <c r="M2180" i="2" s="1"/>
  <c r="K2181" i="2"/>
  <c r="M2181" i="2" s="1"/>
  <c r="K2207" i="2"/>
  <c r="M2207" i="2" s="1"/>
  <c r="K2208" i="2"/>
  <c r="M2208" i="2" s="1"/>
  <c r="K2209" i="2"/>
  <c r="M2209" i="2" s="1"/>
  <c r="K2210" i="2"/>
  <c r="M2210" i="2" s="1"/>
  <c r="K2211" i="2"/>
  <c r="M2211" i="2" s="1"/>
  <c r="K2224" i="2"/>
  <c r="M2224" i="2" s="1"/>
  <c r="K2225" i="2"/>
  <c r="M2225" i="2" s="1"/>
  <c r="K2226" i="2"/>
  <c r="M2226" i="2" s="1"/>
  <c r="K2227" i="2"/>
  <c r="M2227" i="2" s="1"/>
  <c r="K2250" i="2"/>
  <c r="M2250" i="2" s="1"/>
  <c r="K2251" i="2"/>
  <c r="M2251" i="2" s="1"/>
  <c r="K2252" i="2"/>
  <c r="M2252" i="2" s="1"/>
  <c r="K2253" i="2"/>
  <c r="M2253" i="2" s="1"/>
  <c r="K2254" i="2"/>
  <c r="M2254" i="2" s="1"/>
  <c r="K2255" i="2"/>
  <c r="M2255" i="2" s="1"/>
  <c r="K2256" i="2"/>
  <c r="M2256" i="2" s="1"/>
  <c r="K2257" i="2"/>
  <c r="M2257" i="2" s="1"/>
  <c r="K2258" i="2"/>
  <c r="M2258" i="2" s="1"/>
  <c r="K2259" i="2"/>
  <c r="M2259" i="2" s="1"/>
  <c r="K2260" i="2"/>
  <c r="M2260" i="2" s="1"/>
  <c r="K2261" i="2"/>
  <c r="M2261" i="2" s="1"/>
  <c r="K2262" i="2"/>
  <c r="M2262" i="2" s="1"/>
  <c r="K2263" i="2"/>
  <c r="M2263" i="2" s="1"/>
  <c r="K2292" i="2"/>
  <c r="M2292" i="2" s="1"/>
  <c r="K2293" i="2"/>
  <c r="M2293" i="2" s="1"/>
  <c r="K2294" i="2"/>
  <c r="M2294" i="2" s="1"/>
  <c r="K2295" i="2"/>
  <c r="M2295" i="2" s="1"/>
  <c r="K2296" i="2"/>
  <c r="M2296" i="2" s="1"/>
  <c r="K2297" i="2"/>
  <c r="M2297" i="2" s="1"/>
  <c r="K2298" i="2"/>
  <c r="M2298" i="2" s="1"/>
  <c r="K2299" i="2"/>
  <c r="M2299" i="2" s="1"/>
  <c r="K2300" i="2"/>
  <c r="M2300" i="2" s="1"/>
  <c r="K2301" i="2"/>
  <c r="M2301" i="2" s="1"/>
  <c r="K2302" i="2"/>
  <c r="M2302" i="2" s="1"/>
  <c r="K2303" i="2"/>
  <c r="M2303" i="2" s="1"/>
  <c r="K2304" i="2"/>
  <c r="M2304" i="2" s="1"/>
  <c r="K2305" i="2"/>
  <c r="M2305" i="2" s="1"/>
  <c r="K2306" i="2"/>
  <c r="M2306" i="2" s="1"/>
  <c r="K2307" i="2"/>
  <c r="M2307" i="2" s="1"/>
  <c r="K2422" i="2"/>
  <c r="M2422" i="2" s="1"/>
  <c r="K2423" i="2"/>
  <c r="M2423" i="2" s="1"/>
  <c r="K2424" i="2"/>
  <c r="M2424" i="2" s="1"/>
  <c r="K2425" i="2"/>
  <c r="K2426" i="2"/>
  <c r="M2426" i="2" s="1"/>
  <c r="K2427" i="2"/>
  <c r="M2427" i="2" s="1"/>
  <c r="K2428" i="2"/>
  <c r="M2428" i="2" s="1"/>
  <c r="K2429" i="2"/>
  <c r="M2429" i="2" s="1"/>
  <c r="K2430" i="2"/>
  <c r="M2430" i="2" s="1"/>
  <c r="K2431" i="2"/>
  <c r="M2431" i="2" s="1"/>
  <c r="K2432" i="2"/>
  <c r="M2432" i="2" s="1"/>
  <c r="K2433" i="2"/>
  <c r="M2433" i="2" s="1"/>
  <c r="K2434" i="2"/>
  <c r="M2434" i="2" s="1"/>
  <c r="K2435" i="2"/>
  <c r="M2435" i="2" s="1"/>
  <c r="K2436" i="2"/>
  <c r="M2436" i="2" s="1"/>
  <c r="K2437" i="2"/>
  <c r="M2437" i="2" s="1"/>
  <c r="K2438" i="2"/>
  <c r="M2438" i="2" s="1"/>
  <c r="K2439" i="2"/>
  <c r="M2439" i="2" s="1"/>
  <c r="K2440" i="2"/>
  <c r="M2440" i="2" s="1"/>
  <c r="K2441" i="2"/>
  <c r="M2441" i="2" s="1"/>
  <c r="K2442" i="2"/>
  <c r="M2442" i="2" s="1"/>
  <c r="K2443" i="2"/>
  <c r="M2443" i="2" s="1"/>
  <c r="K2444" i="2"/>
  <c r="M2444" i="2" s="1"/>
  <c r="K2468" i="2"/>
  <c r="M2468" i="2" s="1"/>
  <c r="K2469" i="2"/>
  <c r="M2469" i="2" s="1"/>
  <c r="K2470" i="2"/>
  <c r="M2470" i="2" s="1"/>
  <c r="K2471" i="2"/>
  <c r="M2471" i="2" s="1"/>
  <c r="K2472" i="2"/>
  <c r="M2472" i="2" s="1"/>
  <c r="K2473" i="2"/>
  <c r="M2473" i="2" s="1"/>
  <c r="K2474" i="2"/>
  <c r="M2474" i="2" s="1"/>
  <c r="K2475" i="2"/>
  <c r="M2475" i="2" s="1"/>
  <c r="K2484" i="2"/>
  <c r="M2484" i="2" s="1"/>
  <c r="K2485" i="2"/>
  <c r="M2485" i="2" s="1"/>
  <c r="K2486" i="2"/>
  <c r="M2486" i="2" s="1"/>
  <c r="K2487" i="2"/>
  <c r="M2487" i="2" s="1"/>
  <c r="K2488" i="2"/>
  <c r="M2488" i="2" s="1"/>
  <c r="K2489" i="2"/>
  <c r="M2489" i="2" s="1"/>
  <c r="K2490" i="2"/>
  <c r="M2490" i="2" s="1"/>
  <c r="K2491" i="2"/>
  <c r="M2491" i="2" s="1"/>
  <c r="K2492" i="2"/>
  <c r="M2492" i="2" s="1"/>
  <c r="K2494" i="2"/>
  <c r="M2494" i="2" s="1"/>
  <c r="K2495" i="2"/>
  <c r="M2495" i="2" s="1"/>
  <c r="K2496" i="2"/>
  <c r="M2496" i="2" s="1"/>
  <c r="K2497" i="2"/>
  <c r="M2497" i="2" s="1"/>
  <c r="K2498" i="2"/>
  <c r="M2498" i="2" s="1"/>
  <c r="K2499" i="2"/>
  <c r="M2499" i="2" s="1"/>
  <c r="K2500" i="2"/>
  <c r="M2500" i="2" s="1"/>
  <c r="K2501" i="2"/>
  <c r="M2501" i="2" s="1"/>
  <c r="K2502" i="2"/>
  <c r="M2502" i="2" s="1"/>
  <c r="K2503" i="2"/>
  <c r="M2503" i="2" s="1"/>
  <c r="K2504" i="2"/>
  <c r="M2504" i="2" s="1"/>
  <c r="K2505" i="2"/>
  <c r="M2505" i="2" s="1"/>
  <c r="K2506" i="2"/>
  <c r="M2506" i="2" s="1"/>
  <c r="K2507" i="2"/>
  <c r="M2507" i="2" s="1"/>
  <c r="K2508" i="2"/>
  <c r="M2508" i="2" s="1"/>
  <c r="K2509" i="2"/>
  <c r="M2509" i="2" s="1"/>
  <c r="K2510" i="2"/>
  <c r="M2510" i="2" s="1"/>
  <c r="K2511" i="2"/>
  <c r="M2511" i="2" s="1"/>
  <c r="K2512" i="2"/>
  <c r="M2512" i="2" s="1"/>
  <c r="K2513" i="2"/>
  <c r="M2513" i="2" s="1"/>
  <c r="K2514" i="2"/>
  <c r="M2514" i="2" s="1"/>
  <c r="K2567" i="2"/>
  <c r="M2567" i="2" s="1"/>
  <c r="K2568" i="2"/>
  <c r="M2568" i="2" s="1"/>
  <c r="K2589" i="2"/>
  <c r="K2590" i="2"/>
  <c r="M2590" i="2" s="1"/>
  <c r="K2591" i="2"/>
  <c r="M2591" i="2" s="1"/>
  <c r="K2592" i="2"/>
  <c r="M2592" i="2" s="1"/>
  <c r="K2593" i="2"/>
  <c r="M2593" i="2" s="1"/>
  <c r="K2594" i="2"/>
  <c r="M2594" i="2" s="1"/>
  <c r="K2595" i="2"/>
  <c r="M2595" i="2" s="1"/>
  <c r="K2596" i="2"/>
  <c r="M2596" i="2" s="1"/>
  <c r="K2597" i="2"/>
  <c r="M2597" i="2" s="1"/>
  <c r="K2598" i="2"/>
  <c r="M2598" i="2" s="1"/>
  <c r="K2599" i="2"/>
  <c r="M2599" i="2" s="1"/>
  <c r="K2600" i="2"/>
  <c r="M2600" i="2" s="1"/>
  <c r="K2601" i="2"/>
  <c r="K2602" i="2"/>
  <c r="M2602" i="2" s="1"/>
  <c r="K2603" i="2"/>
  <c r="M2603" i="2" s="1"/>
  <c r="K2604" i="2"/>
  <c r="M2604" i="2" s="1"/>
  <c r="K2605" i="2"/>
  <c r="M2605" i="2" s="1"/>
  <c r="K2606" i="2"/>
  <c r="M2606" i="2" s="1"/>
  <c r="K2607" i="2"/>
  <c r="M2607" i="2" s="1"/>
  <c r="K2608" i="2"/>
  <c r="M2608" i="2" s="1"/>
  <c r="K2611" i="2"/>
  <c r="M2611" i="2" s="1"/>
  <c r="K2612" i="2"/>
  <c r="M2612" i="2" s="1"/>
  <c r="K2613" i="2"/>
  <c r="M2613" i="2" s="1"/>
  <c r="K2614" i="2"/>
  <c r="M2614" i="2" s="1"/>
  <c r="K2615" i="2"/>
  <c r="M2615" i="2" s="1"/>
  <c r="K2630" i="2"/>
  <c r="M2630" i="2" s="1"/>
  <c r="K2631" i="2"/>
  <c r="M2631" i="2" s="1"/>
  <c r="K2632" i="2"/>
  <c r="M2632" i="2" s="1"/>
  <c r="K2633" i="2"/>
  <c r="M2633" i="2" s="1"/>
  <c r="K2634" i="2"/>
  <c r="M2634" i="2" s="1"/>
  <c r="K2691" i="2"/>
  <c r="M2691" i="2" s="1"/>
  <c r="K2692" i="2"/>
  <c r="M2692" i="2" s="1"/>
  <c r="K2693" i="2"/>
  <c r="M2693" i="2" s="1"/>
  <c r="K2694" i="2"/>
  <c r="M2694" i="2" s="1"/>
  <c r="K2695" i="2"/>
  <c r="M2695" i="2" s="1"/>
  <c r="K2696" i="2"/>
  <c r="M2696" i="2" s="1"/>
  <c r="K2697" i="2"/>
  <c r="M2697" i="2" s="1"/>
  <c r="K2698" i="2"/>
  <c r="M2698" i="2" s="1"/>
  <c r="K2699" i="2"/>
  <c r="M2699" i="2" s="1"/>
  <c r="K2700" i="2"/>
  <c r="M2700" i="2" s="1"/>
  <c r="K2646" i="2"/>
  <c r="M2646" i="2" s="1"/>
  <c r="K2647" i="2"/>
  <c r="M2647" i="2" s="1"/>
  <c r="K2648" i="2"/>
  <c r="M2648" i="2" s="1"/>
  <c r="K2649" i="2"/>
  <c r="M2649" i="2" s="1"/>
  <c r="K2650" i="2"/>
  <c r="M2650" i="2" s="1"/>
  <c r="K2651" i="2"/>
  <c r="M2651" i="2" s="1"/>
  <c r="K2652" i="2"/>
  <c r="M2652" i="2" s="1"/>
  <c r="K2653" i="2"/>
  <c r="M2653" i="2" s="1"/>
  <c r="K2654" i="2"/>
  <c r="M2654" i="2" s="1"/>
  <c r="K2655" i="2"/>
  <c r="M2655" i="2" s="1"/>
  <c r="K2656" i="2"/>
  <c r="M2656" i="2" s="1"/>
  <c r="K2657" i="2"/>
  <c r="M2657" i="2" s="1"/>
  <c r="K2658" i="2"/>
  <c r="M2658" i="2" s="1"/>
  <c r="K2659" i="2"/>
  <c r="M2659" i="2" s="1"/>
  <c r="K2660" i="2"/>
  <c r="M2660" i="2" s="1"/>
  <c r="K2661" i="2"/>
  <c r="M2661" i="2" s="1"/>
  <c r="K2662" i="2"/>
  <c r="M2662" i="2" s="1"/>
  <c r="K2663" i="2"/>
  <c r="M2663" i="2" s="1"/>
  <c r="K2681" i="2"/>
  <c r="M2681" i="2" s="1"/>
  <c r="K2682" i="2"/>
  <c r="M2682" i="2" s="1"/>
  <c r="K2683" i="2"/>
  <c r="M2683" i="2" s="1"/>
  <c r="K2684" i="2"/>
  <c r="M2684" i="2" s="1"/>
  <c r="K2685" i="2"/>
  <c r="M2685" i="2" s="1"/>
  <c r="K2686" i="2"/>
  <c r="M2686" i="2" s="1"/>
  <c r="K2701" i="2"/>
  <c r="M2701" i="2" s="1"/>
  <c r="K2702" i="2"/>
  <c r="M2702" i="2" s="1"/>
  <c r="K2703" i="2"/>
  <c r="M2703" i="2" s="1"/>
  <c r="K2704" i="2"/>
  <c r="M2704" i="2" s="1"/>
  <c r="K2705" i="2"/>
  <c r="M2705" i="2" s="1"/>
  <c r="K2706" i="2"/>
  <c r="M2706" i="2" s="1"/>
  <c r="K2707" i="2"/>
  <c r="M2707" i="2" s="1"/>
  <c r="K2708" i="2"/>
  <c r="M2708" i="2" s="1"/>
  <c r="K2709" i="2"/>
  <c r="M2709" i="2" s="1"/>
  <c r="K2714" i="2"/>
  <c r="M2714" i="2" s="1"/>
  <c r="K2715" i="2"/>
  <c r="M2715" i="2" s="1"/>
  <c r="K2716" i="2"/>
  <c r="M2716" i="2" s="1"/>
  <c r="K2717" i="2"/>
  <c r="M2717" i="2" s="1"/>
  <c r="K2718" i="2"/>
  <c r="M2718" i="2" s="1"/>
  <c r="K2719" i="2"/>
  <c r="M2719" i="2" s="1"/>
  <c r="K2720" i="2"/>
  <c r="M2720" i="2" s="1"/>
  <c r="K2721" i="2"/>
  <c r="M2721" i="2" s="1"/>
  <c r="K2722" i="2"/>
  <c r="M2722" i="2" s="1"/>
  <c r="K2723" i="2"/>
  <c r="M2723" i="2" s="1"/>
  <c r="K2724" i="2"/>
  <c r="M2724" i="2" s="1"/>
  <c r="K2725" i="2"/>
  <c r="M2725" i="2" s="1"/>
  <c r="K2730" i="2"/>
  <c r="M2730" i="2" s="1"/>
  <c r="K2731" i="2"/>
  <c r="M2731" i="2" s="1"/>
  <c r="K2732" i="2"/>
  <c r="M2732" i="2" s="1"/>
  <c r="K2733" i="2"/>
  <c r="M2733" i="2" s="1"/>
  <c r="K2734" i="2"/>
  <c r="M2734" i="2" s="1"/>
  <c r="K2735" i="2"/>
  <c r="M2735" i="2" s="1"/>
  <c r="K2736" i="2"/>
  <c r="M2736" i="2" s="1"/>
  <c r="K2737" i="2"/>
  <c r="M2737" i="2" s="1"/>
  <c r="K2738" i="2"/>
  <c r="M2738" i="2" s="1"/>
  <c r="K2739" i="2"/>
  <c r="M2739" i="2" s="1"/>
  <c r="K2740" i="2"/>
  <c r="M2740" i="2" s="1"/>
  <c r="K2752" i="2"/>
  <c r="M2752" i="2" s="1"/>
  <c r="K2753" i="2"/>
  <c r="M2753" i="2" s="1"/>
  <c r="K2754" i="2"/>
  <c r="M2754" i="2" s="1"/>
  <c r="K2755" i="2"/>
  <c r="M2755" i="2" s="1"/>
  <c r="K2756" i="2"/>
  <c r="M2756" i="2" s="1"/>
  <c r="K2757" i="2"/>
  <c r="M2757" i="2" s="1"/>
  <c r="K2758" i="2"/>
  <c r="M2758" i="2" s="1"/>
  <c r="K2759" i="2"/>
  <c r="M2759" i="2" s="1"/>
  <c r="K2760" i="2"/>
  <c r="M2760" i="2" s="1"/>
  <c r="K2761" i="2"/>
  <c r="M2761" i="2" s="1"/>
  <c r="K2762" i="2"/>
  <c r="M2762" i="2" s="1"/>
  <c r="K2763" i="2"/>
  <c r="M2763" i="2" s="1"/>
  <c r="K2764" i="2"/>
  <c r="M2764" i="2" s="1"/>
  <c r="K2765" i="2"/>
  <c r="M2765" i="2" s="1"/>
  <c r="K2766" i="2"/>
  <c r="M2766" i="2" s="1"/>
  <c r="K2767" i="2"/>
  <c r="M2767" i="2" s="1"/>
  <c r="K2768" i="2"/>
  <c r="M2768" i="2" s="1"/>
  <c r="K2769" i="2"/>
  <c r="M2769" i="2" s="1"/>
  <c r="K2770" i="2"/>
  <c r="M2770" i="2" s="1"/>
  <c r="K2771" i="2"/>
  <c r="M2771" i="2" s="1"/>
  <c r="K2772" i="2"/>
  <c r="K2773" i="2"/>
  <c r="M2773" i="2" s="1"/>
  <c r="K2774" i="2"/>
  <c r="M2774" i="2" s="1"/>
  <c r="K2775" i="2"/>
  <c r="M2775" i="2" s="1"/>
  <c r="K2776" i="2"/>
  <c r="K2777" i="2"/>
  <c r="M2777" i="2" s="1"/>
  <c r="K2778" i="2"/>
  <c r="M2778" i="2" s="1"/>
  <c r="K2779" i="2"/>
  <c r="M2779" i="2" s="1"/>
  <c r="K2780" i="2"/>
  <c r="M2780" i="2" s="1"/>
  <c r="K2781" i="2"/>
  <c r="M2781" i="2" s="1"/>
  <c r="K2782" i="2"/>
  <c r="M2782" i="2" s="1"/>
  <c r="K2783" i="2"/>
  <c r="M2783" i="2" s="1"/>
  <c r="K2784" i="2"/>
  <c r="M2784" i="2" s="1"/>
  <c r="K2785" i="2"/>
  <c r="M2785" i="2" s="1"/>
  <c r="K2786" i="2"/>
  <c r="M2786" i="2" s="1"/>
  <c r="K2787" i="2"/>
  <c r="M2787" i="2" s="1"/>
  <c r="K2788" i="2"/>
  <c r="M2788" i="2" s="1"/>
  <c r="K2789" i="2"/>
  <c r="M2789" i="2" s="1"/>
  <c r="K2790" i="2"/>
  <c r="M2790" i="2" s="1"/>
  <c r="K2791" i="2"/>
  <c r="M2791" i="2" s="1"/>
  <c r="K2792" i="2"/>
  <c r="M2792" i="2" s="1"/>
  <c r="K2793" i="2"/>
  <c r="M2793" i="2" s="1"/>
  <c r="K2794" i="2"/>
  <c r="M2794" i="2" s="1"/>
  <c r="K2795" i="2"/>
  <c r="M2795" i="2" s="1"/>
  <c r="K2796" i="2"/>
  <c r="M2796" i="2" s="1"/>
  <c r="K2797" i="2"/>
  <c r="M2797" i="2" s="1"/>
  <c r="K2798" i="2"/>
  <c r="M2798" i="2" s="1"/>
  <c r="K2799" i="2"/>
  <c r="M2799" i="2" s="1"/>
  <c r="K2800" i="2"/>
  <c r="M2800" i="2" s="1"/>
  <c r="K2801" i="2"/>
  <c r="M2801" i="2" s="1"/>
  <c r="K2802" i="2"/>
  <c r="M2802" i="2" s="1"/>
  <c r="K2803" i="2"/>
  <c r="M2803" i="2" s="1"/>
  <c r="K2804" i="2"/>
  <c r="M2804" i="2" s="1"/>
  <c r="K2805" i="2"/>
  <c r="M2805" i="2" s="1"/>
  <c r="K2806" i="2"/>
  <c r="M2806" i="2" s="1"/>
  <c r="K2807" i="2"/>
  <c r="M2807" i="2" s="1"/>
  <c r="K2808" i="2"/>
  <c r="M2808" i="2" s="1"/>
  <c r="K2809" i="2"/>
  <c r="M2809" i="2" s="1"/>
  <c r="K2810" i="2"/>
  <c r="M2810" i="2" s="1"/>
  <c r="K2811" i="2"/>
  <c r="M2811" i="2" s="1"/>
  <c r="K2815" i="2"/>
  <c r="M2815" i="2" s="1"/>
  <c r="K2816" i="2"/>
  <c r="M2816" i="2" s="1"/>
  <c r="K2817" i="2"/>
  <c r="M2817" i="2" s="1"/>
  <c r="K2818" i="2"/>
  <c r="M2818" i="2" s="1"/>
  <c r="K2819" i="2"/>
  <c r="M2819" i="2" s="1"/>
  <c r="K2820" i="2"/>
  <c r="M2820" i="2" s="1"/>
  <c r="K2821" i="2"/>
  <c r="M2821" i="2" s="1"/>
  <c r="K2822" i="2"/>
  <c r="M2822" i="2" s="1"/>
  <c r="K2828" i="2"/>
  <c r="M2828" i="2" s="1"/>
  <c r="K2829" i="2"/>
  <c r="M2829" i="2" s="1"/>
  <c r="K2830" i="2"/>
  <c r="M2830" i="2" s="1"/>
  <c r="K2831" i="2"/>
  <c r="M2831" i="2" s="1"/>
  <c r="K2832" i="2"/>
  <c r="M2832" i="2" s="1"/>
  <c r="K2833" i="2"/>
  <c r="M2833" i="2" s="1"/>
  <c r="K2834" i="2"/>
  <c r="M2834" i="2" s="1"/>
  <c r="K2835" i="2"/>
  <c r="M2835" i="2" s="1"/>
  <c r="K2836" i="2"/>
  <c r="M2836" i="2" s="1"/>
  <c r="K2837" i="2"/>
  <c r="M2837" i="2" s="1"/>
  <c r="K2838" i="2"/>
  <c r="M2838" i="2" s="1"/>
  <c r="K2839" i="2"/>
  <c r="M2839" i="2" s="1"/>
  <c r="K2840" i="2"/>
  <c r="K2841" i="2"/>
  <c r="M2841" i="2" s="1"/>
  <c r="K2842" i="2"/>
  <c r="M2842" i="2" s="1"/>
  <c r="K2843" i="2"/>
  <c r="M2843" i="2" s="1"/>
  <c r="K2844" i="2"/>
  <c r="M2844" i="2" s="1"/>
  <c r="K2845" i="2"/>
  <c r="M2845" i="2" s="1"/>
  <c r="K2846" i="2"/>
  <c r="M2846" i="2" s="1"/>
  <c r="K2847" i="2"/>
  <c r="M2847" i="2" s="1"/>
  <c r="K2863" i="2"/>
  <c r="K2864" i="2"/>
  <c r="M2864" i="2" s="1"/>
  <c r="K2865" i="2"/>
  <c r="M2865" i="2" s="1"/>
  <c r="K2866" i="2"/>
  <c r="M2866" i="2" s="1"/>
  <c r="K2867" i="2"/>
  <c r="M2867" i="2" s="1"/>
  <c r="K2868" i="2"/>
  <c r="M2868" i="2" s="1"/>
  <c r="K2869" i="2"/>
  <c r="M2869" i="2" s="1"/>
  <c r="K2870" i="2"/>
  <c r="M2870" i="2" s="1"/>
  <c r="K2888" i="2"/>
  <c r="M2888" i="2" s="1"/>
  <c r="K2889" i="2"/>
  <c r="M2889" i="2" s="1"/>
  <c r="K2890" i="2"/>
  <c r="M2890" i="2" s="1"/>
  <c r="K2891" i="2"/>
  <c r="M2891" i="2" s="1"/>
  <c r="K2892" i="2"/>
  <c r="M2892" i="2" s="1"/>
  <c r="K2893" i="2"/>
  <c r="M2893" i="2" s="1"/>
  <c r="K2894" i="2"/>
  <c r="M2894" i="2" s="1"/>
  <c r="K2895" i="2"/>
  <c r="M2895" i="2" s="1"/>
  <c r="K2896" i="2"/>
  <c r="M2896" i="2" s="1"/>
  <c r="K2897" i="2"/>
  <c r="M2897" i="2" s="1"/>
  <c r="K2898" i="2"/>
  <c r="M2898" i="2" s="1"/>
  <c r="K2899" i="2"/>
  <c r="M2899" i="2" s="1"/>
  <c r="K2900" i="2"/>
  <c r="K2901" i="2"/>
  <c r="M2901" i="2" s="1"/>
  <c r="K2902" i="2"/>
  <c r="M2902" i="2" s="1"/>
  <c r="K2903" i="2"/>
  <c r="M2903" i="2" s="1"/>
  <c r="K2904" i="2"/>
  <c r="M2904" i="2" s="1"/>
  <c r="K2905" i="2"/>
  <c r="M2905" i="2" s="1"/>
  <c r="K2906" i="2"/>
  <c r="M2906" i="2" s="1"/>
  <c r="K2848" i="2"/>
  <c r="M2848" i="2" s="1"/>
  <c r="K2849" i="2"/>
  <c r="M2849" i="2" s="1"/>
  <c r="K2850" i="2"/>
  <c r="M2850" i="2" s="1"/>
  <c r="K2851" i="2"/>
  <c r="M2851" i="2" s="1"/>
  <c r="K2852" i="2"/>
  <c r="M2852" i="2" s="1"/>
  <c r="K2853" i="2"/>
  <c r="M2853" i="2" s="1"/>
  <c r="K2854" i="2"/>
  <c r="M2854" i="2" s="1"/>
  <c r="K2855" i="2"/>
  <c r="M2855" i="2" s="1"/>
  <c r="K2856" i="2"/>
  <c r="M2856" i="2" s="1"/>
  <c r="K2857" i="2"/>
  <c r="M2857" i="2" s="1"/>
  <c r="K2858" i="2"/>
  <c r="M2858" i="2" s="1"/>
  <c r="K2859" i="2"/>
  <c r="M2859" i="2" s="1"/>
  <c r="K2871" i="2"/>
  <c r="M2871" i="2" s="1"/>
  <c r="K2872" i="2"/>
  <c r="M2872" i="2" s="1"/>
  <c r="K2873" i="2"/>
  <c r="M2873" i="2" s="1"/>
  <c r="K2874" i="2"/>
  <c r="M2874" i="2" s="1"/>
  <c r="K2875" i="2"/>
  <c r="M2875" i="2" s="1"/>
  <c r="K2876" i="2"/>
  <c r="M2876" i="2" s="1"/>
  <c r="K2877" i="2"/>
  <c r="M2877" i="2" s="1"/>
  <c r="K2878" i="2"/>
  <c r="M2878" i="2" s="1"/>
  <c r="K2879" i="2"/>
  <c r="M2879" i="2" s="1"/>
  <c r="K2880" i="2"/>
  <c r="K2881" i="2"/>
  <c r="M2881" i="2" s="1"/>
  <c r="K2882" i="2"/>
  <c r="M2882" i="2" s="1"/>
  <c r="K2883" i="2"/>
  <c r="M2883" i="2" s="1"/>
  <c r="K2907" i="2"/>
  <c r="M2907" i="2" s="1"/>
  <c r="K2908" i="2"/>
  <c r="M2908" i="2" s="1"/>
  <c r="K2909" i="2"/>
  <c r="M2909" i="2" s="1"/>
  <c r="K2911" i="2"/>
  <c r="M2911" i="2" s="1"/>
  <c r="K2912" i="2"/>
  <c r="M2912" i="2" s="1"/>
  <c r="K2913" i="2"/>
  <c r="M2913" i="2" s="1"/>
  <c r="K2914" i="2"/>
  <c r="M2914" i="2" s="1"/>
  <c r="K2915" i="2"/>
  <c r="M2915" i="2" s="1"/>
  <c r="K2916" i="2"/>
  <c r="M2916" i="2" s="1"/>
  <c r="K2917" i="2"/>
  <c r="M2917" i="2" s="1"/>
  <c r="K2918" i="2"/>
  <c r="M2918" i="2" s="1"/>
  <c r="K2919" i="2"/>
  <c r="M2919" i="2" s="1"/>
  <c r="K2920" i="2"/>
  <c r="M2920" i="2" s="1"/>
  <c r="K2921" i="2"/>
  <c r="M2921" i="2" s="1"/>
  <c r="K2922" i="2"/>
  <c r="M2922" i="2" s="1"/>
  <c r="K2923" i="2"/>
  <c r="M2923" i="2" s="1"/>
  <c r="K2924" i="2"/>
  <c r="K2925" i="2"/>
  <c r="M2925" i="2" s="1"/>
  <c r="K2930" i="2"/>
  <c r="M2930" i="2" s="1"/>
  <c r="K2931" i="2"/>
  <c r="M2931" i="2" s="1"/>
  <c r="K2932" i="2"/>
  <c r="M2932" i="2" s="1"/>
  <c r="K2933" i="2"/>
  <c r="M2933" i="2" s="1"/>
  <c r="K2934" i="2"/>
  <c r="M2934" i="2" s="1"/>
  <c r="K2935" i="2"/>
  <c r="M2935" i="2" s="1"/>
  <c r="K2936" i="2"/>
  <c r="M2936" i="2" s="1"/>
  <c r="K2937" i="2"/>
  <c r="M2937" i="2" s="1"/>
  <c r="K2938" i="2"/>
  <c r="M2938" i="2" s="1"/>
  <c r="K2939" i="2"/>
  <c r="M2939" i="2" s="1"/>
  <c r="K2940" i="2"/>
  <c r="M2940" i="2" s="1"/>
  <c r="K2941" i="2"/>
  <c r="M2941" i="2" s="1"/>
  <c r="K2942" i="2"/>
  <c r="M2942" i="2" s="1"/>
  <c r="K2943" i="2"/>
  <c r="M2943" i="2" s="1"/>
  <c r="K2944" i="2"/>
  <c r="M2944" i="2" s="1"/>
  <c r="K2945" i="2"/>
  <c r="M2945" i="2" s="1"/>
  <c r="K2946" i="2"/>
  <c r="M2946" i="2" s="1"/>
  <c r="K2947" i="2"/>
  <c r="M2947" i="2" s="1"/>
  <c r="K2149" i="2"/>
  <c r="M2149" i="2" s="1"/>
  <c r="K2150" i="2"/>
  <c r="M2150" i="2" s="1"/>
  <c r="K2976" i="2"/>
  <c r="M2976" i="2" s="1"/>
  <c r="K2977" i="2"/>
  <c r="M2977" i="2" s="1"/>
  <c r="K2978" i="2"/>
  <c r="M2978" i="2" s="1"/>
  <c r="K2979" i="2"/>
  <c r="M2979" i="2" s="1"/>
  <c r="K2980" i="2"/>
  <c r="M2980" i="2" s="1"/>
  <c r="K2981" i="2"/>
  <c r="M2981" i="2" s="1"/>
  <c r="K2982" i="2"/>
  <c r="M2982" i="2" s="1"/>
  <c r="K2983" i="2"/>
  <c r="M2983" i="2" s="1"/>
  <c r="K2991" i="2"/>
  <c r="M2991" i="2" s="1"/>
  <c r="K2992" i="2"/>
  <c r="M2992" i="2" s="1"/>
  <c r="K2993" i="2"/>
  <c r="M2993" i="2" s="1"/>
  <c r="K2994" i="2"/>
  <c r="M2994" i="2" s="1"/>
  <c r="K2995" i="2"/>
  <c r="M2995" i="2" s="1"/>
  <c r="K2996" i="2"/>
  <c r="M2996" i="2" s="1"/>
  <c r="K2997" i="2"/>
  <c r="M2997" i="2" s="1"/>
  <c r="K2998" i="2"/>
  <c r="M2998" i="2" s="1"/>
  <c r="K2999" i="2"/>
  <c r="M2999" i="2" s="1"/>
  <c r="K3000" i="2"/>
  <c r="M3000" i="2" s="1"/>
  <c r="K3023" i="2"/>
  <c r="M3023" i="2" s="1"/>
  <c r="K3024" i="2"/>
  <c r="M3024" i="2" s="1"/>
  <c r="K3025" i="2"/>
  <c r="M3025" i="2" s="1"/>
  <c r="K3026" i="2"/>
  <c r="M3026" i="2" s="1"/>
  <c r="K3027" i="2"/>
  <c r="M3027" i="2" s="1"/>
  <c r="K3028" i="2"/>
  <c r="M3028" i="2" s="1"/>
  <c r="K3029" i="2"/>
  <c r="M3029" i="2" s="1"/>
  <c r="K3030" i="2"/>
  <c r="M3030" i="2" s="1"/>
  <c r="K3031" i="2"/>
  <c r="M3031" i="2" s="1"/>
  <c r="K3032" i="2"/>
  <c r="M3032" i="2" s="1"/>
  <c r="K3046" i="2"/>
  <c r="M3046" i="2" s="1"/>
  <c r="K3047" i="2"/>
  <c r="M3047" i="2" s="1"/>
  <c r="K3048" i="2"/>
  <c r="M3048" i="2" s="1"/>
  <c r="K3049" i="2"/>
  <c r="M3049" i="2" s="1"/>
  <c r="K3050" i="2"/>
  <c r="M3050" i="2" s="1"/>
  <c r="K3051" i="2"/>
  <c r="M3051" i="2" s="1"/>
  <c r="K3052" i="2"/>
  <c r="M3052" i="2" s="1"/>
  <c r="K3053" i="2"/>
  <c r="M3053" i="2" s="1"/>
  <c r="K3054" i="2"/>
  <c r="M3054" i="2" s="1"/>
  <c r="K3055" i="2"/>
  <c r="M3055" i="2" s="1"/>
  <c r="K3056" i="2"/>
  <c r="M3056" i="2" s="1"/>
  <c r="K3057" i="2"/>
  <c r="M3057" i="2" s="1"/>
  <c r="K3058" i="2"/>
  <c r="M3058" i="2" s="1"/>
  <c r="K3059" i="2"/>
  <c r="M3059" i="2" s="1"/>
  <c r="K3060" i="2"/>
  <c r="M3060" i="2" s="1"/>
  <c r="K3061" i="2"/>
  <c r="M3061" i="2" s="1"/>
  <c r="K3062" i="2"/>
  <c r="M3062" i="2" s="1"/>
  <c r="K3063" i="2"/>
  <c r="M3063" i="2" s="1"/>
  <c r="K3064" i="2"/>
  <c r="M3064" i="2" s="1"/>
  <c r="K3065" i="2"/>
  <c r="M3065" i="2" s="1"/>
  <c r="K3066" i="2"/>
  <c r="M3066" i="2" s="1"/>
  <c r="K3067" i="2"/>
  <c r="M3067" i="2" s="1"/>
  <c r="K3068" i="2"/>
  <c r="M3068" i="2" s="1"/>
  <c r="K3069" i="2"/>
  <c r="M3069" i="2" s="1"/>
  <c r="K3081" i="2"/>
  <c r="M3081" i="2" s="1"/>
  <c r="K3082" i="2"/>
  <c r="M3082" i="2" s="1"/>
  <c r="K3083" i="2"/>
  <c r="M3083" i="2" s="1"/>
  <c r="K3084" i="2"/>
  <c r="M3084" i="2" s="1"/>
  <c r="K3085" i="2"/>
  <c r="M3085" i="2" s="1"/>
  <c r="K3086" i="2"/>
  <c r="M3086" i="2" s="1"/>
  <c r="K3087" i="2"/>
  <c r="M3087" i="2" s="1"/>
  <c r="K3088" i="2"/>
  <c r="M3088" i="2" s="1"/>
  <c r="K3089" i="2"/>
  <c r="M3089" i="2" s="1"/>
  <c r="K3090" i="2"/>
  <c r="M3090" i="2" s="1"/>
  <c r="K4430" i="2"/>
  <c r="M4430" i="2" s="1"/>
  <c r="K4431" i="2"/>
  <c r="M4431" i="2" s="1"/>
  <c r="K4432" i="2"/>
  <c r="M4432" i="2" s="1"/>
  <c r="K4433" i="2"/>
  <c r="M4433" i="2" s="1"/>
  <c r="K4434" i="2"/>
  <c r="M4434" i="2" s="1"/>
  <c r="K4435" i="2"/>
  <c r="M4435" i="2" s="1"/>
  <c r="K4436" i="2"/>
  <c r="M4436" i="2" s="1"/>
  <c r="K4437" i="2"/>
  <c r="M4437" i="2" s="1"/>
  <c r="K4438" i="2"/>
  <c r="M4438" i="2" s="1"/>
  <c r="K4439" i="2"/>
  <c r="M4439" i="2" s="1"/>
  <c r="K4440" i="2"/>
  <c r="M4440" i="2" s="1"/>
  <c r="K4441" i="2"/>
  <c r="M4441" i="2" s="1"/>
  <c r="K4442" i="2"/>
  <c r="M4442" i="2" s="1"/>
  <c r="K4443" i="2"/>
  <c r="M4443" i="2" s="1"/>
  <c r="K4444" i="2"/>
  <c r="M4444" i="2" s="1"/>
  <c r="K4445" i="2"/>
  <c r="M4445" i="2" s="1"/>
  <c r="K4446" i="2"/>
  <c r="M4446" i="2" s="1"/>
  <c r="K4447" i="2"/>
  <c r="M4447" i="2" s="1"/>
  <c r="K4448" i="2"/>
  <c r="M4448" i="2" s="1"/>
  <c r="K4449" i="2"/>
  <c r="M4449" i="2" s="1"/>
  <c r="K4450" i="2"/>
  <c r="M4450" i="2" s="1"/>
  <c r="K4451" i="2"/>
  <c r="M4451" i="2" s="1"/>
  <c r="K4452" i="2"/>
  <c r="M4452" i="2" s="1"/>
  <c r="K4463" i="2"/>
  <c r="M4463" i="2" s="1"/>
  <c r="K4464" i="2"/>
  <c r="K4465" i="2"/>
  <c r="M4465" i="2" s="1"/>
  <c r="K4466" i="2"/>
  <c r="M4466" i="2" s="1"/>
  <c r="K4467" i="2"/>
  <c r="M4467" i="2" s="1"/>
  <c r="K4468" i="2"/>
  <c r="M4468" i="2" s="1"/>
  <c r="K4469" i="2"/>
  <c r="M4469" i="2" s="1"/>
  <c r="K3237" i="2"/>
  <c r="M3237" i="2" s="1"/>
  <c r="K3238" i="2"/>
  <c r="M3238" i="2" s="1"/>
  <c r="K3239" i="2"/>
  <c r="M3239" i="2" s="1"/>
  <c r="K3240" i="2"/>
  <c r="M3240" i="2" s="1"/>
  <c r="K3241" i="2"/>
  <c r="M3241" i="2" s="1"/>
  <c r="K3242" i="2"/>
  <c r="M3242" i="2" s="1"/>
  <c r="K3243" i="2"/>
  <c r="M3243" i="2" s="1"/>
  <c r="K3244" i="2"/>
  <c r="M3244" i="2" s="1"/>
  <c r="K3245" i="2"/>
  <c r="M3245" i="2" s="1"/>
  <c r="K3246" i="2"/>
  <c r="M3246" i="2" s="1"/>
  <c r="K3247" i="2"/>
  <c r="M3247" i="2" s="1"/>
  <c r="K3248" i="2"/>
  <c r="M3248" i="2" s="1"/>
  <c r="K3249" i="2"/>
  <c r="M3249" i="2" s="1"/>
  <c r="K3250" i="2"/>
  <c r="M3250" i="2" s="1"/>
  <c r="K3251" i="2"/>
  <c r="K3252" i="2"/>
  <c r="M3252" i="2" s="1"/>
  <c r="K3253" i="2"/>
  <c r="M3253" i="2" s="1"/>
  <c r="K3254" i="2"/>
  <c r="M3254" i="2" s="1"/>
  <c r="K3255" i="2"/>
  <c r="K3256" i="2"/>
  <c r="M3256" i="2" s="1"/>
  <c r="K3257" i="2"/>
  <c r="M3257" i="2" s="1"/>
  <c r="K3258" i="2"/>
  <c r="M3258" i="2" s="1"/>
  <c r="K3259" i="2"/>
  <c r="M3259" i="2" s="1"/>
  <c r="K3260" i="2"/>
  <c r="M3260" i="2" s="1"/>
  <c r="K3267" i="2"/>
  <c r="M3267" i="2" s="1"/>
  <c r="K3268" i="2"/>
  <c r="M3268" i="2" s="1"/>
  <c r="K3269" i="2"/>
  <c r="K3270" i="2"/>
  <c r="M3270" i="2" s="1"/>
  <c r="K3271" i="2"/>
  <c r="M3271" i="2" s="1"/>
  <c r="K3272" i="2"/>
  <c r="M3272" i="2" s="1"/>
  <c r="K3293" i="2"/>
  <c r="M3293" i="2" s="1"/>
  <c r="K3294" i="2"/>
  <c r="M3294" i="2" s="1"/>
  <c r="K3295" i="2"/>
  <c r="M3295" i="2" s="1"/>
  <c r="K3296" i="2"/>
  <c r="M3296" i="2" s="1"/>
  <c r="K3297" i="2"/>
  <c r="M3297" i="2" s="1"/>
  <c r="K3298" i="2"/>
  <c r="M3298" i="2" s="1"/>
  <c r="K3299" i="2"/>
  <c r="M3299" i="2" s="1"/>
  <c r="K3300" i="2"/>
  <c r="M3300" i="2" s="1"/>
  <c r="K3301" i="2"/>
  <c r="M3301" i="2" s="1"/>
  <c r="K3302" i="2"/>
  <c r="M3302" i="2" s="1"/>
  <c r="K3303" i="2"/>
  <c r="M3303" i="2" s="1"/>
  <c r="K3304" i="2"/>
  <c r="M3304" i="2" s="1"/>
  <c r="K3305" i="2"/>
  <c r="M3305" i="2" s="1"/>
  <c r="K3306" i="2"/>
  <c r="M3306" i="2" s="1"/>
  <c r="K3318" i="2"/>
  <c r="M3318" i="2" s="1"/>
  <c r="K3319" i="2"/>
  <c r="M3319" i="2" s="1"/>
  <c r="K3320" i="2"/>
  <c r="K3321" i="2"/>
  <c r="M3321" i="2" s="1"/>
  <c r="K3322" i="2"/>
  <c r="M3322" i="2" s="1"/>
  <c r="K3323" i="2"/>
  <c r="M3323" i="2" s="1"/>
  <c r="K3324" i="2"/>
  <c r="M3324" i="2" s="1"/>
  <c r="K3325" i="2"/>
  <c r="M3325" i="2" s="1"/>
  <c r="K3326" i="2"/>
  <c r="M3326" i="2" s="1"/>
  <c r="K3327" i="2"/>
  <c r="M3327" i="2" s="1"/>
  <c r="K3328" i="2"/>
  <c r="M3328" i="2" s="1"/>
  <c r="K3329" i="2"/>
  <c r="M3329" i="2" s="1"/>
  <c r="K3330" i="2"/>
  <c r="M3330" i="2" s="1"/>
  <c r="K3331" i="2"/>
  <c r="M3331" i="2" s="1"/>
  <c r="K3332" i="2"/>
  <c r="M3332" i="2" s="1"/>
  <c r="K3333" i="2"/>
  <c r="M3333" i="2" s="1"/>
  <c r="K4329" i="2"/>
  <c r="M4329" i="2" s="1"/>
  <c r="K4330" i="2"/>
  <c r="M4330" i="2" s="1"/>
  <c r="K4331" i="2"/>
  <c r="M4331" i="2" s="1"/>
  <c r="K4332" i="2"/>
  <c r="M4332" i="2" s="1"/>
  <c r="K4333" i="2"/>
  <c r="M4333" i="2" s="1"/>
  <c r="K4334" i="2"/>
  <c r="M4334" i="2" s="1"/>
  <c r="K4335" i="2"/>
  <c r="M4335" i="2" s="1"/>
  <c r="K4336" i="2"/>
  <c r="M4336" i="2" s="1"/>
  <c r="K4337" i="2"/>
  <c r="M4337" i="2" s="1"/>
  <c r="K4338" i="2"/>
  <c r="M4338" i="2" s="1"/>
  <c r="K4339" i="2"/>
  <c r="M4339" i="2" s="1"/>
  <c r="K4340" i="2"/>
  <c r="M4340" i="2" s="1"/>
  <c r="K4341" i="2"/>
  <c r="M4341" i="2" s="1"/>
  <c r="K4342" i="2"/>
  <c r="M4342" i="2" s="1"/>
  <c r="K4343" i="2"/>
  <c r="M4343" i="2" s="1"/>
  <c r="K4344" i="2"/>
  <c r="M4344" i="2" s="1"/>
  <c r="K4345" i="2"/>
  <c r="M4345" i="2" s="1"/>
  <c r="K4346" i="2"/>
  <c r="M4346" i="2" s="1"/>
  <c r="K4347" i="2"/>
  <c r="M4347" i="2" s="1"/>
  <c r="K4358" i="2"/>
  <c r="M4358" i="2" s="1"/>
  <c r="K4359" i="2"/>
  <c r="M4359" i="2" s="1"/>
  <c r="K4360" i="2"/>
  <c r="M4360" i="2" s="1"/>
  <c r="K4361" i="2"/>
  <c r="M4361" i="2" s="1"/>
  <c r="K4362" i="2"/>
  <c r="M4362" i="2" s="1"/>
  <c r="K4363" i="2"/>
  <c r="M4363" i="2" s="1"/>
  <c r="K4364" i="2"/>
  <c r="M4364" i="2" s="1"/>
  <c r="K4365" i="2"/>
  <c r="M4365" i="2" s="1"/>
  <c r="K4366" i="2"/>
  <c r="M4366" i="2" s="1"/>
  <c r="K4367" i="2"/>
  <c r="M4367" i="2" s="1"/>
  <c r="K4368" i="2"/>
  <c r="M4368" i="2" s="1"/>
  <c r="K4369" i="2"/>
  <c r="M4369" i="2" s="1"/>
  <c r="K3960" i="2"/>
  <c r="M3960" i="2" s="1"/>
  <c r="K3961" i="2"/>
  <c r="M3961" i="2" s="1"/>
  <c r="K3962" i="2"/>
  <c r="M3962" i="2" s="1"/>
  <c r="K3963" i="2"/>
  <c r="M3963" i="2" s="1"/>
  <c r="K3964" i="2"/>
  <c r="M3964" i="2" s="1"/>
  <c r="K3965" i="2"/>
  <c r="M3965" i="2" s="1"/>
  <c r="K3966" i="2"/>
  <c r="M3966" i="2" s="1"/>
  <c r="K3967" i="2"/>
  <c r="M3967" i="2" s="1"/>
  <c r="K3987" i="2"/>
  <c r="M3987" i="2" s="1"/>
  <c r="K3988" i="2"/>
  <c r="M3988" i="2" s="1"/>
  <c r="K3989" i="2"/>
  <c r="M3989" i="2" s="1"/>
  <c r="K3990" i="2"/>
  <c r="M3990" i="2" s="1"/>
  <c r="K3991" i="2"/>
  <c r="M3991" i="2" s="1"/>
  <c r="K3992" i="2"/>
  <c r="M3992" i="2" s="1"/>
  <c r="K3993" i="2"/>
  <c r="M3993" i="2" s="1"/>
  <c r="K3994" i="2"/>
  <c r="K4007" i="2"/>
  <c r="M4007" i="2" s="1"/>
  <c r="K4008" i="2"/>
  <c r="M4008" i="2" s="1"/>
  <c r="K4009" i="2"/>
  <c r="M4009" i="2" s="1"/>
  <c r="K4010" i="2"/>
  <c r="M4010" i="2" s="1"/>
  <c r="K4011" i="2"/>
  <c r="M4011" i="2" s="1"/>
  <c r="K4012" i="2"/>
  <c r="M4012" i="2" s="1"/>
  <c r="K4013" i="2"/>
  <c r="M4013" i="2" s="1"/>
  <c r="K4014" i="2"/>
  <c r="M4014" i="2" s="1"/>
  <c r="K4015" i="2"/>
  <c r="M4015" i="2" s="1"/>
  <c r="K4016" i="2"/>
  <c r="M4016" i="2" s="1"/>
  <c r="K4017" i="2"/>
  <c r="M4017" i="2" s="1"/>
  <c r="K4018" i="2"/>
  <c r="M4018" i="2" s="1"/>
  <c r="K4019" i="2"/>
  <c r="M4019" i="2" s="1"/>
  <c r="K4020" i="2"/>
  <c r="M4020" i="2" s="1"/>
  <c r="K3273" i="2"/>
  <c r="M3273" i="2" s="1"/>
  <c r="K3274" i="2"/>
  <c r="M3274" i="2" s="1"/>
  <c r="K3275" i="2"/>
  <c r="M3275" i="2" s="1"/>
  <c r="K3276" i="2"/>
  <c r="M3276" i="2" s="1"/>
  <c r="K3277" i="2"/>
  <c r="M3277" i="2" s="1"/>
  <c r="K3278" i="2"/>
  <c r="M3278" i="2" s="1"/>
  <c r="K3279" i="2"/>
  <c r="M3279" i="2" s="1"/>
  <c r="K3280" i="2"/>
  <c r="M3280" i="2" s="1"/>
  <c r="K3281" i="2"/>
  <c r="M3281" i="2" s="1"/>
  <c r="K3282" i="2"/>
  <c r="M3282" i="2" s="1"/>
  <c r="K3283" i="2"/>
  <c r="M3283" i="2" s="1"/>
  <c r="K3284" i="2"/>
  <c r="M3284" i="2" s="1"/>
  <c r="K3285" i="2"/>
  <c r="M3285" i="2" s="1"/>
  <c r="K3286" i="2"/>
  <c r="K3287" i="2"/>
  <c r="M3287" i="2" s="1"/>
  <c r="K3288" i="2"/>
  <c r="M3288" i="2" s="1"/>
  <c r="K3289" i="2"/>
  <c r="M3289" i="2" s="1"/>
  <c r="K3290" i="2"/>
  <c r="M3290" i="2" s="1"/>
  <c r="K3291" i="2"/>
  <c r="M3291" i="2" s="1"/>
  <c r="K3292" i="2"/>
  <c r="M3292" i="2" s="1"/>
  <c r="K3307" i="2"/>
  <c r="M3307" i="2" s="1"/>
  <c r="K3308" i="2"/>
  <c r="K3309" i="2"/>
  <c r="M3309" i="2" s="1"/>
  <c r="K3310" i="2"/>
  <c r="M3310" i="2" s="1"/>
  <c r="K3311" i="2"/>
  <c r="M3311" i="2" s="1"/>
  <c r="K3312" i="2"/>
  <c r="K3313" i="2"/>
  <c r="M3313" i="2" s="1"/>
  <c r="K3314" i="2"/>
  <c r="M3314" i="2" s="1"/>
  <c r="K3315" i="2"/>
  <c r="M3315" i="2" s="1"/>
  <c r="K3316" i="2"/>
  <c r="M3316" i="2" s="1"/>
  <c r="K3317" i="2"/>
  <c r="M3317" i="2" s="1"/>
  <c r="K3497" i="2"/>
  <c r="M3497" i="2" s="1"/>
  <c r="K3511" i="2"/>
  <c r="M3511" i="2" s="1"/>
  <c r="K3512" i="2"/>
  <c r="M3512" i="2" s="1"/>
  <c r="K3513" i="2"/>
  <c r="M3513" i="2" s="1"/>
  <c r="K3514" i="2"/>
  <c r="M3514" i="2" s="1"/>
  <c r="K3515" i="2"/>
  <c r="M3515" i="2" s="1"/>
  <c r="K3516" i="2"/>
  <c r="M3516" i="2" s="1"/>
  <c r="K3517" i="2"/>
  <c r="M3517" i="2" s="1"/>
  <c r="K3518" i="2"/>
  <c r="M3518" i="2" s="1"/>
  <c r="K3519" i="2"/>
  <c r="M3519" i="2" s="1"/>
  <c r="K3520" i="2"/>
  <c r="K3521" i="2"/>
  <c r="M3521" i="2" s="1"/>
  <c r="K3522" i="2"/>
  <c r="M3522" i="2" s="1"/>
  <c r="K3526" i="2"/>
  <c r="M3526" i="2" s="1"/>
  <c r="K3527" i="2"/>
  <c r="M3527" i="2" s="1"/>
  <c r="K3528" i="2"/>
  <c r="M3528" i="2" s="1"/>
  <c r="K3529" i="2"/>
  <c r="M3529" i="2" s="1"/>
  <c r="K3530" i="2"/>
  <c r="M3530" i="2" s="1"/>
  <c r="K3531" i="2"/>
  <c r="M3531" i="2" s="1"/>
  <c r="K3532" i="2"/>
  <c r="M3532" i="2" s="1"/>
  <c r="K3533" i="2"/>
  <c r="M3533" i="2" s="1"/>
  <c r="K3534" i="2"/>
  <c r="M3534" i="2" s="1"/>
  <c r="K3535" i="2"/>
  <c r="K3536" i="2"/>
  <c r="M3536" i="2" s="1"/>
  <c r="K3537" i="2"/>
  <c r="M3537" i="2" s="1"/>
  <c r="K3538" i="2"/>
  <c r="M3538" i="2" s="1"/>
  <c r="K3539" i="2"/>
  <c r="M3539" i="2" s="1"/>
  <c r="K3540" i="2"/>
  <c r="M3540" i="2" s="1"/>
  <c r="K3541" i="2"/>
  <c r="M3541" i="2" s="1"/>
  <c r="K3542" i="2"/>
  <c r="M3542" i="2" s="1"/>
  <c r="K3543" i="2"/>
  <c r="M3543" i="2" s="1"/>
  <c r="K3544" i="2"/>
  <c r="M3544" i="2" s="1"/>
  <c r="K3545" i="2"/>
  <c r="M3545" i="2" s="1"/>
  <c r="K3546" i="2"/>
  <c r="M3546" i="2" s="1"/>
  <c r="K3547" i="2"/>
  <c r="M3547" i="2" s="1"/>
  <c r="K3548" i="2"/>
  <c r="M3548" i="2" s="1"/>
  <c r="K3549" i="2"/>
  <c r="M3549" i="2" s="1"/>
  <c r="K3554" i="2"/>
  <c r="M3554" i="2" s="1"/>
  <c r="K3555" i="2"/>
  <c r="M3555" i="2" s="1"/>
  <c r="K3556" i="2"/>
  <c r="M3556" i="2" s="1"/>
  <c r="K3557" i="2"/>
  <c r="M3557" i="2" s="1"/>
  <c r="K3558" i="2"/>
  <c r="M3558" i="2" s="1"/>
  <c r="K3559" i="2"/>
  <c r="M3559" i="2" s="1"/>
  <c r="K3560" i="2"/>
  <c r="M3560" i="2" s="1"/>
  <c r="K3561" i="2"/>
  <c r="M3561" i="2" s="1"/>
  <c r="K3562" i="2"/>
  <c r="M3562" i="2" s="1"/>
  <c r="K3563" i="2"/>
  <c r="M3563" i="2" s="1"/>
  <c r="K3564" i="2"/>
  <c r="M3564" i="2" s="1"/>
  <c r="K3565" i="2"/>
  <c r="M3565" i="2" s="1"/>
  <c r="K3566" i="2"/>
  <c r="M3566" i="2" s="1"/>
  <c r="K3567" i="2"/>
  <c r="M3567" i="2" s="1"/>
  <c r="K3568" i="2"/>
  <c r="M3568" i="2" s="1"/>
  <c r="K3569" i="2"/>
  <c r="M3569" i="2" s="1"/>
  <c r="K3570" i="2"/>
  <c r="M3570" i="2" s="1"/>
  <c r="K3571" i="2"/>
  <c r="M3571" i="2" s="1"/>
  <c r="K3572" i="2"/>
  <c r="M3572" i="2" s="1"/>
  <c r="K3573" i="2"/>
  <c r="M3573" i="2" s="1"/>
  <c r="K3574" i="2"/>
  <c r="M3574" i="2" s="1"/>
  <c r="K3575" i="2"/>
  <c r="M3575" i="2" s="1"/>
  <c r="K3576" i="2"/>
  <c r="M3576" i="2" s="1"/>
  <c r="K3577" i="2"/>
  <c r="M3577" i="2" s="1"/>
  <c r="K3191" i="2"/>
  <c r="M3191" i="2" s="1"/>
  <c r="K3192" i="2"/>
  <c r="K3193" i="2"/>
  <c r="M3193" i="2" s="1"/>
  <c r="K3194" i="2"/>
  <c r="M3194" i="2" s="1"/>
  <c r="K3195" i="2"/>
  <c r="M3195" i="2" s="1"/>
  <c r="K3196" i="2"/>
  <c r="K3197" i="2"/>
  <c r="M3197" i="2" s="1"/>
  <c r="K3198" i="2"/>
  <c r="M3198" i="2" s="1"/>
  <c r="K3199" i="2"/>
  <c r="M3199" i="2" s="1"/>
  <c r="K3200" i="2"/>
  <c r="K3201" i="2"/>
  <c r="M3201" i="2" s="1"/>
  <c r="K3202" i="2"/>
  <c r="M3202" i="2" s="1"/>
  <c r="K3203" i="2"/>
  <c r="M3203" i="2" s="1"/>
  <c r="K3204" i="2"/>
  <c r="K3205" i="2"/>
  <c r="M3205" i="2" s="1"/>
  <c r="K3206" i="2"/>
  <c r="M3206" i="2" s="1"/>
  <c r="K3207" i="2"/>
  <c r="M3207" i="2" s="1"/>
  <c r="K3222" i="2"/>
  <c r="M3222" i="2" s="1"/>
  <c r="K3223" i="2"/>
  <c r="M3223" i="2" s="1"/>
  <c r="K3224" i="2"/>
  <c r="M3224" i="2" s="1"/>
  <c r="K3225" i="2"/>
  <c r="M3225" i="2" s="1"/>
  <c r="K3226" i="2"/>
  <c r="K3227" i="2"/>
  <c r="M3227" i="2" s="1"/>
  <c r="K3228" i="2"/>
  <c r="M3228" i="2" s="1"/>
  <c r="K3229" i="2"/>
  <c r="M3229" i="2" s="1"/>
  <c r="K3230" i="2"/>
  <c r="K3231" i="2"/>
  <c r="M3231" i="2" s="1"/>
  <c r="K3232" i="2"/>
  <c r="M3232" i="2" s="1"/>
  <c r="K3233" i="2"/>
  <c r="M3233" i="2" s="1"/>
  <c r="K3234" i="2"/>
  <c r="K3235" i="2"/>
  <c r="M3235" i="2" s="1"/>
  <c r="K3091" i="2"/>
  <c r="M3091" i="2" s="1"/>
  <c r="K3092" i="2"/>
  <c r="M3092" i="2" s="1"/>
  <c r="K3093" i="2"/>
  <c r="K3094" i="2"/>
  <c r="M3094" i="2" s="1"/>
  <c r="K3095" i="2"/>
  <c r="M3095" i="2" s="1"/>
  <c r="K3096" i="2"/>
  <c r="M3096" i="2" s="1"/>
  <c r="K3097" i="2"/>
  <c r="M3097" i="2" s="1"/>
  <c r="K3098" i="2"/>
  <c r="M3098" i="2" s="1"/>
  <c r="K3099" i="2"/>
  <c r="M3099" i="2" s="1"/>
  <c r="K3100" i="2"/>
  <c r="M3100" i="2" s="1"/>
  <c r="K3101" i="2"/>
  <c r="M3101" i="2" s="1"/>
  <c r="K3102" i="2"/>
  <c r="M3102" i="2" s="1"/>
  <c r="K3103" i="2"/>
  <c r="M3103" i="2" s="1"/>
  <c r="K3104" i="2"/>
  <c r="M3104" i="2" s="1"/>
  <c r="K3105" i="2"/>
  <c r="M3105" i="2" s="1"/>
  <c r="K3108" i="2"/>
  <c r="M3108" i="2" s="1"/>
  <c r="K3109" i="2"/>
  <c r="M3109" i="2" s="1"/>
  <c r="K3110" i="2"/>
  <c r="M3110" i="2" s="1"/>
  <c r="K3111" i="2"/>
  <c r="K3112" i="2"/>
  <c r="M3112" i="2" s="1"/>
  <c r="K3113" i="2"/>
  <c r="M3113" i="2" s="1"/>
  <c r="K3114" i="2"/>
  <c r="M3114" i="2" s="1"/>
  <c r="K3115" i="2"/>
  <c r="M3115" i="2" s="1"/>
  <c r="K3116" i="2"/>
  <c r="M3116" i="2" s="1"/>
  <c r="K3117" i="2"/>
  <c r="M3117" i="2" s="1"/>
  <c r="K3118" i="2"/>
  <c r="M3118" i="2" s="1"/>
  <c r="K3119" i="2"/>
  <c r="K3120" i="2"/>
  <c r="M3120" i="2" s="1"/>
  <c r="K3121" i="2"/>
  <c r="M3121" i="2" s="1"/>
  <c r="K3122" i="2"/>
  <c r="M3122" i="2" s="1"/>
  <c r="K3123" i="2"/>
  <c r="M3123" i="2" s="1"/>
  <c r="K3124" i="2"/>
  <c r="M3124" i="2" s="1"/>
  <c r="K3125" i="2"/>
  <c r="M3125" i="2" s="1"/>
  <c r="K3126" i="2"/>
  <c r="M3126" i="2" s="1"/>
  <c r="K3127" i="2"/>
  <c r="K3128" i="2"/>
  <c r="M3128" i="2" s="1"/>
  <c r="K3129" i="2"/>
  <c r="M3129" i="2" s="1"/>
  <c r="K3130" i="2"/>
  <c r="M3130" i="2" s="1"/>
  <c r="K3131" i="2"/>
  <c r="K3132" i="2"/>
  <c r="M3132" i="2" s="1"/>
  <c r="K3134" i="2"/>
  <c r="M3134" i="2" s="1"/>
  <c r="K3135" i="2"/>
  <c r="M3135" i="2" s="1"/>
  <c r="K3136" i="2"/>
  <c r="K3137" i="2"/>
  <c r="M3137" i="2" s="1"/>
  <c r="K3138" i="2"/>
  <c r="M3138" i="2" s="1"/>
  <c r="K3139" i="2"/>
  <c r="M3139" i="2" s="1"/>
  <c r="K3140" i="2"/>
  <c r="M3140" i="2" s="1"/>
  <c r="K3141" i="2"/>
  <c r="M3141" i="2" s="1"/>
  <c r="K3142" i="2"/>
  <c r="M3142" i="2" s="1"/>
  <c r="K3143" i="2"/>
  <c r="M3143" i="2" s="1"/>
  <c r="K3147" i="2"/>
  <c r="M3147" i="2" s="1"/>
  <c r="K3148" i="2"/>
  <c r="M3148" i="2" s="1"/>
  <c r="K3149" i="2"/>
  <c r="M3149" i="2" s="1"/>
  <c r="K3150" i="2"/>
  <c r="M3150" i="2" s="1"/>
  <c r="K3151" i="2"/>
  <c r="M3151" i="2" s="1"/>
  <c r="K3152" i="2"/>
  <c r="M3152" i="2" s="1"/>
  <c r="K3153" i="2"/>
  <c r="M3153" i="2" s="1"/>
  <c r="K3154" i="2"/>
  <c r="M3154" i="2" s="1"/>
  <c r="K3155" i="2"/>
  <c r="M3155" i="2" s="1"/>
  <c r="K3156" i="2"/>
  <c r="M3156" i="2" s="1"/>
  <c r="K3157" i="2"/>
  <c r="M3157" i="2" s="1"/>
  <c r="K3158" i="2"/>
  <c r="M3158" i="2" s="1"/>
  <c r="K3159" i="2"/>
  <c r="K3160" i="2"/>
  <c r="M3160" i="2" s="1"/>
  <c r="K3161" i="2"/>
  <c r="M3161" i="2" s="1"/>
  <c r="K3165" i="2"/>
  <c r="M3165" i="2" s="1"/>
  <c r="K3166" i="2"/>
  <c r="K3167" i="2"/>
  <c r="M3167" i="2" s="1"/>
  <c r="K3168" i="2"/>
  <c r="M3168" i="2" s="1"/>
  <c r="K3169" i="2"/>
  <c r="M3169" i="2" s="1"/>
  <c r="K3170" i="2"/>
  <c r="K3171" i="2"/>
  <c r="M3171" i="2" s="1"/>
  <c r="K3172" i="2"/>
  <c r="M3172" i="2" s="1"/>
  <c r="K3173" i="2"/>
  <c r="M3173" i="2" s="1"/>
  <c r="K3174" i="2"/>
  <c r="K3175" i="2"/>
  <c r="M3175" i="2" s="1"/>
  <c r="K3176" i="2"/>
  <c r="M3176" i="2" s="1"/>
  <c r="K3177" i="2"/>
  <c r="M3177" i="2" s="1"/>
  <c r="K3178" i="2"/>
  <c r="M3178" i="2" s="1"/>
  <c r="K3179" i="2"/>
  <c r="M3179" i="2" s="1"/>
  <c r="K3180" i="2"/>
  <c r="M3180" i="2" s="1"/>
  <c r="K3181" i="2"/>
  <c r="M3181" i="2" s="1"/>
  <c r="K3182" i="2"/>
  <c r="M3182" i="2" s="1"/>
  <c r="K3183" i="2"/>
  <c r="M3183" i="2" s="1"/>
  <c r="K3184" i="2"/>
  <c r="M3184" i="2" s="1"/>
  <c r="K3208" i="2"/>
  <c r="M3208" i="2" s="1"/>
  <c r="K3209" i="2"/>
  <c r="K3210" i="2"/>
  <c r="M3210" i="2" s="1"/>
  <c r="K3211" i="2"/>
  <c r="M3211" i="2" s="1"/>
  <c r="K3212" i="2"/>
  <c r="M3212" i="2" s="1"/>
  <c r="K3213" i="2"/>
  <c r="M3213" i="2" s="1"/>
  <c r="K3214" i="2"/>
  <c r="M3214" i="2" s="1"/>
  <c r="K3215" i="2"/>
  <c r="M3215" i="2" s="1"/>
  <c r="K4028" i="2"/>
  <c r="M4028" i="2" s="1"/>
  <c r="K4029" i="2"/>
  <c r="M4029" i="2" s="1"/>
  <c r="K4030" i="2"/>
  <c r="M4030" i="2" s="1"/>
  <c r="K4031" i="2"/>
  <c r="M4031" i="2" s="1"/>
  <c r="K4171" i="2"/>
  <c r="M4171" i="2" s="1"/>
  <c r="K4172" i="2"/>
  <c r="M4172" i="2" s="1"/>
  <c r="K4173" i="2"/>
  <c r="M4173" i="2" s="1"/>
  <c r="K4174" i="2"/>
  <c r="M4174" i="2" s="1"/>
  <c r="K4175" i="2"/>
  <c r="M4175" i="2" s="1"/>
  <c r="K4176" i="2"/>
  <c r="M4176" i="2" s="1"/>
  <c r="K4177" i="2"/>
  <c r="M4177" i="2" s="1"/>
  <c r="K4178" i="2"/>
  <c r="M4178" i="2" s="1"/>
  <c r="K4179" i="2"/>
  <c r="M4179" i="2" s="1"/>
  <c r="K4180" i="2"/>
  <c r="M4180" i="2" s="1"/>
  <c r="K4181" i="2"/>
  <c r="M4181" i="2" s="1"/>
  <c r="K4182" i="2"/>
  <c r="M4182" i="2" s="1"/>
  <c r="K4183" i="2"/>
  <c r="M4183" i="2" s="1"/>
  <c r="K4184" i="2"/>
  <c r="M4184" i="2" s="1"/>
  <c r="K4185" i="2"/>
  <c r="M4185" i="2" s="1"/>
  <c r="K4186" i="2"/>
  <c r="M4186" i="2" s="1"/>
  <c r="K4205" i="2"/>
  <c r="M4205" i="2" s="1"/>
  <c r="K4206" i="2"/>
  <c r="M4206" i="2" s="1"/>
  <c r="K4207" i="2"/>
  <c r="M4207" i="2" s="1"/>
  <c r="K4208" i="2"/>
  <c r="M4208" i="2" s="1"/>
  <c r="K4209" i="2"/>
  <c r="M4209" i="2" s="1"/>
  <c r="K4210" i="2"/>
  <c r="M4210" i="2" s="1"/>
  <c r="K4211" i="2"/>
  <c r="M4211" i="2" s="1"/>
  <c r="K4212" i="2"/>
  <c r="M4212" i="2" s="1"/>
  <c r="K4187" i="2"/>
  <c r="M4187" i="2" s="1"/>
  <c r="K4188" i="2"/>
  <c r="M4188" i="2" s="1"/>
  <c r="K3603" i="2"/>
  <c r="M3603" i="2" s="1"/>
  <c r="K3604" i="2"/>
  <c r="M3604" i="2" s="1"/>
  <c r="K3605" i="2"/>
  <c r="M3605" i="2" s="1"/>
  <c r="K3606" i="2"/>
  <c r="M3606" i="2" s="1"/>
  <c r="K3613" i="2"/>
  <c r="M3613" i="2" s="1"/>
  <c r="K3614" i="2"/>
  <c r="M3614" i="2" s="1"/>
  <c r="K3615" i="2"/>
  <c r="M3615" i="2" s="1"/>
  <c r="K3616" i="2"/>
  <c r="M3616" i="2" s="1"/>
  <c r="K3617" i="2"/>
  <c r="M3617" i="2" s="1"/>
  <c r="K3618" i="2"/>
  <c r="M3618" i="2" s="1"/>
  <c r="K3619" i="2"/>
  <c r="M3619" i="2" s="1"/>
  <c r="K3620" i="2"/>
  <c r="M3620" i="2" s="1"/>
  <c r="K3621" i="2"/>
  <c r="M3621" i="2" s="1"/>
  <c r="K3622" i="2"/>
  <c r="M3622" i="2" s="1"/>
  <c r="K3623" i="2"/>
  <c r="M3623" i="2" s="1"/>
  <c r="K3624" i="2"/>
  <c r="M3624" i="2" s="1"/>
  <c r="K3625" i="2"/>
  <c r="M3625" i="2" s="1"/>
  <c r="K3626" i="2"/>
  <c r="M3626" i="2" s="1"/>
  <c r="K3627" i="2"/>
  <c r="M3627" i="2" s="1"/>
  <c r="K3628" i="2"/>
  <c r="M3628" i="2" s="1"/>
  <c r="K3629" i="2"/>
  <c r="M3629" i="2" s="1"/>
  <c r="K3630" i="2"/>
  <c r="M3630" i="2" s="1"/>
  <c r="K3581" i="2"/>
  <c r="M3581" i="2" s="1"/>
  <c r="K3582" i="2"/>
  <c r="M3582" i="2" s="1"/>
  <c r="K3583" i="2"/>
  <c r="M3583" i="2" s="1"/>
  <c r="K3584" i="2"/>
  <c r="M3584" i="2" s="1"/>
  <c r="K3631" i="2"/>
  <c r="M3631" i="2" s="1"/>
  <c r="K3632" i="2"/>
  <c r="M3632" i="2" s="1"/>
  <c r="K3633" i="2"/>
  <c r="M3633" i="2" s="1"/>
  <c r="K3634" i="2"/>
  <c r="M3634" i="2" s="1"/>
  <c r="K3635" i="2"/>
  <c r="M3635" i="2" s="1"/>
  <c r="K3334" i="2"/>
  <c r="K3351" i="2"/>
  <c r="M3351" i="2" s="1"/>
  <c r="K3352" i="2"/>
  <c r="M3352" i="2" s="1"/>
  <c r="K3353" i="2"/>
  <c r="M3353" i="2" s="1"/>
  <c r="K3354" i="2"/>
  <c r="M3354" i="2" s="1"/>
  <c r="K3355" i="2"/>
  <c r="M3355" i="2" s="1"/>
  <c r="K3356" i="2"/>
  <c r="M3356" i="2" s="1"/>
  <c r="K3357" i="2"/>
  <c r="M3357" i="2" s="1"/>
  <c r="K3358" i="2"/>
  <c r="M3358" i="2" s="1"/>
  <c r="K3359" i="2"/>
  <c r="M3359" i="2" s="1"/>
  <c r="K3360" i="2"/>
  <c r="M3360" i="2" s="1"/>
  <c r="K3361" i="2"/>
  <c r="M3361" i="2" s="1"/>
  <c r="K3362" i="2"/>
  <c r="K3363" i="2"/>
  <c r="M3363" i="2" s="1"/>
  <c r="K3364" i="2"/>
  <c r="M3364" i="2" s="1"/>
  <c r="K3365" i="2"/>
  <c r="M3365" i="2" s="1"/>
  <c r="K3338" i="2"/>
  <c r="M3338" i="2" s="1"/>
  <c r="K3339" i="2"/>
  <c r="M3339" i="2" s="1"/>
  <c r="K3340" i="2"/>
  <c r="M3340" i="2" s="1"/>
  <c r="K3341" i="2"/>
  <c r="M3341" i="2" s="1"/>
  <c r="K3342" i="2"/>
  <c r="M3342" i="2" s="1"/>
  <c r="K3343" i="2"/>
  <c r="M3343" i="2" s="1"/>
  <c r="K3344" i="2"/>
  <c r="M3344" i="2" s="1"/>
  <c r="K3345" i="2"/>
  <c r="M3345" i="2" s="1"/>
  <c r="K3346" i="2"/>
  <c r="K3347" i="2"/>
  <c r="M3347" i="2" s="1"/>
  <c r="K3348" i="2"/>
  <c r="M3348" i="2" s="1"/>
  <c r="K3349" i="2"/>
  <c r="M3349" i="2" s="1"/>
  <c r="K3350" i="2"/>
  <c r="M3350" i="2" s="1"/>
  <c r="K3366" i="2"/>
  <c r="M3366" i="2" s="1"/>
  <c r="K3367" i="2"/>
  <c r="M3367" i="2" s="1"/>
  <c r="K3368" i="2"/>
  <c r="M3368" i="2" s="1"/>
  <c r="K3369" i="2"/>
  <c r="M3369" i="2" s="1"/>
  <c r="K3370" i="2"/>
  <c r="M3370" i="2" s="1"/>
  <c r="K3371" i="2"/>
  <c r="M3371" i="2" s="1"/>
  <c r="K3372" i="2"/>
  <c r="M3372" i="2" s="1"/>
  <c r="K3373" i="2"/>
  <c r="M3373" i="2" s="1"/>
  <c r="K3374" i="2"/>
  <c r="M3374" i="2" s="1"/>
  <c r="K3375" i="2"/>
  <c r="M3375" i="2" s="1"/>
  <c r="K3376" i="2"/>
  <c r="M3376" i="2" s="1"/>
  <c r="K3377" i="2"/>
  <c r="K3378" i="2"/>
  <c r="M3378" i="2" s="1"/>
  <c r="K3379" i="2"/>
  <c r="M3379" i="2" s="1"/>
  <c r="K3380" i="2"/>
  <c r="M3380" i="2" s="1"/>
  <c r="K3381" i="2"/>
  <c r="M3381" i="2" s="1"/>
  <c r="K3382" i="2"/>
  <c r="M3382" i="2" s="1"/>
  <c r="K3383" i="2"/>
  <c r="M3383" i="2" s="1"/>
  <c r="K3387" i="2"/>
  <c r="M3387" i="2" s="1"/>
  <c r="K3388" i="2"/>
  <c r="K3389" i="2"/>
  <c r="M3389" i="2" s="1"/>
  <c r="K3390" i="2"/>
  <c r="M3390" i="2" s="1"/>
  <c r="K3391" i="2"/>
  <c r="M3391" i="2" s="1"/>
  <c r="K3392" i="2"/>
  <c r="M3392" i="2" s="1"/>
  <c r="K3393" i="2"/>
  <c r="M3393" i="2" s="1"/>
  <c r="K3394" i="2"/>
  <c r="M3394" i="2" s="1"/>
  <c r="K3395" i="2"/>
  <c r="M3395" i="2" s="1"/>
  <c r="K3396" i="2"/>
  <c r="M3396" i="2" s="1"/>
  <c r="K3397" i="2"/>
  <c r="M3397" i="2" s="1"/>
  <c r="K3398" i="2"/>
  <c r="M3398" i="2" s="1"/>
  <c r="K3399" i="2"/>
  <c r="M3399" i="2" s="1"/>
  <c r="K3400" i="2"/>
  <c r="M3400" i="2" s="1"/>
  <c r="K3401" i="2"/>
  <c r="M3401" i="2" s="1"/>
  <c r="K3402" i="2"/>
  <c r="M3402" i="2" s="1"/>
  <c r="K3938" i="2"/>
  <c r="M3938" i="2" s="1"/>
  <c r="K3939" i="2"/>
  <c r="M3939" i="2" s="1"/>
  <c r="K3940" i="2"/>
  <c r="M3940" i="2" s="1"/>
  <c r="K3941" i="2"/>
  <c r="M3941" i="2" s="1"/>
  <c r="K3942" i="2"/>
  <c r="M3942" i="2" s="1"/>
  <c r="K3943" i="2"/>
  <c r="M3943" i="2" s="1"/>
  <c r="K3944" i="2"/>
  <c r="M3944" i="2" s="1"/>
  <c r="K3945" i="2"/>
  <c r="M3945" i="2" s="1"/>
  <c r="K3946" i="2"/>
  <c r="M3946" i="2" s="1"/>
  <c r="K3947" i="2"/>
  <c r="M3947" i="2" s="1"/>
  <c r="K3948" i="2"/>
  <c r="M3948" i="2" s="1"/>
  <c r="K3949" i="2"/>
  <c r="M3949" i="2" s="1"/>
  <c r="K3950" i="2"/>
  <c r="M3950" i="2" s="1"/>
  <c r="K3951" i="2"/>
  <c r="M3951" i="2" s="1"/>
  <c r="K3952" i="2"/>
  <c r="M3952" i="2" s="1"/>
  <c r="K3953" i="2"/>
  <c r="M3953" i="2" s="1"/>
  <c r="K3896" i="2"/>
  <c r="M3896" i="2" s="1"/>
  <c r="K3897" i="2"/>
  <c r="K3898" i="2"/>
  <c r="M3898" i="2" s="1"/>
  <c r="K3899" i="2"/>
  <c r="M3899" i="2" s="1"/>
  <c r="K3900" i="2"/>
  <c r="M3900" i="2" s="1"/>
  <c r="K3901" i="2"/>
  <c r="M3901" i="2" s="1"/>
  <c r="K3902" i="2"/>
  <c r="M3902" i="2" s="1"/>
  <c r="K3903" i="2"/>
  <c r="M3903" i="2" s="1"/>
  <c r="K3904" i="2"/>
  <c r="M3904" i="2" s="1"/>
  <c r="K3905" i="2"/>
  <c r="M3905" i="2" s="1"/>
  <c r="K3906" i="2"/>
  <c r="M3906" i="2" s="1"/>
  <c r="K3907" i="2"/>
  <c r="M3907" i="2" s="1"/>
  <c r="K3908" i="2"/>
  <c r="M3908" i="2" s="1"/>
  <c r="K3912" i="2"/>
  <c r="M3912" i="2" s="1"/>
  <c r="K3913" i="2"/>
  <c r="M3913" i="2" s="1"/>
  <c r="K3914" i="2"/>
  <c r="M3914" i="2" s="1"/>
  <c r="K3915" i="2"/>
  <c r="M3915" i="2" s="1"/>
  <c r="K3916" i="2"/>
  <c r="M3916" i="2" s="1"/>
  <c r="K3917" i="2"/>
  <c r="M3917" i="2" s="1"/>
  <c r="K3918" i="2"/>
  <c r="M3918" i="2" s="1"/>
  <c r="K3919" i="2"/>
  <c r="M3919" i="2" s="1"/>
  <c r="K3920" i="2"/>
  <c r="M3920" i="2" s="1"/>
  <c r="K3921" i="2"/>
  <c r="M3921" i="2" s="1"/>
  <c r="K3922" i="2"/>
  <c r="M3922" i="2" s="1"/>
  <c r="K3923" i="2"/>
  <c r="M3923" i="2" s="1"/>
  <c r="K3924" i="2"/>
  <c r="M3924" i="2" s="1"/>
  <c r="K3925" i="2"/>
  <c r="M3925" i="2" s="1"/>
  <c r="K3926" i="2"/>
  <c r="M3926" i="2" s="1"/>
  <c r="K3927" i="2"/>
  <c r="M3927" i="2" s="1"/>
  <c r="K3928" i="2"/>
  <c r="M3928" i="2" s="1"/>
  <c r="K3929" i="2"/>
  <c r="M3929" i="2" s="1"/>
  <c r="K3930" i="2"/>
  <c r="M3930" i="2" s="1"/>
  <c r="K3931" i="2"/>
  <c r="M3931" i="2" s="1"/>
  <c r="K3932" i="2"/>
  <c r="M3932" i="2" s="1"/>
  <c r="K3933" i="2"/>
  <c r="M3933" i="2" s="1"/>
  <c r="K3934" i="2"/>
  <c r="M3934" i="2" s="1"/>
  <c r="K3968" i="2"/>
  <c r="M3968" i="2" s="1"/>
  <c r="K3969" i="2"/>
  <c r="M3969" i="2" s="1"/>
  <c r="K3970" i="2"/>
  <c r="M3970" i="2" s="1"/>
  <c r="K3971" i="2"/>
  <c r="M3971" i="2" s="1"/>
  <c r="K3972" i="2"/>
  <c r="M3972" i="2" s="1"/>
  <c r="K3973" i="2"/>
  <c r="M3973" i="2" s="1"/>
  <c r="K3974" i="2"/>
  <c r="M3974" i="2" s="1"/>
  <c r="K3975" i="2"/>
  <c r="M3975" i="2" s="1"/>
  <c r="K4667" i="2"/>
  <c r="M4667" i="2" s="1"/>
  <c r="K4694" i="2"/>
  <c r="M4694" i="2" s="1"/>
  <c r="K4695" i="2"/>
  <c r="M4695" i="2" s="1"/>
  <c r="K4696" i="2"/>
  <c r="M4696" i="2" s="1"/>
  <c r="K4697" i="2"/>
  <c r="M4697" i="2" s="1"/>
  <c r="K4698" i="2"/>
  <c r="K4699" i="2"/>
  <c r="M4699" i="2" s="1"/>
  <c r="K4668" i="2"/>
  <c r="M4668" i="2" s="1"/>
  <c r="K4669" i="2"/>
  <c r="M4669" i="2" s="1"/>
  <c r="K4670" i="2"/>
  <c r="M4670" i="2" s="1"/>
  <c r="K3410" i="2"/>
  <c r="M3410" i="2" s="1"/>
  <c r="K4721" i="2"/>
  <c r="M4721" i="2" s="1"/>
  <c r="K4722" i="2"/>
  <c r="M4722" i="2" s="1"/>
  <c r="K4723" i="2"/>
  <c r="K4724" i="2"/>
  <c r="M4724" i="2" s="1"/>
  <c r="K4725" i="2"/>
  <c r="M4725" i="2" s="1"/>
  <c r="K4726" i="2"/>
  <c r="M4726" i="2" s="1"/>
  <c r="K4727" i="2"/>
  <c r="K4728" i="2"/>
  <c r="M4728" i="2" s="1"/>
  <c r="K4729" i="2"/>
  <c r="M4729" i="2" s="1"/>
  <c r="K4730" i="2"/>
  <c r="M4730" i="2" s="1"/>
  <c r="K4731" i="2"/>
  <c r="K4732" i="2"/>
  <c r="M4732" i="2" s="1"/>
  <c r="K4733" i="2"/>
  <c r="M4733" i="2" s="1"/>
  <c r="K4734" i="2"/>
  <c r="M4734" i="2" s="1"/>
  <c r="K4735" i="2"/>
  <c r="K4736" i="2"/>
  <c r="M4736" i="2" s="1"/>
  <c r="K4737" i="2"/>
  <c r="M4737" i="2" s="1"/>
  <c r="K4561" i="2"/>
  <c r="M4561" i="2" s="1"/>
  <c r="K4577" i="2"/>
  <c r="M4577" i="2" s="1"/>
  <c r="K4578" i="2"/>
  <c r="M4578" i="2" s="1"/>
  <c r="K4579" i="2"/>
  <c r="M4579" i="2" s="1"/>
  <c r="K4580" i="2"/>
  <c r="M4580" i="2" s="1"/>
  <c r="K4581" i="2"/>
  <c r="M4581" i="2" s="1"/>
  <c r="K4582" i="2"/>
  <c r="M4582" i="2" s="1"/>
  <c r="K4583" i="2"/>
  <c r="M4583" i="2" s="1"/>
  <c r="K4584" i="2"/>
  <c r="M4584" i="2" s="1"/>
  <c r="K4585" i="2"/>
  <c r="M4585" i="2" s="1"/>
  <c r="K4586" i="2"/>
  <c r="M4586" i="2" s="1"/>
  <c r="K4587" i="2"/>
  <c r="M4587" i="2" s="1"/>
  <c r="K4588" i="2"/>
  <c r="M4588" i="2" s="1"/>
  <c r="K4589" i="2"/>
  <c r="M4589" i="2" s="1"/>
  <c r="K4590" i="2"/>
  <c r="M4590" i="2" s="1"/>
  <c r="K4591" i="2"/>
  <c r="M4591" i="2" s="1"/>
  <c r="K4592" i="2"/>
  <c r="M4592" i="2" s="1"/>
  <c r="K4593" i="2"/>
  <c r="K4594" i="2"/>
  <c r="M4594" i="2" s="1"/>
  <c r="K4595" i="2"/>
  <c r="M4595" i="2" s="1"/>
  <c r="K4602" i="2"/>
  <c r="M4602" i="2" s="1"/>
  <c r="K4603" i="2"/>
  <c r="K4604" i="2"/>
  <c r="M4604" i="2" s="1"/>
  <c r="K4605" i="2"/>
  <c r="M4605" i="2" s="1"/>
  <c r="K4606" i="2"/>
  <c r="M4606" i="2" s="1"/>
  <c r="K4607" i="2"/>
  <c r="K4608" i="2"/>
  <c r="M4608" i="2" s="1"/>
  <c r="K4609" i="2"/>
  <c r="M4609" i="2" s="1"/>
  <c r="K4610" i="2"/>
  <c r="M4610" i="2" s="1"/>
  <c r="K4611" i="2"/>
  <c r="K4370" i="2"/>
  <c r="M4370" i="2" s="1"/>
  <c r="K4371" i="2"/>
  <c r="M4371" i="2" s="1"/>
  <c r="K4372" i="2"/>
  <c r="M4372" i="2" s="1"/>
  <c r="K4373" i="2"/>
  <c r="M4373" i="2" s="1"/>
  <c r="K4374" i="2"/>
  <c r="M4374" i="2" s="1"/>
  <c r="K4375" i="2"/>
  <c r="M4375" i="2" s="1"/>
  <c r="K4376" i="2"/>
  <c r="M4376" i="2" s="1"/>
  <c r="K4377" i="2"/>
  <c r="M4377" i="2" s="1"/>
  <c r="K4378" i="2"/>
  <c r="M4378" i="2" s="1"/>
  <c r="K4379" i="2"/>
  <c r="M4379" i="2" s="1"/>
  <c r="K4380" i="2"/>
  <c r="M4380" i="2" s="1"/>
  <c r="K4381" i="2"/>
  <c r="M4381" i="2" s="1"/>
  <c r="K4382" i="2"/>
  <c r="M4382" i="2" s="1"/>
  <c r="K4383" i="2"/>
  <c r="M4383" i="2" s="1"/>
  <c r="K4384" i="2"/>
  <c r="M4384" i="2" s="1"/>
  <c r="K4385" i="2"/>
  <c r="M4385" i="2" s="1"/>
  <c r="K4386" i="2"/>
  <c r="M4386" i="2" s="1"/>
  <c r="K4387" i="2"/>
  <c r="M4387" i="2" s="1"/>
  <c r="K4388" i="2"/>
  <c r="M4388" i="2" s="1"/>
  <c r="K4392" i="2"/>
  <c r="M4392" i="2" s="1"/>
  <c r="K4393" i="2"/>
  <c r="M4393" i="2" s="1"/>
  <c r="K4394" i="2"/>
  <c r="M4394" i="2" s="1"/>
  <c r="K4395" i="2"/>
  <c r="M4395" i="2" s="1"/>
  <c r="K4396" i="2"/>
  <c r="M4396" i="2" s="1"/>
  <c r="K4397" i="2"/>
  <c r="M4397" i="2" s="1"/>
  <c r="K4398" i="2"/>
  <c r="M4398" i="2" s="1"/>
  <c r="K4399" i="2"/>
  <c r="M4399" i="2" s="1"/>
  <c r="K4400" i="2"/>
  <c r="M4400" i="2" s="1"/>
  <c r="K4401" i="2"/>
  <c r="M4401" i="2" s="1"/>
  <c r="K4402" i="2"/>
  <c r="M4402" i="2" s="1"/>
  <c r="K4403" i="2"/>
  <c r="M4403" i="2" s="1"/>
  <c r="K4404" i="2"/>
  <c r="M4404" i="2" s="1"/>
  <c r="K4405" i="2"/>
  <c r="M4405" i="2" s="1"/>
  <c r="K4406" i="2"/>
  <c r="M4406" i="2" s="1"/>
  <c r="K4407" i="2"/>
  <c r="M4407" i="2" s="1"/>
  <c r="K4408" i="2"/>
  <c r="M4408" i="2" s="1"/>
  <c r="K4409" i="2"/>
  <c r="M4409" i="2" s="1"/>
  <c r="K4410" i="2"/>
  <c r="M4410" i="2" s="1"/>
  <c r="K4411" i="2"/>
  <c r="M4411" i="2" s="1"/>
  <c r="K4412" i="2"/>
  <c r="M4412" i="2" s="1"/>
  <c r="K4413" i="2"/>
  <c r="M4413" i="2" s="1"/>
  <c r="K4414" i="2"/>
  <c r="M4414" i="2" s="1"/>
  <c r="K4415" i="2"/>
  <c r="M4415" i="2" s="1"/>
  <c r="K4416" i="2"/>
  <c r="K4417" i="2"/>
  <c r="M4417" i="2" s="1"/>
  <c r="K4418" i="2"/>
  <c r="M4418" i="2" s="1"/>
  <c r="K4419" i="2"/>
  <c r="M4419" i="2" s="1"/>
  <c r="K4420" i="2"/>
  <c r="M4420" i="2" s="1"/>
  <c r="K4421" i="2"/>
  <c r="M4421" i="2" s="1"/>
  <c r="K4422" i="2"/>
  <c r="M4422" i="2" s="1"/>
  <c r="K4423" i="2"/>
  <c r="M4423" i="2" s="1"/>
  <c r="K4424" i="2"/>
  <c r="K4425" i="2"/>
  <c r="M4425" i="2" s="1"/>
  <c r="K4453" i="2"/>
  <c r="M4453" i="2" s="1"/>
  <c r="K4454" i="2"/>
  <c r="M4454" i="2" s="1"/>
  <c r="K4455" i="2"/>
  <c r="M4455" i="2" s="1"/>
  <c r="K4456" i="2"/>
  <c r="M4456" i="2" s="1"/>
  <c r="K4457" i="2"/>
  <c r="M4457" i="2" s="1"/>
  <c r="K4458" i="2"/>
  <c r="M4458" i="2" s="1"/>
  <c r="K4459" i="2"/>
  <c r="M4459" i="2" s="1"/>
  <c r="K3403" i="2"/>
  <c r="M3403" i="2" s="1"/>
  <c r="K3404" i="2"/>
  <c r="M3404" i="2" s="1"/>
  <c r="K3405" i="2"/>
  <c r="M3405" i="2" s="1"/>
  <c r="K3406" i="2"/>
  <c r="M3406" i="2" s="1"/>
  <c r="K3407" i="2"/>
  <c r="M3407" i="2" s="1"/>
  <c r="K3408" i="2"/>
  <c r="M3408" i="2" s="1"/>
  <c r="K3409" i="2"/>
  <c r="M3409" i="2" s="1"/>
  <c r="K3411" i="2"/>
  <c r="K3412" i="2"/>
  <c r="M3412" i="2" s="1"/>
  <c r="K3413" i="2"/>
  <c r="M3413" i="2" s="1"/>
  <c r="K3414" i="2"/>
  <c r="M3414" i="2" s="1"/>
  <c r="K3415" i="2"/>
  <c r="M3415" i="2" s="1"/>
  <c r="K3416" i="2"/>
  <c r="M3416" i="2" s="1"/>
  <c r="K3417" i="2"/>
  <c r="M3417" i="2" s="1"/>
  <c r="K3418" i="2"/>
  <c r="M3418" i="2" s="1"/>
  <c r="K3419" i="2"/>
  <c r="M3419" i="2" s="1"/>
  <c r="K3420" i="2"/>
  <c r="M3420" i="2" s="1"/>
  <c r="K3421" i="2"/>
  <c r="M3421" i="2" s="1"/>
  <c r="K3422" i="2"/>
  <c r="M3422" i="2" s="1"/>
  <c r="K3423" i="2"/>
  <c r="K3424" i="2"/>
  <c r="M3424" i="2" s="1"/>
  <c r="K3450" i="2"/>
  <c r="M3450" i="2" s="1"/>
  <c r="K3451" i="2"/>
  <c r="M3451" i="2" s="1"/>
  <c r="K3452" i="2"/>
  <c r="M3452" i="2" s="1"/>
  <c r="K3453" i="2"/>
  <c r="M3453" i="2" s="1"/>
  <c r="K3454" i="2"/>
  <c r="M3454" i="2" s="1"/>
  <c r="K3455" i="2"/>
  <c r="M3455" i="2" s="1"/>
  <c r="K3456" i="2"/>
  <c r="M3456" i="2" s="1"/>
  <c r="K3457" i="2"/>
  <c r="M3457" i="2" s="1"/>
  <c r="K3458" i="2"/>
  <c r="M3458" i="2" s="1"/>
  <c r="K3459" i="2"/>
  <c r="M3459" i="2" s="1"/>
  <c r="K3460" i="2"/>
  <c r="M3460" i="2" s="1"/>
  <c r="K3461" i="2"/>
  <c r="M3461" i="2" s="1"/>
  <c r="K3462" i="2"/>
  <c r="M3462" i="2" s="1"/>
  <c r="K3463" i="2"/>
  <c r="M3463" i="2" s="1"/>
  <c r="K3464" i="2"/>
  <c r="M3464" i="2" s="1"/>
  <c r="K3465" i="2"/>
  <c r="M3465" i="2" s="1"/>
  <c r="K3427" i="2"/>
  <c r="M3427" i="2" s="1"/>
  <c r="K3428" i="2"/>
  <c r="M3428" i="2" s="1"/>
  <c r="K3429" i="2"/>
  <c r="M3429" i="2" s="1"/>
  <c r="K3430" i="2"/>
  <c r="M3430" i="2" s="1"/>
  <c r="K3431" i="2"/>
  <c r="M3431" i="2" s="1"/>
  <c r="K3432" i="2"/>
  <c r="M3432" i="2" s="1"/>
  <c r="K3433" i="2"/>
  <c r="M3433" i="2" s="1"/>
  <c r="K3434" i="2"/>
  <c r="M3434" i="2" s="1"/>
  <c r="K3435" i="2"/>
  <c r="M3435" i="2" s="1"/>
  <c r="K3436" i="2"/>
  <c r="M3436" i="2" s="1"/>
  <c r="K3437" i="2"/>
  <c r="M3437" i="2" s="1"/>
  <c r="K3438" i="2"/>
  <c r="M3438" i="2" s="1"/>
  <c r="K3439" i="2"/>
  <c r="M3439" i="2" s="1"/>
  <c r="K3440" i="2"/>
  <c r="M3440" i="2" s="1"/>
  <c r="K3441" i="2"/>
  <c r="K3442" i="2"/>
  <c r="M3442" i="2" s="1"/>
  <c r="K3443" i="2"/>
  <c r="M3443" i="2" s="1"/>
  <c r="K3444" i="2"/>
  <c r="M3444" i="2" s="1"/>
  <c r="K3445" i="2"/>
  <c r="M3445" i="2" s="1"/>
  <c r="K3446" i="2"/>
  <c r="M3446" i="2" s="1"/>
  <c r="K3466" i="2"/>
  <c r="M3466" i="2" s="1"/>
  <c r="K3467" i="2"/>
  <c r="M3467" i="2" s="1"/>
  <c r="K3468" i="2"/>
  <c r="K3469" i="2"/>
  <c r="M3469" i="2" s="1"/>
  <c r="K3470" i="2"/>
  <c r="M3470" i="2" s="1"/>
  <c r="K3471" i="2"/>
  <c r="M3471" i="2" s="1"/>
  <c r="K3472" i="2"/>
  <c r="M3472" i="2" s="1"/>
  <c r="K3473" i="2"/>
  <c r="M3473" i="2" s="1"/>
  <c r="K3474" i="2"/>
  <c r="M3474" i="2" s="1"/>
  <c r="K3475" i="2"/>
  <c r="M3475" i="2" s="1"/>
  <c r="K3476" i="2"/>
  <c r="M3476" i="2" s="1"/>
  <c r="K3477" i="2"/>
  <c r="M3477" i="2" s="1"/>
  <c r="K3478" i="2"/>
  <c r="M3478" i="2" s="1"/>
  <c r="K3479" i="2"/>
  <c r="M3479" i="2" s="1"/>
  <c r="K3480" i="2"/>
  <c r="M3480" i="2" s="1"/>
  <c r="K3481" i="2"/>
  <c r="M3481" i="2" s="1"/>
  <c r="K3482" i="2"/>
  <c r="M3482" i="2" s="1"/>
  <c r="K3483" i="2"/>
  <c r="M3483" i="2" s="1"/>
  <c r="K3484" i="2"/>
  <c r="M3484" i="2" s="1"/>
  <c r="K3485" i="2"/>
  <c r="M3485" i="2" s="1"/>
  <c r="K3486" i="2"/>
  <c r="M3486" i="2" s="1"/>
  <c r="K3487" i="2"/>
  <c r="M3487" i="2" s="1"/>
  <c r="K3488" i="2"/>
  <c r="M3488" i="2" s="1"/>
  <c r="K3489" i="2"/>
  <c r="M3489" i="2" s="1"/>
  <c r="K3498" i="2"/>
  <c r="M3498" i="2" s="1"/>
  <c r="K3499" i="2"/>
  <c r="M3499" i="2" s="1"/>
  <c r="K3500" i="2"/>
  <c r="K3501" i="2"/>
  <c r="M3501" i="2" s="1"/>
  <c r="K3502" i="2"/>
  <c r="M3502" i="2" s="1"/>
  <c r="K3503" i="2"/>
  <c r="M3503" i="2" s="1"/>
  <c r="K3504" i="2"/>
  <c r="K3505" i="2"/>
  <c r="M3505" i="2" s="1"/>
  <c r="K3506" i="2"/>
  <c r="M3506" i="2" s="1"/>
  <c r="K3507" i="2"/>
  <c r="M3507" i="2" s="1"/>
  <c r="K3508" i="2"/>
  <c r="K3509" i="2"/>
  <c r="M3509" i="2" s="1"/>
  <c r="K3510" i="2"/>
  <c r="M3510" i="2" s="1"/>
  <c r="K3578" i="2"/>
  <c r="M3578" i="2" s="1"/>
  <c r="K3579" i="2"/>
  <c r="M3579" i="2" s="1"/>
  <c r="K3585" i="2"/>
  <c r="M3585" i="2" s="1"/>
  <c r="K3586" i="2"/>
  <c r="M3586" i="2" s="1"/>
  <c r="K3587" i="2"/>
  <c r="M3587" i="2" s="1"/>
  <c r="K3588" i="2"/>
  <c r="M3588" i="2" s="1"/>
  <c r="K3589" i="2"/>
  <c r="M3589" i="2" s="1"/>
  <c r="K3590" i="2"/>
  <c r="M3590" i="2" s="1"/>
  <c r="K3591" i="2"/>
  <c r="M3591" i="2" s="1"/>
  <c r="K3592" i="2"/>
  <c r="M3592" i="2" s="1"/>
  <c r="K3593" i="2"/>
  <c r="M3593" i="2" s="1"/>
  <c r="K3070" i="2"/>
  <c r="M3070" i="2" s="1"/>
  <c r="K3071" i="2"/>
  <c r="M3071" i="2" s="1"/>
  <c r="K3072" i="2"/>
  <c r="M3072" i="2" s="1"/>
  <c r="K3073" i="2"/>
  <c r="M3073" i="2" s="1"/>
  <c r="K3594" i="2"/>
  <c r="M3594" i="2" s="1"/>
  <c r="K3595" i="2"/>
  <c r="M3595" i="2" s="1"/>
  <c r="K3596" i="2"/>
  <c r="M3596" i="2" s="1"/>
  <c r="K3597" i="2"/>
  <c r="M3597" i="2" s="1"/>
  <c r="K3598" i="2"/>
  <c r="M3598" i="2" s="1"/>
  <c r="K3599" i="2"/>
  <c r="M3599" i="2" s="1"/>
  <c r="K3600" i="2"/>
  <c r="M3600" i="2" s="1"/>
  <c r="K3601" i="2"/>
  <c r="M3601" i="2" s="1"/>
  <c r="K3602" i="2"/>
  <c r="M3602" i="2" s="1"/>
  <c r="K3607" i="2"/>
  <c r="M3607" i="2" s="1"/>
  <c r="K3608" i="2"/>
  <c r="K3609" i="2"/>
  <c r="M3609" i="2" s="1"/>
  <c r="K3610" i="2"/>
  <c r="M3610" i="2" s="1"/>
  <c r="K3611" i="2"/>
  <c r="M3611" i="2" s="1"/>
  <c r="K3612" i="2"/>
  <c r="M3612" i="2" s="1"/>
  <c r="K3636" i="2"/>
  <c r="M3636" i="2" s="1"/>
  <c r="K3637" i="2"/>
  <c r="M3637" i="2" s="1"/>
  <c r="K3638" i="2"/>
  <c r="M3638" i="2" s="1"/>
  <c r="K3639" i="2"/>
  <c r="M3639" i="2" s="1"/>
  <c r="K3640" i="2"/>
  <c r="M3640" i="2" s="1"/>
  <c r="K3641" i="2"/>
  <c r="M3641" i="2" s="1"/>
  <c r="K3642" i="2"/>
  <c r="M3642" i="2" s="1"/>
  <c r="K3643" i="2"/>
  <c r="M3643" i="2" s="1"/>
  <c r="K3644" i="2"/>
  <c r="M3644" i="2" s="1"/>
  <c r="K3645" i="2"/>
  <c r="M3645" i="2" s="1"/>
  <c r="K3646" i="2"/>
  <c r="M3646" i="2" s="1"/>
  <c r="K3647" i="2"/>
  <c r="M3647" i="2" s="1"/>
  <c r="K3648" i="2"/>
  <c r="M3648" i="2" s="1"/>
  <c r="K3649" i="2"/>
  <c r="M3649" i="2" s="1"/>
  <c r="K3650" i="2"/>
  <c r="M3650" i="2" s="1"/>
  <c r="K3651" i="2"/>
  <c r="M3651" i="2" s="1"/>
  <c r="K3652" i="2"/>
  <c r="M3652" i="2" s="1"/>
  <c r="K3653" i="2"/>
  <c r="M3653" i="2" s="1"/>
  <c r="K3654" i="2"/>
  <c r="M3654" i="2" s="1"/>
  <c r="K3655" i="2"/>
  <c r="M3655" i="2" s="1"/>
  <c r="K3656" i="2"/>
  <c r="M3656" i="2" s="1"/>
  <c r="K3162" i="2"/>
  <c r="M3162" i="2" s="1"/>
  <c r="K3657" i="2"/>
  <c r="M3657" i="2" s="1"/>
  <c r="K3658" i="2"/>
  <c r="M3658" i="2" s="1"/>
  <c r="K3659" i="2"/>
  <c r="M3659" i="2" s="1"/>
  <c r="K3660" i="2"/>
  <c r="M3660" i="2" s="1"/>
  <c r="K3661" i="2"/>
  <c r="M3661" i="2" s="1"/>
  <c r="K3662" i="2"/>
  <c r="M3662" i="2" s="1"/>
  <c r="K3663" i="2"/>
  <c r="M3663" i="2" s="1"/>
  <c r="K3664" i="2"/>
  <c r="M3664" i="2" s="1"/>
  <c r="K3665" i="2"/>
  <c r="M3665" i="2" s="1"/>
  <c r="K3666" i="2"/>
  <c r="M3666" i="2" s="1"/>
  <c r="K3667" i="2"/>
  <c r="M3667" i="2" s="1"/>
  <c r="K3668" i="2"/>
  <c r="M3668" i="2" s="1"/>
  <c r="K3669" i="2"/>
  <c r="M3669" i="2" s="1"/>
  <c r="K3670" i="2"/>
  <c r="M3670" i="2" s="1"/>
  <c r="K3671" i="2"/>
  <c r="M3671" i="2" s="1"/>
  <c r="K3672" i="2"/>
  <c r="M3672" i="2" s="1"/>
  <c r="K3673" i="2"/>
  <c r="M3673" i="2" s="1"/>
  <c r="K3680" i="2"/>
  <c r="M3680" i="2" s="1"/>
  <c r="K3681" i="2"/>
  <c r="M3681" i="2" s="1"/>
  <c r="K3682" i="2"/>
  <c r="M3682" i="2" s="1"/>
  <c r="K3683" i="2"/>
  <c r="M3683" i="2" s="1"/>
  <c r="K3684" i="2"/>
  <c r="M3684" i="2" s="1"/>
  <c r="K3685" i="2"/>
  <c r="M3685" i="2" s="1"/>
  <c r="K3686" i="2"/>
  <c r="M3686" i="2" s="1"/>
  <c r="K3687" i="2"/>
  <c r="M3687" i="2" s="1"/>
  <c r="K3688" i="2"/>
  <c r="M3688" i="2" s="1"/>
  <c r="K3689" i="2"/>
  <c r="M3689" i="2" s="1"/>
  <c r="K3690" i="2"/>
  <c r="M3690" i="2" s="1"/>
  <c r="K3691" i="2"/>
  <c r="M3691" i="2" s="1"/>
  <c r="K3692" i="2"/>
  <c r="M3692" i="2" s="1"/>
  <c r="K3693" i="2"/>
  <c r="M3693" i="2" s="1"/>
  <c r="K3694" i="2"/>
  <c r="M3694" i="2" s="1"/>
  <c r="K3695" i="2"/>
  <c r="M3695" i="2" s="1"/>
  <c r="K3696" i="2"/>
  <c r="M3696" i="2" s="1"/>
  <c r="K3697" i="2"/>
  <c r="M3697" i="2" s="1"/>
  <c r="K3698" i="2"/>
  <c r="M3698" i="2" s="1"/>
  <c r="K3699" i="2"/>
  <c r="M3699" i="2" s="1"/>
  <c r="K3700" i="2"/>
  <c r="K3701" i="2"/>
  <c r="M3701" i="2" s="1"/>
  <c r="K3702" i="2"/>
  <c r="M3702" i="2" s="1"/>
  <c r="K3703" i="2"/>
  <c r="M3703" i="2" s="1"/>
  <c r="K3704" i="2"/>
  <c r="M3704" i="2" s="1"/>
  <c r="K3705" i="2"/>
  <c r="M3705" i="2" s="1"/>
  <c r="K3706" i="2"/>
  <c r="M3706" i="2" s="1"/>
  <c r="K3707" i="2"/>
  <c r="M3707" i="2" s="1"/>
  <c r="K3708" i="2"/>
  <c r="M3708" i="2" s="1"/>
  <c r="K3709" i="2"/>
  <c r="M3709" i="2" s="1"/>
  <c r="K3710" i="2"/>
  <c r="M3710" i="2" s="1"/>
  <c r="K3711" i="2"/>
  <c r="M3711" i="2" s="1"/>
  <c r="K3712" i="2"/>
  <c r="K3713" i="2"/>
  <c r="M3713" i="2" s="1"/>
  <c r="K3714" i="2"/>
  <c r="M3714" i="2" s="1"/>
  <c r="K3715" i="2"/>
  <c r="M3715" i="2" s="1"/>
  <c r="K3188" i="2"/>
  <c r="M3188" i="2" s="1"/>
  <c r="K3189" i="2"/>
  <c r="M3189" i="2" s="1"/>
  <c r="K3190" i="2"/>
  <c r="M3190" i="2" s="1"/>
  <c r="K3716" i="2"/>
  <c r="M3716" i="2" s="1"/>
  <c r="K3717" i="2"/>
  <c r="M3717" i="2" s="1"/>
  <c r="K3718" i="2"/>
  <c r="M3718" i="2" s="1"/>
  <c r="K3719" i="2"/>
  <c r="M3719" i="2" s="1"/>
  <c r="K3720" i="2"/>
  <c r="M3720" i="2" s="1"/>
  <c r="K3742" i="2"/>
  <c r="M3742" i="2" s="1"/>
  <c r="K3743" i="2"/>
  <c r="M3743" i="2" s="1"/>
  <c r="K3744" i="2"/>
  <c r="M3744" i="2" s="1"/>
  <c r="K3745" i="2"/>
  <c r="M3745" i="2" s="1"/>
  <c r="K3746" i="2"/>
  <c r="M3746" i="2" s="1"/>
  <c r="K3747" i="2"/>
  <c r="M3747" i="2" s="1"/>
  <c r="K3748" i="2"/>
  <c r="M3748" i="2" s="1"/>
  <c r="K3749" i="2"/>
  <c r="M3749" i="2" s="1"/>
  <c r="K3750" i="2"/>
  <c r="M3750" i="2" s="1"/>
  <c r="K3751" i="2"/>
  <c r="M3751" i="2" s="1"/>
  <c r="K3752" i="2"/>
  <c r="M3752" i="2" s="1"/>
  <c r="K3753" i="2"/>
  <c r="M3753" i="2" s="1"/>
  <c r="K3754" i="2"/>
  <c r="M3754" i="2" s="1"/>
  <c r="K3755" i="2"/>
  <c r="M3755" i="2" s="1"/>
  <c r="K3756" i="2"/>
  <c r="M3756" i="2" s="1"/>
  <c r="K3757" i="2"/>
  <c r="M3757" i="2" s="1"/>
  <c r="K3758" i="2"/>
  <c r="M3758" i="2" s="1"/>
  <c r="K3759" i="2"/>
  <c r="M3759" i="2" s="1"/>
  <c r="K3760" i="2"/>
  <c r="M3760" i="2" s="1"/>
  <c r="K3761" i="2"/>
  <c r="M3761" i="2" s="1"/>
  <c r="K3762" i="2"/>
  <c r="M3762" i="2" s="1"/>
  <c r="K3763" i="2"/>
  <c r="M3763" i="2" s="1"/>
  <c r="K3764" i="2"/>
  <c r="M3764" i="2" s="1"/>
  <c r="K3721" i="2"/>
  <c r="M3721" i="2" s="1"/>
  <c r="K3722" i="2"/>
  <c r="M3722" i="2" s="1"/>
  <c r="K3723" i="2"/>
  <c r="M3723" i="2" s="1"/>
  <c r="K3724" i="2"/>
  <c r="M3724" i="2" s="1"/>
  <c r="K3725" i="2"/>
  <c r="M3725" i="2" s="1"/>
  <c r="K3726" i="2"/>
  <c r="M3726" i="2" s="1"/>
  <c r="K3727" i="2"/>
  <c r="M3727" i="2" s="1"/>
  <c r="K3728" i="2"/>
  <c r="M3728" i="2" s="1"/>
  <c r="K3729" i="2"/>
  <c r="M3729" i="2" s="1"/>
  <c r="K3730" i="2"/>
  <c r="M3730" i="2" s="1"/>
  <c r="K3731" i="2"/>
  <c r="M3731" i="2" s="1"/>
  <c r="K3732" i="2"/>
  <c r="M3732" i="2" s="1"/>
  <c r="K3733" i="2"/>
  <c r="M3733" i="2" s="1"/>
  <c r="K3734" i="2"/>
  <c r="M3734" i="2" s="1"/>
  <c r="K3735" i="2"/>
  <c r="M3735" i="2" s="1"/>
  <c r="K3765" i="2"/>
  <c r="M3765" i="2" s="1"/>
  <c r="K3766" i="2"/>
  <c r="M3766" i="2" s="1"/>
  <c r="K3767" i="2"/>
  <c r="M3767" i="2" s="1"/>
  <c r="K3768" i="2"/>
  <c r="M3768" i="2" s="1"/>
  <c r="K3769" i="2"/>
  <c r="M3769" i="2" s="1"/>
  <c r="K3770" i="2"/>
  <c r="M3770" i="2" s="1"/>
  <c r="K3771" i="2"/>
  <c r="M3771" i="2" s="1"/>
  <c r="K3772" i="2"/>
  <c r="M3772" i="2" s="1"/>
  <c r="K3773" i="2"/>
  <c r="M3773" i="2" s="1"/>
  <c r="K3774" i="2"/>
  <c r="M3774" i="2" s="1"/>
  <c r="K3775" i="2"/>
  <c r="M3775" i="2" s="1"/>
  <c r="K3776" i="2"/>
  <c r="M3776" i="2" s="1"/>
  <c r="K3777" i="2"/>
  <c r="M3777" i="2" s="1"/>
  <c r="K3778" i="2"/>
  <c r="M3778" i="2" s="1"/>
  <c r="K3779" i="2"/>
  <c r="M3779" i="2" s="1"/>
  <c r="K3780" i="2"/>
  <c r="M3780" i="2" s="1"/>
  <c r="K3781" i="2"/>
  <c r="M3781" i="2" s="1"/>
  <c r="K3782" i="2"/>
  <c r="M3782" i="2" s="1"/>
  <c r="K3783" i="2"/>
  <c r="M3783" i="2" s="1"/>
  <c r="K3784" i="2"/>
  <c r="M3784" i="2" s="1"/>
  <c r="K3785" i="2"/>
  <c r="M3785" i="2" s="1"/>
  <c r="K3786" i="2"/>
  <c r="M3786" i="2" s="1"/>
  <c r="K3787" i="2"/>
  <c r="K3788" i="2"/>
  <c r="M3788" i="2" s="1"/>
  <c r="K3789" i="2"/>
  <c r="M3789" i="2" s="1"/>
  <c r="K3790" i="2"/>
  <c r="M3790" i="2" s="1"/>
  <c r="K3791" i="2"/>
  <c r="M3791" i="2" s="1"/>
  <c r="K3792" i="2"/>
  <c r="M3792" i="2" s="1"/>
  <c r="K3793" i="2"/>
  <c r="M3793" i="2" s="1"/>
  <c r="K3794" i="2"/>
  <c r="M3794" i="2" s="1"/>
  <c r="K3795" i="2"/>
  <c r="M3795" i="2" s="1"/>
  <c r="K3796" i="2"/>
  <c r="M3796" i="2" s="1"/>
  <c r="K3797" i="2"/>
  <c r="M3797" i="2" s="1"/>
  <c r="K3798" i="2"/>
  <c r="M3798" i="2" s="1"/>
  <c r="K3799" i="2"/>
  <c r="K3800" i="2"/>
  <c r="M3800" i="2" s="1"/>
  <c r="K3801" i="2"/>
  <c r="M3801" i="2" s="1"/>
  <c r="K3802" i="2"/>
  <c r="M3802" i="2" s="1"/>
  <c r="K3803" i="2"/>
  <c r="M3803" i="2" s="1"/>
  <c r="K3804" i="2"/>
  <c r="M3804" i="2" s="1"/>
  <c r="K3805" i="2"/>
  <c r="M3805" i="2" s="1"/>
  <c r="K3806" i="2"/>
  <c r="M3806" i="2" s="1"/>
  <c r="K3807" i="2"/>
  <c r="M3807" i="2" s="1"/>
  <c r="K3808" i="2"/>
  <c r="M3808" i="2" s="1"/>
  <c r="K3809" i="2"/>
  <c r="M3809" i="2" s="1"/>
  <c r="K3810" i="2"/>
  <c r="M3810" i="2" s="1"/>
  <c r="K3811" i="2"/>
  <c r="M3811" i="2" s="1"/>
  <c r="K3812" i="2"/>
  <c r="M3812" i="2" s="1"/>
  <c r="K3813" i="2"/>
  <c r="M3813" i="2" s="1"/>
  <c r="K3814" i="2"/>
  <c r="M3814" i="2" s="1"/>
  <c r="K3815" i="2"/>
  <c r="M3815" i="2" s="1"/>
  <c r="K3816" i="2"/>
  <c r="M3816" i="2" s="1"/>
  <c r="K3817" i="2"/>
  <c r="M3817" i="2" s="1"/>
  <c r="K3859" i="2"/>
  <c r="M3859" i="2" s="1"/>
  <c r="K3860" i="2"/>
  <c r="M3860" i="2" s="1"/>
  <c r="K3861" i="2"/>
  <c r="M3861" i="2" s="1"/>
  <c r="K3862" i="2"/>
  <c r="M3862" i="2" s="1"/>
  <c r="K3863" i="2"/>
  <c r="M3863" i="2" s="1"/>
  <c r="K3864" i="2"/>
  <c r="M3864" i="2" s="1"/>
  <c r="K3865" i="2"/>
  <c r="M3865" i="2" s="1"/>
  <c r="K3866" i="2"/>
  <c r="M3866" i="2" s="1"/>
  <c r="K3867" i="2"/>
  <c r="M3867" i="2" s="1"/>
  <c r="K3868" i="2"/>
  <c r="M3868" i="2" s="1"/>
  <c r="K3869" i="2"/>
  <c r="M3869" i="2" s="1"/>
  <c r="K3870" i="2"/>
  <c r="M3870" i="2" s="1"/>
  <c r="K3871" i="2"/>
  <c r="M3871" i="2" s="1"/>
  <c r="K3872" i="2"/>
  <c r="K3873" i="2"/>
  <c r="M3873" i="2" s="1"/>
  <c r="K3874" i="2"/>
  <c r="M3874" i="2" s="1"/>
  <c r="K3875" i="2"/>
  <c r="M3875" i="2" s="1"/>
  <c r="K3880" i="2"/>
  <c r="M3880" i="2" s="1"/>
  <c r="K3881" i="2"/>
  <c r="M3881" i="2" s="1"/>
  <c r="K3882" i="2"/>
  <c r="M3882" i="2" s="1"/>
  <c r="K3883" i="2"/>
  <c r="M3883" i="2" s="1"/>
  <c r="K3884" i="2"/>
  <c r="M3884" i="2" s="1"/>
  <c r="K3885" i="2"/>
  <c r="M3885" i="2" s="1"/>
  <c r="K3886" i="2"/>
  <c r="M3886" i="2" s="1"/>
  <c r="K3887" i="2"/>
  <c r="M3887" i="2" s="1"/>
  <c r="K3818" i="2"/>
  <c r="M3818" i="2" s="1"/>
  <c r="K3819" i="2"/>
  <c r="M3819" i="2" s="1"/>
  <c r="K3820" i="2"/>
  <c r="M3820" i="2" s="1"/>
  <c r="K3821" i="2"/>
  <c r="M3821" i="2" s="1"/>
  <c r="K3822" i="2"/>
  <c r="M3822" i="2" s="1"/>
  <c r="K3823" i="2"/>
  <c r="M3823" i="2" s="1"/>
  <c r="K3824" i="2"/>
  <c r="M3824" i="2" s="1"/>
  <c r="K3825" i="2"/>
  <c r="M3825" i="2" s="1"/>
  <c r="K3826" i="2"/>
  <c r="M3826" i="2" s="1"/>
  <c r="K3827" i="2"/>
  <c r="M3827" i="2" s="1"/>
  <c r="K3828" i="2"/>
  <c r="M3828" i="2" s="1"/>
  <c r="K3829" i="2"/>
  <c r="M3829" i="2" s="1"/>
  <c r="K3830" i="2"/>
  <c r="M3830" i="2" s="1"/>
  <c r="K3831" i="2"/>
  <c r="M3831" i="2" s="1"/>
  <c r="K3832" i="2"/>
  <c r="M3832" i="2" s="1"/>
  <c r="K3833" i="2"/>
  <c r="M3833" i="2" s="1"/>
  <c r="K3834" i="2"/>
  <c r="M3834" i="2" s="1"/>
  <c r="K3835" i="2"/>
  <c r="M3835" i="2" s="1"/>
  <c r="K3836" i="2"/>
  <c r="M3836" i="2" s="1"/>
  <c r="K3837" i="2"/>
  <c r="M3837" i="2" s="1"/>
  <c r="K3838" i="2"/>
  <c r="M3838" i="2" s="1"/>
  <c r="K3839" i="2"/>
  <c r="M3839" i="2" s="1"/>
  <c r="K3840" i="2"/>
  <c r="M3840" i="2" s="1"/>
  <c r="K3841" i="2"/>
  <c r="M3841" i="2" s="1"/>
  <c r="K3842" i="2"/>
  <c r="M3842" i="2" s="1"/>
  <c r="K3843" i="2"/>
  <c r="M3843" i="2" s="1"/>
  <c r="K3844" i="2"/>
  <c r="M3844" i="2" s="1"/>
  <c r="K3845" i="2"/>
  <c r="M3845" i="2" s="1"/>
  <c r="K3876" i="2"/>
  <c r="M3876" i="2" s="1"/>
  <c r="K3877" i="2"/>
  <c r="M3877" i="2" s="1"/>
  <c r="K3878" i="2"/>
  <c r="M3878" i="2" s="1"/>
  <c r="K3879" i="2"/>
  <c r="M3879" i="2" s="1"/>
  <c r="K3888" i="2"/>
  <c r="M3888" i="2" s="1"/>
  <c r="K3889" i="2"/>
  <c r="M3889" i="2" s="1"/>
  <c r="K3890" i="2"/>
  <c r="M3890" i="2" s="1"/>
  <c r="K3891" i="2"/>
  <c r="M3891" i="2" s="1"/>
  <c r="K3954" i="2"/>
  <c r="M3954" i="2" s="1"/>
  <c r="K3955" i="2"/>
  <c r="M3955" i="2" s="1"/>
  <c r="K3956" i="2"/>
  <c r="M3956" i="2" s="1"/>
  <c r="K3957" i="2"/>
  <c r="M3957" i="2" s="1"/>
  <c r="K3958" i="2"/>
  <c r="M3958" i="2" s="1"/>
  <c r="K3959" i="2"/>
  <c r="M3959" i="2" s="1"/>
  <c r="K3976" i="2"/>
  <c r="M3976" i="2" s="1"/>
  <c r="K3977" i="2"/>
  <c r="M3977" i="2" s="1"/>
  <c r="K3978" i="2"/>
  <c r="M3978" i="2" s="1"/>
  <c r="K3979" i="2"/>
  <c r="M3979" i="2" s="1"/>
  <c r="K3980" i="2"/>
  <c r="M3980" i="2" s="1"/>
  <c r="K3981" i="2"/>
  <c r="M3981" i="2" s="1"/>
  <c r="K3982" i="2"/>
  <c r="M3982" i="2" s="1"/>
  <c r="K3983" i="2"/>
  <c r="M3983" i="2" s="1"/>
  <c r="K3984" i="2"/>
  <c r="M3984" i="2" s="1"/>
  <c r="K3995" i="2"/>
  <c r="M3995" i="2" s="1"/>
  <c r="K3996" i="2"/>
  <c r="M3996" i="2" s="1"/>
  <c r="K3997" i="2"/>
  <c r="M3997" i="2" s="1"/>
  <c r="K3998" i="2"/>
  <c r="M3998" i="2" s="1"/>
  <c r="K3999" i="2"/>
  <c r="M3999" i="2" s="1"/>
  <c r="K4000" i="2"/>
  <c r="M4000" i="2" s="1"/>
  <c r="K4001" i="2"/>
  <c r="M4001" i="2" s="1"/>
  <c r="K4021" i="2"/>
  <c r="M4021" i="2" s="1"/>
  <c r="K4022" i="2"/>
  <c r="M4022" i="2" s="1"/>
  <c r="K4023" i="2"/>
  <c r="M4023" i="2" s="1"/>
  <c r="K4024" i="2"/>
  <c r="M4024" i="2" s="1"/>
  <c r="K4025" i="2"/>
  <c r="M4025" i="2" s="1"/>
  <c r="K4032" i="2"/>
  <c r="M4032" i="2" s="1"/>
  <c r="K4033" i="2"/>
  <c r="M4033" i="2" s="1"/>
  <c r="K4034" i="2"/>
  <c r="M4034" i="2" s="1"/>
  <c r="K4035" i="2"/>
  <c r="M4035" i="2" s="1"/>
  <c r="K4036" i="2"/>
  <c r="M4036" i="2" s="1"/>
  <c r="K4037" i="2"/>
  <c r="M4037" i="2" s="1"/>
  <c r="K4038" i="2"/>
  <c r="M4038" i="2" s="1"/>
  <c r="K4039" i="2"/>
  <c r="M4039" i="2" s="1"/>
  <c r="K4040" i="2"/>
  <c r="M4040" i="2" s="1"/>
  <c r="K4041" i="2"/>
  <c r="M4041" i="2" s="1"/>
  <c r="K4042" i="2"/>
  <c r="M4042" i="2" s="1"/>
  <c r="K4043" i="2"/>
  <c r="M4043" i="2" s="1"/>
  <c r="K4044" i="2"/>
  <c r="M4044" i="2" s="1"/>
  <c r="K4045" i="2"/>
  <c r="M4045" i="2" s="1"/>
  <c r="K4046" i="2"/>
  <c r="M4046" i="2" s="1"/>
  <c r="K4047" i="2"/>
  <c r="M4047" i="2" s="1"/>
  <c r="K4048" i="2"/>
  <c r="M4048" i="2" s="1"/>
  <c r="K4049" i="2"/>
  <c r="M4049" i="2" s="1"/>
  <c r="K4050" i="2"/>
  <c r="M4050" i="2" s="1"/>
  <c r="K4051" i="2"/>
  <c r="M4051" i="2" s="1"/>
  <c r="K4052" i="2"/>
  <c r="M4052" i="2" s="1"/>
  <c r="K4053" i="2"/>
  <c r="M4053" i="2" s="1"/>
  <c r="K4054" i="2"/>
  <c r="M4054" i="2" s="1"/>
  <c r="K4055" i="2"/>
  <c r="M4055" i="2" s="1"/>
  <c r="K4056" i="2"/>
  <c r="M4056" i="2" s="1"/>
  <c r="K4057" i="2"/>
  <c r="M4057" i="2" s="1"/>
  <c r="K4058" i="2"/>
  <c r="M4058" i="2" s="1"/>
  <c r="K4059" i="2"/>
  <c r="M4059" i="2" s="1"/>
  <c r="K4060" i="2"/>
  <c r="M4060" i="2" s="1"/>
  <c r="K4061" i="2"/>
  <c r="M4061" i="2" s="1"/>
  <c r="K4062" i="2"/>
  <c r="M4062" i="2" s="1"/>
  <c r="K4063" i="2"/>
  <c r="M4063" i="2" s="1"/>
  <c r="K4064" i="2"/>
  <c r="M4064" i="2" s="1"/>
  <c r="K4065" i="2"/>
  <c r="M4065" i="2" s="1"/>
  <c r="K4066" i="2"/>
  <c r="M4066" i="2" s="1"/>
  <c r="K4067" i="2"/>
  <c r="M4067" i="2" s="1"/>
  <c r="K4068" i="2"/>
  <c r="M4068" i="2" s="1"/>
  <c r="K4069" i="2"/>
  <c r="M4069" i="2" s="1"/>
  <c r="K4070" i="2"/>
  <c r="M4070" i="2" s="1"/>
  <c r="K4071" i="2"/>
  <c r="M4071" i="2" s="1"/>
  <c r="K4072" i="2"/>
  <c r="M4072" i="2" s="1"/>
  <c r="K4073" i="2"/>
  <c r="M4073" i="2" s="1"/>
  <c r="K4074" i="2"/>
  <c r="M4074" i="2" s="1"/>
  <c r="K4075" i="2"/>
  <c r="M4075" i="2" s="1"/>
  <c r="K4076" i="2"/>
  <c r="M4076" i="2" s="1"/>
  <c r="K4077" i="2"/>
  <c r="M4077" i="2" s="1"/>
  <c r="K4078" i="2"/>
  <c r="M4078" i="2" s="1"/>
  <c r="K4079" i="2"/>
  <c r="M4079" i="2" s="1"/>
  <c r="K4080" i="2"/>
  <c r="M4080" i="2" s="1"/>
  <c r="K4081" i="2"/>
  <c r="K4082" i="2"/>
  <c r="M4082" i="2" s="1"/>
  <c r="K4083" i="2"/>
  <c r="M4083" i="2" s="1"/>
  <c r="K4084" i="2"/>
  <c r="M4084" i="2" s="1"/>
  <c r="K4085" i="2"/>
  <c r="M4085" i="2" s="1"/>
  <c r="K4086" i="2"/>
  <c r="M4086" i="2" s="1"/>
  <c r="K4087" i="2"/>
  <c r="M4087" i="2" s="1"/>
  <c r="K4088" i="2"/>
  <c r="M4088" i="2" s="1"/>
  <c r="K4089" i="2"/>
  <c r="M4089" i="2" s="1"/>
  <c r="K4090" i="2"/>
  <c r="M4090" i="2" s="1"/>
  <c r="K4091" i="2"/>
  <c r="M4091" i="2" s="1"/>
  <c r="K4092" i="2"/>
  <c r="M4092" i="2" s="1"/>
  <c r="K4093" i="2"/>
  <c r="M4093" i="2" s="1"/>
  <c r="K4094" i="2"/>
  <c r="M4094" i="2" s="1"/>
  <c r="K4095" i="2"/>
  <c r="M4095" i="2" s="1"/>
  <c r="K4096" i="2"/>
  <c r="M4096" i="2" s="1"/>
  <c r="K4097" i="2"/>
  <c r="M4097" i="2" s="1"/>
  <c r="K4098" i="2"/>
  <c r="M4098" i="2" s="1"/>
  <c r="K4099" i="2"/>
  <c r="M4099" i="2" s="1"/>
  <c r="K4100" i="2"/>
  <c r="M4100" i="2" s="1"/>
  <c r="K4101" i="2"/>
  <c r="M4101" i="2" s="1"/>
  <c r="K4102" i="2"/>
  <c r="M4102" i="2" s="1"/>
  <c r="K4103" i="2"/>
  <c r="M4103" i="2" s="1"/>
  <c r="K4104" i="2"/>
  <c r="M4104" i="2" s="1"/>
  <c r="K4105" i="2"/>
  <c r="M4105" i="2" s="1"/>
  <c r="K4112" i="2"/>
  <c r="M4112" i="2" s="1"/>
  <c r="K4113" i="2"/>
  <c r="M4113" i="2" s="1"/>
  <c r="K4114" i="2"/>
  <c r="M4114" i="2" s="1"/>
  <c r="K4115" i="2"/>
  <c r="M4115" i="2" s="1"/>
  <c r="K4116" i="2"/>
  <c r="M4116" i="2" s="1"/>
  <c r="K4117" i="2"/>
  <c r="M4117" i="2" s="1"/>
  <c r="K4118" i="2"/>
  <c r="M4118" i="2" s="1"/>
  <c r="K4119" i="2"/>
  <c r="M4119" i="2" s="1"/>
  <c r="K4120" i="2"/>
  <c r="M4120" i="2" s="1"/>
  <c r="K4121" i="2"/>
  <c r="M4121" i="2" s="1"/>
  <c r="K4122" i="2"/>
  <c r="M4122" i="2" s="1"/>
  <c r="K4123" i="2"/>
  <c r="M4123" i="2" s="1"/>
  <c r="K4124" i="2"/>
  <c r="M4124" i="2" s="1"/>
  <c r="K4125" i="2"/>
  <c r="M4125" i="2" s="1"/>
  <c r="K4128" i="2"/>
  <c r="M4128" i="2" s="1"/>
  <c r="K4129" i="2"/>
  <c r="M4129" i="2" s="1"/>
  <c r="K4130" i="2"/>
  <c r="M4130" i="2" s="1"/>
  <c r="K4131" i="2"/>
  <c r="M4131" i="2" s="1"/>
  <c r="K4132" i="2"/>
  <c r="M4132" i="2" s="1"/>
  <c r="K4133" i="2"/>
  <c r="M4133" i="2" s="1"/>
  <c r="K4134" i="2"/>
  <c r="M4134" i="2" s="1"/>
  <c r="K4135" i="2"/>
  <c r="M4135" i="2" s="1"/>
  <c r="K4136" i="2"/>
  <c r="M4136" i="2" s="1"/>
  <c r="K4137" i="2"/>
  <c r="K4138" i="2"/>
  <c r="M4138" i="2" s="1"/>
  <c r="K4139" i="2"/>
  <c r="M4139" i="2" s="1"/>
  <c r="K4140" i="2"/>
  <c r="M4140" i="2" s="1"/>
  <c r="K4141" i="2"/>
  <c r="M4141" i="2" s="1"/>
  <c r="K4143" i="2"/>
  <c r="M4143" i="2" s="1"/>
  <c r="K4144" i="2"/>
  <c r="M4144" i="2" s="1"/>
  <c r="K4145" i="2"/>
  <c r="M4145" i="2" s="1"/>
  <c r="K4146" i="2"/>
  <c r="M4146" i="2" s="1"/>
  <c r="K4147" i="2"/>
  <c r="M4147" i="2" s="1"/>
  <c r="K4148" i="2"/>
  <c r="M4148" i="2" s="1"/>
  <c r="K4149" i="2"/>
  <c r="M4149" i="2" s="1"/>
  <c r="K4150" i="2"/>
  <c r="M4150" i="2" s="1"/>
  <c r="K4151" i="2"/>
  <c r="M4151" i="2" s="1"/>
  <c r="K4152" i="2"/>
  <c r="M4152" i="2" s="1"/>
  <c r="K4153" i="2"/>
  <c r="M4153" i="2" s="1"/>
  <c r="K4154" i="2"/>
  <c r="M4154" i="2" s="1"/>
  <c r="K4155" i="2"/>
  <c r="M4155" i="2" s="1"/>
  <c r="K4156" i="2"/>
  <c r="M4156" i="2" s="1"/>
  <c r="K4157" i="2"/>
  <c r="M4157" i="2" s="1"/>
  <c r="K4158" i="2"/>
  <c r="M4158" i="2" s="1"/>
  <c r="K4159" i="2"/>
  <c r="M4159" i="2" s="1"/>
  <c r="K4160" i="2"/>
  <c r="M4160" i="2" s="1"/>
  <c r="K4161" i="2"/>
  <c r="M4161" i="2" s="1"/>
  <c r="K4162" i="2"/>
  <c r="M4162" i="2" s="1"/>
  <c r="K4163" i="2"/>
  <c r="M4163" i="2" s="1"/>
  <c r="K4164" i="2"/>
  <c r="M4164" i="2" s="1"/>
  <c r="K4165" i="2"/>
  <c r="M4165" i="2" s="1"/>
  <c r="K4166" i="2"/>
  <c r="M4166" i="2" s="1"/>
  <c r="K4167" i="2"/>
  <c r="M4167" i="2" s="1"/>
  <c r="K4168" i="2"/>
  <c r="M4168" i="2" s="1"/>
  <c r="K4169" i="2"/>
  <c r="M4169" i="2" s="1"/>
  <c r="K4764" i="2"/>
  <c r="M4764" i="2" s="1"/>
  <c r="K4170" i="2"/>
  <c r="M4170" i="2" s="1"/>
  <c r="K4612" i="2"/>
  <c r="M4612" i="2" s="1"/>
  <c r="K4613" i="2"/>
  <c r="M4613" i="2" s="1"/>
  <c r="K4614" i="2"/>
  <c r="K4615" i="2"/>
  <c r="M4615" i="2" s="1"/>
  <c r="K4616" i="2"/>
  <c r="M4616" i="2" s="1"/>
  <c r="K4617" i="2"/>
  <c r="M4617" i="2" s="1"/>
  <c r="K4618" i="2"/>
  <c r="K4619" i="2"/>
  <c r="M4619" i="2" s="1"/>
  <c r="K4620" i="2"/>
  <c r="M4620" i="2" s="1"/>
  <c r="K4621" i="2"/>
  <c r="M4621" i="2" s="1"/>
  <c r="K4622" i="2"/>
  <c r="M4622" i="2" s="1"/>
  <c r="K4623" i="2"/>
  <c r="M4623" i="2" s="1"/>
  <c r="K4624" i="2"/>
  <c r="M4624" i="2" s="1"/>
  <c r="K4625" i="2"/>
  <c r="M4625" i="2" s="1"/>
  <c r="K4626" i="2"/>
  <c r="K4627" i="2"/>
  <c r="M4627" i="2" s="1"/>
  <c r="K4628" i="2"/>
  <c r="M4628" i="2" s="1"/>
  <c r="K4638" i="2"/>
  <c r="M4638" i="2" s="1"/>
  <c r="K4639" i="2"/>
  <c r="K4640" i="2"/>
  <c r="M4640" i="2" s="1"/>
  <c r="K4641" i="2"/>
  <c r="M4641" i="2" s="1"/>
  <c r="K4650" i="2"/>
  <c r="M4650" i="2" s="1"/>
  <c r="K4651" i="2"/>
  <c r="K4652" i="2"/>
  <c r="M4652" i="2" s="1"/>
  <c r="K4653" i="2"/>
  <c r="M4653" i="2" s="1"/>
  <c r="K4654" i="2"/>
  <c r="M4654" i="2" s="1"/>
  <c r="K4655" i="2"/>
  <c r="K4656" i="2"/>
  <c r="M4656" i="2" s="1"/>
  <c r="K4671" i="2"/>
  <c r="M4671" i="2" s="1"/>
  <c r="K4672" i="2"/>
  <c r="M4672" i="2" s="1"/>
  <c r="K4673" i="2"/>
  <c r="K4674" i="2"/>
  <c r="M4674" i="2" s="1"/>
  <c r="K4675" i="2"/>
  <c r="M4675" i="2" s="1"/>
  <c r="K4676" i="2"/>
  <c r="M4676" i="2" s="1"/>
  <c r="K4677" i="2"/>
  <c r="M4677" i="2" s="1"/>
  <c r="K4678" i="2"/>
  <c r="M4678" i="2" s="1"/>
  <c r="K4679" i="2"/>
  <c r="M4679" i="2" s="1"/>
  <c r="K4680" i="2"/>
  <c r="M4680" i="2" s="1"/>
  <c r="K4700" i="2"/>
  <c r="K4701" i="2"/>
  <c r="M4701" i="2" s="1"/>
  <c r="K4702" i="2"/>
  <c r="M4702" i="2" s="1"/>
  <c r="K4703" i="2"/>
  <c r="M4703" i="2" s="1"/>
  <c r="K4704" i="2"/>
  <c r="K4705" i="2"/>
  <c r="M4705" i="2" s="1"/>
  <c r="K4706" i="2"/>
  <c r="M4706" i="2" s="1"/>
  <c r="K4707" i="2"/>
  <c r="M4707" i="2" s="1"/>
  <c r="K4708" i="2"/>
  <c r="K4709" i="2"/>
  <c r="M4709" i="2" s="1"/>
  <c r="K4710" i="2"/>
  <c r="M4710" i="2" s="1"/>
  <c r="K4711" i="2"/>
  <c r="M4711" i="2" s="1"/>
  <c r="K4712" i="2"/>
  <c r="K4713" i="2"/>
  <c r="M4713" i="2" s="1"/>
  <c r="K4714" i="2"/>
  <c r="M4714" i="2" s="1"/>
  <c r="K4715" i="2"/>
  <c r="M4715" i="2" s="1"/>
  <c r="K4716" i="2"/>
  <c r="K4717" i="2"/>
  <c r="M4717" i="2" s="1"/>
  <c r="K4718" i="2"/>
  <c r="M4718" i="2" s="1"/>
  <c r="K4738" i="2"/>
  <c r="M4738" i="2" s="1"/>
  <c r="K4739" i="2"/>
  <c r="K4740" i="2"/>
  <c r="M4740" i="2" s="1"/>
  <c r="K4741" i="2"/>
  <c r="M4741" i="2" s="1"/>
  <c r="K4742" i="2"/>
  <c r="M4742" i="2" s="1"/>
  <c r="K4743" i="2"/>
  <c r="K4744" i="2"/>
  <c r="M4744" i="2" s="1"/>
  <c r="K4751" i="2"/>
  <c r="M4751" i="2" s="1"/>
  <c r="K4752" i="2"/>
  <c r="M4752" i="2" s="1"/>
  <c r="K4753" i="2"/>
  <c r="K4754" i="2"/>
  <c r="M4754" i="2" s="1"/>
  <c r="K4755" i="2"/>
  <c r="M4755" i="2" s="1"/>
  <c r="K4189" i="2"/>
  <c r="M4189" i="2" s="1"/>
  <c r="K4190" i="2"/>
  <c r="M4190" i="2" s="1"/>
  <c r="K4191" i="2"/>
  <c r="M4191" i="2" s="1"/>
  <c r="K4192" i="2"/>
  <c r="M4192" i="2" s="1"/>
  <c r="K4193" i="2"/>
  <c r="M4193" i="2" s="1"/>
  <c r="K4194" i="2"/>
  <c r="M4194" i="2" s="1"/>
  <c r="K4195" i="2"/>
  <c r="M4195" i="2" s="1"/>
  <c r="K4196" i="2"/>
  <c r="M4196" i="2" s="1"/>
  <c r="K4197" i="2"/>
  <c r="M4197" i="2" s="1"/>
  <c r="K4198" i="2"/>
  <c r="M4198" i="2" s="1"/>
  <c r="K4199" i="2"/>
  <c r="M4199" i="2" s="1"/>
  <c r="K4200" i="2"/>
  <c r="M4200" i="2" s="1"/>
  <c r="K4201" i="2"/>
  <c r="M4201" i="2" s="1"/>
  <c r="K4202" i="2"/>
  <c r="M4202" i="2" s="1"/>
  <c r="K4203" i="2"/>
  <c r="M4203" i="2" s="1"/>
  <c r="K4213" i="2"/>
  <c r="M4213" i="2" s="1"/>
  <c r="K4214" i="2"/>
  <c r="M4214" i="2" s="1"/>
  <c r="K4215" i="2"/>
  <c r="M4215" i="2" s="1"/>
  <c r="K4216" i="2"/>
  <c r="M4216" i="2" s="1"/>
  <c r="K4217" i="2"/>
  <c r="M4217" i="2" s="1"/>
  <c r="K4218" i="2"/>
  <c r="M4218" i="2" s="1"/>
  <c r="K4219" i="2"/>
  <c r="K4220" i="2"/>
  <c r="M4220" i="2" s="1"/>
  <c r="K4221" i="2"/>
  <c r="M4221" i="2" s="1"/>
  <c r="K4222" i="2"/>
  <c r="M4222" i="2" s="1"/>
  <c r="K4223" i="2"/>
  <c r="M4223" i="2" s="1"/>
  <c r="K4232" i="2"/>
  <c r="M4232" i="2" s="1"/>
  <c r="K4233" i="2"/>
  <c r="M4233" i="2" s="1"/>
  <c r="K4234" i="2"/>
  <c r="M4234" i="2" s="1"/>
  <c r="K4235" i="2"/>
  <c r="K4236" i="2"/>
  <c r="M4236" i="2" s="1"/>
  <c r="K4237" i="2"/>
  <c r="M4237" i="2" s="1"/>
  <c r="K4238" i="2"/>
  <c r="M4238" i="2" s="1"/>
  <c r="K4239" i="2"/>
  <c r="M4239" i="2" s="1"/>
  <c r="K4240" i="2"/>
  <c r="M4240" i="2" s="1"/>
  <c r="K4241" i="2"/>
  <c r="M4241" i="2" s="1"/>
  <c r="K4242" i="2"/>
  <c r="M4242" i="2" s="1"/>
  <c r="K4243" i="2"/>
  <c r="M4243" i="2" s="1"/>
  <c r="K4244" i="2"/>
  <c r="M4244" i="2" s="1"/>
  <c r="K3144" i="2"/>
  <c r="M3144" i="2" s="1"/>
  <c r="K3145" i="2"/>
  <c r="M3145" i="2" s="1"/>
  <c r="K4245" i="2"/>
  <c r="M4245" i="2" s="1"/>
  <c r="K4246" i="2"/>
  <c r="M4246" i="2" s="1"/>
  <c r="K4247" i="2"/>
  <c r="M4247" i="2" s="1"/>
  <c r="K4248" i="2"/>
  <c r="M4248" i="2" s="1"/>
  <c r="K4249" i="2"/>
  <c r="M4249" i="2" s="1"/>
  <c r="K4250" i="2"/>
  <c r="M4250" i="2" s="1"/>
  <c r="K4251" i="2"/>
  <c r="M4251" i="2" s="1"/>
  <c r="K4252" i="2"/>
  <c r="M4252" i="2" s="1"/>
  <c r="K4253" i="2"/>
  <c r="M4253" i="2" s="1"/>
  <c r="K4254" i="2"/>
  <c r="M4254" i="2" s="1"/>
  <c r="K4255" i="2"/>
  <c r="M4255" i="2" s="1"/>
  <c r="K4256" i="2"/>
  <c r="M4256" i="2" s="1"/>
  <c r="K4257" i="2"/>
  <c r="M4257" i="2" s="1"/>
  <c r="K4258" i="2"/>
  <c r="M4258" i="2" s="1"/>
  <c r="K4259" i="2"/>
  <c r="M4259" i="2" s="1"/>
  <c r="K4260" i="2"/>
  <c r="M4260" i="2" s="1"/>
  <c r="K4261" i="2"/>
  <c r="K4262" i="2"/>
  <c r="M4262" i="2" s="1"/>
  <c r="K4263" i="2"/>
  <c r="M4263" i="2" s="1"/>
  <c r="K4264" i="2"/>
  <c r="M4264" i="2" s="1"/>
  <c r="K4265" i="2"/>
  <c r="M4265" i="2" s="1"/>
  <c r="K4266" i="2"/>
  <c r="M4266" i="2" s="1"/>
  <c r="K4267" i="2"/>
  <c r="M4267" i="2" s="1"/>
  <c r="K4268" i="2"/>
  <c r="M4268" i="2" s="1"/>
  <c r="K4269" i="2"/>
  <c r="M4269" i="2" s="1"/>
  <c r="K4270" i="2"/>
  <c r="M4270" i="2" s="1"/>
  <c r="K4271" i="2"/>
  <c r="M4271" i="2" s="1"/>
  <c r="K4272" i="2"/>
  <c r="M4272" i="2" s="1"/>
  <c r="K4273" i="2"/>
  <c r="M4273" i="2" s="1"/>
  <c r="K4274" i="2"/>
  <c r="M4274" i="2" s="1"/>
  <c r="K4275" i="2"/>
  <c r="M4275" i="2" s="1"/>
  <c r="K4276" i="2"/>
  <c r="M4276" i="2" s="1"/>
  <c r="K4277" i="2"/>
  <c r="M4277" i="2" s="1"/>
  <c r="K4278" i="2"/>
  <c r="M4278" i="2" s="1"/>
  <c r="K4279" i="2"/>
  <c r="M4279" i="2" s="1"/>
  <c r="K4280" i="2"/>
  <c r="M4280" i="2" s="1"/>
  <c r="K4281" i="2"/>
  <c r="M4281" i="2" s="1"/>
  <c r="K4282" i="2"/>
  <c r="M4282" i="2" s="1"/>
  <c r="K4283" i="2"/>
  <c r="M4283" i="2" s="1"/>
  <c r="K4284" i="2"/>
  <c r="M4284" i="2" s="1"/>
  <c r="K4285" i="2"/>
  <c r="K4286" i="2"/>
  <c r="M4286" i="2" s="1"/>
  <c r="K4290" i="2"/>
  <c r="M4290" i="2" s="1"/>
  <c r="K4291" i="2"/>
  <c r="M4291" i="2" s="1"/>
  <c r="K4292" i="2"/>
  <c r="M4292" i="2" s="1"/>
  <c r="K4293" i="2"/>
  <c r="M4293" i="2" s="1"/>
  <c r="K4294" i="2"/>
  <c r="M4294" i="2" s="1"/>
  <c r="K4295" i="2"/>
  <c r="M4295" i="2" s="1"/>
  <c r="K4296" i="2"/>
  <c r="M4296" i="2" s="1"/>
  <c r="K4297" i="2"/>
  <c r="M4297" i="2" s="1"/>
  <c r="K4298" i="2"/>
  <c r="M4298" i="2" s="1"/>
  <c r="K4299" i="2"/>
  <c r="M4299" i="2" s="1"/>
  <c r="K4300" i="2"/>
  <c r="M4300" i="2" s="1"/>
  <c r="K4301" i="2"/>
  <c r="M4301" i="2" s="1"/>
  <c r="K4302" i="2"/>
  <c r="M4302" i="2" s="1"/>
  <c r="K4303" i="2"/>
  <c r="M4303" i="2" s="1"/>
  <c r="K4304" i="2"/>
  <c r="M4304" i="2" s="1"/>
  <c r="K4305" i="2"/>
  <c r="M4305" i="2" s="1"/>
  <c r="K4306" i="2"/>
  <c r="M4306" i="2" s="1"/>
  <c r="K4307" i="2"/>
  <c r="M4307" i="2" s="1"/>
  <c r="K4308" i="2"/>
  <c r="M4308" i="2" s="1"/>
  <c r="K4309" i="2"/>
  <c r="M4309" i="2" s="1"/>
  <c r="K4310" i="2"/>
  <c r="M4310" i="2" s="1"/>
  <c r="K4311" i="2"/>
  <c r="M4311" i="2" s="1"/>
  <c r="K4312" i="2"/>
  <c r="M4312" i="2" s="1"/>
  <c r="K4313" i="2"/>
  <c r="M4313" i="2" s="1"/>
  <c r="K4314" i="2"/>
  <c r="M4314" i="2" s="1"/>
  <c r="K4315" i="2"/>
  <c r="M4315" i="2" s="1"/>
  <c r="K4316" i="2"/>
  <c r="M4316" i="2" s="1"/>
  <c r="K4317" i="2"/>
  <c r="M4317" i="2" s="1"/>
  <c r="K4318" i="2"/>
  <c r="M4318" i="2" s="1"/>
  <c r="K4319" i="2"/>
  <c r="M4319" i="2" s="1"/>
  <c r="K4320" i="2"/>
  <c r="M4320" i="2" s="1"/>
  <c r="K4321" i="2"/>
  <c r="M4321" i="2" s="1"/>
  <c r="K4322" i="2"/>
  <c r="M4322" i="2" s="1"/>
  <c r="K4348" i="2"/>
  <c r="M4348" i="2" s="1"/>
  <c r="K4349" i="2"/>
  <c r="M4349" i="2" s="1"/>
  <c r="K4350" i="2"/>
  <c r="M4350" i="2" s="1"/>
  <c r="K4351" i="2"/>
  <c r="M4351" i="2" s="1"/>
  <c r="K4352" i="2"/>
  <c r="M4352" i="2" s="1"/>
  <c r="K4470" i="2"/>
  <c r="M4470" i="2" s="1"/>
  <c r="K4471" i="2"/>
  <c r="M4471" i="2" s="1"/>
  <c r="K4472" i="2"/>
  <c r="M4472" i="2" s="1"/>
  <c r="K4473" i="2"/>
  <c r="M4473" i="2" s="1"/>
  <c r="K4474" i="2"/>
  <c r="M4474" i="2" s="1"/>
  <c r="K4475" i="2"/>
  <c r="M4475" i="2" s="1"/>
  <c r="K4476" i="2"/>
  <c r="M4476" i="2" s="1"/>
  <c r="K4477" i="2"/>
  <c r="M4477" i="2" s="1"/>
  <c r="K4478" i="2"/>
  <c r="K4479" i="2"/>
  <c r="M4479" i="2" s="1"/>
  <c r="K4480" i="2"/>
  <c r="M4480" i="2" s="1"/>
  <c r="K4481" i="2"/>
  <c r="M4481" i="2" s="1"/>
  <c r="K4482" i="2"/>
  <c r="M4482" i="2" s="1"/>
  <c r="K4483" i="2"/>
  <c r="M4483" i="2" s="1"/>
  <c r="K4484" i="2"/>
  <c r="M4484" i="2" s="1"/>
  <c r="K4485" i="2"/>
  <c r="M4485" i="2" s="1"/>
  <c r="K4486" i="2"/>
  <c r="M4486" i="2" s="1"/>
  <c r="K4487" i="2"/>
  <c r="M4487" i="2" s="1"/>
  <c r="K4488" i="2"/>
  <c r="M4488" i="2" s="1"/>
  <c r="K4489" i="2"/>
  <c r="M4489" i="2" s="1"/>
  <c r="K4490" i="2"/>
  <c r="M4490" i="2" s="1"/>
  <c r="K4491" i="2"/>
  <c r="M4491" i="2" s="1"/>
  <c r="K4492" i="2"/>
  <c r="M4492" i="2" s="1"/>
  <c r="K4493" i="2"/>
  <c r="M4493" i="2" s="1"/>
  <c r="K4494" i="2"/>
  <c r="M4494" i="2" s="1"/>
  <c r="K4495" i="2"/>
  <c r="M4495" i="2" s="1"/>
  <c r="K4496" i="2"/>
  <c r="M4496" i="2" s="1"/>
  <c r="K4497" i="2"/>
  <c r="M4497" i="2" s="1"/>
  <c r="K4498" i="2"/>
  <c r="M4498" i="2" s="1"/>
  <c r="K4499" i="2"/>
  <c r="M4499" i="2" s="1"/>
  <c r="K4500" i="2"/>
  <c r="M4500" i="2" s="1"/>
  <c r="K4503" i="2"/>
  <c r="M4503" i="2" s="1"/>
  <c r="K4504" i="2"/>
  <c r="M4504" i="2" s="1"/>
  <c r="K4505" i="2"/>
  <c r="M4505" i="2" s="1"/>
  <c r="K4506" i="2"/>
  <c r="M4506" i="2" s="1"/>
  <c r="K4507" i="2"/>
  <c r="M4507" i="2" s="1"/>
  <c r="K4508" i="2"/>
  <c r="M4508" i="2" s="1"/>
  <c r="K4509" i="2"/>
  <c r="M4509" i="2" s="1"/>
  <c r="K4510" i="2"/>
  <c r="M4510" i="2" s="1"/>
  <c r="K4511" i="2"/>
  <c r="M4511" i="2" s="1"/>
  <c r="K4512" i="2"/>
  <c r="M4512" i="2" s="1"/>
  <c r="K4513" i="2"/>
  <c r="M4513" i="2" s="1"/>
  <c r="K4514" i="2"/>
  <c r="M4514" i="2" s="1"/>
  <c r="K4515" i="2"/>
  <c r="M4515" i="2" s="1"/>
  <c r="K4516" i="2"/>
  <c r="M4516" i="2" s="1"/>
  <c r="K4517" i="2"/>
  <c r="M4517" i="2" s="1"/>
  <c r="K4520" i="2"/>
  <c r="M4520" i="2" s="1"/>
  <c r="K4521" i="2"/>
  <c r="M4521" i="2" s="1"/>
  <c r="K4522" i="2"/>
  <c r="M4522" i="2" s="1"/>
  <c r="K4523" i="2"/>
  <c r="M4523" i="2" s="1"/>
  <c r="K4524" i="2"/>
  <c r="M4524" i="2" s="1"/>
  <c r="K4525" i="2"/>
  <c r="M4525" i="2" s="1"/>
  <c r="K4526" i="2"/>
  <c r="M4526" i="2" s="1"/>
  <c r="K4527" i="2"/>
  <c r="M4527" i="2" s="1"/>
  <c r="K4528" i="2"/>
  <c r="M4528" i="2" s="1"/>
  <c r="K4529" i="2"/>
  <c r="M4529" i="2" s="1"/>
  <c r="K4530" i="2"/>
  <c r="M4530" i="2" s="1"/>
  <c r="K4531" i="2"/>
  <c r="M4531" i="2" s="1"/>
  <c r="K4532" i="2"/>
  <c r="M4532" i="2" s="1"/>
  <c r="K4533" i="2"/>
  <c r="M4533" i="2" s="1"/>
  <c r="K4534" i="2"/>
  <c r="M4534" i="2" s="1"/>
  <c r="K4535" i="2"/>
  <c r="M4535" i="2" s="1"/>
  <c r="K4536" i="2"/>
  <c r="M4536" i="2" s="1"/>
  <c r="K4537" i="2"/>
  <c r="M4537" i="2" s="1"/>
  <c r="K4538" i="2"/>
  <c r="K4546" i="2"/>
  <c r="M4546" i="2" s="1"/>
  <c r="K4547" i="2"/>
  <c r="M4547" i="2" s="1"/>
  <c r="K4548" i="2"/>
  <c r="M4548" i="2" s="1"/>
  <c r="K4549" i="2"/>
  <c r="M4549" i="2" s="1"/>
  <c r="K4550" i="2"/>
  <c r="M4550" i="2" s="1"/>
  <c r="K4551" i="2"/>
  <c r="M4551" i="2" s="1"/>
  <c r="K4552" i="2"/>
  <c r="M4552" i="2" s="1"/>
  <c r="K4553" i="2"/>
  <c r="K4554" i="2"/>
  <c r="M4554" i="2" s="1"/>
  <c r="K4555" i="2"/>
  <c r="M4555" i="2" s="1"/>
  <c r="K4556" i="2"/>
  <c r="M4556" i="2" s="1"/>
  <c r="K4557" i="2"/>
  <c r="M4557" i="2" s="1"/>
  <c r="K4558" i="2"/>
  <c r="M4558" i="2" s="1"/>
  <c r="K4559" i="2"/>
  <c r="M4559" i="2" s="1"/>
  <c r="K4560" i="2"/>
  <c r="M4560" i="2" s="1"/>
  <c r="K4562" i="2"/>
  <c r="M4562" i="2" s="1"/>
  <c r="K4563" i="2"/>
  <c r="M4563" i="2" s="1"/>
  <c r="K4564" i="2"/>
  <c r="M4564" i="2" s="1"/>
  <c r="K4565" i="2"/>
  <c r="M4565" i="2" s="1"/>
  <c r="K4566" i="2"/>
  <c r="M4566" i="2" s="1"/>
  <c r="K4567" i="2"/>
  <c r="M4567" i="2" s="1"/>
  <c r="K4568" i="2"/>
  <c r="M4568" i="2" s="1"/>
  <c r="K4569" i="2"/>
  <c r="M4569" i="2" s="1"/>
  <c r="K4570" i="2"/>
  <c r="M4570" i="2" s="1"/>
  <c r="K4571" i="2"/>
  <c r="M4571" i="2" s="1"/>
  <c r="K4572" i="2"/>
  <c r="M4572" i="2" s="1"/>
  <c r="K4657" i="2"/>
  <c r="M4657" i="2" s="1"/>
  <c r="K4642" i="2"/>
  <c r="K4643" i="2"/>
  <c r="M4643" i="2" s="1"/>
  <c r="K4644" i="2"/>
  <c r="M4644" i="2" s="1"/>
  <c r="K4645" i="2"/>
  <c r="M4645" i="2" s="1"/>
  <c r="K4646" i="2"/>
  <c r="K4647" i="2"/>
  <c r="M4647" i="2" s="1"/>
  <c r="K4658" i="2"/>
  <c r="M4658" i="2" s="1"/>
  <c r="K4659" i="2"/>
  <c r="M4659" i="2" s="1"/>
  <c r="K4660" i="2"/>
  <c r="K4661" i="2"/>
  <c r="M4661" i="2" s="1"/>
  <c r="K4662" i="2"/>
  <c r="M4662" i="2" s="1"/>
  <c r="K4663" i="2"/>
  <c r="M4663" i="2" s="1"/>
  <c r="K4664" i="2"/>
  <c r="K4665" i="2"/>
  <c r="M4665" i="2" s="1"/>
  <c r="K4681" i="2"/>
  <c r="M4681" i="2" s="1"/>
  <c r="K4682" i="2"/>
  <c r="M4682" i="2" s="1"/>
  <c r="K4683" i="2"/>
  <c r="K4684" i="2"/>
  <c r="M4684" i="2" s="1"/>
  <c r="K4685" i="2"/>
  <c r="M4685" i="2" s="1"/>
  <c r="K4686" i="2"/>
  <c r="M4686" i="2" s="1"/>
  <c r="K4687" i="2"/>
  <c r="K4688" i="2"/>
  <c r="M4688" i="2" s="1"/>
  <c r="K4689" i="2"/>
  <c r="M4689" i="2" s="1"/>
  <c r="K4690" i="2"/>
  <c r="M4690" i="2" s="1"/>
  <c r="K4691" i="2"/>
  <c r="K4692" i="2"/>
  <c r="M4692" i="2" s="1"/>
  <c r="A826" i="2"/>
  <c r="A827" i="2"/>
  <c r="A828" i="2"/>
  <c r="A829" i="2"/>
  <c r="A830" i="2"/>
  <c r="A831" i="2"/>
  <c r="A832" i="2"/>
  <c r="A833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1322" i="2"/>
  <c r="A55" i="2"/>
  <c r="A83" i="2"/>
  <c r="A84" i="2"/>
  <c r="A85" i="2"/>
  <c r="A86" i="2"/>
  <c r="A87" i="2"/>
  <c r="A88" i="2"/>
  <c r="A89" i="2"/>
  <c r="A90" i="2"/>
  <c r="A9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4" i="2"/>
  <c r="A125" i="2"/>
  <c r="A38" i="2"/>
  <c r="A39" i="2"/>
  <c r="A40" i="2"/>
  <c r="A41" i="2"/>
  <c r="A42" i="2"/>
  <c r="A43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44" i="2"/>
  <c r="A45" i="2"/>
  <c r="A46" i="2"/>
  <c r="A47" i="2"/>
  <c r="A48" i="2"/>
  <c r="A49" i="2"/>
  <c r="A50" i="2"/>
  <c r="A51" i="2"/>
  <c r="A23" i="2"/>
  <c r="A24" i="2"/>
  <c r="A126" i="2"/>
  <c r="A127" i="2"/>
  <c r="A128" i="2"/>
  <c r="A122" i="2"/>
  <c r="A129" i="2"/>
  <c r="A130" i="2"/>
  <c r="A131" i="2"/>
  <c r="A132" i="2"/>
  <c r="A133" i="2"/>
  <c r="A134" i="2"/>
  <c r="A135" i="2"/>
  <c r="A78" i="2"/>
  <c r="A138" i="2"/>
  <c r="A139" i="2"/>
  <c r="A140" i="2"/>
  <c r="A141" i="2"/>
  <c r="A142" i="2"/>
  <c r="A143" i="2"/>
  <c r="A144" i="2"/>
  <c r="A145" i="2"/>
  <c r="A148" i="2"/>
  <c r="A149" i="2"/>
  <c r="A150" i="2"/>
  <c r="A151" i="2"/>
  <c r="A160" i="2"/>
  <c r="A161" i="2"/>
  <c r="A162" i="2"/>
  <c r="A163" i="2"/>
  <c r="A164" i="2"/>
  <c r="A165" i="2"/>
  <c r="A166" i="2"/>
  <c r="A167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68" i="2"/>
  <c r="A184" i="2"/>
  <c r="A185" i="2"/>
  <c r="A197" i="2"/>
  <c r="A198" i="2"/>
  <c r="A152" i="2"/>
  <c r="A153" i="2"/>
  <c r="A154" i="2"/>
  <c r="A155" i="2"/>
  <c r="A156" i="2"/>
  <c r="A157" i="2"/>
  <c r="A158" i="2"/>
  <c r="A159" i="2"/>
  <c r="A169" i="2"/>
  <c r="A170" i="2"/>
  <c r="A199" i="2"/>
  <c r="A200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7" i="2"/>
  <c r="A228" i="2"/>
  <c r="A229" i="2"/>
  <c r="A230" i="2"/>
  <c r="A231" i="2"/>
  <c r="A232" i="2"/>
  <c r="A233" i="2"/>
  <c r="A234" i="2"/>
  <c r="A235" i="2"/>
  <c r="A236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45" i="2"/>
  <c r="A1787" i="2"/>
  <c r="A1788" i="2"/>
  <c r="A1789" i="2"/>
  <c r="A1790" i="2"/>
  <c r="A1779" i="2"/>
  <c r="A1780" i="2"/>
  <c r="A1781" i="2"/>
  <c r="A1782" i="2"/>
  <c r="A1783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8" i="2"/>
  <c r="A1869" i="2"/>
  <c r="A1870" i="2"/>
  <c r="A1871" i="2"/>
  <c r="A1872" i="2"/>
  <c r="A1873" i="2"/>
  <c r="A1874" i="2"/>
  <c r="A1343" i="2"/>
  <c r="A1344" i="2"/>
  <c r="A1345" i="2"/>
  <c r="A1346" i="2"/>
  <c r="A1347" i="2"/>
  <c r="A1348" i="2"/>
  <c r="A1349" i="2"/>
  <c r="A1350" i="2"/>
  <c r="A1351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8" i="2"/>
  <c r="A1389" i="2"/>
  <c r="A1390" i="2"/>
  <c r="A1391" i="2"/>
  <c r="A1392" i="2"/>
  <c r="A139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42" i="2"/>
  <c r="A2343" i="2"/>
  <c r="A2344" i="2"/>
  <c r="A2345" i="2"/>
  <c r="A2346" i="2"/>
  <c r="A2347" i="2"/>
  <c r="A2348" i="2"/>
  <c r="A2349" i="2"/>
  <c r="A2350" i="2"/>
  <c r="A2351" i="2"/>
  <c r="A2376" i="2"/>
  <c r="A2377" i="2"/>
  <c r="A2378" i="2"/>
  <c r="A2418" i="2"/>
  <c r="A2419" i="2"/>
  <c r="A2420" i="2"/>
  <c r="A2421" i="2"/>
  <c r="A764" i="2"/>
  <c r="A765" i="2"/>
  <c r="A766" i="2"/>
  <c r="A767" i="2"/>
  <c r="A768" i="2"/>
  <c r="A769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834" i="2"/>
  <c r="A835" i="2"/>
  <c r="A836" i="2"/>
  <c r="A837" i="2"/>
  <c r="A815" i="2"/>
  <c r="A816" i="2"/>
  <c r="A817" i="2"/>
  <c r="A818" i="2"/>
  <c r="A819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11" i="2"/>
  <c r="A312" i="2"/>
  <c r="A313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66" i="2"/>
  <c r="A467" i="2"/>
  <c r="A468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45" i="2"/>
  <c r="A346" i="2"/>
  <c r="A347" i="2"/>
  <c r="A333" i="2"/>
  <c r="A334" i="2"/>
  <c r="A335" i="2"/>
  <c r="A336" i="2"/>
  <c r="A337" i="2"/>
  <c r="A338" i="2"/>
  <c r="A348" i="2"/>
  <c r="A349" i="2"/>
  <c r="A350" i="2"/>
  <c r="A351" i="2"/>
  <c r="A352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308" i="2"/>
  <c r="A2309" i="2"/>
  <c r="A2310" i="2"/>
  <c r="A2311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527" i="2"/>
  <c r="A528" i="2"/>
  <c r="A529" i="2"/>
  <c r="A530" i="2"/>
  <c r="A531" i="2"/>
  <c r="A532" i="2"/>
  <c r="A533" i="2"/>
  <c r="A534" i="2"/>
  <c r="A535" i="2"/>
  <c r="A536" i="2"/>
  <c r="A537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82" i="2"/>
  <c r="A583" i="2"/>
  <c r="A584" i="2"/>
  <c r="A585" i="2"/>
  <c r="A586" i="2"/>
  <c r="A587" i="2"/>
  <c r="A588" i="2"/>
  <c r="A393" i="2"/>
  <c r="A394" i="2"/>
  <c r="A395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55" i="2"/>
  <c r="A456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07" i="2"/>
  <c r="A2408" i="2"/>
  <c r="A2409" i="2"/>
  <c r="A2410" i="2"/>
  <c r="A2411" i="2"/>
  <c r="A2412" i="2"/>
  <c r="A2413" i="2"/>
  <c r="A2414" i="2"/>
  <c r="A2415" i="2"/>
  <c r="A2416" i="2"/>
  <c r="A2417" i="2"/>
  <c r="A2483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73" i="2"/>
  <c r="A1674" i="2"/>
  <c r="A1675" i="2"/>
  <c r="A1676" i="2"/>
  <c r="A1679" i="2"/>
  <c r="A1680" i="2"/>
  <c r="A1681" i="2"/>
  <c r="A1682" i="2"/>
  <c r="A1683" i="2"/>
  <c r="A1684" i="2"/>
  <c r="A1695" i="2"/>
  <c r="A1685" i="2"/>
  <c r="A1686" i="2"/>
  <c r="A888" i="2"/>
  <c r="A889" i="2"/>
  <c r="A890" i="2"/>
  <c r="A903" i="2"/>
  <c r="A929" i="2"/>
  <c r="A930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83" i="2"/>
  <c r="A984" i="2"/>
  <c r="A985" i="2"/>
  <c r="A986" i="2"/>
  <c r="A987" i="2"/>
  <c r="A988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31" i="2"/>
  <c r="A989" i="2"/>
  <c r="A990" i="2"/>
  <c r="A991" i="2"/>
  <c r="A992" i="2"/>
  <c r="A993" i="2"/>
  <c r="A994" i="2"/>
  <c r="A995" i="2"/>
  <c r="A996" i="2"/>
  <c r="A997" i="2"/>
  <c r="A998" i="2"/>
  <c r="A1018" i="2"/>
  <c r="A1019" i="2"/>
  <c r="A1546" i="2"/>
  <c r="A1547" i="2"/>
  <c r="A1020" i="2"/>
  <c r="A1021" i="2"/>
  <c r="A1022" i="2"/>
  <c r="A1023" i="2"/>
  <c r="A1024" i="2"/>
  <c r="A1025" i="2"/>
  <c r="A1026" i="2"/>
  <c r="A1027" i="2"/>
  <c r="A1028" i="2"/>
  <c r="A1029" i="2"/>
  <c r="A1030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1031" i="2"/>
  <c r="A1032" i="2"/>
  <c r="A1033" i="2"/>
  <c r="A1034" i="2"/>
  <c r="A1035" i="2"/>
  <c r="A1036" i="2"/>
  <c r="A1037" i="2"/>
  <c r="A820" i="2"/>
  <c r="A339" i="2"/>
  <c r="A1073" i="2"/>
  <c r="A1074" i="2"/>
  <c r="A1075" i="2"/>
  <c r="A1076" i="2"/>
  <c r="A1077" i="2"/>
  <c r="A1078" i="2"/>
  <c r="A1079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36" i="2"/>
  <c r="A3037" i="2"/>
  <c r="A3038" i="2"/>
  <c r="A3039" i="2"/>
  <c r="A3040" i="2"/>
  <c r="A3041" i="2"/>
  <c r="A3042" i="2"/>
  <c r="A3043" i="2"/>
  <c r="A3044" i="2"/>
  <c r="A3045" i="2"/>
  <c r="A1080" i="2"/>
  <c r="A1081" i="2"/>
  <c r="A1082" i="2"/>
  <c r="A1094" i="2"/>
  <c r="A1095" i="2"/>
  <c r="A1096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869" i="2"/>
  <c r="A1060" i="2"/>
  <c r="A1010" i="2"/>
  <c r="A1011" i="2"/>
  <c r="A1012" i="2"/>
  <c r="A1013" i="2"/>
  <c r="A860" i="2"/>
  <c r="A861" i="2"/>
  <c r="A862" i="2"/>
  <c r="A863" i="2"/>
  <c r="A864" i="2"/>
  <c r="A865" i="2"/>
  <c r="A891" i="2"/>
  <c r="A999" i="2"/>
  <c r="A1000" i="2"/>
  <c r="A1001" i="2"/>
  <c r="A870" i="2"/>
  <c r="A871" i="2"/>
  <c r="A872" i="2"/>
  <c r="A873" i="2"/>
  <c r="A874" i="2"/>
  <c r="A875" i="2"/>
  <c r="A876" i="2"/>
  <c r="A877" i="2"/>
  <c r="A878" i="2"/>
  <c r="A879" i="2"/>
  <c r="A892" i="2"/>
  <c r="A893" i="2"/>
  <c r="A894" i="2"/>
  <c r="A895" i="2"/>
  <c r="A896" i="2"/>
  <c r="A897" i="2"/>
  <c r="A898" i="2"/>
  <c r="A899" i="2"/>
  <c r="A900" i="2"/>
  <c r="A901" i="2"/>
  <c r="A1014" i="2"/>
  <c r="A1015" i="2"/>
  <c r="A1016" i="2"/>
  <c r="A1017" i="2"/>
  <c r="A1062" i="2"/>
  <c r="A1063" i="2"/>
  <c r="A1064" i="2"/>
  <c r="A1065" i="2"/>
  <c r="A1066" i="2"/>
  <c r="A1174" i="2"/>
  <c r="A1108" i="2"/>
  <c r="A754" i="2"/>
  <c r="A956" i="2"/>
  <c r="A866" i="2"/>
  <c r="A1061" i="2"/>
  <c r="A1083" i="2"/>
  <c r="A1084" i="2"/>
  <c r="A1085" i="2"/>
  <c r="A1086" i="2"/>
  <c r="A1087" i="2"/>
  <c r="A1088" i="2"/>
  <c r="A1089" i="2"/>
  <c r="A1097" i="2"/>
  <c r="A1098" i="2"/>
  <c r="A1099" i="2"/>
  <c r="A1100" i="2"/>
  <c r="A1101" i="2"/>
  <c r="A1102" i="2"/>
  <c r="A1103" i="2"/>
  <c r="A1105" i="2"/>
  <c r="A469" i="2"/>
  <c r="A470" i="2"/>
  <c r="A471" i="2"/>
  <c r="A472" i="2"/>
  <c r="A473" i="2"/>
  <c r="A474" i="2"/>
  <c r="A475" i="2"/>
  <c r="A476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477" i="2"/>
  <c r="A478" i="2"/>
  <c r="A479" i="2"/>
  <c r="A480" i="2"/>
  <c r="A481" i="2"/>
  <c r="A482" i="2"/>
  <c r="A483" i="2"/>
  <c r="A505" i="2"/>
  <c r="A506" i="2"/>
  <c r="A507" i="2"/>
  <c r="A508" i="2"/>
  <c r="A509" i="2"/>
  <c r="A510" i="2"/>
  <c r="A512" i="2"/>
  <c r="A513" i="2"/>
  <c r="A514" i="2"/>
  <c r="A515" i="2"/>
  <c r="A516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38" i="2"/>
  <c r="A539" i="2"/>
  <c r="A540" i="2"/>
  <c r="A589" i="2"/>
  <c r="A590" i="2"/>
  <c r="A591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4" i="2"/>
  <c r="A685" i="2"/>
  <c r="A686" i="2"/>
  <c r="A687" i="2"/>
  <c r="A688" i="2"/>
  <c r="A689" i="2"/>
  <c r="A69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25" i="2"/>
  <c r="A726" i="2"/>
  <c r="A719" i="2"/>
  <c r="A720" i="2"/>
  <c r="A680" i="2"/>
  <c r="A681" i="2"/>
  <c r="A682" i="2"/>
  <c r="A683" i="2"/>
  <c r="A721" i="2"/>
  <c r="A722" i="2"/>
  <c r="A723" i="2"/>
  <c r="A724" i="2"/>
  <c r="A727" i="2"/>
  <c r="A728" i="2"/>
  <c r="A729" i="2"/>
  <c r="A730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55" i="2"/>
  <c r="A756" i="2"/>
  <c r="A757" i="2"/>
  <c r="A758" i="2"/>
  <c r="A759" i="2"/>
  <c r="A760" i="2"/>
  <c r="A761" i="2"/>
  <c r="A770" i="2"/>
  <c r="A771" i="2"/>
  <c r="A772" i="2"/>
  <c r="A773" i="2"/>
  <c r="A774" i="2"/>
  <c r="A775" i="2"/>
  <c r="A776" i="2"/>
  <c r="A777" i="2"/>
  <c r="A778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59" i="2"/>
  <c r="A1960" i="2"/>
  <c r="A1961" i="2"/>
  <c r="A1962" i="2"/>
  <c r="A1963" i="2"/>
  <c r="A1964" i="2"/>
  <c r="A1965" i="2"/>
  <c r="A1966" i="2"/>
  <c r="A1976" i="2"/>
  <c r="A1977" i="2"/>
  <c r="A1978" i="2"/>
  <c r="A1979" i="2"/>
  <c r="A1980" i="2"/>
  <c r="A1981" i="2"/>
  <c r="A1982" i="2"/>
  <c r="A1983" i="2"/>
  <c r="A1984" i="2"/>
  <c r="A2079" i="2"/>
  <c r="A2080" i="2"/>
  <c r="A2081" i="2"/>
  <c r="A2082" i="2"/>
  <c r="A2083" i="2"/>
  <c r="A2084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3" i="2"/>
  <c r="A2134" i="2"/>
  <c r="A2135" i="2"/>
  <c r="A2136" i="2"/>
  <c r="A2137" i="2"/>
  <c r="A2138" i="2"/>
  <c r="A2139" i="2"/>
  <c r="A2140" i="2"/>
  <c r="A2141" i="2"/>
  <c r="A2142" i="2"/>
  <c r="A2143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9" i="2"/>
  <c r="A2213" i="2"/>
  <c r="A2214" i="2"/>
  <c r="A2215" i="2"/>
  <c r="A2216" i="2"/>
  <c r="A2217" i="2"/>
  <c r="A2218" i="2"/>
  <c r="A2219" i="2"/>
  <c r="A2220" i="2"/>
  <c r="A2221" i="2"/>
  <c r="A2222" i="2"/>
  <c r="A2223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949" i="2"/>
  <c r="A2950" i="2"/>
  <c r="A2951" i="2"/>
  <c r="A2952" i="2"/>
  <c r="A2953" i="2"/>
  <c r="A2954" i="2"/>
  <c r="A2956" i="2"/>
  <c r="A2957" i="2"/>
  <c r="A2958" i="2"/>
  <c r="A2959" i="2"/>
  <c r="A2960" i="2"/>
  <c r="A2961" i="2"/>
  <c r="A3496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379" i="2"/>
  <c r="A2380" i="2"/>
  <c r="A2381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16" i="2"/>
  <c r="A2517" i="2"/>
  <c r="A2518" i="2"/>
  <c r="A2519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144" i="2"/>
  <c r="A2145" i="2"/>
  <c r="A2146" i="2"/>
  <c r="A2147" i="2"/>
  <c r="A2148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48" i="2"/>
  <c r="A1549" i="2"/>
  <c r="A1550" i="2"/>
  <c r="A1551" i="2"/>
  <c r="A1552" i="2"/>
  <c r="A1553" i="2"/>
  <c r="A1554" i="2"/>
  <c r="A1555" i="2"/>
  <c r="A1556" i="2"/>
  <c r="A1557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648" i="2"/>
  <c r="A1649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62" i="2"/>
  <c r="A2563" i="2"/>
  <c r="A2564" i="2"/>
  <c r="A2565" i="2"/>
  <c r="A2566" i="2"/>
  <c r="A2575" i="2"/>
  <c r="A2576" i="2"/>
  <c r="A2577" i="2"/>
  <c r="A2578" i="2"/>
  <c r="A2579" i="2"/>
  <c r="A2580" i="2"/>
  <c r="A2581" i="2"/>
  <c r="A2582" i="2"/>
  <c r="A2587" i="2"/>
  <c r="A2588" i="2"/>
  <c r="A1106" i="2"/>
  <c r="A1104" i="2"/>
  <c r="A1107" i="2"/>
  <c r="A1109" i="2"/>
  <c r="A1110" i="2"/>
  <c r="A1111" i="2"/>
  <c r="A1112" i="2"/>
  <c r="A1113" i="2"/>
  <c r="A1114" i="2"/>
  <c r="A1115" i="2"/>
  <c r="A304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94" i="2"/>
  <c r="A1195" i="2"/>
  <c r="A1196" i="2"/>
  <c r="A1197" i="2"/>
  <c r="A1198" i="2"/>
  <c r="A1199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175" i="2"/>
  <c r="A1176" i="2"/>
  <c r="A1177" i="2"/>
  <c r="A1178" i="2"/>
  <c r="A1179" i="2"/>
  <c r="A1180" i="2"/>
  <c r="A1181" i="2"/>
  <c r="A1182" i="2"/>
  <c r="A1183" i="2"/>
  <c r="A1184" i="2"/>
  <c r="A1185" i="2"/>
  <c r="A1235" i="2"/>
  <c r="A1236" i="2"/>
  <c r="A1237" i="2"/>
  <c r="A1238" i="2"/>
  <c r="A1239" i="2"/>
  <c r="A1240" i="2"/>
  <c r="A1241" i="2"/>
  <c r="A1242" i="2"/>
  <c r="A1243" i="2"/>
  <c r="A1244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94" i="2"/>
  <c r="A1395" i="2"/>
  <c r="A1396" i="2"/>
  <c r="A1397" i="2"/>
  <c r="A1398" i="2"/>
  <c r="A1399" i="2"/>
  <c r="A1400" i="2"/>
  <c r="A1401" i="2"/>
  <c r="A978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9" i="2"/>
  <c r="A1490" i="2"/>
  <c r="A1483" i="2"/>
  <c r="A1484" i="2"/>
  <c r="A1485" i="2"/>
  <c r="A1486" i="2"/>
  <c r="A1487" i="2"/>
  <c r="A1488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602" i="2"/>
  <c r="A1603" i="2"/>
  <c r="A1604" i="2"/>
  <c r="A1607" i="2"/>
  <c r="A1608" i="2"/>
  <c r="A1609" i="2"/>
  <c r="A1610" i="2"/>
  <c r="A1611" i="2"/>
  <c r="A1612" i="2"/>
  <c r="A1613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50" i="2"/>
  <c r="A1651" i="2"/>
  <c r="A1652" i="2"/>
  <c r="A1653" i="2"/>
  <c r="A1654" i="2"/>
  <c r="A1655" i="2"/>
  <c r="A1656" i="2"/>
  <c r="A1687" i="2"/>
  <c r="A1688" i="2"/>
  <c r="A1689" i="2"/>
  <c r="A1690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9" i="2"/>
  <c r="A1770" i="2"/>
  <c r="A1771" i="2"/>
  <c r="A1772" i="2"/>
  <c r="A1773" i="2"/>
  <c r="A1774" i="2"/>
  <c r="A1775" i="2"/>
  <c r="A1776" i="2"/>
  <c r="A1777" i="2"/>
  <c r="A1313" i="2"/>
  <c r="A1314" i="2"/>
  <c r="A1778" i="2"/>
  <c r="A1791" i="2"/>
  <c r="A1792" i="2"/>
  <c r="A1793" i="2"/>
  <c r="A1794" i="2"/>
  <c r="A1795" i="2"/>
  <c r="A1796" i="2"/>
  <c r="A1797" i="2"/>
  <c r="A1875" i="2"/>
  <c r="A1876" i="2"/>
  <c r="A1877" i="2"/>
  <c r="A1878" i="2"/>
  <c r="A1879" i="2"/>
  <c r="A1880" i="2"/>
  <c r="A1881" i="2"/>
  <c r="A1882" i="2"/>
  <c r="A1884" i="2"/>
  <c r="A1885" i="2"/>
  <c r="A1883" i="2"/>
  <c r="A1886" i="2"/>
  <c r="A1887" i="2"/>
  <c r="A1888" i="2"/>
  <c r="A1889" i="2"/>
  <c r="A1890" i="2"/>
  <c r="A1891" i="2"/>
  <c r="A2013" i="2"/>
  <c r="A1919" i="2"/>
  <c r="A1920" i="2"/>
  <c r="A1921" i="2"/>
  <c r="A1922" i="2"/>
  <c r="A1923" i="2"/>
  <c r="A1924" i="2"/>
  <c r="A1925" i="2"/>
  <c r="A1926" i="2"/>
  <c r="A1927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85" i="2"/>
  <c r="A1986" i="2"/>
  <c r="A1987" i="2"/>
  <c r="A1988" i="2"/>
  <c r="A1989" i="2"/>
  <c r="A1990" i="2"/>
  <c r="A1991" i="2"/>
  <c r="A1992" i="2"/>
  <c r="A1993" i="2"/>
  <c r="A1994" i="2"/>
  <c r="A1995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75" i="2"/>
  <c r="A2076" i="2"/>
  <c r="A2077" i="2"/>
  <c r="A2078" i="2"/>
  <c r="A2050" i="2"/>
  <c r="A2051" i="2"/>
  <c r="A2052" i="2"/>
  <c r="A2053" i="2"/>
  <c r="A2054" i="2"/>
  <c r="A2055" i="2"/>
  <c r="A2056" i="2"/>
  <c r="A2057" i="2"/>
  <c r="A2058" i="2"/>
  <c r="A2085" i="2"/>
  <c r="A2086" i="2"/>
  <c r="A2087" i="2"/>
  <c r="A2088" i="2"/>
  <c r="A2089" i="2"/>
  <c r="A2090" i="2"/>
  <c r="A2091" i="2"/>
  <c r="A2092" i="2"/>
  <c r="A2093" i="2"/>
  <c r="A2094" i="2"/>
  <c r="A2170" i="2"/>
  <c r="A2171" i="2"/>
  <c r="A2172" i="2"/>
  <c r="A2173" i="2"/>
  <c r="A2174" i="2"/>
  <c r="A2182" i="2"/>
  <c r="A2183" i="2"/>
  <c r="A2184" i="2"/>
  <c r="A2185" i="2"/>
  <c r="A2186" i="2"/>
  <c r="A2187" i="2"/>
  <c r="A2188" i="2"/>
  <c r="A2189" i="2"/>
  <c r="A2190" i="2"/>
  <c r="A2191" i="2"/>
  <c r="A2175" i="2"/>
  <c r="A2176" i="2"/>
  <c r="A2177" i="2"/>
  <c r="A2178" i="2"/>
  <c r="A2179" i="2"/>
  <c r="A2180" i="2"/>
  <c r="A2181" i="2"/>
  <c r="A2207" i="2"/>
  <c r="A2208" i="2"/>
  <c r="A2209" i="2"/>
  <c r="A2210" i="2"/>
  <c r="A2211" i="2"/>
  <c r="A2224" i="2"/>
  <c r="A2225" i="2"/>
  <c r="A2226" i="2"/>
  <c r="A2227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68" i="2"/>
  <c r="A2469" i="2"/>
  <c r="A2470" i="2"/>
  <c r="A2471" i="2"/>
  <c r="A2472" i="2"/>
  <c r="A2473" i="2"/>
  <c r="A2474" i="2"/>
  <c r="A2475" i="2"/>
  <c r="A2484" i="2"/>
  <c r="A2485" i="2"/>
  <c r="A2486" i="2"/>
  <c r="A2487" i="2"/>
  <c r="A2488" i="2"/>
  <c r="A2489" i="2"/>
  <c r="A2490" i="2"/>
  <c r="A2491" i="2"/>
  <c r="A2492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67" i="2"/>
  <c r="A256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11" i="2"/>
  <c r="A2612" i="2"/>
  <c r="A2613" i="2"/>
  <c r="A2614" i="2"/>
  <c r="A2615" i="2"/>
  <c r="A2630" i="2"/>
  <c r="A2631" i="2"/>
  <c r="A2632" i="2"/>
  <c r="A2633" i="2"/>
  <c r="A2634" i="2"/>
  <c r="A2691" i="2"/>
  <c r="A2692" i="2"/>
  <c r="A2693" i="2"/>
  <c r="A2694" i="2"/>
  <c r="A2695" i="2"/>
  <c r="A2696" i="2"/>
  <c r="A2697" i="2"/>
  <c r="A2698" i="2"/>
  <c r="A2699" i="2"/>
  <c r="A2700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81" i="2"/>
  <c r="A2682" i="2"/>
  <c r="A2683" i="2"/>
  <c r="A2684" i="2"/>
  <c r="A2685" i="2"/>
  <c r="A2686" i="2"/>
  <c r="A2701" i="2"/>
  <c r="A2702" i="2"/>
  <c r="A2703" i="2"/>
  <c r="A2704" i="2"/>
  <c r="A2705" i="2"/>
  <c r="A2706" i="2"/>
  <c r="A2707" i="2"/>
  <c r="A2708" i="2"/>
  <c r="A2709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30" i="2"/>
  <c r="A2731" i="2"/>
  <c r="A2732" i="2"/>
  <c r="A2733" i="2"/>
  <c r="A2734" i="2"/>
  <c r="A2735" i="2"/>
  <c r="A2736" i="2"/>
  <c r="A2737" i="2"/>
  <c r="A2738" i="2"/>
  <c r="A2739" i="2"/>
  <c r="A2740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5" i="2"/>
  <c r="A2816" i="2"/>
  <c r="A2817" i="2"/>
  <c r="A2818" i="2"/>
  <c r="A2819" i="2"/>
  <c r="A2820" i="2"/>
  <c r="A2821" i="2"/>
  <c r="A2822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63" i="2"/>
  <c r="A2864" i="2"/>
  <c r="A2865" i="2"/>
  <c r="A2866" i="2"/>
  <c r="A2867" i="2"/>
  <c r="A2868" i="2"/>
  <c r="A2869" i="2"/>
  <c r="A2870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907" i="2"/>
  <c r="A2908" i="2"/>
  <c r="A2909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149" i="2"/>
  <c r="A2150" i="2"/>
  <c r="A2976" i="2"/>
  <c r="A2977" i="2"/>
  <c r="A2978" i="2"/>
  <c r="A2979" i="2"/>
  <c r="A2980" i="2"/>
  <c r="A2981" i="2"/>
  <c r="A2982" i="2"/>
  <c r="A2983" i="2"/>
  <c r="A2991" i="2"/>
  <c r="A2992" i="2"/>
  <c r="A2993" i="2"/>
  <c r="A2994" i="2"/>
  <c r="A2995" i="2"/>
  <c r="A2996" i="2"/>
  <c r="A2997" i="2"/>
  <c r="A2998" i="2"/>
  <c r="A2999" i="2"/>
  <c r="A3000" i="2"/>
  <c r="A3023" i="2"/>
  <c r="A3024" i="2"/>
  <c r="A3025" i="2"/>
  <c r="A3026" i="2"/>
  <c r="A3027" i="2"/>
  <c r="A3028" i="2"/>
  <c r="A3029" i="2"/>
  <c r="A3030" i="2"/>
  <c r="A3031" i="2"/>
  <c r="A3032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81" i="2"/>
  <c r="A3082" i="2"/>
  <c r="A3083" i="2"/>
  <c r="A3084" i="2"/>
  <c r="A3085" i="2"/>
  <c r="A3086" i="2"/>
  <c r="A3087" i="2"/>
  <c r="A3088" i="2"/>
  <c r="A3089" i="2"/>
  <c r="A3090" i="2"/>
  <c r="A4430" i="2"/>
  <c r="A4431" i="2"/>
  <c r="A4432" i="2"/>
  <c r="A4433" i="2"/>
  <c r="A4434" i="2"/>
  <c r="A4435" i="2"/>
  <c r="A4436" i="2"/>
  <c r="A4437" i="2"/>
  <c r="A4438" i="2"/>
  <c r="A4439" i="2"/>
  <c r="A4440" i="2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63" i="2"/>
  <c r="A4464" i="2"/>
  <c r="A4465" i="2"/>
  <c r="A4466" i="2"/>
  <c r="A4467" i="2"/>
  <c r="A4468" i="2"/>
  <c r="A4469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7" i="2"/>
  <c r="A3268" i="2"/>
  <c r="A3269" i="2"/>
  <c r="A3270" i="2"/>
  <c r="A3271" i="2"/>
  <c r="A327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3960" i="2"/>
  <c r="A3961" i="2"/>
  <c r="A3962" i="2"/>
  <c r="A3963" i="2"/>
  <c r="A3964" i="2"/>
  <c r="A3965" i="2"/>
  <c r="A3966" i="2"/>
  <c r="A3967" i="2"/>
  <c r="A3987" i="2"/>
  <c r="A3988" i="2"/>
  <c r="A3989" i="2"/>
  <c r="A3990" i="2"/>
  <c r="A3991" i="2"/>
  <c r="A3992" i="2"/>
  <c r="A3993" i="2"/>
  <c r="A3994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307" i="2"/>
  <c r="A3308" i="2"/>
  <c r="A3309" i="2"/>
  <c r="A3310" i="2"/>
  <c r="A3311" i="2"/>
  <c r="A3312" i="2"/>
  <c r="A3313" i="2"/>
  <c r="A3314" i="2"/>
  <c r="A3315" i="2"/>
  <c r="A3316" i="2"/>
  <c r="A3317" i="2"/>
  <c r="A3497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4" i="2"/>
  <c r="A3135" i="2"/>
  <c r="A3136" i="2"/>
  <c r="A3137" i="2"/>
  <c r="A3138" i="2"/>
  <c r="A3139" i="2"/>
  <c r="A3140" i="2"/>
  <c r="A3141" i="2"/>
  <c r="A3142" i="2"/>
  <c r="A3143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208" i="2"/>
  <c r="A3209" i="2"/>
  <c r="A3210" i="2"/>
  <c r="A3211" i="2"/>
  <c r="A3212" i="2"/>
  <c r="A3213" i="2"/>
  <c r="A3214" i="2"/>
  <c r="A3215" i="2"/>
  <c r="A4028" i="2"/>
  <c r="A4029" i="2"/>
  <c r="A4030" i="2"/>
  <c r="A4031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205" i="2"/>
  <c r="A4206" i="2"/>
  <c r="A4207" i="2"/>
  <c r="A4208" i="2"/>
  <c r="A4209" i="2"/>
  <c r="A4210" i="2"/>
  <c r="A4211" i="2"/>
  <c r="A4212" i="2"/>
  <c r="A4187" i="2"/>
  <c r="A4188" i="2"/>
  <c r="A3603" i="2"/>
  <c r="A3604" i="2"/>
  <c r="A3605" i="2"/>
  <c r="A3606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581" i="2"/>
  <c r="A3582" i="2"/>
  <c r="A3583" i="2"/>
  <c r="A3584" i="2"/>
  <c r="A3631" i="2"/>
  <c r="A3632" i="2"/>
  <c r="A3633" i="2"/>
  <c r="A3634" i="2"/>
  <c r="A3635" i="2"/>
  <c r="A3334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68" i="2"/>
  <c r="A3969" i="2"/>
  <c r="A3970" i="2"/>
  <c r="A3971" i="2"/>
  <c r="A3972" i="2"/>
  <c r="A3973" i="2"/>
  <c r="A3974" i="2"/>
  <c r="A3975" i="2"/>
  <c r="A4667" i="2"/>
  <c r="A4694" i="2"/>
  <c r="A4695" i="2"/>
  <c r="A4696" i="2"/>
  <c r="A4697" i="2"/>
  <c r="A4698" i="2"/>
  <c r="A4699" i="2"/>
  <c r="A4668" i="2"/>
  <c r="A4669" i="2"/>
  <c r="A4670" i="2"/>
  <c r="A3410" i="2"/>
  <c r="A4721" i="2"/>
  <c r="A4722" i="2"/>
  <c r="A4723" i="2"/>
  <c r="A4724" i="2"/>
  <c r="A4725" i="2"/>
  <c r="A4726" i="2"/>
  <c r="A4727" i="2"/>
  <c r="A4728" i="2"/>
  <c r="A4729" i="2"/>
  <c r="A4730" i="2"/>
  <c r="A4731" i="2"/>
  <c r="A4732" i="2"/>
  <c r="A4733" i="2"/>
  <c r="A4734" i="2"/>
  <c r="A4735" i="2"/>
  <c r="A4736" i="2"/>
  <c r="A4737" i="2"/>
  <c r="A4561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A4602" i="2"/>
  <c r="A4603" i="2"/>
  <c r="A4604" i="2"/>
  <c r="A4605" i="2"/>
  <c r="A4606" i="2"/>
  <c r="A4607" i="2"/>
  <c r="A4608" i="2"/>
  <c r="A4609" i="2"/>
  <c r="A4610" i="2"/>
  <c r="A4611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A4388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A4414" i="2"/>
  <c r="A4415" i="2"/>
  <c r="A4416" i="2"/>
  <c r="A4417" i="2"/>
  <c r="A4418" i="2"/>
  <c r="A4419" i="2"/>
  <c r="A4420" i="2"/>
  <c r="A4421" i="2"/>
  <c r="A4422" i="2"/>
  <c r="A4423" i="2"/>
  <c r="A4424" i="2"/>
  <c r="A4425" i="2"/>
  <c r="A4453" i="2"/>
  <c r="A4454" i="2"/>
  <c r="A4455" i="2"/>
  <c r="A4456" i="2"/>
  <c r="A4457" i="2"/>
  <c r="A4458" i="2"/>
  <c r="A4459" i="2"/>
  <c r="A3403" i="2"/>
  <c r="A3404" i="2"/>
  <c r="A3405" i="2"/>
  <c r="A3406" i="2"/>
  <c r="A3407" i="2"/>
  <c r="A3408" i="2"/>
  <c r="A3409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78" i="2"/>
  <c r="A3579" i="2"/>
  <c r="A3585" i="2"/>
  <c r="A3586" i="2"/>
  <c r="A3587" i="2"/>
  <c r="A3588" i="2"/>
  <c r="A3589" i="2"/>
  <c r="A3590" i="2"/>
  <c r="A3591" i="2"/>
  <c r="A3592" i="2"/>
  <c r="A3593" i="2"/>
  <c r="A3070" i="2"/>
  <c r="A3071" i="2"/>
  <c r="A3072" i="2"/>
  <c r="A3073" i="2"/>
  <c r="A3594" i="2"/>
  <c r="A3595" i="2"/>
  <c r="A3596" i="2"/>
  <c r="A3597" i="2"/>
  <c r="A3598" i="2"/>
  <c r="A3599" i="2"/>
  <c r="A3600" i="2"/>
  <c r="A3601" i="2"/>
  <c r="A3602" i="2"/>
  <c r="A3607" i="2"/>
  <c r="A3608" i="2"/>
  <c r="A3609" i="2"/>
  <c r="A3610" i="2"/>
  <c r="A3611" i="2"/>
  <c r="A3612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162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188" i="2"/>
  <c r="A3189" i="2"/>
  <c r="A3190" i="2"/>
  <c r="A3716" i="2"/>
  <c r="A3717" i="2"/>
  <c r="A3718" i="2"/>
  <c r="A3719" i="2"/>
  <c r="A3720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80" i="2"/>
  <c r="A3881" i="2"/>
  <c r="A3882" i="2"/>
  <c r="A3883" i="2"/>
  <c r="A3884" i="2"/>
  <c r="A3885" i="2"/>
  <c r="A3886" i="2"/>
  <c r="A388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76" i="2"/>
  <c r="A3877" i="2"/>
  <c r="A3878" i="2"/>
  <c r="A3879" i="2"/>
  <c r="A3888" i="2"/>
  <c r="A3889" i="2"/>
  <c r="A3890" i="2"/>
  <c r="A3891" i="2"/>
  <c r="A3954" i="2"/>
  <c r="A3955" i="2"/>
  <c r="A3956" i="2"/>
  <c r="A3957" i="2"/>
  <c r="A3958" i="2"/>
  <c r="A3959" i="2"/>
  <c r="A3976" i="2"/>
  <c r="A3977" i="2"/>
  <c r="A3978" i="2"/>
  <c r="A3979" i="2"/>
  <c r="A3980" i="2"/>
  <c r="A3981" i="2"/>
  <c r="A3982" i="2"/>
  <c r="A3983" i="2"/>
  <c r="A3984" i="2"/>
  <c r="A3995" i="2"/>
  <c r="A3996" i="2"/>
  <c r="A3997" i="2"/>
  <c r="A3998" i="2"/>
  <c r="A3999" i="2"/>
  <c r="A4000" i="2"/>
  <c r="A4001" i="2"/>
  <c r="A4021" i="2"/>
  <c r="A4022" i="2"/>
  <c r="A4023" i="2"/>
  <c r="A4024" i="2"/>
  <c r="A4025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764" i="2"/>
  <c r="A4170" i="2"/>
  <c r="A4612" i="2"/>
  <c r="A4613" i="2"/>
  <c r="A4614" i="2"/>
  <c r="A4615" i="2"/>
  <c r="A4616" i="2"/>
  <c r="A4617" i="2"/>
  <c r="A4618" i="2"/>
  <c r="A4619" i="2"/>
  <c r="A4620" i="2"/>
  <c r="A4621" i="2"/>
  <c r="A4622" i="2"/>
  <c r="A4623" i="2"/>
  <c r="A4624" i="2"/>
  <c r="A4625" i="2"/>
  <c r="A4626" i="2"/>
  <c r="A4627" i="2"/>
  <c r="A4628" i="2"/>
  <c r="A4638" i="2"/>
  <c r="A4639" i="2"/>
  <c r="A4640" i="2"/>
  <c r="A4641" i="2"/>
  <c r="A4650" i="2"/>
  <c r="A4651" i="2"/>
  <c r="A4652" i="2"/>
  <c r="A4653" i="2"/>
  <c r="A4654" i="2"/>
  <c r="A4655" i="2"/>
  <c r="A4656" i="2"/>
  <c r="A4671" i="2"/>
  <c r="A4672" i="2"/>
  <c r="A4673" i="2"/>
  <c r="A4674" i="2"/>
  <c r="A4675" i="2"/>
  <c r="A4676" i="2"/>
  <c r="A4677" i="2"/>
  <c r="A4678" i="2"/>
  <c r="A4679" i="2"/>
  <c r="A4680" i="2"/>
  <c r="A4700" i="2"/>
  <c r="A4701" i="2"/>
  <c r="A4702" i="2"/>
  <c r="A4703" i="2"/>
  <c r="A4704" i="2"/>
  <c r="A4705" i="2"/>
  <c r="A4706" i="2"/>
  <c r="A4707" i="2"/>
  <c r="A4708" i="2"/>
  <c r="A4709" i="2"/>
  <c r="A4710" i="2"/>
  <c r="A4711" i="2"/>
  <c r="A4712" i="2"/>
  <c r="A4713" i="2"/>
  <c r="A4714" i="2"/>
  <c r="A4715" i="2"/>
  <c r="A4716" i="2"/>
  <c r="A4717" i="2"/>
  <c r="A4718" i="2"/>
  <c r="A4738" i="2"/>
  <c r="A4739" i="2"/>
  <c r="A4740" i="2"/>
  <c r="A4741" i="2"/>
  <c r="A4742" i="2"/>
  <c r="A4743" i="2"/>
  <c r="A4744" i="2"/>
  <c r="A4751" i="2"/>
  <c r="A4752" i="2"/>
  <c r="A4753" i="2"/>
  <c r="A4754" i="2"/>
  <c r="A4755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13" i="2"/>
  <c r="A4214" i="2"/>
  <c r="A4215" i="2"/>
  <c r="A4216" i="2"/>
  <c r="A4217" i="2"/>
  <c r="A4218" i="2"/>
  <c r="A4219" i="2"/>
  <c r="A4220" i="2"/>
  <c r="A4221" i="2"/>
  <c r="A4222" i="2"/>
  <c r="A4223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3144" i="2"/>
  <c r="A3145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48" i="2"/>
  <c r="A4349" i="2"/>
  <c r="A4350" i="2"/>
  <c r="A4351" i="2"/>
  <c r="A4352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A4492" i="2"/>
  <c r="A4493" i="2"/>
  <c r="A4494" i="2"/>
  <c r="A4495" i="2"/>
  <c r="A4496" i="2"/>
  <c r="A4497" i="2"/>
  <c r="A4498" i="2"/>
  <c r="A4499" i="2"/>
  <c r="A4500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46" i="2"/>
  <c r="A4547" i="2"/>
  <c r="A4548" i="2"/>
  <c r="A4549" i="2"/>
  <c r="A4550" i="2"/>
  <c r="A4551" i="2"/>
  <c r="A4552" i="2"/>
  <c r="A4553" i="2"/>
  <c r="A4554" i="2"/>
  <c r="A4555" i="2"/>
  <c r="A4556" i="2"/>
  <c r="A4557" i="2"/>
  <c r="A4558" i="2"/>
  <c r="A4559" i="2"/>
  <c r="A4560" i="2"/>
  <c r="A4562" i="2"/>
  <c r="A4563" i="2"/>
  <c r="A4564" i="2"/>
  <c r="A4565" i="2"/>
  <c r="A4566" i="2"/>
  <c r="A4567" i="2"/>
  <c r="A4568" i="2"/>
  <c r="A4569" i="2"/>
  <c r="A4570" i="2"/>
  <c r="A4571" i="2"/>
  <c r="A4572" i="2"/>
  <c r="A4657" i="2"/>
  <c r="A4642" i="2"/>
  <c r="A4643" i="2"/>
  <c r="A4644" i="2"/>
  <c r="A4645" i="2"/>
  <c r="A4646" i="2"/>
  <c r="A4647" i="2"/>
  <c r="A4658" i="2"/>
  <c r="A4659" i="2"/>
  <c r="A4660" i="2"/>
  <c r="A4661" i="2"/>
  <c r="A4662" i="2"/>
  <c r="A4663" i="2"/>
  <c r="A4664" i="2"/>
  <c r="A4665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M4691" i="2" l="1"/>
  <c r="M4687" i="2"/>
  <c r="M4683" i="2"/>
  <c r="M4664" i="2"/>
  <c r="M4660" i="2"/>
  <c r="M4646" i="2"/>
  <c r="M4642" i="2"/>
  <c r="M4553" i="2"/>
  <c r="M4538" i="2"/>
  <c r="M4478" i="2"/>
  <c r="M4285" i="2"/>
  <c r="M4261" i="2"/>
  <c r="M4235" i="2"/>
  <c r="M4219" i="2"/>
  <c r="M4753" i="2"/>
  <c r="M4743" i="2"/>
  <c r="M4739" i="2"/>
  <c r="M4716" i="2"/>
  <c r="M4712" i="2"/>
  <c r="M4708" i="2"/>
  <c r="M4704" i="2"/>
  <c r="M4700" i="2"/>
  <c r="M4673" i="2"/>
  <c r="M4655" i="2"/>
  <c r="M4651" i="2"/>
  <c r="M4639" i="2"/>
  <c r="M4626" i="2"/>
  <c r="M4618" i="2"/>
  <c r="M4614" i="2"/>
  <c r="M4137" i="2"/>
  <c r="M4081" i="2"/>
  <c r="M3872" i="2"/>
  <c r="M3799" i="2"/>
  <c r="M3787" i="2"/>
  <c r="M3712" i="2"/>
  <c r="M3700" i="2"/>
  <c r="M3608" i="2"/>
  <c r="M3508" i="2"/>
  <c r="M3504" i="2"/>
  <c r="M3500" i="2"/>
  <c r="M3468" i="2"/>
  <c r="M3441" i="2"/>
  <c r="M3423" i="2"/>
  <c r="M3411" i="2"/>
  <c r="M4424" i="2"/>
  <c r="M4416" i="2"/>
  <c r="M4611" i="2"/>
  <c r="M4607" i="2"/>
  <c r="M4603" i="2"/>
  <c r="M4593" i="2"/>
  <c r="M4735" i="2"/>
  <c r="M4731" i="2"/>
  <c r="M4727" i="2"/>
  <c r="M4723" i="2"/>
  <c r="M4698" i="2"/>
  <c r="M3897" i="2"/>
  <c r="M3388" i="2"/>
  <c r="M3377" i="2"/>
  <c r="M3346" i="2"/>
  <c r="M3362" i="2"/>
  <c r="M3334" i="2"/>
  <c r="M3209" i="2"/>
  <c r="M3174" i="2"/>
  <c r="M3170" i="2"/>
  <c r="M3166" i="2"/>
  <c r="M3159" i="2"/>
  <c r="M3136" i="2"/>
  <c r="M3131" i="2"/>
  <c r="M3127" i="2"/>
  <c r="M3119" i="2"/>
  <c r="M3111" i="2"/>
  <c r="M3093" i="2"/>
  <c r="M3234" i="2"/>
  <c r="M3230" i="2"/>
  <c r="M3226" i="2"/>
  <c r="M3204" i="2"/>
  <c r="M3200" i="2"/>
  <c r="M3196" i="2"/>
  <c r="M3192" i="2"/>
  <c r="M3535" i="2"/>
  <c r="M3520" i="2"/>
  <c r="M3312" i="2"/>
  <c r="M3308" i="2"/>
  <c r="M3286" i="2"/>
  <c r="M3994" i="2"/>
  <c r="M3320" i="2"/>
  <c r="M3269" i="2"/>
  <c r="M3255" i="2"/>
  <c r="M3251" i="2"/>
  <c r="M4464" i="2"/>
  <c r="M2924" i="2"/>
  <c r="M2880" i="2"/>
  <c r="M2900" i="2"/>
  <c r="M2863" i="2"/>
  <c r="M2840" i="2"/>
  <c r="M2776" i="2"/>
  <c r="M2772" i="2"/>
  <c r="M2601" i="2"/>
  <c r="M2589" i="2"/>
  <c r="M2425" i="2"/>
  <c r="M2185" i="2"/>
  <c r="M2091" i="2"/>
  <c r="M2087" i="2"/>
  <c r="M2049" i="2"/>
  <c r="M2071" i="2"/>
  <c r="M2032" i="2"/>
  <c r="M2028" i="2"/>
  <c r="M1986" i="2"/>
  <c r="M1761" i="2"/>
  <c r="M1757" i="2"/>
  <c r="M1753" i="2"/>
  <c r="M1741" i="2"/>
  <c r="M1654" i="2"/>
  <c r="M1650" i="2"/>
  <c r="M1612" i="2"/>
  <c r="M1608" i="2"/>
  <c r="M1531" i="2"/>
  <c r="M1310" i="2"/>
  <c r="M1265" i="2"/>
  <c r="M1257" i="2"/>
  <c r="M1235" i="2"/>
  <c r="M1182" i="2"/>
  <c r="M1178" i="2"/>
  <c r="M1209" i="2"/>
  <c r="M1134" i="2"/>
  <c r="M1121" i="2"/>
  <c r="M1106" i="2"/>
  <c r="M1557" i="2"/>
  <c r="M2552" i="2"/>
  <c r="M2548" i="2"/>
  <c r="M2960" i="2"/>
  <c r="M2214" i="2"/>
  <c r="M2154" i="2"/>
  <c r="M2143" i="2"/>
  <c r="M1966" i="2"/>
  <c r="M1943" i="2"/>
  <c r="M776" i="2"/>
  <c r="M772" i="2"/>
  <c r="M740" i="2"/>
  <c r="M701" i="2"/>
  <c r="M687" i="2"/>
  <c r="M593" i="2"/>
  <c r="M540" i="2"/>
  <c r="M503" i="2"/>
  <c r="M1061" i="2"/>
  <c r="M1064" i="2"/>
  <c r="M872" i="2"/>
  <c r="M1000" i="2"/>
  <c r="M1042" i="2"/>
  <c r="M1082" i="2"/>
  <c r="M1076" i="2"/>
  <c r="M339" i="2"/>
  <c r="M1035" i="2"/>
  <c r="M948" i="2"/>
  <c r="M940" i="2"/>
  <c r="M1547" i="2"/>
  <c r="M994" i="2"/>
  <c r="M926" i="2"/>
  <c r="M1674" i="2"/>
  <c r="M1645" i="2"/>
  <c r="M2453" i="2"/>
  <c r="M411" i="2"/>
  <c r="M582" i="2"/>
  <c r="M2337" i="2"/>
  <c r="M2333" i="2"/>
  <c r="M2329" i="2"/>
  <c r="M386" i="2"/>
  <c r="M444" i="2"/>
  <c r="M432" i="2"/>
  <c r="M303" i="2"/>
  <c r="M278" i="2"/>
  <c r="M769" i="2"/>
  <c r="M765" i="2"/>
  <c r="M1390" i="2"/>
  <c r="M1853" i="2"/>
  <c r="M1833" i="2"/>
  <c r="M2672" i="2"/>
  <c r="M234" i="2"/>
  <c r="M230" i="2"/>
  <c r="M159" i="2"/>
  <c r="M155" i="2"/>
  <c r="M198" i="2"/>
  <c r="M168" i="2"/>
  <c r="M172" i="2"/>
  <c r="M148" i="2"/>
  <c r="M142" i="2"/>
  <c r="M46" i="2"/>
  <c r="M21" i="2"/>
  <c r="M17" i="2"/>
  <c r="M13" i="2"/>
  <c r="M5" i="2"/>
  <c r="M69" i="2"/>
  <c r="M61" i="2"/>
  <c r="M125" i="2"/>
  <c r="M119" i="2"/>
  <c r="M107" i="2"/>
  <c r="M89" i="2"/>
  <c r="M1322" i="2"/>
  <c r="M848" i="2"/>
  <c r="M827" i="2"/>
  <c r="M813" i="2"/>
  <c r="M304" i="2"/>
  <c r="M32" i="2"/>
  <c r="M1678" i="2"/>
  <c r="M3386" i="2"/>
  <c r="M4759" i="2"/>
  <c r="M4750" i="2"/>
  <c r="M4229" i="2"/>
  <c r="M4761" i="2"/>
  <c r="M4005" i="2"/>
  <c r="M3986" i="2"/>
  <c r="M3937" i="2"/>
  <c r="M3935" i="2"/>
  <c r="M4542" i="2"/>
  <c r="M2690" i="2"/>
  <c r="M1248" i="2"/>
  <c r="M3911" i="2"/>
  <c r="M2751" i="2"/>
  <c r="M1969" i="2"/>
  <c r="M838" i="2"/>
  <c r="M1193" i="2"/>
  <c r="M867" i="2"/>
  <c r="M3677" i="2"/>
  <c r="M4541" i="2"/>
  <c r="M4539" i="2"/>
  <c r="M4518" i="2"/>
  <c r="M4501" i="2"/>
  <c r="M3075" i="2"/>
  <c r="M2689" i="2"/>
  <c r="M2202" i="2"/>
  <c r="M2132" i="2"/>
  <c r="M2009" i="2"/>
  <c r="M752" i="2"/>
  <c r="M511" i="2"/>
  <c r="M3910" i="2"/>
  <c r="M4649" i="2"/>
  <c r="M1918" i="2"/>
  <c r="M1902" i="2"/>
  <c r="M1817" i="2"/>
  <c r="M3738" i="2"/>
  <c r="M3678" i="2"/>
  <c r="M4574" i="2"/>
  <c r="M4545" i="2"/>
  <c r="M4543" i="2"/>
  <c r="M982" i="2"/>
  <c r="M1008" i="2"/>
  <c r="M979" i="2"/>
  <c r="M805" i="2"/>
  <c r="M1677" i="2"/>
  <c r="M1421" i="2"/>
  <c r="M1402" i="2"/>
  <c r="M1368" i="2"/>
  <c r="M1288" i="2"/>
  <c r="M1249" i="2"/>
  <c r="M762" i="2"/>
  <c r="M692" i="2"/>
  <c r="M753" i="2"/>
  <c r="M881" i="2"/>
  <c r="M1071" i="2"/>
  <c r="M1069" i="2"/>
  <c r="M1067" i="2"/>
  <c r="M751" i="2"/>
  <c r="M749" i="2"/>
  <c r="M747" i="2"/>
  <c r="M517" i="2"/>
  <c r="M490" i="2"/>
  <c r="M488" i="2"/>
  <c r="M486" i="2"/>
  <c r="M484" i="2"/>
  <c r="M464" i="2"/>
  <c r="M380" i="2"/>
  <c r="M372" i="2"/>
  <c r="M808" i="2"/>
  <c r="M2269" i="2"/>
  <c r="M2199" i="2"/>
  <c r="M2114" i="2"/>
  <c r="M1190" i="2"/>
  <c r="M1186" i="2"/>
  <c r="M1172" i="2"/>
  <c r="M1164" i="2"/>
  <c r="M1091" i="2"/>
  <c r="M868" i="2"/>
  <c r="M3857" i="2"/>
  <c r="M4027" i="2"/>
  <c r="M1805" i="2"/>
  <c r="M196" i="2"/>
  <c r="M195" i="2"/>
  <c r="M193" i="2"/>
  <c r="M189" i="2"/>
  <c r="M187" i="2"/>
  <c r="M123" i="2"/>
  <c r="M98" i="2"/>
  <c r="M96" i="2"/>
  <c r="M94" i="2"/>
  <c r="M81" i="2"/>
  <c r="M79" i="2"/>
  <c r="M37" i="2"/>
  <c r="M53" i="2"/>
  <c r="M35" i="2"/>
  <c r="M33" i="2"/>
  <c r="M31" i="2"/>
  <c r="M29" i="2"/>
  <c r="M27" i="2"/>
  <c r="M3525" i="2"/>
  <c r="M4227" i="2"/>
  <c r="M4429" i="2"/>
  <c r="M3265" i="2"/>
  <c r="M3261" i="2"/>
  <c r="M2639" i="2"/>
  <c r="M2515" i="2"/>
  <c r="M2312" i="2"/>
  <c r="M2264" i="2"/>
  <c r="M1907" i="2"/>
  <c r="M1816" i="2"/>
  <c r="M797" i="2"/>
  <c r="M795" i="2"/>
  <c r="M732" i="2"/>
  <c r="M700" i="2"/>
  <c r="M698" i="2"/>
  <c r="M696" i="2"/>
  <c r="M694" i="2"/>
  <c r="M652" i="2"/>
  <c r="M632" i="2"/>
  <c r="M617" i="2"/>
  <c r="M616" i="2"/>
  <c r="M614" i="2"/>
  <c r="M581" i="2"/>
  <c r="M579" i="2"/>
  <c r="M548" i="2"/>
  <c r="M546" i="2"/>
  <c r="M523" i="2"/>
  <c r="M521" i="2"/>
  <c r="M543" i="2"/>
  <c r="M541" i="2"/>
  <c r="M519" i="2"/>
  <c r="M1559" i="2"/>
  <c r="M1545" i="2"/>
  <c r="M1039" i="2"/>
  <c r="M1543" i="2"/>
  <c r="M1541" i="2"/>
  <c r="M1539" i="2"/>
  <c r="M1454" i="2"/>
  <c r="M463" i="2"/>
  <c r="M461" i="2"/>
  <c r="M459" i="2"/>
  <c r="M426" i="2"/>
  <c r="M424" i="2"/>
  <c r="M422" i="2"/>
  <c r="M396" i="2"/>
  <c r="M342" i="2"/>
  <c r="M308" i="2"/>
  <c r="M307" i="2"/>
  <c r="M305" i="2"/>
  <c r="M274" i="2"/>
  <c r="M225" i="2"/>
  <c r="M223" i="2"/>
  <c r="M201" i="2"/>
  <c r="M146" i="2"/>
  <c r="M136" i="2"/>
  <c r="M3035" i="2"/>
  <c r="M2929" i="2"/>
  <c r="M2927" i="2"/>
  <c r="M2823" i="2"/>
  <c r="M1667" i="2"/>
  <c r="M1663" i="2"/>
  <c r="M1605" i="2"/>
  <c r="M1585" i="2"/>
  <c r="M379" i="2"/>
  <c r="M373" i="2"/>
  <c r="M343" i="2"/>
  <c r="M226" i="2"/>
  <c r="M3894" i="2"/>
  <c r="M3858" i="2"/>
  <c r="M3580" i="2"/>
  <c r="M3552" i="2"/>
  <c r="M3550" i="2"/>
  <c r="M3524" i="2"/>
  <c r="M3495" i="2"/>
  <c r="M3493" i="2"/>
  <c r="M3447" i="2"/>
  <c r="M4328" i="2"/>
  <c r="M4326" i="2"/>
  <c r="M4324" i="2"/>
  <c r="M4289" i="2"/>
  <c r="M4632" i="2"/>
  <c r="M4428" i="2"/>
  <c r="M4426" i="2"/>
  <c r="M3262" i="2"/>
  <c r="M3236" i="2"/>
  <c r="M2988" i="2"/>
  <c r="M2862" i="2"/>
  <c r="M804" i="2"/>
  <c r="M841" i="2"/>
  <c r="M2687" i="2"/>
  <c r="M2644" i="2"/>
  <c r="M2642" i="2"/>
  <c r="M2640" i="2"/>
  <c r="M2638" i="2"/>
  <c r="M2636" i="2"/>
  <c r="M2610" i="2"/>
  <c r="M2584" i="2"/>
  <c r="M2478" i="2"/>
  <c r="M2113" i="2"/>
  <c r="M840" i="2"/>
  <c r="M1316" i="2"/>
  <c r="M3674" i="2"/>
  <c r="M4749" i="2"/>
  <c r="M4747" i="2"/>
  <c r="M4745" i="2"/>
  <c r="M4719" i="2"/>
  <c r="M4357" i="2"/>
  <c r="M4355" i="2"/>
  <c r="M4228" i="2"/>
  <c r="M4226" i="2"/>
  <c r="M4224" i="2"/>
  <c r="M4763" i="2"/>
  <c r="M4142" i="2"/>
  <c r="M4601" i="2"/>
  <c r="M4598" i="2"/>
  <c r="M4575" i="2"/>
  <c r="M3855" i="2"/>
  <c r="M3853" i="2"/>
  <c r="M3851" i="2"/>
  <c r="M3849" i="2"/>
  <c r="M3847" i="2"/>
  <c r="M3741" i="2"/>
  <c r="M3448" i="2"/>
  <c r="M4356" i="2"/>
  <c r="M4327" i="2"/>
  <c r="M4127" i="2"/>
  <c r="M4109" i="2"/>
  <c r="M4107" i="2"/>
  <c r="M3491" i="2"/>
  <c r="M928" i="2"/>
  <c r="M2476" i="2"/>
  <c r="M2447" i="2"/>
  <c r="M2273" i="2"/>
  <c r="M2271" i="2"/>
  <c r="M2374" i="2"/>
  <c r="M1908" i="2"/>
  <c r="M1900" i="2"/>
  <c r="M1898" i="2"/>
  <c r="M1896" i="2"/>
  <c r="M1894" i="2"/>
  <c r="M1892" i="2"/>
  <c r="M1867" i="2"/>
  <c r="M1843" i="2"/>
  <c r="M1811" i="2"/>
  <c r="M1799" i="2"/>
  <c r="M1768" i="2"/>
  <c r="M1730" i="2"/>
  <c r="M796" i="2"/>
  <c r="M731" i="2"/>
  <c r="M697" i="2"/>
  <c r="M618" i="2"/>
  <c r="M615" i="2"/>
  <c r="M580" i="2"/>
  <c r="M1422" i="2"/>
  <c r="M1420" i="2"/>
  <c r="M1418" i="2"/>
  <c r="M1387" i="2"/>
  <c r="M1385" i="2"/>
  <c r="M1367" i="2"/>
  <c r="M1319" i="2"/>
  <c r="M1317" i="2"/>
  <c r="M1315" i="2"/>
  <c r="M1289" i="2"/>
  <c r="M1287" i="2"/>
  <c r="M1250" i="2"/>
  <c r="M958" i="2"/>
  <c r="M693" i="2"/>
  <c r="M691" i="2"/>
  <c r="M1072" i="2"/>
  <c r="M1070" i="2"/>
  <c r="M1068" i="2"/>
  <c r="M880" i="2"/>
  <c r="M462" i="2"/>
  <c r="M460" i="2"/>
  <c r="M458" i="2"/>
  <c r="M427" i="2"/>
  <c r="M425" i="2"/>
  <c r="M423" i="2"/>
  <c r="M421" i="2"/>
  <c r="M371" i="2"/>
  <c r="M309" i="2"/>
  <c r="M353" i="2"/>
  <c r="M290" i="2"/>
  <c r="M171" i="2"/>
  <c r="M194" i="2"/>
  <c r="M192" i="2"/>
  <c r="M190" i="2"/>
  <c r="M99" i="2"/>
  <c r="M82" i="2"/>
  <c r="M52" i="2"/>
  <c r="M34" i="2"/>
  <c r="M28" i="2"/>
  <c r="M26" i="2"/>
  <c r="M4544" i="2"/>
  <c r="M4389" i="2"/>
  <c r="M3385" i="2"/>
  <c r="M3337" i="2"/>
  <c r="M3335" i="2"/>
  <c r="M3217" i="2"/>
  <c r="M3187" i="2"/>
  <c r="M3185" i="2"/>
  <c r="M3163" i="2"/>
  <c r="M3133" i="2"/>
  <c r="M3106" i="2"/>
  <c r="M3079" i="2"/>
  <c r="M3077" i="2"/>
  <c r="M2728" i="2"/>
  <c r="M2726" i="2"/>
  <c r="M2206" i="2"/>
  <c r="M2711" i="2"/>
  <c r="M1958" i="2"/>
  <c r="M1975" i="2"/>
  <c r="M1973" i="2"/>
  <c r="M1971" i="2"/>
  <c r="M801" i="2"/>
  <c r="M846" i="2"/>
  <c r="M842" i="2"/>
  <c r="M2583" i="2"/>
  <c r="M2200" i="2"/>
  <c r="M2198" i="2"/>
  <c r="M2115" i="2"/>
  <c r="M1672" i="2"/>
  <c r="M1670" i="2"/>
  <c r="M1668" i="2"/>
  <c r="M1666" i="2"/>
  <c r="M1664" i="2"/>
  <c r="M1662" i="2"/>
  <c r="M1660" i="2"/>
  <c r="M1615" i="2"/>
  <c r="M1606" i="2"/>
  <c r="M1588" i="2"/>
  <c r="M1586" i="2"/>
  <c r="M1584" i="2"/>
  <c r="M525" i="2"/>
  <c r="M545" i="2"/>
  <c r="M544" i="2"/>
  <c r="M520" i="2"/>
  <c r="M1544" i="2"/>
  <c r="M1542" i="2"/>
  <c r="M1510" i="2"/>
  <c r="M1191" i="2"/>
  <c r="M1189" i="2"/>
  <c r="M1187" i="2"/>
  <c r="M1234" i="2"/>
  <c r="M1173" i="2"/>
  <c r="M1171" i="2"/>
  <c r="M1167" i="2"/>
  <c r="M1165" i="2"/>
  <c r="M1132" i="2"/>
  <c r="M1092" i="2"/>
  <c r="M1090" i="2"/>
  <c r="M750" i="2"/>
  <c r="M748" i="2"/>
  <c r="M957" i="2"/>
  <c r="M489" i="2"/>
  <c r="M487" i="2"/>
  <c r="M485" i="2"/>
  <c r="M465" i="2"/>
  <c r="M457" i="2"/>
  <c r="M378" i="2"/>
  <c r="M376" i="2"/>
  <c r="M374" i="2"/>
  <c r="M273" i="2"/>
  <c r="M271" i="2"/>
  <c r="M238" i="2"/>
  <c r="M224" i="2"/>
  <c r="M222" i="2"/>
  <c r="M147" i="2"/>
  <c r="M137" i="2"/>
  <c r="M191" i="2"/>
  <c r="M100" i="2"/>
  <c r="M92" i="2"/>
  <c r="M4287" i="2"/>
  <c r="M3909" i="2"/>
  <c r="M4666" i="2"/>
  <c r="M4648" i="2"/>
  <c r="M4636" i="2"/>
  <c r="M4634" i="2"/>
  <c r="M4462" i="2"/>
  <c r="M4460" i="2"/>
  <c r="M4390" i="2"/>
  <c r="M3216" i="2"/>
  <c r="M3107" i="2"/>
  <c r="M2812" i="2"/>
  <c r="M2746" i="2"/>
  <c r="M1957" i="2"/>
  <c r="M886" i="2"/>
  <c r="M884" i="2"/>
  <c r="M1005" i="2"/>
  <c r="M1003" i="2"/>
  <c r="M902" i="2"/>
  <c r="M883" i="2"/>
  <c r="M812" i="2"/>
  <c r="M810" i="2"/>
  <c r="M2574" i="2"/>
  <c r="M2448" i="2"/>
  <c r="M2270" i="2"/>
  <c r="M2193" i="2"/>
  <c r="M2036" i="2"/>
  <c r="M1956" i="2"/>
  <c r="M2373" i="2"/>
  <c r="M1911" i="2"/>
  <c r="M1909" i="2"/>
  <c r="M1897" i="2"/>
  <c r="M1844" i="2"/>
  <c r="M1842" i="2"/>
  <c r="M1767" i="2"/>
  <c r="M1729" i="2"/>
  <c r="M1509" i="2"/>
  <c r="M2910" i="2"/>
  <c r="M2886" i="2"/>
  <c r="M2884" i="2"/>
  <c r="M2861" i="2"/>
  <c r="M2827" i="2"/>
  <c r="M2825" i="2"/>
  <c r="M2748" i="2"/>
  <c r="M2744" i="2"/>
  <c r="M2729" i="2"/>
  <c r="M3856" i="2"/>
  <c r="M3854" i="2"/>
  <c r="M3852" i="2"/>
  <c r="M3850" i="2"/>
  <c r="M3739" i="2"/>
  <c r="M3737" i="2"/>
  <c r="M3679" i="2"/>
  <c r="M3551" i="2"/>
  <c r="M3449" i="2"/>
  <c r="M4746" i="2"/>
  <c r="M4230" i="2"/>
  <c r="M4225" i="2"/>
  <c r="M4204" i="2"/>
  <c r="M4762" i="2"/>
  <c r="M4006" i="2"/>
  <c r="M4004" i="2"/>
  <c r="M4002" i="2"/>
  <c r="M3985" i="2"/>
  <c r="M3936" i="2"/>
  <c r="M3892" i="2"/>
  <c r="M4637" i="2"/>
  <c r="M4630" i="2"/>
  <c r="M4629" i="2"/>
  <c r="M4599" i="2"/>
  <c r="M4597" i="2"/>
  <c r="M4576" i="2"/>
  <c r="M4461" i="2"/>
  <c r="M3263" i="2"/>
  <c r="M2813" i="2"/>
  <c r="M2713" i="2"/>
  <c r="M1967" i="2"/>
  <c r="M885" i="2"/>
  <c r="M1006" i="2"/>
  <c r="M806" i="2"/>
  <c r="M2664" i="2"/>
  <c r="M3895" i="2"/>
  <c r="M3893" i="2"/>
  <c r="M3846" i="2"/>
  <c r="M3740" i="2"/>
  <c r="M3675" i="2"/>
  <c r="M3523" i="2"/>
  <c r="M3492" i="2"/>
  <c r="M3490" i="2"/>
  <c r="M3425" i="2"/>
  <c r="M4111" i="2"/>
  <c r="M4760" i="2"/>
  <c r="M4758" i="2"/>
  <c r="M4756" i="2"/>
  <c r="M4693" i="2"/>
  <c r="M4354" i="2"/>
  <c r="M4325" i="2"/>
  <c r="M4288" i="2"/>
  <c r="M4231" i="2"/>
  <c r="M4126" i="2"/>
  <c r="M4106" i="2"/>
  <c r="M4003" i="2"/>
  <c r="M4635" i="2"/>
  <c r="M4633" i="2"/>
  <c r="M4600" i="2"/>
  <c r="M4540" i="2"/>
  <c r="M4519" i="2"/>
  <c r="M4502" i="2"/>
  <c r="M4427" i="2"/>
  <c r="M4391" i="2"/>
  <c r="M3266" i="2"/>
  <c r="M3221" i="2"/>
  <c r="M3219" i="2"/>
  <c r="M3033" i="2"/>
  <c r="M3001" i="2"/>
  <c r="M2989" i="2"/>
  <c r="M2987" i="2"/>
  <c r="M2985" i="2"/>
  <c r="M2955" i="2"/>
  <c r="M2749" i="2"/>
  <c r="M2747" i="2"/>
  <c r="M2745" i="2"/>
  <c r="M2743" i="2"/>
  <c r="M2741" i="2"/>
  <c r="M2710" i="2"/>
  <c r="M1974" i="2"/>
  <c r="M1970" i="2"/>
  <c r="M887" i="2"/>
  <c r="M1041" i="2"/>
  <c r="M1009" i="2"/>
  <c r="M1007" i="2"/>
  <c r="M980" i="2"/>
  <c r="M1004" i="2"/>
  <c r="M882" i="2"/>
  <c r="M3676" i="2"/>
  <c r="M4110" i="2"/>
  <c r="M1040" i="2"/>
  <c r="M799" i="2"/>
  <c r="M377" i="2"/>
  <c r="M375" i="2"/>
  <c r="M310" i="2"/>
  <c r="M354" i="2"/>
  <c r="M344" i="2"/>
  <c r="M341" i="2"/>
  <c r="M340" i="2"/>
  <c r="M306" i="2"/>
  <c r="M272" i="2"/>
  <c r="M270" i="2"/>
  <c r="M237" i="2"/>
  <c r="M97" i="2"/>
  <c r="M95" i="2"/>
  <c r="M93" i="2"/>
  <c r="M30" i="2"/>
  <c r="M809" i="2"/>
  <c r="M802" i="2"/>
  <c r="M800" i="2"/>
  <c r="M798" i="2"/>
  <c r="M845" i="2"/>
  <c r="M843" i="2"/>
  <c r="M2641" i="2"/>
  <c r="M2637" i="2"/>
  <c r="M2585" i="2"/>
  <c r="M2572" i="2"/>
  <c r="M2570" i="2"/>
  <c r="M2493" i="2"/>
  <c r="M2482" i="2"/>
  <c r="M2480" i="2"/>
  <c r="M2375" i="2"/>
  <c r="M2278" i="2"/>
  <c r="M2274" i="2"/>
  <c r="M2267" i="2"/>
  <c r="M2265" i="2"/>
  <c r="M2229" i="2"/>
  <c r="M2212" i="2"/>
  <c r="M2204" i="2"/>
  <c r="M2195" i="2"/>
  <c r="M2168" i="2"/>
  <c r="M2164" i="2"/>
  <c r="M2096" i="2"/>
  <c r="M2059" i="2"/>
  <c r="M2035" i="2"/>
  <c r="M2033" i="2"/>
  <c r="M2011" i="2"/>
  <c r="M1929" i="2"/>
  <c r="M1916" i="2"/>
  <c r="M1912" i="2"/>
  <c r="M1905" i="2"/>
  <c r="M1903" i="2"/>
  <c r="M1901" i="2"/>
  <c r="M1899" i="2"/>
  <c r="M1895" i="2"/>
  <c r="M1845" i="2"/>
  <c r="M1815" i="2"/>
  <c r="M1813" i="2"/>
  <c r="M1798" i="2"/>
  <c r="M1808" i="2"/>
  <c r="M1803" i="2"/>
  <c r="M1801" i="2"/>
  <c r="M1692" i="2"/>
  <c r="M1727" i="2"/>
  <c r="M1659" i="2"/>
  <c r="M1630" i="2"/>
  <c r="M1587" i="2"/>
  <c r="M1583" i="2"/>
  <c r="M653" i="2"/>
  <c r="M592" i="2"/>
  <c r="M526" i="2"/>
  <c r="M1560" i="2"/>
  <c r="M1558" i="2"/>
  <c r="M1038" i="2"/>
  <c r="M1540" i="2"/>
  <c r="M1507" i="2"/>
  <c r="M1342" i="2"/>
  <c r="M1290" i="2"/>
  <c r="M1286" i="2"/>
  <c r="M1246" i="2"/>
  <c r="M1168" i="2"/>
  <c r="M1093" i="2"/>
  <c r="M188" i="2"/>
  <c r="M186" i="2"/>
  <c r="M101" i="2"/>
  <c r="M80" i="2"/>
  <c r="M54" i="2"/>
  <c r="M36" i="2"/>
  <c r="M2586" i="2"/>
  <c r="M2571" i="2"/>
  <c r="M2569" i="2"/>
  <c r="M2479" i="2"/>
  <c r="M2445" i="2"/>
  <c r="M2313" i="2"/>
  <c r="M2279" i="2"/>
  <c r="M2277" i="2"/>
  <c r="M2275" i="2"/>
  <c r="M2266" i="2"/>
  <c r="M2228" i="2"/>
  <c r="M2203" i="2"/>
  <c r="M2196" i="2"/>
  <c r="M2194" i="2"/>
  <c r="M2192" i="2"/>
  <c r="M2167" i="2"/>
  <c r="M2165" i="2"/>
  <c r="M2095" i="2"/>
  <c r="M2034" i="2"/>
  <c r="M2010" i="2"/>
  <c r="M2371" i="2"/>
  <c r="M1928" i="2"/>
  <c r="M1917" i="2"/>
  <c r="M1915" i="2"/>
  <c r="M1913" i="2"/>
  <c r="M1904" i="2"/>
  <c r="M1819" i="2"/>
  <c r="M1814" i="2"/>
  <c r="M1809" i="2"/>
  <c r="M1804" i="2"/>
  <c r="M1802" i="2"/>
  <c r="M1800" i="2"/>
  <c r="M1785" i="2"/>
  <c r="M1691" i="2"/>
  <c r="M1665" i="2"/>
  <c r="M1658" i="2"/>
  <c r="M1631" i="2"/>
  <c r="M839" i="2"/>
  <c r="M699" i="2"/>
  <c r="M695" i="2"/>
  <c r="M524" i="2"/>
  <c r="M522" i="2"/>
  <c r="M542" i="2"/>
  <c r="M1561" i="2"/>
  <c r="M1506" i="2"/>
  <c r="M1419" i="2"/>
  <c r="M1386" i="2"/>
  <c r="M1320" i="2"/>
  <c r="M1245" i="2"/>
  <c r="M1188" i="2"/>
  <c r="M1200" i="2"/>
  <c r="M1169" i="2"/>
  <c r="M25" i="2"/>
  <c r="M3848" i="2"/>
  <c r="M3553" i="2"/>
  <c r="M3426" i="2"/>
  <c r="M4720" i="2"/>
  <c r="M4631" i="2"/>
  <c r="M3164" i="2"/>
  <c r="M3736" i="2"/>
  <c r="M3494" i="2"/>
  <c r="M4757" i="2"/>
  <c r="M4026" i="2"/>
  <c r="M4573" i="2"/>
  <c r="M3002" i="2"/>
  <c r="M2887" i="2"/>
  <c r="M2750" i="2"/>
  <c r="M2712" i="2"/>
  <c r="M959" i="2"/>
  <c r="M1002" i="2"/>
  <c r="M803" i="2"/>
  <c r="M2643" i="2"/>
  <c r="M2573" i="2"/>
  <c r="M2446" i="2"/>
  <c r="M2268" i="2"/>
  <c r="M2197" i="2"/>
  <c r="M2097" i="2"/>
  <c r="M2372" i="2"/>
  <c r="M1906" i="2"/>
  <c r="M1669" i="2"/>
  <c r="M1614" i="2"/>
  <c r="M4748" i="2"/>
  <c r="M4323" i="2"/>
  <c r="M4108" i="2"/>
  <c r="M4596" i="2"/>
  <c r="M3384" i="2"/>
  <c r="M3220" i="2"/>
  <c r="M3078" i="2"/>
  <c r="M2984" i="2"/>
  <c r="M2826" i="2"/>
  <c r="M2742" i="2"/>
  <c r="M1972" i="2"/>
  <c r="M981" i="2"/>
  <c r="M811" i="2"/>
  <c r="M844" i="2"/>
  <c r="M2635" i="2"/>
  <c r="M2481" i="2"/>
  <c r="M2276" i="2"/>
  <c r="M2205" i="2"/>
  <c r="M2166" i="2"/>
  <c r="M2012" i="2"/>
  <c r="M1914" i="2"/>
  <c r="M1810" i="2"/>
  <c r="M1807" i="2"/>
  <c r="M1728" i="2"/>
  <c r="M1661" i="2"/>
  <c r="M518" i="2"/>
  <c r="M1508" i="2"/>
  <c r="M1321" i="2"/>
  <c r="M1247" i="2"/>
  <c r="M1170" i="2"/>
  <c r="M3074" i="2"/>
  <c r="M2928" i="2"/>
  <c r="M2814" i="2"/>
  <c r="M2727" i="2"/>
  <c r="M1968" i="2"/>
  <c r="M807" i="2"/>
  <c r="M2688" i="2"/>
  <c r="M2609" i="2"/>
  <c r="M2477" i="2"/>
  <c r="M2272" i="2"/>
  <c r="M2201" i="2"/>
  <c r="M2131" i="2"/>
  <c r="M1996" i="2"/>
  <c r="M1910" i="2"/>
  <c r="M1784" i="2"/>
  <c r="M1694" i="2"/>
  <c r="M1657" i="2"/>
  <c r="M733" i="2"/>
  <c r="M763" i="2"/>
  <c r="M651" i="2"/>
  <c r="M631" i="2"/>
  <c r="M547" i="2"/>
  <c r="M1318" i="2"/>
  <c r="M1192" i="2"/>
  <c r="M1166" i="2"/>
  <c r="M3264" i="2"/>
  <c r="M3186" i="2"/>
  <c r="M3080" i="2"/>
  <c r="M3034" i="2"/>
  <c r="M2986" i="2"/>
  <c r="M2926" i="2"/>
  <c r="M2860" i="2"/>
  <c r="M3336" i="2"/>
  <c r="M4353" i="2"/>
  <c r="M3218" i="2"/>
  <c r="M3146" i="2"/>
  <c r="M3076" i="2"/>
  <c r="M2990" i="2"/>
  <c r="M2948" i="2"/>
  <c r="M2885" i="2"/>
  <c r="M2824" i="2"/>
  <c r="M1893" i="2"/>
  <c r="M1812" i="2"/>
  <c r="M1786" i="2"/>
  <c r="M1671" i="2"/>
  <c r="M1818" i="2"/>
  <c r="M1806" i="2"/>
  <c r="M1693" i="2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N5" i="6"/>
  <c r="N6" i="6"/>
  <c r="N8" i="6"/>
  <c r="N12" i="6"/>
  <c r="N13" i="6"/>
  <c r="N14" i="6"/>
  <c r="N15" i="6"/>
  <c r="N16" i="6"/>
  <c r="N17" i="6"/>
  <c r="N18" i="6"/>
  <c r="N20" i="6"/>
  <c r="N21" i="6"/>
  <c r="N22" i="6"/>
  <c r="N24" i="6"/>
  <c r="N25" i="6"/>
  <c r="N26" i="6"/>
  <c r="N28" i="6"/>
  <c r="N29" i="6"/>
  <c r="N30" i="6"/>
  <c r="N31" i="6"/>
  <c r="N32" i="6"/>
  <c r="N33" i="6"/>
  <c r="N34" i="6"/>
  <c r="N35" i="6"/>
  <c r="N36" i="6"/>
  <c r="N37" i="6"/>
  <c r="N38" i="6"/>
  <c r="N39" i="6"/>
  <c r="N41" i="6"/>
  <c r="N43" i="6"/>
  <c r="N44" i="6"/>
  <c r="N45" i="6"/>
  <c r="N47" i="6"/>
  <c r="N48" i="6"/>
  <c r="N49" i="6"/>
  <c r="N50" i="6"/>
  <c r="N51" i="6"/>
  <c r="N52" i="6"/>
  <c r="N53" i="6"/>
  <c r="N55" i="6"/>
  <c r="N56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6" i="6"/>
  <c r="N107" i="6"/>
  <c r="N108" i="6"/>
  <c r="N109" i="6"/>
  <c r="N110" i="6"/>
  <c r="N111" i="6"/>
  <c r="N112" i="6"/>
  <c r="N114" i="6"/>
  <c r="N115" i="6"/>
  <c r="N116" i="6"/>
  <c r="N117" i="6"/>
  <c r="N118" i="6"/>
  <c r="N120" i="6"/>
  <c r="N121" i="6"/>
  <c r="N122" i="6"/>
  <c r="N123" i="6"/>
  <c r="N124" i="6"/>
  <c r="N125" i="6"/>
  <c r="N126" i="6"/>
  <c r="N127" i="6"/>
  <c r="N129" i="6"/>
  <c r="N130" i="6"/>
  <c r="N131" i="6"/>
  <c r="N132" i="6"/>
  <c r="N133" i="6"/>
  <c r="N134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M95" i="6"/>
  <c r="M96" i="6"/>
  <c r="M97" i="6"/>
  <c r="M99" i="6"/>
  <c r="M100" i="6"/>
  <c r="M102" i="6"/>
  <c r="M103" i="6"/>
  <c r="M104" i="6"/>
  <c r="M105" i="6"/>
  <c r="M106" i="6"/>
  <c r="M107" i="6"/>
  <c r="M109" i="6"/>
  <c r="M110" i="6"/>
  <c r="M111" i="6"/>
  <c r="M112" i="6"/>
  <c r="M116" i="6"/>
  <c r="M118" i="6"/>
  <c r="M119" i="6"/>
  <c r="M124" i="6"/>
  <c r="M125" i="6"/>
  <c r="M128" i="6"/>
  <c r="M130" i="6"/>
  <c r="M131" i="6"/>
  <c r="M132" i="6"/>
  <c r="M133" i="6"/>
  <c r="M134" i="6"/>
  <c r="M135" i="6"/>
  <c r="M136" i="6"/>
  <c r="M137" i="6"/>
  <c r="M138" i="6"/>
  <c r="M140" i="6"/>
  <c r="M141" i="6"/>
  <c r="M142" i="6"/>
  <c r="M143" i="6"/>
  <c r="M144" i="6"/>
  <c r="M145" i="6"/>
  <c r="M146" i="6"/>
  <c r="M147" i="6"/>
  <c r="M148" i="6"/>
  <c r="M149" i="6"/>
  <c r="M150" i="6"/>
  <c r="M152" i="6"/>
  <c r="M154" i="6"/>
  <c r="M155" i="6"/>
  <c r="M156" i="6"/>
  <c r="M159" i="6"/>
  <c r="M160" i="6"/>
  <c r="M161" i="6"/>
  <c r="M162" i="6"/>
  <c r="M163" i="6"/>
  <c r="M164" i="6"/>
  <c r="M166" i="6"/>
  <c r="M167" i="6"/>
  <c r="M168" i="6"/>
  <c r="M169" i="6"/>
  <c r="M170" i="6"/>
  <c r="M171" i="6"/>
  <c r="L24" i="6"/>
  <c r="L5" i="6"/>
  <c r="L12" i="6"/>
  <c r="L14" i="6"/>
  <c r="L21" i="6"/>
  <c r="L26" i="6"/>
  <c r="L29" i="6"/>
  <c r="L32" i="6"/>
  <c r="L33" i="6"/>
  <c r="L34" i="6"/>
  <c r="L49" i="6"/>
  <c r="L50" i="6"/>
  <c r="L51" i="6"/>
  <c r="L56" i="6"/>
  <c r="L57" i="6"/>
  <c r="L62" i="6"/>
  <c r="L64" i="6"/>
  <c r="L66" i="6"/>
  <c r="L67" i="6"/>
  <c r="L69" i="6"/>
  <c r="L70" i="6"/>
  <c r="L71" i="6"/>
  <c r="L72" i="6"/>
  <c r="L73" i="6"/>
  <c r="L74" i="6"/>
  <c r="L75" i="6"/>
  <c r="L76" i="6"/>
  <c r="L78" i="6"/>
  <c r="L79" i="6"/>
  <c r="L80" i="6"/>
  <c r="L81" i="6"/>
  <c r="L82" i="6"/>
  <c r="L83" i="6"/>
  <c r="L84" i="6"/>
  <c r="L85" i="6"/>
  <c r="L86" i="6"/>
  <c r="L87" i="6"/>
  <c r="L89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8" i="6"/>
  <c r="L109" i="6"/>
  <c r="L110" i="6"/>
  <c r="L111" i="6"/>
  <c r="L112" i="6"/>
  <c r="L113" i="6"/>
  <c r="L115" i="6"/>
  <c r="L116" i="6"/>
  <c r="L117" i="6"/>
  <c r="L118" i="6"/>
  <c r="L119" i="6"/>
  <c r="L122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4" i="6"/>
  <c r="L145" i="6"/>
  <c r="L146" i="6"/>
  <c r="L147" i="6"/>
  <c r="L148" i="6"/>
  <c r="L149" i="6"/>
  <c r="L150" i="6"/>
  <c r="L151" i="6"/>
  <c r="L152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O4" i="6"/>
  <c r="J10" i="6"/>
  <c r="J11" i="6"/>
  <c r="J12" i="6"/>
  <c r="M12" i="6"/>
  <c r="J13" i="6"/>
  <c r="K13" i="6"/>
  <c r="J14" i="6"/>
  <c r="J15" i="6"/>
  <c r="J16" i="6"/>
  <c r="M16" i="6"/>
  <c r="J17" i="6"/>
  <c r="J18" i="6"/>
  <c r="J19" i="6"/>
  <c r="J20" i="6"/>
  <c r="J21" i="6"/>
  <c r="J22" i="6"/>
  <c r="J23" i="6"/>
  <c r="J24" i="6"/>
  <c r="K24" i="6"/>
  <c r="M24" i="6"/>
  <c r="J25" i="6"/>
  <c r="J26" i="6"/>
  <c r="J27" i="6"/>
  <c r="J28" i="6"/>
  <c r="K28" i="6"/>
  <c r="J29" i="6"/>
  <c r="J30" i="6"/>
  <c r="J31" i="6"/>
  <c r="J32" i="6"/>
  <c r="J33" i="6"/>
  <c r="J34" i="6"/>
  <c r="J35" i="6"/>
  <c r="J36" i="6"/>
  <c r="J37" i="6"/>
  <c r="J38" i="6"/>
  <c r="J39" i="6"/>
  <c r="M39" i="6"/>
  <c r="J40" i="6"/>
  <c r="K40" i="6"/>
  <c r="M40" i="6"/>
  <c r="J41" i="6"/>
  <c r="J42" i="6"/>
  <c r="J43" i="6"/>
  <c r="J44" i="6"/>
  <c r="J45" i="6"/>
  <c r="M45" i="6"/>
  <c r="J46" i="6"/>
  <c r="M46" i="6"/>
  <c r="J47" i="6"/>
  <c r="J48" i="6"/>
  <c r="J49" i="6"/>
  <c r="M49" i="6"/>
  <c r="J50" i="6"/>
  <c r="K50" i="6"/>
  <c r="J51" i="6"/>
  <c r="M51" i="6"/>
  <c r="J52" i="6"/>
  <c r="J53" i="6"/>
  <c r="J54" i="6"/>
  <c r="J55" i="6"/>
  <c r="M55" i="6"/>
  <c r="J56" i="6"/>
  <c r="K56" i="6"/>
  <c r="J57" i="6"/>
  <c r="J58" i="6"/>
  <c r="M58" i="6"/>
  <c r="J59" i="6"/>
  <c r="K59" i="6"/>
  <c r="M59" i="6"/>
  <c r="J60" i="6"/>
  <c r="M60" i="6"/>
  <c r="J61" i="6"/>
  <c r="J62" i="6"/>
  <c r="J63" i="6"/>
  <c r="J64" i="6"/>
  <c r="M64" i="6"/>
  <c r="J65" i="6"/>
  <c r="M65" i="6"/>
  <c r="J66" i="6"/>
  <c r="K66" i="6"/>
  <c r="J67" i="6"/>
  <c r="K67" i="6"/>
  <c r="J68" i="6"/>
  <c r="J69" i="6"/>
  <c r="J70" i="6"/>
  <c r="M70" i="6"/>
  <c r="J71" i="6"/>
  <c r="K71" i="6"/>
  <c r="J72" i="6"/>
  <c r="K72" i="6"/>
  <c r="J73" i="6"/>
  <c r="K73" i="6"/>
  <c r="M73" i="6"/>
  <c r="J74" i="6"/>
  <c r="J75" i="6"/>
  <c r="K75" i="6"/>
  <c r="J76" i="6"/>
  <c r="K76" i="6"/>
  <c r="M76" i="6"/>
  <c r="J77" i="6"/>
  <c r="M77" i="6"/>
  <c r="J78" i="6"/>
  <c r="K78" i="6"/>
  <c r="M78" i="6"/>
  <c r="J79" i="6"/>
  <c r="K79" i="6"/>
  <c r="M79" i="6"/>
  <c r="J80" i="6"/>
  <c r="J81" i="6"/>
  <c r="K81" i="6"/>
  <c r="J82" i="6"/>
  <c r="K82" i="6"/>
  <c r="M82" i="6"/>
  <c r="J83" i="6"/>
  <c r="K83" i="6"/>
  <c r="M83" i="6"/>
  <c r="J84" i="6"/>
  <c r="K84" i="6"/>
  <c r="M84" i="6"/>
  <c r="J85" i="6"/>
  <c r="K85" i="6"/>
  <c r="M85" i="6"/>
  <c r="J86" i="6"/>
  <c r="K86" i="6"/>
  <c r="J87" i="6"/>
  <c r="M87" i="6"/>
  <c r="J88" i="6"/>
  <c r="M88" i="6"/>
  <c r="J89" i="6"/>
  <c r="K89" i="6"/>
  <c r="M89" i="6"/>
  <c r="J90" i="6"/>
  <c r="J91" i="6"/>
  <c r="K91" i="6"/>
  <c r="J92" i="6"/>
  <c r="J93" i="6"/>
  <c r="K93" i="6"/>
  <c r="J94" i="6"/>
  <c r="K94" i="6"/>
  <c r="J95" i="6"/>
  <c r="K95" i="6"/>
  <c r="J96" i="6"/>
  <c r="K96" i="6"/>
  <c r="J97" i="6"/>
  <c r="K97" i="6"/>
  <c r="J98" i="6"/>
  <c r="K98" i="6"/>
  <c r="J99" i="6"/>
  <c r="K99" i="6"/>
  <c r="J100" i="6"/>
  <c r="K100" i="6"/>
  <c r="J101" i="6"/>
  <c r="K101" i="6"/>
  <c r="J102" i="6"/>
  <c r="K102" i="6"/>
  <c r="J103" i="6"/>
  <c r="K103" i="6"/>
  <c r="J104" i="6"/>
  <c r="J105" i="6"/>
  <c r="K105" i="6"/>
  <c r="J106" i="6"/>
  <c r="J107" i="6"/>
  <c r="K107" i="6"/>
  <c r="J108" i="6"/>
  <c r="K108" i="6"/>
  <c r="J109" i="6"/>
  <c r="K109" i="6"/>
  <c r="J110" i="6"/>
  <c r="J111" i="6"/>
  <c r="K111" i="6"/>
  <c r="J112" i="6"/>
  <c r="K112" i="6"/>
  <c r="J113" i="6"/>
  <c r="J114" i="6"/>
  <c r="K114" i="6"/>
  <c r="J115" i="6"/>
  <c r="K115" i="6"/>
  <c r="J116" i="6"/>
  <c r="K116" i="6"/>
  <c r="J117" i="6"/>
  <c r="K117" i="6"/>
  <c r="J118" i="6"/>
  <c r="K118" i="6"/>
  <c r="J119" i="6"/>
  <c r="J120" i="6"/>
  <c r="J121" i="6"/>
  <c r="J122" i="6"/>
  <c r="K122" i="6"/>
  <c r="J123" i="6"/>
  <c r="J124" i="6"/>
  <c r="J125" i="6"/>
  <c r="K125" i="6"/>
  <c r="J126" i="6"/>
  <c r="J127" i="6"/>
  <c r="K127" i="6"/>
  <c r="J128" i="6"/>
  <c r="J129" i="6"/>
  <c r="K129" i="6"/>
  <c r="J130" i="6"/>
  <c r="J131" i="6"/>
  <c r="K131" i="6"/>
  <c r="J132" i="6"/>
  <c r="K132" i="6"/>
  <c r="J133" i="6"/>
  <c r="K133" i="6"/>
  <c r="J134" i="6"/>
  <c r="K134" i="6"/>
  <c r="J135" i="6"/>
  <c r="K135" i="6"/>
  <c r="J136" i="6"/>
  <c r="K136" i="6"/>
  <c r="J137" i="6"/>
  <c r="J138" i="6"/>
  <c r="K138" i="6"/>
  <c r="J139" i="6"/>
  <c r="K139" i="6"/>
  <c r="J140" i="6"/>
  <c r="K140" i="6"/>
  <c r="J141" i="6"/>
  <c r="J142" i="6"/>
  <c r="K142" i="6"/>
  <c r="J143" i="6"/>
  <c r="K143" i="6"/>
  <c r="J144" i="6"/>
  <c r="K144" i="6"/>
  <c r="J145" i="6"/>
  <c r="K145" i="6"/>
  <c r="J146" i="6"/>
  <c r="K146" i="6"/>
  <c r="J147" i="6"/>
  <c r="K147" i="6"/>
  <c r="J148" i="6"/>
  <c r="K148" i="6"/>
  <c r="J149" i="6"/>
  <c r="K149" i="6"/>
  <c r="J150" i="6"/>
  <c r="K150" i="6"/>
  <c r="J151" i="6"/>
  <c r="J152" i="6"/>
  <c r="K152" i="6"/>
  <c r="J153" i="6"/>
  <c r="J154" i="6"/>
  <c r="J155" i="6"/>
  <c r="J156" i="6"/>
  <c r="J157" i="6"/>
  <c r="J158" i="6"/>
  <c r="K158" i="6"/>
  <c r="J159" i="6"/>
  <c r="K159" i="6"/>
  <c r="J160" i="6"/>
  <c r="K160" i="6"/>
  <c r="J161" i="6"/>
  <c r="K161" i="6"/>
  <c r="J162" i="6"/>
  <c r="K162" i="6"/>
  <c r="J163" i="6"/>
  <c r="K163" i="6"/>
  <c r="J164" i="6"/>
  <c r="K164" i="6"/>
  <c r="J165" i="6"/>
  <c r="K165" i="6"/>
  <c r="J166" i="6"/>
  <c r="K166" i="6"/>
  <c r="J167" i="6"/>
  <c r="K167" i="6"/>
  <c r="J168" i="6"/>
  <c r="K168" i="6"/>
  <c r="J169" i="6"/>
  <c r="K169" i="6"/>
  <c r="J170" i="6"/>
  <c r="K170" i="6"/>
  <c r="J171" i="6"/>
  <c r="K171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G16" i="6"/>
  <c r="G24" i="6"/>
  <c r="G29" i="6"/>
  <c r="G56" i="6"/>
  <c r="G58" i="6"/>
  <c r="G64" i="6"/>
  <c r="G66" i="6"/>
  <c r="G67" i="6"/>
  <c r="G69" i="6"/>
  <c r="G71" i="6"/>
  <c r="G73" i="6"/>
  <c r="G74" i="6"/>
  <c r="G75" i="6"/>
  <c r="G76" i="6"/>
  <c r="G77" i="6"/>
  <c r="G78" i="6"/>
  <c r="G80" i="6"/>
  <c r="G81" i="6"/>
  <c r="G82" i="6"/>
  <c r="G83" i="6"/>
  <c r="G84" i="6"/>
  <c r="G85" i="6"/>
  <c r="G86" i="6"/>
  <c r="G87" i="6"/>
  <c r="G88" i="6"/>
  <c r="G92" i="6"/>
  <c r="G94" i="6"/>
  <c r="G95" i="6"/>
  <c r="G96" i="6"/>
  <c r="G97" i="6"/>
  <c r="G98" i="6"/>
  <c r="G100" i="6"/>
  <c r="G101" i="6"/>
  <c r="G102" i="6"/>
  <c r="G103" i="6"/>
  <c r="G104" i="6"/>
  <c r="G106" i="6"/>
  <c r="G107" i="6"/>
  <c r="G108" i="6"/>
  <c r="G109" i="6"/>
  <c r="G111" i="6"/>
  <c r="G112" i="6"/>
  <c r="G113" i="6"/>
  <c r="G115" i="6"/>
  <c r="G116" i="6"/>
  <c r="G118" i="6"/>
  <c r="G126" i="6"/>
  <c r="G129" i="6"/>
  <c r="G131" i="6"/>
  <c r="G132" i="6"/>
  <c r="G133" i="6"/>
  <c r="G134" i="6"/>
  <c r="G135" i="6"/>
  <c r="G136" i="6"/>
  <c r="G138" i="6"/>
  <c r="G139" i="6"/>
  <c r="G141" i="6"/>
  <c r="G142" i="6"/>
  <c r="G143" i="6"/>
  <c r="G144" i="6"/>
  <c r="G145" i="6"/>
  <c r="G146" i="6"/>
  <c r="G147" i="6"/>
  <c r="G150" i="6"/>
  <c r="G151" i="6"/>
  <c r="G152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F33" i="6"/>
  <c r="F44" i="6"/>
  <c r="F45" i="6"/>
  <c r="F47" i="6"/>
  <c r="F65" i="6"/>
  <c r="F66" i="6"/>
  <c r="F68" i="6"/>
  <c r="F69" i="6"/>
  <c r="F70" i="6"/>
  <c r="F71" i="6"/>
  <c r="F72" i="6"/>
  <c r="F74" i="6"/>
  <c r="F76" i="6"/>
  <c r="F78" i="6"/>
  <c r="F79" i="6"/>
  <c r="F80" i="6"/>
  <c r="F82" i="6"/>
  <c r="F83" i="6"/>
  <c r="F85" i="6"/>
  <c r="F86" i="6"/>
  <c r="F88" i="6"/>
  <c r="F90" i="6"/>
  <c r="F93" i="6"/>
  <c r="F96" i="6"/>
  <c r="F97" i="6"/>
  <c r="F99" i="6"/>
  <c r="F102" i="6"/>
  <c r="F103" i="6"/>
  <c r="F104" i="6"/>
  <c r="F105" i="6"/>
  <c r="F106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9" i="6"/>
  <c r="F141" i="6"/>
  <c r="F142" i="6"/>
  <c r="F143" i="6"/>
  <c r="F144" i="6"/>
  <c r="F145" i="6"/>
  <c r="F146" i="6"/>
  <c r="F147" i="6"/>
  <c r="F148" i="6"/>
  <c r="F150" i="6"/>
  <c r="F151" i="6"/>
  <c r="F152" i="6"/>
  <c r="F154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F11" i="6"/>
  <c r="F13" i="6"/>
  <c r="F23" i="6"/>
  <c r="F24" i="6"/>
  <c r="F28" i="6"/>
  <c r="H6" i="6"/>
  <c r="F9" i="6"/>
  <c r="F8" i="6"/>
  <c r="F7" i="6"/>
  <c r="E7" i="6"/>
  <c r="E6" i="6"/>
  <c r="E5" i="6"/>
  <c r="E4" i="6"/>
  <c r="H13" i="6"/>
  <c r="H14" i="6"/>
  <c r="H15" i="6"/>
  <c r="H16" i="6"/>
  <c r="H18" i="6"/>
  <c r="H19" i="6"/>
  <c r="H20" i="6"/>
  <c r="H21" i="6"/>
  <c r="H22" i="6"/>
  <c r="H23" i="6"/>
  <c r="H24" i="6"/>
  <c r="H25" i="6"/>
  <c r="H26" i="6"/>
  <c r="H27" i="6"/>
  <c r="H30" i="6"/>
  <c r="H32" i="6"/>
  <c r="H33" i="6"/>
  <c r="H35" i="6"/>
  <c r="H36" i="6"/>
  <c r="H37" i="6"/>
  <c r="H39" i="6"/>
  <c r="H40" i="6"/>
  <c r="H41" i="6"/>
  <c r="H42" i="6"/>
  <c r="H43" i="6"/>
  <c r="H44" i="6"/>
  <c r="H45" i="6"/>
  <c r="H46" i="6"/>
  <c r="H47" i="6"/>
  <c r="H48" i="6"/>
  <c r="H49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3" i="6"/>
  <c r="H124" i="6"/>
  <c r="H126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5" i="6"/>
  <c r="H156" i="6"/>
  <c r="H157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7" i="6"/>
  <c r="H9" i="6"/>
  <c r="H10" i="6"/>
  <c r="H11" i="6"/>
  <c r="H4" i="6"/>
  <c r="I4" i="6"/>
  <c r="J4" i="6"/>
  <c r="H5" i="6"/>
  <c r="I5" i="6"/>
  <c r="J5" i="6"/>
  <c r="I6" i="6"/>
  <c r="J6" i="6"/>
  <c r="I7" i="6"/>
  <c r="J7" i="6"/>
  <c r="I8" i="6"/>
  <c r="J8" i="6"/>
  <c r="I9" i="6"/>
  <c r="J9" i="6"/>
  <c r="H171" i="6"/>
  <c r="D63" i="6"/>
  <c r="D64" i="6"/>
  <c r="D65" i="6"/>
  <c r="D66" i="6"/>
  <c r="D67" i="6"/>
  <c r="D68" i="6"/>
  <c r="D69" i="6"/>
  <c r="D70" i="6"/>
  <c r="D71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20" i="6"/>
  <c r="D122" i="6"/>
  <c r="D123" i="6"/>
  <c r="D124" i="6"/>
  <c r="D125" i="6"/>
  <c r="D126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62" i="6"/>
  <c r="D61" i="6"/>
  <c r="D60" i="6"/>
  <c r="D57" i="6"/>
  <c r="D56" i="6"/>
  <c r="D55" i="6"/>
  <c r="D54" i="6"/>
  <c r="D53" i="6"/>
  <c r="D51" i="6"/>
  <c r="D52" i="6"/>
  <c r="D50" i="6"/>
  <c r="D49" i="6"/>
  <c r="D48" i="6"/>
  <c r="D47" i="6"/>
  <c r="D46" i="6"/>
  <c r="D44" i="6"/>
  <c r="D43" i="6"/>
  <c r="D42" i="6"/>
  <c r="D41" i="6"/>
  <c r="D39" i="6"/>
  <c r="D38" i="6"/>
  <c r="D37" i="6"/>
  <c r="D36" i="6"/>
  <c r="D35" i="6"/>
  <c r="D33" i="6"/>
  <c r="D31" i="6"/>
  <c r="D30" i="6"/>
  <c r="D29" i="6"/>
  <c r="D26" i="6"/>
  <c r="D24" i="6"/>
  <c r="D23" i="6"/>
  <c r="D22" i="6"/>
  <c r="D21" i="6"/>
  <c r="D20" i="6"/>
  <c r="D19" i="6"/>
  <c r="D18" i="6"/>
  <c r="D17" i="6"/>
  <c r="D16" i="6"/>
  <c r="D15" i="6"/>
  <c r="D13" i="6"/>
  <c r="D11" i="6"/>
  <c r="D10" i="6"/>
  <c r="D9" i="6"/>
  <c r="D8" i="6"/>
  <c r="D6" i="6"/>
  <c r="D4" i="6"/>
  <c r="M29" i="5"/>
  <c r="L29" i="5"/>
  <c r="K29" i="5"/>
  <c r="J29" i="5"/>
  <c r="I29" i="5"/>
  <c r="H29" i="5"/>
  <c r="G29" i="5"/>
  <c r="F29" i="5"/>
  <c r="E29" i="5"/>
  <c r="D29" i="5"/>
  <c r="C29" i="5"/>
  <c r="B29" i="5"/>
  <c r="N29" i="5" s="1"/>
  <c r="M28" i="5"/>
  <c r="L28" i="5"/>
  <c r="K28" i="5"/>
  <c r="J28" i="5"/>
  <c r="I28" i="5"/>
  <c r="H28" i="5"/>
  <c r="G28" i="5"/>
  <c r="F28" i="5"/>
  <c r="E28" i="5"/>
  <c r="D28" i="5"/>
  <c r="C28" i="5"/>
  <c r="B28" i="5"/>
  <c r="N28" i="5" s="1"/>
  <c r="M27" i="5"/>
  <c r="L27" i="5"/>
  <c r="K27" i="5"/>
  <c r="J27" i="5"/>
  <c r="I27" i="5"/>
  <c r="H27" i="5"/>
  <c r="G27" i="5"/>
  <c r="F27" i="5"/>
  <c r="E27" i="5"/>
  <c r="D27" i="5"/>
  <c r="C27" i="5"/>
  <c r="B27" i="5"/>
  <c r="N27" i="5" s="1"/>
  <c r="M26" i="5"/>
  <c r="L26" i="5"/>
  <c r="K26" i="5"/>
  <c r="J26" i="5"/>
  <c r="I26" i="5"/>
  <c r="H26" i="5"/>
  <c r="G26" i="5"/>
  <c r="F26" i="5"/>
  <c r="E26" i="5"/>
  <c r="D26" i="5"/>
  <c r="C26" i="5"/>
  <c r="B26" i="5"/>
  <c r="N26" i="5" s="1"/>
  <c r="M25" i="5"/>
  <c r="L25" i="5"/>
  <c r="K25" i="5"/>
  <c r="J25" i="5"/>
  <c r="I25" i="5"/>
  <c r="H25" i="5"/>
  <c r="G25" i="5"/>
  <c r="F25" i="5"/>
  <c r="E25" i="5"/>
  <c r="D25" i="5"/>
  <c r="C25" i="5"/>
  <c r="B25" i="5"/>
  <c r="N25" i="5" s="1"/>
  <c r="M24" i="5"/>
  <c r="M30" i="5" s="1"/>
  <c r="L24" i="5"/>
  <c r="L30" i="5" s="1"/>
  <c r="K24" i="5"/>
  <c r="K30" i="5" s="1"/>
  <c r="J24" i="5"/>
  <c r="J30" i="5" s="1"/>
  <c r="I24" i="5"/>
  <c r="I30" i="5" s="1"/>
  <c r="H24" i="5"/>
  <c r="H30" i="5" s="1"/>
  <c r="G24" i="5"/>
  <c r="G30" i="5" s="1"/>
  <c r="F24" i="5"/>
  <c r="F30" i="5" s="1"/>
  <c r="E24" i="5"/>
  <c r="E30" i="5" s="1"/>
  <c r="D24" i="5"/>
  <c r="D30" i="5" s="1"/>
  <c r="C24" i="5"/>
  <c r="C30" i="5" s="1"/>
  <c r="B24" i="5"/>
  <c r="B30" i="5" s="1"/>
  <c r="M20" i="5"/>
  <c r="L20" i="5"/>
  <c r="K20" i="5"/>
  <c r="J20" i="5"/>
  <c r="I20" i="5"/>
  <c r="H20" i="5"/>
  <c r="G20" i="5"/>
  <c r="F20" i="5"/>
  <c r="E20" i="5"/>
  <c r="D20" i="5"/>
  <c r="C20" i="5"/>
  <c r="B20" i="5"/>
  <c r="N20" i="5" s="1"/>
  <c r="M19" i="5"/>
  <c r="L19" i="5"/>
  <c r="K19" i="5"/>
  <c r="J19" i="5"/>
  <c r="I19" i="5"/>
  <c r="H19" i="5"/>
  <c r="G19" i="5"/>
  <c r="F19" i="5"/>
  <c r="E19" i="5"/>
  <c r="D19" i="5"/>
  <c r="C19" i="5"/>
  <c r="B19" i="5"/>
  <c r="N19" i="5" s="1"/>
  <c r="M18" i="5"/>
  <c r="L18" i="5"/>
  <c r="K18" i="5"/>
  <c r="J18" i="5"/>
  <c r="I18" i="5"/>
  <c r="H18" i="5"/>
  <c r="G18" i="5"/>
  <c r="F18" i="5"/>
  <c r="E18" i="5"/>
  <c r="D18" i="5"/>
  <c r="C18" i="5"/>
  <c r="B18" i="5"/>
  <c r="N18" i="5" s="1"/>
  <c r="M17" i="5"/>
  <c r="L17" i="5"/>
  <c r="K17" i="5"/>
  <c r="J17" i="5"/>
  <c r="I17" i="5"/>
  <c r="H17" i="5"/>
  <c r="G17" i="5"/>
  <c r="F17" i="5"/>
  <c r="E17" i="5"/>
  <c r="D17" i="5"/>
  <c r="C17" i="5"/>
  <c r="B17" i="5"/>
  <c r="N17" i="5" s="1"/>
  <c r="M16" i="5"/>
  <c r="L16" i="5"/>
  <c r="K16" i="5"/>
  <c r="J16" i="5"/>
  <c r="I16" i="5"/>
  <c r="H16" i="5"/>
  <c r="G16" i="5"/>
  <c r="F16" i="5"/>
  <c r="E16" i="5"/>
  <c r="D16" i="5"/>
  <c r="C16" i="5"/>
  <c r="B16" i="5"/>
  <c r="N16" i="5" s="1"/>
  <c r="M15" i="5"/>
  <c r="L15" i="5"/>
  <c r="K15" i="5"/>
  <c r="J15" i="5"/>
  <c r="I15" i="5"/>
  <c r="H15" i="5"/>
  <c r="G15" i="5"/>
  <c r="F15" i="5"/>
  <c r="E15" i="5"/>
  <c r="D15" i="5"/>
  <c r="C15" i="5"/>
  <c r="B15" i="5"/>
  <c r="N15" i="5" s="1"/>
  <c r="M14" i="5"/>
  <c r="L14" i="5"/>
  <c r="K14" i="5"/>
  <c r="J14" i="5"/>
  <c r="I14" i="5"/>
  <c r="H14" i="5"/>
  <c r="G14" i="5"/>
  <c r="F14" i="5"/>
  <c r="E14" i="5"/>
  <c r="D14" i="5"/>
  <c r="C14" i="5"/>
  <c r="B14" i="5"/>
  <c r="N14" i="5" s="1"/>
  <c r="M13" i="5"/>
  <c r="L13" i="5"/>
  <c r="K13" i="5"/>
  <c r="J13" i="5"/>
  <c r="I13" i="5"/>
  <c r="H13" i="5"/>
  <c r="G13" i="5"/>
  <c r="F13" i="5"/>
  <c r="E13" i="5"/>
  <c r="D13" i="5"/>
  <c r="C13" i="5"/>
  <c r="B13" i="5"/>
  <c r="N13" i="5" s="1"/>
  <c r="M12" i="5"/>
  <c r="L12" i="5"/>
  <c r="K12" i="5"/>
  <c r="J12" i="5"/>
  <c r="I12" i="5"/>
  <c r="H12" i="5"/>
  <c r="G12" i="5"/>
  <c r="F12" i="5"/>
  <c r="E12" i="5"/>
  <c r="D12" i="5"/>
  <c r="C12" i="5"/>
  <c r="B12" i="5"/>
  <c r="N12" i="5" s="1"/>
  <c r="M11" i="5"/>
  <c r="L11" i="5"/>
  <c r="K11" i="5"/>
  <c r="J11" i="5"/>
  <c r="I11" i="5"/>
  <c r="H11" i="5"/>
  <c r="G11" i="5"/>
  <c r="F11" i="5"/>
  <c r="E11" i="5"/>
  <c r="D11" i="5"/>
  <c r="C11" i="5"/>
  <c r="B11" i="5"/>
  <c r="N11" i="5" s="1"/>
  <c r="M10" i="5"/>
  <c r="L10" i="5"/>
  <c r="K10" i="5"/>
  <c r="J10" i="5"/>
  <c r="I10" i="5"/>
  <c r="H10" i="5"/>
  <c r="G10" i="5"/>
  <c r="F10" i="5"/>
  <c r="E10" i="5"/>
  <c r="D10" i="5"/>
  <c r="C10" i="5"/>
  <c r="B10" i="5"/>
  <c r="N10" i="5" s="1"/>
  <c r="M9" i="5"/>
  <c r="L9" i="5"/>
  <c r="K9" i="5"/>
  <c r="J9" i="5"/>
  <c r="I9" i="5"/>
  <c r="H9" i="5"/>
  <c r="G9" i="5"/>
  <c r="F9" i="5"/>
  <c r="E9" i="5"/>
  <c r="D9" i="5"/>
  <c r="C9" i="5"/>
  <c r="B9" i="5"/>
  <c r="N9" i="5" s="1"/>
  <c r="M8" i="5"/>
  <c r="L8" i="5"/>
  <c r="K8" i="5"/>
  <c r="J8" i="5"/>
  <c r="I8" i="5"/>
  <c r="H8" i="5"/>
  <c r="G8" i="5"/>
  <c r="F8" i="5"/>
  <c r="E8" i="5"/>
  <c r="D8" i="5"/>
  <c r="C8" i="5"/>
  <c r="B8" i="5"/>
  <c r="N8" i="5" s="1"/>
  <c r="M7" i="5"/>
  <c r="L7" i="5"/>
  <c r="K7" i="5"/>
  <c r="J7" i="5"/>
  <c r="I7" i="5"/>
  <c r="H7" i="5"/>
  <c r="G7" i="5"/>
  <c r="F7" i="5"/>
  <c r="E7" i="5"/>
  <c r="D7" i="5"/>
  <c r="C7" i="5"/>
  <c r="B7" i="5"/>
  <c r="N7" i="5" s="1"/>
  <c r="M6" i="5"/>
  <c r="L6" i="5"/>
  <c r="K6" i="5"/>
  <c r="J6" i="5"/>
  <c r="I6" i="5"/>
  <c r="H6" i="5"/>
  <c r="G6" i="5"/>
  <c r="F6" i="5"/>
  <c r="E6" i="5"/>
  <c r="D6" i="5"/>
  <c r="C6" i="5"/>
  <c r="B6" i="5"/>
  <c r="N6" i="5" s="1"/>
  <c r="M5" i="5"/>
  <c r="L5" i="5"/>
  <c r="K5" i="5"/>
  <c r="J5" i="5"/>
  <c r="I5" i="5"/>
  <c r="H5" i="5"/>
  <c r="G5" i="5"/>
  <c r="F5" i="5"/>
  <c r="E5" i="5"/>
  <c r="D5" i="5"/>
  <c r="C5" i="5"/>
  <c r="B5" i="5"/>
  <c r="N5" i="5" s="1"/>
  <c r="M4" i="5"/>
  <c r="M21" i="5" s="1"/>
  <c r="L4" i="5"/>
  <c r="L21" i="5" s="1"/>
  <c r="K4" i="5"/>
  <c r="K21" i="5" s="1"/>
  <c r="J4" i="5"/>
  <c r="J21" i="5" s="1"/>
  <c r="I4" i="5"/>
  <c r="I21" i="5" s="1"/>
  <c r="H4" i="5"/>
  <c r="H21" i="5" s="1"/>
  <c r="G4" i="5"/>
  <c r="G21" i="5" s="1"/>
  <c r="F4" i="5"/>
  <c r="F21" i="5" s="1"/>
  <c r="E4" i="5"/>
  <c r="E21" i="5" s="1"/>
  <c r="D4" i="5"/>
  <c r="D21" i="5" s="1"/>
  <c r="C4" i="5"/>
  <c r="C21" i="5" s="1"/>
  <c r="B4" i="5"/>
  <c r="N4" i="5" s="1"/>
  <c r="B21" i="5" l="1"/>
  <c r="N21" i="5" s="1"/>
  <c r="N24" i="5"/>
  <c r="N30" i="5" s="1"/>
  <c r="D7" i="6" l="1"/>
  <c r="D27" i="6"/>
  <c r="D119" i="6"/>
  <c r="D121" i="6"/>
  <c r="D14" i="6"/>
  <c r="D28" i="6"/>
  <c r="G32" i="6"/>
  <c r="G12" i="6"/>
  <c r="F35" i="6"/>
  <c r="F75" i="6"/>
  <c r="F157" i="6"/>
  <c r="F84" i="6"/>
  <c r="D25" i="6"/>
  <c r="F87" i="6"/>
  <c r="K70" i="6"/>
  <c r="K104" i="6"/>
  <c r="F91" i="6"/>
  <c r="F14" i="6"/>
  <c r="F63" i="6"/>
  <c r="F4" i="6"/>
  <c r="F95" i="6"/>
  <c r="F55" i="6"/>
  <c r="F25" i="6"/>
  <c r="F156" i="6"/>
  <c r="F153" i="6"/>
  <c r="F51" i="6"/>
  <c r="K87" i="6"/>
  <c r="K141" i="6"/>
  <c r="G148" i="6"/>
  <c r="G5" i="6"/>
  <c r="G17" i="6"/>
  <c r="G50" i="6"/>
  <c r="G105" i="6"/>
  <c r="F64" i="6"/>
  <c r="F138" i="6"/>
  <c r="F77" i="6"/>
  <c r="F149" i="6"/>
  <c r="F52" i="6"/>
  <c r="F107" i="6"/>
  <c r="F122" i="6"/>
  <c r="F73" i="6"/>
  <c r="F12" i="6"/>
  <c r="G43" i="6"/>
  <c r="G155" i="6"/>
  <c r="G27" i="6"/>
  <c r="G114" i="6"/>
  <c r="G68" i="6"/>
  <c r="G153" i="6"/>
  <c r="G42" i="6"/>
  <c r="G70" i="6"/>
  <c r="G61" i="6"/>
  <c r="G128" i="6"/>
  <c r="G149" i="6"/>
  <c r="G13" i="6"/>
  <c r="G127" i="6"/>
  <c r="G120" i="6"/>
  <c r="G79" i="6"/>
  <c r="G65" i="6"/>
  <c r="G72" i="6"/>
  <c r="G140" i="6"/>
  <c r="G28" i="6"/>
  <c r="G15" i="6"/>
  <c r="H38" i="6"/>
  <c r="H154" i="6"/>
  <c r="H50" i="6"/>
  <c r="H158" i="6"/>
  <c r="G10" i="6"/>
  <c r="H127" i="6"/>
  <c r="H125" i="6"/>
  <c r="H8" i="6"/>
  <c r="H91" i="6"/>
  <c r="H29" i="6"/>
  <c r="H122" i="6"/>
  <c r="H12" i="6"/>
  <c r="H17" i="6"/>
  <c r="K4765" i="2"/>
  <c r="D45" i="6"/>
  <c r="D127" i="6"/>
  <c r="D5" i="6"/>
  <c r="D12" i="6"/>
  <c r="G99" i="6" l="1"/>
  <c r="H31" i="6"/>
  <c r="F54" i="6"/>
  <c r="G46" i="6"/>
  <c r="G59" i="6"/>
  <c r="G48" i="6"/>
  <c r="G130" i="6"/>
  <c r="G20" i="6"/>
  <c r="G51" i="6"/>
  <c r="G23" i="6"/>
  <c r="F120" i="6"/>
  <c r="G90" i="6"/>
  <c r="G117" i="6"/>
  <c r="K57" i="6"/>
  <c r="G54" i="6"/>
  <c r="H34" i="6"/>
  <c r="D40" i="6"/>
  <c r="D72" i="6"/>
  <c r="D59" i="6"/>
  <c r="D58" i="6"/>
  <c r="G34" i="6"/>
  <c r="G30" i="6"/>
  <c r="G154" i="6"/>
  <c r="G40" i="6"/>
  <c r="G89" i="6"/>
  <c r="G7" i="6"/>
  <c r="G25" i="6"/>
  <c r="G60" i="6"/>
  <c r="G21" i="6"/>
  <c r="G4" i="6"/>
  <c r="G55" i="6"/>
  <c r="F57" i="6"/>
  <c r="G123" i="6"/>
  <c r="G53" i="6"/>
  <c r="G41" i="6"/>
  <c r="G36" i="6"/>
  <c r="G49" i="6"/>
  <c r="G9" i="6"/>
  <c r="G62" i="6"/>
  <c r="G125" i="6"/>
  <c r="G91" i="6"/>
  <c r="G157" i="6"/>
  <c r="G26" i="6"/>
  <c r="G18" i="6"/>
  <c r="F50" i="6"/>
  <c r="G22" i="6"/>
  <c r="G19" i="6"/>
  <c r="G31" i="6"/>
  <c r="G93" i="6"/>
  <c r="G122" i="6"/>
  <c r="G63" i="6"/>
  <c r="G124" i="6"/>
  <c r="G47" i="6"/>
  <c r="G35" i="6"/>
  <c r="G8" i="6"/>
  <c r="G14" i="6"/>
  <c r="G6" i="6"/>
  <c r="F94" i="6"/>
  <c r="G44" i="6"/>
  <c r="G110" i="6"/>
  <c r="G37" i="6"/>
  <c r="G45" i="6"/>
  <c r="G52" i="6"/>
  <c r="G119" i="6"/>
  <c r="G137" i="6"/>
  <c r="G156" i="6"/>
  <c r="G11" i="6"/>
  <c r="G39" i="6"/>
  <c r="G121" i="6"/>
  <c r="G38" i="6"/>
  <c r="G57" i="6"/>
  <c r="G33" i="6"/>
  <c r="F41" i="6"/>
  <c r="F17" i="6"/>
  <c r="F61" i="6"/>
  <c r="F60" i="6"/>
  <c r="F59" i="6"/>
  <c r="F26" i="6"/>
  <c r="F6" i="6"/>
  <c r="F15" i="6"/>
  <c r="F58" i="6"/>
  <c r="F46" i="6"/>
  <c r="F155" i="6"/>
  <c r="F100" i="6"/>
  <c r="F19" i="6"/>
  <c r="F121" i="6"/>
  <c r="F98" i="6"/>
  <c r="F48" i="6"/>
  <c r="F92" i="6"/>
  <c r="F31" i="6"/>
  <c r="F49" i="6"/>
  <c r="F62" i="6"/>
  <c r="F34" i="6"/>
  <c r="F140" i="6"/>
  <c r="F20" i="6"/>
  <c r="F81" i="6"/>
  <c r="F39" i="6"/>
  <c r="F43" i="6"/>
  <c r="F89" i="6"/>
  <c r="F30" i="6"/>
  <c r="F10" i="6"/>
  <c r="F53" i="6"/>
  <c r="F32" i="6"/>
  <c r="F40" i="6"/>
  <c r="F67" i="6"/>
  <c r="F16" i="6"/>
  <c r="F36" i="6"/>
  <c r="F37" i="6"/>
  <c r="F29" i="6"/>
  <c r="F27" i="6"/>
  <c r="F101" i="6"/>
  <c r="F42" i="6"/>
  <c r="F18" i="6"/>
  <c r="F56" i="6"/>
  <c r="F22" i="6"/>
  <c r="F21" i="6"/>
  <c r="F5" i="6"/>
  <c r="D32" i="6"/>
  <c r="D92" i="6"/>
  <c r="D34" i="6"/>
  <c r="A821" i="2"/>
  <c r="K39" i="6"/>
  <c r="K69" i="6"/>
  <c r="K27" i="6"/>
  <c r="K19" i="6"/>
  <c r="K65" i="6"/>
  <c r="M157" i="6"/>
  <c r="K5" i="6"/>
  <c r="M126" i="6"/>
  <c r="M37" i="6"/>
  <c r="M139" i="6"/>
  <c r="M108" i="6"/>
  <c r="M115" i="6"/>
  <c r="K113" i="6"/>
  <c r="K63" i="6"/>
  <c r="K156" i="6"/>
  <c r="K137" i="6"/>
  <c r="K29" i="6"/>
  <c r="K126" i="6"/>
  <c r="K110" i="6"/>
  <c r="K55" i="6"/>
  <c r="K154" i="6"/>
  <c r="K60" i="6"/>
  <c r="K155" i="6"/>
  <c r="M34" i="6"/>
  <c r="L128" i="6"/>
  <c r="L36" i="6"/>
  <c r="K130" i="6"/>
  <c r="K151" i="6"/>
  <c r="M9" i="6"/>
  <c r="M33" i="6"/>
  <c r="N154" i="6"/>
  <c r="N4" i="6"/>
  <c r="N19" i="6"/>
  <c r="N42" i="6"/>
  <c r="N58" i="6"/>
  <c r="M14" i="6"/>
  <c r="M151" i="6"/>
  <c r="M80" i="6"/>
  <c r="L54" i="6"/>
  <c r="L42" i="6"/>
  <c r="L15" i="6"/>
  <c r="L25" i="6"/>
  <c r="L153" i="6"/>
  <c r="L43" i="6"/>
  <c r="L126" i="6"/>
  <c r="L154" i="6"/>
  <c r="L65" i="6"/>
  <c r="L28" i="6"/>
  <c r="L121" i="6"/>
  <c r="L114" i="6"/>
  <c r="L60" i="6"/>
  <c r="L143" i="6"/>
  <c r="L107" i="6"/>
  <c r="L52" i="6"/>
  <c r="L59" i="6"/>
  <c r="M54" i="6"/>
  <c r="M113" i="6"/>
  <c r="M32" i="6"/>
  <c r="M52" i="6"/>
  <c r="N46" i="6"/>
  <c r="M114" i="6"/>
  <c r="M129" i="6"/>
  <c r="M26" i="6"/>
  <c r="M68" i="6"/>
  <c r="M86" i="6"/>
  <c r="M69" i="6"/>
  <c r="M5" i="6"/>
  <c r="M4" i="6"/>
  <c r="M56" i="6"/>
  <c r="M19" i="6"/>
  <c r="N23" i="6"/>
  <c r="N57" i="6"/>
  <c r="N105" i="6"/>
  <c r="N27" i="6"/>
  <c r="N135" i="6"/>
  <c r="N128" i="6"/>
  <c r="N10" i="6"/>
  <c r="N119" i="6"/>
  <c r="A814" i="2"/>
  <c r="A4765" i="2"/>
  <c r="A825" i="2"/>
  <c r="A823" i="2"/>
  <c r="A824" i="2"/>
  <c r="A822" i="2"/>
  <c r="A813" i="2"/>
  <c r="L4765" i="2"/>
  <c r="M4765" i="2" s="1"/>
  <c r="M48" i="6" l="1"/>
  <c r="M31" i="6"/>
  <c r="M117" i="6"/>
  <c r="M153" i="6"/>
  <c r="M158" i="6"/>
  <c r="K157" i="6"/>
  <c r="K80" i="6"/>
  <c r="K23" i="6"/>
  <c r="M90" i="6"/>
  <c r="L31" i="6"/>
  <c r="L127" i="6"/>
  <c r="N40" i="6"/>
  <c r="N54" i="6"/>
  <c r="M66" i="6"/>
  <c r="N113" i="6"/>
  <c r="N7" i="6"/>
  <c r="N9" i="6"/>
  <c r="N11" i="6"/>
  <c r="N72" i="6"/>
  <c r="M8" i="6"/>
  <c r="M71" i="6"/>
  <c r="M42" i="6"/>
  <c r="M81" i="6"/>
  <c r="M15" i="6"/>
  <c r="L123" i="6"/>
  <c r="M74" i="6"/>
  <c r="M92" i="6"/>
  <c r="M44" i="6"/>
  <c r="M75" i="6"/>
  <c r="M53" i="6"/>
  <c r="M21" i="6"/>
  <c r="M120" i="6"/>
  <c r="M127" i="6"/>
  <c r="M23" i="6"/>
  <c r="M62" i="6"/>
  <c r="M98" i="6"/>
  <c r="M67" i="6"/>
  <c r="M43" i="6"/>
  <c r="M91" i="6"/>
  <c r="M27" i="6"/>
  <c r="M122" i="6"/>
  <c r="M123" i="6"/>
  <c r="M6" i="6"/>
  <c r="M28" i="6"/>
  <c r="M57" i="6"/>
  <c r="M7" i="6"/>
  <c r="M63" i="6"/>
  <c r="M10" i="6"/>
  <c r="M11" i="6"/>
  <c r="M94" i="6"/>
  <c r="M17" i="6"/>
  <c r="M29" i="6"/>
  <c r="M41" i="6"/>
  <c r="M165" i="6"/>
  <c r="M47" i="6"/>
  <c r="M50" i="6"/>
  <c r="M61" i="6"/>
  <c r="M35" i="6"/>
  <c r="M36" i="6"/>
  <c r="M18" i="6"/>
  <c r="M121" i="6"/>
  <c r="M101" i="6"/>
  <c r="M20" i="6"/>
  <c r="L17" i="6"/>
  <c r="M72" i="6"/>
  <c r="M93" i="6"/>
  <c r="M13" i="6"/>
  <c r="M25" i="6"/>
  <c r="M38" i="6"/>
  <c r="M30" i="6"/>
  <c r="M22" i="6"/>
  <c r="L125" i="6"/>
  <c r="L39" i="6"/>
  <c r="L40" i="6"/>
  <c r="L6" i="6"/>
  <c r="L13" i="6"/>
  <c r="K30" i="6"/>
  <c r="L30" i="6"/>
  <c r="K90" i="6"/>
  <c r="L90" i="6"/>
  <c r="K20" i="6"/>
  <c r="L20" i="6"/>
  <c r="L106" i="6"/>
  <c r="L124" i="6"/>
  <c r="L16" i="6"/>
  <c r="L10" i="6"/>
  <c r="L156" i="6"/>
  <c r="L63" i="6"/>
  <c r="L129" i="6"/>
  <c r="L55" i="6"/>
  <c r="L7" i="6"/>
  <c r="L18" i="6"/>
  <c r="L157" i="6"/>
  <c r="K11" i="6"/>
  <c r="L11" i="6"/>
  <c r="K77" i="6"/>
  <c r="L77" i="6"/>
  <c r="L44" i="6"/>
  <c r="K120" i="6"/>
  <c r="L120" i="6"/>
  <c r="K88" i="6"/>
  <c r="L88" i="6"/>
  <c r="K4" i="6"/>
  <c r="L4" i="6"/>
  <c r="L41" i="6"/>
  <c r="K47" i="6"/>
  <c r="L47" i="6"/>
  <c r="L38" i="6"/>
  <c r="K68" i="6"/>
  <c r="L68" i="6"/>
  <c r="L19" i="6"/>
  <c r="L155" i="6"/>
  <c r="L23" i="6"/>
  <c r="L37" i="6"/>
  <c r="L8" i="6"/>
  <c r="K35" i="6"/>
  <c r="L35" i="6"/>
  <c r="L53" i="6"/>
  <c r="L9" i="6"/>
  <c r="L27" i="6"/>
  <c r="K58" i="6"/>
  <c r="L58" i="6"/>
  <c r="L61" i="6"/>
  <c r="L48" i="6"/>
  <c r="L45" i="6"/>
  <c r="L46" i="6"/>
  <c r="K22" i="6"/>
  <c r="L22" i="6"/>
  <c r="K54" i="6"/>
  <c r="K36" i="6"/>
  <c r="K123" i="6"/>
  <c r="K31" i="6"/>
  <c r="K6" i="6"/>
  <c r="K21" i="6"/>
  <c r="K128" i="6"/>
  <c r="K25" i="6"/>
  <c r="K44" i="6"/>
  <c r="K46" i="6"/>
  <c r="K49" i="6"/>
  <c r="K16" i="6"/>
  <c r="K106" i="6"/>
  <c r="K124" i="6"/>
  <c r="K53" i="6"/>
  <c r="K64" i="6"/>
  <c r="K41" i="6"/>
  <c r="K37" i="6"/>
  <c r="K61" i="6"/>
  <c r="K17" i="6"/>
  <c r="K92" i="6"/>
  <c r="K14" i="6"/>
  <c r="K121" i="6"/>
  <c r="K48" i="6"/>
  <c r="P5" i="6"/>
  <c r="K9" i="6"/>
  <c r="K45" i="6"/>
  <c r="K33" i="6"/>
  <c r="K7" i="6"/>
  <c r="K119" i="6"/>
  <c r="K43" i="6"/>
  <c r="K10" i="6"/>
  <c r="K34" i="6"/>
  <c r="K15" i="6"/>
  <c r="K18" i="6"/>
  <c r="K32" i="6"/>
  <c r="K52" i="6"/>
  <c r="K42" i="6"/>
  <c r="K8" i="6"/>
  <c r="K62" i="6"/>
  <c r="K153" i="6"/>
  <c r="K74" i="6"/>
  <c r="K51" i="6"/>
  <c r="K12" i="6"/>
  <c r="K26" i="6"/>
  <c r="K38" i="6"/>
  <c r="F38" i="6"/>
  <c r="H28" i="6"/>
  <c r="P6" i="6" l="1"/>
  <c r="P8" i="6"/>
  <c r="P9" i="6"/>
  <c r="P7" i="6"/>
  <c r="P4" i="6"/>
  <c r="P171" i="6"/>
  <c r="P166" i="6"/>
  <c r="P158" i="6"/>
  <c r="P150" i="6"/>
  <c r="P142" i="6"/>
  <c r="P134" i="6"/>
  <c r="P126" i="6"/>
  <c r="P118" i="6"/>
  <c r="P110" i="6"/>
  <c r="P102" i="6"/>
  <c r="P94" i="6"/>
  <c r="P86" i="6"/>
  <c r="P78" i="6"/>
  <c r="P70" i="6"/>
  <c r="P62" i="6"/>
  <c r="P54" i="6"/>
  <c r="P46" i="6"/>
  <c r="P38" i="6"/>
  <c r="P30" i="6"/>
  <c r="P22" i="6"/>
  <c r="P14" i="6"/>
  <c r="P165" i="6"/>
  <c r="P157" i="6"/>
  <c r="P149" i="6"/>
  <c r="P141" i="6"/>
  <c r="P133" i="6"/>
  <c r="P125" i="6"/>
  <c r="P117" i="6"/>
  <c r="P109" i="6"/>
  <c r="P101" i="6"/>
  <c r="P93" i="6"/>
  <c r="P85" i="6"/>
  <c r="P77" i="6"/>
  <c r="P69" i="6"/>
  <c r="P61" i="6"/>
  <c r="P53" i="6"/>
  <c r="P45" i="6"/>
  <c r="P37" i="6"/>
  <c r="P29" i="6"/>
  <c r="P21" i="6"/>
  <c r="P13" i="6"/>
  <c r="P10" i="6"/>
  <c r="P164" i="6"/>
  <c r="P156" i="6"/>
  <c r="P148" i="6"/>
  <c r="P140" i="6"/>
  <c r="P132" i="6"/>
  <c r="P124" i="6"/>
  <c r="P116" i="6"/>
  <c r="P108" i="6"/>
  <c r="P100" i="6"/>
  <c r="P92" i="6"/>
  <c r="P84" i="6"/>
  <c r="P76" i="6"/>
  <c r="P68" i="6"/>
  <c r="P60" i="6"/>
  <c r="P52" i="6"/>
  <c r="P44" i="6"/>
  <c r="P36" i="6"/>
  <c r="P28" i="6"/>
  <c r="P20" i="6"/>
  <c r="P12" i="6"/>
  <c r="P163" i="6"/>
  <c r="P155" i="6"/>
  <c r="P147" i="6"/>
  <c r="P139" i="6"/>
  <c r="P131" i="6"/>
  <c r="P123" i="6"/>
  <c r="P115" i="6"/>
  <c r="P107" i="6"/>
  <c r="P99" i="6"/>
  <c r="P91" i="6"/>
  <c r="P83" i="6"/>
  <c r="P75" i="6"/>
  <c r="P67" i="6"/>
  <c r="P59" i="6"/>
  <c r="P51" i="6"/>
  <c r="P43" i="6"/>
  <c r="P35" i="6"/>
  <c r="P27" i="6"/>
  <c r="P19" i="6"/>
  <c r="P11" i="6"/>
  <c r="P170" i="6"/>
  <c r="P162" i="6"/>
  <c r="P154" i="6"/>
  <c r="P146" i="6"/>
  <c r="P138" i="6"/>
  <c r="P130" i="6"/>
  <c r="P122" i="6"/>
  <c r="P114" i="6"/>
  <c r="P106" i="6"/>
  <c r="P98" i="6"/>
  <c r="P90" i="6"/>
  <c r="P82" i="6"/>
  <c r="P74" i="6"/>
  <c r="P66" i="6"/>
  <c r="P58" i="6"/>
  <c r="P50" i="6"/>
  <c r="P42" i="6"/>
  <c r="P34" i="6"/>
  <c r="P26" i="6"/>
  <c r="P18" i="6"/>
  <c r="P169" i="6"/>
  <c r="P161" i="6"/>
  <c r="P153" i="6"/>
  <c r="P145" i="6"/>
  <c r="P137" i="6"/>
  <c r="P129" i="6"/>
  <c r="P121" i="6"/>
  <c r="P113" i="6"/>
  <c r="P105" i="6"/>
  <c r="P97" i="6"/>
  <c r="P89" i="6"/>
  <c r="P81" i="6"/>
  <c r="P73" i="6"/>
  <c r="P65" i="6"/>
  <c r="P57" i="6"/>
  <c r="P49" i="6"/>
  <c r="P41" i="6"/>
  <c r="P33" i="6"/>
  <c r="P25" i="6"/>
  <c r="P17" i="6"/>
  <c r="P168" i="6"/>
  <c r="P160" i="6"/>
  <c r="P152" i="6"/>
  <c r="P144" i="6"/>
  <c r="P136" i="6"/>
  <c r="P128" i="6"/>
  <c r="P120" i="6"/>
  <c r="P112" i="6"/>
  <c r="P104" i="6"/>
  <c r="P96" i="6"/>
  <c r="P88" i="6"/>
  <c r="P80" i="6"/>
  <c r="P72" i="6"/>
  <c r="P64" i="6"/>
  <c r="P56" i="6"/>
  <c r="P48" i="6"/>
  <c r="P40" i="6"/>
  <c r="P32" i="6"/>
  <c r="P24" i="6"/>
  <c r="P16" i="6"/>
  <c r="P167" i="6"/>
  <c r="P159" i="6"/>
  <c r="P151" i="6"/>
  <c r="P143" i="6"/>
  <c r="P135" i="6"/>
  <c r="P127" i="6"/>
  <c r="P119" i="6"/>
  <c r="P111" i="6"/>
  <c r="P103" i="6"/>
  <c r="P95" i="6"/>
  <c r="P87" i="6"/>
  <c r="P79" i="6"/>
  <c r="P71" i="6"/>
  <c r="P63" i="6"/>
  <c r="P55" i="6"/>
  <c r="P47" i="6"/>
  <c r="P39" i="6"/>
  <c r="P31" i="6"/>
  <c r="P23" i="6"/>
  <c r="P15" i="6"/>
  <c r="P2" i="6" l="1"/>
</calcChain>
</file>

<file path=xl/comments1.xml><?xml version="1.0" encoding="utf-8"?>
<comments xmlns="http://schemas.openxmlformats.org/spreadsheetml/2006/main">
  <authors>
    <author>user</author>
  </authors>
  <commentList>
    <comment ref="B16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CIMENCAM </t>
        </r>
      </text>
    </comment>
    <comment ref="C16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3 ESSIEU 
</t>
        </r>
      </text>
    </comment>
    <comment ref="C16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3 ESSIEU </t>
        </r>
      </text>
    </comment>
    <comment ref="C16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3 ESSIEU </t>
        </r>
      </text>
    </comment>
  </commentList>
</comments>
</file>

<file path=xl/connections.xml><?xml version="1.0" encoding="utf-8"?>
<connections xmlns="http://schemas.openxmlformats.org/spreadsheetml/2006/main">
  <connection id="1" sourceFile="F:\CAISSE CHRONOTRANS 2021\BD FINALE ibnou.accdb" keepAlive="1" name="BD FINALE ibnou1" type="5" refreshedVersion="6" background="1" saveData="1">
    <dbPr connection="Provider=Microsoft.ACE.OLEDB.12.0;User ID=Admin;Data Source=F:\CAISSE CHRONOTRANS 2021\BD FINALE ibnou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ortie generale des stocks" commandType="3"/>
  </connection>
</connections>
</file>

<file path=xl/sharedStrings.xml><?xml version="1.0" encoding="utf-8"?>
<sst xmlns="http://schemas.openxmlformats.org/spreadsheetml/2006/main" count="32400" uniqueCount="2545">
  <si>
    <t>TURBO KERAX</t>
  </si>
  <si>
    <t>MOTEUR</t>
  </si>
  <si>
    <t>LTTR 480 AP</t>
  </si>
  <si>
    <t>POMPE D'INJECTION</t>
  </si>
  <si>
    <t>DISQUE D'EMBREYAGE 350</t>
  </si>
  <si>
    <t>RADIATEUR KERAX NEUF</t>
  </si>
  <si>
    <t>LTSR 982 AP</t>
  </si>
  <si>
    <t>FEU DE GABARIT LED ROUGE</t>
  </si>
  <si>
    <t>MARCHE PIED CD</t>
  </si>
  <si>
    <t>CABINE</t>
  </si>
  <si>
    <t>MARCHE PIED CG</t>
  </si>
  <si>
    <t>LTTR 502 AP</t>
  </si>
  <si>
    <t>KIT ARRET D'HUILE MOYEU MERCEDES</t>
  </si>
  <si>
    <t>BAGUE DE PRESSION MOYEU MERCEDES</t>
  </si>
  <si>
    <t>ARRET D'HUILE ARBRE INTER PONT</t>
  </si>
  <si>
    <t>LTSR 741 AP</t>
  </si>
  <si>
    <t>JEU ARRET GRAISSE SR 16010</t>
  </si>
  <si>
    <t>FREINAGE</t>
  </si>
  <si>
    <t>JEU DE GARNITURE DE FREIN SR BPW</t>
  </si>
  <si>
    <t>GOUJON DE ROUE SR BPW</t>
  </si>
  <si>
    <t>REMORQUE</t>
  </si>
  <si>
    <t>LTTR 504 AP</t>
  </si>
  <si>
    <t>JEU DE GARNITURE MERCEDES AR</t>
  </si>
  <si>
    <t>RESSORT DE RAPPEL MACHOIR BPW MAL</t>
  </si>
  <si>
    <t>RESSORT DE RAPPEL MACHOIR BPW FEMELLE</t>
  </si>
  <si>
    <t>FILTRE A GASOIL 350</t>
  </si>
  <si>
    <t>FILTRATION</t>
  </si>
  <si>
    <t>FILTRE A HUILE 350</t>
  </si>
  <si>
    <t>LTTR 481 AP</t>
  </si>
  <si>
    <t>NEZ D'INJECTEUR KERAX</t>
  </si>
  <si>
    <t>VALVE DE BARRAGE</t>
  </si>
  <si>
    <t>LTTR 251 AR</t>
  </si>
  <si>
    <t>TAMPONT DE LAME MERCEDES</t>
  </si>
  <si>
    <t>ASSEMBLAGE</t>
  </si>
  <si>
    <t>LTTR 472 AH</t>
  </si>
  <si>
    <t>DEMARREUR 350</t>
  </si>
  <si>
    <t>COLLIER DE BOYEU</t>
  </si>
  <si>
    <t>METRE BOYAU D'AIR</t>
  </si>
  <si>
    <t>LTTR 214 AG</t>
  </si>
  <si>
    <t>RACCORD MECANIQUE DE 12</t>
  </si>
  <si>
    <t>CHARBON ALTERNATEUR</t>
  </si>
  <si>
    <t>LTSR 737 AP</t>
  </si>
  <si>
    <t>LEVIER DE CAME SR</t>
  </si>
  <si>
    <t>ARRET D'HUILE NEZ DE PONT AV KERAX</t>
  </si>
  <si>
    <t>LITRE EAU DE BATTERIE</t>
  </si>
  <si>
    <t>TOTAL</t>
  </si>
  <si>
    <t>PLAQUETTE DE GARNITURE MERCEDES AV</t>
  </si>
  <si>
    <t>RACCORD RAPIDE DE 6</t>
  </si>
  <si>
    <t>RACCORD RAPIDE DE 8</t>
  </si>
  <si>
    <t>SILENT BLOC AMORTISSEUR CABINE AR</t>
  </si>
  <si>
    <t>LTTR 092 AK</t>
  </si>
  <si>
    <t>RACCORD MECANIQUE DE 06</t>
  </si>
  <si>
    <t>LTTR 840 AL</t>
  </si>
  <si>
    <t>AMPOULE H1</t>
  </si>
  <si>
    <t>RESSORT DE RAPPEL ACCELERATEUR</t>
  </si>
  <si>
    <t>LTSR 370 AL</t>
  </si>
  <si>
    <t>RESSORT DE RAPPEL POUMON SR</t>
  </si>
  <si>
    <t>LITRE D'HUILE MOTEUR 15W40</t>
  </si>
  <si>
    <t>LUBRIFIANT</t>
  </si>
  <si>
    <t>FILTRE A AIR PREMIUM GM</t>
  </si>
  <si>
    <t>FILTRE A AIR PREMIUM PM</t>
  </si>
  <si>
    <t>TELECOMANDE SOUFLET</t>
  </si>
  <si>
    <t>MODULE COUSSINTS D'AIR</t>
  </si>
  <si>
    <t>LTTR 302 AP</t>
  </si>
  <si>
    <t>FILTRE A GASOIL MERCEDES</t>
  </si>
  <si>
    <t>FILTRE A HUILE MERCEDES</t>
  </si>
  <si>
    <t>COSSE -</t>
  </si>
  <si>
    <t>COSSE +</t>
  </si>
  <si>
    <t>LTTR 506 AP</t>
  </si>
  <si>
    <t>FILTRE A AIR MERCEDES</t>
  </si>
  <si>
    <t>FILTRE DESSICATEUR D'AIR</t>
  </si>
  <si>
    <t>LITRE HUILE 90</t>
  </si>
  <si>
    <t>LTSR 524 AI</t>
  </si>
  <si>
    <t>SILEN BLOC DE TENDEUR SR Ø32</t>
  </si>
  <si>
    <t>LTTR 250 AR</t>
  </si>
  <si>
    <t>DISQUE D'EMBREYAGE 320</t>
  </si>
  <si>
    <t>LTTR 252 AR</t>
  </si>
  <si>
    <t>CONE DE SIGNALISATION</t>
  </si>
  <si>
    <t>CITERNE</t>
  </si>
  <si>
    <t>BOITE A PHARMACIE</t>
  </si>
  <si>
    <t>LTTR 253 AR</t>
  </si>
  <si>
    <t>KIT DE CAM BPW COMPLET</t>
  </si>
  <si>
    <t>LTTR 801 AQ</t>
  </si>
  <si>
    <t>CABLE GPS 5M</t>
  </si>
  <si>
    <t>LTTR 508 AP</t>
  </si>
  <si>
    <t>LITRE DE DILUANT AUTOCOLOR</t>
  </si>
  <si>
    <t>LTTR 305 AP</t>
  </si>
  <si>
    <t>CRIC DE 32T</t>
  </si>
  <si>
    <t>LTTR 505 AP</t>
  </si>
  <si>
    <t>ROULEMENT 32215</t>
  </si>
  <si>
    <t>ARRET GRAISSE SR GM 14010</t>
  </si>
  <si>
    <t>ARRET GRAISSE SR PM 14010</t>
  </si>
  <si>
    <t>GOUPILLE DE MOYEU REMORQUE LONG</t>
  </si>
  <si>
    <t>LTTR 803 AQ</t>
  </si>
  <si>
    <t>COUSSIN DE LAME BPW</t>
  </si>
  <si>
    <t>BANDE ADHESIVE</t>
  </si>
  <si>
    <t>BOITE DE PEINTURE GRIS A24</t>
  </si>
  <si>
    <t>BOITE DE PEINTURE NOIRE MAT</t>
  </si>
  <si>
    <t>LTTR 035 AO</t>
  </si>
  <si>
    <t>VALVE PARKING NEUVE</t>
  </si>
  <si>
    <t>DURCISSEUR 926 AUTOCOLOR</t>
  </si>
  <si>
    <t>LITRE DE DILUANT</t>
  </si>
  <si>
    <t>ESSIEU REMORQUE COMPLET 220MM</t>
  </si>
  <si>
    <t>LTTR 802 AQ</t>
  </si>
  <si>
    <t>BATTERIE 160AH</t>
  </si>
  <si>
    <t>LTTR 304 AP</t>
  </si>
  <si>
    <t>AMPOULE H7</t>
  </si>
  <si>
    <t>LTSR 984 AP</t>
  </si>
  <si>
    <t>VERRE DE PHARE MERCEDES CG</t>
  </si>
  <si>
    <t>COUVERCLE AMPOULE PHARE MERCEDES</t>
  </si>
  <si>
    <t>MERCEDES</t>
  </si>
  <si>
    <t>LTSR 738 AP</t>
  </si>
  <si>
    <t>CLIGNOTANT MERCEDES CG</t>
  </si>
  <si>
    <t>CAME DE FREIN SR CG OCCASION</t>
  </si>
  <si>
    <t>BOITE DE PEINTURE NOIRE STD</t>
  </si>
  <si>
    <t>LTSR 058 AQ</t>
  </si>
  <si>
    <t>TAMBOUR DE FREIN  BPW</t>
  </si>
  <si>
    <t>LTTR 212 AG</t>
  </si>
  <si>
    <t>PLAQUETTE DE GARNITURE RVI</t>
  </si>
  <si>
    <t>RESSORT DE RAPPEL MACHOIR BPW</t>
  </si>
  <si>
    <t>FICHE MAL ELECTRIC</t>
  </si>
  <si>
    <t>FICHE FEMELLE ELECTRIQUE</t>
  </si>
  <si>
    <t>LTTR 507 AP</t>
  </si>
  <si>
    <t>BARRE DE DIRECTION MERCEDES</t>
  </si>
  <si>
    <t>LTSR 055 AQ</t>
  </si>
  <si>
    <t>COUVERCLE DE MOYEU REMORQUE SAF</t>
  </si>
  <si>
    <t>INJECTEUR KERAX REVISE</t>
  </si>
  <si>
    <t>RONDELLE RETOUR GASOIL</t>
  </si>
  <si>
    <t>RONDELLE INJECTEUR CUVRE</t>
  </si>
  <si>
    <t>RADIATEUR MERCEDES NEUF</t>
  </si>
  <si>
    <t>LTTR 192 AF</t>
  </si>
  <si>
    <t>LTTR 034 AO</t>
  </si>
  <si>
    <t>FILTRE A HUILE JAC</t>
  </si>
  <si>
    <t>FILTRE A GASOIL JAC</t>
  </si>
  <si>
    <t>KLAXON</t>
  </si>
  <si>
    <t>FILTRE DECANTEUR BLEU JAC</t>
  </si>
  <si>
    <t>FILTRE DECANTEUR CARRE</t>
  </si>
  <si>
    <t>POMPE A EAU KERAX</t>
  </si>
  <si>
    <t>LTSR 096 AQ</t>
  </si>
  <si>
    <t>JOINT TROUS D'HOMME</t>
  </si>
  <si>
    <t>RETROVISEUR</t>
  </si>
  <si>
    <t>MARCHE PIED CD PRIMIUM</t>
  </si>
  <si>
    <t>SUPPORT MARCHE PIED PREMIUM</t>
  </si>
  <si>
    <t>PAQUET DE BAGUETTE BASIQUE 3,5</t>
  </si>
  <si>
    <t>PARE BRISE KERAX</t>
  </si>
  <si>
    <t>LTTR 263 AK</t>
  </si>
  <si>
    <t>SUPPORT RETROVISEUR</t>
  </si>
  <si>
    <t>LTSR 417 AK</t>
  </si>
  <si>
    <t>COMPRESSEUR D'AIR NEUF</t>
  </si>
  <si>
    <t>BOULON CENTRAL 22</t>
  </si>
  <si>
    <t>LTTR 426 AN</t>
  </si>
  <si>
    <t>VISCO VENTILATEUR KERAX</t>
  </si>
  <si>
    <t>SILENT BLOC SUPPORT RADIATEUR INF AVEC TIGE</t>
  </si>
  <si>
    <t>DISQUE A COUPER</t>
  </si>
  <si>
    <t>PLAQUETTE DE GARNITURE SR BPW</t>
  </si>
  <si>
    <t>LTTR 152 AJ</t>
  </si>
  <si>
    <t>GOUJON DE ROUE TR AR</t>
  </si>
  <si>
    <t>ECROU DE GOUJON DE ROUE</t>
  </si>
  <si>
    <t>LTSR 330 AP</t>
  </si>
  <si>
    <t>SEGMENT COMPRESSUER KERAX</t>
  </si>
  <si>
    <t>LTTR 261 AK</t>
  </si>
  <si>
    <t>FLEXIBLE LEVE CABINE COURT</t>
  </si>
  <si>
    <t>PINCEAU PM</t>
  </si>
  <si>
    <t>FILTRE HUILE HYDRAULIQUE</t>
  </si>
  <si>
    <t>LTTR 191 AF</t>
  </si>
  <si>
    <t>VALVE DE PROTECTION</t>
  </si>
  <si>
    <t>LTSR 945 AN</t>
  </si>
  <si>
    <t>RACCORD RAPIDE DE 12</t>
  </si>
  <si>
    <t>REGLAGE PARALELISME</t>
  </si>
  <si>
    <t>LTTR 503 AP</t>
  </si>
  <si>
    <t>VERRE DE PHARE MERCEDES CD</t>
  </si>
  <si>
    <t>TAMBOUR DE FREIN MERCEDES AR</t>
  </si>
  <si>
    <t>RESSORT MACHOIRE TR MERCEDES</t>
  </si>
  <si>
    <t>CALLE AXE DE MACHOIRE MERCEDES LONG</t>
  </si>
  <si>
    <t>PAQUET DE BAGUETTE ORDINAIRE DE 3,5</t>
  </si>
  <si>
    <t>PORTE FILTRE A AIR MERCEDES</t>
  </si>
  <si>
    <t>FLEXIBLE LEVE CABINE LONG 3M</t>
  </si>
  <si>
    <t>LTSR 057 AH</t>
  </si>
  <si>
    <t>BIELLETTE DE DIRECTION KERAX</t>
  </si>
  <si>
    <t>LTSR 983 AP</t>
  </si>
  <si>
    <t>BOITE DE PEINTURE BLANCHE</t>
  </si>
  <si>
    <t>RETROVIEUR MERCEDES CD</t>
  </si>
  <si>
    <t>CLAPET ANTI RETOUR POMPE D'ALIMENTATION</t>
  </si>
  <si>
    <t>JEU DE GARNITURE MERCEDES AV</t>
  </si>
  <si>
    <t>GOUJON DE ROUE MERCEDES AV</t>
  </si>
  <si>
    <t>TETE D'ACCOUPLEMENT D'AIR BLEU</t>
  </si>
  <si>
    <t>TETE D'ACCOUPLEMENT D'AIR ROUGE</t>
  </si>
  <si>
    <t>RESSORT DE RAPPEL MACHOIR MERCEDES</t>
  </si>
  <si>
    <t>PARE BRISE MERCEDES</t>
  </si>
  <si>
    <t>ROND ABILLE Ø120CM</t>
  </si>
  <si>
    <t>TAMBOUR DE FREIN MERCEDES AV</t>
  </si>
  <si>
    <t>RACCORD EMBOUT TETE D'ACCOUPLEMENT Ø10</t>
  </si>
  <si>
    <t>RACCORD DE REDUCTION 10/12</t>
  </si>
  <si>
    <t>LEVIER DE CAME PREMIUM CD</t>
  </si>
  <si>
    <t>TROMPETTE PONT PREMIUM</t>
  </si>
  <si>
    <t>POIGNET LEVIER DE VITESSE RENAULT</t>
  </si>
  <si>
    <t>LEVIER DE CAME PREMIUM CG</t>
  </si>
  <si>
    <t>AMORTISSEUR LAME AV MERCEDES</t>
  </si>
  <si>
    <t>PONT</t>
  </si>
  <si>
    <t>JOINT DE CACHE CULBUTEUR</t>
  </si>
  <si>
    <t>DISQUE DE FREIN OCCASION</t>
  </si>
  <si>
    <t>LTSR 875 AR</t>
  </si>
  <si>
    <t>POUMON DE FREIN TR</t>
  </si>
  <si>
    <t>DISTRIBUTEUR HUILE DE BENNAGE 32M²</t>
  </si>
  <si>
    <t>LTSR 874 AR</t>
  </si>
  <si>
    <t>JEU DE CHEVRON DE SECURITE GM SR</t>
  </si>
  <si>
    <t>JOINT CARRE TURBO</t>
  </si>
  <si>
    <t>LTTR 570 AN</t>
  </si>
  <si>
    <t>LTTR 473 AF</t>
  </si>
  <si>
    <t>MEMBRANE DE 30</t>
  </si>
  <si>
    <t>AMORTISSEUR CAPOT KERAX</t>
  </si>
  <si>
    <t>CABLE PORTIERE LONG</t>
  </si>
  <si>
    <t>LTTR 255 AR</t>
  </si>
  <si>
    <t>JEU DE CHEVRON  DE SECURITE PM</t>
  </si>
  <si>
    <t>FEU DE GABARIT CABINE</t>
  </si>
  <si>
    <t>LTTR 111 AM</t>
  </si>
  <si>
    <t>BRIDE DE COLLIER D'ECHAPPEMENT</t>
  </si>
  <si>
    <t>LTSR 710 AO</t>
  </si>
  <si>
    <t>CEINTURE TUYAU ECHAPPEMENT</t>
  </si>
  <si>
    <t>COLLIER D'ECHAPPEMENT OCCASION</t>
  </si>
  <si>
    <t>LTTR 031 AO</t>
  </si>
  <si>
    <t>JEU DE GARNITURE AR JAC</t>
  </si>
  <si>
    <t>LTTR 471 AH</t>
  </si>
  <si>
    <t>VERRE DE PHARE CG</t>
  </si>
  <si>
    <t>LTTR 254 AR</t>
  </si>
  <si>
    <t>REVISION POMPE A INJECTION KERAX</t>
  </si>
  <si>
    <t>FILTRE A AIR GM KERAX</t>
  </si>
  <si>
    <t>FILTRE A AIR PM KERAX</t>
  </si>
  <si>
    <t>LTTR 033 AO</t>
  </si>
  <si>
    <t>AMORTISSEUR CABINE JAC AR</t>
  </si>
  <si>
    <t>JAC</t>
  </si>
  <si>
    <t>LTSR 833 AN</t>
  </si>
  <si>
    <t>LITRE HUILE HYDRAULIQUE</t>
  </si>
  <si>
    <t>LTSR 974 AR</t>
  </si>
  <si>
    <t>CALE CONTENEUR</t>
  </si>
  <si>
    <t>LTTR 569 AN</t>
  </si>
  <si>
    <t>LTSR 375 AP</t>
  </si>
  <si>
    <t>LTSR 550 AF</t>
  </si>
  <si>
    <t>FEU DE GABARIT LED ORANGE</t>
  </si>
  <si>
    <t>LTSR 522 AK</t>
  </si>
  <si>
    <t>LTSR 005 AQ</t>
  </si>
  <si>
    <t>PNEUMATIQUE</t>
  </si>
  <si>
    <t>LTSR 831 AN</t>
  </si>
  <si>
    <t>BALLAIS ESSUIE GLACE</t>
  </si>
  <si>
    <t>CLAPET ANTI RETOUR</t>
  </si>
  <si>
    <t>RETROVISEUR RENAULT</t>
  </si>
  <si>
    <t>VIS DE PINE</t>
  </si>
  <si>
    <t>PHARE KERAX CD</t>
  </si>
  <si>
    <t>SILENT BLOC BARE STABILISATRICE PM</t>
  </si>
  <si>
    <t>LTSR 930 AR</t>
  </si>
  <si>
    <t>TUYAU DE POUMON D'AIR TR NEUF</t>
  </si>
  <si>
    <t>REPARATION RADIATEUR</t>
  </si>
  <si>
    <t>TETE D'ACCOUPLEMENT D'AIR VERT</t>
  </si>
  <si>
    <t>LEVIER DE CAME MERCEDES CD</t>
  </si>
  <si>
    <t>LTTR 601 AR</t>
  </si>
  <si>
    <t>LTTR 602 AR</t>
  </si>
  <si>
    <t>LTTR 603 AR</t>
  </si>
  <si>
    <t>BOITE DE VITESSE</t>
  </si>
  <si>
    <t>BENNE</t>
  </si>
  <si>
    <t>COLLIER DURITE INTERCOOLER</t>
  </si>
  <si>
    <t>LAVAGE DE RADIATEUR</t>
  </si>
  <si>
    <t>VALVE RELAIS SIMPLE</t>
  </si>
  <si>
    <t>FLEXIBLE D'ECHAPPEMENT PREMIUM</t>
  </si>
  <si>
    <t>CYNCHRO DE BOITE COMPLET 1E - 3E ZF</t>
  </si>
  <si>
    <t>LTTR 604 AR</t>
  </si>
  <si>
    <t>LTTR 605 AR</t>
  </si>
  <si>
    <t>LTTR 606 AR</t>
  </si>
  <si>
    <t>LTTR 607 AR</t>
  </si>
  <si>
    <t>LTTR 608 AR</t>
  </si>
  <si>
    <t>LTTR 609 AR</t>
  </si>
  <si>
    <t>LTTR 610 AR</t>
  </si>
  <si>
    <t>POMPE ENGRENAGE</t>
  </si>
  <si>
    <t>VERRE DE PHARE CD</t>
  </si>
  <si>
    <t>LTSR 876 AR</t>
  </si>
  <si>
    <t>VALVE DE ROUE COURT</t>
  </si>
  <si>
    <t>TENDEUR CLIQUET</t>
  </si>
  <si>
    <t>CHAINE DE 10 METRE</t>
  </si>
  <si>
    <t>BOUCHON DE RESERVOIRE</t>
  </si>
  <si>
    <t>ALTERNATEUR RENAULT</t>
  </si>
  <si>
    <t>LITRE DE LIQUIDE DE REFROIDISSEMENT</t>
  </si>
  <si>
    <t>POUMON DE FREIN SR</t>
  </si>
  <si>
    <t>DISQUE D'EMBREYAGE DOUBLE MERCEDES</t>
  </si>
  <si>
    <t>PLATEAU D'EMBREYAGE DOUBLE MERCEDES</t>
  </si>
  <si>
    <t>TUYAU  D'AIR SERPENTIN ROUGE</t>
  </si>
  <si>
    <t>AXE DE MACHOIRE MERCEDES</t>
  </si>
  <si>
    <t>BAGUETTE BRASURE</t>
  </si>
  <si>
    <t>GOUJON DE ROUE COURT</t>
  </si>
  <si>
    <t>KIT AXE FUSEE KERAX</t>
  </si>
  <si>
    <t>JOINT DE CULASSE</t>
  </si>
  <si>
    <t>JOINT TORIQUE</t>
  </si>
  <si>
    <t>JOINT RETOUR GASOIL KEREX</t>
  </si>
  <si>
    <t>LTSR 368 AL</t>
  </si>
  <si>
    <t>KIT AXE FUSEE JAC</t>
  </si>
  <si>
    <t>MECANISME LEVER GLACE CG</t>
  </si>
  <si>
    <t>COLLIER DURITE RADIATEUR JAC</t>
  </si>
  <si>
    <t>COMPTEUR KILOMETRIQUE</t>
  </si>
  <si>
    <t>PRISE ELECTRIQUE FEMELLE</t>
  </si>
  <si>
    <t>FEU STOP LED AVEC ECLERAGE PLAQUE</t>
  </si>
  <si>
    <t>FEU STOP LED SIMPLE</t>
  </si>
  <si>
    <t>BALLAIS ESSUIE GLACE KERAX</t>
  </si>
  <si>
    <t>VITRE PORTIER CG KERAX</t>
  </si>
  <si>
    <t>SILENT-BLOC LAME AVANT MERCEDES</t>
  </si>
  <si>
    <t>POT DE MASTIC P49.2</t>
  </si>
  <si>
    <t>TUYAU ECHAPPEMENT</t>
  </si>
  <si>
    <t>METRE CYLINDRE D'EMBREYAGE KERAX</t>
  </si>
  <si>
    <t>SUPPORT MACHOIRE MERCEDES AR</t>
  </si>
  <si>
    <t>CLIGNOTANT MERCEDES CD</t>
  </si>
  <si>
    <t>PLAQUETTE DE GARNITURE MERCEDES AR</t>
  </si>
  <si>
    <t>ARRET GRAISSE SR PM 16010</t>
  </si>
  <si>
    <t>ARRET GRAISSE SR GM 16010</t>
  </si>
  <si>
    <t>ROULEMENT BPW 32314</t>
  </si>
  <si>
    <t>ROULEMENT BPW 32222</t>
  </si>
  <si>
    <t>BOULON AMORTISSEUR AR MERCEDES 16X150</t>
  </si>
  <si>
    <t>GOUJON DE ROUE MERCEDES AR</t>
  </si>
  <si>
    <t>LTSR 553 AF</t>
  </si>
  <si>
    <t>EXTINCTEUR 2Kgs</t>
  </si>
  <si>
    <t>LTSR 981 AP</t>
  </si>
  <si>
    <t>LTSR 714 AO</t>
  </si>
  <si>
    <t>DOUILLE DE BALANCIER TR KERAX</t>
  </si>
  <si>
    <t>BAGUE BALANCIER TR ACCIER</t>
  </si>
  <si>
    <t>BAGUE BRONZE BALANCIER TR</t>
  </si>
  <si>
    <t>ARRET GRAISSE BALANCIER TR</t>
  </si>
  <si>
    <t>RONDELLE BALANCIER TR</t>
  </si>
  <si>
    <t>ARRET D'HUILE VILBREHQUIN AR</t>
  </si>
  <si>
    <t>CHAINE DE 6 METRE</t>
  </si>
  <si>
    <t>TENDEUR DE CHAINE</t>
  </si>
  <si>
    <t>RACCORD RAPIDE T DE 8</t>
  </si>
  <si>
    <t>DEMARREUR JAC</t>
  </si>
  <si>
    <t>LTSR 774 AR</t>
  </si>
  <si>
    <t>FEU DE GABARIT LED VERT</t>
  </si>
  <si>
    <t>AMORTISSEUR LAME AV</t>
  </si>
  <si>
    <t>ARRET D'HUILE PONT DE TRANSFERT 100x120x10</t>
  </si>
  <si>
    <t>ROULETTE DE MACHOIRE BPW Ø26</t>
  </si>
  <si>
    <t>FEU DE GABARIT LED ROND VERT</t>
  </si>
  <si>
    <t>DESSICATER D'AIR COMPLET</t>
  </si>
  <si>
    <t>TRIANGLE DE SIGNALISATION</t>
  </si>
  <si>
    <t>SLV</t>
  </si>
  <si>
    <t>FEU DE GABARIT LED ROND ROUGE</t>
  </si>
  <si>
    <t>ARRET D'HUILE BOITIER DE DIRECTION 26x38x7</t>
  </si>
  <si>
    <t>BOULON CENTRAL 24</t>
  </si>
  <si>
    <t>CRIC LEVE CABINE KERAX NEUF</t>
  </si>
  <si>
    <t>SILEN BLOC BAR STABILATRICE MERCEDES AV PM</t>
  </si>
  <si>
    <t>SILEN BLOC BAR STABILATRICE MERCEDES AV GM</t>
  </si>
  <si>
    <t>VOLANT MOTEUR</t>
  </si>
  <si>
    <t>PLATEAU D'EMBREYAGE</t>
  </si>
  <si>
    <t>CALE DE BUTEE D'EMBREYAGE</t>
  </si>
  <si>
    <t>FEU ROND LED SLIM</t>
  </si>
  <si>
    <t>FEU ROND LED NON SLIM</t>
  </si>
  <si>
    <t>VALVE LUCIFER DE BOITE ZF</t>
  </si>
  <si>
    <t>LEVIER DE CAME TR KERAX AR CG</t>
  </si>
  <si>
    <t>JOINT VERRIN GROUPE DE BOITE PM</t>
  </si>
  <si>
    <t>JOINT VERRIN GROUPE DE BOITE GM</t>
  </si>
  <si>
    <t>ARRET D'HUILE MOYEU TR MERCEDES</t>
  </si>
  <si>
    <t>MANO DE BLOCAGE MERCEDES</t>
  </si>
  <si>
    <t>ALTERNATEUR MERCEDES</t>
  </si>
  <si>
    <t>RELAIS 5 PATTES NOIR</t>
  </si>
  <si>
    <t>CHAUSSURE DE SECURITE</t>
  </si>
  <si>
    <t>BOTTE DE SECURITE</t>
  </si>
  <si>
    <t>CASQUE DE SECURITE</t>
  </si>
  <si>
    <t>TENUE DE TRAVAIL</t>
  </si>
  <si>
    <t>TETE DE CARDANT PRINCIPAL 4 BOULON</t>
  </si>
  <si>
    <t>ENTRETOISE BALANCIER Ø</t>
  </si>
  <si>
    <t>BOULON DE BALANCIER Ø12</t>
  </si>
  <si>
    <t>LEVIER DE CAME TR KERAX AR CD</t>
  </si>
  <si>
    <t>MANO DE CHAUFFAGE JAC</t>
  </si>
  <si>
    <t>BOUCHON DE RESERVOIRE JAC</t>
  </si>
  <si>
    <t>LTTR 032 AO</t>
  </si>
  <si>
    <t>BOULON TENDEUR LONG Ø20</t>
  </si>
  <si>
    <t>LTTR 501 AP</t>
  </si>
  <si>
    <t>PORTE AMPOULE VEUILLEUSE CABINE</t>
  </si>
  <si>
    <t>MANO KILOMETRAGE JAC</t>
  </si>
  <si>
    <t>COURROIE ALTERNATEUR</t>
  </si>
  <si>
    <t>CENTRAL CLIGNONTANT KERAX</t>
  </si>
  <si>
    <t>PONT KERAX GM</t>
  </si>
  <si>
    <t>LTSR 937 AR</t>
  </si>
  <si>
    <t>FEU GABARIT CITERNE LONG</t>
  </si>
  <si>
    <t>RELAIS DEMARREUR PM</t>
  </si>
  <si>
    <t>LTSR 934 AR</t>
  </si>
  <si>
    <t>KIT DE ROULEMENT ALTERNATEUR MERCEDES</t>
  </si>
  <si>
    <t>REGUILATEUR ALTERNATEUR MERCEDES</t>
  </si>
  <si>
    <t>CIRCLIPS AXE DE MACHOIRE BPW</t>
  </si>
  <si>
    <t>CALLE AXE DE MACHOIRE MERCEDES COURT</t>
  </si>
  <si>
    <t>CIRCLIPS DE CAME KERAX</t>
  </si>
  <si>
    <t>LTSR 593 AR</t>
  </si>
  <si>
    <t>FILTRE A HUILE DE BOITE B18</t>
  </si>
  <si>
    <t>CAME DE FREIN MERCEDES AR CG OCCASION</t>
  </si>
  <si>
    <t>FEU STOP LED</t>
  </si>
  <si>
    <t>BAGUE AXE DE MACHOIRE RVI</t>
  </si>
  <si>
    <t>BAGUE AXE BALANCIER Ø60</t>
  </si>
  <si>
    <t>PORTE FILTRE A AIR JAC</t>
  </si>
  <si>
    <t>AMORTISSEUR CAPOT JAC</t>
  </si>
  <si>
    <t>BATTERIE 180 AH</t>
  </si>
  <si>
    <t>RONDELLE DE CAME KERAX</t>
  </si>
  <si>
    <t>SOUFLET TUBULURE JAC</t>
  </si>
  <si>
    <t>CRIC LEVE CABINE JAC NEUF</t>
  </si>
  <si>
    <t>CORDON ELECTRIQUE SPIRAL</t>
  </si>
  <si>
    <t>JANTE 13R22,5</t>
  </si>
  <si>
    <t>4E LAME AV</t>
  </si>
  <si>
    <t>3E LAME AV</t>
  </si>
  <si>
    <t>2E LAME AV</t>
  </si>
  <si>
    <t>LTSR 410 AK</t>
  </si>
  <si>
    <t>LAME DE RESSORT TR</t>
  </si>
  <si>
    <t>COUVERCLE TUBULURE D'AIR MERCEDES</t>
  </si>
  <si>
    <t>BOUTON DE COMMANDE MENU TABLEAU DE BORD</t>
  </si>
  <si>
    <t>RACCORD MECANIQUE DE 10</t>
  </si>
  <si>
    <t>POMPETTE AMORCAGE BOSH</t>
  </si>
  <si>
    <t>TENDEUR ARIMAGE SR</t>
  </si>
  <si>
    <t>ARRET D'HUILE MOYEU TR RVI</t>
  </si>
  <si>
    <t>PLAQUETTE DE GARNITURE AR PREMIUM</t>
  </si>
  <si>
    <t>LTSR 264 AR</t>
  </si>
  <si>
    <t>ROULEMENT 6206</t>
  </si>
  <si>
    <t>CLE DE ROUE 32-33</t>
  </si>
  <si>
    <t>ROTULE TIGE DE VETESSE GM</t>
  </si>
  <si>
    <t>SOUFLET DE SUSPENTION</t>
  </si>
  <si>
    <t>LEVIER DE VITESSE KERAX</t>
  </si>
  <si>
    <t>LTSR 834 AN</t>
  </si>
  <si>
    <t>LTSR 636 AJ</t>
  </si>
  <si>
    <t>LEVIER DE CAME SR COURT</t>
  </si>
  <si>
    <t>MEMBRANE TYPE 24</t>
  </si>
  <si>
    <t>CALENDRE PHARE CD</t>
  </si>
  <si>
    <t>TAMBOUR DE FREIN KERAX</t>
  </si>
  <si>
    <t>AMORTISSEUR CABINE JAC AV</t>
  </si>
  <si>
    <t>SILEN BLOC BAR SUPPORT CABINE JAC</t>
  </si>
  <si>
    <t>CYLINDRE FREIN MOTEUR JAC</t>
  </si>
  <si>
    <t>BOUTON DEMARRAGE</t>
  </si>
  <si>
    <t>BOUTON GYROPHARE JAC</t>
  </si>
  <si>
    <t>PLOT SUPPORT BOITE AR</t>
  </si>
  <si>
    <t>SILENT BLOC SUPPORT MOTEUR AV PM</t>
  </si>
  <si>
    <t>CALE DE BUTEE D'EMBREYAGE JAC</t>
  </si>
  <si>
    <t>BOULON DE FOURCHETTE DE BUTÉE JAC</t>
  </si>
  <si>
    <t>PLATEAU D'EMBREYAGE 350</t>
  </si>
  <si>
    <t>LTSR 372 AP</t>
  </si>
  <si>
    <t>AMPOULE H3</t>
  </si>
  <si>
    <t>LTSR 935 AR</t>
  </si>
  <si>
    <t>LTSR 944 AN</t>
  </si>
  <si>
    <t>ROULEMENT BPW 33215</t>
  </si>
  <si>
    <t>ROULEMENT BPW 33219</t>
  </si>
  <si>
    <t>SILENT BLOC TENDEUR SR</t>
  </si>
  <si>
    <t>TIRAND REMORQUE</t>
  </si>
  <si>
    <t>ROTULE BAR DE DIRECTION CD</t>
  </si>
  <si>
    <t>KIT DE FUSEE JAC</t>
  </si>
  <si>
    <t>DOUILLE D'INJECTEUR KERAX LONG</t>
  </si>
  <si>
    <t>LTTR 091 AK</t>
  </si>
  <si>
    <t>LEVIER DE CAME MERCEDES CG</t>
  </si>
  <si>
    <t>BAGUE CAOUTCHOUC BARRE STABILISATRICE GM</t>
  </si>
  <si>
    <t>MACHOIRE DE FREIN MERCEDES AR</t>
  </si>
  <si>
    <t>CARTER BOITE A VITESSE ZF</t>
  </si>
  <si>
    <t>BOULON CENTRAL Ø20-35</t>
  </si>
  <si>
    <t>ARRET GRAISSE BALANCIER SR</t>
  </si>
  <si>
    <t>JOINT CARTER BOITE ZF</t>
  </si>
  <si>
    <t>COUVERCLE PISTON DE GAME BOITE ZF</t>
  </si>
  <si>
    <t>TAMPONT DE CHOC LAME TR</t>
  </si>
  <si>
    <t>BAGUE CAOUTCHOUC BARRE STABILISATRICE PM</t>
  </si>
  <si>
    <t>MEMBRANE TYPE 30 NON PROFOND</t>
  </si>
  <si>
    <t>TAMPONT SUPPORT CABINE AV</t>
  </si>
  <si>
    <t>LTSR 059 AS</t>
  </si>
  <si>
    <t>CAME DE FREIN SR CD</t>
  </si>
  <si>
    <t>FEU STOP LED RECTANGULAIRE AVEC MARCHE AR</t>
  </si>
  <si>
    <t>JEU DE GARNITURE DE FREIN RVI</t>
  </si>
  <si>
    <t>UNITE CYLINDRE MOTEUR KERAX(120MM)</t>
  </si>
  <si>
    <t>JEU DE JOINT A CHEMISE KERAX</t>
  </si>
  <si>
    <t>BRIDE DE LAME TR</t>
  </si>
  <si>
    <t>MARCHE PIED CD JAC</t>
  </si>
  <si>
    <t>VALVE DOUBLE BOITE ZF</t>
  </si>
  <si>
    <t>HUILE DE DIRECTION</t>
  </si>
  <si>
    <t>TUYAU HYDRAULIC BOITIER DIRECTION</t>
  </si>
  <si>
    <t>VALVE CENTRAL SR DOLL</t>
  </si>
  <si>
    <t>SILENT BLOC AMORTISSEUR CHASSIS KERAX AR</t>
  </si>
  <si>
    <t>DISQUE DE FREIN NEUF</t>
  </si>
  <si>
    <t>FLEXIBLE DE COMPRESSEUR KERAX</t>
  </si>
  <si>
    <t>ROULEMENT MOYEU AV MERCEDES GM</t>
  </si>
  <si>
    <t>ROULEMENT MOYEU AV MERCEDES PM</t>
  </si>
  <si>
    <t>AXE DE MACHOIRE REMORQUE SAF</t>
  </si>
  <si>
    <t>SILEN BLOC BAR STABILATRICE JAC</t>
  </si>
  <si>
    <t>LTSR 985 AP</t>
  </si>
  <si>
    <t>AMORTISSEUR CHASSIS AR MERCEDES</t>
  </si>
  <si>
    <t>CLIGNOTANT KERAX CG</t>
  </si>
  <si>
    <t>PORTE CLIGNONTANT PHARE</t>
  </si>
  <si>
    <t>POCHET JOINT DE COMPRESSEUR</t>
  </si>
  <si>
    <t>CULASSE COMPRESSEUR NEUVE</t>
  </si>
  <si>
    <t>PNEU 13R22,5</t>
  </si>
  <si>
    <t>LIQUIDE D'EMBRAYAGE MERCEDES</t>
  </si>
  <si>
    <t>PLAFONIER CABINE MERCEDES SUP</t>
  </si>
  <si>
    <t>GRILLAGE PHARE MERCEDES CG</t>
  </si>
  <si>
    <t>COUSSINET DE PALLIER KERAX</t>
  </si>
  <si>
    <t>CHEMISE MOTEUR 123MM</t>
  </si>
  <si>
    <t>PISTON MOTEUR KERAX</t>
  </si>
  <si>
    <t>JEU DES JOINTS DE CHEMISE</t>
  </si>
  <si>
    <t>SEGEMENT MOTEUR KERAX</t>
  </si>
  <si>
    <t>PNEU 385</t>
  </si>
  <si>
    <t>BOUTON FREIN MOTEUR</t>
  </si>
  <si>
    <t>RETROVIEUR MERCEDES CG</t>
  </si>
  <si>
    <t>MACHOIRE DE FREIN BPW</t>
  </si>
  <si>
    <t>KIT AXE DE MACHOIRE MERCEDES</t>
  </si>
  <si>
    <t>MOYEU VENTILATEUR JAC</t>
  </si>
  <si>
    <t>ROTULE BAR DE DIRECTION CG</t>
  </si>
  <si>
    <t>RESSORT DE RAPPEL MACHOIR JAC</t>
  </si>
  <si>
    <t>TUYAU SERPENTIN JAUNE</t>
  </si>
  <si>
    <t>TUYAU SERPENTIN ROUGE</t>
  </si>
  <si>
    <t>BAGUE AXE BALANCIER Ø70</t>
  </si>
  <si>
    <t>BLOC DE LAME SR</t>
  </si>
  <si>
    <t>POMPE D'ALIMENTATION OCCASION</t>
  </si>
  <si>
    <t>CHAINE DE 10 METRE Ø10</t>
  </si>
  <si>
    <t>COURROIE ALTERNATEUR MERCEDES</t>
  </si>
  <si>
    <t>ROTULE TIGE DE VITESSE PM FEMELLE</t>
  </si>
  <si>
    <t>REGLAGE POMPE A INJECTION</t>
  </si>
  <si>
    <t>FILTRE A AIR PM JAC</t>
  </si>
  <si>
    <t>FILTRE A AIR GM JAC</t>
  </si>
  <si>
    <t>BOUCHON DE VANNE</t>
  </si>
  <si>
    <t>VASE D'EXPENSION JAC</t>
  </si>
  <si>
    <t>ECROU DE MOYEU DE ROUEBPW</t>
  </si>
  <si>
    <t>BATTERIE</t>
  </si>
  <si>
    <t>FEU ROND PROFOND</t>
  </si>
  <si>
    <t>VALVE CENTRAL DE FREIN OCCASION</t>
  </si>
  <si>
    <t>FEU ROND</t>
  </si>
  <si>
    <t>FEU GABARIT ROUGE SIMPLE</t>
  </si>
  <si>
    <t>LTSR 932 AR</t>
  </si>
  <si>
    <t>POMPE HYDRAULIQUE OCCASION</t>
  </si>
  <si>
    <t>BOITE DE VITESSE JAC</t>
  </si>
  <si>
    <t>FLEXIBLE DE VERRIN BENNAGE</t>
  </si>
  <si>
    <t>JOINT PIPE D'ADMISSION</t>
  </si>
  <si>
    <t>DISQUE D'EMBREYAGE</t>
  </si>
  <si>
    <t>CULASSE MOTEUR KERAX</t>
  </si>
  <si>
    <t>ARRET D'HUILE SOUPAPE KERAX</t>
  </si>
  <si>
    <t>BRIDE DE LAME AV COURT CG</t>
  </si>
  <si>
    <t>RETROVIEUR JAC CG</t>
  </si>
  <si>
    <t>LTSR 829 AN</t>
  </si>
  <si>
    <t>PALIER DE BALANCIER CENTRAL 3 ESSIEU</t>
  </si>
  <si>
    <t>CABLE 7 CONDUITE</t>
  </si>
  <si>
    <t>RONDELLE DE CAME MERCEDES</t>
  </si>
  <si>
    <t>CIRCLIPS DE CAME MERCEDES</t>
  </si>
  <si>
    <t>PIGNON PORTE CYNCHRO GV JAC</t>
  </si>
  <si>
    <t>FEU GABARIT VERT SIMPLE</t>
  </si>
  <si>
    <t>POCHETTE DES JOINTS COMPRESSEUR</t>
  </si>
  <si>
    <t>BATTERIE VARTA 180AH</t>
  </si>
  <si>
    <t>MANO DIVERS</t>
  </si>
  <si>
    <t>RETROVIEUR JAC CD</t>
  </si>
  <si>
    <t>PHARE JAC CD</t>
  </si>
  <si>
    <t>DURITE INTERCOOLER</t>
  </si>
  <si>
    <t>SUPPORT BOITE AR MERCEDES</t>
  </si>
  <si>
    <t>GARDE BOUE AR MERCEDES CG</t>
  </si>
  <si>
    <t>BOOSTER D'EMBRAYAGE MERCEDES</t>
  </si>
  <si>
    <t>AMORTISSEUR CABINE MERCEDES AV</t>
  </si>
  <si>
    <t>RÉPROGRAMATION CAMION</t>
  </si>
  <si>
    <t>CAPTEUR DE FREIN MERCDES</t>
  </si>
  <si>
    <t>POMPE HYDRAULIQUE JAC</t>
  </si>
  <si>
    <t>LTSR 375 AS</t>
  </si>
  <si>
    <t>LTSR 374 AS</t>
  </si>
  <si>
    <t>BOOSTER D'EMBRAYAGE KERAX</t>
  </si>
  <si>
    <t>JOINT CACHE CULBITEUR</t>
  </si>
  <si>
    <t>COUSSINET DE BIELLE</t>
  </si>
  <si>
    <t>AXE DE MACHOIRE RVI</t>
  </si>
  <si>
    <t>COMODO ESSUIE GLACE</t>
  </si>
  <si>
    <t>METRE CYLINDRE D'EMBREYAGE MERCEDES</t>
  </si>
  <si>
    <t>ARRET D'HUILE GV BOITE ZF</t>
  </si>
  <si>
    <t>INDUCTEUR ALTERNATEUR MERCEDES</t>
  </si>
  <si>
    <t>GYRO PHARE</t>
  </si>
  <si>
    <t>FLEXIBLE D'ECHAPPEMENT KERAX</t>
  </si>
  <si>
    <t>MOYEU DE ROUE AVANT KERAX</t>
  </si>
  <si>
    <t>POMPE D'ALIMENTATION</t>
  </si>
  <si>
    <t>AXE DE MACHOIRE REMORQUE</t>
  </si>
  <si>
    <t>MACHOIRE DE FREIN MERCEDES AV</t>
  </si>
  <si>
    <t>SUPPORT CAME DE FREIN MERCEDES AR</t>
  </si>
  <si>
    <t>TUYAU HYDRAULIC JAC</t>
  </si>
  <si>
    <t>MANO D'HUILE MOTEUR JAC</t>
  </si>
  <si>
    <t>GOUJON DE ROUE TR AR JAC</t>
  </si>
  <si>
    <t>MANO SELECTEUR DE BOITE</t>
  </si>
  <si>
    <t>SOUFLET TR PRIMIUM</t>
  </si>
  <si>
    <t>SUPPORT SOUFLET SUSPENTION</t>
  </si>
  <si>
    <t>LTSR 956 AR</t>
  </si>
  <si>
    <t>ROTULE TIGE DE VITESSE PM</t>
  </si>
  <si>
    <t>BAGUE DE LAME AV</t>
  </si>
  <si>
    <t>COMODO PHARE</t>
  </si>
  <si>
    <t>DEMARREUR KERAX</t>
  </si>
  <si>
    <t>BATTERIE 150AH</t>
  </si>
  <si>
    <t>MECANISME D'EMBRAYAGE MERCEDES</t>
  </si>
  <si>
    <t>POUMON DE FREIN MERCEDES AV</t>
  </si>
  <si>
    <t>BOCAL EAU ESSIE GLACE MERCEDES</t>
  </si>
  <si>
    <t>BAGUE JUMELLE</t>
  </si>
  <si>
    <t>VALVE DOUBLE BOITE B18</t>
  </si>
  <si>
    <t>SEGMENT COLLECTEUR ECHAPPEMENT</t>
  </si>
  <si>
    <t>JOINT CARTER MOTEUR</t>
  </si>
  <si>
    <t>AMORTISSEUR CABINE MERCEDES AR</t>
  </si>
  <si>
    <t>FREINNAGE SYNCHRO 2E 4E MERCEDES</t>
  </si>
  <si>
    <t>FREINNAGE SYNCHRO 1E 3E MERCEDES</t>
  </si>
  <si>
    <t>MANCHON BALADEUR SYNCHRO 1E 3E MERCEDES</t>
  </si>
  <si>
    <t>ROULEMENT ARBRE PRIMAIRE BOITE MERCEDES</t>
  </si>
  <si>
    <t>LTTR 340 AJ</t>
  </si>
  <si>
    <t>FLEXIBLE POUMON AV</t>
  </si>
  <si>
    <t>TUYAU HUILE HYDRAULIQUE DIRECTION</t>
  </si>
  <si>
    <t>CALLE DE BUTTE</t>
  </si>
  <si>
    <t>CABLE ACCELERATEUR KERAX LONG MODEL</t>
  </si>
  <si>
    <t>GOUJON DE ROUE JAC AR</t>
  </si>
  <si>
    <t>AMORTISSEUR LAME AV JAC</t>
  </si>
  <si>
    <t>LITRE D'ACIDE</t>
  </si>
  <si>
    <t>SUPPORT MARCHE PIED MERCEDES ALU CD</t>
  </si>
  <si>
    <t>VALVE LUCIFER DE BOITE B18</t>
  </si>
  <si>
    <t>TUYAU SERPENTIN D'AIR PREMIUM</t>
  </si>
  <si>
    <t>TUYAU DE BOOSTER D'EMBRAYAGE</t>
  </si>
  <si>
    <t>DEMI ARBRE PREMIUM COURT</t>
  </si>
  <si>
    <t>1E LAME AV</t>
  </si>
  <si>
    <t>AXE DE MACHOIRE JAC</t>
  </si>
  <si>
    <t>CRIC LEVE CABINE PREMIUM NEUF</t>
  </si>
  <si>
    <t>JOINT MOYEU MERCEDES</t>
  </si>
  <si>
    <t>VENTILATEUR JAC</t>
  </si>
  <si>
    <t>DURITE TURBO KERAX</t>
  </si>
  <si>
    <t>ECROU BOULON BALANCIER 3 ESSIEU</t>
  </si>
  <si>
    <t>PHARE KERAX CG</t>
  </si>
  <si>
    <t>PARC_CHOC PREMIUM</t>
  </si>
  <si>
    <t>MARCHE PIED CG PRIMIUM</t>
  </si>
  <si>
    <t>SYNCHRO GROUPE DE VITESSE JAC</t>
  </si>
  <si>
    <t>ETRIER DE FREIN PREMIUM AV CG</t>
  </si>
  <si>
    <t>COURROIE ALTERNATEUR JAC</t>
  </si>
  <si>
    <t>COURROIE VENTILATEUR JAC</t>
  </si>
  <si>
    <t>ALTERNATEUR</t>
  </si>
  <si>
    <t>AILE KERAX CG</t>
  </si>
  <si>
    <t>RACCORD EMBOUT COUDE DE 6</t>
  </si>
  <si>
    <t>BAGUE LAME SOUFLET TR</t>
  </si>
  <si>
    <t>TUYAU  COMPRESSEUR D'AIR</t>
  </si>
  <si>
    <t>CHARBON DEMARREUR KERAX</t>
  </si>
  <si>
    <t>RACCORD RAPIDE DE 14</t>
  </si>
  <si>
    <t>TETON VALVE DOUBLE BOITE ZF</t>
  </si>
  <si>
    <t>VASE D'EXPENSION KERAX</t>
  </si>
  <si>
    <t>FLEXIBLE LEVE CABINE JAC</t>
  </si>
  <si>
    <t>FICHE MALE ELECTRIQUE</t>
  </si>
  <si>
    <t>PROGRAMATION CAMIONS</t>
  </si>
  <si>
    <t>SYNCHRO 2E 4E MERCEDES</t>
  </si>
  <si>
    <t>SYNCHRO 1E 3E MERCEDES</t>
  </si>
  <si>
    <t>BALADEUR SYNCHRO 2E 4E MERCEDES</t>
  </si>
  <si>
    <t>BALADEUR SYNCHRO 1E 3E MERCEDES</t>
  </si>
  <si>
    <t>BAGUE DE SYNCHRONISATION PIGNON DE PRISE N°2 MERCEDES</t>
  </si>
  <si>
    <t>BAGUE DE SYNCHRONISATION PIGNON DE PRISE 2E MERCEDES</t>
  </si>
  <si>
    <t>BALADEUR MARCH AR MERCEDES</t>
  </si>
  <si>
    <t>POIGNE PORTIERE JAC CD</t>
  </si>
  <si>
    <t>POIGNE PORTIERE JAC CG</t>
  </si>
  <si>
    <t>CABLE ACCELERATEUR KERAX COURT MODEL</t>
  </si>
  <si>
    <t>CLAPET ANTI RETOUR BOSH</t>
  </si>
  <si>
    <t>PORTE DIODE ALTERNATEUR</t>
  </si>
  <si>
    <t>SILEN BLOC DE TENDEUR SR Ø 28</t>
  </si>
  <si>
    <t>LTSR 290 AT</t>
  </si>
  <si>
    <t>JANTE 385</t>
  </si>
  <si>
    <t>CLIGNOTANT KERAX CD</t>
  </si>
  <si>
    <t>JEU ARRET GRAISSE SR 14010</t>
  </si>
  <si>
    <t>LTTR 256 AT</t>
  </si>
  <si>
    <t>LTTR 259 AT</t>
  </si>
  <si>
    <t>LTTR 257 AT</t>
  </si>
  <si>
    <t>LTTR 702 AS</t>
  </si>
  <si>
    <t>FILTRE A HUILE HOWO 420</t>
  </si>
  <si>
    <t>FILTRE A GASOIL HOWO 420</t>
  </si>
  <si>
    <t>SOUFLET TUBULURE KERAX</t>
  </si>
  <si>
    <t>SUPPORT CROCHET CAPOT KERAX</t>
  </si>
  <si>
    <t>SUPPORT BOUTON FREIN MOTEUR</t>
  </si>
  <si>
    <t>LTSR 227 AT</t>
  </si>
  <si>
    <t>SOUFLET DE SUSPENTION 4 ESSIEU 44T</t>
  </si>
  <si>
    <t>FEU DE GABARIT CABINE JAC CD</t>
  </si>
  <si>
    <t>FEU DE GABARIT CABINE JAC CG</t>
  </si>
  <si>
    <t>LTSR 225 AT</t>
  </si>
  <si>
    <t>SUPPORT LAME + TENDEUR 4 ESSIEU</t>
  </si>
  <si>
    <t>LTTR 709 AS</t>
  </si>
  <si>
    <t>PAR CHOC JAC COMPLET</t>
  </si>
  <si>
    <t>VERIN BASCULE CABINE KERAX</t>
  </si>
  <si>
    <t>LTTR 001 AT</t>
  </si>
  <si>
    <t>LTTR 003 AT</t>
  </si>
  <si>
    <t>FILTRE A HUILE HOWO 371</t>
  </si>
  <si>
    <t>FILTRE A GASOIL HOWO 371</t>
  </si>
  <si>
    <t>LTTR 703 AS</t>
  </si>
  <si>
    <t>LTTR 704 AS</t>
  </si>
  <si>
    <t>POMPE D'INJECTION JAC</t>
  </si>
  <si>
    <t>JEU PLAQUETTE DE FREIN PRIMIUM AV</t>
  </si>
  <si>
    <t>LTTR 005 AT</t>
  </si>
  <si>
    <t>LTTR 002 AT</t>
  </si>
  <si>
    <t>TUYAU D'AIR SERPENTIN JAUNE</t>
  </si>
  <si>
    <t>TUYAU  D'AIR SERPENTIN NOIR</t>
  </si>
  <si>
    <t>COIN ROND CG JAC</t>
  </si>
  <si>
    <t>POSE PIED CG</t>
  </si>
  <si>
    <t>CABLE PORTIERE COURT</t>
  </si>
  <si>
    <t>ARRET D'HUILE TIGE DE BOITE ZF</t>
  </si>
  <si>
    <t>LTTR 258 AT</t>
  </si>
  <si>
    <t>LTSR 292 AT</t>
  </si>
  <si>
    <t>LTSR 293 AT</t>
  </si>
  <si>
    <t>LTSR 294 AT</t>
  </si>
  <si>
    <t>COUVERCLE POMPE A INJECTION KERAX</t>
  </si>
  <si>
    <t>CAME DE FREIN SR CG</t>
  </si>
  <si>
    <t>COMPRESSEUR D'AIR NEUF JAC</t>
  </si>
  <si>
    <t>VALVE CENTRAL BPW 5 SORTIES</t>
  </si>
  <si>
    <t>LTTR 708 AS</t>
  </si>
  <si>
    <t>PORTIER JAC CG</t>
  </si>
  <si>
    <t>RACCORD MECANIQUE DE 8</t>
  </si>
  <si>
    <t>SILENT BLOC TENDEUR INF MERCEDES</t>
  </si>
  <si>
    <t>VALVE DE DECHARGE RAPIDE</t>
  </si>
  <si>
    <t>COIN ROND CD JAC</t>
  </si>
  <si>
    <t>LTTR 260 AT</t>
  </si>
  <si>
    <t>ESSIEU REMORQUE COMPLET 14010</t>
  </si>
  <si>
    <t>POMPE D'INJECTION KERAX</t>
  </si>
  <si>
    <t>LTSR 186 AT</t>
  </si>
  <si>
    <t>MOTEUR ESSUIE GLACE</t>
  </si>
  <si>
    <t>ANTEVISEUR JAC GALOP</t>
  </si>
  <si>
    <t>LTTR 006 AT</t>
  </si>
  <si>
    <t>JEU ARRET D'HUILE MOYEU MERCEDES</t>
  </si>
  <si>
    <t>VALVE DE FREIN 6 SORTIES</t>
  </si>
  <si>
    <t>LTTR 701 AS</t>
  </si>
  <si>
    <t>CABLE ACCELERATEUR HOWO</t>
  </si>
  <si>
    <t>FICHE D'ACCOUPLEMENT MALE</t>
  </si>
  <si>
    <t>POCHETTE DES JOINTS MOTEUR JAC</t>
  </si>
  <si>
    <t>CHEMISE MOTEUR JAC</t>
  </si>
  <si>
    <t>SEGEMENT MOTEUR JAC</t>
  </si>
  <si>
    <t>RACCORD EMBOUT COUDE DE 12</t>
  </si>
  <si>
    <t>LTTR 705 AU</t>
  </si>
  <si>
    <t>RELAIS DEMARREUR GM</t>
  </si>
  <si>
    <t>BIELLETTE SELECTEUR DE VITESSE</t>
  </si>
  <si>
    <t>COURROIE ALTERNATEUR HOWO</t>
  </si>
  <si>
    <t>LTTR 063 AU</t>
  </si>
  <si>
    <t>LTSR 226 AT</t>
  </si>
  <si>
    <t>MEMBRANE DE 28</t>
  </si>
  <si>
    <t>LTTR 064 AU</t>
  </si>
  <si>
    <t>TUBULUR D'AIR KERAX</t>
  </si>
  <si>
    <t>COUVERCLE FILTRE A AIR NEUF</t>
  </si>
  <si>
    <t>LTTR 710 AS</t>
  </si>
  <si>
    <t>LTTR 004 AT</t>
  </si>
  <si>
    <t>LTTR 705 AS</t>
  </si>
  <si>
    <t>LTSR 645 AT</t>
  </si>
  <si>
    <t>BLOC DE LAME AR</t>
  </si>
  <si>
    <t>BLOC DE LAME AVANT MERCEDES</t>
  </si>
  <si>
    <t>TURBO JAC</t>
  </si>
  <si>
    <t>LTTR 707 AS</t>
  </si>
  <si>
    <t>VALVE CENTRAL COMMADE SOUFLET</t>
  </si>
  <si>
    <t>LTSR 228 AT</t>
  </si>
  <si>
    <t>LTSR 646 AT</t>
  </si>
  <si>
    <t>RACCORD RAPIDE DE 10</t>
  </si>
  <si>
    <t>POMPE D'ALIMENTATION HOWO</t>
  </si>
  <si>
    <t>ANTI BROUILLARE LED HOWO</t>
  </si>
  <si>
    <t>ARRET GRAISSE MOYEU AV</t>
  </si>
  <si>
    <t>JOINT D'ECHAPPEMENT CARRE</t>
  </si>
  <si>
    <t>RESSORT DE RAPPEL POUMON RVI</t>
  </si>
  <si>
    <t>GARDE BOUE AR KERAX</t>
  </si>
  <si>
    <t>SILEN BLOC DE TENDEUR MERCEDES</t>
  </si>
  <si>
    <t>PORTIER JAC CD</t>
  </si>
  <si>
    <t>RESSORT DE RAPPEL MACHOIR RVI</t>
  </si>
  <si>
    <t>JOINT PARE BRICE KERAX</t>
  </si>
  <si>
    <t>LTSR 713 AO</t>
  </si>
  <si>
    <t>SUPPORT CABINE AR PRIMIUM</t>
  </si>
  <si>
    <t>NEZ D'INJECTEUR JAC</t>
  </si>
  <si>
    <t>CALENDRE BUSE D'AIR KERAX</t>
  </si>
  <si>
    <t>CEINTURE BUSE D'AIR KERAX</t>
  </si>
  <si>
    <t>JEU DE FILTRE A AIR HOWO</t>
  </si>
  <si>
    <t>AMORTISSEUR CABINE AR</t>
  </si>
  <si>
    <t>POT D'ÉCHAPEMENT KERAX</t>
  </si>
  <si>
    <t>TENDEUR ESSUIE SR</t>
  </si>
  <si>
    <t>POMPE HYDRAULIQUE KERAX NEUVE</t>
  </si>
  <si>
    <t>LTSR 376 AS</t>
  </si>
  <si>
    <t>BOUTON ARRET MOTEUT</t>
  </si>
  <si>
    <t>BUSE D'AIR KERAX</t>
  </si>
  <si>
    <t>PIPE D'EAU DE REFROISISSEUR</t>
  </si>
  <si>
    <t>FLEXIBLE D'ECHAPPEMENT MERCEDES</t>
  </si>
  <si>
    <t>LTSR 026 AT</t>
  </si>
  <si>
    <t>AMBOUT COUDE DE 6</t>
  </si>
  <si>
    <t>BUTEE DE MOYEU SR</t>
  </si>
  <si>
    <t>SUPPORT MOTEUR AV</t>
  </si>
  <si>
    <t>SILENT BLOC SUPPORT MOTEUR AR</t>
  </si>
  <si>
    <t>BOUTON ARRET D'URGENCE</t>
  </si>
  <si>
    <t>ALARME DE RECULE</t>
  </si>
  <si>
    <t>LTTR 711 AS</t>
  </si>
  <si>
    <t>FILTRE A HUILE 440</t>
  </si>
  <si>
    <t>LTTR 061 AU</t>
  </si>
  <si>
    <t>LTTR 706 AS</t>
  </si>
  <si>
    <t>RAME D'EAU KERAX</t>
  </si>
  <si>
    <t>INTER COOLER KERAX OCCASION</t>
  </si>
  <si>
    <t>CEINTURE DE SECURITÉ KERAX</t>
  </si>
  <si>
    <t>GOUJON DE ROUE TR AR HOWO</t>
  </si>
  <si>
    <t>KIT AXE FUSEE PREMIUM</t>
  </si>
  <si>
    <t>LTTR 703 AU</t>
  </si>
  <si>
    <t>MANO DE CHAUFFAGE RENAULT</t>
  </si>
  <si>
    <t>CLE CONTACT KERAX</t>
  </si>
  <si>
    <t>MODULE CHAUFFAGE KERAX</t>
  </si>
  <si>
    <t>LTSR 224 AT</t>
  </si>
  <si>
    <t>LTTR 706 AU</t>
  </si>
  <si>
    <t>LTSR 440 AT</t>
  </si>
  <si>
    <t>PORTE AMPOULE CLIGNOTANT KERAX</t>
  </si>
  <si>
    <t>COUVERCLE DE MOYEU BPW</t>
  </si>
  <si>
    <t>BOOSTER D'EMBRAYAGE JAC</t>
  </si>
  <si>
    <t>LTTR 062 AU</t>
  </si>
  <si>
    <t>PHARE JAC CG</t>
  </si>
  <si>
    <t>ARRET D'HUILE VILBREHQUIN AV</t>
  </si>
  <si>
    <t>POCHETTE DES JOINTS INF</t>
  </si>
  <si>
    <t>SUPPORT MARCHE PIED KERAX</t>
  </si>
  <si>
    <t>RACCORD COUDE RAPIDE DE 8</t>
  </si>
  <si>
    <t>POIGNET LEVIER DE VITESSE 350</t>
  </si>
  <si>
    <t>VILBREQUIN JAC</t>
  </si>
  <si>
    <t>COUSSINET DE BIELLE JAC</t>
  </si>
  <si>
    <t>COUSSINET DE PALLIER JAC</t>
  </si>
  <si>
    <t>COUPE BATTERIE</t>
  </si>
  <si>
    <t>INJECTEUR JAC</t>
  </si>
  <si>
    <t>METRE CYLINDRE D'EMBREYAGE HOWO 371</t>
  </si>
  <si>
    <t>CABLE DE VITESSE JAC NOIRE</t>
  </si>
  <si>
    <t>RELAIS PHARE 24V JAC</t>
  </si>
  <si>
    <t>ARRET D'HUILE SELECTEUR ZF GM</t>
  </si>
  <si>
    <t>ARRET D'HUILE SELECTEUR ZF PM</t>
  </si>
  <si>
    <t>LTTR 065 AU</t>
  </si>
  <si>
    <t>LTTR 712 AS</t>
  </si>
  <si>
    <t>ROULEMENT 6202</t>
  </si>
  <si>
    <t>ROULEMENT 6304</t>
  </si>
  <si>
    <t>PATTE SUPPORT CABINE AR KERAX</t>
  </si>
  <si>
    <t>BOUCHON RESERVOIR JAC</t>
  </si>
  <si>
    <t>LTSR 438 AT</t>
  </si>
  <si>
    <t>TENDEUR COURROIE ALTERNATEUR MERCEDES</t>
  </si>
  <si>
    <t>SILENT BLOC SUPPORT BOITE LAT</t>
  </si>
  <si>
    <t>BALAIS ESSUIE GLACE JAC</t>
  </si>
  <si>
    <t>COUVRE BATTERIE HOWO</t>
  </si>
  <si>
    <t>LTSR 439 AT</t>
  </si>
  <si>
    <t>LTSR 435 AT</t>
  </si>
  <si>
    <t>CABLE DE VITESSE KERAX NOIRE</t>
  </si>
  <si>
    <t>LTSR 442 AT</t>
  </si>
  <si>
    <t>ROULEMENT 32219</t>
  </si>
  <si>
    <t>MEMBRANE DE VOLANT</t>
  </si>
  <si>
    <t>BOULON TENDEUR COURT SR</t>
  </si>
  <si>
    <t>LTSR 111 AT</t>
  </si>
  <si>
    <t>LTSR 027 AT</t>
  </si>
  <si>
    <t>ROULEMENT 33213</t>
  </si>
  <si>
    <t>COUVERCLE DE MOYEU REMORQUE BPW</t>
  </si>
  <si>
    <t>LTSR 788 AS</t>
  </si>
  <si>
    <t>SUPPORT PHARE CD</t>
  </si>
  <si>
    <t>BAGUE DE LAME AR</t>
  </si>
  <si>
    <t>BOULON DE JUMELLE</t>
  </si>
  <si>
    <t>GARDE BOUE AR MERCEDES CD</t>
  </si>
  <si>
    <t>BOUTON LEVE VITRE MERCEDES</t>
  </si>
  <si>
    <t>VALVE COMMANDE LEVIER DE VITESSE MERCEDES</t>
  </si>
  <si>
    <t>LTTR 702 AU</t>
  </si>
  <si>
    <t>BOUTON LEVER VITRE JAC CG</t>
  </si>
  <si>
    <t>RELAIS 5 PATTES IVECO</t>
  </si>
  <si>
    <t>INTER COOLER KERAX NEUF</t>
  </si>
  <si>
    <t>TUYAU SERPENTIN D'AIR KERAX</t>
  </si>
  <si>
    <t>TABLEAU DE BORD KERAX</t>
  </si>
  <si>
    <t xml:space="preserve">DATE </t>
  </si>
  <si>
    <t>DESTINATAIRE</t>
  </si>
  <si>
    <t>FOURNISSEUR</t>
  </si>
  <si>
    <t>DEPARTEMENT</t>
  </si>
  <si>
    <t>FAMILLE</t>
  </si>
  <si>
    <t>STOCK
APRES 
MOUVEMENTS</t>
  </si>
  <si>
    <t>LIBELLE</t>
  </si>
  <si>
    <t>MARQUE</t>
  </si>
  <si>
    <t>REFRENCE</t>
  </si>
  <si>
    <t>PRIX / U</t>
  </si>
  <si>
    <t>SORTIE</t>
  </si>
  <si>
    <t xml:space="preserve">QTE
</t>
  </si>
  <si>
    <t>ENTRÉE</t>
  </si>
  <si>
    <t>TRANSACTION</t>
  </si>
  <si>
    <t>OBSERVATIONS / MECANO</t>
  </si>
  <si>
    <t>N° BL / BS</t>
  </si>
  <si>
    <t xml:space="preserve">
STOCK</t>
  </si>
  <si>
    <t xml:space="preserve">
STOCK DE SECURITÉ</t>
  </si>
  <si>
    <t>MOIS2</t>
  </si>
  <si>
    <t>N°</t>
  </si>
  <si>
    <t>SITUATION</t>
  </si>
  <si>
    <t>TRACTEUR</t>
  </si>
  <si>
    <t>LTTR 085 AJ</t>
  </si>
  <si>
    <t>LTTR 601 AR / 18 T 5165 A</t>
  </si>
  <si>
    <t>LTTR 602 AR / 18 T 5164 A</t>
  </si>
  <si>
    <t>LTTR 603 AR / 18 T 5167 A</t>
  </si>
  <si>
    <t>LTTR 604 AR / 18 T 5163 A</t>
  </si>
  <si>
    <t>LTTR 610 AR / 18 T 5166 A</t>
  </si>
  <si>
    <t>LTTR 301 AU / CH 82 43 42</t>
  </si>
  <si>
    <t>LTTR 302 AU / CH 82 43 43</t>
  </si>
  <si>
    <t>LTTR 303 AU / CH 82 43 44</t>
  </si>
  <si>
    <t>LTTR 304 AU / CH 82 43 45</t>
  </si>
  <si>
    <t>LTTR 305 AU / CH 82 43 46</t>
  </si>
  <si>
    <t>LTTR 306 AU / CH 82 43 47</t>
  </si>
  <si>
    <t>LTTR 701 AU</t>
  </si>
  <si>
    <t>LTTR 704 AU</t>
  </si>
  <si>
    <t>VALVE DE FREIN 4 SORTIES</t>
  </si>
  <si>
    <t>VALVE DE FREIN 5 SORTIES</t>
  </si>
  <si>
    <t>VALVE CENTRAL DE FREIN TR KERAX</t>
  </si>
  <si>
    <t>CYLINDRE ARRET MOTEUR</t>
  </si>
  <si>
    <t>DEMARREUR MERCEDES</t>
  </si>
  <si>
    <t>SABOT SUPPORT AMORTISSEUR LAME ET BARRE</t>
  </si>
  <si>
    <t>CHEMISE MOTEUR 120MM</t>
  </si>
  <si>
    <t>POMPE A HUILE MOTEUR KERAX</t>
  </si>
  <si>
    <t>SERRURE PORTIERE JAC CD</t>
  </si>
  <si>
    <t>SUPPORT MOTEUR AR JAC</t>
  </si>
  <si>
    <t>CABLE DE VITESSE JAC ROUGE</t>
  </si>
  <si>
    <t>VITRE PORTIER CD KERAX</t>
  </si>
  <si>
    <t>BOUILON DE PINNE</t>
  </si>
  <si>
    <t>BRIDE LAME TR</t>
  </si>
  <si>
    <t>BOITE DE PEINTURE ROUGE BRASSERIE</t>
  </si>
  <si>
    <t>CABLE Ø12</t>
  </si>
  <si>
    <t>HUILE LEVIER DE VITESSE ACTROS</t>
  </si>
  <si>
    <t>JUMELLE DE LAME AV KERAX</t>
  </si>
  <si>
    <t>AMPOULE 10W</t>
  </si>
  <si>
    <t>AMPOULE 21W SIMPLE</t>
  </si>
  <si>
    <t>PIVOT 3 POUCES GM</t>
  </si>
  <si>
    <t>CUVETTE DE PIVOT</t>
  </si>
  <si>
    <t>LIQUIDE DE FREIN</t>
  </si>
  <si>
    <t>CLE CONTACT JAC</t>
  </si>
  <si>
    <t>RAME DE GASOIL MOTEUR JAC</t>
  </si>
  <si>
    <t>CULBUTEUR MOTEUR JAC</t>
  </si>
  <si>
    <t>BIELLE MOTEUR JAC</t>
  </si>
  <si>
    <t>FOURCHETTE DE BUTÉE JAC</t>
  </si>
  <si>
    <t>TIGE DE CULBUTEUR JAC</t>
  </si>
  <si>
    <t>CAPTEUR NIVEAU D'EAU JAC</t>
  </si>
  <si>
    <t>TUYAU RETOUR GASOIL JAC</t>
  </si>
  <si>
    <t>BOUTON LEVE VITRE JAC</t>
  </si>
  <si>
    <t>JOINT DE CULASSE JAC</t>
  </si>
  <si>
    <t>SANGLE ARRIMAGE NEUF</t>
  </si>
  <si>
    <t>SANGLE ARRIMAGE OCCASION</t>
  </si>
  <si>
    <t>SPIRALE DE CONTACT MERCEDES</t>
  </si>
  <si>
    <t>COMODO PHARE JAC</t>
  </si>
  <si>
    <t>ARRET D'HUILE MOYEU TR JAC</t>
  </si>
  <si>
    <t>DECANTEUR JAC COMPLET</t>
  </si>
  <si>
    <t>VERROUILLAGE CABINE JAC</t>
  </si>
  <si>
    <t>ROULEMENT VOLANT MOTEUR JAC</t>
  </si>
  <si>
    <t>CYLINDRE DE BLOCAGE JAC</t>
  </si>
  <si>
    <t>ROULEMENT AXE FUSEE JAC</t>
  </si>
  <si>
    <t>COUPE BATTERIE JAC</t>
  </si>
  <si>
    <t>POIGNET LEVIER DE VITESSE JAC</t>
  </si>
  <si>
    <t>JOINT CACHE CULBITEUR JAC</t>
  </si>
  <si>
    <t>CABLE RALENTIS JAC</t>
  </si>
  <si>
    <t>COLONNE DE DIRECTION JAC</t>
  </si>
  <si>
    <t>LEVIER DE FREIN REMORQUE JAC</t>
  </si>
  <si>
    <t>SIEGE ASSISE KERAX CD</t>
  </si>
  <si>
    <t>COLLIER SOUFLET TUBULURE JAC</t>
  </si>
  <si>
    <t>JOINT SOUFLET TUBULURE JAC</t>
  </si>
  <si>
    <t>KIT DE SYNCHRO 1E BOITE ZF</t>
  </si>
  <si>
    <t>ROULEMENT CARTEUR BOITE INF JAC</t>
  </si>
  <si>
    <t>VERROUILLAGE CABINE KERAX</t>
  </si>
  <si>
    <t>RACCORD DE BOUTEILLE COMPRESSEUR</t>
  </si>
  <si>
    <t>PORTE BUTÉ D'EMBRAYAGE ZF</t>
  </si>
  <si>
    <t>TAMBOUR DE FREIN JAC AR</t>
  </si>
  <si>
    <t>ARRET D'HUILE GV BOITE JAC</t>
  </si>
  <si>
    <t>LEVIER DE CAME JAC CG</t>
  </si>
  <si>
    <t>LEVIER DE CAME JAC CD</t>
  </si>
  <si>
    <t>ROULEMENT MOYEU AV GM JAC</t>
  </si>
  <si>
    <t>CAPTEUR MARCHE ARRIERE JAC</t>
  </si>
  <si>
    <t>CABLE ACCELERATEUR JAC</t>
  </si>
  <si>
    <t>PISTON MOTEUR JAC</t>
  </si>
  <si>
    <t>TENDEUR COURROIE ALTERNATEUR JAC</t>
  </si>
  <si>
    <t>SUPPORT POMPE A INJECTION JAC</t>
  </si>
  <si>
    <t>MANO CAPTEUR DE VITESSE JAC</t>
  </si>
  <si>
    <t>BOCAL A HUILE D'EMBRAYAGE JAC</t>
  </si>
  <si>
    <t>BOUCHON BOCAL A HUILE D'EMBRAYAGE JAC</t>
  </si>
  <si>
    <t>TUYAU RETOUR GRAISSAGE CULASSE JAC</t>
  </si>
  <si>
    <t>ARRET GRAISSE MOYEU TR AV JAC</t>
  </si>
  <si>
    <t>COUVERCLE AXE FUSEE JAC</t>
  </si>
  <si>
    <t>CARTER MOTEUR AV JAC</t>
  </si>
  <si>
    <t>SILENT BLOC CABINE AV</t>
  </si>
  <si>
    <t>CARDANT PRINCIPAL PREMIUM</t>
  </si>
  <si>
    <t>VALVE CORRECTEUR DE FREINAGE</t>
  </si>
  <si>
    <t>ELECTROVALVE JAC</t>
  </si>
  <si>
    <t>POT D'ÉCHAPEMENT JAC</t>
  </si>
  <si>
    <t>BARRE STABILISATRICE CABINE JAC</t>
  </si>
  <si>
    <t>SILENT BLOC SUPPORT BOITE JAC</t>
  </si>
  <si>
    <t>VERIN BASCULE CABINE JAC</t>
  </si>
  <si>
    <t>COURROIR ALTERNATEUR KERAX</t>
  </si>
  <si>
    <t>BUSE D'AIR JAC</t>
  </si>
  <si>
    <t>BRIDE DOUILLE BALANCIER REMORQUE</t>
  </si>
  <si>
    <t>COIN ROND KERAX CG</t>
  </si>
  <si>
    <t>POCHETTE DES JOINTS SUP</t>
  </si>
  <si>
    <t>FUSIBLE JAC DE 100 AH</t>
  </si>
  <si>
    <t>CAPOT JAC GALOP</t>
  </si>
  <si>
    <t>RACCORD EMBOUT TETE D'ACCOUPLEMENT Ø12</t>
  </si>
  <si>
    <t>UNITE CYLINDRE MOTEUR KERAX(123MM)</t>
  </si>
  <si>
    <t>KERAX</t>
  </si>
  <si>
    <t>SUPPORT MARCHE PIED CD</t>
  </si>
  <si>
    <t>BOULON SUPPORT TAMPONT DE LAME MERCEDES  Ø18</t>
  </si>
  <si>
    <t>BOUTON LEVE VITRE HOWO</t>
  </si>
  <si>
    <t>RESSORT DE RAPPEL MACHOIR SAF</t>
  </si>
  <si>
    <t>RADIATEUR JAC</t>
  </si>
  <si>
    <t>LUNETTE DE SECURITE</t>
  </si>
  <si>
    <t>POUMON SR DOUBLE</t>
  </si>
  <si>
    <t>POT D'ÉCHAPEMENT PREMIUM</t>
  </si>
  <si>
    <t>SILENT BLOC SUPPORT BOITE SUP</t>
  </si>
  <si>
    <t>SUPPORT MOTEUR AR MERCEDES</t>
  </si>
  <si>
    <t>VERIN GV DE BOITE B9 OCCASION</t>
  </si>
  <si>
    <t>MECANISME D'EMBRAYAGE KERAX</t>
  </si>
  <si>
    <t>BUTEE D'EMBRAYAGE KERAX</t>
  </si>
  <si>
    <t>MANO FEU STOP</t>
  </si>
  <si>
    <t>COMPENSATEUR DES LAMES TR AR</t>
  </si>
  <si>
    <t>SABOT SUPPORT LAME ET TENDEUR SR</t>
  </si>
  <si>
    <t>JEU DE GARNITURE AR HOWO</t>
  </si>
  <si>
    <t>RELAIS 5 PATTES JAC</t>
  </si>
  <si>
    <t>SUPPORT MARCHE PIED MERCEDES ALU CG</t>
  </si>
  <si>
    <t>PARC_CHOC TR CD</t>
  </si>
  <si>
    <t>MOYEU POMPE A INJECTION</t>
  </si>
  <si>
    <t>MOUYEU DE ROULEMENT PONT AV KERAX</t>
  </si>
  <si>
    <t>BUTEE DE ROULEMENT PONT AV KERAX</t>
  </si>
  <si>
    <t>ROULEMENT PIGNONT ATTAQUE PONT AV KERAX</t>
  </si>
  <si>
    <t>COUPE BATTERIE HOWO</t>
  </si>
  <si>
    <t>FLEXIBLE D'ECHAPPEMENT JAC</t>
  </si>
  <si>
    <t>DISQUE D'EMBREYAGE HOWO</t>
  </si>
  <si>
    <t>SOUFLET SR</t>
  </si>
  <si>
    <t>PORTIER MERCEDES CD</t>
  </si>
  <si>
    <t>VITRE LATERAL JAC</t>
  </si>
  <si>
    <t>TABLEAU DE BORD JAC</t>
  </si>
  <si>
    <t>PHARE HOWO LED CD</t>
  </si>
  <si>
    <t>PHARE HOWO LED CG</t>
  </si>
  <si>
    <t>SELECTEUR DE BOITE ZF</t>
  </si>
  <si>
    <t>DISQUE D'EMBREYAGE DOUBLE KERAX</t>
  </si>
  <si>
    <t>PHARE HOWO CD</t>
  </si>
  <si>
    <t>PHARE HOWO CG</t>
  </si>
  <si>
    <t>FLEXIBLE HUILE D'EMBRAYAGE HOWO</t>
  </si>
  <si>
    <t>RETROVIEUR HOWO CD</t>
  </si>
  <si>
    <t>RETROVIEUR HOWO CG</t>
  </si>
  <si>
    <t>BLOC DE LAME AR MERCEDES</t>
  </si>
  <si>
    <t>BOUCHON DE REMPLISSAGE HUILE MOTEUR KERAX</t>
  </si>
  <si>
    <t>MEMBRANE TYPE 30 PROFOND</t>
  </si>
  <si>
    <t>INTER COOLER MERCEDES NEUF</t>
  </si>
  <si>
    <t>ROULEMENT AXE FUSEE KERAX</t>
  </si>
  <si>
    <t>MARCHE PIED CG MERCEDES INF</t>
  </si>
  <si>
    <t>SUPPORT CABINE AR PM</t>
  </si>
  <si>
    <t>AMORTISSEUR CABINE AV</t>
  </si>
  <si>
    <t>LURE POLAIRE MERCEDES AR</t>
  </si>
  <si>
    <t>JOINT DE TURBO KERAX</t>
  </si>
  <si>
    <t>CUVETTE SUPPORT MOTEUR AV</t>
  </si>
  <si>
    <t>MANO HUILE MOTEUR RENAULT</t>
  </si>
  <si>
    <t>POMPE D'AMORCAGE GASOIL</t>
  </si>
  <si>
    <t>BOITIER DE DIRECTION KERAX</t>
  </si>
  <si>
    <t>MODULE ESSUI GLACE KERAX</t>
  </si>
  <si>
    <t>JOINT COLLECTEUR ADMISSION</t>
  </si>
  <si>
    <t>VITRE AR JAC</t>
  </si>
  <si>
    <t>SUPPORT BOITE AV</t>
  </si>
  <si>
    <t>MANO HUILE MOTEUR MERCEDES</t>
  </si>
  <si>
    <t>POMPE A EAU MERCEDES</t>
  </si>
  <si>
    <t>TUYAU REMPLISSAGE HUILE MOTEUR KERAX</t>
  </si>
  <si>
    <t>BOUTON DOUBLE CLIGNOTANT</t>
  </si>
  <si>
    <t>FILTRE DECANTEUR 440</t>
  </si>
  <si>
    <t>SUPPORT CABINE PM AV</t>
  </si>
  <si>
    <t>VERRE FILTRE DE CANTEUR BLEU GM</t>
  </si>
  <si>
    <t>CLIGONTANT PORTIER JAC</t>
  </si>
  <si>
    <t>RACCORD DE REDUCTION 12/10</t>
  </si>
  <si>
    <t>AILE CD MERCEDES</t>
  </si>
  <si>
    <t>AILE CG MERCEDES</t>
  </si>
  <si>
    <t>AILE KERAX CD</t>
  </si>
  <si>
    <t>AILE PREMIUM CD</t>
  </si>
  <si>
    <t>AILE PREMIUM CG</t>
  </si>
  <si>
    <t>AILE ROND KERAX 350</t>
  </si>
  <si>
    <t>ALTERNATEUR JAC</t>
  </si>
  <si>
    <t>ALTERNATEUR REVISE</t>
  </si>
  <si>
    <t>AMBOUT 2 SORTIE DE 12 FEMELLE</t>
  </si>
  <si>
    <t>AMBOUT 2 SORTIE DE 12 MAL</t>
  </si>
  <si>
    <t>AMBOUT APRESSION DE 10</t>
  </si>
  <si>
    <t>AMBOUT APRESSION DE 12</t>
  </si>
  <si>
    <t>AMBOUT APRESSION DE 16</t>
  </si>
  <si>
    <t>AMBOUT APRESSION DE 6</t>
  </si>
  <si>
    <t>AMBOUT APRESSION DE 8</t>
  </si>
  <si>
    <t>AMBOUT APRESSION GM</t>
  </si>
  <si>
    <t>AMBOUT COUDE APRESSION DE 6</t>
  </si>
  <si>
    <t>AMBOUT COUDE DE 10</t>
  </si>
  <si>
    <t>AMBOUT COUDE DE 12</t>
  </si>
  <si>
    <t>AMBOUT COUDE DE 4</t>
  </si>
  <si>
    <t>AMBOUT COUDE DE 8</t>
  </si>
  <si>
    <t>AMBOUT DE BOYEU</t>
  </si>
  <si>
    <t>AMBOUT DROIT DE 6</t>
  </si>
  <si>
    <t>AMBOUT MECANIQUE 10/12 GM</t>
  </si>
  <si>
    <t>AMBOUT MECANIQUE 10/12 PM</t>
  </si>
  <si>
    <t>AMORTISSEUR CABINE MERCEDES</t>
  </si>
  <si>
    <t>AMPOULE 21W 2 PLOMB</t>
  </si>
  <si>
    <t>AMPOULE ANTI BROUILLARE</t>
  </si>
  <si>
    <t>AMPOULE FEU DE GABARIT</t>
  </si>
  <si>
    <t>AMPOULE H1 / 24V 70 AM</t>
  </si>
  <si>
    <t>AMPOULE H4</t>
  </si>
  <si>
    <t>AMPOULE TABLEAU DE BORD</t>
  </si>
  <si>
    <t>AMPOULE VEILLEUSE PHARE</t>
  </si>
  <si>
    <t>ANTI BROUILLARE</t>
  </si>
  <si>
    <t>ARBRE PREMIERE COMPLET</t>
  </si>
  <si>
    <t>ARRET D'HUILE MOYEU TR GM</t>
  </si>
  <si>
    <t>ARRET D'HUILE PORTE BUTEE</t>
  </si>
  <si>
    <t>ARRET D'HUILE PORTE VENTILATEUR</t>
  </si>
  <si>
    <t>ARRET D'HUILE PORTE VENTILATEUR JAC</t>
  </si>
  <si>
    <t>ARRET D'HUILE SOUPAPE JAC</t>
  </si>
  <si>
    <t>ARRET D'HUILE SOUPAPE MERCEDES</t>
  </si>
  <si>
    <t>ARRET GRAISSE AXE FUSEE KERAX</t>
  </si>
  <si>
    <t>AXE DE FUSEE KERAX AVEC COTE AXE</t>
  </si>
  <si>
    <t>AXE DE FUSEE KERAX LONG</t>
  </si>
  <si>
    <t>AXE DE FUSEE KERAX PM</t>
  </si>
  <si>
    <t>AXE DE JUMELLE</t>
  </si>
  <si>
    <t>AXE FUSEE</t>
  </si>
  <si>
    <t>AXE FUSEE JAC</t>
  </si>
  <si>
    <t>AXE FUSEE KERAX</t>
  </si>
  <si>
    <t>AXE LEVIER DE VITESSE KERAX</t>
  </si>
  <si>
    <t>BACHE</t>
  </si>
  <si>
    <t>BAGUE ANTI FUITE NEZ DE PONT</t>
  </si>
  <si>
    <t>BAGUE AXE FUSEE</t>
  </si>
  <si>
    <t>BAGUE AXE FUSEE KERAX</t>
  </si>
  <si>
    <t>BAGUE CONIQUE RENAULT</t>
  </si>
  <si>
    <t>BAGUE CYNCHRO 1E - 3E ZF</t>
  </si>
  <si>
    <t>BAGUE D4ETANCHEITE VILBREQUEN AR</t>
  </si>
  <si>
    <t>BAGUE DE BALANCIER SR</t>
  </si>
  <si>
    <t>BAGUE DE CAME SR BPW</t>
  </si>
  <si>
    <t>BAGUE D'ETANCHEITE</t>
  </si>
  <si>
    <t>BAGUE D'ETANCHEITE BOITE</t>
  </si>
  <si>
    <t>BAGUE D'ETANCHEITE PM</t>
  </si>
  <si>
    <t>BAGUE D'ETANCHITE</t>
  </si>
  <si>
    <t>BAGUE PORTE CYNCHRO GV ZF</t>
  </si>
  <si>
    <t>BALADER CYNCHRO GV 1E - 3E ZF</t>
  </si>
  <si>
    <t>BALADER CYNCHRO GV 2E - 4E ZF</t>
  </si>
  <si>
    <t>BALADER CYNCHRO GV 2E - 4E ZF OCCASION</t>
  </si>
  <si>
    <t>BALADER CYNCHRO GV BOITE ZF</t>
  </si>
  <si>
    <t>BALLAIS ESSUIE GLACE MERCEDES</t>
  </si>
  <si>
    <t>BAR D'ACCOUPLEMENT</t>
  </si>
  <si>
    <t>BARE STABILISATRICE CABINE AV</t>
  </si>
  <si>
    <t>BARRE DE DIRECTION KERAX</t>
  </si>
  <si>
    <t>BATTERIE 143 AH</t>
  </si>
  <si>
    <t>BAVETTE</t>
  </si>
  <si>
    <t>BIELLETTE DE DIRECTION JAC</t>
  </si>
  <si>
    <t>BIELLETTE DE DIRECTION KERAX  OCCASION</t>
  </si>
  <si>
    <t>BIELLETTE DE DIRECTION MERCEDES</t>
  </si>
  <si>
    <t>BIELLETTE DE DIRECTION PREMIUM</t>
  </si>
  <si>
    <t>BILLE ET RESSORT CYNCHRO ZF</t>
  </si>
  <si>
    <t>BILLET DE DOUBLE VALVE</t>
  </si>
  <si>
    <t>BLOC MOTEUR 123 MM</t>
  </si>
  <si>
    <t>BOITE A VITESSE 18</t>
  </si>
  <si>
    <t>BOITE A VITESSE B19</t>
  </si>
  <si>
    <t>BOITE A VITESSE ZF</t>
  </si>
  <si>
    <t>BOITE DE PEINTURE JAUNE</t>
  </si>
  <si>
    <t>BOITE DE PEINTURE ORANGE</t>
  </si>
  <si>
    <t>BOITE DE VITESSE B18</t>
  </si>
  <si>
    <t>BOITE DE VITESSE B9</t>
  </si>
  <si>
    <t>BOITE DE VITESSE ZF</t>
  </si>
  <si>
    <t>BOOSTER D'EMBRAYAGE KERAX OCCASION</t>
  </si>
  <si>
    <t>BOUCHON BOUTEILLE D'AIR</t>
  </si>
  <si>
    <t>BOUCHON VASE D'EAU JAC</t>
  </si>
  <si>
    <t>BOUCHON VASE D'EAU KERAX</t>
  </si>
  <si>
    <t>BOUCHON VASE D'EAU MERCEDES</t>
  </si>
  <si>
    <t>BOULON CENTRAL AV</t>
  </si>
  <si>
    <t>BOULON CENTRAL SR</t>
  </si>
  <si>
    <t>BOULON CENTRAL TR AR</t>
  </si>
  <si>
    <t>BOULON DE PLATEAU D'EMBREYAGE</t>
  </si>
  <si>
    <t>BOULON TENDEUR COURT Ø18</t>
  </si>
  <si>
    <t>BOULON TENDEUR COURT Ø20</t>
  </si>
  <si>
    <t>BOULON TENDEUR LONG Ø18</t>
  </si>
  <si>
    <t>BOULON TENDEUR LONG SR</t>
  </si>
  <si>
    <t>BOUTEILLE D'AIR SR</t>
  </si>
  <si>
    <t>BOUTON DE KLAXON</t>
  </si>
  <si>
    <t>BOUTON DE KLAXON OCCASION</t>
  </si>
  <si>
    <t>BOUTON LEVER VITRE JAC CD</t>
  </si>
  <si>
    <t>BOUTON PHARE</t>
  </si>
  <si>
    <t>BRIDE CHAPEAU LAME REMORQUE</t>
  </si>
  <si>
    <t>BRIDE DE LAME AV LONG CG</t>
  </si>
  <si>
    <t>BUSE D'AIR MERCEDES</t>
  </si>
  <si>
    <t>BUTEE D'EMBRAYAGE JAC</t>
  </si>
  <si>
    <t>BUTEE D'EMBRAYAGE MERCEDES</t>
  </si>
  <si>
    <t>CABLE DE VITESSE KERAX ROUGE</t>
  </si>
  <si>
    <t>CABLE Ø14</t>
  </si>
  <si>
    <t>CABLE Ø16</t>
  </si>
  <si>
    <t>CABLE PORTIERE</t>
  </si>
  <si>
    <t>CABLE SECURITE LEVE CABINE</t>
  </si>
  <si>
    <t>CABLE SERPENTIN 7 CONDUITE OCCASION</t>
  </si>
  <si>
    <t>CABLE SERPENTIN ABS KERAX</t>
  </si>
  <si>
    <t>CABLE SERPENTIN D'AIR JAUNE</t>
  </si>
  <si>
    <t>CABLE SERPENTIN D'AIR NOIRE</t>
  </si>
  <si>
    <t>CAGE A AIGUILLE LEVIER DE VITESSE KERAX</t>
  </si>
  <si>
    <t>CAGE A EGUILLE  AXE FUSEE</t>
  </si>
  <si>
    <t>CAGE A EGUILLE AXE FUSEE</t>
  </si>
  <si>
    <t>CALE CONTENEUR COMPLET</t>
  </si>
  <si>
    <t>CALE COUVERCLE FILTRE A AIR</t>
  </si>
  <si>
    <t>CALE ECROU DE TROMPETTE MERCEDES</t>
  </si>
  <si>
    <t>CALE VILBREHQUIN KERAX</t>
  </si>
  <si>
    <t>CALENDRE</t>
  </si>
  <si>
    <t>CALENDRE PHARE CG</t>
  </si>
  <si>
    <t>CAME DE FREIN KERAX AR CD NEUF</t>
  </si>
  <si>
    <t>CAME DE FREIN KERAX AR CD OCCASION</t>
  </si>
  <si>
    <t>CAME DE FREIN KERAX AR CG NEUF</t>
  </si>
  <si>
    <t>CAME DE FREIN KERAX AR CG OCCASION</t>
  </si>
  <si>
    <t>CAME DE FREIN KERAX AV CD NEUF</t>
  </si>
  <si>
    <t>CAME DE FREIN KERAX AV CG NEUF</t>
  </si>
  <si>
    <t>CAME DE FREIN MERCEDES AR CD NEUF</t>
  </si>
  <si>
    <t>CAME DE FREIN MERCEDES AR CD OCCASION</t>
  </si>
  <si>
    <t>CAME DE FREIN MERCEDES AR CG NEUF</t>
  </si>
  <si>
    <t>CAME DE FREIN SR CD OCCASION</t>
  </si>
  <si>
    <t>CARACAS ALTERNATEUR</t>
  </si>
  <si>
    <t>CARDE BOUE CD</t>
  </si>
  <si>
    <t>CARDE BOUE CG</t>
  </si>
  <si>
    <t>CARDE BOUE PM CD</t>
  </si>
  <si>
    <t>CARDE BOUE PM CG</t>
  </si>
  <si>
    <t>CARTER CULASSE COMPRESSEUR NEUF</t>
  </si>
  <si>
    <t>CARTER CULASSE COMPRESSEUR OCCASION</t>
  </si>
  <si>
    <t>CEINTURE ROTULE BARE DE DIRECTION</t>
  </si>
  <si>
    <t>CHAPEAU DE SOUPAPE KERAX</t>
  </si>
  <si>
    <t>CHAPEAU LAME</t>
  </si>
  <si>
    <t>CHARIGNET CAPOT ALUMINIUM</t>
  </si>
  <si>
    <t>CHARIGNET CAPOT PLASTIQUE</t>
  </si>
  <si>
    <t>CHARTETON</t>
  </si>
  <si>
    <t>CHEMISE MOTEUR HOWO</t>
  </si>
  <si>
    <t>CIRCLIPS AXE FUSEE KERAX</t>
  </si>
  <si>
    <t>CLE CONTACT MERCEDES</t>
  </si>
  <si>
    <t>CLE DE CONTACT</t>
  </si>
  <si>
    <t>CLE DE CONTACT JAC</t>
  </si>
  <si>
    <t>CLE DE VANNE</t>
  </si>
  <si>
    <t>CLIGNONTANT PHARE</t>
  </si>
  <si>
    <t>CLIGNOTANT CD OCCASION</t>
  </si>
  <si>
    <t>CLIGNOTANT CG OCCASION</t>
  </si>
  <si>
    <t>CLIGONTANT JAC CD</t>
  </si>
  <si>
    <t>CLIGONTANT JAC CG</t>
  </si>
  <si>
    <t>COIN ROND CD MERCEDES</t>
  </si>
  <si>
    <t>COIN ROND CG MERCEDES</t>
  </si>
  <si>
    <t>COIN ROND KERAX CD</t>
  </si>
  <si>
    <t>COIN ROND PRIMIUM 440</t>
  </si>
  <si>
    <t>COLLECTEUR D'ADMITION KERAX</t>
  </si>
  <si>
    <t>COLLECTEUR D'ECHAPPEMENT OCCASION</t>
  </si>
  <si>
    <t>COLLECTEUR ECHAAPEMENT AV et AR</t>
  </si>
  <si>
    <t>COLLECTEUR ECHAAPEMENT CENTRAL</t>
  </si>
  <si>
    <t>COLLECTEUR ECHAPPEMENT</t>
  </si>
  <si>
    <t>COLLIER D'ECHAPPEMENT JAC</t>
  </si>
  <si>
    <t>COLLIER D'ECHAPPEMENT NEUF</t>
  </si>
  <si>
    <t>COLLIER DURITE RADIATEUR KERAX</t>
  </si>
  <si>
    <t>COLLIER DURITE RADIATEUR MERCEDES</t>
  </si>
  <si>
    <t>COLLIER METALIQUE GM</t>
  </si>
  <si>
    <t>COLLIER METALIQUE PM</t>
  </si>
  <si>
    <t>COLLIER PLASTIQUE COURT</t>
  </si>
  <si>
    <t>COLLIER PLASTIQUE LONG</t>
  </si>
  <si>
    <t>COLLIER PLASTIQUE MOYEN</t>
  </si>
  <si>
    <t>COLLIER RADIATEUR</t>
  </si>
  <si>
    <t>COMPRESSEUR D'AIR OCCASION</t>
  </si>
  <si>
    <t>COSSE BATTERIE NEGATIVE</t>
  </si>
  <si>
    <t>COSSE DE BATTERIE -</t>
  </si>
  <si>
    <t>COSSE DE BATTERIE +</t>
  </si>
  <si>
    <t>COSSE FEMELLE</t>
  </si>
  <si>
    <t>COSSE MAL</t>
  </si>
  <si>
    <t>COSSE TERMINAL DE 10</t>
  </si>
  <si>
    <t>COSSE TERMINAL DE 12</t>
  </si>
  <si>
    <t>COSSE TERMINAL DE 6</t>
  </si>
  <si>
    <t>COSSE TERMINAL DE 8</t>
  </si>
  <si>
    <t>COUPE BATTERIE 440</t>
  </si>
  <si>
    <t>COURROIE VENTILATEUR</t>
  </si>
  <si>
    <t>COUSSINET DE BIELLE MALE</t>
  </si>
  <si>
    <t>COUVERCLE AXE FUSEE KERAX</t>
  </si>
  <si>
    <t>COUVERCLE DE BALANCIER BPW</t>
  </si>
  <si>
    <t>COUVERCLE DE FILTRE A AIR JAC</t>
  </si>
  <si>
    <t>COUVERCLE DE FILTRE A AIR KERAX GM</t>
  </si>
  <si>
    <t>COUVERCLE DE FILTRE A AIR KERAX PM</t>
  </si>
  <si>
    <t>COUVERCLE DE MOYEU KERAX AV</t>
  </si>
  <si>
    <t>COUVERCLE FILTRE A AIR OCCASION</t>
  </si>
  <si>
    <t>COUVRE BATTERIE JAC</t>
  </si>
  <si>
    <t>COUVRE BATTERIE KERAX</t>
  </si>
  <si>
    <t>COUVRE BATTERIE MERCEDES</t>
  </si>
  <si>
    <t>CRIC LEVE CABINE JAC OCCASION</t>
  </si>
  <si>
    <t>CRIC LEVE CABINE KERAX OCCASION</t>
  </si>
  <si>
    <t>CRIC LEVE CABINE MERCEDES NEUF</t>
  </si>
  <si>
    <t>CRIC LEVE CABINE MERCEDES OCCASION</t>
  </si>
  <si>
    <t>CRIC LEVE CABINE PREMIUM OCCASION</t>
  </si>
  <si>
    <t>CRIC NEUF</t>
  </si>
  <si>
    <t>CRIC OCCASION</t>
  </si>
  <si>
    <t>CROCHET DE CHAINE</t>
  </si>
  <si>
    <t>CROCHET DE REMORQUAGE RENAULT</t>
  </si>
  <si>
    <t>CULASSE COMPRESSEUR OCCASION</t>
  </si>
  <si>
    <t>CULASSE MOTEUR NEUVE</t>
  </si>
  <si>
    <t>CULASSE MOTEUR OCCASION</t>
  </si>
  <si>
    <t>CYLINDRE FREIN MOTEUR KERAX</t>
  </si>
  <si>
    <t>CYLINDRE FREIN MOTEUR PREMIUM</t>
  </si>
  <si>
    <t>CYLINDRE FREIN MOTEUR RVI</t>
  </si>
  <si>
    <t>CYNCHRO DE BOITE COMPLET 2E - 4E ZF</t>
  </si>
  <si>
    <t>DECANTEUR MERCEDES COMPLET</t>
  </si>
  <si>
    <t>DECANTEUR RVI COMPLET</t>
  </si>
  <si>
    <t>DEMI ARBRE KERAX COURT</t>
  </si>
  <si>
    <t>DEMI ARBRE KERAX LONG</t>
  </si>
  <si>
    <t>DEMI ARBRE PREMIUM LONG</t>
  </si>
  <si>
    <t>DEMI LUNE GM</t>
  </si>
  <si>
    <t>DEMI LUNE PM</t>
  </si>
  <si>
    <t>DESSICATER D'AIR INCOMPLET</t>
  </si>
  <si>
    <t>DISQUE A COUPER LASER</t>
  </si>
  <si>
    <t>DISQUE A MEULLER</t>
  </si>
  <si>
    <t>DISQUE A MEULLER LASER</t>
  </si>
  <si>
    <t>DISQUE A PONCER</t>
  </si>
  <si>
    <t>DISQUE DE FREIN TR</t>
  </si>
  <si>
    <t>DISQUE D'EMBREYAGE MERCEDES</t>
  </si>
  <si>
    <t>DISQUE D'EMBREYAGE OCCASION</t>
  </si>
  <si>
    <t>DISTRIBUTEUR D'AIR</t>
  </si>
  <si>
    <t>DOUILLE D'INJECTEUR KERAX COURT</t>
  </si>
  <si>
    <t>DOUILLE NEZ D'INJECTEUR</t>
  </si>
  <si>
    <t>DURITE ACCORDEAU 1</t>
  </si>
  <si>
    <t>DURITE ACCORDEAU 2</t>
  </si>
  <si>
    <t>DURITE D'EAU</t>
  </si>
  <si>
    <t>DURITE TURBO PREMIUM</t>
  </si>
  <si>
    <t>ECROU DE 10</t>
  </si>
  <si>
    <t>ECROU DE 12</t>
  </si>
  <si>
    <t>ECROU DE 14</t>
  </si>
  <si>
    <t>ECROU DE 16</t>
  </si>
  <si>
    <t>ECROU DE 55</t>
  </si>
  <si>
    <t>ECROU DE 6</t>
  </si>
  <si>
    <t>ECROU DE 8</t>
  </si>
  <si>
    <t>ECROU DE CAME SR BPW</t>
  </si>
  <si>
    <t>ECROU DE MOYEU KERAX AV</t>
  </si>
  <si>
    <t>ECROU PIGNON AQUE BOITE B9</t>
  </si>
  <si>
    <t>ECROU PIGNON ATTAQUE</t>
  </si>
  <si>
    <t>ELECTRODE OMNIA 4*350</t>
  </si>
  <si>
    <t>ELECTRODE OMNIA3,2*350</t>
  </si>
  <si>
    <t>ESSIEU REMORQUE COMPLET 16010</t>
  </si>
  <si>
    <t>ETRIER DE FREIN PREMIUM AV CD</t>
  </si>
  <si>
    <t>EXTINCTEUR 6Kgs</t>
  </si>
  <si>
    <t>EXTINCTEUR 9 KG</t>
  </si>
  <si>
    <t>EXTINCTEUR EN POUDRE 2Kgs</t>
  </si>
  <si>
    <t>FEU AR LONG</t>
  </si>
  <si>
    <t>FEU DE GABARIT LED INCLINÉ CD</t>
  </si>
  <si>
    <t>FEU DE GABARIT LED INCLINÉ CG</t>
  </si>
  <si>
    <t>FEU GABARIT SANS VERRE</t>
  </si>
  <si>
    <t>FEU LED ROND ROUGE 140 MM</t>
  </si>
  <si>
    <t>FEU PLAQUE IMATRICULATION</t>
  </si>
  <si>
    <t>FEU ROND  SANS VERRE NON PROFOND</t>
  </si>
  <si>
    <t>FEU ROND  SANS VERRE PROFOND</t>
  </si>
  <si>
    <t>FEU ROND  VERRE PROFOND</t>
  </si>
  <si>
    <t>FEU ROND SANS VERRE NON PROFOND</t>
  </si>
  <si>
    <t>FEU ROND SANS VERRE PROFOND</t>
  </si>
  <si>
    <t>FEU STOP RECTAGULAIRE HELLA</t>
  </si>
  <si>
    <t>FEUDE PLAQUE IMMATRICULATION</t>
  </si>
  <si>
    <t>FICHE D'ACCOUPLEMENT FEMMELLE</t>
  </si>
  <si>
    <t>FICHE MANO D'HUILE</t>
  </si>
  <si>
    <t>FILTRE A HUILE PONT</t>
  </si>
  <si>
    <t>FILTRE DE DIRECTION</t>
  </si>
  <si>
    <t>FILTRE SEPAR ( DECANTEUR CARRE)</t>
  </si>
  <si>
    <t>FLEXIBLE COMPRESSEUR JAC</t>
  </si>
  <si>
    <t>FLEXIBLE HUILE D'EMBRAYAGE MERCEDES</t>
  </si>
  <si>
    <t>FLEXIBLE TUYAU COMPRESSEUR</t>
  </si>
  <si>
    <t>FLEXIBLE VERIN 0,50M</t>
  </si>
  <si>
    <t>FORCHETTE BUTTE EMBERAYAGE JAC</t>
  </si>
  <si>
    <t>FORCHETTE BUTTE EMBERAYAGE KERAX</t>
  </si>
  <si>
    <t>FORCHETTE BUTTE EMBERAYAGE MERCEDES</t>
  </si>
  <si>
    <t>FOURCHETTE SYNCHRO GROUPE DE VITESSE JAC</t>
  </si>
  <si>
    <t>FUSEE ESSUIE</t>
  </si>
  <si>
    <t>FUT DE GRAISSE EP2</t>
  </si>
  <si>
    <t>GILLET DE SECURITE</t>
  </si>
  <si>
    <t>GOUJON DE BOITE B9</t>
  </si>
  <si>
    <t>GOUJON DE BOITE ZF</t>
  </si>
  <si>
    <t>GOUJON DE ROUE JAC AV</t>
  </si>
  <si>
    <t>GOUJON DE ROUE SR BPW SANS ECROU</t>
  </si>
  <si>
    <t>GOUJON DE ROUE TR AR 400</t>
  </si>
  <si>
    <t>GOUJON DE ROUE TR AV JAC</t>
  </si>
  <si>
    <t>GOUJON TR LONG</t>
  </si>
  <si>
    <t>GOUPILLE AXE DE SABOT</t>
  </si>
  <si>
    <t>GOUPILLE AXE FUSEE</t>
  </si>
  <si>
    <t>GOUPILLE DE MOYEU REMORQUE COURT</t>
  </si>
  <si>
    <t>GOUPILLE DE RANCHE</t>
  </si>
  <si>
    <t>GRAISSE ORDINAIRE EP2/180 KG</t>
  </si>
  <si>
    <t>GRAISSEUR AXE FUSEE</t>
  </si>
  <si>
    <t>GRAISSEUR DE PISTON</t>
  </si>
  <si>
    <t>GRAISSEUR HUILE PISTON MOUTEUR KERAX</t>
  </si>
  <si>
    <t>GRILLAGE MARCHE PIED ALUMINIUM KERAX</t>
  </si>
  <si>
    <t>GRILLAGE MARCHE PIED KERAX</t>
  </si>
  <si>
    <t>GRILLAGE PHARE KERAX CD</t>
  </si>
  <si>
    <t>GRILLAGE PHARE KERAX CG</t>
  </si>
  <si>
    <t>GRILLAGE PHARE MERCEDES CD</t>
  </si>
  <si>
    <t>GUIDE DE SOUPAPE</t>
  </si>
  <si>
    <t>GYRO PHARE PM</t>
  </si>
  <si>
    <t>HUILE DE 80W90</t>
  </si>
  <si>
    <t>HUILE MOTEUR 40W</t>
  </si>
  <si>
    <t>INDOUILLE ALTERNATEUR MERCEDES</t>
  </si>
  <si>
    <t>INJECTEUR KERAX</t>
  </si>
  <si>
    <t>INJECTEUR KERAX NEUF</t>
  </si>
  <si>
    <t>INJECTEUR KERAX NON REVISE</t>
  </si>
  <si>
    <t>INSERT DE 10</t>
  </si>
  <si>
    <t>INSERT DE 12</t>
  </si>
  <si>
    <t>INSERT DE 6</t>
  </si>
  <si>
    <t>INSERT DE 8</t>
  </si>
  <si>
    <t>INTER COOLER JAC</t>
  </si>
  <si>
    <t>INTER COOLER JAC NEUF</t>
  </si>
  <si>
    <t>INTER COOLER NEUF</t>
  </si>
  <si>
    <t>INTER COOLER OCCASION</t>
  </si>
  <si>
    <t>JEU DE COUSSINET DE BIELLE</t>
  </si>
  <si>
    <t>JEU DE COUSSINET DE PALIER</t>
  </si>
  <si>
    <t>JEU DE COUSSINET DE PALIER KERAX</t>
  </si>
  <si>
    <t>JEU DE DOUBLE DISQUE D'EMBREYAGE KERAX</t>
  </si>
  <si>
    <t>JEU DE GARNITURE AV JAC</t>
  </si>
  <si>
    <t>JEU DE GARNITURE DE FREIN PREMIUM AR</t>
  </si>
  <si>
    <t>JEU DE GARNITURE FREIN PREMIUM</t>
  </si>
  <si>
    <t>JEU DE SEGMENT COMPRESSEUR JAC</t>
  </si>
  <si>
    <t>JEU DE SEGMENT COMPRESSEUR KERAX</t>
  </si>
  <si>
    <t>JEU DE SEGMENT MOTEUR</t>
  </si>
  <si>
    <t>JEU DE SEGMENT MOTEUR 123MM</t>
  </si>
  <si>
    <t>JOGE A HUILE MOTEUR</t>
  </si>
  <si>
    <t>JOINT CACHE POMPE A INJECTION KERAX</t>
  </si>
  <si>
    <t>JOINT CARRE PM</t>
  </si>
  <si>
    <t>JOINT CARRE TURBO JAC</t>
  </si>
  <si>
    <t>JOINT CARTER MOTEUR INF</t>
  </si>
  <si>
    <t>JOINT COLLECTEUR ECHAPPEMENT</t>
  </si>
  <si>
    <t>JOINT COUVRE CITERNE</t>
  </si>
  <si>
    <t>JOINT DE CHEMISE SUP</t>
  </si>
  <si>
    <t>JOINT DE CHEMISE VERT</t>
  </si>
  <si>
    <t>JOINT ECHAPEMENT CARRE KERAX</t>
  </si>
  <si>
    <t>JOINT FREIN MOTEUR CARRE</t>
  </si>
  <si>
    <t>JOINT PIPE D'EAU CARTEUR</t>
  </si>
  <si>
    <t>JOINT POCHE D'EAU CULASSE</t>
  </si>
  <si>
    <t>JOINT ROND TURBO JAC</t>
  </si>
  <si>
    <t>JOINT TORIQUE AXE FUSEE KERAX</t>
  </si>
  <si>
    <t>JOINT TORIQUE DIAMETRE 22</t>
  </si>
  <si>
    <t>JOINT TORIQUE DIAMETRE 32X30</t>
  </si>
  <si>
    <t>JOINT TORIQUE EN COULEUR</t>
  </si>
  <si>
    <t>JOINT TORIQUE INJECTEUR</t>
  </si>
  <si>
    <t>JOINT TORIQUE MM</t>
  </si>
  <si>
    <t>JOINT TRIANGUILAIRE</t>
  </si>
  <si>
    <t>JOINT TUYAU TURBO INF</t>
  </si>
  <si>
    <t>JOINT TUYAU TURBO SUP</t>
  </si>
  <si>
    <t>JUMELLE AV CG</t>
  </si>
  <si>
    <t>JUMELLE AV COMPLET</t>
  </si>
  <si>
    <t>KG DE GRAISSE</t>
  </si>
  <si>
    <t>KIT AXE MACHOIRE TR</t>
  </si>
  <si>
    <t>KIT DE BOOSTER D'EMBREYAGE KERAX</t>
  </si>
  <si>
    <t>KIT DE CAM BPW INCOMPLET</t>
  </si>
  <si>
    <t>KIT DE SYNCHRO 2E BOITE ZF</t>
  </si>
  <si>
    <t>KIT EMBERAYAGE</t>
  </si>
  <si>
    <t>KLAXON DE RECULE</t>
  </si>
  <si>
    <t>KLAXON OCCASION</t>
  </si>
  <si>
    <t>LAME DE RESSORT DEUXIEME</t>
  </si>
  <si>
    <t>LAME DE SCIE</t>
  </si>
  <si>
    <t>LAMPE H3 3324</t>
  </si>
  <si>
    <t>LEVE VITRE PORTIERE JAC CD</t>
  </si>
  <si>
    <t>LEVE VITRE PORTIERE JAC CG</t>
  </si>
  <si>
    <t>LEVIER DE CAME SR PETITE DENT</t>
  </si>
  <si>
    <t>LEVIER DE CAME SR SAF</t>
  </si>
  <si>
    <t>LEVIVERS DE VITESSE</t>
  </si>
  <si>
    <t>LIQUIDE LAVE GLACE</t>
  </si>
  <si>
    <t>LITRE D'HUILE MOTEUR JAC</t>
  </si>
  <si>
    <t>LITRE HUILE DE DIRECTION</t>
  </si>
  <si>
    <t>LITRE HUILE MOTEUR</t>
  </si>
  <si>
    <t>MACHOIRE</t>
  </si>
  <si>
    <t>MACHOIRE DE FREIN AV RVI</t>
  </si>
  <si>
    <t>MACHOIRE DE FREIN JAC AR</t>
  </si>
  <si>
    <t>MACHOIRE DE FREIN JAC AV</t>
  </si>
  <si>
    <t>MACHOIRE DE FREIN PRIMIUM</t>
  </si>
  <si>
    <t>MACHOIRE DE FREIN SR EUROP</t>
  </si>
  <si>
    <t>MANCHON BALADEUR SYNCHRO 2E 4E MERCEDES</t>
  </si>
  <si>
    <t>MANO D'AIR  RENAULT</t>
  </si>
  <si>
    <t>MANO TEMPERATURE D'EAU</t>
  </si>
  <si>
    <t>MARCHE PIED CG JAC</t>
  </si>
  <si>
    <t>MARCHE PIED MERCEDES CD</t>
  </si>
  <si>
    <t>MARCHE PIED MERCEDES CG</t>
  </si>
  <si>
    <t>MARCHE PIED PREMIUM CG</t>
  </si>
  <si>
    <t>MARCHE PIED PRIMIUM CD</t>
  </si>
  <si>
    <t>MARCHE PIED PRIMIUM CG</t>
  </si>
  <si>
    <t>MECANISME D'EMBREYAGE</t>
  </si>
  <si>
    <t>MECANISME D'EMBREYAGE INT</t>
  </si>
  <si>
    <t>MECANISME LEVER GLACE CD</t>
  </si>
  <si>
    <t>METRE CYLINDRE D'EMBREYAGE HOWO 402</t>
  </si>
  <si>
    <t>METRE DE  BOYEU D'AIR</t>
  </si>
  <si>
    <t>METRE DE BOYEU</t>
  </si>
  <si>
    <t>METRE DE CORDE</t>
  </si>
  <si>
    <t>METRE DE TUYAU DE BOYEU</t>
  </si>
  <si>
    <t>MEULLE</t>
  </si>
  <si>
    <t>MODULE D'AIRE</t>
  </si>
  <si>
    <t>MOTEUR LEVE VITRE KERAX OCCASION</t>
  </si>
  <si>
    <t>MOULINET SERRE CABLE</t>
  </si>
  <si>
    <t>MOUYEU DE ROUE SR</t>
  </si>
  <si>
    <t>MOUYEU DE ROUE TR KERAX</t>
  </si>
  <si>
    <t>MOYEU DE ROUE AVANT JAC</t>
  </si>
  <si>
    <t>MOYEU DE ROUE AVANT MERCEDES</t>
  </si>
  <si>
    <t>MOYEU DE ROUE TR PREMIUM</t>
  </si>
  <si>
    <t>NEZ DE PON OCCASION</t>
  </si>
  <si>
    <t>NEZ DE PONT OCCASSION</t>
  </si>
  <si>
    <t>OLIVE DE 10</t>
  </si>
  <si>
    <t>OLIVE DE 12</t>
  </si>
  <si>
    <t>OLIVE DE 6</t>
  </si>
  <si>
    <t>OLIVE DE 8</t>
  </si>
  <si>
    <t>PAIRE DE GANT</t>
  </si>
  <si>
    <t>PAQUET DE BAGUETTE BASIQUE 2,5</t>
  </si>
  <si>
    <t>PAQUET DE BAGUETTE BASIQUE 4</t>
  </si>
  <si>
    <t>PAQUET DE BAGUETTE ORDINAIRE DE 2,5</t>
  </si>
  <si>
    <t>PAQUET DE BAGUETTE ORDINAIRE DE 4</t>
  </si>
  <si>
    <t>PARC_CHOC</t>
  </si>
  <si>
    <t>PARC_CHOC TR CG</t>
  </si>
  <si>
    <t>PARE BRISE JAC</t>
  </si>
  <si>
    <t>PARE CHOC COMPLET JAC</t>
  </si>
  <si>
    <t>PATIN DE 1E 3E B9</t>
  </si>
  <si>
    <t>PATIN DE 2E BOITE</t>
  </si>
  <si>
    <t>PATIN DE BOITE ZF OCCASION</t>
  </si>
  <si>
    <t>PATIN DE GAMME</t>
  </si>
  <si>
    <t>PATIN GROUP RELAIS B9</t>
  </si>
  <si>
    <t>PATTE SUPPORT CABINE AR JAC</t>
  </si>
  <si>
    <t>PATTE SUPPORT CABINE AR MERCEDES</t>
  </si>
  <si>
    <t>PATTE SUPPORT MOTEUR AR 400</t>
  </si>
  <si>
    <t>PAUSE PIED PREMIUM</t>
  </si>
  <si>
    <t>PERSEUSE</t>
  </si>
  <si>
    <t>PHARE KERAX CG OCCASION</t>
  </si>
  <si>
    <t>PIGNON 3E 7E</t>
  </si>
  <si>
    <t>PIGNON AQUE INF BOITE B9</t>
  </si>
  <si>
    <t>PIGNON PORTE CYNCHRO GV ZF OCCASION</t>
  </si>
  <si>
    <t>PISTON COMPRESSUER KERAX</t>
  </si>
  <si>
    <t>PIVOT 3 POUCES PM</t>
  </si>
  <si>
    <t>PLAQUE SUPPORT MOTEUR</t>
  </si>
  <si>
    <t>PLAQUETTE DE GARNITURE AR JAC</t>
  </si>
  <si>
    <t>PLAQUETTE DE GARNITURE AV JAC</t>
  </si>
  <si>
    <t>PLATEAU D'EMBREYAGE JAC</t>
  </si>
  <si>
    <t>PLATEAU EMBERAYAGE 400</t>
  </si>
  <si>
    <t>PLOMB</t>
  </si>
  <si>
    <t>PLONGEUR JAC</t>
  </si>
  <si>
    <t>PLONGEUR KERAX</t>
  </si>
  <si>
    <t>PLONGEUR MERCEDES</t>
  </si>
  <si>
    <t>POCHET DE JOINT POMPE A HUILE MOTEUR</t>
  </si>
  <si>
    <t>POCHETTE DE JOINT BOITE ZF COMPLET</t>
  </si>
  <si>
    <t>POCHETTE DE JOINT BOITE ZF INCOMPLET</t>
  </si>
  <si>
    <t>POCHETTE DES JOINTS BOITE</t>
  </si>
  <si>
    <t>POCHETTE DES JOINTS BOITE JAC</t>
  </si>
  <si>
    <t>POCHETTE DES JOINTS MOTEUR HOWO</t>
  </si>
  <si>
    <t>POIGNE PORTIER CD</t>
  </si>
  <si>
    <t>POIGNE PORTIER CD OCCASION</t>
  </si>
  <si>
    <t>POIGNE PORTIER CG</t>
  </si>
  <si>
    <t>POIGNE PORTIER CG OCCASION</t>
  </si>
  <si>
    <t>POIGNET LEVIER DE VITESSE 440</t>
  </si>
  <si>
    <t>POIGNET PORTIER CD</t>
  </si>
  <si>
    <t>POMPE A EAU JAC</t>
  </si>
  <si>
    <t>POMPE HYDRAULIQUE MERCEDES</t>
  </si>
  <si>
    <t>POMPETTE D'ALIMENTATION</t>
  </si>
  <si>
    <t>POMPETTE D'AMORCAGE</t>
  </si>
  <si>
    <t>PONT KERAX PM</t>
  </si>
  <si>
    <t>PORTE AMPOULE CLIGNOTANT DONGFENG</t>
  </si>
  <si>
    <t>PORTE AMPOULE CLIGNOTANT HOWO</t>
  </si>
  <si>
    <t>PORTE AMPOULE CLIGNOTANT JAC</t>
  </si>
  <si>
    <t>PORTE AMPOULE CLIGNOTANT MERCEDES</t>
  </si>
  <si>
    <t>PORTE BALADER 2E-4E ZF</t>
  </si>
  <si>
    <t>PORTE BALADER 2E-4E ZF OCCASION</t>
  </si>
  <si>
    <t>PORTE BUTÉ D'EMBRAYAGE B9</t>
  </si>
  <si>
    <t>PORTE BUTÉ D'EMBRAYAGE JAC</t>
  </si>
  <si>
    <t>PORTE BUTÉ D'EMBRAYAGE MERCEDES</t>
  </si>
  <si>
    <t>PORTE CALE CONTENEUR</t>
  </si>
  <si>
    <t>PORTE CYNCHRO GV ZF</t>
  </si>
  <si>
    <t>PORTE DE CAME DE FREIN SR</t>
  </si>
  <si>
    <t>PORTE FUSUBLE RENAULT</t>
  </si>
  <si>
    <t>PORTE PEDALLES RENAULT</t>
  </si>
  <si>
    <t>PORTIER MERCEDES CG</t>
  </si>
  <si>
    <t>POSE PIED CD</t>
  </si>
  <si>
    <t>POT DE MASTIC P551</t>
  </si>
  <si>
    <t>POT DE MASTIC POLYESTER</t>
  </si>
  <si>
    <t>POUMON DE FREIN RVI AV</t>
  </si>
  <si>
    <t>PRISE ELECTRIQUE MAL</t>
  </si>
  <si>
    <t>PURGE BOUTEILLE D'AIR</t>
  </si>
  <si>
    <t>RACCORD COUDE GASOIL</t>
  </si>
  <si>
    <t>RACCORD COUDE VALVE DE GAME</t>
  </si>
  <si>
    <t>RACCORD DE REDUCTION</t>
  </si>
  <si>
    <t>RACCORD D'EAU ESSUIE GLACE</t>
  </si>
  <si>
    <t>RACCORD EMBOUT COUDE DE 10</t>
  </si>
  <si>
    <t>RACCORD EMBOUT COUDE DE 8</t>
  </si>
  <si>
    <t>RACCORD EMBOUT DE 10</t>
  </si>
  <si>
    <t>RACCORD EMBOUT DE 12</t>
  </si>
  <si>
    <t>RACCORD EMBOUT DE 6</t>
  </si>
  <si>
    <t>RACCORD EMBOUT DE 8</t>
  </si>
  <si>
    <t>RACCORD EMBOUT TETE D'ACCOUPLEMENT Ø20</t>
  </si>
  <si>
    <t>RACCORD MECANIQUE DE 06 INCOMPLET</t>
  </si>
  <si>
    <t>RACCORD MECANIQUE DE 08 INCOMPLET</t>
  </si>
  <si>
    <t>RACCORD MECANIQUE DE 10 INCOMPLET</t>
  </si>
  <si>
    <t>RACCORD MECANIQUE DE 12 INCOMPLET</t>
  </si>
  <si>
    <t>RACCORD MECANIQUE DE 16</t>
  </si>
  <si>
    <t>RACCORD MECANIQUE T DE 8</t>
  </si>
  <si>
    <t>RACCORD POMPE HYDRAULIQUE</t>
  </si>
  <si>
    <t>RACCORD POMPE LEVE CABINE</t>
  </si>
  <si>
    <t>RACCORD RAPIDE T DE 10</t>
  </si>
  <si>
    <t>RACCORD RAPIDE T DE 12  2 SORTIE</t>
  </si>
  <si>
    <t>RACCORD RAPIDE T DE 12 3 SORTIE</t>
  </si>
  <si>
    <t>RACCORD SOTIE TUYAU DE GONFLAGE</t>
  </si>
  <si>
    <t>RACCOUR EMBOUD MECANIQUE DE 12</t>
  </si>
  <si>
    <t>RADIATEUR JAC NEUF</t>
  </si>
  <si>
    <t>RADIATEUR JAC OCCASION</t>
  </si>
  <si>
    <t>RADIATEUR KERAX OCCASION</t>
  </si>
  <si>
    <t>RADIATEUR MERCEDES OCCASION</t>
  </si>
  <si>
    <t>RAILAIS PHARE 24V</t>
  </si>
  <si>
    <t>REDUCTION NEZ DE PONT AV</t>
  </si>
  <si>
    <t>RELAIS PHARE 24V</t>
  </si>
  <si>
    <t>RESERVOIR 400 L</t>
  </si>
  <si>
    <t>RESSORT DE RAPPEL MACHOIR PREMIUM LONG</t>
  </si>
  <si>
    <t>RESSORT DE RAPPEL MACHOIR SAF GM</t>
  </si>
  <si>
    <t>RETROVIEUR ACCOSTAGE MERCEDES</t>
  </si>
  <si>
    <t>RETROVIEUR MERCEDES PM CD</t>
  </si>
  <si>
    <t>RETROVIEUR MERCEDES PM CG</t>
  </si>
  <si>
    <t>RETROVISEUR JAC</t>
  </si>
  <si>
    <t>RETROVISEUR MERCEDES</t>
  </si>
  <si>
    <t>REVISION POMPE A INJECTION JAC</t>
  </si>
  <si>
    <t>RONDELLE DE 10</t>
  </si>
  <si>
    <t>RONDELLE DE 12</t>
  </si>
  <si>
    <t>RONDELLE DE 14</t>
  </si>
  <si>
    <t>RONDELLE DE 16</t>
  </si>
  <si>
    <t>RONDELLE DE 6</t>
  </si>
  <si>
    <t>RONDELLE DE 8</t>
  </si>
  <si>
    <t>RONDELLE DE CAME SR BPW</t>
  </si>
  <si>
    <t>RONDELLE DE MOYEU KERAX AV</t>
  </si>
  <si>
    <t>RONDELLE EN CUVRE DE 10 ET 12</t>
  </si>
  <si>
    <t>RONDELLE EN CUVRE DE 24 26 ET 16</t>
  </si>
  <si>
    <t>RONDELLE EN CUVRE DE 6 ET 8</t>
  </si>
  <si>
    <t>RONDELLE EPESSEUR AXE DE FUSEE</t>
  </si>
  <si>
    <t>RONDELLE RETOUR GASOIL SOCADA</t>
  </si>
  <si>
    <t>ROTULE TIGE DE VITESSE PM MAL</t>
  </si>
  <si>
    <t>ROTULES BAR D'ACCOUPLEMENT</t>
  </si>
  <si>
    <t>ROULEMENT 0215</t>
  </si>
  <si>
    <t>ROULEMENT 218210</t>
  </si>
  <si>
    <t>ROULEMENT 32216</t>
  </si>
  <si>
    <t>ROULEMENT 3306</t>
  </si>
  <si>
    <t>ROULEMENT 33216</t>
  </si>
  <si>
    <t>ROULEMENT 524850</t>
  </si>
  <si>
    <t>ROULEMENT 6305</t>
  </si>
  <si>
    <t>ROULEMENT 6306</t>
  </si>
  <si>
    <t>ROULEMENT 6306 RENAULT</t>
  </si>
  <si>
    <t>ROULEMENT A EGIULLE (PIGNON 3E 7E)</t>
  </si>
  <si>
    <t>ROULEMENT AXE FUSEE KERAX OCCASION</t>
  </si>
  <si>
    <t>ROULEMENT CARTEUR BOITE ISUP JAC</t>
  </si>
  <si>
    <t>ROULEMENT HM 218210</t>
  </si>
  <si>
    <t>ROULEMENT JF</t>
  </si>
  <si>
    <t>ROULEMENT MOYEU AV PM JAC</t>
  </si>
  <si>
    <t>ROULEMENT T5ED09</t>
  </si>
  <si>
    <t>ROULEMENT T5ED09/QU4</t>
  </si>
  <si>
    <t>ROULEMENT VOLANT MOTEUR</t>
  </si>
  <si>
    <t>ROULLEAU METAL D'APPORT</t>
  </si>
  <si>
    <t>ROUNDNESS RIGHT FRONT FOG LIGHT</t>
  </si>
  <si>
    <t>SANGLE PM</t>
  </si>
  <si>
    <t>SATELITTE DE PONT</t>
  </si>
  <si>
    <t>SEGEMENT MOTEUR KERAX INCOMPLET</t>
  </si>
  <si>
    <t>SELLETTE 3 ''</t>
  </si>
  <si>
    <t>SERRURE PORTIERE JAC CG</t>
  </si>
  <si>
    <t>SERRURE PORTIERE KERAX CD</t>
  </si>
  <si>
    <t>SERRURE PORTIERE KERAX CD OCCASION</t>
  </si>
  <si>
    <t>SERRURE PORTIERE KERAX CG</t>
  </si>
  <si>
    <t>SERRURE PORTIERE KERAX CG OCCASION</t>
  </si>
  <si>
    <t>SILEN BLOC BAR STABILATRICE</t>
  </si>
  <si>
    <t>SILENT BLOC BARE AR</t>
  </si>
  <si>
    <t>SILENT BLOC CABINE AR</t>
  </si>
  <si>
    <t>SILENT BLOC PRIMIUM</t>
  </si>
  <si>
    <t>SILENT BLOC SUPPORT MOTEUR AV GM</t>
  </si>
  <si>
    <t>SILENT BLOC SUPPORT TIBULURE D'AIR</t>
  </si>
  <si>
    <t>SILENT-BLOC DE TENDEUR SR</t>
  </si>
  <si>
    <t>SOUFLET CABINE AV</t>
  </si>
  <si>
    <t>SUPPORT AMORTISSEUR AR MERCEDES</t>
  </si>
  <si>
    <t>SUPPORT CABINE AR PRIMIUM CG</t>
  </si>
  <si>
    <t>SUPPORT CALE CONTENEUR</t>
  </si>
  <si>
    <t>SUPPORT CRIC CABINE</t>
  </si>
  <si>
    <t>SUPPORT FILTRE A AIR PREMIUM</t>
  </si>
  <si>
    <t>SUPPORT FILTRE A GASOIL RVI</t>
  </si>
  <si>
    <t>SUPPORT FILTRE A GASOIL RVI PLAT</t>
  </si>
  <si>
    <t>SUPPORT FILTRE A HUILE KERAX</t>
  </si>
  <si>
    <t>SUPPORT FILTRE DECANTEUR BLEU</t>
  </si>
  <si>
    <t>SUPPORT MOTEUR AR</t>
  </si>
  <si>
    <t>SUPPORT PAR CHOC ALUMINIUM CD</t>
  </si>
  <si>
    <t>SUPPORT PAR CHOC ALUMINIUM CG</t>
  </si>
  <si>
    <t>SUPPORT PAR_CHOC ALUMINIUM CD</t>
  </si>
  <si>
    <t>SUPPORT PAUSE PIED COUDE</t>
  </si>
  <si>
    <t>SUPPORT PAUSE PIED LONG</t>
  </si>
  <si>
    <t>SUPPORT PHARE CG</t>
  </si>
  <si>
    <t>SUPPORT RETROVISEUR KERAX</t>
  </si>
  <si>
    <t>SYNCHRO 3E 4E</t>
  </si>
  <si>
    <t>SYNCHRO DE FREINAGE</t>
  </si>
  <si>
    <t>SYNCHRO GAME LEGERE</t>
  </si>
  <si>
    <t>TABLEAU DE BORD</t>
  </si>
  <si>
    <t>TAMBOUR DE FREIN AV 320</t>
  </si>
  <si>
    <t>TAMBOUR DE FREIN JAC AV</t>
  </si>
  <si>
    <t>TENDEUR INFEREUR</t>
  </si>
  <si>
    <t>TIGE CALLE PLAQUETTE DE FREIN PREMIUM AV</t>
  </si>
  <si>
    <t>TIGE LEVIER DE VITESSE FEMELLE</t>
  </si>
  <si>
    <t>TIGE LEVIER DE VITESSE MAL</t>
  </si>
  <si>
    <t>TIP TOP N° 10</t>
  </si>
  <si>
    <t>TIP TOP N° 4</t>
  </si>
  <si>
    <t>TIP TOP N° 6</t>
  </si>
  <si>
    <t>TIP TOP N° 8</t>
  </si>
  <si>
    <t>TUBE FESSAU INJECTEUR</t>
  </si>
  <si>
    <t>TURBO MERCEDES</t>
  </si>
  <si>
    <t>TUYAU DE POUMON D'AIR TR OCCASION</t>
  </si>
  <si>
    <t>TUYAU D'EAU METALIQUE KERAX PM</t>
  </si>
  <si>
    <t>TUYAU D'EAU REFROIDISSEUR ALUMINIUM KERAX</t>
  </si>
  <si>
    <t>TUYAU GRAISSAGE TURBO COURT</t>
  </si>
  <si>
    <t>TUYAU GRAISSAGE TURBO LONG</t>
  </si>
  <si>
    <t>TUYAU HYDRAULIC BOSTER EMBERAYGE JAC</t>
  </si>
  <si>
    <t>TUYAU RENIFLEUR MOTEUR</t>
  </si>
  <si>
    <t>TUYAU RESPIRATION DECICATEUR</t>
  </si>
  <si>
    <t>VALVE ARRET MOTEUR</t>
  </si>
  <si>
    <t>VALVE CENTRAL JAC</t>
  </si>
  <si>
    <t>VALVE CENTRAL TR</t>
  </si>
  <si>
    <t>VALVE CORRECTEUR DE FREIN</t>
  </si>
  <si>
    <t>VALVE DE ROUE LONG</t>
  </si>
  <si>
    <t>VALVE DE SELECTEUR DE VITESSE B9</t>
  </si>
  <si>
    <t>VALVE DE VERRIN GV BOITE B9</t>
  </si>
  <si>
    <t>VALVE DECICATEUR D'AIR</t>
  </si>
  <si>
    <t>VALVE LEVE SOUFLET</t>
  </si>
  <si>
    <t>VALVE PARKING OCCASION</t>
  </si>
  <si>
    <t>VALVE RELAIS DOUBLE</t>
  </si>
  <si>
    <t>VALVE RELAIS DOUBLE FREINNAGE</t>
  </si>
  <si>
    <t>VALVE RELAIS SIMPLE WABCO</t>
  </si>
  <si>
    <t>VALVE SELECTEUR DE BOITE ZF</t>
  </si>
  <si>
    <t>VERIN HYDRAULIQUE BENNAGE 32M²</t>
  </si>
  <si>
    <t>VERNIS AUTOCOLOR</t>
  </si>
  <si>
    <t>VERRE DE FEU ROND</t>
  </si>
  <si>
    <t>VERRE FEU ROND NON PROFOND</t>
  </si>
  <si>
    <t>VERRE FEU ROND PROFOND</t>
  </si>
  <si>
    <t>VERRE FEU STOP LONG</t>
  </si>
  <si>
    <t>VERRE FILTRE DE CANTEUR BLEU PM</t>
  </si>
  <si>
    <t>VERRE PHARE MERCEDES CD</t>
  </si>
  <si>
    <t>VERRE PHARE MERCEDES CG</t>
  </si>
  <si>
    <t>VERROUILLAGE CABINE MERCEDES</t>
  </si>
  <si>
    <t>VEUILLEUSE CABINE KERAX</t>
  </si>
  <si>
    <t>VEUILLEUSE LED</t>
  </si>
  <si>
    <t>VILBREQUIN KERAX</t>
  </si>
  <si>
    <t>VIS DEMI LUNE</t>
  </si>
  <si>
    <t>VISCO VENTILATEUR JAC</t>
  </si>
  <si>
    <t>VISCO VENTILATEUR MERCEDES</t>
  </si>
  <si>
    <t>VITRE PORTIER CD JAC</t>
  </si>
  <si>
    <t>VITRE PORTIER CD MERCEDES</t>
  </si>
  <si>
    <t>VITRE PORTIER CG JAC</t>
  </si>
  <si>
    <t>VITRE PORTIER CG MERCEDES</t>
  </si>
  <si>
    <t>LURE POLAIRE MERCEDES AV</t>
  </si>
  <si>
    <t>JEU DE GARNITURE AV HOWO</t>
  </si>
  <si>
    <t>MARCHE PIED CG MERCEDES SUP</t>
  </si>
  <si>
    <t>VERRE DE FILTRE DECANTEUR 440</t>
  </si>
  <si>
    <t>POMPE D'ALIMENTATION 440</t>
  </si>
  <si>
    <t>MOUYEU DE ROULEMENT PONT AR KERAX</t>
  </si>
  <si>
    <t>COUPE BATTERIE HOWO 371</t>
  </si>
  <si>
    <t>SILEN BLOC BAR STABILATRICE JAC AV</t>
  </si>
  <si>
    <t>PHARE MERCEDES CD</t>
  </si>
  <si>
    <t>PHARE MERCEDES CG</t>
  </si>
  <si>
    <t>MOTEUR LEVE VITRE MERCEDES CD</t>
  </si>
  <si>
    <t>MOTEUR LEVE VITRE MERCEDES CG</t>
  </si>
  <si>
    <t xml:space="preserve"> </t>
  </si>
  <si>
    <t>SYNTHESE STOCK</t>
  </si>
  <si>
    <t>ELECTRICITE</t>
  </si>
  <si>
    <t>EMBRAYAGE</t>
  </si>
  <si>
    <t>EQUIPEMENT</t>
  </si>
  <si>
    <t>JANTE</t>
  </si>
  <si>
    <t>REPARATION FLOTTE</t>
  </si>
  <si>
    <t>SYSTEME D'AIR</t>
  </si>
  <si>
    <t>GRUMIER</t>
  </si>
  <si>
    <t>PLATEAU</t>
  </si>
  <si>
    <t>VOITURE</t>
  </si>
  <si>
    <t>TOTAL CAMION TR 78 CAMION</t>
  </si>
  <si>
    <t>6 CAMION CH 744,,,,,,,</t>
  </si>
  <si>
    <t>NUMERO</t>
  </si>
  <si>
    <t>mois</t>
  </si>
  <si>
    <t xml:space="preserve">TYPE </t>
  </si>
  <si>
    <t>total</t>
  </si>
  <si>
    <t>RVI/PR</t>
  </si>
  <si>
    <t>HOWO 371</t>
  </si>
  <si>
    <t>SR 3 ESSIEU</t>
  </si>
  <si>
    <t xml:space="preserve">LTSR 063 AS </t>
  </si>
  <si>
    <t>LTSR 522 AI</t>
  </si>
  <si>
    <t>SR 2 ESSIEU</t>
  </si>
  <si>
    <t>LTSR 834 AJ</t>
  </si>
  <si>
    <t>HOWO 420</t>
  </si>
  <si>
    <t>LTSR 110 AT</t>
  </si>
  <si>
    <t>LTSR 785 AS</t>
  </si>
  <si>
    <t>LTSR 787 AS</t>
  </si>
  <si>
    <t>SR 4 ESSIEU</t>
  </si>
  <si>
    <t>LTSR  025 AT</t>
  </si>
  <si>
    <t>LTSR  030 AT</t>
  </si>
  <si>
    <t>LTSR 291 AT</t>
  </si>
  <si>
    <t>LTSR 441 AT</t>
  </si>
  <si>
    <t>LTSR 444AT</t>
  </si>
  <si>
    <t>LTSR 644 AT</t>
  </si>
  <si>
    <t>ATELIER</t>
  </si>
  <si>
    <t>FUSION</t>
  </si>
  <si>
    <t>LTTR 7476 A</t>
  </si>
  <si>
    <t>DANIEL</t>
  </si>
  <si>
    <t>DEPANNAGE</t>
  </si>
  <si>
    <t>VINCENT</t>
  </si>
  <si>
    <t>EMBREYAGE</t>
  </si>
  <si>
    <t>LE GEANT</t>
  </si>
  <si>
    <t>ELECTRICITÉ</t>
  </si>
  <si>
    <t>ELVIS</t>
  </si>
  <si>
    <t>ZIYA</t>
  </si>
  <si>
    <t>CAMION RODRIGUE</t>
  </si>
  <si>
    <t>OUSMANOU</t>
  </si>
  <si>
    <t>FORCE TYRE</t>
  </si>
  <si>
    <t>SEAL</t>
  </si>
  <si>
    <t>PONT AV CD</t>
  </si>
  <si>
    <t>JOSPHE</t>
  </si>
  <si>
    <t>MERCEDES 75X95X10/9,5</t>
  </si>
  <si>
    <t>SUN SHINE VENTURE</t>
  </si>
  <si>
    <t>2E ESSIEU</t>
  </si>
  <si>
    <t>BORIS</t>
  </si>
  <si>
    <t>FRASLE</t>
  </si>
  <si>
    <t>SR COMPLET</t>
  </si>
  <si>
    <t>2E ESSIEU CD</t>
  </si>
  <si>
    <t>PONT AR</t>
  </si>
  <si>
    <t>TITUS</t>
  </si>
  <si>
    <t>SR 2E COMPLET</t>
  </si>
  <si>
    <t>SR 2 E COMPLET</t>
  </si>
  <si>
    <t>CAMI</t>
  </si>
  <si>
    <t>RENAULT</t>
  </si>
  <si>
    <t>LTTR 7476 A   VIDANGE</t>
  </si>
  <si>
    <t>SACAM</t>
  </si>
  <si>
    <t>BOSCH</t>
  </si>
  <si>
    <t>DIEUDONNE</t>
  </si>
  <si>
    <t>WILSON PART</t>
  </si>
  <si>
    <t>SYSTÈME D'AIR</t>
  </si>
  <si>
    <t>CH 36 65 61</t>
  </si>
  <si>
    <t>ETS. PROSPER AUTO</t>
  </si>
  <si>
    <t>ESAIE</t>
  </si>
  <si>
    <t>CUYMAR</t>
  </si>
  <si>
    <t>PONT AR CD</t>
  </si>
  <si>
    <t>WABCO</t>
  </si>
  <si>
    <t>ABDOURAHMAN</t>
  </si>
  <si>
    <t>HASSAN</t>
  </si>
  <si>
    <t>FELIX</t>
  </si>
  <si>
    <t>ISTA-AUTO SARL</t>
  </si>
  <si>
    <t>VIDANGE</t>
  </si>
  <si>
    <t>EMMA</t>
  </si>
  <si>
    <t>TKL</t>
  </si>
  <si>
    <t>PERINGUEY</t>
  </si>
  <si>
    <t>TRACTAFRIC</t>
  </si>
  <si>
    <t>TECHKING</t>
  </si>
  <si>
    <t>3E ESSIEU CG</t>
  </si>
  <si>
    <t>JOSEPH</t>
  </si>
  <si>
    <t>SONECOMX</t>
  </si>
  <si>
    <t>SALI</t>
  </si>
  <si>
    <t>JOSEPH MECANO</t>
  </si>
  <si>
    <t>3E ESSIUE CG</t>
  </si>
  <si>
    <t>SARJICO</t>
  </si>
  <si>
    <t>1 ESSIEU</t>
  </si>
  <si>
    <t>HAS</t>
  </si>
  <si>
    <t>1E ESSIEU</t>
  </si>
  <si>
    <t>ACCESSOIRE</t>
  </si>
  <si>
    <t>HOUSSEINI</t>
  </si>
  <si>
    <t>THIMOTHI</t>
  </si>
  <si>
    <t>NJAYOU</t>
  </si>
  <si>
    <t>VARC DEPANNAGE A EDEA</t>
  </si>
  <si>
    <t>VRAC DEPANNAGE A GAROUA-BOULAI</t>
  </si>
  <si>
    <t>NANA</t>
  </si>
  <si>
    <t>PONT AV CG</t>
  </si>
  <si>
    <t>VIDANGE PONT AV</t>
  </si>
  <si>
    <t>VIDANGE PONT AR</t>
  </si>
  <si>
    <t>VIDANGE BOITE</t>
  </si>
  <si>
    <t>DEPANNAGE A DIBAMBA</t>
  </si>
  <si>
    <t>DIESEL CAMEROUN</t>
  </si>
  <si>
    <t>DU LTTR 803 AQ</t>
  </si>
  <si>
    <t>TR COMPLET</t>
  </si>
  <si>
    <t>EKER</t>
  </si>
  <si>
    <t>PONT AV</t>
  </si>
  <si>
    <t>ASSIKA SARL</t>
  </si>
  <si>
    <t>BOITE ET MOTEUR</t>
  </si>
  <si>
    <t>SACH</t>
  </si>
  <si>
    <t>CG</t>
  </si>
  <si>
    <t>1E ESSIEU CD</t>
  </si>
  <si>
    <t>MAX PART</t>
  </si>
  <si>
    <t>PONT CD 5010566199</t>
  </si>
  <si>
    <t>PONT CG</t>
  </si>
  <si>
    <t>AV CG</t>
  </si>
  <si>
    <t>TOLERIE</t>
  </si>
  <si>
    <t>ABDOUL</t>
  </si>
  <si>
    <t>FEBI</t>
  </si>
  <si>
    <t>1E ESSIEU CG</t>
  </si>
  <si>
    <t>HENSC</t>
  </si>
  <si>
    <t>MAHLE</t>
  </si>
  <si>
    <t>HOS</t>
  </si>
  <si>
    <t>1E ESSIEU 14010</t>
  </si>
  <si>
    <t>AIME DIESEL</t>
  </si>
  <si>
    <t>REVISION</t>
  </si>
  <si>
    <t>PONT AR CG</t>
  </si>
  <si>
    <t>ONE WORLD</t>
  </si>
  <si>
    <t>COTE BOITE</t>
  </si>
  <si>
    <t>VRACQUIER CH 305</t>
  </si>
  <si>
    <t>ROUE SECOURT</t>
  </si>
  <si>
    <t>JULES</t>
  </si>
  <si>
    <t>AR CG</t>
  </si>
  <si>
    <t>2E CD</t>
  </si>
  <si>
    <t>YAYA</t>
  </si>
  <si>
    <t>ALI G</t>
  </si>
  <si>
    <t>AWALOU</t>
  </si>
  <si>
    <t>TRIFA</t>
  </si>
  <si>
    <t>CULLAS COTE VENTILATEUR</t>
  </si>
  <si>
    <t>CHIRAC</t>
  </si>
  <si>
    <t>3 M</t>
  </si>
  <si>
    <t>TR CG</t>
  </si>
  <si>
    <t>SR AV CG</t>
  </si>
  <si>
    <t>NETA SARL</t>
  </si>
  <si>
    <t>REN-PART</t>
  </si>
  <si>
    <t>DEPANNAGE A BERTOUA</t>
  </si>
  <si>
    <t>CH 0A0305</t>
  </si>
  <si>
    <t>CG AR</t>
  </si>
  <si>
    <t>dahirou</t>
  </si>
  <si>
    <t>AV</t>
  </si>
  <si>
    <t>BERNARD</t>
  </si>
  <si>
    <t>5630-7D003</t>
  </si>
  <si>
    <t>82750-Y4010XH</t>
  </si>
  <si>
    <t>LTTR 304 AU</t>
  </si>
  <si>
    <t>GENERAL AUTO SERVICE</t>
  </si>
  <si>
    <t>OPAL</t>
  </si>
  <si>
    <t>LTSR 151 AV</t>
  </si>
  <si>
    <t>AR</t>
  </si>
  <si>
    <t>ARCG</t>
  </si>
  <si>
    <t>RICHARD</t>
  </si>
  <si>
    <t>CONVOYEUR</t>
  </si>
  <si>
    <t>VICTOR AUTO</t>
  </si>
  <si>
    <t>CIHNO</t>
  </si>
  <si>
    <t>ISSOUHOU</t>
  </si>
  <si>
    <t>BENLADEN</t>
  </si>
  <si>
    <t>DJABRANI</t>
  </si>
  <si>
    <t>SOUDI</t>
  </si>
  <si>
    <t>04 ESSIEU CG</t>
  </si>
  <si>
    <t>ROUE DE SECOURS</t>
  </si>
  <si>
    <t>KIZITO</t>
  </si>
  <si>
    <t>CD DEPANNAGE A NOMAYOS</t>
  </si>
  <si>
    <t>BIA</t>
  </si>
  <si>
    <t>BLANCO</t>
  </si>
  <si>
    <t>CHAUFFEUR</t>
  </si>
  <si>
    <t>PONT AR CD ET CG</t>
  </si>
  <si>
    <t>CH 18</t>
  </si>
  <si>
    <t>CH 20</t>
  </si>
  <si>
    <t>VALEO</t>
  </si>
  <si>
    <t>A CIMAF</t>
  </si>
  <si>
    <t>MAXPART</t>
  </si>
  <si>
    <t>RODRIGUE</t>
  </si>
  <si>
    <t>TURBO</t>
  </si>
  <si>
    <t>COMPLET</t>
  </si>
  <si>
    <t>CAMION RANIWOU</t>
  </si>
  <si>
    <t>AVANT CG</t>
  </si>
  <si>
    <t>RESERVE</t>
  </si>
  <si>
    <t>ABBASSI</t>
  </si>
  <si>
    <t>CH 10 04 22</t>
  </si>
  <si>
    <t>SR COMPLT</t>
  </si>
  <si>
    <t>CAMION BONABERI</t>
  </si>
  <si>
    <t>THEODRE</t>
  </si>
  <si>
    <t>TR AR CD</t>
  </si>
  <si>
    <t>HINKS</t>
  </si>
  <si>
    <t>TRAR CD</t>
  </si>
  <si>
    <t>REMOND</t>
  </si>
  <si>
    <t>SAMPA</t>
  </si>
  <si>
    <t>ALI TOLIER</t>
  </si>
  <si>
    <t>CD</t>
  </si>
  <si>
    <t>AV CD</t>
  </si>
  <si>
    <t>EMY AUTO</t>
  </si>
  <si>
    <t>CH 31 55 91</t>
  </si>
  <si>
    <t>ELISSAM MOTORS</t>
  </si>
  <si>
    <t>AR CD</t>
  </si>
  <si>
    <t>FRASLI</t>
  </si>
  <si>
    <t>5010295545</t>
  </si>
  <si>
    <t>SIRAJOU</t>
  </si>
  <si>
    <t>DEPANNAGE A 66KM DE YAOUNDE</t>
  </si>
  <si>
    <t>ALI HASSAN</t>
  </si>
  <si>
    <t>KS</t>
  </si>
  <si>
    <t>TR PONT AR CG</t>
  </si>
  <si>
    <t>SR 2E ET 3E</t>
  </si>
  <si>
    <t>SR AR CG</t>
  </si>
  <si>
    <t>SECOURS</t>
  </si>
  <si>
    <t>ABBO</t>
  </si>
  <si>
    <t>AVCG</t>
  </si>
  <si>
    <t>EW</t>
  </si>
  <si>
    <t>CH 368935</t>
  </si>
  <si>
    <t>YAYA MOUSSA</t>
  </si>
  <si>
    <t>CH 368980</t>
  </si>
  <si>
    <t>3E ESSIEU CG NOUVELLE REMORQUE</t>
  </si>
  <si>
    <t>NOUVELLE REMORQUE</t>
  </si>
  <si>
    <t>SINO</t>
  </si>
  <si>
    <t>LTSR 281 AU</t>
  </si>
  <si>
    <t>TOMTOM</t>
  </si>
  <si>
    <t>AVCD</t>
  </si>
  <si>
    <t>SR AR CG ET CD</t>
  </si>
  <si>
    <t xml:space="preserve"> CH 10 23 18  CG ET CD</t>
  </si>
  <si>
    <t>MOUSSA</t>
  </si>
  <si>
    <t>AWALOU 500</t>
  </si>
  <si>
    <t>CH 10 15 87</t>
  </si>
  <si>
    <t>LTSR 934 AK</t>
  </si>
  <si>
    <t>BREMSTAR</t>
  </si>
  <si>
    <t>2 ESSUEI</t>
  </si>
  <si>
    <t>2 ESSUEI CD</t>
  </si>
  <si>
    <t>CHIRACK</t>
  </si>
  <si>
    <t>MOTEUR BELLO</t>
  </si>
  <si>
    <t>2E ESSIEU CG</t>
  </si>
  <si>
    <t>AV CG ET CD</t>
  </si>
  <si>
    <t>DIMOND</t>
  </si>
  <si>
    <t>BOITE</t>
  </si>
  <si>
    <t>CAMION RANIWO</t>
  </si>
  <si>
    <t>ABDOUSSALAM</t>
  </si>
  <si>
    <t>ORIANT</t>
  </si>
  <si>
    <t>PONT AR CH</t>
  </si>
  <si>
    <t>BACH</t>
  </si>
  <si>
    <t>PONT CD LTTR 7476 A PONT AV ET ROUE DIRECTION</t>
  </si>
  <si>
    <t>CAMION TALA</t>
  </si>
  <si>
    <t>PARCHOC</t>
  </si>
  <si>
    <t>CHANTIER</t>
  </si>
  <si>
    <t>SOULANKA</t>
  </si>
  <si>
    <t>3E ESSIEU CD</t>
  </si>
  <si>
    <t>PONT CD LTTR 7476 A PONT AR</t>
  </si>
  <si>
    <t>neta</t>
  </si>
  <si>
    <t>ventilateur jac</t>
  </si>
  <si>
    <t>CAMION RODRGUE</t>
  </si>
  <si>
    <t>LTSR 025 AT</t>
  </si>
  <si>
    <t>SR ARCG</t>
  </si>
  <si>
    <t>INT</t>
  </si>
  <si>
    <t>PLANETE AUTO PLUS</t>
  </si>
  <si>
    <t>ETS NOURA - SHAM</t>
  </si>
  <si>
    <t>CAMION 7476 PONT AV CD</t>
  </si>
  <si>
    <t>CAMION 7476 PONT AV CG</t>
  </si>
  <si>
    <t>1E ESSIEU AG</t>
  </si>
  <si>
    <t>FEBE</t>
  </si>
  <si>
    <t>ROUE DE SECOUR</t>
  </si>
  <si>
    <t>REVISER</t>
  </si>
  <si>
    <t>ORIENT</t>
  </si>
  <si>
    <t>WAS</t>
  </si>
  <si>
    <t>CH 10 04 22 CAMION RODRIGUE</t>
  </si>
  <si>
    <t>PREVENTION CIVIPOL</t>
  </si>
  <si>
    <t>ABBSSI</t>
  </si>
  <si>
    <t>MACHINO</t>
  </si>
  <si>
    <t>CAMION RANOWOU</t>
  </si>
  <si>
    <t>SR AR CD</t>
  </si>
  <si>
    <t>AT</t>
  </si>
  <si>
    <t>CH ACTROS</t>
  </si>
  <si>
    <t>CH 36 55 91</t>
  </si>
  <si>
    <t>PONT ARCD</t>
  </si>
  <si>
    <t>PONT ZRCD</t>
  </si>
  <si>
    <t>1E ET 2E CD</t>
  </si>
  <si>
    <t>CH 36 94 80</t>
  </si>
  <si>
    <t>POUR LA BENNE</t>
  </si>
  <si>
    <t>IYA</t>
  </si>
  <si>
    <t>BIYA</t>
  </si>
  <si>
    <t>MEDIASPACE</t>
  </si>
  <si>
    <t>PONT AV CG LTTR 7476 A</t>
  </si>
  <si>
    <t>AG</t>
  </si>
  <si>
    <t>MOTEUR 120MM</t>
  </si>
  <si>
    <t>TANKO</t>
  </si>
  <si>
    <t>TR PONT AV CG</t>
  </si>
  <si>
    <t>SR 2E ESSIEU ET 1E CG</t>
  </si>
  <si>
    <t>IBRAHIMA</t>
  </si>
  <si>
    <t>WAFIK</t>
  </si>
  <si>
    <t>LT 7476 A</t>
  </si>
  <si>
    <t>ABOUBAKAR</t>
  </si>
  <si>
    <t>1E ESSIEU CG AU CHANTIER</t>
  </si>
  <si>
    <t>MAHAMAT IBRAHIMA</t>
  </si>
  <si>
    <t>MOTEUR CAMION BONABERI</t>
  </si>
  <si>
    <t>JOST</t>
  </si>
  <si>
    <t>FAG</t>
  </si>
  <si>
    <t>MOTEUR ELH BELLO</t>
  </si>
  <si>
    <t>FIBI</t>
  </si>
  <si>
    <t>LTSR 932 AK</t>
  </si>
  <si>
    <t>LTTR 306 AU</t>
  </si>
  <si>
    <t>CAMINE</t>
  </si>
  <si>
    <t>A EDEA</t>
  </si>
  <si>
    <t>ROUFAI</t>
  </si>
  <si>
    <t>LTTR 303 AU</t>
  </si>
  <si>
    <t>PRIMO</t>
  </si>
  <si>
    <t>ISSA OUMAROU</t>
  </si>
  <si>
    <t>BAGOUDOU</t>
  </si>
  <si>
    <t>ROUE SECOUR</t>
  </si>
  <si>
    <t>TIMOTHE</t>
  </si>
  <si>
    <t>A YABASSI</t>
  </si>
  <si>
    <t>CH 10 23 20</t>
  </si>
  <si>
    <t>A KRIBI</t>
  </si>
  <si>
    <t>PONT AV CD ET AR CG</t>
  </si>
  <si>
    <t>DAIROU</t>
  </si>
  <si>
    <t>IDRISS</t>
  </si>
  <si>
    <t>IDRIS</t>
  </si>
  <si>
    <t>VIDANDE</t>
  </si>
  <si>
    <t>EMM</t>
  </si>
  <si>
    <t>GEANT</t>
  </si>
  <si>
    <t>DEPANNAGE A BOUAR</t>
  </si>
  <si>
    <t>CONSSNA</t>
  </si>
  <si>
    <t>REN-PAR</t>
  </si>
  <si>
    <t>SR 2E CD</t>
  </si>
  <si>
    <t>50102955545</t>
  </si>
  <si>
    <t>TRAR CG</t>
  </si>
  <si>
    <t>REMPLACEMENT</t>
  </si>
  <si>
    <t>BABADJI</t>
  </si>
  <si>
    <t>ELH BELLO</t>
  </si>
  <si>
    <t>LTTR 302 AU</t>
  </si>
  <si>
    <t>TIMOTY</t>
  </si>
  <si>
    <t>+SUPPORT CD</t>
  </si>
  <si>
    <t>SR AR</t>
  </si>
  <si>
    <t>FILETAGE INT</t>
  </si>
  <si>
    <t>NOIRE</t>
  </si>
  <si>
    <t>5010245365</t>
  </si>
  <si>
    <t>FENOU</t>
  </si>
  <si>
    <t>1607300Y1P3002</t>
  </si>
  <si>
    <t>2E AR CD</t>
  </si>
  <si>
    <t>MOTEUR EDEA</t>
  </si>
  <si>
    <t>HOWO 420 A BOUAR</t>
  </si>
  <si>
    <t>MODI GORI</t>
  </si>
  <si>
    <t>AVANT</t>
  </si>
  <si>
    <t>CONSIL</t>
  </si>
  <si>
    <t>ABDOULAHI NANA</t>
  </si>
  <si>
    <t xml:space="preserve"> CH 10 23 18  CG</t>
  </si>
  <si>
    <t>SANI</t>
  </si>
  <si>
    <t>EL KASSOUM</t>
  </si>
  <si>
    <t>261</t>
  </si>
  <si>
    <t>CH 83 42 42</t>
  </si>
  <si>
    <t>CH 83 42 43</t>
  </si>
  <si>
    <t>CH 83 42 47</t>
  </si>
  <si>
    <t>CH 83 42 45</t>
  </si>
  <si>
    <t>TR AR</t>
  </si>
  <si>
    <t>GLICO</t>
  </si>
  <si>
    <t>RANIWU</t>
  </si>
  <si>
    <t xml:space="preserve"> TR AR CG</t>
  </si>
  <si>
    <t>WAFFIK</t>
  </si>
  <si>
    <t>KAKA</t>
  </si>
  <si>
    <t>RANIWOU</t>
  </si>
  <si>
    <t>IBRAHIMA GAZ</t>
  </si>
  <si>
    <t>REVISION MOTEUR</t>
  </si>
  <si>
    <t>LTTR 071 AQ</t>
  </si>
  <si>
    <t>BOUBA SAHNA</t>
  </si>
  <si>
    <t>VIDANGE PONT</t>
  </si>
  <si>
    <t>HINGS</t>
  </si>
  <si>
    <t>SR AV CD</t>
  </si>
  <si>
    <t>MBALA</t>
  </si>
  <si>
    <t>DEPANNAGE 04E CHEMBRE CV</t>
  </si>
  <si>
    <t>AV CH 20</t>
  </si>
  <si>
    <t>PONR AV CD</t>
  </si>
  <si>
    <t>MODI GORIS</t>
  </si>
  <si>
    <t>1E ESSIEU CG ET AR CD</t>
  </si>
  <si>
    <t>JUNIOR</t>
  </si>
  <si>
    <t>1E ESSIEU AR CD</t>
  </si>
  <si>
    <t>DIOTI</t>
  </si>
  <si>
    <t>LITRE D'HUILE 15</t>
  </si>
  <si>
    <t>BAKARY</t>
  </si>
  <si>
    <t>SECOURT</t>
  </si>
  <si>
    <t>ABBASI</t>
  </si>
  <si>
    <t>DEPANNGE</t>
  </si>
  <si>
    <t>EL MOUSTAPHE</t>
  </si>
  <si>
    <t>03E ESSIEU CD</t>
  </si>
  <si>
    <t>AMADOU</t>
  </si>
  <si>
    <t>22-35-7</t>
  </si>
  <si>
    <t>22-32-7</t>
  </si>
  <si>
    <t>HENKS</t>
  </si>
  <si>
    <t>AOUDOU</t>
  </si>
  <si>
    <t>A BANGUI</t>
  </si>
  <si>
    <t>DEPANNAGE A EDEA</t>
  </si>
  <si>
    <t>BELLO</t>
  </si>
  <si>
    <t>COMPLET AVEC SUPPORT</t>
  </si>
  <si>
    <t>MODEL 440</t>
  </si>
  <si>
    <t>ABDOUL GANIOU</t>
  </si>
  <si>
    <t>ISSA DAIROU</t>
  </si>
  <si>
    <t>HAMASSELBE</t>
  </si>
  <si>
    <t>CH 43 44</t>
  </si>
  <si>
    <t>ISSA</t>
  </si>
  <si>
    <t>CH 43 46</t>
  </si>
  <si>
    <t>1E COTÉ BOITE A EDEA</t>
  </si>
  <si>
    <t>PISTON MOTEUR</t>
  </si>
  <si>
    <t>440</t>
  </si>
  <si>
    <t>GARAGE  WAFIK</t>
  </si>
  <si>
    <t>+ SUPPORT</t>
  </si>
  <si>
    <t>KAMGA</t>
  </si>
  <si>
    <t>PAR NOUHOU</t>
  </si>
  <si>
    <t>MFOPA</t>
  </si>
  <si>
    <t>TKC</t>
  </si>
  <si>
    <t>REVISION ALTERNATEUR</t>
  </si>
  <si>
    <t>TMC</t>
  </si>
  <si>
    <t>CH 10 23 18</t>
  </si>
  <si>
    <t>MOUSSA BABA</t>
  </si>
  <si>
    <t>A DIBAMBA</t>
  </si>
  <si>
    <t>HENSK</t>
  </si>
  <si>
    <t>AVANT CD</t>
  </si>
  <si>
    <t>03 ESSIEU CG</t>
  </si>
  <si>
    <t>3E CG</t>
  </si>
  <si>
    <t>THIMITY</t>
  </si>
  <si>
    <t>CIAD</t>
  </si>
  <si>
    <t>THIMOTI</t>
  </si>
  <si>
    <t>ETS KIZITO</t>
  </si>
  <si>
    <t>SR</t>
  </si>
  <si>
    <t>ORIENT BELGE</t>
  </si>
  <si>
    <t>LTSR 282 AU</t>
  </si>
  <si>
    <t>DEPANNAGE A MOUDOU</t>
  </si>
  <si>
    <t>VIDABGE</t>
  </si>
  <si>
    <t>AV  CD</t>
  </si>
  <si>
    <t>GROUPE ELECTRO</t>
  </si>
  <si>
    <t>AVEC SYSTÈME ABS</t>
  </si>
  <si>
    <t>FORCETYR</t>
  </si>
  <si>
    <t>TOTOM</t>
  </si>
  <si>
    <t>TRPONT AV CG</t>
  </si>
  <si>
    <t>ETOUNDI</t>
  </si>
  <si>
    <t>3E AR CG</t>
  </si>
  <si>
    <t>PONT AV ET ARCD</t>
  </si>
  <si>
    <t>PONT ARCG</t>
  </si>
  <si>
    <t>ALI</t>
  </si>
  <si>
    <t>MOTEUR COMPRESSUER</t>
  </si>
  <si>
    <t>5010566199</t>
  </si>
  <si>
    <t>TRARCD</t>
  </si>
  <si>
    <t>SRAVCD</t>
  </si>
  <si>
    <t>TR AR CG</t>
  </si>
  <si>
    <t>TR</t>
  </si>
  <si>
    <t>AR CG ET AV CD</t>
  </si>
  <si>
    <t>AMMA</t>
  </si>
  <si>
    <t>LTSR 935 AK</t>
  </si>
  <si>
    <t>VICTORIN</t>
  </si>
  <si>
    <t>LTSR 521 AK</t>
  </si>
  <si>
    <t>LTSR 019 AT</t>
  </si>
  <si>
    <t>9434600049</t>
  </si>
  <si>
    <t>MELO</t>
  </si>
  <si>
    <t>FUIT</t>
  </si>
  <si>
    <t>LTSR 336 AJ</t>
  </si>
  <si>
    <t>LTSR 444 AT</t>
  </si>
  <si>
    <t>SR AV</t>
  </si>
  <si>
    <t>ISMAILA</t>
  </si>
  <si>
    <t>OUBA</t>
  </si>
  <si>
    <t>LTTR 305 AU</t>
  </si>
  <si>
    <t>LOMIÉ</t>
  </si>
  <si>
    <t>MBENG</t>
  </si>
  <si>
    <t>TOMTO</t>
  </si>
  <si>
    <t>YAO</t>
  </si>
  <si>
    <t>PNT</t>
  </si>
  <si>
    <t>MAO</t>
  </si>
  <si>
    <t>SANDA</t>
  </si>
  <si>
    <t>SR COMPLENT</t>
  </si>
  <si>
    <t>SR AR D</t>
  </si>
  <si>
    <t>BOSH</t>
  </si>
  <si>
    <t>F00MA45253</t>
  </si>
  <si>
    <t>BALA</t>
  </si>
  <si>
    <t>NOUHOU</t>
  </si>
  <si>
    <t>ARCD</t>
  </si>
  <si>
    <t>LTSR 594 AU</t>
  </si>
  <si>
    <t>ABBO HAMIDOU</t>
  </si>
  <si>
    <t>GLYCO</t>
  </si>
  <si>
    <t>ADIBAMBA</t>
  </si>
  <si>
    <t>BEN2</t>
  </si>
  <si>
    <t>SANGOU</t>
  </si>
  <si>
    <t>AU PAD</t>
  </si>
  <si>
    <t>DIVERS REPARATION</t>
  </si>
  <si>
    <t>5000704265</t>
  </si>
  <si>
    <t>MOUSTAPHA</t>
  </si>
  <si>
    <t>SIMO</t>
  </si>
  <si>
    <t>DECANTEUR</t>
  </si>
  <si>
    <t>SOULEY</t>
  </si>
  <si>
    <t>DEPANNAGE YAOUNDE</t>
  </si>
  <si>
    <t>DECANTER BLEU</t>
  </si>
  <si>
    <t>LTTR 301 AU</t>
  </si>
  <si>
    <t>BANGUI</t>
  </si>
  <si>
    <t>RENPAR</t>
  </si>
  <si>
    <t>705296603</t>
  </si>
  <si>
    <t>ETS. UNIS AUTO</t>
  </si>
  <si>
    <t>PROSPER</t>
  </si>
  <si>
    <t>PONT AV ET AR CD</t>
  </si>
  <si>
    <t>IBRAHIMA YO</t>
  </si>
  <si>
    <t>FRANCK</t>
  </si>
  <si>
    <t>LANDRY JEAN</t>
  </si>
  <si>
    <t>1E ET 2E</t>
  </si>
  <si>
    <t>ETS UNIS AUTO</t>
  </si>
  <si>
    <t>FABRICE</t>
  </si>
  <si>
    <t>LTSR 592 AU</t>
  </si>
  <si>
    <t>DIVIN</t>
  </si>
  <si>
    <t>LAMINOU</t>
  </si>
  <si>
    <t>DEPANNAGE LOMIE</t>
  </si>
  <si>
    <t>JEAN</t>
  </si>
  <si>
    <t>TR AR CG ET CD</t>
  </si>
  <si>
    <t>GUY</t>
  </si>
  <si>
    <t>4E ESSIEU</t>
  </si>
  <si>
    <t>SR 2 CD</t>
  </si>
  <si>
    <t>HOWO</t>
  </si>
  <si>
    <t>DEPANNAGE A KRIBI</t>
  </si>
  <si>
    <t>THOMAS</t>
  </si>
  <si>
    <t>SR CD</t>
  </si>
  <si>
    <t>ALI TOL</t>
  </si>
  <si>
    <t>CG ET CD</t>
  </si>
  <si>
    <t>PONT AV ET AR CG</t>
  </si>
  <si>
    <t>OUMAROU</t>
  </si>
  <si>
    <t>2ESSIEU CD</t>
  </si>
  <si>
    <t>2ESSIEU CG</t>
  </si>
  <si>
    <t>TEC</t>
  </si>
  <si>
    <t>PONT AR ET AV CD</t>
  </si>
  <si>
    <t>BIELLET</t>
  </si>
  <si>
    <t>ELKASSOUM</t>
  </si>
  <si>
    <t>MEWADA</t>
  </si>
  <si>
    <t>AWAL 840</t>
  </si>
  <si>
    <t>AUGMENTATION</t>
  </si>
  <si>
    <t>AVENIR</t>
  </si>
  <si>
    <t>120X12X12L</t>
  </si>
  <si>
    <t>VIDANGE +2</t>
  </si>
  <si>
    <t>AJIUT</t>
  </si>
  <si>
    <t>COSTO</t>
  </si>
  <si>
    <t>SR GRUM</t>
  </si>
  <si>
    <t>DOTI ABA</t>
  </si>
  <si>
    <t>PONT AR AV</t>
  </si>
  <si>
    <t>TR AVCD</t>
  </si>
  <si>
    <t>TR PONT CD</t>
  </si>
  <si>
    <t>SR GRUM EN REVISION</t>
  </si>
  <si>
    <t>wilson par</t>
  </si>
  <si>
    <t>AUCMENTATION TR</t>
  </si>
  <si>
    <t>SUPPORT FILTRE A GASOIL JAC ANC</t>
  </si>
  <si>
    <t>NANAJI</t>
  </si>
  <si>
    <t>ABBAO</t>
  </si>
  <si>
    <t>3E SD</t>
  </si>
  <si>
    <t>ABAKAR</t>
  </si>
  <si>
    <t>2 ESSIEU CD</t>
  </si>
  <si>
    <t>DEPANNAGE PAR 609</t>
  </si>
  <si>
    <t>ALI GARAGE</t>
  </si>
  <si>
    <t>SHANA</t>
  </si>
  <si>
    <t>DEPANNAGE DIBAMBA</t>
  </si>
  <si>
    <t>5010534863</t>
  </si>
  <si>
    <t>DEPANNAGE A GB</t>
  </si>
  <si>
    <t>ALI GARKA</t>
  </si>
  <si>
    <t>DEPANNAGE A BOUMYEBEL</t>
  </si>
  <si>
    <t>LTTR</t>
  </si>
  <si>
    <t>OCCASION</t>
  </si>
  <si>
    <t>BABBA HOUSSENI</t>
  </si>
  <si>
    <t>32313</t>
  </si>
  <si>
    <t>32310</t>
  </si>
  <si>
    <t>MOUKAN</t>
  </si>
  <si>
    <t>YOUSSOUFA</t>
  </si>
  <si>
    <t>705</t>
  </si>
  <si>
    <t>CAMION ROMEO</t>
  </si>
  <si>
    <t>RETROVIEUR HWO CD</t>
  </si>
  <si>
    <t>DAHIROU</t>
  </si>
  <si>
    <t>AR AR CG</t>
  </si>
  <si>
    <t>SR 4E ESSIEU</t>
  </si>
  <si>
    <t>BAKARI</t>
  </si>
  <si>
    <t>DU LTTR 704 AS</t>
  </si>
  <si>
    <t>3E ESSIEU</t>
  </si>
  <si>
    <t>WAB</t>
  </si>
  <si>
    <t>VICTOR</t>
  </si>
  <si>
    <t>DE 031</t>
  </si>
  <si>
    <t>PAM</t>
  </si>
  <si>
    <t>BILL DIVERS</t>
  </si>
  <si>
    <t>awal 061</t>
  </si>
  <si>
    <t>MBAKOP</t>
  </si>
  <si>
    <t>RONY</t>
  </si>
  <si>
    <t>HAMMAN</t>
  </si>
  <si>
    <t>AWALOU 840</t>
  </si>
  <si>
    <t>DU LTTR 192 AF</t>
  </si>
  <si>
    <t>MOUSSA ADAMOU</t>
  </si>
  <si>
    <t>SR COMPLA</t>
  </si>
  <si>
    <t>SAID</t>
  </si>
  <si>
    <t>EFA</t>
  </si>
  <si>
    <t>DEPANNAGE A BOUALI</t>
  </si>
  <si>
    <t>AHAND</t>
  </si>
  <si>
    <t>1 ET 2 E CD</t>
  </si>
  <si>
    <t>192</t>
  </si>
  <si>
    <t>PORTE TUMON</t>
  </si>
  <si>
    <t>MAGASIN</t>
  </si>
  <si>
    <t>0003250596</t>
  </si>
  <si>
    <t>F210002</t>
  </si>
  <si>
    <t>3054230701</t>
  </si>
  <si>
    <t>6584210001</t>
  </si>
  <si>
    <t>BREMS</t>
  </si>
  <si>
    <t>6594233710</t>
  </si>
  <si>
    <t>0309227530</t>
  </si>
  <si>
    <t>SACHS</t>
  </si>
  <si>
    <t>0043239700</t>
  </si>
  <si>
    <t>9454200038</t>
  </si>
  <si>
    <t>F210005</t>
  </si>
  <si>
    <t>CUYAMAR</t>
  </si>
  <si>
    <t>9454200138</t>
  </si>
  <si>
    <t>000439</t>
  </si>
  <si>
    <t>SRB</t>
  </si>
  <si>
    <t>32222</t>
  </si>
  <si>
    <t>32314</t>
  </si>
  <si>
    <t>000134 C</t>
  </si>
  <si>
    <t>VRAC</t>
  </si>
  <si>
    <t>DEPANNAGE EDEA 703</t>
  </si>
  <si>
    <t>DEPANNAGE 704 A GAROUA-BOULAI</t>
  </si>
  <si>
    <t>0000390 A</t>
  </si>
  <si>
    <t>SIN</t>
  </si>
  <si>
    <t>385 / 65R 22,5</t>
  </si>
  <si>
    <t>000119</t>
  </si>
  <si>
    <t>2200mm</t>
  </si>
  <si>
    <t>SEPAR</t>
  </si>
  <si>
    <t>81125010030</t>
  </si>
  <si>
    <t>F210246</t>
  </si>
  <si>
    <t>TRYFA</t>
  </si>
  <si>
    <t>072601024270</t>
  </si>
  <si>
    <t>MACCHI</t>
  </si>
  <si>
    <t>M261</t>
  </si>
  <si>
    <t>M260</t>
  </si>
  <si>
    <t>HENGST</t>
  </si>
  <si>
    <t>5410900151</t>
  </si>
  <si>
    <t>315KR</t>
  </si>
  <si>
    <t>314KR</t>
  </si>
  <si>
    <t>NEO</t>
  </si>
  <si>
    <t>01/1301N</t>
  </si>
  <si>
    <t>F026400088</t>
  </si>
  <si>
    <t>BLVC21001</t>
  </si>
  <si>
    <t>LEADER AUTO</t>
  </si>
  <si>
    <t>254015</t>
  </si>
  <si>
    <t>0000034</t>
  </si>
  <si>
    <t>00000390</t>
  </si>
  <si>
    <t>61500010344</t>
  </si>
  <si>
    <t>XS20210120002</t>
  </si>
  <si>
    <t>FDJXLB-WD615</t>
  </si>
  <si>
    <t>000142 A</t>
  </si>
  <si>
    <t>TYGRA</t>
  </si>
  <si>
    <t>PL21008</t>
  </si>
  <si>
    <t>6593200502</t>
  </si>
  <si>
    <t>0000416</t>
  </si>
  <si>
    <t>0000417</t>
  </si>
  <si>
    <t>F210378</t>
  </si>
  <si>
    <t>0212500701</t>
  </si>
  <si>
    <t>F210376</t>
  </si>
  <si>
    <t>0539726030</t>
  </si>
  <si>
    <t>PL21016</t>
  </si>
  <si>
    <t>0003223285</t>
  </si>
  <si>
    <t>F210510</t>
  </si>
  <si>
    <t>3854000124</t>
  </si>
  <si>
    <t>9454200438</t>
  </si>
  <si>
    <t>744</t>
  </si>
  <si>
    <t>0009805315</t>
  </si>
  <si>
    <t>F210512</t>
  </si>
  <si>
    <t>F210530</t>
  </si>
  <si>
    <t>YENMAK</t>
  </si>
  <si>
    <t>A01_F21020091</t>
  </si>
  <si>
    <t>0053260900</t>
  </si>
  <si>
    <t>F210587</t>
  </si>
  <si>
    <t>3463561415</t>
  </si>
  <si>
    <t>000144 A</t>
  </si>
  <si>
    <t>00004285 A</t>
  </si>
  <si>
    <t>000145 A</t>
  </si>
  <si>
    <t>mecedes</t>
  </si>
  <si>
    <t>0000145 B</t>
  </si>
  <si>
    <t>000147 C</t>
  </si>
  <si>
    <t>BLV21056</t>
  </si>
  <si>
    <t>0000552</t>
  </si>
  <si>
    <t>0000292</t>
  </si>
  <si>
    <t>BL</t>
  </si>
  <si>
    <t>0000805</t>
  </si>
  <si>
    <t>BL0000813</t>
  </si>
  <si>
    <t>BL 0000810</t>
  </si>
  <si>
    <t>MOTEUR RAWNIOU</t>
  </si>
  <si>
    <t>BL 0000804</t>
  </si>
  <si>
    <t>MOTEUR RANIOWOU</t>
  </si>
  <si>
    <t>BL 0000802</t>
  </si>
  <si>
    <t>BL 0000806</t>
  </si>
  <si>
    <t>BL 0000811</t>
  </si>
  <si>
    <t>BL 0000808</t>
  </si>
  <si>
    <t>PAS A FORCE TYRE LTTR 508 AP</t>
  </si>
  <si>
    <t>WP10.380E32-WC</t>
  </si>
  <si>
    <t>XS20210325015</t>
  </si>
  <si>
    <t>61560030033/20</t>
  </si>
  <si>
    <t>VG1500010046</t>
  </si>
  <si>
    <t>000557</t>
  </si>
  <si>
    <t>000564</t>
  </si>
  <si>
    <t>0000565</t>
  </si>
  <si>
    <t>SAMPA ET REN-PART</t>
  </si>
  <si>
    <t>0000135 A</t>
  </si>
  <si>
    <t>350</t>
  </si>
  <si>
    <t>FRUOF</t>
  </si>
  <si>
    <t>0310677630</t>
  </si>
  <si>
    <t>F210694</t>
  </si>
  <si>
    <t>021500701</t>
  </si>
  <si>
    <t>F210693</t>
  </si>
  <si>
    <t>6594232510</t>
  </si>
  <si>
    <t>F210690</t>
  </si>
  <si>
    <t>BEN LADEN</t>
  </si>
  <si>
    <t>214</t>
  </si>
  <si>
    <t>BL 0000803</t>
  </si>
  <si>
    <t>CAMION SODETRANS</t>
  </si>
  <si>
    <t>CORTECO</t>
  </si>
  <si>
    <t>75X95X10</t>
  </si>
  <si>
    <t>75X95X10/9,5MM</t>
  </si>
  <si>
    <t>CHINO</t>
  </si>
  <si>
    <t>VG12460100005/2</t>
  </si>
  <si>
    <t>SILVER</t>
  </si>
  <si>
    <t>F212361</t>
  </si>
  <si>
    <t>DPIA</t>
  </si>
  <si>
    <t>6593200502/2</t>
  </si>
  <si>
    <t>F212360</t>
  </si>
  <si>
    <t>VERA</t>
  </si>
  <si>
    <t>9454200938</t>
  </si>
  <si>
    <t>0004293795</t>
  </si>
  <si>
    <t>0004662804</t>
  </si>
  <si>
    <t>5411800209</t>
  </si>
  <si>
    <t>FASTEN</t>
  </si>
  <si>
    <t>05/CRI01</t>
  </si>
  <si>
    <t>CNHTC</t>
  </si>
  <si>
    <t>1VG1246050008</t>
  </si>
  <si>
    <t>XS20210423018</t>
  </si>
  <si>
    <t>0000574</t>
  </si>
  <si>
    <t>003500613</t>
  </si>
  <si>
    <t>F212399</t>
  </si>
  <si>
    <t>010629784</t>
  </si>
  <si>
    <t>000479</t>
  </si>
  <si>
    <t>ETS KIZITO AUTO</t>
  </si>
  <si>
    <t>0000676</t>
  </si>
  <si>
    <t>BLVC21190</t>
  </si>
  <si>
    <t>1457429655</t>
  </si>
  <si>
    <t>1457429128</t>
  </si>
  <si>
    <t>PERINGY</t>
  </si>
  <si>
    <t>AMPOULE 24V 21W</t>
  </si>
  <si>
    <t>FLOSSER</t>
  </si>
  <si>
    <t>AMPOULE 24V 40 W</t>
  </si>
  <si>
    <t>AMPOULE 24V 3W</t>
  </si>
  <si>
    <t>AMPOULE 24V H1</t>
  </si>
  <si>
    <t>AMPOULE 24V H3</t>
  </si>
  <si>
    <t>AMPOULE 24V H7</t>
  </si>
  <si>
    <t>CONNE DE SINGALISATION</t>
  </si>
  <si>
    <t>CONNSIG025 -9.SGS</t>
  </si>
  <si>
    <t>FA0206471</t>
  </si>
  <si>
    <t>GANT NITLE PLUS 5540 VERT 45CM EP 0,56MM T10</t>
  </si>
  <si>
    <t>LUNETTE MASQUE PROTECTION GALERAS POLYCARB INC</t>
  </si>
  <si>
    <t>CASQUET CHANTIER DIAMOND V ROUGE</t>
  </si>
  <si>
    <t>LE GEANT DU RADIATEUR</t>
  </si>
  <si>
    <t>774</t>
  </si>
  <si>
    <t>AVEC ABS</t>
  </si>
  <si>
    <t>CH 87</t>
  </si>
  <si>
    <t>ELPI</t>
  </si>
  <si>
    <t>CH</t>
  </si>
  <si>
    <t>CONSANS</t>
  </si>
  <si>
    <t>GENERAL</t>
  </si>
  <si>
    <t>16010</t>
  </si>
  <si>
    <t>000025 B</t>
  </si>
  <si>
    <t>000026 B</t>
  </si>
  <si>
    <t>TOTM</t>
  </si>
  <si>
    <t>502 AP</t>
  </si>
  <si>
    <t>501</t>
  </si>
  <si>
    <t>152</t>
  </si>
  <si>
    <t>033</t>
  </si>
  <si>
    <t>481</t>
  </si>
  <si>
    <t>14010</t>
  </si>
  <si>
    <t>607</t>
  </si>
  <si>
    <t>F214034</t>
  </si>
  <si>
    <t>340</t>
  </si>
  <si>
    <t>HT 5001833946</t>
  </si>
  <si>
    <t>PVPV244253</t>
  </si>
  <si>
    <t>HT 5010534863</t>
  </si>
  <si>
    <t>HT 5010566199</t>
  </si>
  <si>
    <t>HT 7423114230</t>
  </si>
  <si>
    <t>HT 5000686589</t>
  </si>
  <si>
    <t>HT 7484549068</t>
  </si>
  <si>
    <t>EKERS</t>
  </si>
  <si>
    <t>4230701</t>
  </si>
  <si>
    <t>F211257</t>
  </si>
  <si>
    <t>4210001</t>
  </si>
  <si>
    <t>92227530</t>
  </si>
  <si>
    <t>4233710</t>
  </si>
  <si>
    <t>000686589</t>
  </si>
  <si>
    <t>F211263</t>
  </si>
  <si>
    <t>000670700</t>
  </si>
  <si>
    <t>4200938</t>
  </si>
  <si>
    <t>F211252</t>
  </si>
  <si>
    <t>4200438</t>
  </si>
  <si>
    <t>3223285</t>
  </si>
  <si>
    <t>9931110</t>
  </si>
  <si>
    <t>9758030</t>
  </si>
  <si>
    <t>4416010</t>
  </si>
  <si>
    <t>SH</t>
  </si>
  <si>
    <t>ST TEM</t>
  </si>
  <si>
    <t>F211352</t>
  </si>
  <si>
    <t>VERAF</t>
  </si>
  <si>
    <t>F211404</t>
  </si>
  <si>
    <t>F211395</t>
  </si>
  <si>
    <t>F211470</t>
  </si>
  <si>
    <t>F211504</t>
  </si>
  <si>
    <t>000293</t>
  </si>
  <si>
    <t>0000397</t>
  </si>
  <si>
    <t>F213269</t>
  </si>
  <si>
    <t>GW</t>
  </si>
  <si>
    <t>0310677603</t>
  </si>
  <si>
    <t>3894010071</t>
  </si>
  <si>
    <t>PL21071</t>
  </si>
  <si>
    <t>ETG</t>
  </si>
  <si>
    <t>5000686589</t>
  </si>
  <si>
    <t>F214156</t>
  </si>
  <si>
    <t>5000670700</t>
  </si>
  <si>
    <t>F214167</t>
  </si>
  <si>
    <t>F214223</t>
  </si>
  <si>
    <t>503</t>
  </si>
  <si>
    <t>252</t>
  </si>
  <si>
    <t>704 AU</t>
  </si>
  <si>
    <t>801</t>
  </si>
  <si>
    <t>840 AL</t>
  </si>
  <si>
    <t>705 AU</t>
  </si>
  <si>
    <t>sampa</t>
  </si>
  <si>
    <t>ALI GARAG</t>
  </si>
  <si>
    <t>000049 A</t>
  </si>
  <si>
    <t>BL 001251</t>
  </si>
  <si>
    <t>263</t>
  </si>
  <si>
    <t>0000359 A</t>
  </si>
  <si>
    <t>BL 04416</t>
  </si>
  <si>
    <t>191</t>
  </si>
  <si>
    <t>01 481</t>
  </si>
  <si>
    <t>ATELER</t>
  </si>
  <si>
    <t>LONG</t>
  </si>
  <si>
    <t>00026 A</t>
  </si>
  <si>
    <t>610 / 092</t>
  </si>
  <si>
    <t>44T</t>
  </si>
  <si>
    <t>CH 22</t>
  </si>
  <si>
    <t>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</si>
</sst>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F_C_F_A_-;\-* #,##0\ _F_C_F_A_-;_-* &quot;-&quot;\ _F_C_F_A_-;_-@_-"/>
    <numFmt numFmtId="164" formatCode="dd/mm/yy;@"/>
    <numFmt numFmtId="165" formatCode="#,##0\ &quot;FCFA&quot;"/>
    <numFmt numFmtId="166" formatCode="[$-40C]mmm\-yy;@"/>
    <numFmt numFmtId="167" formatCode="#,##0;[Red]#,##0"/>
  </numFmts>
  <fonts count="18" x14ac:knownFonts="1">
    <font>
      <sz val="11"/>
      <color theme="1"/>
      <name val="Calibri"/>
      <family val="2"/>
      <scheme val="minor"/>
    </font>
    <font>
      <b/>
      <sz val="10"/>
      <color rgb="FFFFFF00"/>
      <name val="Cambria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6"/>
      <color rgb="FFFFFF0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sz val="10"/>
      <color rgb="FFFFFF00"/>
      <name val="Cambria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Cambria"/>
      <family val="1"/>
    </font>
    <font>
      <u/>
      <sz val="10"/>
      <color rgb="FFFFFF00"/>
      <name val="Cambria"/>
      <family val="1"/>
    </font>
    <font>
      <b/>
      <u/>
      <sz val="11"/>
      <color rgb="FFFFFF00"/>
      <name val="Cambria"/>
      <family val="1"/>
    </font>
    <font>
      <b/>
      <u/>
      <sz val="10"/>
      <color rgb="FFFFFF00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3">
    <xf numFmtId="0" fontId="0" fillId="0" borderId="0"/>
    <xf numFmtId="41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9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17" fontId="0" fillId="0" borderId="0" xfId="0" applyNumberFormat="1"/>
    <xf numFmtId="17" fontId="1" fillId="2" borderId="4" xfId="0" applyNumberFormat="1" applyFont="1" applyFill="1" applyBorder="1" applyAlignment="1">
      <alignment horizontal="center" vertical="center"/>
    </xf>
    <xf numFmtId="14" fontId="0" fillId="0" borderId="0" xfId="0" applyNumberFormat="1" applyFill="1"/>
    <xf numFmtId="0" fontId="0" fillId="0" borderId="0" xfId="0" applyFill="1"/>
    <xf numFmtId="0" fontId="0" fillId="0" borderId="1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" fontId="0" fillId="0" borderId="0" xfId="0" applyNumberForma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3" borderId="0" xfId="0" applyFill="1"/>
    <xf numFmtId="165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3" fillId="0" borderId="1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41" fontId="0" fillId="0" borderId="0" xfId="1" applyFont="1"/>
    <xf numFmtId="41" fontId="1" fillId="2" borderId="4" xfId="1" applyFont="1" applyFill="1" applyBorder="1" applyAlignment="1">
      <alignment horizontal="center" vertical="center"/>
    </xf>
    <xf numFmtId="0" fontId="0" fillId="0" borderId="0" xfId="0" quotePrefix="1" applyFill="1"/>
    <xf numFmtId="0" fontId="6" fillId="4" borderId="0" xfId="0" applyFont="1" applyFill="1"/>
    <xf numFmtId="166" fontId="7" fillId="4" borderId="4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2" borderId="0" xfId="0" applyFont="1" applyFill="1"/>
    <xf numFmtId="167" fontId="6" fillId="5" borderId="0" xfId="0" applyNumberFormat="1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0" fontId="1" fillId="2" borderId="0" xfId="0" applyFont="1" applyFill="1"/>
    <xf numFmtId="167" fontId="1" fillId="2" borderId="0" xfId="0" applyNumberFormat="1" applyFont="1" applyFill="1" applyAlignment="1">
      <alignment horizontal="center" vertical="center"/>
    </xf>
    <xf numFmtId="167" fontId="7" fillId="2" borderId="0" xfId="0" applyNumberFormat="1" applyFont="1" applyFill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center" vertical="center"/>
    </xf>
    <xf numFmtId="167" fontId="0" fillId="7" borderId="0" xfId="0" applyNumberFormat="1" applyFill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167" fontId="6" fillId="8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167" fontId="2" fillId="2" borderId="0" xfId="0" applyNumberFormat="1" applyFont="1" applyFill="1" applyAlignment="1">
      <alignment horizontal="center" vertical="center"/>
    </xf>
    <xf numFmtId="0" fontId="11" fillId="9" borderId="0" xfId="2" applyFont="1" applyFill="1"/>
    <xf numFmtId="0" fontId="11" fillId="0" borderId="0" xfId="2" applyFont="1"/>
    <xf numFmtId="167" fontId="12" fillId="2" borderId="0" xfId="2" applyNumberFormat="1" applyFont="1" applyFill="1"/>
    <xf numFmtId="17" fontId="12" fillId="2" borderId="0" xfId="2" applyNumberFormat="1" applyFont="1" applyFill="1" applyAlignment="1">
      <alignment horizontal="center"/>
    </xf>
    <xf numFmtId="17" fontId="13" fillId="2" borderId="0" xfId="2" applyNumberFormat="1" applyFont="1" applyFill="1" applyAlignment="1">
      <alignment horizontal="center" vertical="center"/>
    </xf>
    <xf numFmtId="0" fontId="13" fillId="2" borderId="0" xfId="2" applyFont="1" applyFill="1" applyAlignment="1">
      <alignment vertical="center"/>
    </xf>
    <xf numFmtId="0" fontId="12" fillId="2" borderId="7" xfId="2" applyFont="1" applyFill="1" applyBorder="1" applyAlignment="1">
      <alignment horizontal="center"/>
    </xf>
    <xf numFmtId="0" fontId="12" fillId="2" borderId="6" xfId="2" applyFont="1" applyFill="1" applyBorder="1"/>
    <xf numFmtId="0" fontId="12" fillId="2" borderId="0" xfId="2" applyFont="1" applyFill="1" applyBorder="1"/>
    <xf numFmtId="3" fontId="9" fillId="2" borderId="0" xfId="2" applyNumberFormat="1" applyFont="1" applyFill="1" applyBorder="1"/>
    <xf numFmtId="3" fontId="9" fillId="2" borderId="0" xfId="2" applyNumberFormat="1" applyFont="1" applyFill="1" applyBorder="1" applyAlignment="1">
      <alignment horizontal="center"/>
    </xf>
    <xf numFmtId="3" fontId="12" fillId="2" borderId="0" xfId="2" applyNumberFormat="1" applyFont="1" applyFill="1"/>
    <xf numFmtId="0" fontId="14" fillId="2" borderId="8" xfId="2" applyFont="1" applyFill="1" applyBorder="1" applyAlignment="1">
      <alignment horizontal="center"/>
    </xf>
    <xf numFmtId="0" fontId="12" fillId="2" borderId="0" xfId="2" applyFont="1" applyFill="1"/>
    <xf numFmtId="0" fontId="12" fillId="2" borderId="0" xfId="2" applyFont="1" applyFill="1" applyAlignment="1">
      <alignment horizontal="center"/>
    </xf>
    <xf numFmtId="3" fontId="12" fillId="2" borderId="6" xfId="2" applyNumberFormat="1" applyFont="1" applyFill="1" applyBorder="1" applyAlignment="1">
      <alignment horizontal="center"/>
    </xf>
    <xf numFmtId="3" fontId="12" fillId="2" borderId="0" xfId="2" applyNumberFormat="1" applyFont="1" applyFill="1" applyBorder="1" applyAlignment="1">
      <alignment horizontal="center"/>
    </xf>
    <xf numFmtId="3" fontId="12" fillId="2" borderId="0" xfId="2" applyNumberFormat="1" applyFont="1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0" fillId="0" borderId="1" xfId="0" applyBorder="1"/>
    <xf numFmtId="0" fontId="0" fillId="0" borderId="2" xfId="0" applyBorder="1"/>
    <xf numFmtId="41" fontId="0" fillId="0" borderId="3" xfId="1" applyFont="1" applyBorder="1"/>
    <xf numFmtId="0" fontId="3" fillId="0" borderId="2" xfId="0" applyFont="1" applyFill="1" applyBorder="1"/>
    <xf numFmtId="0" fontId="17" fillId="0" borderId="2" xfId="0" applyFont="1" applyFill="1" applyBorder="1" applyAlignment="1">
      <alignment horizontal="center" vertical="center"/>
    </xf>
    <xf numFmtId="41" fontId="3" fillId="0" borderId="3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" fontId="0" fillId="0" borderId="0" xfId="0" applyNumberFormat="1"/>
    <xf numFmtId="0" fontId="0" fillId="0" borderId="0" xfId="0" applyFill="1" applyBorder="1" applyAlignment="1">
      <alignment horizontal="center" vertical="center"/>
    </xf>
    <xf numFmtId="17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/>
    <xf numFmtId="0" fontId="0" fillId="0" borderId="0" xfId="0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17" fillId="0" borderId="1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1" fontId="3" fillId="0" borderId="11" xfId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2" xfId="0" applyFont="1" applyFill="1" applyBorder="1"/>
    <xf numFmtId="0" fontId="3" fillId="0" borderId="0" xfId="0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41" fontId="0" fillId="0" borderId="3" xfId="1" applyFont="1" applyFill="1" applyBorder="1" applyAlignment="1">
      <alignment horizontal="center" vertical="center"/>
    </xf>
    <xf numFmtId="41" fontId="3" fillId="10" borderId="3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3">
    <cellStyle name="Lien hypertexte" xfId="2" builtinId="8"/>
    <cellStyle name="Milliers [0]" xfId="1" builtinId="6"/>
    <cellStyle name="Normal" xfId="0" builtinId="0"/>
  </cellStyles>
  <dxfs count="36">
    <dxf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00"/>
        <name val="Cambria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\ &quot;FCFA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00"/>
        <name val="Cambria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00"/>
        <name val="Cambria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bgColor auto="1"/>
        </patternFill>
      </fill>
    </dxf>
    <dxf>
      <numFmt numFmtId="22" formatCode="mmm\-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tableaux de bord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tableaux de bord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942975</xdr:colOff>
      <xdr:row>1</xdr:row>
      <xdr:rowOff>0</xdr:rowOff>
    </xdr:to>
    <xdr:sp macro="" textlink="">
      <xdr:nvSpPr>
        <xdr:cNvPr id="2" name="Rectangle: Beveled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FF93EA-38A0-4EB5-8FB0-493B1E84B8A1}"/>
            </a:ext>
          </a:extLst>
        </xdr:cNvPr>
        <xdr:cNvSpPr/>
      </xdr:nvSpPr>
      <xdr:spPr>
        <a:xfrm>
          <a:off x="1" y="0"/>
          <a:ext cx="942974" cy="257175"/>
        </a:xfrm>
        <a:prstGeom prst="bevel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i="1"/>
            <a:t>back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171450</xdr:colOff>
      <xdr:row>1</xdr:row>
      <xdr:rowOff>114300</xdr:rowOff>
    </xdr:to>
    <xdr:sp macro="" textlink="">
      <xdr:nvSpPr>
        <xdr:cNvPr id="2" name="Rectangle: Bevele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38BD66-507F-4693-9B60-7B9646F1FE1A}"/>
            </a:ext>
          </a:extLst>
        </xdr:cNvPr>
        <xdr:cNvSpPr/>
      </xdr:nvSpPr>
      <xdr:spPr>
        <a:xfrm>
          <a:off x="0" y="0"/>
          <a:ext cx="457200" cy="276225"/>
        </a:xfrm>
        <a:prstGeom prst="bevel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i="1"/>
            <a:t>back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uveau%20dossier/Nouveau%20dossier/chronotrans%20now%20IY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D MERCEDES"/>
      <sheetName val="stock pieces"/>
      <sheetName val="tableaux de bord"/>
      <sheetName val="suivi facture"/>
      <sheetName val="VID KERAX W JAC"/>
      <sheetName val="CIMENCAM"/>
      <sheetName val="now"/>
      <sheetName val="BASSE"/>
      <sheetName val="RECP VOYAGE B"/>
      <sheetName val="depense"/>
      <sheetName val="vidange"/>
      <sheetName val="Sheet8"/>
      <sheetName val="grumier"/>
      <sheetName val="citerne"/>
      <sheetName val="TRADEX COULAGE"/>
      <sheetName val="FACT PLATEAU"/>
      <sheetName val="Sheet5"/>
      <sheetName val="plateaux"/>
      <sheetName val="pneu"/>
      <sheetName val="note"/>
      <sheetName val="intervention"/>
      <sheetName val="CONSO SLV"/>
      <sheetName val="SLV"/>
      <sheetName val="STOCK "/>
      <sheetName val="SYNTHESE CAMION"/>
      <sheetName val="SYNTHESE STOCK"/>
      <sheetName val="SEINCAM"/>
      <sheetName val="DONNER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g</v>
          </cell>
        </row>
        <row r="3">
          <cell r="Q3">
            <v>-248592477</v>
          </cell>
        </row>
        <row r="4">
          <cell r="A4" t="str">
            <v>MOIS</v>
          </cell>
          <cell r="C4" t="str">
            <v>TRANACTION</v>
          </cell>
          <cell r="F4" t="str">
            <v>DEPARTEMENT</v>
          </cell>
          <cell r="G4" t="str">
            <v>FAMILLE</v>
          </cell>
          <cell r="Q4" t="str">
            <v>MONTANT
SORTIE</v>
          </cell>
        </row>
        <row r="5">
          <cell r="A5">
            <v>43831</v>
          </cell>
          <cell r="C5" t="str">
            <v>SORTIE</v>
          </cell>
          <cell r="F5" t="str">
            <v>GRUMIER</v>
          </cell>
          <cell r="G5" t="str">
            <v>ASSEMBLAGE</v>
          </cell>
          <cell r="Q5">
            <v>-2100</v>
          </cell>
        </row>
        <row r="6">
          <cell r="A6">
            <v>43831</v>
          </cell>
          <cell r="C6" t="str">
            <v>SORTIE</v>
          </cell>
          <cell r="F6" t="str">
            <v>GRUMIER</v>
          </cell>
          <cell r="G6" t="str">
            <v>ASSEMBLAGE</v>
          </cell>
          <cell r="Q6">
            <v>-4500</v>
          </cell>
        </row>
        <row r="7">
          <cell r="A7">
            <v>43831</v>
          </cell>
          <cell r="C7" t="str">
            <v>SORTIE</v>
          </cell>
          <cell r="F7" t="str">
            <v>GRUMIER</v>
          </cell>
          <cell r="G7" t="str">
            <v>ASSEMBLAGE</v>
          </cell>
          <cell r="Q7">
            <v>-1400</v>
          </cell>
        </row>
        <row r="8">
          <cell r="A8">
            <v>43831</v>
          </cell>
          <cell r="C8" t="str">
            <v>ENTREE</v>
          </cell>
          <cell r="F8">
            <v>0</v>
          </cell>
          <cell r="G8" t="str">
            <v>ASSEMBLAGE</v>
          </cell>
          <cell r="Q8">
            <v>0</v>
          </cell>
        </row>
        <row r="9">
          <cell r="A9">
            <v>43831</v>
          </cell>
          <cell r="C9" t="str">
            <v>SORTIE</v>
          </cell>
          <cell r="F9" t="str">
            <v>GRUMIER</v>
          </cell>
          <cell r="G9" t="str">
            <v>ASSEMBLAGE</v>
          </cell>
          <cell r="Q9">
            <v>-85000</v>
          </cell>
        </row>
        <row r="10">
          <cell r="A10">
            <v>43831</v>
          </cell>
          <cell r="C10" t="str">
            <v>SORTIE</v>
          </cell>
          <cell r="F10" t="str">
            <v>PLATEAU</v>
          </cell>
          <cell r="G10" t="str">
            <v>ELECTRICITE</v>
          </cell>
          <cell r="Q10">
            <v>-1500</v>
          </cell>
        </row>
        <row r="11">
          <cell r="A11">
            <v>43831</v>
          </cell>
          <cell r="C11" t="str">
            <v>SORTIE</v>
          </cell>
          <cell r="F11" t="str">
            <v>BENNE</v>
          </cell>
          <cell r="G11" t="str">
            <v>EQUIPEMENT</v>
          </cell>
          <cell r="Q11">
            <v>-12000</v>
          </cell>
        </row>
        <row r="12">
          <cell r="A12">
            <v>43831</v>
          </cell>
          <cell r="C12" t="str">
            <v>SORTIE</v>
          </cell>
          <cell r="F12" t="str">
            <v>BENNE</v>
          </cell>
          <cell r="G12" t="str">
            <v>EQUIPEMENT</v>
          </cell>
          <cell r="Q12">
            <v>-12000</v>
          </cell>
        </row>
        <row r="13">
          <cell r="A13">
            <v>43831</v>
          </cell>
          <cell r="C13" t="str">
            <v>SORTIE</v>
          </cell>
          <cell r="F13" t="str">
            <v>BENNE</v>
          </cell>
          <cell r="G13" t="str">
            <v>EQUIPEMENT</v>
          </cell>
          <cell r="Q13">
            <v>-12000</v>
          </cell>
        </row>
        <row r="14">
          <cell r="A14">
            <v>43831</v>
          </cell>
          <cell r="C14" t="str">
            <v>SORTIE</v>
          </cell>
          <cell r="F14" t="str">
            <v>GRUMIER</v>
          </cell>
          <cell r="G14" t="str">
            <v>EQUIPEMENT</v>
          </cell>
          <cell r="Q14">
            <v>-15000</v>
          </cell>
        </row>
        <row r="15">
          <cell r="A15">
            <v>43831</v>
          </cell>
          <cell r="C15" t="str">
            <v>SORTIE</v>
          </cell>
          <cell r="F15" t="str">
            <v>PLATEAU</v>
          </cell>
          <cell r="G15" t="str">
            <v>EQUIPEMENT</v>
          </cell>
          <cell r="Q15">
            <v>-30000</v>
          </cell>
        </row>
        <row r="16">
          <cell r="A16">
            <v>43831</v>
          </cell>
          <cell r="C16" t="str">
            <v>SORTIE</v>
          </cell>
          <cell r="F16" t="str">
            <v>PLATEAU</v>
          </cell>
          <cell r="G16" t="str">
            <v>EQUIPEMENT</v>
          </cell>
          <cell r="Q16">
            <v>-15000</v>
          </cell>
        </row>
        <row r="17">
          <cell r="A17">
            <v>43831</v>
          </cell>
          <cell r="C17" t="str">
            <v>SORTIE</v>
          </cell>
          <cell r="F17" t="str">
            <v>GRUMIER</v>
          </cell>
          <cell r="G17" t="str">
            <v>FILTRATION</v>
          </cell>
          <cell r="Q17">
            <v>-11925</v>
          </cell>
        </row>
        <row r="18">
          <cell r="A18">
            <v>43831</v>
          </cell>
          <cell r="C18" t="str">
            <v>SORTIE</v>
          </cell>
          <cell r="F18" t="str">
            <v>GRUMIER</v>
          </cell>
          <cell r="G18" t="str">
            <v>FILTRATION</v>
          </cell>
          <cell r="Q18">
            <v>-14310</v>
          </cell>
        </row>
        <row r="19">
          <cell r="A19">
            <v>43831</v>
          </cell>
          <cell r="C19" t="str">
            <v>SORTIE</v>
          </cell>
          <cell r="F19" t="str">
            <v>GRUMIER</v>
          </cell>
          <cell r="G19" t="str">
            <v>FILTRATION</v>
          </cell>
          <cell r="Q19">
            <v>-10000</v>
          </cell>
        </row>
        <row r="20">
          <cell r="A20">
            <v>43831</v>
          </cell>
          <cell r="C20" t="str">
            <v>SORTIE</v>
          </cell>
          <cell r="F20" t="str">
            <v>GRUMIER</v>
          </cell>
          <cell r="G20" t="str">
            <v>FREINAGE</v>
          </cell>
          <cell r="Q20">
            <v>-10000</v>
          </cell>
        </row>
        <row r="21">
          <cell r="A21">
            <v>43831</v>
          </cell>
          <cell r="C21" t="str">
            <v>SORTIE</v>
          </cell>
          <cell r="F21" t="str">
            <v>GRUMIER</v>
          </cell>
          <cell r="G21" t="str">
            <v>FREINAGE</v>
          </cell>
          <cell r="Q21">
            <v>-280000</v>
          </cell>
        </row>
        <row r="22">
          <cell r="A22">
            <v>43831</v>
          </cell>
          <cell r="C22" t="str">
            <v>SORTIE</v>
          </cell>
          <cell r="F22" t="str">
            <v>GRUMIER</v>
          </cell>
          <cell r="G22" t="str">
            <v>FREINAGE</v>
          </cell>
          <cell r="Q22">
            <v>-40000</v>
          </cell>
        </row>
        <row r="23">
          <cell r="A23">
            <v>43831</v>
          </cell>
          <cell r="C23" t="str">
            <v>ENTREE</v>
          </cell>
          <cell r="F23">
            <v>0</v>
          </cell>
          <cell r="G23" t="str">
            <v>FREINAGE</v>
          </cell>
          <cell r="Q23">
            <v>0</v>
          </cell>
        </row>
        <row r="24">
          <cell r="A24">
            <v>43832</v>
          </cell>
          <cell r="C24" t="str">
            <v>ENTREE</v>
          </cell>
          <cell r="F24">
            <v>0</v>
          </cell>
          <cell r="G24" t="str">
            <v>JANTE</v>
          </cell>
          <cell r="Q24">
            <v>0</v>
          </cell>
        </row>
        <row r="25">
          <cell r="A25">
            <v>43833</v>
          </cell>
          <cell r="C25" t="str">
            <v>SORTIE</v>
          </cell>
          <cell r="F25" t="str">
            <v>PLATEAU</v>
          </cell>
          <cell r="G25" t="str">
            <v>JANTE</v>
          </cell>
          <cell r="Q25">
            <v>-210000</v>
          </cell>
        </row>
        <row r="26">
          <cell r="A26">
            <v>43831</v>
          </cell>
          <cell r="C26" t="str">
            <v>SORTIE</v>
          </cell>
          <cell r="F26" t="str">
            <v>CITERNE</v>
          </cell>
          <cell r="G26" t="str">
            <v>JANTE</v>
          </cell>
          <cell r="Q26">
            <v>-220000</v>
          </cell>
        </row>
        <row r="27">
          <cell r="A27">
            <v>43831</v>
          </cell>
          <cell r="C27" t="str">
            <v>SORTIE</v>
          </cell>
          <cell r="F27" t="str">
            <v>GRUMIER</v>
          </cell>
          <cell r="G27" t="str">
            <v>JANTE</v>
          </cell>
          <cell r="Q27">
            <v>-55000</v>
          </cell>
        </row>
        <row r="28">
          <cell r="A28">
            <v>43831</v>
          </cell>
          <cell r="C28" t="str">
            <v>SORTIE</v>
          </cell>
          <cell r="F28" t="str">
            <v>GRUMIER</v>
          </cell>
          <cell r="G28" t="str">
            <v>LUBRIFIANT</v>
          </cell>
          <cell r="Q28">
            <v>-63630</v>
          </cell>
        </row>
        <row r="29">
          <cell r="A29">
            <v>43831</v>
          </cell>
          <cell r="C29" t="str">
            <v>SORTIE</v>
          </cell>
          <cell r="F29" t="str">
            <v>SLV</v>
          </cell>
          <cell r="G29" t="str">
            <v>LUBRIFIANT</v>
          </cell>
          <cell r="Q29">
            <v>-6000</v>
          </cell>
        </row>
        <row r="30">
          <cell r="A30">
            <v>43831</v>
          </cell>
          <cell r="C30" t="str">
            <v>ENTREE</v>
          </cell>
          <cell r="F30">
            <v>0</v>
          </cell>
          <cell r="G30" t="str">
            <v>PNEUMATIQUE</v>
          </cell>
          <cell r="Q30">
            <v>0</v>
          </cell>
        </row>
        <row r="31">
          <cell r="A31">
            <v>43831</v>
          </cell>
          <cell r="C31" t="str">
            <v>SORTIE</v>
          </cell>
          <cell r="F31" t="str">
            <v>GRUMIER</v>
          </cell>
          <cell r="G31" t="str">
            <v>PNEUMATIQUE</v>
          </cell>
          <cell r="Q31">
            <v>-420000</v>
          </cell>
        </row>
        <row r="32">
          <cell r="A32">
            <v>43831</v>
          </cell>
          <cell r="C32" t="str">
            <v>SORTIE</v>
          </cell>
          <cell r="F32" t="str">
            <v>GRUMIER</v>
          </cell>
          <cell r="G32" t="str">
            <v>REMORQUE</v>
          </cell>
          <cell r="Q32">
            <v>-15000</v>
          </cell>
        </row>
        <row r="33">
          <cell r="A33">
            <v>43831</v>
          </cell>
          <cell r="C33" t="str">
            <v>SORTIE</v>
          </cell>
          <cell r="F33" t="str">
            <v>GRUMIER</v>
          </cell>
          <cell r="G33" t="str">
            <v>ASSEMBLAGE</v>
          </cell>
          <cell r="Q33">
            <v>-2100</v>
          </cell>
        </row>
        <row r="34">
          <cell r="A34">
            <v>43831</v>
          </cell>
          <cell r="C34" t="str">
            <v>SORTIE</v>
          </cell>
          <cell r="F34" t="str">
            <v>PLATEAU</v>
          </cell>
          <cell r="G34" t="str">
            <v>ASSEMBLAGE</v>
          </cell>
          <cell r="Q34">
            <v>-10000</v>
          </cell>
        </row>
        <row r="35">
          <cell r="A35">
            <v>43831</v>
          </cell>
          <cell r="C35" t="str">
            <v>SORTIE</v>
          </cell>
          <cell r="F35" t="str">
            <v>SLV</v>
          </cell>
          <cell r="G35" t="str">
            <v>ASSEMBLAGE</v>
          </cell>
          <cell r="Q35">
            <v>-10000</v>
          </cell>
        </row>
        <row r="36">
          <cell r="A36">
            <v>43831</v>
          </cell>
          <cell r="C36" t="str">
            <v>SORTIE</v>
          </cell>
          <cell r="F36" t="str">
            <v>PLATEAU</v>
          </cell>
          <cell r="G36" t="str">
            <v>BOITE DE VITESSE</v>
          </cell>
          <cell r="Q36">
            <v>0</v>
          </cell>
        </row>
        <row r="37">
          <cell r="A37">
            <v>43831</v>
          </cell>
          <cell r="C37" t="str">
            <v>ENTREE</v>
          </cell>
          <cell r="F37">
            <v>0</v>
          </cell>
          <cell r="G37" t="str">
            <v>ELECTRICITE</v>
          </cell>
          <cell r="Q37">
            <v>0</v>
          </cell>
        </row>
        <row r="38">
          <cell r="A38">
            <v>43831</v>
          </cell>
          <cell r="C38" t="str">
            <v>SORTIE</v>
          </cell>
          <cell r="F38" t="str">
            <v>PLATEAU</v>
          </cell>
          <cell r="G38" t="str">
            <v>ELECTRICITE</v>
          </cell>
          <cell r="Q38">
            <v>-3000</v>
          </cell>
        </row>
        <row r="39">
          <cell r="A39">
            <v>43831</v>
          </cell>
          <cell r="C39" t="str">
            <v>ENTREE</v>
          </cell>
          <cell r="F39">
            <v>0</v>
          </cell>
          <cell r="G39" t="str">
            <v>EMBRAYAGE</v>
          </cell>
          <cell r="Q39">
            <v>0</v>
          </cell>
        </row>
        <row r="40">
          <cell r="A40">
            <v>43831</v>
          </cell>
          <cell r="C40" t="str">
            <v>ENTREE</v>
          </cell>
          <cell r="F40">
            <v>0</v>
          </cell>
          <cell r="G40" t="str">
            <v>EMBRAYAGE</v>
          </cell>
          <cell r="Q40">
            <v>0</v>
          </cell>
        </row>
        <row r="41">
          <cell r="A41">
            <v>43831</v>
          </cell>
          <cell r="C41" t="str">
            <v>ENTREE</v>
          </cell>
          <cell r="F41">
            <v>0</v>
          </cell>
          <cell r="G41" t="str">
            <v>EMBRAYAGE</v>
          </cell>
          <cell r="Q41">
            <v>0</v>
          </cell>
        </row>
        <row r="42">
          <cell r="A42">
            <v>43831</v>
          </cell>
          <cell r="C42" t="str">
            <v>SORTIE</v>
          </cell>
          <cell r="F42" t="str">
            <v>PLATEAU</v>
          </cell>
          <cell r="G42" t="str">
            <v>EMBRAYAGE</v>
          </cell>
          <cell r="Q42">
            <v>-40000</v>
          </cell>
        </row>
        <row r="43">
          <cell r="A43">
            <v>43831</v>
          </cell>
          <cell r="C43" t="str">
            <v>SORTIE</v>
          </cell>
          <cell r="F43" t="str">
            <v>PLATEAU</v>
          </cell>
          <cell r="G43" t="str">
            <v>EMBRAYAGE</v>
          </cell>
          <cell r="Q43">
            <v>-10000</v>
          </cell>
        </row>
        <row r="44">
          <cell r="A44">
            <v>43831</v>
          </cell>
          <cell r="C44" t="str">
            <v>SORTIE</v>
          </cell>
          <cell r="F44" t="str">
            <v>PLATEAU</v>
          </cell>
          <cell r="G44" t="str">
            <v>FILTRATION</v>
          </cell>
          <cell r="Q44">
            <v>-15400</v>
          </cell>
        </row>
        <row r="45">
          <cell r="A45">
            <v>43831</v>
          </cell>
          <cell r="C45" t="str">
            <v>SORTIE</v>
          </cell>
          <cell r="F45" t="str">
            <v>PLATEAU</v>
          </cell>
          <cell r="G45" t="str">
            <v>FILTRATION</v>
          </cell>
          <cell r="Q45">
            <v>-7000</v>
          </cell>
        </row>
        <row r="46">
          <cell r="A46">
            <v>43831</v>
          </cell>
          <cell r="C46" t="str">
            <v>SORTIE</v>
          </cell>
          <cell r="F46" t="str">
            <v>PLATEAU</v>
          </cell>
          <cell r="G46" t="str">
            <v>FREINAGE</v>
          </cell>
          <cell r="Q46">
            <v>-130000</v>
          </cell>
        </row>
        <row r="47">
          <cell r="A47">
            <v>43831</v>
          </cell>
          <cell r="C47" t="str">
            <v>SORTIE</v>
          </cell>
          <cell r="F47" t="str">
            <v>PLATEAU</v>
          </cell>
          <cell r="G47" t="str">
            <v>FREINAGE</v>
          </cell>
          <cell r="Q47">
            <v>-20000</v>
          </cell>
        </row>
        <row r="48">
          <cell r="A48">
            <v>43831</v>
          </cell>
          <cell r="C48" t="str">
            <v>SORTIE</v>
          </cell>
          <cell r="F48" t="str">
            <v>PLATEAU</v>
          </cell>
          <cell r="G48" t="str">
            <v>LUBRIFIANT</v>
          </cell>
          <cell r="Q48">
            <v>-54540</v>
          </cell>
        </row>
        <row r="49">
          <cell r="A49">
            <v>43831</v>
          </cell>
          <cell r="C49" t="str">
            <v>SORTIE</v>
          </cell>
          <cell r="F49" t="str">
            <v>PLATEAU</v>
          </cell>
          <cell r="G49" t="str">
            <v>LUBRIFIANT</v>
          </cell>
          <cell r="Q49">
            <v>-32100</v>
          </cell>
        </row>
        <row r="50">
          <cell r="A50">
            <v>43831</v>
          </cell>
          <cell r="C50" t="str">
            <v>SORTIE</v>
          </cell>
          <cell r="F50" t="str">
            <v>SLV</v>
          </cell>
          <cell r="G50" t="str">
            <v>LUBRIFIANT</v>
          </cell>
          <cell r="Q50">
            <v>-8000</v>
          </cell>
        </row>
        <row r="51">
          <cell r="A51">
            <v>43831</v>
          </cell>
          <cell r="C51" t="str">
            <v>ENTREE</v>
          </cell>
          <cell r="F51">
            <v>0</v>
          </cell>
          <cell r="G51" t="str">
            <v>PNEUMATIQUE</v>
          </cell>
          <cell r="Q51">
            <v>0</v>
          </cell>
        </row>
        <row r="52">
          <cell r="A52">
            <v>43831</v>
          </cell>
          <cell r="C52" t="str">
            <v>SORTIE</v>
          </cell>
          <cell r="F52" t="str">
            <v>PLATEAU</v>
          </cell>
          <cell r="G52" t="str">
            <v>ASSEMBLAGE</v>
          </cell>
          <cell r="Q52">
            <v>-500</v>
          </cell>
        </row>
        <row r="53">
          <cell r="A53">
            <v>43831</v>
          </cell>
          <cell r="C53" t="str">
            <v>ENTREE</v>
          </cell>
          <cell r="F53">
            <v>0</v>
          </cell>
          <cell r="G53" t="str">
            <v>CABINE</v>
          </cell>
          <cell r="Q53">
            <v>0</v>
          </cell>
        </row>
        <row r="54">
          <cell r="A54">
            <v>43831</v>
          </cell>
          <cell r="C54" t="str">
            <v>SORTIE</v>
          </cell>
          <cell r="F54" t="str">
            <v>PLATEAU</v>
          </cell>
          <cell r="G54" t="str">
            <v>CABINE</v>
          </cell>
          <cell r="Q54">
            <v>0</v>
          </cell>
        </row>
        <row r="55">
          <cell r="A55">
            <v>43831</v>
          </cell>
          <cell r="C55" t="str">
            <v>SORTIE</v>
          </cell>
          <cell r="F55" t="str">
            <v>PLATEAU</v>
          </cell>
          <cell r="G55" t="str">
            <v>ELECTRICITE</v>
          </cell>
          <cell r="Q55">
            <v>-1500</v>
          </cell>
        </row>
        <row r="56">
          <cell r="A56">
            <v>43831</v>
          </cell>
          <cell r="C56" t="str">
            <v>SORTIE</v>
          </cell>
          <cell r="F56" t="str">
            <v>GRUMIER</v>
          </cell>
          <cell r="G56" t="str">
            <v>FREINAGE</v>
          </cell>
          <cell r="Q56">
            <v>-2000</v>
          </cell>
        </row>
        <row r="57">
          <cell r="A57">
            <v>43831</v>
          </cell>
          <cell r="C57" t="str">
            <v>ENTREE</v>
          </cell>
          <cell r="F57">
            <v>0</v>
          </cell>
          <cell r="G57" t="str">
            <v>PONT</v>
          </cell>
          <cell r="Q57">
            <v>0</v>
          </cell>
        </row>
        <row r="58">
          <cell r="A58">
            <v>43831</v>
          </cell>
          <cell r="C58" t="str">
            <v>SORTIE</v>
          </cell>
          <cell r="F58" t="str">
            <v>PLATEAU</v>
          </cell>
          <cell r="G58" t="str">
            <v>PONT</v>
          </cell>
          <cell r="Q58">
            <v>-16000</v>
          </cell>
        </row>
        <row r="59">
          <cell r="A59">
            <v>43831</v>
          </cell>
          <cell r="C59" t="str">
            <v>SORTIE</v>
          </cell>
          <cell r="F59" t="str">
            <v>PLATEAU</v>
          </cell>
          <cell r="G59" t="str">
            <v>REPARATION FLOTTE</v>
          </cell>
          <cell r="Q59">
            <v>-15000</v>
          </cell>
        </row>
        <row r="60">
          <cell r="A60">
            <v>43831</v>
          </cell>
          <cell r="C60" t="str">
            <v>SORTIE</v>
          </cell>
          <cell r="F60" t="str">
            <v>CITERNE</v>
          </cell>
          <cell r="G60" t="str">
            <v>ASSEMBLAGE</v>
          </cell>
          <cell r="Q60">
            <v>-700</v>
          </cell>
        </row>
        <row r="61">
          <cell r="A61">
            <v>43831</v>
          </cell>
          <cell r="C61" t="str">
            <v>SORTIE</v>
          </cell>
          <cell r="F61" t="str">
            <v>GRUMIER</v>
          </cell>
          <cell r="G61" t="str">
            <v>ASSEMBLAGE</v>
          </cell>
          <cell r="Q61">
            <v>-20000</v>
          </cell>
        </row>
        <row r="62">
          <cell r="A62">
            <v>43831</v>
          </cell>
          <cell r="C62" t="str">
            <v>SORTIE</v>
          </cell>
          <cell r="F62" t="str">
            <v>GRUMIER</v>
          </cell>
          <cell r="G62" t="str">
            <v>ASSEMBLAGE</v>
          </cell>
          <cell r="Q62">
            <v>-2500</v>
          </cell>
        </row>
        <row r="63">
          <cell r="A63">
            <v>43831</v>
          </cell>
          <cell r="C63" t="str">
            <v>SORTIE</v>
          </cell>
          <cell r="F63" t="str">
            <v>GRUMIER</v>
          </cell>
          <cell r="G63" t="str">
            <v>ASSEMBLAGE</v>
          </cell>
          <cell r="Q63">
            <v>-40000</v>
          </cell>
        </row>
        <row r="64">
          <cell r="A64">
            <v>43831</v>
          </cell>
          <cell r="C64" t="str">
            <v>SORTIE</v>
          </cell>
          <cell r="F64" t="str">
            <v>GRUMIER</v>
          </cell>
          <cell r="G64" t="str">
            <v>ASSEMBLAGE</v>
          </cell>
          <cell r="Q64">
            <v>-4000</v>
          </cell>
        </row>
        <row r="65">
          <cell r="A65">
            <v>43831</v>
          </cell>
          <cell r="C65" t="str">
            <v>SORTIE</v>
          </cell>
          <cell r="F65" t="str">
            <v>GRUMIER</v>
          </cell>
          <cell r="G65" t="str">
            <v>ASSEMBLAGE</v>
          </cell>
          <cell r="Q65">
            <v>-500</v>
          </cell>
        </row>
        <row r="66">
          <cell r="A66">
            <v>43831</v>
          </cell>
          <cell r="C66" t="str">
            <v>SORTIE</v>
          </cell>
          <cell r="F66" t="str">
            <v>PLATEAU</v>
          </cell>
          <cell r="G66" t="str">
            <v>ASSEMBLAGE</v>
          </cell>
          <cell r="Q66">
            <v>-700</v>
          </cell>
        </row>
        <row r="67">
          <cell r="A67">
            <v>43831</v>
          </cell>
          <cell r="C67" t="str">
            <v>SORTIE</v>
          </cell>
          <cell r="F67" t="str">
            <v>PLATEAU</v>
          </cell>
          <cell r="G67" t="str">
            <v>ASSEMBLAGE</v>
          </cell>
          <cell r="Q67">
            <v>-700</v>
          </cell>
        </row>
        <row r="68">
          <cell r="A68">
            <v>43831</v>
          </cell>
          <cell r="C68" t="str">
            <v>ENTREE</v>
          </cell>
          <cell r="F68">
            <v>0</v>
          </cell>
          <cell r="G68" t="str">
            <v>CABINE</v>
          </cell>
          <cell r="Q68">
            <v>0</v>
          </cell>
        </row>
        <row r="69">
          <cell r="A69">
            <v>43831</v>
          </cell>
          <cell r="C69" t="str">
            <v>SORTIE</v>
          </cell>
          <cell r="F69" t="str">
            <v>PLATEAU</v>
          </cell>
          <cell r="G69" t="str">
            <v>CABINE</v>
          </cell>
          <cell r="Q69">
            <v>-20000</v>
          </cell>
        </row>
        <row r="70">
          <cell r="A70">
            <v>43831</v>
          </cell>
          <cell r="C70" t="str">
            <v>SORTIE</v>
          </cell>
          <cell r="F70" t="str">
            <v>CITERNE</v>
          </cell>
          <cell r="G70" t="str">
            <v>ELECTRICITE</v>
          </cell>
          <cell r="Q70">
            <v>-2000</v>
          </cell>
        </row>
        <row r="71">
          <cell r="A71">
            <v>43831</v>
          </cell>
          <cell r="C71" t="str">
            <v>SORTIE</v>
          </cell>
          <cell r="F71" t="str">
            <v>CITERNE</v>
          </cell>
          <cell r="G71" t="str">
            <v>ELECTRICITE</v>
          </cell>
          <cell r="Q71">
            <v>-3000</v>
          </cell>
        </row>
        <row r="72">
          <cell r="A72">
            <v>43831</v>
          </cell>
          <cell r="C72" t="str">
            <v>SORTIE</v>
          </cell>
          <cell r="F72" t="str">
            <v>GRUMIER</v>
          </cell>
          <cell r="G72" t="str">
            <v>ELECTRICITE</v>
          </cell>
          <cell r="Q72">
            <v>-1500</v>
          </cell>
        </row>
        <row r="73">
          <cell r="A73">
            <v>43831</v>
          </cell>
          <cell r="C73" t="str">
            <v>SORTIE</v>
          </cell>
          <cell r="F73" t="str">
            <v>GRUMIER</v>
          </cell>
          <cell r="G73" t="str">
            <v>ELECTRICITE</v>
          </cell>
          <cell r="Q73">
            <v>-1500</v>
          </cell>
        </row>
        <row r="74">
          <cell r="A74">
            <v>43831</v>
          </cell>
          <cell r="C74" t="str">
            <v>SORTIE</v>
          </cell>
          <cell r="F74" t="str">
            <v>PLATEAU</v>
          </cell>
          <cell r="G74" t="str">
            <v>ELECTRICITE</v>
          </cell>
          <cell r="Q74">
            <v>-750</v>
          </cell>
        </row>
        <row r="75">
          <cell r="A75">
            <v>43831</v>
          </cell>
          <cell r="C75" t="str">
            <v>SORTIE</v>
          </cell>
          <cell r="F75" t="str">
            <v>SLV</v>
          </cell>
          <cell r="G75" t="str">
            <v>ELECTRICITE</v>
          </cell>
          <cell r="Q75">
            <v>-2000</v>
          </cell>
        </row>
        <row r="76">
          <cell r="A76">
            <v>43831</v>
          </cell>
          <cell r="C76" t="str">
            <v>SORTIE</v>
          </cell>
          <cell r="F76" t="str">
            <v>CITERNE</v>
          </cell>
          <cell r="G76" t="str">
            <v>FILTRATION</v>
          </cell>
          <cell r="Q76">
            <v>-11925</v>
          </cell>
        </row>
        <row r="77">
          <cell r="A77">
            <v>43831</v>
          </cell>
          <cell r="C77" t="str">
            <v>SORTIE</v>
          </cell>
          <cell r="F77" t="str">
            <v>CITERNE</v>
          </cell>
          <cell r="G77" t="str">
            <v>FILTRATION</v>
          </cell>
          <cell r="Q77">
            <v>-14310</v>
          </cell>
        </row>
        <row r="78">
          <cell r="A78">
            <v>43831</v>
          </cell>
          <cell r="C78" t="str">
            <v>SORTIE</v>
          </cell>
          <cell r="F78" t="str">
            <v>CITERNE</v>
          </cell>
          <cell r="G78" t="str">
            <v>FILTRATION</v>
          </cell>
          <cell r="Q78">
            <v>-10000</v>
          </cell>
        </row>
        <row r="79">
          <cell r="A79">
            <v>43831</v>
          </cell>
          <cell r="C79" t="str">
            <v>ENTREE</v>
          </cell>
          <cell r="F79">
            <v>0</v>
          </cell>
          <cell r="G79" t="str">
            <v>FREINAGE</v>
          </cell>
          <cell r="Q79">
            <v>0</v>
          </cell>
        </row>
        <row r="80">
          <cell r="A80">
            <v>43831</v>
          </cell>
          <cell r="C80" t="str">
            <v>SORTIE</v>
          </cell>
          <cell r="F80" t="str">
            <v>GRUMIER</v>
          </cell>
          <cell r="G80" t="str">
            <v>FREINAGE</v>
          </cell>
          <cell r="Q80">
            <v>-140000</v>
          </cell>
        </row>
        <row r="81">
          <cell r="A81">
            <v>43831</v>
          </cell>
          <cell r="C81" t="str">
            <v>SORTIE</v>
          </cell>
          <cell r="F81" t="str">
            <v>CITERNE</v>
          </cell>
          <cell r="G81" t="str">
            <v>LUBRIFIANT</v>
          </cell>
          <cell r="Q81">
            <v>-54540</v>
          </cell>
        </row>
        <row r="82">
          <cell r="A82">
            <v>43831</v>
          </cell>
          <cell r="C82" t="str">
            <v>SORTIE</v>
          </cell>
          <cell r="F82" t="str">
            <v>GRUMIER</v>
          </cell>
          <cell r="G82" t="str">
            <v>SYSTEME D'AIR</v>
          </cell>
          <cell r="Q82">
            <v>-14000</v>
          </cell>
        </row>
        <row r="83">
          <cell r="A83">
            <v>43831</v>
          </cell>
          <cell r="C83" t="str">
            <v>ENTREE</v>
          </cell>
          <cell r="F83">
            <v>0</v>
          </cell>
          <cell r="G83" t="str">
            <v>ELECTRICITE</v>
          </cell>
          <cell r="Q83">
            <v>0</v>
          </cell>
        </row>
        <row r="84">
          <cell r="A84">
            <v>43831</v>
          </cell>
          <cell r="C84" t="str">
            <v>SORTIE</v>
          </cell>
          <cell r="F84" t="str">
            <v>GRUMIER</v>
          </cell>
          <cell r="G84" t="str">
            <v>ELECTRICITE</v>
          </cell>
          <cell r="Q84">
            <v>-1500</v>
          </cell>
        </row>
        <row r="85">
          <cell r="A85">
            <v>43831</v>
          </cell>
          <cell r="C85" t="str">
            <v>SORTIE</v>
          </cell>
          <cell r="F85" t="str">
            <v>GRUMIER</v>
          </cell>
          <cell r="G85" t="str">
            <v>ELECTRICITE</v>
          </cell>
          <cell r="Q85">
            <v>-10000</v>
          </cell>
        </row>
        <row r="86">
          <cell r="A86">
            <v>43831</v>
          </cell>
          <cell r="C86" t="str">
            <v>SORTIE</v>
          </cell>
          <cell r="F86" t="str">
            <v>PLATEAU</v>
          </cell>
          <cell r="G86" t="str">
            <v>ELECTRICITE</v>
          </cell>
          <cell r="Q86">
            <v>-10000</v>
          </cell>
        </row>
        <row r="87">
          <cell r="A87">
            <v>43831</v>
          </cell>
          <cell r="C87" t="str">
            <v>SORTIE</v>
          </cell>
          <cell r="F87" t="str">
            <v>PLATEAU</v>
          </cell>
          <cell r="G87" t="str">
            <v>ELECTRICITE</v>
          </cell>
          <cell r="Q87">
            <v>-5000</v>
          </cell>
        </row>
        <row r="88">
          <cell r="A88">
            <v>43831</v>
          </cell>
          <cell r="C88" t="str">
            <v>SORTIE</v>
          </cell>
          <cell r="F88" t="str">
            <v>PLATEAU</v>
          </cell>
          <cell r="G88" t="str">
            <v>FREINAGE</v>
          </cell>
          <cell r="Q88">
            <v>-10000</v>
          </cell>
        </row>
        <row r="89">
          <cell r="A89">
            <v>43831</v>
          </cell>
          <cell r="C89" t="str">
            <v>SORTIE</v>
          </cell>
          <cell r="F89" t="str">
            <v>PLATEAU</v>
          </cell>
          <cell r="G89" t="str">
            <v>FREINAGE</v>
          </cell>
          <cell r="Q89">
            <v>-10000</v>
          </cell>
        </row>
        <row r="90">
          <cell r="A90">
            <v>43831</v>
          </cell>
          <cell r="C90" t="str">
            <v>SORTIE</v>
          </cell>
          <cell r="F90" t="str">
            <v>GRUMIER</v>
          </cell>
          <cell r="G90" t="str">
            <v>LUBRIFIANT</v>
          </cell>
          <cell r="Q90">
            <v>-10700</v>
          </cell>
        </row>
        <row r="91">
          <cell r="A91">
            <v>43831</v>
          </cell>
          <cell r="C91" t="str">
            <v>SORTIE</v>
          </cell>
          <cell r="F91" t="str">
            <v>PLATEAU</v>
          </cell>
          <cell r="G91" t="str">
            <v>PNEUMATIQUE</v>
          </cell>
          <cell r="Q91">
            <v>-420000</v>
          </cell>
        </row>
        <row r="92">
          <cell r="A92">
            <v>43831</v>
          </cell>
          <cell r="C92" t="str">
            <v>SORTIE</v>
          </cell>
          <cell r="F92" t="str">
            <v>PLATEAU</v>
          </cell>
          <cell r="G92" t="str">
            <v>PNEUMATIQUE</v>
          </cell>
          <cell r="Q92">
            <v>-420000</v>
          </cell>
        </row>
        <row r="93">
          <cell r="A93">
            <v>43831</v>
          </cell>
          <cell r="C93" t="str">
            <v>SORTIE</v>
          </cell>
          <cell r="F93" t="str">
            <v>GRUMIER</v>
          </cell>
          <cell r="G93" t="str">
            <v>PONT</v>
          </cell>
          <cell r="Q93">
            <v>-10000</v>
          </cell>
        </row>
        <row r="94">
          <cell r="A94">
            <v>43831</v>
          </cell>
          <cell r="C94" t="str">
            <v>SORTIE</v>
          </cell>
          <cell r="F94" t="str">
            <v>PLATEAU</v>
          </cell>
          <cell r="G94" t="str">
            <v>EQUIPEMENT</v>
          </cell>
          <cell r="Q94">
            <v>-8000</v>
          </cell>
        </row>
        <row r="95">
          <cell r="A95">
            <v>43831</v>
          </cell>
          <cell r="C95" t="str">
            <v>SORTIE</v>
          </cell>
          <cell r="F95" t="str">
            <v>CITERNE</v>
          </cell>
          <cell r="G95" t="str">
            <v>FILTRATION</v>
          </cell>
          <cell r="Q95">
            <v>-8000</v>
          </cell>
        </row>
        <row r="96">
          <cell r="A96">
            <v>43831</v>
          </cell>
          <cell r="C96" t="str">
            <v>SORTIE</v>
          </cell>
          <cell r="F96" t="str">
            <v>CITERNE</v>
          </cell>
          <cell r="G96" t="str">
            <v>FILTRATION</v>
          </cell>
          <cell r="Q96">
            <v>-7000</v>
          </cell>
        </row>
        <row r="97">
          <cell r="A97">
            <v>43831</v>
          </cell>
          <cell r="C97" t="str">
            <v>SORTIE</v>
          </cell>
          <cell r="F97" t="str">
            <v>CITERNE</v>
          </cell>
          <cell r="G97" t="str">
            <v>FILTRATION</v>
          </cell>
          <cell r="Q97">
            <v>-10000</v>
          </cell>
        </row>
        <row r="98">
          <cell r="A98">
            <v>43831</v>
          </cell>
          <cell r="C98" t="str">
            <v>SORTIE</v>
          </cell>
          <cell r="F98" t="str">
            <v>CITERNE</v>
          </cell>
          <cell r="G98" t="str">
            <v>LUBRIFIANT</v>
          </cell>
          <cell r="Q98">
            <v>-39996</v>
          </cell>
        </row>
        <row r="99">
          <cell r="A99">
            <v>43831</v>
          </cell>
          <cell r="C99" t="str">
            <v>SORTIE</v>
          </cell>
          <cell r="F99" t="str">
            <v>GRUMIER</v>
          </cell>
          <cell r="G99" t="str">
            <v>ASSEMBLAGE</v>
          </cell>
          <cell r="Q99">
            <v>-1000</v>
          </cell>
        </row>
        <row r="100">
          <cell r="A100">
            <v>43831</v>
          </cell>
          <cell r="C100" t="str">
            <v>SORTIE</v>
          </cell>
          <cell r="F100" t="str">
            <v>GRUMIER</v>
          </cell>
          <cell r="G100" t="str">
            <v>ASSEMBLAGE</v>
          </cell>
          <cell r="Q100">
            <v>-6000</v>
          </cell>
        </row>
        <row r="101">
          <cell r="A101">
            <v>43831</v>
          </cell>
          <cell r="C101" t="str">
            <v>SORTIE</v>
          </cell>
          <cell r="F101" t="str">
            <v>PLATEAU</v>
          </cell>
          <cell r="G101" t="str">
            <v>ASSEMBLAGE</v>
          </cell>
          <cell r="Q101">
            <v>-2100</v>
          </cell>
        </row>
        <row r="102">
          <cell r="A102">
            <v>43831</v>
          </cell>
          <cell r="C102" t="str">
            <v>SORTIE</v>
          </cell>
          <cell r="F102" t="str">
            <v>PLATEAU</v>
          </cell>
          <cell r="G102" t="str">
            <v>ELECTRICITE</v>
          </cell>
          <cell r="Q102">
            <v>-2000</v>
          </cell>
        </row>
        <row r="103">
          <cell r="A103">
            <v>43831</v>
          </cell>
          <cell r="C103" t="str">
            <v>SORTIE</v>
          </cell>
          <cell r="F103" t="str">
            <v>GRUMIER</v>
          </cell>
          <cell r="G103" t="str">
            <v>FREINAGE</v>
          </cell>
          <cell r="Q103">
            <v>-140000</v>
          </cell>
        </row>
        <row r="104">
          <cell r="A104">
            <v>43831</v>
          </cell>
          <cell r="C104" t="str">
            <v>SORTIE</v>
          </cell>
          <cell r="F104" t="str">
            <v>SLV</v>
          </cell>
          <cell r="G104" t="str">
            <v>LUBRIFIANT</v>
          </cell>
          <cell r="Q104">
            <v>-24640</v>
          </cell>
        </row>
        <row r="105">
          <cell r="A105">
            <v>43831</v>
          </cell>
          <cell r="C105" t="str">
            <v>SORTIE</v>
          </cell>
          <cell r="F105" t="str">
            <v>PLATEAU</v>
          </cell>
          <cell r="G105" t="str">
            <v>MOTEUR</v>
          </cell>
          <cell r="Q105">
            <v>-8000</v>
          </cell>
        </row>
        <row r="106">
          <cell r="A106">
            <v>43831</v>
          </cell>
          <cell r="C106" t="str">
            <v>ENTREE</v>
          </cell>
          <cell r="F106">
            <v>0</v>
          </cell>
          <cell r="G106" t="str">
            <v>PNEUMATIQUE</v>
          </cell>
          <cell r="Q106">
            <v>0</v>
          </cell>
        </row>
        <row r="107">
          <cell r="A107">
            <v>43831</v>
          </cell>
          <cell r="C107" t="str">
            <v>SORTIE</v>
          </cell>
          <cell r="F107" t="str">
            <v>PLATEAU</v>
          </cell>
          <cell r="G107" t="str">
            <v>PNEUMATIQUE</v>
          </cell>
          <cell r="Q107">
            <v>-420000</v>
          </cell>
        </row>
        <row r="108">
          <cell r="A108">
            <v>43831</v>
          </cell>
          <cell r="C108" t="str">
            <v>SORTIE</v>
          </cell>
          <cell r="F108" t="str">
            <v>GRUMIER</v>
          </cell>
          <cell r="G108" t="str">
            <v>ASSEMBLAGE</v>
          </cell>
          <cell r="Q108">
            <v>-10000</v>
          </cell>
        </row>
        <row r="109">
          <cell r="A109">
            <v>43831</v>
          </cell>
          <cell r="C109" t="str">
            <v>SORTIE</v>
          </cell>
          <cell r="F109" t="str">
            <v>GRUMIER</v>
          </cell>
          <cell r="G109" t="str">
            <v>ASSEMBLAGE</v>
          </cell>
          <cell r="Q109">
            <v>-6000</v>
          </cell>
        </row>
        <row r="110">
          <cell r="A110">
            <v>43831</v>
          </cell>
          <cell r="C110" t="str">
            <v>SORTIE</v>
          </cell>
          <cell r="F110" t="str">
            <v>GRUMIER</v>
          </cell>
          <cell r="G110" t="str">
            <v>ELECTRICITE</v>
          </cell>
          <cell r="Q110">
            <v>-1500</v>
          </cell>
        </row>
        <row r="111">
          <cell r="A111">
            <v>43831</v>
          </cell>
          <cell r="C111" t="str">
            <v>SORTIE</v>
          </cell>
          <cell r="F111" t="str">
            <v>GRUMIER</v>
          </cell>
          <cell r="G111" t="str">
            <v>JANTE</v>
          </cell>
          <cell r="Q111">
            <v>-55000</v>
          </cell>
        </row>
        <row r="112">
          <cell r="A112">
            <v>43831</v>
          </cell>
          <cell r="C112" t="str">
            <v>ENTREE</v>
          </cell>
          <cell r="F112">
            <v>0</v>
          </cell>
          <cell r="G112" t="str">
            <v>EMBRAYAGE</v>
          </cell>
          <cell r="Q112">
            <v>0</v>
          </cell>
        </row>
        <row r="113">
          <cell r="A113">
            <v>43831</v>
          </cell>
          <cell r="C113" t="str">
            <v>SORTIE</v>
          </cell>
          <cell r="F113" t="str">
            <v>SLV</v>
          </cell>
          <cell r="G113" t="str">
            <v>EMBRAYAGE</v>
          </cell>
          <cell r="Q113">
            <v>-80000</v>
          </cell>
        </row>
        <row r="114">
          <cell r="A114">
            <v>43831</v>
          </cell>
          <cell r="C114" t="str">
            <v>SORTIE</v>
          </cell>
          <cell r="F114" t="str">
            <v>SLV</v>
          </cell>
          <cell r="G114" t="str">
            <v>EQUIPEMENT</v>
          </cell>
          <cell r="Q114">
            <v>-5000</v>
          </cell>
        </row>
        <row r="115">
          <cell r="A115">
            <v>43831</v>
          </cell>
          <cell r="C115" t="str">
            <v>SORTIE</v>
          </cell>
          <cell r="F115" t="str">
            <v>SLV</v>
          </cell>
          <cell r="G115" t="str">
            <v>FILTRATION</v>
          </cell>
          <cell r="Q115">
            <v>-41929</v>
          </cell>
        </row>
        <row r="116">
          <cell r="A116">
            <v>43831</v>
          </cell>
          <cell r="C116" t="str">
            <v>SORTIE</v>
          </cell>
          <cell r="F116" t="str">
            <v>SLV</v>
          </cell>
          <cell r="G116" t="str">
            <v>FILTRATION</v>
          </cell>
          <cell r="Q116">
            <v>-15094</v>
          </cell>
        </row>
        <row r="117">
          <cell r="A117">
            <v>43831</v>
          </cell>
          <cell r="C117" t="str">
            <v>SORTIE</v>
          </cell>
          <cell r="F117" t="str">
            <v>GRUMIER</v>
          </cell>
          <cell r="G117" t="str">
            <v>FREINAGE</v>
          </cell>
          <cell r="Q117">
            <v>-10000</v>
          </cell>
        </row>
        <row r="118">
          <cell r="A118">
            <v>43831</v>
          </cell>
          <cell r="C118" t="str">
            <v>SORTIE</v>
          </cell>
          <cell r="F118" t="str">
            <v>GRUMIER</v>
          </cell>
          <cell r="G118" t="str">
            <v>FREINAGE</v>
          </cell>
          <cell r="Q118">
            <v>-20000</v>
          </cell>
        </row>
        <row r="119">
          <cell r="A119">
            <v>43831</v>
          </cell>
          <cell r="C119" t="str">
            <v>SORTIE</v>
          </cell>
          <cell r="F119" t="str">
            <v>GRUMIER</v>
          </cell>
          <cell r="G119" t="str">
            <v>FREINAGE</v>
          </cell>
          <cell r="Q119">
            <v>-40000</v>
          </cell>
        </row>
        <row r="120">
          <cell r="A120">
            <v>43831</v>
          </cell>
          <cell r="C120" t="str">
            <v>SORTIE</v>
          </cell>
          <cell r="F120" t="str">
            <v>GRUMIER</v>
          </cell>
          <cell r="G120" t="str">
            <v>REMORQUE</v>
          </cell>
          <cell r="Q120">
            <v>-2000</v>
          </cell>
        </row>
        <row r="121">
          <cell r="A121">
            <v>43831</v>
          </cell>
          <cell r="C121" t="str">
            <v>SORTIE</v>
          </cell>
          <cell r="F121" t="str">
            <v>GRUMIER</v>
          </cell>
          <cell r="G121" t="str">
            <v>REMORQUE</v>
          </cell>
          <cell r="Q121">
            <v>-2000</v>
          </cell>
        </row>
        <row r="122">
          <cell r="A122">
            <v>43831</v>
          </cell>
          <cell r="C122" t="str">
            <v>SORTIE</v>
          </cell>
          <cell r="F122" t="str">
            <v>GRUMIER</v>
          </cell>
          <cell r="G122" t="str">
            <v>ASSEMBLAGE</v>
          </cell>
          <cell r="Q122">
            <v>-5000</v>
          </cell>
        </row>
        <row r="123">
          <cell r="A123">
            <v>43831</v>
          </cell>
          <cell r="C123" t="str">
            <v>SORTIE</v>
          </cell>
          <cell r="F123" t="str">
            <v>GRUMIER</v>
          </cell>
          <cell r="G123" t="str">
            <v>ELECTRICITE</v>
          </cell>
          <cell r="Q123">
            <v>-1500</v>
          </cell>
        </row>
        <row r="124">
          <cell r="A124">
            <v>43831</v>
          </cell>
          <cell r="C124" t="str">
            <v>SORTIE</v>
          </cell>
          <cell r="F124" t="str">
            <v>GRUMIER</v>
          </cell>
          <cell r="G124" t="str">
            <v>ELECTRICITE</v>
          </cell>
          <cell r="Q124">
            <v>-1500</v>
          </cell>
        </row>
        <row r="125">
          <cell r="A125">
            <v>43831</v>
          </cell>
          <cell r="C125" t="str">
            <v>SORTIE</v>
          </cell>
          <cell r="F125" t="str">
            <v>SLV</v>
          </cell>
          <cell r="G125" t="str">
            <v>ELECTRICITE</v>
          </cell>
          <cell r="Q125">
            <v>-2000</v>
          </cell>
        </row>
        <row r="126">
          <cell r="A126">
            <v>43831</v>
          </cell>
          <cell r="C126" t="str">
            <v>SORTIE</v>
          </cell>
          <cell r="F126" t="str">
            <v>SLV</v>
          </cell>
          <cell r="G126" t="str">
            <v>ELECTRICITE</v>
          </cell>
          <cell r="Q126">
            <v>-3000</v>
          </cell>
        </row>
        <row r="127">
          <cell r="A127">
            <v>43831</v>
          </cell>
          <cell r="C127" t="str">
            <v>SORTIE</v>
          </cell>
          <cell r="F127" t="str">
            <v>GRUMIER</v>
          </cell>
          <cell r="G127" t="str">
            <v>EQUIPEMENT</v>
          </cell>
          <cell r="Q127">
            <v>-15000</v>
          </cell>
        </row>
        <row r="128">
          <cell r="A128">
            <v>43831</v>
          </cell>
          <cell r="C128" t="str">
            <v>SORTIE</v>
          </cell>
          <cell r="F128" t="str">
            <v>GRUMIER</v>
          </cell>
          <cell r="G128" t="str">
            <v>FILTRATION</v>
          </cell>
          <cell r="Q128">
            <v>-11925</v>
          </cell>
        </row>
        <row r="129">
          <cell r="A129">
            <v>43831</v>
          </cell>
          <cell r="C129" t="str">
            <v>SORTIE</v>
          </cell>
          <cell r="F129" t="str">
            <v>GRUMIER</v>
          </cell>
          <cell r="G129" t="str">
            <v>FILTRATION</v>
          </cell>
          <cell r="Q129">
            <v>-14310</v>
          </cell>
        </row>
        <row r="130">
          <cell r="A130">
            <v>43831</v>
          </cell>
          <cell r="C130" t="str">
            <v>SORTIE</v>
          </cell>
          <cell r="F130" t="str">
            <v>GRUMIER</v>
          </cell>
          <cell r="G130" t="str">
            <v>FILTRATION</v>
          </cell>
          <cell r="Q130">
            <v>-10000</v>
          </cell>
        </row>
        <row r="131">
          <cell r="A131">
            <v>43831</v>
          </cell>
          <cell r="C131" t="str">
            <v>SORTIE</v>
          </cell>
          <cell r="F131" t="str">
            <v>CITERNE</v>
          </cell>
          <cell r="G131" t="str">
            <v>FREINAGE</v>
          </cell>
          <cell r="Q131">
            <v>-20000</v>
          </cell>
        </row>
        <row r="132">
          <cell r="A132">
            <v>43831</v>
          </cell>
          <cell r="C132" t="str">
            <v>SORTIE</v>
          </cell>
          <cell r="F132" t="str">
            <v>GRUMIER</v>
          </cell>
          <cell r="G132" t="str">
            <v>FREINAGE</v>
          </cell>
          <cell r="Q132">
            <v>-10000</v>
          </cell>
        </row>
        <row r="133">
          <cell r="A133">
            <v>43831</v>
          </cell>
          <cell r="C133" t="str">
            <v>SORTIE</v>
          </cell>
          <cell r="F133" t="str">
            <v>GRUMIER</v>
          </cell>
          <cell r="G133" t="str">
            <v>FREINAGE</v>
          </cell>
          <cell r="Q133">
            <v>-20000</v>
          </cell>
        </row>
        <row r="134">
          <cell r="A134">
            <v>43831</v>
          </cell>
          <cell r="C134" t="str">
            <v>SORTIE</v>
          </cell>
          <cell r="F134" t="str">
            <v>GRUMIER</v>
          </cell>
          <cell r="G134" t="str">
            <v>FREINAGE</v>
          </cell>
          <cell r="Q134">
            <v>-20000</v>
          </cell>
        </row>
        <row r="135">
          <cell r="A135">
            <v>43831</v>
          </cell>
          <cell r="C135" t="str">
            <v>SORTIE</v>
          </cell>
          <cell r="F135" t="str">
            <v>GRUMIER</v>
          </cell>
          <cell r="G135" t="str">
            <v>LUBRIFIANT</v>
          </cell>
          <cell r="Q135">
            <v>-63630</v>
          </cell>
        </row>
        <row r="136">
          <cell r="A136">
            <v>43831</v>
          </cell>
          <cell r="C136" t="str">
            <v>SORTIE</v>
          </cell>
          <cell r="F136" t="str">
            <v>SLV</v>
          </cell>
          <cell r="G136" t="str">
            <v>LUBRIFIANT</v>
          </cell>
          <cell r="Q136">
            <v>-35200</v>
          </cell>
        </row>
        <row r="137">
          <cell r="A137">
            <v>43831</v>
          </cell>
          <cell r="C137" t="str">
            <v>ENTREE</v>
          </cell>
          <cell r="F137">
            <v>0</v>
          </cell>
          <cell r="G137" t="str">
            <v>MOTEUR</v>
          </cell>
          <cell r="Q137">
            <v>0</v>
          </cell>
        </row>
        <row r="138">
          <cell r="A138">
            <v>43831</v>
          </cell>
          <cell r="C138" t="str">
            <v>SORTIE</v>
          </cell>
          <cell r="F138" t="str">
            <v>SLV</v>
          </cell>
          <cell r="G138" t="str">
            <v>MOTEUR</v>
          </cell>
          <cell r="Q138">
            <v>-16000</v>
          </cell>
        </row>
        <row r="139">
          <cell r="A139">
            <v>43831</v>
          </cell>
          <cell r="C139" t="str">
            <v>ENTREE</v>
          </cell>
          <cell r="F139">
            <v>0</v>
          </cell>
          <cell r="G139" t="str">
            <v>PNEUMATIQUE</v>
          </cell>
          <cell r="Q139">
            <v>0</v>
          </cell>
        </row>
        <row r="140">
          <cell r="A140">
            <v>43831</v>
          </cell>
          <cell r="C140" t="str">
            <v>SORTIE</v>
          </cell>
          <cell r="F140" t="str">
            <v>GRUMIER</v>
          </cell>
          <cell r="G140" t="str">
            <v>PNEUMATIQUE</v>
          </cell>
          <cell r="Q140">
            <v>-1720000</v>
          </cell>
        </row>
        <row r="141">
          <cell r="A141">
            <v>43831</v>
          </cell>
          <cell r="C141" t="str">
            <v>SORTIE</v>
          </cell>
          <cell r="F141" t="str">
            <v>GRUMIER</v>
          </cell>
          <cell r="G141" t="str">
            <v>REMORQUE</v>
          </cell>
          <cell r="Q141">
            <v>-12000</v>
          </cell>
        </row>
        <row r="142">
          <cell r="A142">
            <v>43831</v>
          </cell>
          <cell r="C142" t="str">
            <v>ENTREE</v>
          </cell>
          <cell r="F142">
            <v>0</v>
          </cell>
          <cell r="G142" t="str">
            <v>ASSEMBLAGE</v>
          </cell>
          <cell r="Q142">
            <v>0</v>
          </cell>
        </row>
        <row r="143">
          <cell r="A143">
            <v>43831</v>
          </cell>
          <cell r="C143" t="str">
            <v>ENTREE</v>
          </cell>
          <cell r="F143">
            <v>0</v>
          </cell>
          <cell r="G143" t="str">
            <v>ASSEMBLAGE</v>
          </cell>
          <cell r="Q143">
            <v>0</v>
          </cell>
        </row>
        <row r="144">
          <cell r="A144">
            <v>43831</v>
          </cell>
          <cell r="C144" t="str">
            <v>SORTIE</v>
          </cell>
          <cell r="F144" t="str">
            <v>CITERNE</v>
          </cell>
          <cell r="G144" t="str">
            <v>ASSEMBLAGE</v>
          </cell>
          <cell r="Q144">
            <v>-10000</v>
          </cell>
        </row>
        <row r="145">
          <cell r="A145">
            <v>43831</v>
          </cell>
          <cell r="C145" t="str">
            <v>SORTIE</v>
          </cell>
          <cell r="F145" t="str">
            <v>GRUMIER</v>
          </cell>
          <cell r="G145" t="str">
            <v>ASSEMBLAGE</v>
          </cell>
          <cell r="Q145">
            <v>-25000</v>
          </cell>
        </row>
        <row r="146">
          <cell r="A146">
            <v>43831</v>
          </cell>
          <cell r="C146" t="str">
            <v>SORTIE</v>
          </cell>
          <cell r="F146" t="str">
            <v>CITERNE</v>
          </cell>
          <cell r="G146" t="str">
            <v>ELECTRICITE</v>
          </cell>
          <cell r="Q146">
            <v>-1500</v>
          </cell>
        </row>
        <row r="147">
          <cell r="A147">
            <v>43831</v>
          </cell>
          <cell r="C147" t="str">
            <v>ENTREE</v>
          </cell>
          <cell r="F147">
            <v>0</v>
          </cell>
          <cell r="G147" t="str">
            <v>EQUIPEMENT</v>
          </cell>
          <cell r="Q147">
            <v>0</v>
          </cell>
        </row>
        <row r="148">
          <cell r="A148">
            <v>43831</v>
          </cell>
          <cell r="C148" t="str">
            <v>SORTIE</v>
          </cell>
          <cell r="F148" t="str">
            <v>GRUMIER</v>
          </cell>
          <cell r="G148" t="str">
            <v>EQUIPEMENT</v>
          </cell>
          <cell r="Q148">
            <v>-7000</v>
          </cell>
        </row>
        <row r="149">
          <cell r="A149">
            <v>43831</v>
          </cell>
          <cell r="C149" t="str">
            <v>ENTREE</v>
          </cell>
          <cell r="F149">
            <v>0</v>
          </cell>
          <cell r="G149" t="str">
            <v>FILTRATION</v>
          </cell>
          <cell r="Q149">
            <v>0</v>
          </cell>
        </row>
        <row r="150">
          <cell r="A150">
            <v>43831</v>
          </cell>
          <cell r="C150" t="str">
            <v>ENTREE</v>
          </cell>
          <cell r="F150">
            <v>0</v>
          </cell>
          <cell r="G150" t="str">
            <v>FILTRATION</v>
          </cell>
          <cell r="Q150">
            <v>0</v>
          </cell>
        </row>
        <row r="151">
          <cell r="A151">
            <v>43831</v>
          </cell>
          <cell r="C151" t="str">
            <v>ENTREE</v>
          </cell>
          <cell r="F151">
            <v>0</v>
          </cell>
          <cell r="G151" t="str">
            <v>FILTRATION</v>
          </cell>
          <cell r="Q151">
            <v>0</v>
          </cell>
        </row>
        <row r="152">
          <cell r="A152">
            <v>43831</v>
          </cell>
          <cell r="C152" t="str">
            <v>SORTIE</v>
          </cell>
          <cell r="F152" t="str">
            <v>GRUMIER</v>
          </cell>
          <cell r="G152" t="str">
            <v>FILTRATION</v>
          </cell>
          <cell r="Q152">
            <v>-11925</v>
          </cell>
        </row>
        <row r="153">
          <cell r="A153">
            <v>43831</v>
          </cell>
          <cell r="C153" t="str">
            <v>SORTIE</v>
          </cell>
          <cell r="F153" t="str">
            <v>GRUMIER</v>
          </cell>
          <cell r="G153" t="str">
            <v>FILTRATION</v>
          </cell>
          <cell r="Q153">
            <v>-14310</v>
          </cell>
        </row>
        <row r="154">
          <cell r="A154">
            <v>43831</v>
          </cell>
          <cell r="C154" t="str">
            <v>SORTIE</v>
          </cell>
          <cell r="F154" t="str">
            <v>GRUMIER</v>
          </cell>
          <cell r="G154" t="str">
            <v>FILTRATION</v>
          </cell>
          <cell r="Q154">
            <v>-10000</v>
          </cell>
        </row>
        <row r="155">
          <cell r="A155">
            <v>43831</v>
          </cell>
          <cell r="C155" t="str">
            <v>ENTREE</v>
          </cell>
          <cell r="F155">
            <v>0</v>
          </cell>
          <cell r="G155" t="str">
            <v>FREINAGE</v>
          </cell>
          <cell r="Q155">
            <v>0</v>
          </cell>
        </row>
        <row r="156">
          <cell r="A156">
            <v>43831</v>
          </cell>
          <cell r="C156" t="str">
            <v>ENTREE</v>
          </cell>
          <cell r="F156">
            <v>0</v>
          </cell>
          <cell r="G156" t="str">
            <v>FREINAGE</v>
          </cell>
          <cell r="Q156">
            <v>0</v>
          </cell>
        </row>
        <row r="157">
          <cell r="A157">
            <v>43831</v>
          </cell>
          <cell r="C157" t="str">
            <v>ENTREE</v>
          </cell>
          <cell r="F157">
            <v>0</v>
          </cell>
          <cell r="G157" t="str">
            <v>FREINAGE</v>
          </cell>
          <cell r="Q157">
            <v>0</v>
          </cell>
        </row>
        <row r="158">
          <cell r="A158">
            <v>43831</v>
          </cell>
          <cell r="C158" t="str">
            <v>SORTIE</v>
          </cell>
          <cell r="F158" t="str">
            <v>CITERNE</v>
          </cell>
          <cell r="G158" t="str">
            <v>FREINAGE</v>
          </cell>
          <cell r="Q158">
            <v>-40000</v>
          </cell>
        </row>
        <row r="159">
          <cell r="A159">
            <v>43831</v>
          </cell>
          <cell r="C159" t="str">
            <v>SORTIE</v>
          </cell>
          <cell r="F159" t="str">
            <v>GRUMIER</v>
          </cell>
          <cell r="G159" t="str">
            <v>LUBRIFIANT</v>
          </cell>
          <cell r="Q159">
            <v>-63630</v>
          </cell>
        </row>
        <row r="160">
          <cell r="A160">
            <v>43831</v>
          </cell>
          <cell r="C160" t="str">
            <v>ENTREE</v>
          </cell>
          <cell r="F160">
            <v>0</v>
          </cell>
          <cell r="G160" t="str">
            <v>MOTEUR</v>
          </cell>
          <cell r="Q160">
            <v>0</v>
          </cell>
        </row>
        <row r="161">
          <cell r="A161">
            <v>43831</v>
          </cell>
          <cell r="C161" t="str">
            <v>ENTREE</v>
          </cell>
          <cell r="F161">
            <v>0</v>
          </cell>
          <cell r="G161" t="str">
            <v>MOTEUR</v>
          </cell>
          <cell r="Q161">
            <v>0</v>
          </cell>
        </row>
        <row r="162">
          <cell r="A162">
            <v>43831</v>
          </cell>
          <cell r="C162" t="str">
            <v>SORTIE</v>
          </cell>
          <cell r="F162" t="str">
            <v>PLATEAU</v>
          </cell>
          <cell r="G162" t="str">
            <v>MOTEUR</v>
          </cell>
          <cell r="Q162">
            <v>-7000</v>
          </cell>
        </row>
        <row r="163">
          <cell r="A163">
            <v>43831</v>
          </cell>
          <cell r="C163" t="str">
            <v>SORTIE</v>
          </cell>
          <cell r="F163" t="str">
            <v>PLATEAU</v>
          </cell>
          <cell r="G163" t="str">
            <v>MOTEUR</v>
          </cell>
          <cell r="Q163">
            <v>-51000</v>
          </cell>
        </row>
        <row r="164">
          <cell r="A164">
            <v>43831</v>
          </cell>
          <cell r="C164" t="str">
            <v>ENTREE</v>
          </cell>
          <cell r="F164">
            <v>0</v>
          </cell>
          <cell r="G164" t="str">
            <v>REMORQUE</v>
          </cell>
          <cell r="Q164">
            <v>0</v>
          </cell>
        </row>
        <row r="165">
          <cell r="A165">
            <v>43831</v>
          </cell>
          <cell r="C165" t="str">
            <v>ENTREE</v>
          </cell>
          <cell r="F165">
            <v>0</v>
          </cell>
          <cell r="G165" t="str">
            <v>REMORQUE</v>
          </cell>
          <cell r="Q165">
            <v>0</v>
          </cell>
        </row>
        <row r="166">
          <cell r="A166">
            <v>43831</v>
          </cell>
          <cell r="C166" t="str">
            <v>SORTIE</v>
          </cell>
          <cell r="F166" t="str">
            <v>GRUMIER</v>
          </cell>
          <cell r="G166" t="str">
            <v>ASSEMBLAGE</v>
          </cell>
          <cell r="Q166">
            <v>-1400</v>
          </cell>
        </row>
        <row r="167">
          <cell r="A167">
            <v>43831</v>
          </cell>
          <cell r="C167" t="str">
            <v>ENTREE</v>
          </cell>
          <cell r="F167">
            <v>0</v>
          </cell>
          <cell r="G167" t="str">
            <v>EMBRAYAGE</v>
          </cell>
          <cell r="Q167">
            <v>0</v>
          </cell>
        </row>
        <row r="168">
          <cell r="A168">
            <v>43831</v>
          </cell>
          <cell r="C168" t="str">
            <v>SORTIE</v>
          </cell>
          <cell r="F168" t="str">
            <v>PLATEAU</v>
          </cell>
          <cell r="G168" t="str">
            <v>EMBRAYAGE</v>
          </cell>
          <cell r="Q168">
            <v>-80000</v>
          </cell>
        </row>
        <row r="169">
          <cell r="A169">
            <v>43831</v>
          </cell>
          <cell r="C169" t="str">
            <v>SORTIE</v>
          </cell>
          <cell r="F169" t="str">
            <v>GRUMIER</v>
          </cell>
          <cell r="G169" t="str">
            <v>FILTRATION</v>
          </cell>
          <cell r="Q169">
            <v>-10000</v>
          </cell>
        </row>
        <row r="170">
          <cell r="A170">
            <v>43831</v>
          </cell>
          <cell r="C170" t="str">
            <v>SORTIE</v>
          </cell>
          <cell r="F170" t="str">
            <v>GRUMIER</v>
          </cell>
          <cell r="G170" t="str">
            <v>FILTRATION</v>
          </cell>
          <cell r="Q170">
            <v>-11925</v>
          </cell>
        </row>
        <row r="171">
          <cell r="A171">
            <v>43831</v>
          </cell>
          <cell r="C171" t="str">
            <v>SORTIE</v>
          </cell>
          <cell r="F171" t="str">
            <v>GRUMIER</v>
          </cell>
          <cell r="G171" t="str">
            <v>FILTRATION</v>
          </cell>
          <cell r="Q171">
            <v>-14310</v>
          </cell>
        </row>
        <row r="172">
          <cell r="A172">
            <v>43831</v>
          </cell>
          <cell r="C172" t="str">
            <v>SORTIE</v>
          </cell>
          <cell r="F172" t="str">
            <v>SLV</v>
          </cell>
          <cell r="G172" t="str">
            <v>FILTRATION</v>
          </cell>
          <cell r="Q172">
            <v>-15400</v>
          </cell>
        </row>
        <row r="173">
          <cell r="A173">
            <v>43831</v>
          </cell>
          <cell r="C173" t="str">
            <v>SORTIE</v>
          </cell>
          <cell r="F173" t="str">
            <v>SLV</v>
          </cell>
          <cell r="G173" t="str">
            <v>FILTRATION</v>
          </cell>
          <cell r="Q173">
            <v>-7000</v>
          </cell>
        </row>
        <row r="174">
          <cell r="A174">
            <v>43831</v>
          </cell>
          <cell r="C174" t="str">
            <v>ENTREE</v>
          </cell>
          <cell r="F174">
            <v>0</v>
          </cell>
          <cell r="G174" t="str">
            <v>LUBRIFIANT</v>
          </cell>
          <cell r="Q174">
            <v>0</v>
          </cell>
        </row>
        <row r="175">
          <cell r="A175">
            <v>43831</v>
          </cell>
          <cell r="C175" t="str">
            <v>SORTIE</v>
          </cell>
          <cell r="F175" t="str">
            <v>GRUMIER</v>
          </cell>
          <cell r="G175" t="str">
            <v>LUBRIFIANT</v>
          </cell>
          <cell r="Q175">
            <v>-63630</v>
          </cell>
        </row>
        <row r="176">
          <cell r="A176">
            <v>43831</v>
          </cell>
          <cell r="C176" t="str">
            <v>SORTIE</v>
          </cell>
          <cell r="F176" t="str">
            <v>SLV</v>
          </cell>
          <cell r="G176" t="str">
            <v>LUBRIFIANT</v>
          </cell>
          <cell r="Q176">
            <v>-54540</v>
          </cell>
        </row>
        <row r="177">
          <cell r="A177">
            <v>43831</v>
          </cell>
          <cell r="C177" t="str">
            <v>ENTREE</v>
          </cell>
          <cell r="F177">
            <v>0</v>
          </cell>
          <cell r="G177" t="str">
            <v>MOTEUR</v>
          </cell>
          <cell r="Q177">
            <v>0</v>
          </cell>
        </row>
        <row r="178">
          <cell r="A178">
            <v>43831</v>
          </cell>
          <cell r="C178" t="str">
            <v>ENTREE</v>
          </cell>
          <cell r="F178">
            <v>0</v>
          </cell>
          <cell r="G178" t="str">
            <v>MOTEUR</v>
          </cell>
          <cell r="Q178">
            <v>0</v>
          </cell>
        </row>
        <row r="179">
          <cell r="A179">
            <v>43831</v>
          </cell>
          <cell r="C179" t="str">
            <v>SORTIE</v>
          </cell>
          <cell r="F179" t="str">
            <v>SLV</v>
          </cell>
          <cell r="G179" t="str">
            <v>MOTEUR</v>
          </cell>
          <cell r="Q179">
            <v>-90000</v>
          </cell>
        </row>
        <row r="180">
          <cell r="A180">
            <v>43831</v>
          </cell>
          <cell r="C180" t="str">
            <v>SORTIE</v>
          </cell>
          <cell r="F180" t="str">
            <v>SLV</v>
          </cell>
          <cell r="G180" t="str">
            <v>MOTEUR</v>
          </cell>
          <cell r="Q180">
            <v>-130200</v>
          </cell>
        </row>
        <row r="181">
          <cell r="A181">
            <v>43831</v>
          </cell>
          <cell r="C181" t="str">
            <v>SORTIE</v>
          </cell>
          <cell r="F181" t="str">
            <v>GRUMIER</v>
          </cell>
          <cell r="G181" t="str">
            <v>ASSEMBLAGE</v>
          </cell>
          <cell r="Q181">
            <v>-20000</v>
          </cell>
        </row>
        <row r="182">
          <cell r="A182">
            <v>43831</v>
          </cell>
          <cell r="C182" t="str">
            <v>SORTIE</v>
          </cell>
          <cell r="F182" t="str">
            <v>GRUMIER</v>
          </cell>
          <cell r="G182" t="str">
            <v>ASSEMBLAGE</v>
          </cell>
          <cell r="Q182">
            <v>-4000</v>
          </cell>
        </row>
        <row r="183">
          <cell r="A183">
            <v>43831</v>
          </cell>
          <cell r="C183" t="str">
            <v>SORTIE</v>
          </cell>
          <cell r="F183" t="str">
            <v>GRUMIER</v>
          </cell>
          <cell r="G183" t="str">
            <v>ASSEMBLAGE</v>
          </cell>
          <cell r="Q183">
            <v>-3000</v>
          </cell>
        </row>
        <row r="184">
          <cell r="A184">
            <v>43831</v>
          </cell>
          <cell r="C184" t="str">
            <v>SORTIE</v>
          </cell>
          <cell r="F184" t="str">
            <v>GRUMIER</v>
          </cell>
          <cell r="G184" t="str">
            <v>BATTERIE</v>
          </cell>
          <cell r="Q184">
            <v>-9000</v>
          </cell>
        </row>
        <row r="185">
          <cell r="A185">
            <v>43831</v>
          </cell>
          <cell r="C185" t="str">
            <v>ENTREE</v>
          </cell>
          <cell r="F185">
            <v>0</v>
          </cell>
          <cell r="G185" t="str">
            <v>CABINE</v>
          </cell>
          <cell r="Q185">
            <v>0</v>
          </cell>
        </row>
        <row r="186">
          <cell r="A186">
            <v>43831</v>
          </cell>
          <cell r="C186" t="str">
            <v>SORTIE</v>
          </cell>
          <cell r="F186" t="str">
            <v>SLV</v>
          </cell>
          <cell r="G186" t="str">
            <v>CABINE</v>
          </cell>
          <cell r="Q186">
            <v>-20000</v>
          </cell>
        </row>
        <row r="187">
          <cell r="A187">
            <v>43831</v>
          </cell>
          <cell r="C187" t="str">
            <v>SORTIE</v>
          </cell>
          <cell r="F187" t="str">
            <v>BENNE</v>
          </cell>
          <cell r="G187" t="str">
            <v>ELECTRICITE</v>
          </cell>
          <cell r="Q187">
            <v>-3000</v>
          </cell>
        </row>
        <row r="188">
          <cell r="A188">
            <v>43831</v>
          </cell>
          <cell r="C188" t="str">
            <v>SORTIE</v>
          </cell>
          <cell r="F188" t="str">
            <v>BENNE</v>
          </cell>
          <cell r="G188" t="str">
            <v>ELECTRICITE</v>
          </cell>
          <cell r="Q188">
            <v>-3000</v>
          </cell>
        </row>
        <row r="189">
          <cell r="A189">
            <v>43831</v>
          </cell>
          <cell r="C189" t="str">
            <v>SORTIE</v>
          </cell>
          <cell r="F189" t="str">
            <v>GRUMIER</v>
          </cell>
          <cell r="G189" t="str">
            <v>ELECTRICITE</v>
          </cell>
          <cell r="Q189">
            <v>-1500</v>
          </cell>
        </row>
        <row r="190">
          <cell r="A190">
            <v>43831</v>
          </cell>
          <cell r="C190" t="str">
            <v>SORTIE</v>
          </cell>
          <cell r="F190" t="str">
            <v>GRUMIER</v>
          </cell>
          <cell r="G190" t="str">
            <v>ELECTRICITE</v>
          </cell>
          <cell r="Q190">
            <v>-35000</v>
          </cell>
        </row>
        <row r="191">
          <cell r="A191">
            <v>43831</v>
          </cell>
          <cell r="C191" t="str">
            <v>SORTIE</v>
          </cell>
          <cell r="F191" t="str">
            <v>GRUMIER</v>
          </cell>
          <cell r="G191" t="str">
            <v>ELECTRICITE</v>
          </cell>
          <cell r="Q191">
            <v>-16000</v>
          </cell>
        </row>
        <row r="192">
          <cell r="A192">
            <v>43831</v>
          </cell>
          <cell r="C192" t="str">
            <v>SORTIE</v>
          </cell>
          <cell r="F192" t="str">
            <v>GRUMIER</v>
          </cell>
          <cell r="G192" t="str">
            <v>ELECTRICITE</v>
          </cell>
          <cell r="Q192">
            <v>-1500</v>
          </cell>
        </row>
        <row r="193">
          <cell r="A193">
            <v>43831</v>
          </cell>
          <cell r="C193" t="str">
            <v>SORTIE</v>
          </cell>
          <cell r="F193" t="str">
            <v>PLATEAU</v>
          </cell>
          <cell r="G193" t="str">
            <v>ELECTRICITE</v>
          </cell>
          <cell r="Q193">
            <v>-3000</v>
          </cell>
        </row>
        <row r="194">
          <cell r="A194">
            <v>43831</v>
          </cell>
          <cell r="C194" t="str">
            <v>SORTIE</v>
          </cell>
          <cell r="F194" t="str">
            <v>GRUMIER</v>
          </cell>
          <cell r="G194" t="str">
            <v>FILTRATION</v>
          </cell>
          <cell r="Q194">
            <v>-11925</v>
          </cell>
        </row>
        <row r="195">
          <cell r="A195">
            <v>43831</v>
          </cell>
          <cell r="C195" t="str">
            <v>SORTIE</v>
          </cell>
          <cell r="F195" t="str">
            <v>GRUMIER</v>
          </cell>
          <cell r="G195" t="str">
            <v>FILTRATION</v>
          </cell>
          <cell r="Q195">
            <v>-14310</v>
          </cell>
        </row>
        <row r="196">
          <cell r="A196">
            <v>43831</v>
          </cell>
          <cell r="C196" t="str">
            <v>SORTIE</v>
          </cell>
          <cell r="F196" t="str">
            <v>GRUMIER</v>
          </cell>
          <cell r="G196" t="str">
            <v>FILTRATION</v>
          </cell>
          <cell r="Q196">
            <v>-10000</v>
          </cell>
        </row>
        <row r="197">
          <cell r="A197">
            <v>43831</v>
          </cell>
          <cell r="C197" t="str">
            <v>SORTIE</v>
          </cell>
          <cell r="F197" t="str">
            <v>GRUMIER</v>
          </cell>
          <cell r="G197" t="str">
            <v>FREINAGE</v>
          </cell>
          <cell r="Q197">
            <v>-10000</v>
          </cell>
        </row>
        <row r="198">
          <cell r="A198">
            <v>43831</v>
          </cell>
          <cell r="C198" t="str">
            <v>SORTIE</v>
          </cell>
          <cell r="F198" t="str">
            <v>GRUMIER</v>
          </cell>
          <cell r="G198" t="str">
            <v>FREINAGE</v>
          </cell>
          <cell r="Q198">
            <v>-20000</v>
          </cell>
        </row>
        <row r="199">
          <cell r="A199">
            <v>43831</v>
          </cell>
          <cell r="C199" t="str">
            <v>SORTIE</v>
          </cell>
          <cell r="F199" t="str">
            <v>GRUMIER</v>
          </cell>
          <cell r="G199" t="str">
            <v>FREINAGE</v>
          </cell>
          <cell r="Q199">
            <v>-40000</v>
          </cell>
        </row>
        <row r="200">
          <cell r="A200">
            <v>43831</v>
          </cell>
          <cell r="C200" t="str">
            <v>SORTIE</v>
          </cell>
          <cell r="F200" t="str">
            <v>GRUMIER</v>
          </cell>
          <cell r="G200" t="str">
            <v>JANTE</v>
          </cell>
          <cell r="Q200">
            <v>-55000</v>
          </cell>
        </row>
        <row r="201">
          <cell r="A201">
            <v>43831</v>
          </cell>
          <cell r="C201" t="str">
            <v>SORTIE</v>
          </cell>
          <cell r="F201" t="str">
            <v>GRUMIER</v>
          </cell>
          <cell r="G201" t="str">
            <v>JANTE</v>
          </cell>
          <cell r="Q201">
            <v>-110000</v>
          </cell>
        </row>
        <row r="202">
          <cell r="A202">
            <v>43831</v>
          </cell>
          <cell r="C202" t="str">
            <v>SORTIE</v>
          </cell>
          <cell r="F202" t="str">
            <v>GRUMIER</v>
          </cell>
          <cell r="G202" t="str">
            <v>LUBRIFIANT</v>
          </cell>
          <cell r="Q202">
            <v>-63630</v>
          </cell>
        </row>
        <row r="203">
          <cell r="A203">
            <v>43831</v>
          </cell>
          <cell r="C203" t="str">
            <v>ENTREE</v>
          </cell>
          <cell r="F203">
            <v>0</v>
          </cell>
          <cell r="G203" t="str">
            <v>MOTEUR</v>
          </cell>
          <cell r="Q203">
            <v>0</v>
          </cell>
        </row>
        <row r="204">
          <cell r="A204">
            <v>43831</v>
          </cell>
          <cell r="C204" t="str">
            <v>SORTIE</v>
          </cell>
          <cell r="F204" t="str">
            <v>SLV</v>
          </cell>
          <cell r="G204" t="str">
            <v>MOTEUR</v>
          </cell>
          <cell r="Q204">
            <v>-95000</v>
          </cell>
        </row>
        <row r="205">
          <cell r="A205">
            <v>43831</v>
          </cell>
          <cell r="C205" t="str">
            <v>ENTREE</v>
          </cell>
          <cell r="F205">
            <v>0</v>
          </cell>
          <cell r="G205" t="str">
            <v>PNEUMATIQUE</v>
          </cell>
          <cell r="Q205">
            <v>0</v>
          </cell>
        </row>
        <row r="206">
          <cell r="A206">
            <v>43831</v>
          </cell>
          <cell r="C206" t="str">
            <v>SORTIE</v>
          </cell>
          <cell r="F206" t="str">
            <v>GRUMIER</v>
          </cell>
          <cell r="G206" t="str">
            <v>PNEUMATIQUE</v>
          </cell>
          <cell r="Q206">
            <v>-1720000</v>
          </cell>
        </row>
        <row r="207">
          <cell r="A207">
            <v>43831</v>
          </cell>
          <cell r="C207" t="str">
            <v>ENTREE</v>
          </cell>
          <cell r="F207">
            <v>0</v>
          </cell>
          <cell r="G207" t="str">
            <v>ASSEMBLAGE</v>
          </cell>
          <cell r="Q207">
            <v>0</v>
          </cell>
        </row>
        <row r="208">
          <cell r="A208">
            <v>43831</v>
          </cell>
          <cell r="C208" t="str">
            <v>ENTREE</v>
          </cell>
          <cell r="F208">
            <v>0</v>
          </cell>
          <cell r="G208" t="str">
            <v>ASSEMBLAGE</v>
          </cell>
          <cell r="Q208">
            <v>0</v>
          </cell>
        </row>
        <row r="209">
          <cell r="A209">
            <v>43831</v>
          </cell>
          <cell r="C209" t="str">
            <v>ENTREE</v>
          </cell>
          <cell r="F209">
            <v>0</v>
          </cell>
          <cell r="G209" t="str">
            <v>ASSEMBLAGE</v>
          </cell>
          <cell r="Q209">
            <v>0</v>
          </cell>
        </row>
        <row r="210">
          <cell r="A210">
            <v>43831</v>
          </cell>
          <cell r="C210" t="str">
            <v>SORTIE</v>
          </cell>
          <cell r="F210" t="str">
            <v>GRUMIER</v>
          </cell>
          <cell r="G210" t="str">
            <v>ASSEMBLAGE</v>
          </cell>
          <cell r="Q210">
            <v>-20000</v>
          </cell>
        </row>
        <row r="211">
          <cell r="A211">
            <v>43831</v>
          </cell>
          <cell r="C211" t="str">
            <v>SORTIE</v>
          </cell>
          <cell r="F211" t="str">
            <v>GRUMIER</v>
          </cell>
          <cell r="G211" t="str">
            <v>ASSEMBLAGE</v>
          </cell>
          <cell r="Q211">
            <v>-2000</v>
          </cell>
        </row>
        <row r="212">
          <cell r="A212">
            <v>43831</v>
          </cell>
          <cell r="C212" t="str">
            <v>SORTIE</v>
          </cell>
          <cell r="F212" t="str">
            <v>GRUMIER</v>
          </cell>
          <cell r="G212" t="str">
            <v>ASSEMBLAGE</v>
          </cell>
          <cell r="Q212">
            <v>-15000</v>
          </cell>
        </row>
        <row r="213">
          <cell r="A213">
            <v>43831</v>
          </cell>
          <cell r="C213" t="str">
            <v>SORTIE</v>
          </cell>
          <cell r="F213" t="str">
            <v>GRUMIER</v>
          </cell>
          <cell r="G213" t="str">
            <v>ASSEMBLAGE</v>
          </cell>
          <cell r="Q213">
            <v>-20000</v>
          </cell>
        </row>
        <row r="214">
          <cell r="A214">
            <v>43831</v>
          </cell>
          <cell r="C214" t="str">
            <v>SORTIE</v>
          </cell>
          <cell r="F214" t="str">
            <v>GRUMIER</v>
          </cell>
          <cell r="G214" t="str">
            <v>ASSEMBLAGE</v>
          </cell>
          <cell r="Q214">
            <v>-30000</v>
          </cell>
        </row>
        <row r="215">
          <cell r="A215">
            <v>43831</v>
          </cell>
          <cell r="C215" t="str">
            <v>SORTIE</v>
          </cell>
          <cell r="F215" t="str">
            <v>GRUMIER</v>
          </cell>
          <cell r="G215" t="str">
            <v>ASSEMBLAGE</v>
          </cell>
          <cell r="Q215">
            <v>-20000</v>
          </cell>
        </row>
        <row r="216">
          <cell r="A216">
            <v>43831</v>
          </cell>
          <cell r="C216" t="str">
            <v>SORTIE</v>
          </cell>
          <cell r="F216" t="str">
            <v>GRUMIER</v>
          </cell>
          <cell r="G216" t="str">
            <v>ASSEMBLAGE</v>
          </cell>
          <cell r="Q216">
            <v>0</v>
          </cell>
        </row>
        <row r="217">
          <cell r="A217">
            <v>43831</v>
          </cell>
          <cell r="C217" t="str">
            <v>SORTIE</v>
          </cell>
          <cell r="F217" t="str">
            <v>PLATEAU</v>
          </cell>
          <cell r="G217" t="str">
            <v>ASSEMBLAGE</v>
          </cell>
          <cell r="Q217">
            <v>-80000</v>
          </cell>
        </row>
        <row r="218">
          <cell r="A218">
            <v>43831</v>
          </cell>
          <cell r="C218" t="str">
            <v>SORTIE</v>
          </cell>
          <cell r="F218" t="str">
            <v>PLATEAU</v>
          </cell>
          <cell r="G218" t="str">
            <v>ASSEMBLAGE</v>
          </cell>
          <cell r="Q218">
            <v>-700</v>
          </cell>
        </row>
        <row r="219">
          <cell r="A219">
            <v>43831</v>
          </cell>
          <cell r="C219" t="str">
            <v>SORTIE</v>
          </cell>
          <cell r="F219" t="str">
            <v>PLATEAU</v>
          </cell>
          <cell r="G219" t="str">
            <v>ASSEMBLAGE</v>
          </cell>
          <cell r="Q219">
            <v>-70000</v>
          </cell>
        </row>
        <row r="220">
          <cell r="A220">
            <v>43831</v>
          </cell>
          <cell r="C220" t="str">
            <v>ENTREE</v>
          </cell>
          <cell r="F220">
            <v>0</v>
          </cell>
          <cell r="G220" t="str">
            <v>BATTERIE</v>
          </cell>
          <cell r="Q220">
            <v>0</v>
          </cell>
        </row>
        <row r="221">
          <cell r="A221">
            <v>43831</v>
          </cell>
          <cell r="C221" t="str">
            <v>SORTIE</v>
          </cell>
          <cell r="F221" t="str">
            <v>PLATEAU</v>
          </cell>
          <cell r="G221" t="str">
            <v>BATTERIE</v>
          </cell>
          <cell r="Q221">
            <v>-240000</v>
          </cell>
        </row>
        <row r="222">
          <cell r="A222">
            <v>43831</v>
          </cell>
          <cell r="C222" t="str">
            <v>SORTIE</v>
          </cell>
          <cell r="F222" t="str">
            <v>BENNE</v>
          </cell>
          <cell r="G222" t="str">
            <v>ELECTRICITE</v>
          </cell>
          <cell r="Q222">
            <v>-3000</v>
          </cell>
        </row>
        <row r="223">
          <cell r="A223">
            <v>43831</v>
          </cell>
          <cell r="C223" t="str">
            <v>SORTIE</v>
          </cell>
          <cell r="F223" t="str">
            <v>PLATEAU</v>
          </cell>
          <cell r="G223" t="str">
            <v>ELECTRICITE</v>
          </cell>
          <cell r="Q223">
            <v>-1500</v>
          </cell>
        </row>
        <row r="224">
          <cell r="A224">
            <v>43831</v>
          </cell>
          <cell r="C224" t="str">
            <v>SORTIE</v>
          </cell>
          <cell r="F224" t="str">
            <v>PLATEAU</v>
          </cell>
          <cell r="G224" t="str">
            <v>ELECTRICITE</v>
          </cell>
          <cell r="Q224">
            <v>-1500</v>
          </cell>
        </row>
        <row r="225">
          <cell r="A225">
            <v>43831</v>
          </cell>
          <cell r="C225" t="str">
            <v>SORTIE</v>
          </cell>
          <cell r="F225" t="str">
            <v>PLATEAU</v>
          </cell>
          <cell r="G225" t="str">
            <v>ELECTRICITE</v>
          </cell>
          <cell r="Q225">
            <v>-2000</v>
          </cell>
        </row>
        <row r="226">
          <cell r="A226">
            <v>43831</v>
          </cell>
          <cell r="C226" t="str">
            <v>SORTIE</v>
          </cell>
          <cell r="F226" t="str">
            <v>PLATEAU</v>
          </cell>
          <cell r="G226" t="str">
            <v>ELECTRICITE</v>
          </cell>
          <cell r="Q226">
            <v>-750</v>
          </cell>
        </row>
        <row r="227">
          <cell r="A227">
            <v>43831</v>
          </cell>
          <cell r="C227" t="str">
            <v>SORTIE</v>
          </cell>
          <cell r="F227" t="str">
            <v>PLATEAU</v>
          </cell>
          <cell r="G227" t="str">
            <v>ELECTRICITE</v>
          </cell>
          <cell r="Q227">
            <v>-240000</v>
          </cell>
        </row>
        <row r="228">
          <cell r="A228">
            <v>43831</v>
          </cell>
          <cell r="C228" t="str">
            <v>SORTIE</v>
          </cell>
          <cell r="F228" t="str">
            <v>PLATEAU</v>
          </cell>
          <cell r="G228" t="str">
            <v>ELECTRICITE</v>
          </cell>
          <cell r="Q228">
            <v>-3000</v>
          </cell>
        </row>
        <row r="229">
          <cell r="A229">
            <v>43831</v>
          </cell>
          <cell r="C229" t="str">
            <v>SORTIE</v>
          </cell>
          <cell r="F229" t="str">
            <v>PLATEAU</v>
          </cell>
          <cell r="G229" t="str">
            <v>ELECTRICITE</v>
          </cell>
          <cell r="Q229">
            <v>-1500</v>
          </cell>
        </row>
        <row r="230">
          <cell r="A230">
            <v>43831</v>
          </cell>
          <cell r="C230" t="str">
            <v>ENTREE</v>
          </cell>
          <cell r="F230">
            <v>0</v>
          </cell>
          <cell r="G230" t="str">
            <v>EQUIPEMENT</v>
          </cell>
          <cell r="Q230">
            <v>0</v>
          </cell>
        </row>
        <row r="231">
          <cell r="A231">
            <v>43831</v>
          </cell>
          <cell r="C231" t="str">
            <v>SORTIE</v>
          </cell>
          <cell r="F231" t="str">
            <v>GRUMIER</v>
          </cell>
          <cell r="G231" t="str">
            <v>EQUIPEMENT</v>
          </cell>
          <cell r="Q231">
            <v>-12000</v>
          </cell>
        </row>
        <row r="232">
          <cell r="A232">
            <v>43831</v>
          </cell>
          <cell r="C232" t="str">
            <v>SORTIE</v>
          </cell>
          <cell r="F232" t="str">
            <v>CITERNE</v>
          </cell>
          <cell r="G232" t="str">
            <v>FILTRATION</v>
          </cell>
          <cell r="Q232">
            <v>-8000</v>
          </cell>
        </row>
        <row r="233">
          <cell r="A233">
            <v>43831</v>
          </cell>
          <cell r="C233" t="str">
            <v>SORTIE</v>
          </cell>
          <cell r="F233" t="str">
            <v>CITERNE</v>
          </cell>
          <cell r="G233" t="str">
            <v>FILTRATION</v>
          </cell>
          <cell r="Q233">
            <v>-7000</v>
          </cell>
        </row>
        <row r="234">
          <cell r="A234">
            <v>43831</v>
          </cell>
          <cell r="C234" t="str">
            <v>SORTIE</v>
          </cell>
          <cell r="F234" t="str">
            <v>CITERNE</v>
          </cell>
          <cell r="G234" t="str">
            <v>FILTRATION</v>
          </cell>
          <cell r="Q234">
            <v>-20000</v>
          </cell>
        </row>
        <row r="235">
          <cell r="A235">
            <v>43831</v>
          </cell>
          <cell r="C235" t="str">
            <v>SORTIE</v>
          </cell>
          <cell r="F235" t="str">
            <v>PLATEAU</v>
          </cell>
          <cell r="G235" t="str">
            <v>FILTRATION</v>
          </cell>
          <cell r="Q235">
            <v>-7000</v>
          </cell>
        </row>
        <row r="236">
          <cell r="A236">
            <v>43831</v>
          </cell>
          <cell r="C236" t="str">
            <v>ENTREE</v>
          </cell>
          <cell r="F236">
            <v>0</v>
          </cell>
          <cell r="G236" t="str">
            <v>FREINAGE</v>
          </cell>
          <cell r="Q236">
            <v>0</v>
          </cell>
        </row>
        <row r="237">
          <cell r="A237">
            <v>43831</v>
          </cell>
          <cell r="C237" t="str">
            <v>SORTIE</v>
          </cell>
          <cell r="F237" t="str">
            <v>GRUMIER</v>
          </cell>
          <cell r="G237" t="str">
            <v>FREINAGE</v>
          </cell>
          <cell r="Q237">
            <v>-10000</v>
          </cell>
        </row>
        <row r="238">
          <cell r="A238">
            <v>43831</v>
          </cell>
          <cell r="C238" t="str">
            <v>SORTIE</v>
          </cell>
          <cell r="F238" t="str">
            <v>GRUMIER</v>
          </cell>
          <cell r="G238" t="str">
            <v>FREINAGE</v>
          </cell>
          <cell r="Q238">
            <v>-10000</v>
          </cell>
        </row>
        <row r="239">
          <cell r="A239">
            <v>43831</v>
          </cell>
          <cell r="C239" t="str">
            <v>SORTIE</v>
          </cell>
          <cell r="F239" t="str">
            <v>GRUMIER</v>
          </cell>
          <cell r="G239" t="str">
            <v>FREINAGE</v>
          </cell>
          <cell r="Q239">
            <v>-10000</v>
          </cell>
        </row>
        <row r="240">
          <cell r="A240">
            <v>43831</v>
          </cell>
          <cell r="C240" t="str">
            <v>SORTIE</v>
          </cell>
          <cell r="F240" t="str">
            <v>PLATEAU</v>
          </cell>
          <cell r="G240" t="str">
            <v>FREINAGE</v>
          </cell>
          <cell r="Q240">
            <v>-10000</v>
          </cell>
        </row>
        <row r="241">
          <cell r="A241">
            <v>43831</v>
          </cell>
          <cell r="C241" t="str">
            <v>SORTIE</v>
          </cell>
          <cell r="F241" t="str">
            <v>PLATEAU</v>
          </cell>
          <cell r="G241" t="str">
            <v>FREINAGE</v>
          </cell>
          <cell r="Q241">
            <v>-20000</v>
          </cell>
        </row>
        <row r="242">
          <cell r="A242">
            <v>43831</v>
          </cell>
          <cell r="C242" t="str">
            <v>SORTIE</v>
          </cell>
          <cell r="F242" t="str">
            <v>PLATEAU</v>
          </cell>
          <cell r="G242" t="str">
            <v>FREINAGE</v>
          </cell>
          <cell r="Q242">
            <v>-70000</v>
          </cell>
        </row>
        <row r="243">
          <cell r="A243">
            <v>43831</v>
          </cell>
          <cell r="C243" t="str">
            <v>SORTIE</v>
          </cell>
          <cell r="F243" t="str">
            <v>PLATEAU</v>
          </cell>
          <cell r="G243" t="str">
            <v>FREINAGE</v>
          </cell>
          <cell r="Q243">
            <v>-10000</v>
          </cell>
        </row>
        <row r="244">
          <cell r="A244">
            <v>43831</v>
          </cell>
          <cell r="C244" t="str">
            <v>SORTIE</v>
          </cell>
          <cell r="F244" t="str">
            <v>GRUMIER</v>
          </cell>
          <cell r="G244" t="str">
            <v>JANTE</v>
          </cell>
          <cell r="Q244">
            <v>-110000</v>
          </cell>
        </row>
        <row r="245">
          <cell r="A245">
            <v>43831</v>
          </cell>
          <cell r="C245" t="str">
            <v>SORTIE</v>
          </cell>
          <cell r="F245" t="str">
            <v>CITERNE</v>
          </cell>
          <cell r="G245" t="str">
            <v>LUBRIFIANT</v>
          </cell>
          <cell r="Q245">
            <v>-39996</v>
          </cell>
        </row>
        <row r="246">
          <cell r="A246">
            <v>43831</v>
          </cell>
          <cell r="C246" t="str">
            <v>SORTIE</v>
          </cell>
          <cell r="F246" t="str">
            <v>PLATEAU</v>
          </cell>
          <cell r="G246" t="str">
            <v>LUBRIFIANT</v>
          </cell>
          <cell r="Q246">
            <v>-45450</v>
          </cell>
        </row>
        <row r="247">
          <cell r="A247">
            <v>43831</v>
          </cell>
          <cell r="C247" t="str">
            <v>SORTIE</v>
          </cell>
          <cell r="F247" t="str">
            <v>SLV</v>
          </cell>
          <cell r="G247" t="str">
            <v>LUBRIFIANT</v>
          </cell>
          <cell r="Q247">
            <v>-9090</v>
          </cell>
        </row>
        <row r="248">
          <cell r="A248">
            <v>43831</v>
          </cell>
          <cell r="C248" t="str">
            <v>ENTREE</v>
          </cell>
          <cell r="F248">
            <v>0</v>
          </cell>
          <cell r="G248" t="str">
            <v>ASSEMBLAGE</v>
          </cell>
          <cell r="Q248">
            <v>0</v>
          </cell>
        </row>
        <row r="249">
          <cell r="A249">
            <v>43831</v>
          </cell>
          <cell r="C249" t="str">
            <v>ENTREE</v>
          </cell>
          <cell r="F249">
            <v>0</v>
          </cell>
          <cell r="G249" t="str">
            <v>ASSEMBLAGE</v>
          </cell>
          <cell r="Q249">
            <v>0</v>
          </cell>
        </row>
        <row r="250">
          <cell r="A250">
            <v>43831</v>
          </cell>
          <cell r="C250" t="str">
            <v>SORTIE</v>
          </cell>
          <cell r="F250" t="str">
            <v>PLATEAU</v>
          </cell>
          <cell r="G250" t="str">
            <v>ASSEMBLAGE</v>
          </cell>
          <cell r="Q250">
            <v>-20000</v>
          </cell>
        </row>
        <row r="251">
          <cell r="A251">
            <v>43831</v>
          </cell>
          <cell r="C251" t="str">
            <v>SORTIE</v>
          </cell>
          <cell r="F251" t="str">
            <v>PLATEAU</v>
          </cell>
          <cell r="G251" t="str">
            <v>CABINE</v>
          </cell>
          <cell r="Q251">
            <v>-80000</v>
          </cell>
        </row>
        <row r="252">
          <cell r="A252">
            <v>43831</v>
          </cell>
          <cell r="C252" t="str">
            <v>ENTREE</v>
          </cell>
          <cell r="F252">
            <v>0</v>
          </cell>
          <cell r="G252" t="str">
            <v>ELECTRICITE</v>
          </cell>
          <cell r="Q252">
            <v>0</v>
          </cell>
        </row>
        <row r="253">
          <cell r="A253">
            <v>43831</v>
          </cell>
          <cell r="C253" t="str">
            <v>ENTREE</v>
          </cell>
          <cell r="F253">
            <v>0</v>
          </cell>
          <cell r="G253" t="str">
            <v>ELECTRICITE</v>
          </cell>
          <cell r="Q253">
            <v>0</v>
          </cell>
        </row>
        <row r="254">
          <cell r="A254">
            <v>43831</v>
          </cell>
          <cell r="C254" t="str">
            <v>ENTREE</v>
          </cell>
          <cell r="F254">
            <v>0</v>
          </cell>
          <cell r="G254" t="str">
            <v>ELECTRICITE</v>
          </cell>
          <cell r="Q254">
            <v>0</v>
          </cell>
        </row>
        <row r="255">
          <cell r="A255">
            <v>43831</v>
          </cell>
          <cell r="C255" t="str">
            <v>ENTREE</v>
          </cell>
          <cell r="F255">
            <v>0</v>
          </cell>
          <cell r="G255" t="str">
            <v>ELECTRICITE</v>
          </cell>
          <cell r="Q255">
            <v>0</v>
          </cell>
        </row>
        <row r="256">
          <cell r="A256">
            <v>43831</v>
          </cell>
          <cell r="C256" t="str">
            <v>SORTIE</v>
          </cell>
          <cell r="F256" t="str">
            <v>PLATEAU</v>
          </cell>
          <cell r="G256" t="str">
            <v>ELECTRICITE</v>
          </cell>
          <cell r="Q256">
            <v>-2000</v>
          </cell>
        </row>
        <row r="257">
          <cell r="A257">
            <v>43831</v>
          </cell>
          <cell r="C257" t="str">
            <v>SORTIE</v>
          </cell>
          <cell r="F257" t="str">
            <v>PLATEAU</v>
          </cell>
          <cell r="G257" t="str">
            <v>ELECTRICITE</v>
          </cell>
          <cell r="Q257">
            <v>-750</v>
          </cell>
        </row>
        <row r="258">
          <cell r="A258">
            <v>43831</v>
          </cell>
          <cell r="C258" t="str">
            <v>SORTIE</v>
          </cell>
          <cell r="F258" t="str">
            <v>GRUMIER</v>
          </cell>
          <cell r="G258" t="str">
            <v>FILTRATION</v>
          </cell>
          <cell r="Q258">
            <v>-10000</v>
          </cell>
        </row>
        <row r="259">
          <cell r="A259">
            <v>43831</v>
          </cell>
          <cell r="C259" t="str">
            <v>SORTIE</v>
          </cell>
          <cell r="F259" t="str">
            <v>PLATEAU</v>
          </cell>
          <cell r="G259" t="str">
            <v>FILTRATION</v>
          </cell>
          <cell r="Q259">
            <v>-38000</v>
          </cell>
        </row>
        <row r="260">
          <cell r="A260">
            <v>43831</v>
          </cell>
          <cell r="C260" t="str">
            <v>SORTIE</v>
          </cell>
          <cell r="F260" t="str">
            <v>PLATEAU</v>
          </cell>
          <cell r="G260" t="str">
            <v>FILTRATION</v>
          </cell>
          <cell r="Q260">
            <v>-17000</v>
          </cell>
        </row>
        <row r="261">
          <cell r="A261">
            <v>43831</v>
          </cell>
          <cell r="C261" t="str">
            <v>SORTIE</v>
          </cell>
          <cell r="F261" t="str">
            <v>PLATEAU</v>
          </cell>
          <cell r="G261" t="str">
            <v>FILTRATION</v>
          </cell>
          <cell r="Q261">
            <v>-38000</v>
          </cell>
        </row>
        <row r="262">
          <cell r="A262">
            <v>43831</v>
          </cell>
          <cell r="C262" t="str">
            <v>SORTIE</v>
          </cell>
          <cell r="F262" t="str">
            <v>PLATEAU</v>
          </cell>
          <cell r="G262" t="str">
            <v>FILTRATION</v>
          </cell>
          <cell r="Q262">
            <v>-17000</v>
          </cell>
        </row>
        <row r="263">
          <cell r="A263">
            <v>43831</v>
          </cell>
          <cell r="C263" t="str">
            <v>SORTIE</v>
          </cell>
          <cell r="F263" t="str">
            <v>PLATEAU</v>
          </cell>
          <cell r="G263" t="str">
            <v>FILTRATION</v>
          </cell>
          <cell r="Q263">
            <v>-15400</v>
          </cell>
        </row>
        <row r="264">
          <cell r="A264">
            <v>43831</v>
          </cell>
          <cell r="C264" t="str">
            <v>SORTIE</v>
          </cell>
          <cell r="F264" t="str">
            <v>SLV</v>
          </cell>
          <cell r="G264" t="str">
            <v>FILTRATION</v>
          </cell>
          <cell r="Q264">
            <v>-7000</v>
          </cell>
        </row>
        <row r="265">
          <cell r="A265">
            <v>43831</v>
          </cell>
          <cell r="C265" t="str">
            <v>SORTIE</v>
          </cell>
          <cell r="F265" t="str">
            <v>SLV</v>
          </cell>
          <cell r="G265" t="str">
            <v>FILTRATION</v>
          </cell>
          <cell r="Q265">
            <v>-15400</v>
          </cell>
        </row>
        <row r="266">
          <cell r="A266">
            <v>43831</v>
          </cell>
          <cell r="C266" t="str">
            <v>ENTREE</v>
          </cell>
          <cell r="F266">
            <v>0</v>
          </cell>
          <cell r="G266" t="str">
            <v>FREINAGE</v>
          </cell>
          <cell r="Q266">
            <v>0</v>
          </cell>
        </row>
        <row r="267">
          <cell r="A267">
            <v>43831</v>
          </cell>
          <cell r="C267" t="str">
            <v>SORTIE</v>
          </cell>
          <cell r="F267" t="str">
            <v>PLATEAU</v>
          </cell>
          <cell r="G267" t="str">
            <v>FREINAGE</v>
          </cell>
          <cell r="Q267">
            <v>-120000</v>
          </cell>
        </row>
        <row r="268">
          <cell r="A268">
            <v>43831</v>
          </cell>
          <cell r="C268" t="str">
            <v>SORTIE</v>
          </cell>
          <cell r="F268" t="str">
            <v>PLATEAU</v>
          </cell>
          <cell r="G268" t="str">
            <v>LUBRIFIANT</v>
          </cell>
          <cell r="Q268">
            <v>-39996</v>
          </cell>
        </row>
        <row r="269">
          <cell r="A269">
            <v>43831</v>
          </cell>
          <cell r="C269" t="str">
            <v>SORTIE</v>
          </cell>
          <cell r="F269" t="str">
            <v>SLV</v>
          </cell>
          <cell r="G269" t="str">
            <v>LUBRIFIANT</v>
          </cell>
          <cell r="Q269">
            <v>-54540</v>
          </cell>
        </row>
        <row r="270">
          <cell r="A270">
            <v>43831</v>
          </cell>
          <cell r="C270" t="str">
            <v>SORTIE</v>
          </cell>
          <cell r="F270" t="str">
            <v>SLV</v>
          </cell>
          <cell r="G270" t="str">
            <v>LUBRIFIANT</v>
          </cell>
          <cell r="Q270">
            <v>-35200</v>
          </cell>
        </row>
        <row r="271">
          <cell r="A271">
            <v>43831</v>
          </cell>
          <cell r="C271" t="str">
            <v>SORTIE</v>
          </cell>
          <cell r="F271" t="str">
            <v>PLATEAU</v>
          </cell>
          <cell r="G271" t="str">
            <v>MOTEUR</v>
          </cell>
          <cell r="Q271">
            <v>-69000</v>
          </cell>
        </row>
        <row r="272">
          <cell r="A272">
            <v>43831</v>
          </cell>
          <cell r="C272" t="str">
            <v>ENTREE</v>
          </cell>
          <cell r="F272">
            <v>0</v>
          </cell>
          <cell r="G272" t="str">
            <v>PNEUMATIQUE</v>
          </cell>
          <cell r="Q272">
            <v>0</v>
          </cell>
        </row>
        <row r="273">
          <cell r="A273">
            <v>43831</v>
          </cell>
          <cell r="C273" t="str">
            <v>SORTIE</v>
          </cell>
          <cell r="F273" t="str">
            <v>PLATEAU</v>
          </cell>
          <cell r="G273" t="str">
            <v>PNEUMATIQUE</v>
          </cell>
          <cell r="Q273">
            <v>-1359450</v>
          </cell>
        </row>
        <row r="274">
          <cell r="A274">
            <v>43831</v>
          </cell>
          <cell r="C274" t="str">
            <v>ENTREE</v>
          </cell>
          <cell r="F274">
            <v>0</v>
          </cell>
          <cell r="G274" t="str">
            <v>CABINE</v>
          </cell>
          <cell r="Q274">
            <v>0</v>
          </cell>
        </row>
        <row r="275">
          <cell r="A275">
            <v>43831</v>
          </cell>
          <cell r="C275" t="str">
            <v>SORTIE</v>
          </cell>
          <cell r="F275" t="str">
            <v>PLATEAU</v>
          </cell>
          <cell r="G275" t="str">
            <v>ELECTRICITE</v>
          </cell>
          <cell r="Q275">
            <v>-2000</v>
          </cell>
        </row>
        <row r="276">
          <cell r="A276">
            <v>43831</v>
          </cell>
          <cell r="C276" t="str">
            <v>SORTIE</v>
          </cell>
          <cell r="F276" t="str">
            <v>VOITURE</v>
          </cell>
          <cell r="G276" t="str">
            <v>EQUIPEMENT</v>
          </cell>
          <cell r="Q276">
            <v>-10000</v>
          </cell>
        </row>
        <row r="277">
          <cell r="A277">
            <v>43831</v>
          </cell>
          <cell r="C277" t="str">
            <v>SORTIE</v>
          </cell>
          <cell r="F277" t="str">
            <v>VOITURE</v>
          </cell>
          <cell r="G277" t="str">
            <v>EQUIPEMENT</v>
          </cell>
          <cell r="Q277">
            <v>-5000</v>
          </cell>
        </row>
        <row r="278">
          <cell r="A278">
            <v>43831</v>
          </cell>
          <cell r="C278" t="str">
            <v>SORTIE</v>
          </cell>
          <cell r="F278" t="str">
            <v>BENNE</v>
          </cell>
          <cell r="G278" t="str">
            <v>FILTRATION</v>
          </cell>
          <cell r="Q278">
            <v>-7000</v>
          </cell>
        </row>
        <row r="279">
          <cell r="A279">
            <v>43831</v>
          </cell>
          <cell r="C279" t="str">
            <v>SORTIE</v>
          </cell>
          <cell r="F279" t="str">
            <v>PLATEAU</v>
          </cell>
          <cell r="G279" t="str">
            <v>FILTRATION</v>
          </cell>
          <cell r="Q279">
            <v>-38000</v>
          </cell>
        </row>
        <row r="280">
          <cell r="A280">
            <v>43831</v>
          </cell>
          <cell r="C280" t="str">
            <v>SORTIE</v>
          </cell>
          <cell r="F280" t="str">
            <v>PLATEAU</v>
          </cell>
          <cell r="G280" t="str">
            <v>FILTRATION</v>
          </cell>
          <cell r="Q280">
            <v>-17000</v>
          </cell>
        </row>
        <row r="281">
          <cell r="A281">
            <v>43831</v>
          </cell>
          <cell r="C281" t="str">
            <v>ENTREE</v>
          </cell>
          <cell r="F281">
            <v>0</v>
          </cell>
          <cell r="G281" t="str">
            <v>EQUIPEMENT</v>
          </cell>
          <cell r="Q281">
            <v>0</v>
          </cell>
        </row>
        <row r="282">
          <cell r="A282">
            <v>43831</v>
          </cell>
          <cell r="C282" t="str">
            <v>SORTIE</v>
          </cell>
          <cell r="F282" t="str">
            <v>GRUMIER</v>
          </cell>
          <cell r="G282" t="str">
            <v>EQUIPEMENT</v>
          </cell>
          <cell r="Q282">
            <v>-5000</v>
          </cell>
        </row>
        <row r="283">
          <cell r="A283">
            <v>43831</v>
          </cell>
          <cell r="C283" t="str">
            <v>SORTIE</v>
          </cell>
          <cell r="F283" t="str">
            <v>GRUMIER</v>
          </cell>
          <cell r="G283" t="str">
            <v>EQUIPEMENT</v>
          </cell>
          <cell r="Q283">
            <v>-12000</v>
          </cell>
        </row>
        <row r="284">
          <cell r="A284">
            <v>43831</v>
          </cell>
          <cell r="C284" t="str">
            <v>SORTIE</v>
          </cell>
          <cell r="F284" t="str">
            <v>GRUMIER</v>
          </cell>
          <cell r="G284" t="str">
            <v>EQUIPEMENT</v>
          </cell>
          <cell r="Q284">
            <v>-10000</v>
          </cell>
        </row>
        <row r="285">
          <cell r="A285">
            <v>43831</v>
          </cell>
          <cell r="C285" t="str">
            <v>SORTIE</v>
          </cell>
          <cell r="F285" t="str">
            <v>GRUMIER</v>
          </cell>
          <cell r="G285" t="str">
            <v>EQUIPEMENT</v>
          </cell>
          <cell r="Q285">
            <v>-15000</v>
          </cell>
        </row>
        <row r="286">
          <cell r="A286">
            <v>43831</v>
          </cell>
          <cell r="C286" t="str">
            <v>SORTIE</v>
          </cell>
          <cell r="F286" t="str">
            <v>GRUMIER</v>
          </cell>
          <cell r="G286" t="str">
            <v>EQUIPEMENT</v>
          </cell>
          <cell r="Q286">
            <v>-18000</v>
          </cell>
        </row>
        <row r="287">
          <cell r="A287">
            <v>43831</v>
          </cell>
          <cell r="C287" t="str">
            <v>SORTIE</v>
          </cell>
          <cell r="F287" t="str">
            <v>GRUMIER</v>
          </cell>
          <cell r="G287" t="str">
            <v>FREINAGE</v>
          </cell>
          <cell r="Q287">
            <v>-20000</v>
          </cell>
        </row>
        <row r="288">
          <cell r="A288">
            <v>43831</v>
          </cell>
          <cell r="C288" t="str">
            <v>SORTIE</v>
          </cell>
          <cell r="F288" t="str">
            <v>GRUMIER</v>
          </cell>
          <cell r="G288" t="str">
            <v>FREINAGE</v>
          </cell>
          <cell r="Q288">
            <v>-2000</v>
          </cell>
        </row>
        <row r="289">
          <cell r="A289">
            <v>43831</v>
          </cell>
          <cell r="C289" t="str">
            <v>SORTIE</v>
          </cell>
          <cell r="F289" t="str">
            <v>PLATEAU</v>
          </cell>
          <cell r="G289" t="str">
            <v>LUBRIFIANT</v>
          </cell>
          <cell r="Q289">
            <v>-27820</v>
          </cell>
        </row>
        <row r="290">
          <cell r="A290">
            <v>43831</v>
          </cell>
          <cell r="C290" t="str">
            <v>ENTREE</v>
          </cell>
          <cell r="F290">
            <v>0</v>
          </cell>
          <cell r="G290" t="str">
            <v>PNEUMATIQUE</v>
          </cell>
          <cell r="Q290">
            <v>0</v>
          </cell>
        </row>
        <row r="291">
          <cell r="A291">
            <v>43831</v>
          </cell>
          <cell r="C291" t="str">
            <v>SORTIE</v>
          </cell>
          <cell r="F291" t="str">
            <v>CITERNE</v>
          </cell>
          <cell r="G291" t="str">
            <v>PNEUMATIQUE</v>
          </cell>
          <cell r="Q291">
            <v>-420000</v>
          </cell>
        </row>
        <row r="292">
          <cell r="A292">
            <v>43831</v>
          </cell>
          <cell r="C292" t="str">
            <v>SORTIE</v>
          </cell>
          <cell r="F292" t="str">
            <v>GRUMIER</v>
          </cell>
          <cell r="G292" t="str">
            <v>PNEUMATIQUE</v>
          </cell>
          <cell r="Q292">
            <v>-420000</v>
          </cell>
        </row>
        <row r="293">
          <cell r="A293">
            <v>43831</v>
          </cell>
          <cell r="C293" t="str">
            <v>SORTIE</v>
          </cell>
          <cell r="F293" t="str">
            <v>PLATEAU</v>
          </cell>
          <cell r="G293" t="str">
            <v>REMORQUE</v>
          </cell>
          <cell r="Q293">
            <v>0</v>
          </cell>
        </row>
        <row r="294">
          <cell r="A294">
            <v>43831</v>
          </cell>
          <cell r="C294" t="str">
            <v>SORTIE</v>
          </cell>
          <cell r="F294" t="str">
            <v>PLATEAU</v>
          </cell>
          <cell r="G294" t="str">
            <v>CABINE</v>
          </cell>
          <cell r="Q294">
            <v>0</v>
          </cell>
        </row>
        <row r="295">
          <cell r="A295">
            <v>43831</v>
          </cell>
          <cell r="C295" t="str">
            <v>SORTIE</v>
          </cell>
          <cell r="F295" t="str">
            <v>GRUMIER</v>
          </cell>
          <cell r="G295" t="str">
            <v>ELECTRICITE</v>
          </cell>
          <cell r="Q295">
            <v>-16000</v>
          </cell>
        </row>
        <row r="296">
          <cell r="A296">
            <v>43831</v>
          </cell>
          <cell r="C296" t="str">
            <v>SORTIE</v>
          </cell>
          <cell r="F296" t="str">
            <v>GRUMIER</v>
          </cell>
          <cell r="G296" t="str">
            <v>ELECTRICITE</v>
          </cell>
          <cell r="Q296">
            <v>-35000</v>
          </cell>
        </row>
        <row r="297">
          <cell r="A297">
            <v>43831</v>
          </cell>
          <cell r="C297" t="str">
            <v>SORTIE</v>
          </cell>
          <cell r="F297" t="str">
            <v>PLATEAU</v>
          </cell>
          <cell r="G297" t="str">
            <v>ELECTRICITE</v>
          </cell>
          <cell r="Q297">
            <v>-3000</v>
          </cell>
        </row>
        <row r="298">
          <cell r="A298">
            <v>43831</v>
          </cell>
          <cell r="C298" t="str">
            <v>SORTIE</v>
          </cell>
          <cell r="F298" t="str">
            <v>CITERNE</v>
          </cell>
          <cell r="G298" t="str">
            <v>FILTRATION</v>
          </cell>
          <cell r="Q298">
            <v>-7000</v>
          </cell>
        </row>
        <row r="299">
          <cell r="A299">
            <v>43831</v>
          </cell>
          <cell r="C299" t="str">
            <v>SORTIE</v>
          </cell>
          <cell r="F299" t="str">
            <v>CITERNE</v>
          </cell>
          <cell r="G299" t="str">
            <v>FILTRATION</v>
          </cell>
          <cell r="Q299">
            <v>-8000</v>
          </cell>
        </row>
        <row r="300">
          <cell r="A300">
            <v>43831</v>
          </cell>
          <cell r="C300" t="str">
            <v>SORTIE</v>
          </cell>
          <cell r="F300" t="str">
            <v>CITERNE</v>
          </cell>
          <cell r="G300" t="str">
            <v>FILTRATION</v>
          </cell>
          <cell r="Q300">
            <v>-20000</v>
          </cell>
        </row>
        <row r="301">
          <cell r="A301">
            <v>43831</v>
          </cell>
          <cell r="C301" t="str">
            <v>SORTIE</v>
          </cell>
          <cell r="F301" t="str">
            <v>CITERNE</v>
          </cell>
          <cell r="G301" t="str">
            <v>LUBRIFIANT</v>
          </cell>
          <cell r="Q301">
            <v>-39996</v>
          </cell>
        </row>
        <row r="302">
          <cell r="A302">
            <v>43831</v>
          </cell>
          <cell r="C302" t="str">
            <v>SORTIE</v>
          </cell>
          <cell r="F302" t="str">
            <v>PLATEAU</v>
          </cell>
          <cell r="G302" t="str">
            <v>CABINE</v>
          </cell>
          <cell r="Q302">
            <v>-20000</v>
          </cell>
        </row>
        <row r="303">
          <cell r="A303">
            <v>43831</v>
          </cell>
          <cell r="C303" t="str">
            <v>SORTIE</v>
          </cell>
          <cell r="F303" t="str">
            <v>PLATEAU</v>
          </cell>
          <cell r="G303" t="str">
            <v>CABINE</v>
          </cell>
          <cell r="Q303">
            <v>-8000</v>
          </cell>
        </row>
        <row r="304">
          <cell r="A304">
            <v>43831</v>
          </cell>
          <cell r="C304" t="str">
            <v>SORTIE</v>
          </cell>
          <cell r="F304" t="str">
            <v>PLATEAU</v>
          </cell>
          <cell r="G304" t="str">
            <v>EQUIPEMENT</v>
          </cell>
          <cell r="Q304">
            <v>-2500</v>
          </cell>
        </row>
        <row r="305">
          <cell r="A305">
            <v>43831</v>
          </cell>
          <cell r="C305" t="str">
            <v>SORTIE</v>
          </cell>
          <cell r="F305" t="str">
            <v>PLATEAU</v>
          </cell>
          <cell r="G305" t="str">
            <v>FILTRATION</v>
          </cell>
          <cell r="Q305">
            <v>-48893</v>
          </cell>
        </row>
        <row r="306">
          <cell r="A306">
            <v>43831</v>
          </cell>
          <cell r="C306" t="str">
            <v>SORTIE</v>
          </cell>
          <cell r="F306" t="str">
            <v>GRUMIER</v>
          </cell>
          <cell r="G306" t="str">
            <v>FREINAGE</v>
          </cell>
          <cell r="Q306">
            <v>-20000</v>
          </cell>
        </row>
        <row r="307">
          <cell r="A307">
            <v>43831</v>
          </cell>
          <cell r="C307" t="str">
            <v>SORTIE</v>
          </cell>
          <cell r="F307" t="str">
            <v>SLV</v>
          </cell>
          <cell r="G307" t="str">
            <v>LUBRIFIANT</v>
          </cell>
          <cell r="Q307">
            <v>-5280</v>
          </cell>
        </row>
        <row r="308">
          <cell r="A308">
            <v>43831</v>
          </cell>
          <cell r="C308" t="str">
            <v>ENTREE</v>
          </cell>
          <cell r="F308">
            <v>0</v>
          </cell>
          <cell r="G308" t="str">
            <v>REMORQUE</v>
          </cell>
          <cell r="Q308">
            <v>0</v>
          </cell>
        </row>
        <row r="309">
          <cell r="A309">
            <v>43831</v>
          </cell>
          <cell r="C309" t="str">
            <v>SORTIE</v>
          </cell>
          <cell r="F309" t="str">
            <v>CITERNE</v>
          </cell>
          <cell r="G309" t="str">
            <v>REMORQUE</v>
          </cell>
          <cell r="Q309">
            <v>-48000</v>
          </cell>
        </row>
        <row r="310">
          <cell r="A310">
            <v>43831</v>
          </cell>
          <cell r="C310" t="str">
            <v>SORTIE</v>
          </cell>
          <cell r="F310" t="str">
            <v>PLATEAU</v>
          </cell>
          <cell r="G310" t="str">
            <v>REPARATION FLOTTE</v>
          </cell>
          <cell r="Q310">
            <v>-30000</v>
          </cell>
        </row>
        <row r="311">
          <cell r="A311">
            <v>43831</v>
          </cell>
          <cell r="C311" t="str">
            <v>SORTIE</v>
          </cell>
          <cell r="F311" t="str">
            <v>PLATEAU</v>
          </cell>
          <cell r="G311" t="str">
            <v>ELECTRICITE</v>
          </cell>
          <cell r="Q311">
            <v>-3000</v>
          </cell>
        </row>
        <row r="312">
          <cell r="A312">
            <v>43831</v>
          </cell>
          <cell r="C312" t="str">
            <v>SORTIE</v>
          </cell>
          <cell r="F312" t="str">
            <v>GRUMIER</v>
          </cell>
          <cell r="G312" t="str">
            <v>ASSEMBLAGE</v>
          </cell>
          <cell r="Q312">
            <v>-1400</v>
          </cell>
        </row>
        <row r="313">
          <cell r="A313">
            <v>43831</v>
          </cell>
          <cell r="C313" t="str">
            <v>SORTIE</v>
          </cell>
          <cell r="F313" t="str">
            <v>PLATEAU</v>
          </cell>
          <cell r="G313" t="str">
            <v>CABINE</v>
          </cell>
          <cell r="Q313">
            <v>-55000</v>
          </cell>
        </row>
        <row r="314">
          <cell r="A314">
            <v>43831</v>
          </cell>
          <cell r="C314" t="str">
            <v>SORTIE</v>
          </cell>
          <cell r="F314" t="str">
            <v>PLATEAU</v>
          </cell>
          <cell r="G314" t="str">
            <v>ELECTRICITE</v>
          </cell>
          <cell r="Q314">
            <v>-1500</v>
          </cell>
        </row>
        <row r="315">
          <cell r="A315">
            <v>43831</v>
          </cell>
          <cell r="C315" t="str">
            <v>SORTIE</v>
          </cell>
          <cell r="F315" t="str">
            <v>PLATEAU</v>
          </cell>
          <cell r="G315" t="str">
            <v>ELECTRICITE</v>
          </cell>
          <cell r="Q315">
            <v>-1500</v>
          </cell>
        </row>
        <row r="316">
          <cell r="A316">
            <v>43831</v>
          </cell>
          <cell r="C316" t="str">
            <v>SORTIE</v>
          </cell>
          <cell r="F316" t="str">
            <v>PLATEAU</v>
          </cell>
          <cell r="G316" t="str">
            <v>FILTRATION</v>
          </cell>
          <cell r="Q316">
            <v>-38000</v>
          </cell>
        </row>
        <row r="317">
          <cell r="A317">
            <v>43831</v>
          </cell>
          <cell r="C317" t="str">
            <v>SORTIE</v>
          </cell>
          <cell r="F317" t="str">
            <v>PLATEAU</v>
          </cell>
          <cell r="G317" t="str">
            <v>FILTRATION</v>
          </cell>
          <cell r="Q317">
            <v>-17000</v>
          </cell>
        </row>
        <row r="318">
          <cell r="A318">
            <v>43831</v>
          </cell>
          <cell r="C318" t="str">
            <v>SORTIE</v>
          </cell>
          <cell r="F318" t="str">
            <v>PLATEAU</v>
          </cell>
          <cell r="G318" t="str">
            <v>FILTRATION</v>
          </cell>
          <cell r="Q318">
            <v>-15400</v>
          </cell>
        </row>
        <row r="319">
          <cell r="A319">
            <v>43831</v>
          </cell>
          <cell r="C319" t="str">
            <v>SORTIE</v>
          </cell>
          <cell r="F319" t="str">
            <v>PLATEAU</v>
          </cell>
          <cell r="G319" t="str">
            <v>FILTRATION</v>
          </cell>
          <cell r="Q319">
            <v>-7000</v>
          </cell>
        </row>
        <row r="320">
          <cell r="A320">
            <v>43831</v>
          </cell>
          <cell r="C320" t="str">
            <v>SORTIE</v>
          </cell>
          <cell r="F320" t="str">
            <v>PLATEAU</v>
          </cell>
          <cell r="G320" t="str">
            <v>LUBRIFIANT</v>
          </cell>
          <cell r="Q320">
            <v>-54540</v>
          </cell>
        </row>
        <row r="321">
          <cell r="A321">
            <v>43831</v>
          </cell>
          <cell r="C321" t="str">
            <v>SORTIE</v>
          </cell>
          <cell r="F321" t="str">
            <v>PLATEAU</v>
          </cell>
          <cell r="G321" t="str">
            <v>MOTEUR</v>
          </cell>
          <cell r="Q321">
            <v>0</v>
          </cell>
        </row>
        <row r="322">
          <cell r="A322">
            <v>43831</v>
          </cell>
          <cell r="C322" t="str">
            <v>ENTREE</v>
          </cell>
          <cell r="F322">
            <v>0</v>
          </cell>
          <cell r="G322" t="str">
            <v>PNEUMATIQUE</v>
          </cell>
          <cell r="Q322">
            <v>0</v>
          </cell>
        </row>
        <row r="323">
          <cell r="A323">
            <v>43831</v>
          </cell>
          <cell r="C323" t="str">
            <v>SORTIE</v>
          </cell>
          <cell r="F323" t="str">
            <v>PLATEAU</v>
          </cell>
          <cell r="G323" t="str">
            <v>REPARATION FLOTTE</v>
          </cell>
          <cell r="Q323">
            <v>-30000</v>
          </cell>
        </row>
        <row r="324">
          <cell r="A324">
            <v>43831</v>
          </cell>
          <cell r="C324" t="str">
            <v>SORTIE</v>
          </cell>
          <cell r="F324" t="str">
            <v>PLATEAU</v>
          </cell>
          <cell r="G324" t="str">
            <v>REPARATION FLOTTE</v>
          </cell>
          <cell r="Q324">
            <v>-30000</v>
          </cell>
        </row>
        <row r="325">
          <cell r="A325">
            <v>43831</v>
          </cell>
          <cell r="C325" t="str">
            <v>SORTIE</v>
          </cell>
          <cell r="F325" t="str">
            <v>GRUMIER</v>
          </cell>
          <cell r="G325" t="str">
            <v>ASSEMBLAGE</v>
          </cell>
          <cell r="Q325">
            <v>-20000</v>
          </cell>
        </row>
        <row r="326">
          <cell r="A326">
            <v>43831</v>
          </cell>
          <cell r="C326" t="str">
            <v>SORTIE</v>
          </cell>
          <cell r="F326" t="str">
            <v>GRUMIER</v>
          </cell>
          <cell r="G326" t="str">
            <v>ASSEMBLAGE</v>
          </cell>
          <cell r="Q326">
            <v>-1500</v>
          </cell>
        </row>
        <row r="327">
          <cell r="A327">
            <v>43831</v>
          </cell>
          <cell r="C327" t="str">
            <v>SORTIE</v>
          </cell>
          <cell r="F327" t="str">
            <v>PLATEAU</v>
          </cell>
          <cell r="G327" t="str">
            <v>ASSEMBLAGE</v>
          </cell>
          <cell r="Q327">
            <v>-4200</v>
          </cell>
        </row>
        <row r="328">
          <cell r="A328">
            <v>43831</v>
          </cell>
          <cell r="C328" t="str">
            <v>SORTIE</v>
          </cell>
          <cell r="F328" t="str">
            <v>PLATEAU</v>
          </cell>
          <cell r="G328" t="str">
            <v>CABINE</v>
          </cell>
          <cell r="Q328">
            <v>-33100</v>
          </cell>
        </row>
        <row r="329">
          <cell r="A329">
            <v>43831</v>
          </cell>
          <cell r="C329" t="str">
            <v>SORTIE</v>
          </cell>
          <cell r="F329" t="str">
            <v>SLV</v>
          </cell>
          <cell r="G329" t="str">
            <v>CABINE</v>
          </cell>
          <cell r="Q329">
            <v>-80000</v>
          </cell>
        </row>
        <row r="330">
          <cell r="A330">
            <v>43831</v>
          </cell>
          <cell r="C330" t="str">
            <v>SORTIE</v>
          </cell>
          <cell r="F330" t="str">
            <v>GRUMIER</v>
          </cell>
          <cell r="G330" t="str">
            <v>ELECTRICITE</v>
          </cell>
          <cell r="Q330">
            <v>-3000</v>
          </cell>
        </row>
        <row r="331">
          <cell r="A331">
            <v>43831</v>
          </cell>
          <cell r="C331" t="str">
            <v>SORTIE</v>
          </cell>
          <cell r="F331" t="str">
            <v>PLATEAU</v>
          </cell>
          <cell r="G331" t="str">
            <v>ELECTRICITE</v>
          </cell>
          <cell r="Q331">
            <v>-1500</v>
          </cell>
        </row>
        <row r="332">
          <cell r="A332">
            <v>43831</v>
          </cell>
          <cell r="C332" t="str">
            <v>SORTIE</v>
          </cell>
          <cell r="F332" t="str">
            <v>PLATEAU</v>
          </cell>
          <cell r="G332" t="str">
            <v>ELECTRICITE</v>
          </cell>
          <cell r="Q332">
            <v>-1500</v>
          </cell>
        </row>
        <row r="333">
          <cell r="A333">
            <v>43831</v>
          </cell>
          <cell r="C333" t="str">
            <v>SORTIE</v>
          </cell>
          <cell r="F333" t="str">
            <v>PLATEAU</v>
          </cell>
          <cell r="G333" t="str">
            <v>EMBRAYAGE</v>
          </cell>
          <cell r="Q333">
            <v>-180000</v>
          </cell>
        </row>
        <row r="334">
          <cell r="A334">
            <v>43831</v>
          </cell>
          <cell r="C334" t="str">
            <v>SORTIE</v>
          </cell>
          <cell r="F334" t="str">
            <v>PLATEAU</v>
          </cell>
          <cell r="G334" t="str">
            <v>EQUIPEMENT</v>
          </cell>
          <cell r="Q334">
            <v>-8000</v>
          </cell>
        </row>
        <row r="335">
          <cell r="A335">
            <v>43831</v>
          </cell>
          <cell r="C335" t="str">
            <v>SORTIE</v>
          </cell>
          <cell r="F335" t="str">
            <v>PLATEAU</v>
          </cell>
          <cell r="G335" t="str">
            <v>FILTRATION</v>
          </cell>
          <cell r="Q335">
            <v>-8000</v>
          </cell>
        </row>
        <row r="336">
          <cell r="A336">
            <v>43831</v>
          </cell>
          <cell r="C336" t="str">
            <v>SORTIE</v>
          </cell>
          <cell r="F336" t="str">
            <v>PLATEAU</v>
          </cell>
          <cell r="G336" t="str">
            <v>FILTRATION</v>
          </cell>
          <cell r="Q336">
            <v>-7000</v>
          </cell>
        </row>
        <row r="337">
          <cell r="A337">
            <v>43831</v>
          </cell>
          <cell r="C337" t="str">
            <v>SORTIE</v>
          </cell>
          <cell r="F337" t="str">
            <v>PLATEAU</v>
          </cell>
          <cell r="G337" t="str">
            <v>FILTRATION</v>
          </cell>
          <cell r="Q337">
            <v>-10000</v>
          </cell>
        </row>
        <row r="338">
          <cell r="A338">
            <v>43831</v>
          </cell>
          <cell r="C338" t="str">
            <v>SORTIE</v>
          </cell>
          <cell r="F338" t="str">
            <v>PLATEAU</v>
          </cell>
          <cell r="G338" t="str">
            <v>FILTRATION</v>
          </cell>
          <cell r="Q338">
            <v>-11925</v>
          </cell>
        </row>
        <row r="339">
          <cell r="A339">
            <v>43831</v>
          </cell>
          <cell r="C339" t="str">
            <v>SORTIE</v>
          </cell>
          <cell r="F339" t="str">
            <v>PLATEAU</v>
          </cell>
          <cell r="G339" t="str">
            <v>FILTRATION</v>
          </cell>
          <cell r="Q339">
            <v>-7000</v>
          </cell>
        </row>
        <row r="340">
          <cell r="A340">
            <v>43831</v>
          </cell>
          <cell r="C340" t="str">
            <v>SORTIE</v>
          </cell>
          <cell r="F340" t="str">
            <v>GRUMIER</v>
          </cell>
          <cell r="G340" t="str">
            <v>FREINAGE</v>
          </cell>
          <cell r="Q340">
            <v>-10000</v>
          </cell>
        </row>
        <row r="341">
          <cell r="A341">
            <v>43831</v>
          </cell>
          <cell r="C341" t="str">
            <v>SORTIE</v>
          </cell>
          <cell r="F341" t="str">
            <v>GRUMIER</v>
          </cell>
          <cell r="G341" t="str">
            <v>FREINAGE</v>
          </cell>
          <cell r="Q341">
            <v>-10000</v>
          </cell>
        </row>
        <row r="342">
          <cell r="A342">
            <v>43831</v>
          </cell>
          <cell r="C342" t="str">
            <v>SORTIE</v>
          </cell>
          <cell r="F342" t="str">
            <v>GRUMIER</v>
          </cell>
          <cell r="G342" t="str">
            <v>LUBRIFIANT</v>
          </cell>
          <cell r="Q342">
            <v>-8560</v>
          </cell>
        </row>
        <row r="343">
          <cell r="A343">
            <v>43831</v>
          </cell>
          <cell r="C343" t="str">
            <v>SORTIE</v>
          </cell>
          <cell r="F343" t="str">
            <v>PLATEAU</v>
          </cell>
          <cell r="G343" t="str">
            <v>LUBRIFIANT</v>
          </cell>
          <cell r="Q343">
            <v>-39996</v>
          </cell>
        </row>
        <row r="344">
          <cell r="A344">
            <v>43831</v>
          </cell>
          <cell r="C344" t="str">
            <v>SORTIE</v>
          </cell>
          <cell r="F344" t="str">
            <v>PLATEAU</v>
          </cell>
          <cell r="G344" t="str">
            <v>LUBRIFIANT</v>
          </cell>
          <cell r="Q344">
            <v>-39996</v>
          </cell>
        </row>
        <row r="345">
          <cell r="A345">
            <v>43831</v>
          </cell>
          <cell r="C345" t="str">
            <v>SORTIE</v>
          </cell>
          <cell r="F345" t="str">
            <v>GRUMIER</v>
          </cell>
          <cell r="G345" t="str">
            <v>PONT</v>
          </cell>
          <cell r="Q345">
            <v>-10000</v>
          </cell>
        </row>
        <row r="346">
          <cell r="A346">
            <v>43831</v>
          </cell>
          <cell r="C346" t="str">
            <v>SORTIE</v>
          </cell>
          <cell r="F346" t="str">
            <v>PLATEAU</v>
          </cell>
          <cell r="G346" t="str">
            <v>REMORQUE</v>
          </cell>
          <cell r="Q346">
            <v>-12500</v>
          </cell>
        </row>
        <row r="347">
          <cell r="A347">
            <v>43831</v>
          </cell>
          <cell r="C347" t="str">
            <v>SORTIE</v>
          </cell>
          <cell r="F347" t="str">
            <v>PLATEAU</v>
          </cell>
          <cell r="G347" t="str">
            <v>REMORQUE</v>
          </cell>
          <cell r="Q347">
            <v>-180000</v>
          </cell>
        </row>
        <row r="348">
          <cell r="A348">
            <v>43831</v>
          </cell>
          <cell r="C348" t="str">
            <v>ENTREE</v>
          </cell>
          <cell r="F348" t="str">
            <v>PLATEAU</v>
          </cell>
          <cell r="G348" t="str">
            <v>REMORQUE</v>
          </cell>
          <cell r="Q348">
            <v>0</v>
          </cell>
        </row>
        <row r="349">
          <cell r="A349">
            <v>43862</v>
          </cell>
          <cell r="C349" t="str">
            <v>SORTIE</v>
          </cell>
          <cell r="F349" t="str">
            <v>GRUMIER</v>
          </cell>
          <cell r="G349" t="str">
            <v>BATTERIE</v>
          </cell>
          <cell r="Q349">
            <v>-6000</v>
          </cell>
        </row>
        <row r="350">
          <cell r="A350">
            <v>43863</v>
          </cell>
          <cell r="C350" t="str">
            <v>ENTREE</v>
          </cell>
          <cell r="F350">
            <v>0</v>
          </cell>
          <cell r="G350" t="str">
            <v>BOITE DE VITESSE</v>
          </cell>
          <cell r="Q350">
            <v>0</v>
          </cell>
        </row>
        <row r="351">
          <cell r="A351">
            <v>43864</v>
          </cell>
          <cell r="C351" t="str">
            <v>ENTREE</v>
          </cell>
          <cell r="F351">
            <v>0</v>
          </cell>
          <cell r="G351" t="str">
            <v>ELECTRICITE</v>
          </cell>
          <cell r="Q351">
            <v>0</v>
          </cell>
        </row>
        <row r="352">
          <cell r="A352">
            <v>43865</v>
          </cell>
          <cell r="C352" t="str">
            <v>SORTIE</v>
          </cell>
          <cell r="F352" t="str">
            <v>GRUMIER</v>
          </cell>
          <cell r="G352" t="str">
            <v>ELECTRICITE</v>
          </cell>
          <cell r="Q352">
            <v>-10500</v>
          </cell>
        </row>
        <row r="353">
          <cell r="A353">
            <v>43866</v>
          </cell>
          <cell r="C353" t="str">
            <v>SORTIE</v>
          </cell>
          <cell r="F353" t="str">
            <v>GRUMIER</v>
          </cell>
          <cell r="G353" t="str">
            <v>ELECTRICITE</v>
          </cell>
          <cell r="Q353">
            <v>-1500</v>
          </cell>
        </row>
        <row r="354">
          <cell r="A354">
            <v>43867</v>
          </cell>
          <cell r="C354" t="str">
            <v>SORTIE</v>
          </cell>
          <cell r="F354" t="str">
            <v>GRUMIER</v>
          </cell>
          <cell r="G354" t="str">
            <v>ELECTRICITE</v>
          </cell>
          <cell r="Q354">
            <v>-1500</v>
          </cell>
        </row>
        <row r="355">
          <cell r="A355">
            <v>43868</v>
          </cell>
          <cell r="C355" t="str">
            <v>SORTIE</v>
          </cell>
          <cell r="F355" t="str">
            <v>GRUMIER</v>
          </cell>
          <cell r="G355" t="str">
            <v>ELECTRICITE</v>
          </cell>
          <cell r="Q355">
            <v>-1500</v>
          </cell>
        </row>
        <row r="356">
          <cell r="A356">
            <v>43869</v>
          </cell>
          <cell r="C356" t="str">
            <v>SORTIE</v>
          </cell>
          <cell r="F356" t="str">
            <v>GRUMIER</v>
          </cell>
          <cell r="G356" t="str">
            <v>ELECTRICITE</v>
          </cell>
          <cell r="Q356">
            <v>-1500</v>
          </cell>
        </row>
        <row r="357">
          <cell r="A357">
            <v>43862</v>
          </cell>
          <cell r="C357" t="str">
            <v>SORTIE</v>
          </cell>
          <cell r="F357" t="str">
            <v>GRUMIER</v>
          </cell>
          <cell r="G357" t="str">
            <v>ELECTRICITE</v>
          </cell>
          <cell r="Q357">
            <v>-1500</v>
          </cell>
        </row>
        <row r="358">
          <cell r="A358">
            <v>43862</v>
          </cell>
          <cell r="C358" t="str">
            <v>SORTIE</v>
          </cell>
          <cell r="F358" t="str">
            <v>GRUMIER</v>
          </cell>
          <cell r="G358" t="str">
            <v>ELECTRICITE</v>
          </cell>
          <cell r="Q358">
            <v>-1500</v>
          </cell>
        </row>
        <row r="359">
          <cell r="A359">
            <v>43862</v>
          </cell>
          <cell r="C359" t="str">
            <v>SORTIE</v>
          </cell>
          <cell r="F359" t="str">
            <v>PLATEAU</v>
          </cell>
          <cell r="G359" t="str">
            <v>ELECTRICITE</v>
          </cell>
          <cell r="Q359">
            <v>-3000</v>
          </cell>
        </row>
        <row r="360">
          <cell r="A360">
            <v>43862</v>
          </cell>
          <cell r="C360" t="str">
            <v>SORTIE</v>
          </cell>
          <cell r="F360" t="str">
            <v>PLATEAU</v>
          </cell>
          <cell r="G360" t="str">
            <v>ELECTRICITE</v>
          </cell>
          <cell r="Q360">
            <v>-1500</v>
          </cell>
        </row>
        <row r="361">
          <cell r="A361">
            <v>43862</v>
          </cell>
          <cell r="C361" t="str">
            <v>SORTIE</v>
          </cell>
          <cell r="F361" t="str">
            <v>GRUMIER</v>
          </cell>
          <cell r="G361" t="str">
            <v>FILTRATION</v>
          </cell>
          <cell r="Q361">
            <v>-11925</v>
          </cell>
        </row>
        <row r="362">
          <cell r="A362">
            <v>43862</v>
          </cell>
          <cell r="C362" t="str">
            <v>SORTIE</v>
          </cell>
          <cell r="F362" t="str">
            <v>GRUMIER</v>
          </cell>
          <cell r="G362" t="str">
            <v>FILTRATION</v>
          </cell>
          <cell r="Q362">
            <v>-14310</v>
          </cell>
        </row>
        <row r="363">
          <cell r="A363">
            <v>43862</v>
          </cell>
          <cell r="C363" t="str">
            <v>SORTIE</v>
          </cell>
          <cell r="F363" t="str">
            <v>PLATEAU</v>
          </cell>
          <cell r="G363" t="str">
            <v>FILTRATION</v>
          </cell>
          <cell r="Q363">
            <v>-11925</v>
          </cell>
        </row>
        <row r="364">
          <cell r="A364">
            <v>43862</v>
          </cell>
          <cell r="C364" t="str">
            <v>SORTIE</v>
          </cell>
          <cell r="F364" t="str">
            <v>GRUMIER</v>
          </cell>
          <cell r="G364" t="str">
            <v>FREINAGE</v>
          </cell>
          <cell r="Q364">
            <v>-20000</v>
          </cell>
        </row>
        <row r="365">
          <cell r="A365">
            <v>43862</v>
          </cell>
          <cell r="C365" t="str">
            <v>SORTIE</v>
          </cell>
          <cell r="F365" t="str">
            <v>GRUMIER</v>
          </cell>
          <cell r="G365" t="str">
            <v>LUBRIFIANT</v>
          </cell>
          <cell r="Q365">
            <v>-4280</v>
          </cell>
        </row>
        <row r="366">
          <cell r="A366">
            <v>43862</v>
          </cell>
          <cell r="C366" t="str">
            <v>SORTIE</v>
          </cell>
          <cell r="F366" t="str">
            <v>GRUMIER</v>
          </cell>
          <cell r="G366" t="str">
            <v>LUBRIFIANT</v>
          </cell>
          <cell r="Q366">
            <v>-8560</v>
          </cell>
        </row>
        <row r="367">
          <cell r="A367">
            <v>43862</v>
          </cell>
          <cell r="C367" t="str">
            <v>SORTIE</v>
          </cell>
          <cell r="F367" t="str">
            <v>GRUMIER</v>
          </cell>
          <cell r="G367" t="str">
            <v>LUBRIFIANT</v>
          </cell>
          <cell r="Q367">
            <v>-63630</v>
          </cell>
        </row>
        <row r="368">
          <cell r="A368">
            <v>43862</v>
          </cell>
          <cell r="C368" t="str">
            <v>SORTIE</v>
          </cell>
          <cell r="F368" t="str">
            <v>GRUMIER</v>
          </cell>
          <cell r="G368" t="str">
            <v>PNEUMATIQUE</v>
          </cell>
          <cell r="Q368">
            <v>-1720000</v>
          </cell>
        </row>
        <row r="369">
          <cell r="A369">
            <v>43862</v>
          </cell>
          <cell r="C369" t="str">
            <v>ENTREE</v>
          </cell>
          <cell r="F369">
            <v>0</v>
          </cell>
          <cell r="G369" t="str">
            <v>ASSEMBLAGE</v>
          </cell>
          <cell r="Q369">
            <v>0</v>
          </cell>
        </row>
        <row r="370">
          <cell r="A370">
            <v>43862</v>
          </cell>
          <cell r="C370" t="str">
            <v>ENTREE</v>
          </cell>
          <cell r="F370">
            <v>0</v>
          </cell>
          <cell r="G370" t="str">
            <v>ASSEMBLAGE</v>
          </cell>
          <cell r="Q370">
            <v>0</v>
          </cell>
        </row>
        <row r="371">
          <cell r="A371">
            <v>43862</v>
          </cell>
          <cell r="C371" t="str">
            <v>SORTIE</v>
          </cell>
          <cell r="F371" t="str">
            <v>GRUMIER</v>
          </cell>
          <cell r="G371" t="str">
            <v>ASSEMBLAGE</v>
          </cell>
          <cell r="Q371">
            <v>-60000</v>
          </cell>
        </row>
        <row r="372">
          <cell r="A372">
            <v>43862</v>
          </cell>
          <cell r="C372" t="str">
            <v>SORTIE</v>
          </cell>
          <cell r="F372" t="str">
            <v>GRUMIER</v>
          </cell>
          <cell r="G372" t="str">
            <v>ASSEMBLAGE</v>
          </cell>
          <cell r="Q372">
            <v>-20000</v>
          </cell>
        </row>
        <row r="373">
          <cell r="A373">
            <v>43862</v>
          </cell>
          <cell r="C373" t="str">
            <v>SORTIE</v>
          </cell>
          <cell r="F373" t="str">
            <v>GRUMIER</v>
          </cell>
          <cell r="G373" t="str">
            <v>ASSEMBLAGE</v>
          </cell>
          <cell r="Q373">
            <v>-2000</v>
          </cell>
        </row>
        <row r="374">
          <cell r="A374">
            <v>43862</v>
          </cell>
          <cell r="C374" t="str">
            <v>SORTIE</v>
          </cell>
          <cell r="F374" t="str">
            <v>GRUMIER</v>
          </cell>
          <cell r="G374" t="str">
            <v>ASSEMBLAGE</v>
          </cell>
          <cell r="Q374">
            <v>-4500</v>
          </cell>
        </row>
        <row r="375">
          <cell r="A375">
            <v>43862</v>
          </cell>
          <cell r="C375" t="str">
            <v>SORTIE</v>
          </cell>
          <cell r="F375" t="str">
            <v>GRUMIER</v>
          </cell>
          <cell r="G375" t="str">
            <v>ASSEMBLAGE</v>
          </cell>
          <cell r="Q375">
            <v>-2000</v>
          </cell>
        </row>
        <row r="376">
          <cell r="A376">
            <v>43862</v>
          </cell>
          <cell r="C376" t="str">
            <v>SORTIE</v>
          </cell>
          <cell r="F376" t="str">
            <v>GRUMIER</v>
          </cell>
          <cell r="G376" t="str">
            <v>ELECTRICITE</v>
          </cell>
          <cell r="Q376">
            <v>-3000</v>
          </cell>
        </row>
        <row r="377">
          <cell r="A377">
            <v>43862</v>
          </cell>
          <cell r="C377" t="str">
            <v>SORTIE</v>
          </cell>
          <cell r="F377" t="str">
            <v>GRUMIER</v>
          </cell>
          <cell r="G377" t="str">
            <v>ELECTRICITE</v>
          </cell>
          <cell r="Q377">
            <v>-1500</v>
          </cell>
        </row>
        <row r="378">
          <cell r="A378">
            <v>43862</v>
          </cell>
          <cell r="C378" t="str">
            <v>ENTREE</v>
          </cell>
          <cell r="F378">
            <v>0</v>
          </cell>
          <cell r="G378" t="str">
            <v>FREINAGE</v>
          </cell>
          <cell r="Q378">
            <v>0</v>
          </cell>
        </row>
        <row r="379">
          <cell r="A379">
            <v>43862</v>
          </cell>
          <cell r="C379" t="str">
            <v>SORTIE</v>
          </cell>
          <cell r="F379" t="str">
            <v>GRUMIER</v>
          </cell>
          <cell r="G379" t="str">
            <v>FREINAGE</v>
          </cell>
          <cell r="Q379">
            <v>-20000</v>
          </cell>
        </row>
        <row r="380">
          <cell r="A380">
            <v>43862</v>
          </cell>
          <cell r="C380" t="str">
            <v>SORTIE</v>
          </cell>
          <cell r="F380" t="str">
            <v>GRUMIER</v>
          </cell>
          <cell r="G380" t="str">
            <v>FREINAGE</v>
          </cell>
          <cell r="Q380">
            <v>-40000</v>
          </cell>
        </row>
        <row r="381">
          <cell r="A381">
            <v>43862</v>
          </cell>
          <cell r="C381" t="str">
            <v>SORTIE</v>
          </cell>
          <cell r="F381" t="str">
            <v>PLATEAU</v>
          </cell>
          <cell r="G381" t="str">
            <v>MOTEUR</v>
          </cell>
          <cell r="Q381">
            <v>-150000</v>
          </cell>
        </row>
        <row r="382">
          <cell r="A382">
            <v>43862</v>
          </cell>
          <cell r="C382" t="str">
            <v>ENTREE</v>
          </cell>
          <cell r="F382">
            <v>0</v>
          </cell>
          <cell r="G382" t="str">
            <v>ASSEMBLAGE</v>
          </cell>
          <cell r="Q382">
            <v>0</v>
          </cell>
        </row>
        <row r="383">
          <cell r="A383">
            <v>43862</v>
          </cell>
          <cell r="C383" t="str">
            <v>ENTREE</v>
          </cell>
          <cell r="F383">
            <v>0</v>
          </cell>
          <cell r="G383" t="str">
            <v>ASSEMBLAGE</v>
          </cell>
          <cell r="Q383">
            <v>0</v>
          </cell>
        </row>
        <row r="384">
          <cell r="A384">
            <v>43862</v>
          </cell>
          <cell r="C384" t="str">
            <v>SORTIE</v>
          </cell>
          <cell r="F384" t="str">
            <v>GRUMIER</v>
          </cell>
          <cell r="G384" t="str">
            <v>ASSEMBLAGE</v>
          </cell>
          <cell r="Q384">
            <v>-25000</v>
          </cell>
        </row>
        <row r="385">
          <cell r="A385">
            <v>43862</v>
          </cell>
          <cell r="C385" t="str">
            <v>SORTIE</v>
          </cell>
          <cell r="F385" t="str">
            <v>GRUMIER</v>
          </cell>
          <cell r="G385" t="str">
            <v>ASSEMBLAGE</v>
          </cell>
          <cell r="Q385">
            <v>-3000</v>
          </cell>
        </row>
        <row r="386">
          <cell r="A386">
            <v>43862</v>
          </cell>
          <cell r="C386" t="str">
            <v>SORTIE</v>
          </cell>
          <cell r="F386" t="str">
            <v>GRUMIER</v>
          </cell>
          <cell r="G386" t="str">
            <v>ASSEMBLAGE</v>
          </cell>
          <cell r="Q386">
            <v>-20000</v>
          </cell>
        </row>
        <row r="387">
          <cell r="A387">
            <v>43862</v>
          </cell>
          <cell r="C387" t="str">
            <v>SORTIE</v>
          </cell>
          <cell r="F387" t="str">
            <v>GRUMIER</v>
          </cell>
          <cell r="G387" t="str">
            <v>ASSEMBLAGE</v>
          </cell>
          <cell r="Q387">
            <v>-25000</v>
          </cell>
        </row>
        <row r="388">
          <cell r="A388">
            <v>43862</v>
          </cell>
          <cell r="C388" t="str">
            <v>SORTIE</v>
          </cell>
          <cell r="F388" t="str">
            <v>GRUMIER</v>
          </cell>
          <cell r="G388" t="str">
            <v>ASSEMBLAGE</v>
          </cell>
          <cell r="Q388">
            <v>-40000</v>
          </cell>
        </row>
        <row r="389">
          <cell r="A389">
            <v>43862</v>
          </cell>
          <cell r="C389" t="str">
            <v>SORTIE</v>
          </cell>
          <cell r="F389" t="str">
            <v>GRUMIER</v>
          </cell>
          <cell r="G389" t="str">
            <v>FREINAGE</v>
          </cell>
          <cell r="Q389">
            <v>-40000</v>
          </cell>
        </row>
        <row r="390">
          <cell r="A390">
            <v>43862</v>
          </cell>
          <cell r="C390" t="str">
            <v>SORTIE</v>
          </cell>
          <cell r="F390" t="str">
            <v>GRUMIER</v>
          </cell>
          <cell r="G390" t="str">
            <v>ASSEMBLAGE</v>
          </cell>
          <cell r="Q390">
            <v>-40000</v>
          </cell>
        </row>
        <row r="391">
          <cell r="A391">
            <v>43862</v>
          </cell>
          <cell r="C391" t="str">
            <v>SORTIE</v>
          </cell>
          <cell r="F391" t="str">
            <v>GRUMIER</v>
          </cell>
          <cell r="G391" t="str">
            <v>ASSEMBLAGE</v>
          </cell>
          <cell r="Q391">
            <v>-20000</v>
          </cell>
        </row>
        <row r="392">
          <cell r="A392">
            <v>43862</v>
          </cell>
          <cell r="C392" t="str">
            <v>SORTIE</v>
          </cell>
          <cell r="F392" t="str">
            <v>GRUMIER</v>
          </cell>
          <cell r="G392" t="str">
            <v>ASSEMBLAGE</v>
          </cell>
          <cell r="Q392">
            <v>-1500</v>
          </cell>
        </row>
        <row r="393">
          <cell r="A393">
            <v>43862</v>
          </cell>
          <cell r="C393" t="str">
            <v>SORTIE</v>
          </cell>
          <cell r="F393" t="str">
            <v>GRUMIER</v>
          </cell>
          <cell r="G393" t="str">
            <v>ASSEMBLAGE</v>
          </cell>
          <cell r="Q393">
            <v>-500</v>
          </cell>
        </row>
        <row r="394">
          <cell r="A394">
            <v>43862</v>
          </cell>
          <cell r="C394" t="str">
            <v>SORTIE</v>
          </cell>
          <cell r="F394" t="str">
            <v>GRUMIER</v>
          </cell>
          <cell r="G394" t="str">
            <v>ASSEMBLAGE</v>
          </cell>
          <cell r="Q394">
            <v>-700</v>
          </cell>
        </row>
        <row r="395">
          <cell r="A395">
            <v>43862</v>
          </cell>
          <cell r="C395" t="str">
            <v>SORTIE</v>
          </cell>
          <cell r="F395" t="str">
            <v>CITERNE</v>
          </cell>
          <cell r="G395" t="str">
            <v>ELECTRICITE</v>
          </cell>
          <cell r="Q395">
            <v>-1500</v>
          </cell>
        </row>
        <row r="396">
          <cell r="A396">
            <v>43862</v>
          </cell>
          <cell r="C396" t="str">
            <v>SORTIE</v>
          </cell>
          <cell r="F396" t="str">
            <v>GRUMIER</v>
          </cell>
          <cell r="G396" t="str">
            <v>ELECTRICITE</v>
          </cell>
          <cell r="Q396">
            <v>-1500</v>
          </cell>
        </row>
        <row r="397">
          <cell r="A397">
            <v>43862</v>
          </cell>
          <cell r="C397" t="str">
            <v>SORTIE</v>
          </cell>
          <cell r="F397" t="str">
            <v>PLATEAU</v>
          </cell>
          <cell r="G397" t="str">
            <v>ELECTRICITE</v>
          </cell>
          <cell r="Q397">
            <v>-3000</v>
          </cell>
        </row>
        <row r="398">
          <cell r="A398">
            <v>43862</v>
          </cell>
          <cell r="C398" t="str">
            <v>SORTIE</v>
          </cell>
          <cell r="F398" t="str">
            <v>PLATEAU</v>
          </cell>
          <cell r="G398" t="str">
            <v>ELECTRICITE</v>
          </cell>
          <cell r="Q398">
            <v>-1500</v>
          </cell>
        </row>
        <row r="399">
          <cell r="A399">
            <v>43862</v>
          </cell>
          <cell r="C399" t="str">
            <v>ENTREE</v>
          </cell>
          <cell r="F399">
            <v>0</v>
          </cell>
          <cell r="G399" t="str">
            <v>EQUIPEMENT</v>
          </cell>
          <cell r="Q399">
            <v>0</v>
          </cell>
        </row>
        <row r="400">
          <cell r="A400">
            <v>43862</v>
          </cell>
          <cell r="C400" t="str">
            <v>ENTREE</v>
          </cell>
          <cell r="F400">
            <v>0</v>
          </cell>
          <cell r="G400" t="str">
            <v>EQUIPEMENT</v>
          </cell>
          <cell r="Q400">
            <v>0</v>
          </cell>
        </row>
        <row r="401">
          <cell r="A401">
            <v>43862</v>
          </cell>
          <cell r="C401" t="str">
            <v>SORTIE</v>
          </cell>
          <cell r="F401" t="str">
            <v>GRUMIER</v>
          </cell>
          <cell r="G401" t="str">
            <v>EQUIPEMENT</v>
          </cell>
          <cell r="Q401">
            <v>-2500</v>
          </cell>
        </row>
        <row r="402">
          <cell r="A402">
            <v>43862</v>
          </cell>
          <cell r="C402" t="str">
            <v>SORTIE</v>
          </cell>
          <cell r="F402" t="str">
            <v>GRUMIER</v>
          </cell>
          <cell r="G402" t="str">
            <v>EQUIPEMENT</v>
          </cell>
          <cell r="Q402">
            <v>-10000</v>
          </cell>
        </row>
        <row r="403">
          <cell r="A403">
            <v>43862</v>
          </cell>
          <cell r="C403" t="str">
            <v>SORTIE</v>
          </cell>
          <cell r="F403" t="str">
            <v>GRUMIER</v>
          </cell>
          <cell r="G403" t="str">
            <v>EQUIPEMENT</v>
          </cell>
          <cell r="Q403">
            <v>-30000</v>
          </cell>
        </row>
        <row r="404">
          <cell r="A404">
            <v>43862</v>
          </cell>
          <cell r="C404" t="str">
            <v>SORTIE</v>
          </cell>
          <cell r="F404" t="str">
            <v>GRUMIER</v>
          </cell>
          <cell r="G404" t="str">
            <v>EQUIPEMENT</v>
          </cell>
          <cell r="Q404">
            <v>-2500</v>
          </cell>
        </row>
        <row r="405">
          <cell r="A405">
            <v>43862</v>
          </cell>
          <cell r="C405" t="str">
            <v>SORTIE</v>
          </cell>
          <cell r="F405" t="str">
            <v>GRUMIER</v>
          </cell>
          <cell r="G405" t="str">
            <v>EQUIPEMENT</v>
          </cell>
          <cell r="Q405">
            <v>-12000</v>
          </cell>
        </row>
        <row r="406">
          <cell r="A406">
            <v>43862</v>
          </cell>
          <cell r="C406" t="str">
            <v>SORTIE</v>
          </cell>
          <cell r="F406" t="str">
            <v>GRUMIER</v>
          </cell>
          <cell r="G406" t="str">
            <v>EQUIPEMENT</v>
          </cell>
          <cell r="Q406">
            <v>-10000</v>
          </cell>
        </row>
        <row r="407">
          <cell r="A407">
            <v>43862</v>
          </cell>
          <cell r="C407" t="str">
            <v>SORTIE</v>
          </cell>
          <cell r="F407" t="str">
            <v>GRUMIER</v>
          </cell>
          <cell r="G407" t="str">
            <v>FILTRATION</v>
          </cell>
          <cell r="Q407">
            <v>-11925</v>
          </cell>
        </row>
        <row r="408">
          <cell r="A408">
            <v>43862</v>
          </cell>
          <cell r="C408" t="str">
            <v>SORTIE</v>
          </cell>
          <cell r="F408" t="str">
            <v>GRUMIER</v>
          </cell>
          <cell r="G408" t="str">
            <v>FILTRATION</v>
          </cell>
          <cell r="Q408">
            <v>-14310</v>
          </cell>
        </row>
        <row r="409">
          <cell r="A409">
            <v>43862</v>
          </cell>
          <cell r="C409" t="str">
            <v>SORTIE</v>
          </cell>
          <cell r="F409" t="str">
            <v>GRUMIER</v>
          </cell>
          <cell r="G409" t="str">
            <v>FILTRATION</v>
          </cell>
          <cell r="Q409">
            <v>-10000</v>
          </cell>
        </row>
        <row r="410">
          <cell r="A410">
            <v>43862</v>
          </cell>
          <cell r="C410" t="str">
            <v>SORTIE</v>
          </cell>
          <cell r="F410" t="str">
            <v>GRUMIER</v>
          </cell>
          <cell r="G410" t="str">
            <v>FILTRATION</v>
          </cell>
          <cell r="Q410">
            <v>-11925</v>
          </cell>
        </row>
        <row r="411">
          <cell r="A411">
            <v>43862</v>
          </cell>
          <cell r="C411" t="str">
            <v>SORTIE</v>
          </cell>
          <cell r="F411" t="str">
            <v>GRUMIER</v>
          </cell>
          <cell r="G411" t="str">
            <v>FILTRATION</v>
          </cell>
          <cell r="Q411">
            <v>-14310</v>
          </cell>
        </row>
        <row r="412">
          <cell r="A412">
            <v>43862</v>
          </cell>
          <cell r="C412" t="str">
            <v>SORTIE</v>
          </cell>
          <cell r="F412" t="str">
            <v>GRUMIER</v>
          </cell>
          <cell r="G412" t="str">
            <v>FILTRATION</v>
          </cell>
          <cell r="Q412">
            <v>-10000</v>
          </cell>
        </row>
        <row r="413">
          <cell r="A413">
            <v>43862</v>
          </cell>
          <cell r="C413" t="str">
            <v>ENTREE</v>
          </cell>
          <cell r="F413">
            <v>0</v>
          </cell>
          <cell r="G413" t="str">
            <v>FREINAGE</v>
          </cell>
          <cell r="Q413">
            <v>0</v>
          </cell>
        </row>
        <row r="414">
          <cell r="A414">
            <v>43862</v>
          </cell>
          <cell r="C414" t="str">
            <v>ENTREE</v>
          </cell>
          <cell r="F414">
            <v>0</v>
          </cell>
          <cell r="G414" t="str">
            <v>FREINAGE</v>
          </cell>
          <cell r="Q414">
            <v>0</v>
          </cell>
        </row>
        <row r="415">
          <cell r="A415">
            <v>43862</v>
          </cell>
          <cell r="C415" t="str">
            <v>ENTREE</v>
          </cell>
          <cell r="F415">
            <v>0</v>
          </cell>
          <cell r="G415" t="str">
            <v>FREINAGE</v>
          </cell>
          <cell r="Q415">
            <v>0</v>
          </cell>
        </row>
        <row r="416">
          <cell r="A416">
            <v>43862</v>
          </cell>
          <cell r="C416" t="str">
            <v>ENTREE</v>
          </cell>
          <cell r="F416">
            <v>0</v>
          </cell>
          <cell r="G416" t="str">
            <v>FREINAGE</v>
          </cell>
          <cell r="Q416">
            <v>0</v>
          </cell>
        </row>
        <row r="417">
          <cell r="A417">
            <v>43862</v>
          </cell>
          <cell r="C417" t="str">
            <v>ENTREE</v>
          </cell>
          <cell r="F417">
            <v>0</v>
          </cell>
          <cell r="G417" t="str">
            <v>FREINAGE</v>
          </cell>
          <cell r="Q417">
            <v>0</v>
          </cell>
        </row>
        <row r="418">
          <cell r="A418">
            <v>43862</v>
          </cell>
          <cell r="C418" t="str">
            <v>SORTIE</v>
          </cell>
          <cell r="F418" t="str">
            <v>GRUMIER</v>
          </cell>
          <cell r="G418" t="str">
            <v>FREINAGE</v>
          </cell>
          <cell r="Q418">
            <v>-20000</v>
          </cell>
        </row>
        <row r="419">
          <cell r="A419">
            <v>43862</v>
          </cell>
          <cell r="C419" t="str">
            <v>SORTIE</v>
          </cell>
          <cell r="F419" t="str">
            <v>GRUMIER</v>
          </cell>
          <cell r="G419" t="str">
            <v>FREINAGE</v>
          </cell>
          <cell r="Q419">
            <v>-40000</v>
          </cell>
        </row>
        <row r="420">
          <cell r="A420">
            <v>43862</v>
          </cell>
          <cell r="C420" t="str">
            <v>SORTIE</v>
          </cell>
          <cell r="F420" t="str">
            <v>GRUMIER</v>
          </cell>
          <cell r="G420" t="str">
            <v>FREINAGE</v>
          </cell>
          <cell r="Q420">
            <v>-20000</v>
          </cell>
        </row>
        <row r="421">
          <cell r="A421">
            <v>43862</v>
          </cell>
          <cell r="C421" t="str">
            <v>SORTIE</v>
          </cell>
          <cell r="F421" t="str">
            <v>GRUMIER</v>
          </cell>
          <cell r="G421" t="str">
            <v>FREINAGE</v>
          </cell>
          <cell r="Q421">
            <v>-10000</v>
          </cell>
        </row>
        <row r="422">
          <cell r="A422">
            <v>43862</v>
          </cell>
          <cell r="C422" t="str">
            <v>SORTIE</v>
          </cell>
          <cell r="F422" t="str">
            <v>PLATEAU</v>
          </cell>
          <cell r="G422" t="str">
            <v>FREINAGE</v>
          </cell>
          <cell r="Q422">
            <v>-20000</v>
          </cell>
        </row>
        <row r="423">
          <cell r="A423">
            <v>43862</v>
          </cell>
          <cell r="C423" t="str">
            <v>SORTIE</v>
          </cell>
          <cell r="F423" t="str">
            <v>PLATEAU</v>
          </cell>
          <cell r="G423" t="str">
            <v>FREINAGE</v>
          </cell>
          <cell r="Q423">
            <v>-10000</v>
          </cell>
        </row>
        <row r="424">
          <cell r="A424">
            <v>43862</v>
          </cell>
          <cell r="C424" t="str">
            <v>SORTIE</v>
          </cell>
          <cell r="F424" t="str">
            <v>GRUMIER</v>
          </cell>
          <cell r="G424" t="str">
            <v>LUBRIFIANT</v>
          </cell>
          <cell r="Q424">
            <v>-63630</v>
          </cell>
        </row>
        <row r="425">
          <cell r="A425">
            <v>43862</v>
          </cell>
          <cell r="C425" t="str">
            <v>SORTIE</v>
          </cell>
          <cell r="F425" t="str">
            <v>GRUMIER</v>
          </cell>
          <cell r="G425" t="str">
            <v>LUBRIFIANT</v>
          </cell>
          <cell r="Q425">
            <v>-63630</v>
          </cell>
        </row>
        <row r="426">
          <cell r="A426">
            <v>43862</v>
          </cell>
          <cell r="C426" t="str">
            <v>ENTREE</v>
          </cell>
          <cell r="F426">
            <v>0</v>
          </cell>
          <cell r="G426" t="str">
            <v>PNEUMATIQUE</v>
          </cell>
          <cell r="Q426">
            <v>0</v>
          </cell>
        </row>
        <row r="427">
          <cell r="A427">
            <v>43862</v>
          </cell>
          <cell r="C427" t="str">
            <v>SORTIE</v>
          </cell>
          <cell r="F427" t="str">
            <v>GRUMIER</v>
          </cell>
          <cell r="G427" t="str">
            <v>PNEUMATIQUE</v>
          </cell>
          <cell r="Q427">
            <v>-420000</v>
          </cell>
        </row>
        <row r="428">
          <cell r="A428">
            <v>43862</v>
          </cell>
          <cell r="C428" t="str">
            <v>SORTIE</v>
          </cell>
          <cell r="F428" t="str">
            <v>GRUMIER</v>
          </cell>
          <cell r="G428" t="str">
            <v>PNEUMATIQUE</v>
          </cell>
          <cell r="Q428">
            <v>-1720000</v>
          </cell>
        </row>
        <row r="429">
          <cell r="A429">
            <v>43862</v>
          </cell>
          <cell r="C429" t="str">
            <v>ENTREE</v>
          </cell>
          <cell r="F429">
            <v>0</v>
          </cell>
          <cell r="G429" t="str">
            <v>LUBRIFIANT</v>
          </cell>
          <cell r="Q429">
            <v>0</v>
          </cell>
        </row>
        <row r="430">
          <cell r="A430">
            <v>43862</v>
          </cell>
          <cell r="C430" t="str">
            <v>ENTREE</v>
          </cell>
          <cell r="F430">
            <v>0</v>
          </cell>
          <cell r="G430" t="str">
            <v>ASSEMBLAGE</v>
          </cell>
          <cell r="Q430">
            <v>0</v>
          </cell>
        </row>
        <row r="431">
          <cell r="A431">
            <v>43862</v>
          </cell>
          <cell r="C431" t="str">
            <v>SORTIE</v>
          </cell>
          <cell r="F431" t="str">
            <v>PLATEAU</v>
          </cell>
          <cell r="G431" t="str">
            <v>ASSEMBLAGE</v>
          </cell>
          <cell r="Q431">
            <v>-80000</v>
          </cell>
        </row>
        <row r="432">
          <cell r="A432">
            <v>43862</v>
          </cell>
          <cell r="C432" t="str">
            <v>ENTREE</v>
          </cell>
          <cell r="F432">
            <v>0</v>
          </cell>
          <cell r="G432" t="str">
            <v>BOITE DE VITESSE</v>
          </cell>
          <cell r="Q432">
            <v>0</v>
          </cell>
        </row>
        <row r="433">
          <cell r="A433">
            <v>43862</v>
          </cell>
          <cell r="C433" t="str">
            <v>SORTIE</v>
          </cell>
          <cell r="F433" t="str">
            <v>PLATEAU</v>
          </cell>
          <cell r="G433" t="str">
            <v>BOITE DE VITESSE</v>
          </cell>
          <cell r="Q433">
            <v>-50000</v>
          </cell>
        </row>
        <row r="434">
          <cell r="A434">
            <v>43862</v>
          </cell>
          <cell r="C434" t="str">
            <v>SORTIE</v>
          </cell>
          <cell r="F434" t="str">
            <v>SLV</v>
          </cell>
          <cell r="G434" t="str">
            <v>ASSEMBLAGE</v>
          </cell>
          <cell r="Q434">
            <v>-20000</v>
          </cell>
        </row>
        <row r="435">
          <cell r="A435">
            <v>43862</v>
          </cell>
          <cell r="C435" t="str">
            <v>SORTIE</v>
          </cell>
          <cell r="F435" t="str">
            <v>PLATEAU</v>
          </cell>
          <cell r="G435" t="str">
            <v>EQUIPEMENT</v>
          </cell>
          <cell r="Q435">
            <v>-5000</v>
          </cell>
        </row>
        <row r="436">
          <cell r="A436">
            <v>43862</v>
          </cell>
          <cell r="C436" t="str">
            <v>SORTIE</v>
          </cell>
          <cell r="F436" t="str">
            <v>PLATEAU</v>
          </cell>
          <cell r="G436" t="str">
            <v>LUBRIFIANT</v>
          </cell>
          <cell r="Q436">
            <v>-10700</v>
          </cell>
        </row>
        <row r="437">
          <cell r="A437">
            <v>43862</v>
          </cell>
          <cell r="C437" t="str">
            <v>SORTIE</v>
          </cell>
          <cell r="F437" t="str">
            <v>SLV</v>
          </cell>
          <cell r="G437" t="str">
            <v>LUBRIFIANT</v>
          </cell>
          <cell r="Q437">
            <v>-10700</v>
          </cell>
        </row>
        <row r="438">
          <cell r="A438">
            <v>43862</v>
          </cell>
          <cell r="C438" t="str">
            <v>SORTIE</v>
          </cell>
          <cell r="F438" t="str">
            <v>SLV</v>
          </cell>
          <cell r="G438" t="str">
            <v>LUBRIFIANT</v>
          </cell>
          <cell r="Q438">
            <v>-12840</v>
          </cell>
        </row>
        <row r="439">
          <cell r="A439">
            <v>43862</v>
          </cell>
          <cell r="C439" t="str">
            <v>SORTIE</v>
          </cell>
          <cell r="F439" t="str">
            <v>GRUMIER</v>
          </cell>
          <cell r="G439" t="str">
            <v>PNEUMATIQUE</v>
          </cell>
          <cell r="Q439">
            <v>-420000</v>
          </cell>
        </row>
        <row r="440">
          <cell r="A440">
            <v>43862</v>
          </cell>
          <cell r="C440" t="str">
            <v>ENTREE</v>
          </cell>
          <cell r="F440">
            <v>0</v>
          </cell>
          <cell r="G440" t="str">
            <v>BOITE DE VITESSE</v>
          </cell>
          <cell r="Q440">
            <v>0</v>
          </cell>
        </row>
        <row r="441">
          <cell r="A441">
            <v>43862</v>
          </cell>
          <cell r="C441" t="str">
            <v>ENTREE</v>
          </cell>
          <cell r="F441">
            <v>0</v>
          </cell>
          <cell r="G441" t="str">
            <v>CABINE</v>
          </cell>
          <cell r="Q441">
            <v>0</v>
          </cell>
        </row>
        <row r="442">
          <cell r="A442">
            <v>43862</v>
          </cell>
          <cell r="C442" t="str">
            <v>ENTREE</v>
          </cell>
          <cell r="F442">
            <v>0</v>
          </cell>
          <cell r="G442" t="str">
            <v>CABINE</v>
          </cell>
          <cell r="Q442">
            <v>0</v>
          </cell>
        </row>
        <row r="443">
          <cell r="A443">
            <v>43862</v>
          </cell>
          <cell r="C443" t="str">
            <v>ENTREE</v>
          </cell>
          <cell r="F443">
            <v>0</v>
          </cell>
          <cell r="G443" t="str">
            <v>ASSEMBLAGE</v>
          </cell>
          <cell r="Q443">
            <v>0</v>
          </cell>
        </row>
        <row r="444">
          <cell r="A444">
            <v>43862</v>
          </cell>
          <cell r="C444" t="str">
            <v>ENTREE</v>
          </cell>
          <cell r="F444">
            <v>0</v>
          </cell>
          <cell r="G444" t="str">
            <v>CABINE</v>
          </cell>
          <cell r="Q444">
            <v>0</v>
          </cell>
        </row>
        <row r="445">
          <cell r="A445">
            <v>43862</v>
          </cell>
          <cell r="C445" t="str">
            <v>SORTIE</v>
          </cell>
          <cell r="F445" t="str">
            <v>PLATEAU</v>
          </cell>
          <cell r="G445" t="str">
            <v>ELECTRICITE</v>
          </cell>
          <cell r="Q445">
            <v>-5000</v>
          </cell>
        </row>
        <row r="446">
          <cell r="A446">
            <v>43862</v>
          </cell>
          <cell r="C446" t="str">
            <v>SORTIE</v>
          </cell>
          <cell r="F446" t="str">
            <v>PLATEAU</v>
          </cell>
          <cell r="G446" t="str">
            <v>ELECTRICITE</v>
          </cell>
          <cell r="Q446">
            <v>-3000</v>
          </cell>
        </row>
        <row r="447">
          <cell r="A447">
            <v>43862</v>
          </cell>
          <cell r="C447" t="str">
            <v>SORTIE</v>
          </cell>
          <cell r="F447" t="str">
            <v>CITERNE</v>
          </cell>
          <cell r="G447" t="str">
            <v>FILTRATION</v>
          </cell>
          <cell r="Q447">
            <v>-10000</v>
          </cell>
        </row>
        <row r="448">
          <cell r="A448">
            <v>43862</v>
          </cell>
          <cell r="C448" t="str">
            <v>SORTIE</v>
          </cell>
          <cell r="F448" t="str">
            <v>SLV</v>
          </cell>
          <cell r="G448" t="str">
            <v>FILTRATION</v>
          </cell>
          <cell r="Q448">
            <v>-19080</v>
          </cell>
        </row>
        <row r="449">
          <cell r="A449">
            <v>43862</v>
          </cell>
          <cell r="C449" t="str">
            <v>SORTIE</v>
          </cell>
          <cell r="F449" t="str">
            <v>GRUMIER</v>
          </cell>
          <cell r="G449" t="str">
            <v>FREINAGE</v>
          </cell>
          <cell r="Q449">
            <v>-20000</v>
          </cell>
        </row>
        <row r="450">
          <cell r="A450">
            <v>43862</v>
          </cell>
          <cell r="C450" t="str">
            <v>ENTREE</v>
          </cell>
          <cell r="F450">
            <v>0</v>
          </cell>
          <cell r="G450" t="str">
            <v>LUBRIFIANT</v>
          </cell>
          <cell r="Q450">
            <v>0</v>
          </cell>
        </row>
        <row r="451">
          <cell r="A451">
            <v>43862</v>
          </cell>
          <cell r="C451" t="str">
            <v>SORTIE</v>
          </cell>
          <cell r="F451" t="str">
            <v>GRUMIER</v>
          </cell>
          <cell r="G451" t="str">
            <v>SYSTEME D'AIR</v>
          </cell>
          <cell r="Q451">
            <v>-14000</v>
          </cell>
        </row>
        <row r="452">
          <cell r="A452">
            <v>43862</v>
          </cell>
          <cell r="C452" t="str">
            <v>SORTIE</v>
          </cell>
          <cell r="F452" t="str">
            <v>PLATEAU</v>
          </cell>
          <cell r="G452" t="str">
            <v>ASSEMBLAGE</v>
          </cell>
          <cell r="Q452">
            <v>-1000</v>
          </cell>
        </row>
        <row r="453">
          <cell r="A453">
            <v>43862</v>
          </cell>
          <cell r="C453" t="str">
            <v>SORTIE</v>
          </cell>
          <cell r="F453" t="str">
            <v>PLATEAU</v>
          </cell>
          <cell r="G453" t="str">
            <v>ASSEMBLAGE</v>
          </cell>
          <cell r="Q453">
            <v>-1000</v>
          </cell>
        </row>
        <row r="454">
          <cell r="A454">
            <v>43862</v>
          </cell>
          <cell r="C454" t="str">
            <v>SORTIE</v>
          </cell>
          <cell r="F454" t="str">
            <v>PLATEAU</v>
          </cell>
          <cell r="G454" t="str">
            <v>CABINE</v>
          </cell>
          <cell r="Q454">
            <v>-20000</v>
          </cell>
        </row>
        <row r="455">
          <cell r="A455">
            <v>43862</v>
          </cell>
          <cell r="C455" t="str">
            <v>SORTIE</v>
          </cell>
          <cell r="F455" t="str">
            <v>PLATEAU</v>
          </cell>
          <cell r="G455" t="str">
            <v>LUBRIFIANT</v>
          </cell>
          <cell r="Q455">
            <v>-48000</v>
          </cell>
        </row>
        <row r="456">
          <cell r="A456">
            <v>43862</v>
          </cell>
          <cell r="C456" t="str">
            <v>SORTIE</v>
          </cell>
          <cell r="F456" t="str">
            <v>PLATEAU</v>
          </cell>
          <cell r="G456" t="str">
            <v>MOTEUR</v>
          </cell>
          <cell r="Q456">
            <v>-250000</v>
          </cell>
        </row>
        <row r="457">
          <cell r="A457">
            <v>43862</v>
          </cell>
          <cell r="C457" t="str">
            <v>ENTREE</v>
          </cell>
          <cell r="F457">
            <v>0</v>
          </cell>
          <cell r="G457" t="str">
            <v>PNEUMATIQUE</v>
          </cell>
          <cell r="Q457">
            <v>0</v>
          </cell>
        </row>
        <row r="458">
          <cell r="A458">
            <v>43862</v>
          </cell>
          <cell r="C458" t="str">
            <v>SORTIE</v>
          </cell>
          <cell r="F458" t="str">
            <v>GRUMIER</v>
          </cell>
          <cell r="G458" t="str">
            <v>PNEUMATIQUE</v>
          </cell>
          <cell r="Q458">
            <v>-420000</v>
          </cell>
        </row>
        <row r="459">
          <cell r="A459">
            <v>43862</v>
          </cell>
          <cell r="C459" t="str">
            <v>SORTIE</v>
          </cell>
          <cell r="F459" t="str">
            <v>PLATEAU</v>
          </cell>
          <cell r="G459" t="str">
            <v>PNEUMATIQUE</v>
          </cell>
          <cell r="Q459">
            <v>-1359456</v>
          </cell>
        </row>
        <row r="460">
          <cell r="A460">
            <v>43862</v>
          </cell>
          <cell r="C460" t="str">
            <v>SORTIE</v>
          </cell>
          <cell r="F460" t="str">
            <v>SLV</v>
          </cell>
          <cell r="G460" t="str">
            <v>SYSTEME D'AIR</v>
          </cell>
          <cell r="Q460">
            <v>-40000</v>
          </cell>
        </row>
        <row r="461">
          <cell r="A461">
            <v>43862</v>
          </cell>
          <cell r="C461" t="str">
            <v>SORTIE</v>
          </cell>
          <cell r="F461" t="str">
            <v>PLATEAU</v>
          </cell>
          <cell r="G461" t="str">
            <v>ASSEMBLAGE</v>
          </cell>
          <cell r="Q461">
            <v>-1000</v>
          </cell>
        </row>
        <row r="462">
          <cell r="A462">
            <v>43862</v>
          </cell>
          <cell r="C462" t="str">
            <v>SORTIE</v>
          </cell>
          <cell r="F462" t="str">
            <v>PLATEAU</v>
          </cell>
          <cell r="G462" t="str">
            <v>ELECTRICITE</v>
          </cell>
          <cell r="Q462">
            <v>-1500</v>
          </cell>
        </row>
        <row r="463">
          <cell r="A463">
            <v>43862</v>
          </cell>
          <cell r="C463" t="str">
            <v>SORTIE</v>
          </cell>
          <cell r="F463" t="str">
            <v>GRUMIER</v>
          </cell>
          <cell r="G463" t="str">
            <v>EQUIPEMENT</v>
          </cell>
          <cell r="Q463">
            <v>-15000</v>
          </cell>
        </row>
        <row r="464">
          <cell r="A464">
            <v>43862</v>
          </cell>
          <cell r="C464" t="str">
            <v>SORTIE</v>
          </cell>
          <cell r="F464" t="str">
            <v>GRUMIER</v>
          </cell>
          <cell r="G464" t="str">
            <v>EQUIPEMENT</v>
          </cell>
          <cell r="Q464">
            <v>-2500</v>
          </cell>
        </row>
        <row r="465">
          <cell r="A465">
            <v>43862</v>
          </cell>
          <cell r="C465" t="str">
            <v>SORTIE</v>
          </cell>
          <cell r="F465" t="str">
            <v>GRUMIER</v>
          </cell>
          <cell r="G465" t="str">
            <v>EQUIPEMENT</v>
          </cell>
          <cell r="Q465">
            <v>-12000</v>
          </cell>
        </row>
        <row r="466">
          <cell r="A466">
            <v>43862</v>
          </cell>
          <cell r="C466" t="str">
            <v>SORTIE</v>
          </cell>
          <cell r="F466" t="str">
            <v>GRUMIER</v>
          </cell>
          <cell r="G466" t="str">
            <v>EQUIPEMENT</v>
          </cell>
          <cell r="Q466">
            <v>-15000</v>
          </cell>
        </row>
        <row r="467">
          <cell r="A467">
            <v>43862</v>
          </cell>
          <cell r="C467" t="str">
            <v>SORTIE</v>
          </cell>
          <cell r="F467" t="str">
            <v>SLV</v>
          </cell>
          <cell r="G467" t="str">
            <v>LUBRIFIANT</v>
          </cell>
          <cell r="Q467">
            <v>-17600</v>
          </cell>
        </row>
        <row r="468">
          <cell r="A468">
            <v>43862</v>
          </cell>
          <cell r="C468" t="str">
            <v>ENTREE</v>
          </cell>
          <cell r="F468">
            <v>0</v>
          </cell>
          <cell r="G468" t="str">
            <v>MOTEUR</v>
          </cell>
          <cell r="Q468">
            <v>0</v>
          </cell>
        </row>
        <row r="469">
          <cell r="A469">
            <v>43862</v>
          </cell>
          <cell r="C469" t="str">
            <v>SORTIE</v>
          </cell>
          <cell r="F469" t="str">
            <v>SLV</v>
          </cell>
          <cell r="G469" t="str">
            <v>MOTEUR</v>
          </cell>
          <cell r="Q469">
            <v>-20000</v>
          </cell>
        </row>
        <row r="470">
          <cell r="A470">
            <v>43862</v>
          </cell>
          <cell r="C470" t="str">
            <v>ENTREE</v>
          </cell>
          <cell r="F470">
            <v>0</v>
          </cell>
          <cell r="G470" t="str">
            <v>ASSEMBLAGE</v>
          </cell>
          <cell r="Q470">
            <v>0</v>
          </cell>
        </row>
        <row r="471">
          <cell r="A471">
            <v>43862</v>
          </cell>
          <cell r="C471" t="str">
            <v>ENTREE</v>
          </cell>
          <cell r="F471">
            <v>0</v>
          </cell>
          <cell r="G471" t="str">
            <v>ASSEMBLAGE</v>
          </cell>
          <cell r="Q471">
            <v>0</v>
          </cell>
        </row>
        <row r="472">
          <cell r="A472">
            <v>43862</v>
          </cell>
          <cell r="C472" t="str">
            <v>ENTREE</v>
          </cell>
          <cell r="F472">
            <v>0</v>
          </cell>
          <cell r="G472" t="str">
            <v>ASSEMBLAGE</v>
          </cell>
          <cell r="Q472">
            <v>0</v>
          </cell>
        </row>
        <row r="473">
          <cell r="A473">
            <v>43862</v>
          </cell>
          <cell r="C473" t="str">
            <v>ENTREE</v>
          </cell>
          <cell r="F473">
            <v>0</v>
          </cell>
          <cell r="G473" t="str">
            <v>ASSEMBLAGE</v>
          </cell>
          <cell r="Q473">
            <v>0</v>
          </cell>
        </row>
        <row r="474">
          <cell r="A474">
            <v>43862</v>
          </cell>
          <cell r="C474" t="str">
            <v>SORTIE</v>
          </cell>
          <cell r="F474" t="str">
            <v>GRUMIER</v>
          </cell>
          <cell r="G474" t="str">
            <v>ASSEMBLAGE</v>
          </cell>
          <cell r="Q474">
            <v>-4000</v>
          </cell>
        </row>
        <row r="475">
          <cell r="A475">
            <v>43862</v>
          </cell>
          <cell r="C475" t="str">
            <v>SORTIE</v>
          </cell>
          <cell r="F475" t="str">
            <v>GRUMIER</v>
          </cell>
          <cell r="G475" t="str">
            <v>ASSEMBLAGE</v>
          </cell>
          <cell r="Q475">
            <v>-2100</v>
          </cell>
        </row>
        <row r="476">
          <cell r="A476">
            <v>43862</v>
          </cell>
          <cell r="C476" t="str">
            <v>SORTIE</v>
          </cell>
          <cell r="F476" t="str">
            <v>GRUMIER</v>
          </cell>
          <cell r="G476" t="str">
            <v>ASSEMBLAGE</v>
          </cell>
          <cell r="Q476">
            <v>-3000</v>
          </cell>
        </row>
        <row r="477">
          <cell r="A477">
            <v>43862</v>
          </cell>
          <cell r="C477" t="str">
            <v>SORTIE</v>
          </cell>
          <cell r="F477" t="str">
            <v>PLATEAU</v>
          </cell>
          <cell r="G477" t="str">
            <v>ASSEMBLAGE</v>
          </cell>
          <cell r="Q477">
            <v>-25000</v>
          </cell>
        </row>
        <row r="478">
          <cell r="A478">
            <v>43862</v>
          </cell>
          <cell r="C478" t="str">
            <v>SORTIE</v>
          </cell>
          <cell r="F478" t="str">
            <v>SLV</v>
          </cell>
          <cell r="G478" t="str">
            <v>ASSEMBLAGE</v>
          </cell>
          <cell r="Q478">
            <v>-80000</v>
          </cell>
        </row>
        <row r="479">
          <cell r="A479">
            <v>43862</v>
          </cell>
          <cell r="C479" t="str">
            <v>ENTREE</v>
          </cell>
          <cell r="F479">
            <v>0</v>
          </cell>
          <cell r="G479" t="str">
            <v>BATTERIE</v>
          </cell>
          <cell r="Q479">
            <v>0</v>
          </cell>
        </row>
        <row r="480">
          <cell r="A480">
            <v>43862</v>
          </cell>
          <cell r="C480" t="str">
            <v>SORTIE</v>
          </cell>
          <cell r="F480" t="str">
            <v>GRUMIER</v>
          </cell>
          <cell r="G480" t="str">
            <v>BATTERIE</v>
          </cell>
          <cell r="Q480">
            <v>-240000</v>
          </cell>
        </row>
        <row r="481">
          <cell r="A481">
            <v>43862</v>
          </cell>
          <cell r="C481" t="str">
            <v>SORTIE</v>
          </cell>
          <cell r="F481" t="str">
            <v>GRUMIER</v>
          </cell>
          <cell r="G481" t="str">
            <v>ELECTRICITE</v>
          </cell>
          <cell r="Q481">
            <v>-3000</v>
          </cell>
        </row>
        <row r="482">
          <cell r="A482">
            <v>43862</v>
          </cell>
          <cell r="C482" t="str">
            <v>SORTIE</v>
          </cell>
          <cell r="F482" t="str">
            <v>BENNE</v>
          </cell>
          <cell r="G482" t="str">
            <v>FILTRATION</v>
          </cell>
          <cell r="Q482">
            <v>-8000</v>
          </cell>
        </row>
        <row r="483">
          <cell r="A483">
            <v>43862</v>
          </cell>
          <cell r="C483" t="str">
            <v>SORTIE</v>
          </cell>
          <cell r="F483" t="str">
            <v>BENNE</v>
          </cell>
          <cell r="G483" t="str">
            <v>FILTRATION</v>
          </cell>
          <cell r="Q483">
            <v>-7000</v>
          </cell>
        </row>
        <row r="484">
          <cell r="A484">
            <v>43862</v>
          </cell>
          <cell r="C484" t="str">
            <v>SORTIE</v>
          </cell>
          <cell r="F484" t="str">
            <v>BENNE</v>
          </cell>
          <cell r="G484" t="str">
            <v>FILTRATION</v>
          </cell>
          <cell r="Q484">
            <v>-20000</v>
          </cell>
        </row>
        <row r="485">
          <cell r="A485">
            <v>43862</v>
          </cell>
          <cell r="C485" t="str">
            <v>SORTIE</v>
          </cell>
          <cell r="F485" t="str">
            <v>CITERNE</v>
          </cell>
          <cell r="G485" t="str">
            <v>FILTRATION</v>
          </cell>
          <cell r="Q485">
            <v>-20000</v>
          </cell>
        </row>
        <row r="486">
          <cell r="A486">
            <v>43862</v>
          </cell>
          <cell r="C486" t="str">
            <v>SORTIE</v>
          </cell>
          <cell r="F486" t="str">
            <v>GRUMIER</v>
          </cell>
          <cell r="G486" t="str">
            <v>FREINAGE</v>
          </cell>
          <cell r="Q486">
            <v>-40000</v>
          </cell>
        </row>
        <row r="487">
          <cell r="A487">
            <v>43862</v>
          </cell>
          <cell r="C487" t="str">
            <v>SORTIE</v>
          </cell>
          <cell r="F487" t="str">
            <v>GRUMIER</v>
          </cell>
          <cell r="G487" t="str">
            <v>FREINAGE</v>
          </cell>
          <cell r="Q487">
            <v>-10000</v>
          </cell>
        </row>
        <row r="488">
          <cell r="A488">
            <v>43862</v>
          </cell>
          <cell r="C488" t="str">
            <v>SORTIE</v>
          </cell>
          <cell r="F488" t="str">
            <v>GRUMIER</v>
          </cell>
          <cell r="G488" t="str">
            <v>FREINAGE</v>
          </cell>
          <cell r="Q488">
            <v>-10000</v>
          </cell>
        </row>
        <row r="489">
          <cell r="A489">
            <v>43862</v>
          </cell>
          <cell r="C489" t="str">
            <v>SORTIE</v>
          </cell>
          <cell r="F489" t="str">
            <v>GRUMIER</v>
          </cell>
          <cell r="G489" t="str">
            <v>FREINAGE</v>
          </cell>
          <cell r="Q489">
            <v>-40000</v>
          </cell>
        </row>
        <row r="490">
          <cell r="A490">
            <v>43862</v>
          </cell>
          <cell r="C490" t="str">
            <v>SORTIE</v>
          </cell>
          <cell r="F490" t="str">
            <v>BENNE</v>
          </cell>
          <cell r="G490" t="str">
            <v>LUBRIFIANT</v>
          </cell>
          <cell r="Q490">
            <v>-39996</v>
          </cell>
        </row>
        <row r="491">
          <cell r="A491">
            <v>43862</v>
          </cell>
          <cell r="C491" t="str">
            <v>SORTIE</v>
          </cell>
          <cell r="F491" t="str">
            <v>PLATEAU</v>
          </cell>
          <cell r="G491" t="str">
            <v>MOTEUR</v>
          </cell>
          <cell r="Q491">
            <v>-250000</v>
          </cell>
        </row>
        <row r="492">
          <cell r="A492">
            <v>43862</v>
          </cell>
          <cell r="C492" t="str">
            <v>SORTIE</v>
          </cell>
          <cell r="F492" t="str">
            <v>GRUMIER</v>
          </cell>
          <cell r="G492" t="str">
            <v>PNEUMATIQUE</v>
          </cell>
          <cell r="Q492">
            <v>-420000</v>
          </cell>
        </row>
        <row r="493">
          <cell r="A493">
            <v>43862</v>
          </cell>
          <cell r="C493" t="str">
            <v>ENTREE</v>
          </cell>
          <cell r="F493">
            <v>0</v>
          </cell>
          <cell r="G493" t="str">
            <v>SYSTEME D'AIR</v>
          </cell>
          <cell r="Q493">
            <v>0</v>
          </cell>
        </row>
        <row r="494">
          <cell r="A494">
            <v>43862</v>
          </cell>
          <cell r="C494" t="str">
            <v>ENTREE</v>
          </cell>
          <cell r="F494">
            <v>0</v>
          </cell>
          <cell r="G494" t="str">
            <v>SYSTEME D'AIR</v>
          </cell>
          <cell r="Q494">
            <v>0</v>
          </cell>
        </row>
        <row r="495">
          <cell r="A495">
            <v>43862</v>
          </cell>
          <cell r="C495" t="str">
            <v>SORTIE</v>
          </cell>
          <cell r="F495" t="str">
            <v>SLV</v>
          </cell>
          <cell r="G495" t="str">
            <v>SYSTEME D'AIR</v>
          </cell>
          <cell r="Q495">
            <v>-25000</v>
          </cell>
        </row>
        <row r="496">
          <cell r="A496">
            <v>43862</v>
          </cell>
          <cell r="C496" t="str">
            <v>SORTIE</v>
          </cell>
          <cell r="F496" t="str">
            <v>GRUMIER</v>
          </cell>
          <cell r="G496" t="str">
            <v>ASSEMBLAGE</v>
          </cell>
          <cell r="Q496">
            <v>-20000</v>
          </cell>
        </row>
        <row r="497">
          <cell r="A497">
            <v>43862</v>
          </cell>
          <cell r="C497" t="str">
            <v>SORTIE</v>
          </cell>
          <cell r="F497" t="str">
            <v>GRUMIER</v>
          </cell>
          <cell r="G497" t="str">
            <v>ASSEMBLAGE</v>
          </cell>
          <cell r="Q497">
            <v>-5000</v>
          </cell>
        </row>
        <row r="498">
          <cell r="A498">
            <v>43862</v>
          </cell>
          <cell r="C498" t="str">
            <v>SORTIE</v>
          </cell>
          <cell r="F498" t="str">
            <v>GRUMIER</v>
          </cell>
          <cell r="G498" t="str">
            <v>ASSEMBLAGE</v>
          </cell>
          <cell r="Q498">
            <v>-2000</v>
          </cell>
        </row>
        <row r="499">
          <cell r="A499">
            <v>43862</v>
          </cell>
          <cell r="C499" t="str">
            <v>SORTIE</v>
          </cell>
          <cell r="F499" t="str">
            <v>GRUMIER</v>
          </cell>
          <cell r="G499" t="str">
            <v>ASSEMBLAGE</v>
          </cell>
          <cell r="Q499">
            <v>-40000</v>
          </cell>
        </row>
        <row r="500">
          <cell r="A500">
            <v>43862</v>
          </cell>
          <cell r="C500" t="str">
            <v>SORTIE</v>
          </cell>
          <cell r="F500" t="str">
            <v>GRUMIER</v>
          </cell>
          <cell r="G500" t="str">
            <v>ASSEMBLAGE</v>
          </cell>
          <cell r="Q500">
            <v>-2500</v>
          </cell>
        </row>
        <row r="501">
          <cell r="A501">
            <v>43862</v>
          </cell>
          <cell r="C501" t="str">
            <v>SORTIE</v>
          </cell>
          <cell r="F501" t="str">
            <v>PLATEAU</v>
          </cell>
          <cell r="G501" t="str">
            <v>ASSEMBLAGE</v>
          </cell>
          <cell r="Q501">
            <v>-2100</v>
          </cell>
        </row>
        <row r="502">
          <cell r="A502">
            <v>43862</v>
          </cell>
          <cell r="C502" t="str">
            <v>SORTIE</v>
          </cell>
          <cell r="F502" t="str">
            <v>PLATEAU</v>
          </cell>
          <cell r="G502" t="str">
            <v>ASSEMBLAGE</v>
          </cell>
          <cell r="Q502">
            <v>-1000</v>
          </cell>
        </row>
        <row r="503">
          <cell r="A503">
            <v>43862</v>
          </cell>
          <cell r="C503" t="str">
            <v>SORTIE</v>
          </cell>
          <cell r="F503" t="str">
            <v>GRUMIER</v>
          </cell>
          <cell r="G503" t="str">
            <v>ELECTRICITE</v>
          </cell>
          <cell r="Q503">
            <v>-2000</v>
          </cell>
        </row>
        <row r="504">
          <cell r="A504">
            <v>43862</v>
          </cell>
          <cell r="C504" t="str">
            <v>ENTREE</v>
          </cell>
          <cell r="F504">
            <v>0</v>
          </cell>
          <cell r="G504" t="str">
            <v>FILTRATION</v>
          </cell>
          <cell r="Q504">
            <v>0</v>
          </cell>
        </row>
        <row r="505">
          <cell r="A505">
            <v>43862</v>
          </cell>
          <cell r="C505" t="str">
            <v>ENTREE</v>
          </cell>
          <cell r="F505">
            <v>0</v>
          </cell>
          <cell r="G505" t="str">
            <v>FILTRATION</v>
          </cell>
          <cell r="Q505">
            <v>0</v>
          </cell>
        </row>
        <row r="506">
          <cell r="A506">
            <v>43862</v>
          </cell>
          <cell r="C506" t="str">
            <v>ENTREE</v>
          </cell>
          <cell r="F506">
            <v>0</v>
          </cell>
          <cell r="G506" t="str">
            <v>FILTRATION</v>
          </cell>
          <cell r="Q506">
            <v>0</v>
          </cell>
        </row>
        <row r="507">
          <cell r="A507">
            <v>43862</v>
          </cell>
          <cell r="C507" t="str">
            <v>SORTIE</v>
          </cell>
          <cell r="F507" t="str">
            <v>BENNE</v>
          </cell>
          <cell r="G507" t="str">
            <v>FILTRATION</v>
          </cell>
          <cell r="Q507">
            <v>-7000</v>
          </cell>
        </row>
        <row r="508">
          <cell r="A508">
            <v>43862</v>
          </cell>
          <cell r="C508" t="str">
            <v>SORTIE</v>
          </cell>
          <cell r="F508" t="str">
            <v>BENNE</v>
          </cell>
          <cell r="G508" t="str">
            <v>FILTRATION</v>
          </cell>
          <cell r="Q508">
            <v>-8000</v>
          </cell>
        </row>
        <row r="509">
          <cell r="A509">
            <v>43862</v>
          </cell>
          <cell r="C509" t="str">
            <v>SORTIE</v>
          </cell>
          <cell r="F509" t="str">
            <v>BENNE</v>
          </cell>
          <cell r="G509" t="str">
            <v>FILTRATION</v>
          </cell>
          <cell r="Q509">
            <v>-20000</v>
          </cell>
        </row>
        <row r="510">
          <cell r="A510">
            <v>43862</v>
          </cell>
          <cell r="C510" t="str">
            <v>SORTIE</v>
          </cell>
          <cell r="F510" t="str">
            <v>CITERNE</v>
          </cell>
          <cell r="G510" t="str">
            <v>FILTRATION</v>
          </cell>
          <cell r="Q510">
            <v>-11925</v>
          </cell>
        </row>
        <row r="511">
          <cell r="A511">
            <v>43862</v>
          </cell>
          <cell r="C511" t="str">
            <v>SORTIE</v>
          </cell>
          <cell r="F511" t="str">
            <v>CITERNE</v>
          </cell>
          <cell r="G511" t="str">
            <v>FILTRATION</v>
          </cell>
          <cell r="Q511">
            <v>-14310</v>
          </cell>
        </row>
        <row r="512">
          <cell r="A512">
            <v>43862</v>
          </cell>
          <cell r="C512" t="str">
            <v>SORTIE</v>
          </cell>
          <cell r="F512" t="str">
            <v>GRUMIER</v>
          </cell>
          <cell r="G512" t="str">
            <v>FILTRATION</v>
          </cell>
          <cell r="Q512">
            <v>-11925</v>
          </cell>
        </row>
        <row r="513">
          <cell r="A513">
            <v>43862</v>
          </cell>
          <cell r="C513" t="str">
            <v>SORTIE</v>
          </cell>
          <cell r="F513" t="str">
            <v>GRUMIER</v>
          </cell>
          <cell r="G513" t="str">
            <v>FILTRATION</v>
          </cell>
          <cell r="Q513">
            <v>-14310</v>
          </cell>
        </row>
        <row r="514">
          <cell r="A514">
            <v>43862</v>
          </cell>
          <cell r="C514" t="str">
            <v>SORTIE</v>
          </cell>
          <cell r="F514" t="str">
            <v>GRUMIER</v>
          </cell>
          <cell r="G514" t="str">
            <v>FILTRATION</v>
          </cell>
          <cell r="Q514">
            <v>-10000</v>
          </cell>
        </row>
        <row r="515">
          <cell r="A515">
            <v>43862</v>
          </cell>
          <cell r="C515" t="str">
            <v>SORTIE</v>
          </cell>
          <cell r="F515" t="str">
            <v>GRUMIER</v>
          </cell>
          <cell r="G515" t="str">
            <v>FILTRATION</v>
          </cell>
          <cell r="Q515">
            <v>-11925</v>
          </cell>
        </row>
        <row r="516">
          <cell r="A516">
            <v>43862</v>
          </cell>
          <cell r="C516" t="str">
            <v>SORTIE</v>
          </cell>
          <cell r="F516" t="str">
            <v>GRUMIER</v>
          </cell>
          <cell r="G516" t="str">
            <v>FILTRATION</v>
          </cell>
          <cell r="Q516">
            <v>-14310</v>
          </cell>
        </row>
        <row r="517">
          <cell r="A517">
            <v>43862</v>
          </cell>
          <cell r="C517" t="str">
            <v>SORTIE</v>
          </cell>
          <cell r="F517" t="str">
            <v>GRUMIER</v>
          </cell>
          <cell r="G517" t="str">
            <v>FILTRATION</v>
          </cell>
          <cell r="Q517">
            <v>-10000</v>
          </cell>
        </row>
        <row r="518">
          <cell r="A518">
            <v>43862</v>
          </cell>
          <cell r="C518" t="str">
            <v>SORTIE</v>
          </cell>
          <cell r="F518" t="str">
            <v>GRUMIER</v>
          </cell>
          <cell r="G518" t="str">
            <v>FILTRATION</v>
          </cell>
          <cell r="Q518">
            <v>-11925</v>
          </cell>
        </row>
        <row r="519">
          <cell r="A519">
            <v>43862</v>
          </cell>
          <cell r="C519" t="str">
            <v>SORTIE</v>
          </cell>
          <cell r="F519" t="str">
            <v>GRUMIER</v>
          </cell>
          <cell r="G519" t="str">
            <v>FILTRATION</v>
          </cell>
          <cell r="Q519">
            <v>-14310</v>
          </cell>
        </row>
        <row r="520">
          <cell r="A520">
            <v>43862</v>
          </cell>
          <cell r="C520" t="str">
            <v>SORTIE</v>
          </cell>
          <cell r="F520" t="str">
            <v>GRUMIER</v>
          </cell>
          <cell r="G520" t="str">
            <v>FILTRATION</v>
          </cell>
          <cell r="Q520">
            <v>-10000</v>
          </cell>
        </row>
        <row r="521">
          <cell r="A521">
            <v>43862</v>
          </cell>
          <cell r="C521" t="str">
            <v>SORTIE</v>
          </cell>
          <cell r="F521" t="str">
            <v>PLATEAU</v>
          </cell>
          <cell r="G521" t="str">
            <v>FILTRATION</v>
          </cell>
          <cell r="Q521">
            <v>-11925</v>
          </cell>
        </row>
        <row r="522">
          <cell r="A522">
            <v>43862</v>
          </cell>
          <cell r="C522" t="str">
            <v>ENTREE</v>
          </cell>
          <cell r="F522">
            <v>0</v>
          </cell>
          <cell r="G522" t="str">
            <v>FREINAGE</v>
          </cell>
          <cell r="Q522">
            <v>0</v>
          </cell>
        </row>
        <row r="523">
          <cell r="A523">
            <v>43862</v>
          </cell>
          <cell r="C523" t="str">
            <v>SORTIE</v>
          </cell>
          <cell r="F523" t="str">
            <v>CITERNE</v>
          </cell>
          <cell r="G523" t="str">
            <v>FREINAGE</v>
          </cell>
          <cell r="Q523">
            <v>-70000</v>
          </cell>
        </row>
        <row r="524">
          <cell r="A524">
            <v>43862</v>
          </cell>
          <cell r="C524" t="str">
            <v>SORTIE</v>
          </cell>
          <cell r="F524" t="str">
            <v>GRUMIER</v>
          </cell>
          <cell r="G524" t="str">
            <v>FREINAGE</v>
          </cell>
          <cell r="Q524">
            <v>-10000</v>
          </cell>
        </row>
        <row r="525">
          <cell r="A525">
            <v>43862</v>
          </cell>
          <cell r="C525" t="str">
            <v>SORTIE</v>
          </cell>
          <cell r="F525" t="str">
            <v>GRUMIER</v>
          </cell>
          <cell r="G525" t="str">
            <v>FREINAGE</v>
          </cell>
          <cell r="Q525">
            <v>-20000</v>
          </cell>
        </row>
        <row r="526">
          <cell r="A526">
            <v>43862</v>
          </cell>
          <cell r="C526" t="str">
            <v>SORTIE</v>
          </cell>
          <cell r="F526" t="str">
            <v>GRUMIER</v>
          </cell>
          <cell r="G526" t="str">
            <v>FREINAGE</v>
          </cell>
          <cell r="Q526">
            <v>-40000</v>
          </cell>
        </row>
        <row r="527">
          <cell r="A527">
            <v>43862</v>
          </cell>
          <cell r="C527" t="str">
            <v>SORTIE</v>
          </cell>
          <cell r="F527" t="str">
            <v>GRUMIER</v>
          </cell>
          <cell r="G527" t="str">
            <v>FREINAGE</v>
          </cell>
          <cell r="Q527">
            <v>-40000</v>
          </cell>
        </row>
        <row r="528">
          <cell r="A528">
            <v>43862</v>
          </cell>
          <cell r="C528" t="str">
            <v>SORTIE</v>
          </cell>
          <cell r="F528" t="str">
            <v>GRUMIER</v>
          </cell>
          <cell r="G528" t="str">
            <v>FREINAGE</v>
          </cell>
          <cell r="Q528">
            <v>0</v>
          </cell>
        </row>
        <row r="529">
          <cell r="A529">
            <v>43862</v>
          </cell>
          <cell r="C529" t="str">
            <v>ENTREE</v>
          </cell>
          <cell r="F529">
            <v>0</v>
          </cell>
          <cell r="G529" t="str">
            <v>JANTE</v>
          </cell>
          <cell r="Q529">
            <v>0</v>
          </cell>
        </row>
        <row r="530">
          <cell r="A530">
            <v>43862</v>
          </cell>
          <cell r="C530" t="str">
            <v>SORTIE</v>
          </cell>
          <cell r="F530" t="str">
            <v>BENNE</v>
          </cell>
          <cell r="G530" t="str">
            <v>LUBRIFIANT</v>
          </cell>
          <cell r="Q530">
            <v>-39996</v>
          </cell>
        </row>
        <row r="531">
          <cell r="A531">
            <v>43862</v>
          </cell>
          <cell r="C531" t="str">
            <v>SORTIE</v>
          </cell>
          <cell r="F531" t="str">
            <v>CITERNE</v>
          </cell>
          <cell r="G531" t="str">
            <v>LUBRIFIANT</v>
          </cell>
          <cell r="Q531">
            <v>-63630</v>
          </cell>
        </row>
        <row r="532">
          <cell r="A532">
            <v>43862</v>
          </cell>
          <cell r="C532" t="str">
            <v>SORTIE</v>
          </cell>
          <cell r="F532" t="str">
            <v>GRUMIER</v>
          </cell>
          <cell r="G532" t="str">
            <v>LUBRIFIANT</v>
          </cell>
          <cell r="Q532">
            <v>-63630</v>
          </cell>
        </row>
        <row r="533">
          <cell r="A533">
            <v>43862</v>
          </cell>
          <cell r="C533" t="str">
            <v>SORTIE</v>
          </cell>
          <cell r="F533" t="str">
            <v>GRUMIER</v>
          </cell>
          <cell r="G533" t="str">
            <v>LUBRIFIANT</v>
          </cell>
          <cell r="Q533">
            <v>-63630</v>
          </cell>
        </row>
        <row r="534">
          <cell r="A534">
            <v>43862</v>
          </cell>
          <cell r="C534" t="str">
            <v>SORTIE</v>
          </cell>
          <cell r="F534" t="str">
            <v>GRUMIER</v>
          </cell>
          <cell r="G534" t="str">
            <v>LUBRIFIANT</v>
          </cell>
          <cell r="Q534">
            <v>-63630</v>
          </cell>
        </row>
        <row r="535">
          <cell r="A535">
            <v>43862</v>
          </cell>
          <cell r="C535" t="str">
            <v>ENTREE</v>
          </cell>
          <cell r="F535">
            <v>0</v>
          </cell>
          <cell r="G535" t="str">
            <v>PNEUMATIQUE</v>
          </cell>
          <cell r="Q535">
            <v>0</v>
          </cell>
        </row>
        <row r="536">
          <cell r="A536">
            <v>43862</v>
          </cell>
          <cell r="C536" t="str">
            <v>ENTREE</v>
          </cell>
          <cell r="F536">
            <v>0</v>
          </cell>
          <cell r="G536" t="str">
            <v>ASSEMBLAGE</v>
          </cell>
          <cell r="Q536">
            <v>0</v>
          </cell>
        </row>
        <row r="537">
          <cell r="A537">
            <v>43862</v>
          </cell>
          <cell r="C537" t="str">
            <v>ENTREE</v>
          </cell>
          <cell r="F537">
            <v>0</v>
          </cell>
          <cell r="G537" t="str">
            <v>ASSEMBLAGE</v>
          </cell>
          <cell r="Q537">
            <v>0</v>
          </cell>
        </row>
        <row r="538">
          <cell r="A538">
            <v>43862</v>
          </cell>
          <cell r="C538" t="str">
            <v>SORTIE</v>
          </cell>
          <cell r="F538" t="str">
            <v>GRUMIER</v>
          </cell>
          <cell r="G538" t="str">
            <v>ASSEMBLAGE</v>
          </cell>
          <cell r="Q538">
            <v>-160000</v>
          </cell>
        </row>
        <row r="539">
          <cell r="A539">
            <v>43862</v>
          </cell>
          <cell r="C539" t="str">
            <v>SORTIE</v>
          </cell>
          <cell r="F539" t="str">
            <v>GRUMIER</v>
          </cell>
          <cell r="G539" t="str">
            <v>ASSEMBLAGE</v>
          </cell>
          <cell r="Q539">
            <v>-20000</v>
          </cell>
        </row>
        <row r="540">
          <cell r="A540">
            <v>43862</v>
          </cell>
          <cell r="C540" t="str">
            <v>SORTIE</v>
          </cell>
          <cell r="F540" t="str">
            <v>BENNE</v>
          </cell>
          <cell r="G540" t="str">
            <v>ELECTRICITE</v>
          </cell>
          <cell r="Q540">
            <v>-3000</v>
          </cell>
        </row>
        <row r="541">
          <cell r="A541">
            <v>43862</v>
          </cell>
          <cell r="C541" t="str">
            <v>SORTIE</v>
          </cell>
          <cell r="F541" t="str">
            <v>GRUMIER</v>
          </cell>
          <cell r="G541" t="str">
            <v>ELECTRICITE</v>
          </cell>
          <cell r="Q541">
            <v>-1500</v>
          </cell>
        </row>
        <row r="542">
          <cell r="A542">
            <v>43862</v>
          </cell>
          <cell r="C542" t="str">
            <v>SORTIE</v>
          </cell>
          <cell r="F542" t="str">
            <v>GRUMIER</v>
          </cell>
          <cell r="G542" t="str">
            <v>ELECTRICITE</v>
          </cell>
          <cell r="Q542">
            <v>-1500</v>
          </cell>
        </row>
        <row r="543">
          <cell r="A543">
            <v>43862</v>
          </cell>
          <cell r="C543" t="str">
            <v>SORTIE</v>
          </cell>
          <cell r="F543" t="str">
            <v>GRUMIER</v>
          </cell>
          <cell r="G543" t="str">
            <v>ELECTRICITE</v>
          </cell>
          <cell r="Q543">
            <v>-1500</v>
          </cell>
        </row>
        <row r="544">
          <cell r="A544">
            <v>43862</v>
          </cell>
          <cell r="C544" t="str">
            <v>SORTIE</v>
          </cell>
          <cell r="F544" t="str">
            <v>GRUMIER</v>
          </cell>
          <cell r="G544" t="str">
            <v>ELECTRICITE</v>
          </cell>
          <cell r="Q544">
            <v>-1500</v>
          </cell>
        </row>
        <row r="545">
          <cell r="A545">
            <v>43862</v>
          </cell>
          <cell r="C545" t="str">
            <v>ENTREE</v>
          </cell>
          <cell r="F545">
            <v>0</v>
          </cell>
          <cell r="G545" t="str">
            <v>EQUIPEMENT</v>
          </cell>
          <cell r="Q545">
            <v>0</v>
          </cell>
        </row>
        <row r="546">
          <cell r="A546">
            <v>43862</v>
          </cell>
          <cell r="C546" t="str">
            <v>SORTIE</v>
          </cell>
          <cell r="F546" t="str">
            <v>PLATEAU</v>
          </cell>
          <cell r="G546" t="str">
            <v>EQUIPEMENT</v>
          </cell>
          <cell r="Q546">
            <v>-20000</v>
          </cell>
        </row>
        <row r="547">
          <cell r="A547">
            <v>43862</v>
          </cell>
          <cell r="C547" t="str">
            <v>SORTIE</v>
          </cell>
          <cell r="F547" t="str">
            <v>BENNE</v>
          </cell>
          <cell r="G547" t="str">
            <v>FILTRATION</v>
          </cell>
          <cell r="Q547">
            <v>-8000</v>
          </cell>
        </row>
        <row r="548">
          <cell r="A548">
            <v>43862</v>
          </cell>
          <cell r="C548" t="str">
            <v>SORTIE</v>
          </cell>
          <cell r="F548" t="str">
            <v>BENNE</v>
          </cell>
          <cell r="G548" t="str">
            <v>FILTRATION</v>
          </cell>
          <cell r="Q548">
            <v>-7000</v>
          </cell>
        </row>
        <row r="549">
          <cell r="A549">
            <v>43862</v>
          </cell>
          <cell r="C549" t="str">
            <v>SORTIE</v>
          </cell>
          <cell r="F549" t="str">
            <v>BENNE</v>
          </cell>
          <cell r="G549" t="str">
            <v>FILTRATION</v>
          </cell>
          <cell r="Q549">
            <v>-20000</v>
          </cell>
        </row>
        <row r="550">
          <cell r="A550">
            <v>43862</v>
          </cell>
          <cell r="C550" t="str">
            <v>ENTREE</v>
          </cell>
          <cell r="F550">
            <v>0</v>
          </cell>
          <cell r="G550" t="str">
            <v>FREINAGE</v>
          </cell>
          <cell r="Q550">
            <v>0</v>
          </cell>
        </row>
        <row r="551">
          <cell r="A551">
            <v>43862</v>
          </cell>
          <cell r="C551" t="str">
            <v>SORTIE</v>
          </cell>
          <cell r="F551" t="str">
            <v>GRUMIER</v>
          </cell>
          <cell r="G551" t="str">
            <v>FREINAGE</v>
          </cell>
          <cell r="Q551">
            <v>-40000</v>
          </cell>
        </row>
        <row r="552">
          <cell r="A552">
            <v>43862</v>
          </cell>
          <cell r="C552" t="str">
            <v>SORTIE</v>
          </cell>
          <cell r="F552" t="str">
            <v>BENNE</v>
          </cell>
          <cell r="G552" t="str">
            <v>LUBRIFIANT</v>
          </cell>
          <cell r="Q552">
            <v>-39996</v>
          </cell>
        </row>
        <row r="553">
          <cell r="A553">
            <v>43862</v>
          </cell>
          <cell r="C553" t="str">
            <v>SORTIE</v>
          </cell>
          <cell r="F553" t="str">
            <v>GRUMIER</v>
          </cell>
          <cell r="G553" t="str">
            <v>PNEUMATIQUE</v>
          </cell>
          <cell r="Q553">
            <v>-1720000</v>
          </cell>
        </row>
        <row r="554">
          <cell r="A554">
            <v>43862</v>
          </cell>
          <cell r="C554" t="str">
            <v>ENTREE</v>
          </cell>
          <cell r="F554">
            <v>0</v>
          </cell>
          <cell r="G554" t="str">
            <v>ASSEMBLAGE</v>
          </cell>
          <cell r="Q554">
            <v>0</v>
          </cell>
        </row>
        <row r="555">
          <cell r="A555">
            <v>43862</v>
          </cell>
          <cell r="C555" t="str">
            <v>SORTIE</v>
          </cell>
          <cell r="F555" t="str">
            <v>GRUMIER</v>
          </cell>
          <cell r="G555" t="str">
            <v>ASSEMBLAGE</v>
          </cell>
          <cell r="Q555">
            <v>-1000</v>
          </cell>
        </row>
        <row r="556">
          <cell r="A556">
            <v>43862</v>
          </cell>
          <cell r="C556" t="str">
            <v>SORTIE</v>
          </cell>
          <cell r="F556" t="str">
            <v>GRUMIER</v>
          </cell>
          <cell r="G556" t="str">
            <v>ASSEMBLAGE</v>
          </cell>
          <cell r="Q556">
            <v>-1000</v>
          </cell>
        </row>
        <row r="557">
          <cell r="A557">
            <v>43862</v>
          </cell>
          <cell r="C557" t="str">
            <v>SORTIE</v>
          </cell>
          <cell r="F557" t="str">
            <v>PLATEAU</v>
          </cell>
          <cell r="G557" t="str">
            <v>ASSEMBLAGE</v>
          </cell>
          <cell r="Q557">
            <v>-1000</v>
          </cell>
        </row>
        <row r="558">
          <cell r="A558">
            <v>43862</v>
          </cell>
          <cell r="C558" t="str">
            <v>SORTIE</v>
          </cell>
          <cell r="F558" t="str">
            <v>PLATEAU</v>
          </cell>
          <cell r="G558" t="str">
            <v>ASSEMBLAGE</v>
          </cell>
          <cell r="Q558">
            <v>-1000</v>
          </cell>
        </row>
        <row r="559">
          <cell r="A559">
            <v>43862</v>
          </cell>
          <cell r="C559" t="str">
            <v>SORTIE</v>
          </cell>
          <cell r="F559" t="str">
            <v>PLATEAU</v>
          </cell>
          <cell r="G559" t="str">
            <v>ASSEMBLAGE</v>
          </cell>
          <cell r="Q559">
            <v>-15000</v>
          </cell>
        </row>
        <row r="560">
          <cell r="A560">
            <v>43862</v>
          </cell>
          <cell r="C560" t="str">
            <v>ENTREE</v>
          </cell>
          <cell r="F560">
            <v>0</v>
          </cell>
          <cell r="G560" t="str">
            <v>BATTERIE</v>
          </cell>
          <cell r="Q560">
            <v>0</v>
          </cell>
        </row>
        <row r="561">
          <cell r="A561">
            <v>43862</v>
          </cell>
          <cell r="C561" t="str">
            <v>SORTIE</v>
          </cell>
          <cell r="F561" t="str">
            <v>GRUMIER</v>
          </cell>
          <cell r="G561" t="str">
            <v>BATTERIE</v>
          </cell>
          <cell r="Q561">
            <v>-240000</v>
          </cell>
        </row>
        <row r="562">
          <cell r="A562">
            <v>43862</v>
          </cell>
          <cell r="C562" t="str">
            <v>SORTIE</v>
          </cell>
          <cell r="F562" t="str">
            <v>PLATEAU</v>
          </cell>
          <cell r="G562" t="str">
            <v>CABINE</v>
          </cell>
          <cell r="Q562">
            <v>-20000</v>
          </cell>
        </row>
        <row r="563">
          <cell r="A563">
            <v>43862</v>
          </cell>
          <cell r="C563" t="str">
            <v>SORTIE</v>
          </cell>
          <cell r="F563" t="str">
            <v>GRUMIER</v>
          </cell>
          <cell r="G563" t="str">
            <v>ELECTRICITE</v>
          </cell>
          <cell r="Q563">
            <v>-35000</v>
          </cell>
        </row>
        <row r="564">
          <cell r="A564">
            <v>43862</v>
          </cell>
          <cell r="C564" t="str">
            <v>ENTREE</v>
          </cell>
          <cell r="F564">
            <v>0</v>
          </cell>
          <cell r="G564" t="str">
            <v>EMBRAYAGE</v>
          </cell>
          <cell r="Q564">
            <v>0</v>
          </cell>
        </row>
        <row r="565">
          <cell r="A565">
            <v>43862</v>
          </cell>
          <cell r="C565" t="str">
            <v>ENTREE</v>
          </cell>
          <cell r="F565">
            <v>0</v>
          </cell>
          <cell r="G565" t="str">
            <v>EQUIPEMENT</v>
          </cell>
          <cell r="Q565">
            <v>0</v>
          </cell>
        </row>
        <row r="566">
          <cell r="A566">
            <v>43862</v>
          </cell>
          <cell r="C566" t="str">
            <v>SORTIE</v>
          </cell>
          <cell r="F566" t="str">
            <v>PLATEAU</v>
          </cell>
          <cell r="G566" t="str">
            <v>FILTRATION</v>
          </cell>
          <cell r="Q566">
            <v>-7000</v>
          </cell>
        </row>
        <row r="567">
          <cell r="A567">
            <v>43862</v>
          </cell>
          <cell r="C567" t="str">
            <v>SORTIE</v>
          </cell>
          <cell r="F567" t="str">
            <v>PLATEAU</v>
          </cell>
          <cell r="G567" t="str">
            <v>REMORQUE</v>
          </cell>
          <cell r="Q567">
            <v>-12000</v>
          </cell>
        </row>
        <row r="568">
          <cell r="A568">
            <v>43862</v>
          </cell>
          <cell r="C568" t="str">
            <v>ENTREE</v>
          </cell>
          <cell r="F568">
            <v>0</v>
          </cell>
          <cell r="G568" t="str">
            <v>ASSEMBLAGE</v>
          </cell>
          <cell r="Q568">
            <v>0</v>
          </cell>
        </row>
        <row r="569">
          <cell r="A569">
            <v>43862</v>
          </cell>
          <cell r="C569" t="str">
            <v>SORTIE</v>
          </cell>
          <cell r="F569" t="str">
            <v>GRUMIER</v>
          </cell>
          <cell r="G569" t="str">
            <v>ASSEMBLAGE</v>
          </cell>
          <cell r="Q569">
            <v>-10000</v>
          </cell>
        </row>
        <row r="570">
          <cell r="A570">
            <v>43862</v>
          </cell>
          <cell r="C570" t="str">
            <v>SORTIE</v>
          </cell>
          <cell r="F570" t="str">
            <v>GRUMIER</v>
          </cell>
          <cell r="G570" t="str">
            <v>ASSEMBLAGE</v>
          </cell>
          <cell r="Q570">
            <v>-120000</v>
          </cell>
        </row>
        <row r="571">
          <cell r="A571">
            <v>43862</v>
          </cell>
          <cell r="C571" t="str">
            <v>SORTIE</v>
          </cell>
          <cell r="F571" t="str">
            <v>PLATEAU</v>
          </cell>
          <cell r="G571" t="str">
            <v>ASSEMBLAGE</v>
          </cell>
          <cell r="Q571">
            <v>-10000</v>
          </cell>
        </row>
        <row r="572">
          <cell r="A572">
            <v>43862</v>
          </cell>
          <cell r="C572" t="str">
            <v>ENTREE</v>
          </cell>
          <cell r="F572">
            <v>0</v>
          </cell>
          <cell r="G572" t="str">
            <v>CABINE</v>
          </cell>
          <cell r="Q572">
            <v>0</v>
          </cell>
        </row>
        <row r="573">
          <cell r="A573">
            <v>43862</v>
          </cell>
          <cell r="C573" t="str">
            <v>SORTIE</v>
          </cell>
          <cell r="F573" t="str">
            <v>PLATEAU</v>
          </cell>
          <cell r="G573" t="str">
            <v>CABINE</v>
          </cell>
          <cell r="Q573">
            <v>-80000</v>
          </cell>
        </row>
        <row r="574">
          <cell r="A574">
            <v>43862</v>
          </cell>
          <cell r="C574" t="str">
            <v>SORTIE</v>
          </cell>
          <cell r="F574" t="str">
            <v>BENNE</v>
          </cell>
          <cell r="G574" t="str">
            <v>ELECTRICITE</v>
          </cell>
          <cell r="Q574">
            <v>-1500</v>
          </cell>
        </row>
        <row r="575">
          <cell r="A575">
            <v>43862</v>
          </cell>
          <cell r="C575" t="str">
            <v>SORTIE</v>
          </cell>
          <cell r="F575" t="str">
            <v>PLATEAU</v>
          </cell>
          <cell r="G575" t="str">
            <v>ELECTRICITE</v>
          </cell>
          <cell r="Q575">
            <v>-1500</v>
          </cell>
        </row>
        <row r="576">
          <cell r="A576">
            <v>43862</v>
          </cell>
          <cell r="C576" t="str">
            <v>SORTIE</v>
          </cell>
          <cell r="F576" t="str">
            <v>PLATEAU</v>
          </cell>
          <cell r="G576" t="str">
            <v>ELECTRICITE</v>
          </cell>
          <cell r="Q576">
            <v>-1500</v>
          </cell>
        </row>
        <row r="577">
          <cell r="A577">
            <v>43862</v>
          </cell>
          <cell r="C577" t="str">
            <v>SORTIE</v>
          </cell>
          <cell r="F577" t="str">
            <v>GRUMIER</v>
          </cell>
          <cell r="G577" t="str">
            <v>EQUIPEMENT</v>
          </cell>
          <cell r="Q577">
            <v>-12000</v>
          </cell>
        </row>
        <row r="578">
          <cell r="A578">
            <v>43862</v>
          </cell>
          <cell r="C578" t="str">
            <v>SORTIE</v>
          </cell>
          <cell r="F578" t="str">
            <v>GRUMIER</v>
          </cell>
          <cell r="G578" t="str">
            <v>EQUIPEMENT</v>
          </cell>
          <cell r="Q578">
            <v>-15000</v>
          </cell>
        </row>
        <row r="579">
          <cell r="A579">
            <v>43862</v>
          </cell>
          <cell r="C579" t="str">
            <v>SORTIE</v>
          </cell>
          <cell r="F579" t="str">
            <v>PLATEAU</v>
          </cell>
          <cell r="G579" t="str">
            <v>FILTRATION</v>
          </cell>
          <cell r="Q579">
            <v>-8000</v>
          </cell>
        </row>
        <row r="580">
          <cell r="A580">
            <v>43862</v>
          </cell>
          <cell r="C580" t="str">
            <v>SORTIE</v>
          </cell>
          <cell r="F580" t="str">
            <v>PLATEAU</v>
          </cell>
          <cell r="G580" t="str">
            <v>FILTRATION</v>
          </cell>
          <cell r="Q580">
            <v>-7000</v>
          </cell>
        </row>
        <row r="581">
          <cell r="A581">
            <v>43862</v>
          </cell>
          <cell r="C581" t="str">
            <v>SORTIE</v>
          </cell>
          <cell r="F581" t="str">
            <v>PLATEAU</v>
          </cell>
          <cell r="G581" t="str">
            <v>FILTRATION</v>
          </cell>
          <cell r="Q581">
            <v>-20000</v>
          </cell>
        </row>
        <row r="582">
          <cell r="A582">
            <v>43862</v>
          </cell>
          <cell r="C582" t="str">
            <v>SORTIE</v>
          </cell>
          <cell r="F582" t="str">
            <v>GRUMIER</v>
          </cell>
          <cell r="G582" t="str">
            <v>FREINAGE</v>
          </cell>
          <cell r="Q582">
            <v>-20000</v>
          </cell>
        </row>
        <row r="583">
          <cell r="A583">
            <v>43862</v>
          </cell>
          <cell r="C583" t="str">
            <v>SORTIE</v>
          </cell>
          <cell r="F583" t="str">
            <v>PLATEAU</v>
          </cell>
          <cell r="G583" t="str">
            <v>LUBRIFIANT</v>
          </cell>
          <cell r="Q583">
            <v>-39996</v>
          </cell>
        </row>
        <row r="584">
          <cell r="A584">
            <v>43862</v>
          </cell>
          <cell r="C584" t="str">
            <v>ENTREE</v>
          </cell>
          <cell r="F584">
            <v>0</v>
          </cell>
          <cell r="G584" t="str">
            <v>PNEUMATIQUE</v>
          </cell>
          <cell r="Q584">
            <v>0</v>
          </cell>
        </row>
        <row r="585">
          <cell r="A585">
            <v>43862</v>
          </cell>
          <cell r="C585" t="str">
            <v>SORTIE</v>
          </cell>
          <cell r="F585" t="str">
            <v>PLATEAU</v>
          </cell>
          <cell r="G585" t="str">
            <v>PNEUMATIQUE</v>
          </cell>
          <cell r="Q585">
            <v>-1359456</v>
          </cell>
        </row>
        <row r="586">
          <cell r="A586">
            <v>43862</v>
          </cell>
          <cell r="C586" t="str">
            <v>SORTIE</v>
          </cell>
          <cell r="F586" t="str">
            <v>SLV</v>
          </cell>
          <cell r="G586" t="str">
            <v>SYSTEME D'AIR</v>
          </cell>
          <cell r="Q586">
            <v>-55000</v>
          </cell>
        </row>
        <row r="587">
          <cell r="A587">
            <v>43862</v>
          </cell>
          <cell r="C587" t="str">
            <v>ENTREE</v>
          </cell>
          <cell r="F587">
            <v>0</v>
          </cell>
          <cell r="G587" t="str">
            <v>ASSEMBLAGE</v>
          </cell>
          <cell r="Q587">
            <v>0</v>
          </cell>
        </row>
        <row r="588">
          <cell r="A588">
            <v>43862</v>
          </cell>
          <cell r="C588" t="str">
            <v>ENTREE</v>
          </cell>
          <cell r="F588">
            <v>0</v>
          </cell>
          <cell r="G588" t="str">
            <v>ASSEMBLAGE</v>
          </cell>
          <cell r="Q588">
            <v>0</v>
          </cell>
        </row>
        <row r="589">
          <cell r="A589">
            <v>43862</v>
          </cell>
          <cell r="C589" t="str">
            <v>SORTIE</v>
          </cell>
          <cell r="F589" t="str">
            <v>PLATEAU</v>
          </cell>
          <cell r="G589" t="str">
            <v>ASSEMBLAGE</v>
          </cell>
          <cell r="Q589">
            <v>-5000</v>
          </cell>
        </row>
        <row r="590">
          <cell r="A590">
            <v>43862</v>
          </cell>
          <cell r="C590" t="str">
            <v>SORTIE</v>
          </cell>
          <cell r="F590" t="str">
            <v>PLATEAU</v>
          </cell>
          <cell r="G590" t="str">
            <v>ASSEMBLAGE</v>
          </cell>
          <cell r="Q590">
            <v>-2000</v>
          </cell>
        </row>
        <row r="591">
          <cell r="A591">
            <v>43862</v>
          </cell>
          <cell r="C591" t="str">
            <v>SORTIE</v>
          </cell>
          <cell r="F591" t="str">
            <v>PLATEAU</v>
          </cell>
          <cell r="G591" t="str">
            <v>ASSEMBLAGE</v>
          </cell>
          <cell r="Q591">
            <v>-2800</v>
          </cell>
        </row>
        <row r="592">
          <cell r="A592">
            <v>43862</v>
          </cell>
          <cell r="C592" t="str">
            <v>ENTREE</v>
          </cell>
          <cell r="F592">
            <v>0</v>
          </cell>
          <cell r="G592" t="str">
            <v>BOITE DE VITESSE</v>
          </cell>
          <cell r="Q592">
            <v>0</v>
          </cell>
        </row>
        <row r="593">
          <cell r="A593">
            <v>43862</v>
          </cell>
          <cell r="C593" t="str">
            <v>SORTIE</v>
          </cell>
          <cell r="F593" t="str">
            <v>PLATEAU</v>
          </cell>
          <cell r="G593" t="str">
            <v>BOITE DE VITESSE</v>
          </cell>
          <cell r="Q593">
            <v>-10000</v>
          </cell>
        </row>
        <row r="594">
          <cell r="A594">
            <v>43862</v>
          </cell>
          <cell r="C594" t="str">
            <v>ENTREE</v>
          </cell>
          <cell r="F594">
            <v>0</v>
          </cell>
          <cell r="G594" t="str">
            <v>CABINE</v>
          </cell>
          <cell r="Q594">
            <v>0</v>
          </cell>
        </row>
        <row r="595">
          <cell r="A595">
            <v>43862</v>
          </cell>
          <cell r="C595" t="str">
            <v>SORTIE</v>
          </cell>
          <cell r="F595" t="str">
            <v>SLV</v>
          </cell>
          <cell r="G595" t="str">
            <v>CABINE</v>
          </cell>
          <cell r="Q595">
            <v>-20000</v>
          </cell>
        </row>
        <row r="596">
          <cell r="A596">
            <v>43862</v>
          </cell>
          <cell r="C596" t="str">
            <v>ENTREE</v>
          </cell>
          <cell r="F596">
            <v>0</v>
          </cell>
          <cell r="G596" t="str">
            <v>ELECTRICITE</v>
          </cell>
          <cell r="Q596">
            <v>0</v>
          </cell>
        </row>
        <row r="597">
          <cell r="A597">
            <v>43862</v>
          </cell>
          <cell r="C597" t="str">
            <v>ENTREE</v>
          </cell>
          <cell r="F597">
            <v>0</v>
          </cell>
          <cell r="G597" t="str">
            <v>ELECTRICITE</v>
          </cell>
          <cell r="Q597">
            <v>0</v>
          </cell>
        </row>
        <row r="598">
          <cell r="A598">
            <v>43862</v>
          </cell>
          <cell r="C598" t="str">
            <v>SORTIE</v>
          </cell>
          <cell r="F598" t="str">
            <v>PLATEAU</v>
          </cell>
          <cell r="G598" t="str">
            <v>ELECTRICITE</v>
          </cell>
          <cell r="Q598">
            <v>-4500</v>
          </cell>
        </row>
        <row r="599">
          <cell r="A599">
            <v>43862</v>
          </cell>
          <cell r="C599" t="str">
            <v>SORTIE</v>
          </cell>
          <cell r="F599" t="str">
            <v>PLATEAU</v>
          </cell>
          <cell r="G599" t="str">
            <v>ELECTRICITE</v>
          </cell>
          <cell r="Q599">
            <v>-3000</v>
          </cell>
        </row>
        <row r="600">
          <cell r="A600">
            <v>43862</v>
          </cell>
          <cell r="C600" t="str">
            <v>SORTIE</v>
          </cell>
          <cell r="F600" t="str">
            <v>GRUMIER</v>
          </cell>
          <cell r="G600" t="str">
            <v>EMBRAYAGE</v>
          </cell>
          <cell r="Q600">
            <v>-70000</v>
          </cell>
        </row>
        <row r="601">
          <cell r="A601">
            <v>43862</v>
          </cell>
          <cell r="C601" t="str">
            <v>ENTREE</v>
          </cell>
          <cell r="F601">
            <v>0</v>
          </cell>
          <cell r="G601" t="str">
            <v>FILTRATION</v>
          </cell>
          <cell r="Q601">
            <v>0</v>
          </cell>
        </row>
        <row r="602">
          <cell r="A602">
            <v>43862</v>
          </cell>
          <cell r="C602" t="str">
            <v>SORTIE</v>
          </cell>
          <cell r="F602" t="str">
            <v>CITERNE</v>
          </cell>
          <cell r="G602" t="str">
            <v>FILTRATION</v>
          </cell>
          <cell r="Q602">
            <v>-7000</v>
          </cell>
        </row>
        <row r="603">
          <cell r="A603">
            <v>43862</v>
          </cell>
          <cell r="C603" t="str">
            <v>SORTIE</v>
          </cell>
          <cell r="F603" t="str">
            <v>CITERNE</v>
          </cell>
          <cell r="G603" t="str">
            <v>FILTRATION</v>
          </cell>
          <cell r="Q603">
            <v>-8000</v>
          </cell>
        </row>
        <row r="604">
          <cell r="A604">
            <v>43862</v>
          </cell>
          <cell r="C604" t="str">
            <v>SORTIE</v>
          </cell>
          <cell r="F604" t="str">
            <v>CITERNE</v>
          </cell>
          <cell r="G604" t="str">
            <v>FILTRATION</v>
          </cell>
          <cell r="Q604">
            <v>-20000</v>
          </cell>
        </row>
        <row r="605">
          <cell r="A605">
            <v>43862</v>
          </cell>
          <cell r="C605" t="str">
            <v>SORTIE</v>
          </cell>
          <cell r="F605" t="str">
            <v>PLATEAU</v>
          </cell>
          <cell r="G605" t="str">
            <v>FILTRATION</v>
          </cell>
          <cell r="Q605">
            <v>-11925</v>
          </cell>
        </row>
        <row r="606">
          <cell r="A606">
            <v>43862</v>
          </cell>
          <cell r="C606" t="str">
            <v>ENTREE</v>
          </cell>
          <cell r="F606">
            <v>0</v>
          </cell>
          <cell r="G606" t="str">
            <v>LUBRIFIANT</v>
          </cell>
          <cell r="Q606">
            <v>0</v>
          </cell>
        </row>
        <row r="607">
          <cell r="A607">
            <v>43862</v>
          </cell>
          <cell r="C607" t="str">
            <v>SORTIE</v>
          </cell>
          <cell r="F607" t="str">
            <v>CITERNE</v>
          </cell>
          <cell r="G607" t="str">
            <v>LUBRIFIANT</v>
          </cell>
          <cell r="Q607">
            <v>-39996</v>
          </cell>
        </row>
        <row r="608">
          <cell r="A608">
            <v>43862</v>
          </cell>
          <cell r="C608" t="str">
            <v>SORTIE</v>
          </cell>
          <cell r="F608" t="str">
            <v>GRUMIER</v>
          </cell>
          <cell r="G608" t="str">
            <v>ASSEMBLAGE</v>
          </cell>
          <cell r="Q608">
            <v>-5000</v>
          </cell>
        </row>
        <row r="609">
          <cell r="A609">
            <v>43862</v>
          </cell>
          <cell r="C609" t="str">
            <v>SORTIE</v>
          </cell>
          <cell r="F609" t="str">
            <v>GRUMIER</v>
          </cell>
          <cell r="G609" t="str">
            <v>ASSEMBLAGE</v>
          </cell>
          <cell r="Q609">
            <v>-4000</v>
          </cell>
        </row>
        <row r="610">
          <cell r="A610">
            <v>43862</v>
          </cell>
          <cell r="C610" t="str">
            <v>SORTIE</v>
          </cell>
          <cell r="F610" t="str">
            <v>GRUMIER</v>
          </cell>
          <cell r="G610" t="str">
            <v>ASSEMBLAGE</v>
          </cell>
          <cell r="Q610">
            <v>-2800</v>
          </cell>
        </row>
        <row r="611">
          <cell r="A611">
            <v>43862</v>
          </cell>
          <cell r="C611" t="str">
            <v>ENTREE</v>
          </cell>
          <cell r="F611">
            <v>0</v>
          </cell>
          <cell r="G611" t="str">
            <v>ELECTRICITE</v>
          </cell>
          <cell r="Q611">
            <v>0</v>
          </cell>
        </row>
        <row r="612">
          <cell r="A612">
            <v>43862</v>
          </cell>
          <cell r="C612" t="str">
            <v>ENTREE</v>
          </cell>
          <cell r="F612">
            <v>0</v>
          </cell>
          <cell r="G612" t="str">
            <v>ELECTRICITE</v>
          </cell>
          <cell r="Q612">
            <v>0</v>
          </cell>
        </row>
        <row r="613">
          <cell r="A613">
            <v>43862</v>
          </cell>
          <cell r="C613" t="str">
            <v>SORTIE</v>
          </cell>
          <cell r="F613" t="str">
            <v>GRUMIER</v>
          </cell>
          <cell r="G613" t="str">
            <v>ELECTRICITE</v>
          </cell>
          <cell r="Q613">
            <v>-35000</v>
          </cell>
        </row>
        <row r="614">
          <cell r="A614">
            <v>43862</v>
          </cell>
          <cell r="C614" t="str">
            <v>SORTIE</v>
          </cell>
          <cell r="F614" t="str">
            <v>GRUMIER</v>
          </cell>
          <cell r="G614" t="str">
            <v>ELECTRICITE</v>
          </cell>
          <cell r="Q614">
            <v>-30000</v>
          </cell>
        </row>
        <row r="615">
          <cell r="A615">
            <v>43862</v>
          </cell>
          <cell r="C615" t="str">
            <v>SORTIE</v>
          </cell>
          <cell r="F615" t="str">
            <v>GRUMIER</v>
          </cell>
          <cell r="G615" t="str">
            <v>EQUIPEMENT</v>
          </cell>
          <cell r="Q615">
            <v>-4000</v>
          </cell>
        </row>
        <row r="616">
          <cell r="A616">
            <v>43862</v>
          </cell>
          <cell r="C616" t="str">
            <v>SORTIE</v>
          </cell>
          <cell r="F616" t="str">
            <v>GRUMIER</v>
          </cell>
          <cell r="G616" t="str">
            <v>FILTRATION</v>
          </cell>
          <cell r="Q616">
            <v>-11925</v>
          </cell>
        </row>
        <row r="617">
          <cell r="A617">
            <v>43862</v>
          </cell>
          <cell r="C617" t="str">
            <v>SORTIE</v>
          </cell>
          <cell r="F617" t="str">
            <v>GRUMIER</v>
          </cell>
          <cell r="G617" t="str">
            <v>FILTRATION</v>
          </cell>
          <cell r="Q617">
            <v>-14310</v>
          </cell>
        </row>
        <row r="618">
          <cell r="A618">
            <v>43862</v>
          </cell>
          <cell r="C618" t="str">
            <v>SORTIE</v>
          </cell>
          <cell r="F618" t="str">
            <v>GRUMIER</v>
          </cell>
          <cell r="G618" t="str">
            <v>FILTRATION</v>
          </cell>
          <cell r="Q618">
            <v>-10000</v>
          </cell>
        </row>
        <row r="619">
          <cell r="A619">
            <v>43862</v>
          </cell>
          <cell r="C619" t="str">
            <v>SORTIE</v>
          </cell>
          <cell r="F619" t="str">
            <v>GRUMIER</v>
          </cell>
          <cell r="G619" t="str">
            <v>FILTRATION</v>
          </cell>
          <cell r="Q619">
            <v>-11925</v>
          </cell>
        </row>
        <row r="620">
          <cell r="A620">
            <v>43862</v>
          </cell>
          <cell r="C620" t="str">
            <v>SORTIE</v>
          </cell>
          <cell r="F620" t="str">
            <v>GRUMIER</v>
          </cell>
          <cell r="G620" t="str">
            <v>FILTRATION</v>
          </cell>
          <cell r="Q620">
            <v>-14310</v>
          </cell>
        </row>
        <row r="621">
          <cell r="A621">
            <v>43862</v>
          </cell>
          <cell r="C621" t="str">
            <v>SORTIE</v>
          </cell>
          <cell r="F621" t="str">
            <v>GRUMIER</v>
          </cell>
          <cell r="G621" t="str">
            <v>FILTRATION</v>
          </cell>
          <cell r="Q621">
            <v>-10000</v>
          </cell>
        </row>
        <row r="622">
          <cell r="A622">
            <v>43862</v>
          </cell>
          <cell r="C622" t="str">
            <v>SORTIE</v>
          </cell>
          <cell r="F622" t="str">
            <v>GRUMIER</v>
          </cell>
          <cell r="G622" t="str">
            <v>FREINAGE</v>
          </cell>
          <cell r="Q622">
            <v>-20000</v>
          </cell>
        </row>
        <row r="623">
          <cell r="A623">
            <v>43862</v>
          </cell>
          <cell r="C623" t="str">
            <v>SORTIE</v>
          </cell>
          <cell r="F623" t="str">
            <v>GRUMIER</v>
          </cell>
          <cell r="G623" t="str">
            <v>LUBRIFIANT</v>
          </cell>
          <cell r="Q623">
            <v>-63630</v>
          </cell>
        </row>
        <row r="624">
          <cell r="A624">
            <v>43862</v>
          </cell>
          <cell r="C624" t="str">
            <v>SORTIE</v>
          </cell>
          <cell r="F624" t="str">
            <v>GRUMIER</v>
          </cell>
          <cell r="G624" t="str">
            <v>LUBRIFIANT</v>
          </cell>
          <cell r="Q624">
            <v>-63630</v>
          </cell>
        </row>
        <row r="625">
          <cell r="A625">
            <v>43862</v>
          </cell>
          <cell r="C625" t="str">
            <v>ENTREE</v>
          </cell>
          <cell r="F625">
            <v>0</v>
          </cell>
          <cell r="G625" t="str">
            <v>PNEUMATIQUE</v>
          </cell>
          <cell r="Q625">
            <v>0</v>
          </cell>
        </row>
        <row r="626">
          <cell r="A626">
            <v>43862</v>
          </cell>
          <cell r="C626" t="str">
            <v>SORTIE</v>
          </cell>
          <cell r="F626" t="str">
            <v>GRUMIER</v>
          </cell>
          <cell r="G626" t="str">
            <v>PNEUMATIQUE</v>
          </cell>
          <cell r="Q626">
            <v>-420000</v>
          </cell>
        </row>
        <row r="627">
          <cell r="A627">
            <v>43862</v>
          </cell>
          <cell r="C627" t="str">
            <v>SORTIE</v>
          </cell>
          <cell r="F627" t="str">
            <v>GRUMIER</v>
          </cell>
          <cell r="G627" t="str">
            <v>PNEUMATIQUE</v>
          </cell>
          <cell r="Q627">
            <v>-420000</v>
          </cell>
        </row>
        <row r="628">
          <cell r="A628">
            <v>43862</v>
          </cell>
          <cell r="C628" t="str">
            <v>SORTIE</v>
          </cell>
          <cell r="F628" t="str">
            <v>GRUMIER</v>
          </cell>
          <cell r="G628" t="str">
            <v>PNEUMATIQUE</v>
          </cell>
          <cell r="Q628">
            <v>-210000</v>
          </cell>
        </row>
        <row r="629">
          <cell r="A629">
            <v>43862</v>
          </cell>
          <cell r="C629" t="str">
            <v>ENTREE</v>
          </cell>
          <cell r="F629">
            <v>0</v>
          </cell>
          <cell r="G629" t="str">
            <v>ASSEMBLAGE</v>
          </cell>
          <cell r="Q629">
            <v>0</v>
          </cell>
        </row>
        <row r="630">
          <cell r="A630">
            <v>43862</v>
          </cell>
          <cell r="C630" t="str">
            <v>ENTREE</v>
          </cell>
          <cell r="F630">
            <v>0</v>
          </cell>
          <cell r="G630" t="str">
            <v>ASSEMBLAGE</v>
          </cell>
          <cell r="Q630">
            <v>0</v>
          </cell>
        </row>
        <row r="631">
          <cell r="A631">
            <v>43862</v>
          </cell>
          <cell r="C631" t="str">
            <v>ENTREE</v>
          </cell>
          <cell r="F631">
            <v>0</v>
          </cell>
          <cell r="G631" t="str">
            <v>ASSEMBLAGE</v>
          </cell>
          <cell r="Q631">
            <v>0</v>
          </cell>
        </row>
        <row r="632">
          <cell r="A632">
            <v>43862</v>
          </cell>
          <cell r="C632" t="str">
            <v>SORTIE</v>
          </cell>
          <cell r="F632" t="str">
            <v>CITERNE</v>
          </cell>
          <cell r="G632" t="str">
            <v>ASSEMBLAGE</v>
          </cell>
          <cell r="Q632">
            <v>-2800</v>
          </cell>
        </row>
        <row r="633">
          <cell r="A633">
            <v>43862</v>
          </cell>
          <cell r="C633" t="str">
            <v>SORTIE</v>
          </cell>
          <cell r="F633" t="str">
            <v>CITERNE</v>
          </cell>
          <cell r="G633" t="str">
            <v>ASSEMBLAGE</v>
          </cell>
          <cell r="Q633">
            <v>-2100</v>
          </cell>
        </row>
        <row r="634">
          <cell r="A634">
            <v>43862</v>
          </cell>
          <cell r="C634" t="str">
            <v>SORTIE</v>
          </cell>
          <cell r="F634" t="str">
            <v>GRUMIER</v>
          </cell>
          <cell r="G634" t="str">
            <v>ASSEMBLAGE</v>
          </cell>
          <cell r="Q634">
            <v>-2800</v>
          </cell>
        </row>
        <row r="635">
          <cell r="A635">
            <v>43862</v>
          </cell>
          <cell r="C635" t="str">
            <v>SORTIE</v>
          </cell>
          <cell r="F635" t="str">
            <v>PLATEAU</v>
          </cell>
          <cell r="G635" t="str">
            <v>ASSEMBLAGE</v>
          </cell>
          <cell r="Q635">
            <v>-30000</v>
          </cell>
        </row>
        <row r="636">
          <cell r="A636">
            <v>43862</v>
          </cell>
          <cell r="C636" t="str">
            <v>ENTREE</v>
          </cell>
          <cell r="F636">
            <v>0</v>
          </cell>
          <cell r="G636" t="str">
            <v>CABINE</v>
          </cell>
          <cell r="Q636">
            <v>0</v>
          </cell>
        </row>
        <row r="637">
          <cell r="A637">
            <v>43862</v>
          </cell>
          <cell r="C637" t="str">
            <v>SORTIE</v>
          </cell>
          <cell r="F637" t="str">
            <v>GRUMIER</v>
          </cell>
          <cell r="G637" t="str">
            <v>ELECTRICITE</v>
          </cell>
          <cell r="Q637">
            <v>-3000</v>
          </cell>
        </row>
        <row r="638">
          <cell r="A638">
            <v>43862</v>
          </cell>
          <cell r="C638" t="str">
            <v>SORTIE</v>
          </cell>
          <cell r="F638" t="str">
            <v>PLATEAU</v>
          </cell>
          <cell r="G638" t="str">
            <v>ELECTRICITE</v>
          </cell>
          <cell r="Q638">
            <v>-47600</v>
          </cell>
        </row>
        <row r="639">
          <cell r="A639">
            <v>43862</v>
          </cell>
          <cell r="C639" t="str">
            <v>ENTREE</v>
          </cell>
          <cell r="F639">
            <v>0</v>
          </cell>
          <cell r="G639" t="str">
            <v>FILTRATION</v>
          </cell>
          <cell r="Q639">
            <v>0</v>
          </cell>
        </row>
        <row r="640">
          <cell r="A640">
            <v>43862</v>
          </cell>
          <cell r="C640" t="str">
            <v>ENTREE</v>
          </cell>
          <cell r="F640">
            <v>0</v>
          </cell>
          <cell r="G640" t="str">
            <v>FILTRATION</v>
          </cell>
          <cell r="Q640">
            <v>0</v>
          </cell>
        </row>
        <row r="641">
          <cell r="A641">
            <v>43862</v>
          </cell>
          <cell r="C641" t="str">
            <v>ENTREE</v>
          </cell>
          <cell r="F641">
            <v>0</v>
          </cell>
          <cell r="G641" t="str">
            <v>FILTRATION</v>
          </cell>
          <cell r="Q641">
            <v>0</v>
          </cell>
        </row>
        <row r="642">
          <cell r="A642">
            <v>43862</v>
          </cell>
          <cell r="C642" t="str">
            <v>SORTIE</v>
          </cell>
          <cell r="F642" t="str">
            <v>CITERNE</v>
          </cell>
          <cell r="G642" t="str">
            <v>FILTRATION</v>
          </cell>
          <cell r="Q642">
            <v>-10000</v>
          </cell>
        </row>
        <row r="643">
          <cell r="A643">
            <v>43862</v>
          </cell>
          <cell r="C643" t="str">
            <v>ENTREE</v>
          </cell>
          <cell r="F643">
            <v>0</v>
          </cell>
          <cell r="G643" t="str">
            <v>FREINAGE</v>
          </cell>
          <cell r="Q643">
            <v>0</v>
          </cell>
        </row>
        <row r="644">
          <cell r="A644">
            <v>43862</v>
          </cell>
          <cell r="C644" t="str">
            <v>ENTREE</v>
          </cell>
          <cell r="F644">
            <v>0</v>
          </cell>
          <cell r="G644" t="str">
            <v>LUBRIFIANT</v>
          </cell>
          <cell r="Q644">
            <v>0</v>
          </cell>
        </row>
        <row r="645">
          <cell r="A645">
            <v>43862</v>
          </cell>
          <cell r="C645" t="str">
            <v>ENTREE</v>
          </cell>
          <cell r="F645">
            <v>0</v>
          </cell>
          <cell r="G645" t="str">
            <v>ASSEMBLAGE</v>
          </cell>
          <cell r="Q645">
            <v>0</v>
          </cell>
        </row>
        <row r="646">
          <cell r="A646">
            <v>43862</v>
          </cell>
          <cell r="C646" t="str">
            <v>SORTIE</v>
          </cell>
          <cell r="F646" t="str">
            <v>GRUMIER</v>
          </cell>
          <cell r="G646" t="str">
            <v>ASSEMBLAGE</v>
          </cell>
          <cell r="Q646">
            <v>-20000</v>
          </cell>
        </row>
        <row r="647">
          <cell r="A647">
            <v>43862</v>
          </cell>
          <cell r="C647" t="str">
            <v>SORTIE</v>
          </cell>
          <cell r="F647" t="str">
            <v>GRUMIER</v>
          </cell>
          <cell r="G647" t="str">
            <v>ELECTRICITE</v>
          </cell>
          <cell r="Q647">
            <v>-1500</v>
          </cell>
        </row>
        <row r="648">
          <cell r="A648">
            <v>43862</v>
          </cell>
          <cell r="C648" t="str">
            <v>SORTIE</v>
          </cell>
          <cell r="F648" t="str">
            <v>GRUMIER</v>
          </cell>
          <cell r="G648" t="str">
            <v>ELECTRICITE</v>
          </cell>
          <cell r="Q648">
            <v>-1500</v>
          </cell>
        </row>
        <row r="649">
          <cell r="A649">
            <v>43862</v>
          </cell>
          <cell r="C649" t="str">
            <v>SORTIE</v>
          </cell>
          <cell r="F649" t="str">
            <v>GRUMIER</v>
          </cell>
          <cell r="G649" t="str">
            <v>FREINAGE</v>
          </cell>
          <cell r="Q649">
            <v>-80000</v>
          </cell>
        </row>
        <row r="650">
          <cell r="A650">
            <v>43862</v>
          </cell>
          <cell r="C650" t="str">
            <v>SORTIE</v>
          </cell>
          <cell r="F650" t="str">
            <v>GRUMIER</v>
          </cell>
          <cell r="G650" t="str">
            <v>FREINAGE</v>
          </cell>
          <cell r="Q650">
            <v>-10000</v>
          </cell>
        </row>
        <row r="651">
          <cell r="A651">
            <v>43862</v>
          </cell>
          <cell r="C651" t="str">
            <v>ENTREE</v>
          </cell>
          <cell r="F651">
            <v>0</v>
          </cell>
          <cell r="G651" t="str">
            <v>ELECTRICITE</v>
          </cell>
          <cell r="Q651">
            <v>0</v>
          </cell>
        </row>
        <row r="652">
          <cell r="A652">
            <v>43862</v>
          </cell>
          <cell r="C652" t="str">
            <v>SORTIE</v>
          </cell>
          <cell r="F652" t="str">
            <v>PLATEAU</v>
          </cell>
          <cell r="G652" t="str">
            <v>ELECTRICITE</v>
          </cell>
          <cell r="Q652">
            <v>-100000</v>
          </cell>
        </row>
        <row r="653">
          <cell r="A653">
            <v>43862</v>
          </cell>
          <cell r="C653" t="str">
            <v>ENTREE</v>
          </cell>
          <cell r="F653">
            <v>0</v>
          </cell>
          <cell r="G653" t="str">
            <v>ASSEMBLAGE</v>
          </cell>
          <cell r="Q653">
            <v>0</v>
          </cell>
        </row>
        <row r="654">
          <cell r="A654">
            <v>43862</v>
          </cell>
          <cell r="C654" t="str">
            <v>SORTIE</v>
          </cell>
          <cell r="F654" t="str">
            <v>GRUMIER</v>
          </cell>
          <cell r="G654" t="str">
            <v>ASSEMBLAGE</v>
          </cell>
          <cell r="Q654">
            <v>-700</v>
          </cell>
        </row>
        <row r="655">
          <cell r="A655">
            <v>43862</v>
          </cell>
          <cell r="C655" t="str">
            <v>ENTREE</v>
          </cell>
          <cell r="F655">
            <v>0</v>
          </cell>
          <cell r="G655" t="str">
            <v>BOITE DE VITESSE</v>
          </cell>
          <cell r="Q655">
            <v>0</v>
          </cell>
        </row>
        <row r="656">
          <cell r="A656">
            <v>43862</v>
          </cell>
          <cell r="C656" t="str">
            <v>ENTREE</v>
          </cell>
          <cell r="F656">
            <v>0</v>
          </cell>
          <cell r="G656" t="str">
            <v>BOITE DE VITESSE</v>
          </cell>
          <cell r="Q656">
            <v>0</v>
          </cell>
        </row>
        <row r="657">
          <cell r="A657">
            <v>43862</v>
          </cell>
          <cell r="C657" t="str">
            <v>SORTIE</v>
          </cell>
          <cell r="F657" t="str">
            <v>PLATEAU</v>
          </cell>
          <cell r="G657" t="str">
            <v>BOITE DE VITESSE</v>
          </cell>
          <cell r="Q657">
            <v>-4000</v>
          </cell>
        </row>
        <row r="658">
          <cell r="A658">
            <v>43862</v>
          </cell>
          <cell r="C658" t="str">
            <v>ENTREE</v>
          </cell>
          <cell r="F658">
            <v>0</v>
          </cell>
          <cell r="G658" t="str">
            <v>ELECTRICITE</v>
          </cell>
          <cell r="Q658">
            <v>0</v>
          </cell>
        </row>
        <row r="659">
          <cell r="A659">
            <v>43862</v>
          </cell>
          <cell r="C659" t="str">
            <v>ENTREE</v>
          </cell>
          <cell r="F659">
            <v>0</v>
          </cell>
          <cell r="G659" t="str">
            <v>ELECTRICITE</v>
          </cell>
          <cell r="Q659">
            <v>0</v>
          </cell>
        </row>
        <row r="660">
          <cell r="A660">
            <v>43862</v>
          </cell>
          <cell r="C660" t="str">
            <v>ENTREE</v>
          </cell>
          <cell r="F660">
            <v>0</v>
          </cell>
          <cell r="G660" t="str">
            <v>ELECTRICITE</v>
          </cell>
          <cell r="Q660">
            <v>0</v>
          </cell>
        </row>
        <row r="661">
          <cell r="A661">
            <v>43862</v>
          </cell>
          <cell r="C661" t="str">
            <v>SORTIE</v>
          </cell>
          <cell r="F661" t="str">
            <v>PLATEAU</v>
          </cell>
          <cell r="G661" t="str">
            <v>ELECTRICITE</v>
          </cell>
          <cell r="Q661">
            <v>-25000</v>
          </cell>
        </row>
        <row r="662">
          <cell r="A662">
            <v>43863</v>
          </cell>
          <cell r="C662" t="str">
            <v>SORTIE</v>
          </cell>
          <cell r="F662" t="str">
            <v>PLATEAU</v>
          </cell>
          <cell r="G662" t="str">
            <v>ELECTRICITE</v>
          </cell>
          <cell r="Q662">
            <v>-25000</v>
          </cell>
        </row>
        <row r="663">
          <cell r="A663">
            <v>43863</v>
          </cell>
          <cell r="C663" t="str">
            <v>ENTREE</v>
          </cell>
          <cell r="F663">
            <v>0</v>
          </cell>
          <cell r="G663" t="str">
            <v>ELECTRICITE</v>
          </cell>
          <cell r="Q663">
            <v>0</v>
          </cell>
        </row>
        <row r="664">
          <cell r="A664">
            <v>43864</v>
          </cell>
          <cell r="C664" t="str">
            <v>SORTIE</v>
          </cell>
          <cell r="F664" t="str">
            <v>GRUMIER</v>
          </cell>
          <cell r="G664" t="str">
            <v>ELECTRICITE</v>
          </cell>
          <cell r="Q664">
            <v>-1500</v>
          </cell>
        </row>
        <row r="665">
          <cell r="A665">
            <v>43865</v>
          </cell>
          <cell r="C665" t="str">
            <v>SORTIE</v>
          </cell>
          <cell r="F665" t="str">
            <v>GRUMIER</v>
          </cell>
          <cell r="G665" t="str">
            <v>ELECTRICITE</v>
          </cell>
          <cell r="Q665">
            <v>-5000</v>
          </cell>
        </row>
        <row r="666">
          <cell r="A666">
            <v>43862</v>
          </cell>
          <cell r="C666" t="str">
            <v>SORTIE</v>
          </cell>
          <cell r="F666" t="str">
            <v>GRUMIER</v>
          </cell>
          <cell r="G666" t="str">
            <v>ELECTRICITE</v>
          </cell>
          <cell r="Q666">
            <v>-5000</v>
          </cell>
        </row>
        <row r="667">
          <cell r="A667">
            <v>43862</v>
          </cell>
          <cell r="C667" t="str">
            <v>SORTIE</v>
          </cell>
          <cell r="F667" t="str">
            <v>GRUMIER</v>
          </cell>
          <cell r="G667" t="str">
            <v>ELECTRICITE</v>
          </cell>
          <cell r="Q667">
            <v>-6000</v>
          </cell>
        </row>
        <row r="668">
          <cell r="A668">
            <v>43862</v>
          </cell>
          <cell r="C668" t="str">
            <v>SORTIE</v>
          </cell>
          <cell r="F668" t="str">
            <v>GRUMIER</v>
          </cell>
          <cell r="G668" t="str">
            <v>ELECTRICITE</v>
          </cell>
          <cell r="Q668">
            <v>-3000</v>
          </cell>
        </row>
        <row r="669">
          <cell r="A669">
            <v>43862</v>
          </cell>
          <cell r="C669" t="str">
            <v>SORTIE</v>
          </cell>
          <cell r="F669" t="str">
            <v>GRUMIER</v>
          </cell>
          <cell r="G669" t="str">
            <v>ELECTRICITE</v>
          </cell>
          <cell r="Q669">
            <v>-1500</v>
          </cell>
        </row>
        <row r="670">
          <cell r="A670">
            <v>43862</v>
          </cell>
          <cell r="C670" t="str">
            <v>SORTIE</v>
          </cell>
          <cell r="F670" t="str">
            <v>GRUMIER</v>
          </cell>
          <cell r="G670" t="str">
            <v>ELECTRICITE</v>
          </cell>
          <cell r="Q670">
            <v>-1500</v>
          </cell>
        </row>
        <row r="671">
          <cell r="A671">
            <v>43862</v>
          </cell>
          <cell r="C671" t="str">
            <v>SORTIE</v>
          </cell>
          <cell r="F671" t="str">
            <v>PLATEAU</v>
          </cell>
          <cell r="G671" t="str">
            <v>ELECTRICITE</v>
          </cell>
          <cell r="Q671">
            <v>-1500</v>
          </cell>
        </row>
        <row r="672">
          <cell r="A672">
            <v>43862</v>
          </cell>
          <cell r="C672" t="str">
            <v>SORTIE</v>
          </cell>
          <cell r="F672" t="str">
            <v>PLATEAU</v>
          </cell>
          <cell r="G672" t="str">
            <v>ELECTRICITE</v>
          </cell>
          <cell r="Q672">
            <v>-1500</v>
          </cell>
        </row>
        <row r="673">
          <cell r="A673">
            <v>43862</v>
          </cell>
          <cell r="C673" t="str">
            <v>SORTIE</v>
          </cell>
          <cell r="F673" t="str">
            <v>PLATEAU</v>
          </cell>
          <cell r="G673" t="str">
            <v>ELECTRICITE</v>
          </cell>
          <cell r="Q673">
            <v>-19000</v>
          </cell>
        </row>
        <row r="674">
          <cell r="A674">
            <v>43862</v>
          </cell>
          <cell r="C674" t="str">
            <v>SORTIE</v>
          </cell>
          <cell r="F674" t="str">
            <v>PLATEAU</v>
          </cell>
          <cell r="G674" t="str">
            <v>ELECTRICITE</v>
          </cell>
          <cell r="Q674">
            <v>-21000</v>
          </cell>
        </row>
        <row r="675">
          <cell r="A675">
            <v>43862</v>
          </cell>
          <cell r="C675" t="str">
            <v>SORTIE</v>
          </cell>
          <cell r="F675" t="str">
            <v>PLATEAU</v>
          </cell>
          <cell r="G675" t="str">
            <v>ELECTRICITE</v>
          </cell>
          <cell r="Q675">
            <v>-1500</v>
          </cell>
        </row>
        <row r="676">
          <cell r="A676">
            <v>43862</v>
          </cell>
          <cell r="C676" t="str">
            <v>SORTIE</v>
          </cell>
          <cell r="F676" t="str">
            <v>PLATEAU</v>
          </cell>
          <cell r="G676" t="str">
            <v>ELECTRICITE</v>
          </cell>
          <cell r="Q676">
            <v>0</v>
          </cell>
        </row>
        <row r="677">
          <cell r="A677">
            <v>43862</v>
          </cell>
          <cell r="C677" t="str">
            <v>SORTIE</v>
          </cell>
          <cell r="F677" t="str">
            <v>GRUMIER</v>
          </cell>
          <cell r="G677" t="str">
            <v>EQUIPEMENT</v>
          </cell>
          <cell r="Q677">
            <v>-2500</v>
          </cell>
        </row>
        <row r="678">
          <cell r="A678">
            <v>43862</v>
          </cell>
          <cell r="C678" t="str">
            <v>SORTIE</v>
          </cell>
          <cell r="F678" t="str">
            <v>GRUMIER</v>
          </cell>
          <cell r="G678" t="str">
            <v>FILTRATION</v>
          </cell>
          <cell r="Q678">
            <v>-11925</v>
          </cell>
        </row>
        <row r="679">
          <cell r="A679">
            <v>43862</v>
          </cell>
          <cell r="C679" t="str">
            <v>SORTIE</v>
          </cell>
          <cell r="F679" t="str">
            <v>GRUMIER</v>
          </cell>
          <cell r="G679" t="str">
            <v>FILTRATION</v>
          </cell>
          <cell r="Q679">
            <v>-14310</v>
          </cell>
        </row>
        <row r="680">
          <cell r="A680">
            <v>43862</v>
          </cell>
          <cell r="C680" t="str">
            <v>SORTIE</v>
          </cell>
          <cell r="F680" t="str">
            <v>GRUMIER</v>
          </cell>
          <cell r="G680" t="str">
            <v>FILTRATION</v>
          </cell>
          <cell r="Q680">
            <v>-10000</v>
          </cell>
        </row>
        <row r="681">
          <cell r="A681">
            <v>43862</v>
          </cell>
          <cell r="C681" t="str">
            <v>SORTIE</v>
          </cell>
          <cell r="F681" t="str">
            <v>GRUMIER</v>
          </cell>
          <cell r="G681" t="str">
            <v>FILTRATION</v>
          </cell>
          <cell r="Q681">
            <v>-77513</v>
          </cell>
        </row>
        <row r="682">
          <cell r="A682">
            <v>43862</v>
          </cell>
          <cell r="C682" t="str">
            <v>SORTIE</v>
          </cell>
          <cell r="F682" t="str">
            <v>GRUMIER</v>
          </cell>
          <cell r="G682" t="str">
            <v>FILTRATION</v>
          </cell>
          <cell r="Q682">
            <v>-19080</v>
          </cell>
        </row>
        <row r="683">
          <cell r="A683">
            <v>43862</v>
          </cell>
          <cell r="C683" t="str">
            <v>SORTIE</v>
          </cell>
          <cell r="F683" t="str">
            <v>GRUMIER</v>
          </cell>
          <cell r="G683" t="str">
            <v>FILTRATION</v>
          </cell>
          <cell r="Q683">
            <v>-11925</v>
          </cell>
        </row>
        <row r="684">
          <cell r="A684">
            <v>43862</v>
          </cell>
          <cell r="C684" t="str">
            <v>SORTIE</v>
          </cell>
          <cell r="F684" t="str">
            <v>GRUMIER</v>
          </cell>
          <cell r="G684" t="str">
            <v>FILTRATION</v>
          </cell>
          <cell r="Q684">
            <v>-14310</v>
          </cell>
        </row>
        <row r="685">
          <cell r="A685">
            <v>43862</v>
          </cell>
          <cell r="C685" t="str">
            <v>SORTIE</v>
          </cell>
          <cell r="F685" t="str">
            <v>GRUMIER</v>
          </cell>
          <cell r="G685" t="str">
            <v>FILTRATION</v>
          </cell>
          <cell r="Q685">
            <v>-10000</v>
          </cell>
        </row>
        <row r="686">
          <cell r="A686">
            <v>43862</v>
          </cell>
          <cell r="C686" t="str">
            <v>SORTIE</v>
          </cell>
          <cell r="F686" t="str">
            <v>PLATEAU</v>
          </cell>
          <cell r="G686" t="str">
            <v>FILTRATION</v>
          </cell>
          <cell r="Q686">
            <v>-7000</v>
          </cell>
        </row>
        <row r="687">
          <cell r="A687">
            <v>43862</v>
          </cell>
          <cell r="C687" t="str">
            <v>SORTIE</v>
          </cell>
          <cell r="F687" t="str">
            <v>PLATEAU</v>
          </cell>
          <cell r="G687" t="str">
            <v>FILTRATION</v>
          </cell>
          <cell r="Q687">
            <v>-7000</v>
          </cell>
        </row>
        <row r="688">
          <cell r="A688">
            <v>43862</v>
          </cell>
          <cell r="C688" t="str">
            <v>SORTIE</v>
          </cell>
          <cell r="F688" t="str">
            <v>PLATEAU</v>
          </cell>
          <cell r="G688" t="str">
            <v>FILTRATION</v>
          </cell>
          <cell r="Q688">
            <v>-7000</v>
          </cell>
        </row>
        <row r="689">
          <cell r="A689">
            <v>43862</v>
          </cell>
          <cell r="C689" t="str">
            <v>SORTIE</v>
          </cell>
          <cell r="F689" t="str">
            <v>PLATEAU</v>
          </cell>
          <cell r="G689" t="str">
            <v>FILTRATION</v>
          </cell>
          <cell r="Q689">
            <v>-15400</v>
          </cell>
        </row>
        <row r="690">
          <cell r="A690">
            <v>43862</v>
          </cell>
          <cell r="C690" t="str">
            <v>SORTIE</v>
          </cell>
          <cell r="F690" t="str">
            <v>GRUMIER</v>
          </cell>
          <cell r="G690" t="str">
            <v>LUBRIFIANT</v>
          </cell>
          <cell r="Q690">
            <v>-63630</v>
          </cell>
        </row>
        <row r="691">
          <cell r="A691">
            <v>43862</v>
          </cell>
          <cell r="C691" t="str">
            <v>SORTIE</v>
          </cell>
          <cell r="F691" t="str">
            <v>GRUMIER</v>
          </cell>
          <cell r="G691" t="str">
            <v>LUBRIFIANT</v>
          </cell>
          <cell r="Q691">
            <v>-63630</v>
          </cell>
        </row>
        <row r="692">
          <cell r="A692">
            <v>43862</v>
          </cell>
          <cell r="C692" t="str">
            <v>SORTIE</v>
          </cell>
          <cell r="F692" t="str">
            <v>PLATEAU</v>
          </cell>
          <cell r="G692" t="str">
            <v>LUBRIFIANT</v>
          </cell>
          <cell r="Q692">
            <v>-39996</v>
          </cell>
        </row>
        <row r="693">
          <cell r="A693">
            <v>43862</v>
          </cell>
          <cell r="C693" t="str">
            <v>SORTIE</v>
          </cell>
          <cell r="F693" t="str">
            <v>PLATEAU</v>
          </cell>
          <cell r="G693" t="str">
            <v>LUBRIFIANT</v>
          </cell>
          <cell r="Q693">
            <v>-39996</v>
          </cell>
        </row>
        <row r="694">
          <cell r="A694">
            <v>43862</v>
          </cell>
          <cell r="C694" t="str">
            <v>SORTIE</v>
          </cell>
          <cell r="F694" t="str">
            <v>PLATEAU</v>
          </cell>
          <cell r="G694" t="str">
            <v>LUBRIFIANT</v>
          </cell>
          <cell r="Q694">
            <v>-54540</v>
          </cell>
        </row>
        <row r="695">
          <cell r="A695">
            <v>43862</v>
          </cell>
          <cell r="C695" t="str">
            <v>SORTIE</v>
          </cell>
          <cell r="F695" t="str">
            <v>PLATEAU</v>
          </cell>
          <cell r="G695" t="str">
            <v>MOTEUR</v>
          </cell>
          <cell r="Q695">
            <v>-160987</v>
          </cell>
        </row>
        <row r="696">
          <cell r="A696">
            <v>43862</v>
          </cell>
          <cell r="C696" t="str">
            <v>SORTIE</v>
          </cell>
          <cell r="F696" t="str">
            <v>GRUMIER</v>
          </cell>
          <cell r="G696" t="str">
            <v>REPARATION FLOTTE</v>
          </cell>
          <cell r="Q696">
            <v>-15000</v>
          </cell>
        </row>
        <row r="697">
          <cell r="A697">
            <v>43862</v>
          </cell>
          <cell r="C697" t="str">
            <v>SORTIE</v>
          </cell>
          <cell r="F697" t="str">
            <v>PLATEAU</v>
          </cell>
          <cell r="G697" t="str">
            <v>REPARATION FLOTTE</v>
          </cell>
          <cell r="Q697">
            <v>-15000</v>
          </cell>
        </row>
        <row r="698">
          <cell r="A698">
            <v>43862</v>
          </cell>
          <cell r="C698" t="str">
            <v>SORTIE</v>
          </cell>
          <cell r="F698" t="str">
            <v>PLATEAU</v>
          </cell>
          <cell r="G698" t="str">
            <v>REPARATION FLOTTE</v>
          </cell>
          <cell r="Q698">
            <v>-10000</v>
          </cell>
        </row>
        <row r="699">
          <cell r="A699">
            <v>43862</v>
          </cell>
          <cell r="C699" t="str">
            <v>SORTIE</v>
          </cell>
          <cell r="F699" t="str">
            <v>PLATEAU</v>
          </cell>
          <cell r="G699" t="str">
            <v>CABINE</v>
          </cell>
          <cell r="Q699">
            <v>-10000</v>
          </cell>
        </row>
        <row r="700">
          <cell r="A700">
            <v>43862</v>
          </cell>
          <cell r="C700" t="str">
            <v>SORTIE</v>
          </cell>
          <cell r="F700" t="str">
            <v>PLATEAU</v>
          </cell>
          <cell r="G700" t="str">
            <v>FREINAGE</v>
          </cell>
          <cell r="Q700">
            <v>-10000</v>
          </cell>
        </row>
        <row r="701">
          <cell r="A701">
            <v>43862</v>
          </cell>
          <cell r="C701" t="str">
            <v>SORTIE</v>
          </cell>
          <cell r="F701" t="str">
            <v>PLATEAU</v>
          </cell>
          <cell r="G701" t="str">
            <v>FREINAGE</v>
          </cell>
          <cell r="Q701">
            <v>-70000</v>
          </cell>
        </row>
        <row r="702">
          <cell r="A702">
            <v>43862</v>
          </cell>
          <cell r="C702" t="str">
            <v>SORTIE</v>
          </cell>
          <cell r="F702" t="str">
            <v>PLATEAU</v>
          </cell>
          <cell r="G702" t="str">
            <v>ELECTRICITE</v>
          </cell>
          <cell r="Q702">
            <v>-1500</v>
          </cell>
        </row>
        <row r="703">
          <cell r="A703">
            <v>43862</v>
          </cell>
          <cell r="C703" t="str">
            <v>SORTIE</v>
          </cell>
          <cell r="F703" t="str">
            <v>PLATEAU</v>
          </cell>
          <cell r="G703" t="str">
            <v>ASSEMBLAGE</v>
          </cell>
          <cell r="Q703">
            <v>-2000</v>
          </cell>
        </row>
        <row r="704">
          <cell r="A704">
            <v>43862</v>
          </cell>
          <cell r="C704" t="str">
            <v>ENTREE</v>
          </cell>
          <cell r="F704">
            <v>0</v>
          </cell>
          <cell r="G704" t="str">
            <v>ASSEMBLAGE</v>
          </cell>
          <cell r="Q704">
            <v>0</v>
          </cell>
        </row>
        <row r="705">
          <cell r="A705">
            <v>43862</v>
          </cell>
          <cell r="C705" t="str">
            <v>ENTREE</v>
          </cell>
          <cell r="F705">
            <v>0</v>
          </cell>
          <cell r="G705" t="str">
            <v>CABINE</v>
          </cell>
          <cell r="Q705">
            <v>0</v>
          </cell>
        </row>
        <row r="706">
          <cell r="A706">
            <v>43862</v>
          </cell>
          <cell r="C706" t="str">
            <v>ENTREE</v>
          </cell>
          <cell r="F706">
            <v>0</v>
          </cell>
          <cell r="G706" t="str">
            <v>CABINE</v>
          </cell>
          <cell r="Q706">
            <v>0</v>
          </cell>
        </row>
        <row r="707">
          <cell r="A707">
            <v>43862</v>
          </cell>
          <cell r="C707" t="str">
            <v>ENTREE</v>
          </cell>
          <cell r="F707">
            <v>0</v>
          </cell>
          <cell r="G707" t="str">
            <v>CABINE</v>
          </cell>
          <cell r="Q707">
            <v>0</v>
          </cell>
        </row>
        <row r="708">
          <cell r="A708">
            <v>43862</v>
          </cell>
          <cell r="C708" t="str">
            <v>ENTREE</v>
          </cell>
          <cell r="F708">
            <v>0</v>
          </cell>
          <cell r="G708" t="str">
            <v>REMORQUE</v>
          </cell>
          <cell r="Q708">
            <v>0</v>
          </cell>
        </row>
        <row r="709">
          <cell r="A709">
            <v>43862</v>
          </cell>
          <cell r="C709" t="str">
            <v>ENTREE</v>
          </cell>
          <cell r="F709">
            <v>0</v>
          </cell>
          <cell r="G709" t="str">
            <v>PNEUMATIQUE</v>
          </cell>
          <cell r="Q709">
            <v>0</v>
          </cell>
        </row>
        <row r="710">
          <cell r="A710">
            <v>43862</v>
          </cell>
          <cell r="C710" t="str">
            <v>ENTREE</v>
          </cell>
          <cell r="F710">
            <v>0</v>
          </cell>
          <cell r="G710" t="str">
            <v>PNEUMATIQUE</v>
          </cell>
          <cell r="Q710">
            <v>0</v>
          </cell>
        </row>
        <row r="711">
          <cell r="A711">
            <v>43862</v>
          </cell>
          <cell r="C711" t="str">
            <v>ENTREE</v>
          </cell>
          <cell r="F711">
            <v>0</v>
          </cell>
          <cell r="G711" t="str">
            <v>PNEUMATIQUE</v>
          </cell>
          <cell r="Q711">
            <v>0</v>
          </cell>
        </row>
        <row r="712">
          <cell r="A712">
            <v>43862</v>
          </cell>
          <cell r="C712" t="str">
            <v>SORTIE</v>
          </cell>
          <cell r="F712" t="str">
            <v>PLATEAU</v>
          </cell>
          <cell r="G712" t="str">
            <v>PNEUMATIQUE</v>
          </cell>
          <cell r="Q712">
            <v>-858600</v>
          </cell>
        </row>
        <row r="713">
          <cell r="A713">
            <v>43862</v>
          </cell>
          <cell r="C713" t="str">
            <v>SORTIE</v>
          </cell>
          <cell r="F713" t="str">
            <v>PLATEAU</v>
          </cell>
          <cell r="G713" t="str">
            <v>ASSEMBLAGE</v>
          </cell>
          <cell r="Q713">
            <v>-12500</v>
          </cell>
        </row>
        <row r="714">
          <cell r="A714">
            <v>43862</v>
          </cell>
          <cell r="C714" t="str">
            <v>SORTIE</v>
          </cell>
          <cell r="F714" t="str">
            <v>PLATEAU</v>
          </cell>
          <cell r="G714" t="str">
            <v>ASSEMBLAGE</v>
          </cell>
          <cell r="Q714">
            <v>-27000</v>
          </cell>
        </row>
        <row r="715">
          <cell r="A715">
            <v>43862</v>
          </cell>
          <cell r="C715" t="str">
            <v>SORTIE</v>
          </cell>
          <cell r="F715" t="str">
            <v>BENNE</v>
          </cell>
          <cell r="G715" t="str">
            <v>ELECTRICITE</v>
          </cell>
          <cell r="Q715">
            <v>-3000</v>
          </cell>
        </row>
        <row r="716">
          <cell r="A716">
            <v>43862</v>
          </cell>
          <cell r="C716" t="str">
            <v>SORTIE</v>
          </cell>
          <cell r="F716" t="str">
            <v>PLATEAU</v>
          </cell>
          <cell r="G716" t="str">
            <v>ASSEMBLAGE</v>
          </cell>
          <cell r="Q716">
            <v>-75000</v>
          </cell>
        </row>
        <row r="717">
          <cell r="A717">
            <v>43862</v>
          </cell>
          <cell r="C717" t="str">
            <v>SORTIE</v>
          </cell>
          <cell r="F717" t="str">
            <v>PLATEAU</v>
          </cell>
          <cell r="G717" t="str">
            <v>CABINE</v>
          </cell>
          <cell r="Q717">
            <v>-50000</v>
          </cell>
        </row>
        <row r="718">
          <cell r="A718">
            <v>43862</v>
          </cell>
          <cell r="C718" t="str">
            <v>SORTIE</v>
          </cell>
          <cell r="F718" t="str">
            <v>PLATEAU</v>
          </cell>
          <cell r="G718" t="str">
            <v>CABINE</v>
          </cell>
          <cell r="Q718">
            <v>-50000</v>
          </cell>
        </row>
        <row r="719">
          <cell r="A719">
            <v>43862</v>
          </cell>
          <cell r="C719" t="str">
            <v>SORTIE</v>
          </cell>
          <cell r="F719" t="str">
            <v>BENNE</v>
          </cell>
          <cell r="G719" t="str">
            <v>ELECTRICITE</v>
          </cell>
          <cell r="Q719">
            <v>-6000</v>
          </cell>
        </row>
        <row r="720">
          <cell r="A720">
            <v>43862</v>
          </cell>
          <cell r="C720" t="str">
            <v>SORTIE</v>
          </cell>
          <cell r="F720" t="str">
            <v>BENNE</v>
          </cell>
          <cell r="G720" t="str">
            <v>ELECTRICITE</v>
          </cell>
          <cell r="Q720">
            <v>-1500</v>
          </cell>
        </row>
        <row r="721">
          <cell r="A721">
            <v>43862</v>
          </cell>
          <cell r="C721" t="str">
            <v>SORTIE</v>
          </cell>
          <cell r="F721" t="str">
            <v>PLATEAU</v>
          </cell>
          <cell r="G721" t="str">
            <v>ASSEMBLAGE</v>
          </cell>
          <cell r="Q721">
            <v>-2100</v>
          </cell>
        </row>
        <row r="722">
          <cell r="A722">
            <v>43862</v>
          </cell>
          <cell r="C722" t="str">
            <v>SORTIE</v>
          </cell>
          <cell r="F722" t="str">
            <v>PLATEAU</v>
          </cell>
          <cell r="G722" t="str">
            <v>ASSEMBLAGE</v>
          </cell>
          <cell r="Q722">
            <v>-2000</v>
          </cell>
        </row>
        <row r="723">
          <cell r="A723">
            <v>43862</v>
          </cell>
          <cell r="C723" t="str">
            <v>SORTIE</v>
          </cell>
          <cell r="F723" t="str">
            <v>CITERNE</v>
          </cell>
          <cell r="G723" t="str">
            <v>REMORQUE</v>
          </cell>
          <cell r="Q723">
            <v>-12000</v>
          </cell>
        </row>
        <row r="724">
          <cell r="A724">
            <v>43862</v>
          </cell>
          <cell r="C724" t="str">
            <v>SORTIE</v>
          </cell>
          <cell r="F724" t="str">
            <v>BENNE</v>
          </cell>
          <cell r="G724" t="str">
            <v>ELECTRICITE</v>
          </cell>
          <cell r="Q724">
            <v>-1500</v>
          </cell>
        </row>
        <row r="725">
          <cell r="A725">
            <v>43862</v>
          </cell>
          <cell r="C725" t="str">
            <v>SORTIE</v>
          </cell>
          <cell r="F725" t="str">
            <v>CITERNE</v>
          </cell>
          <cell r="G725" t="str">
            <v>FILTRATION</v>
          </cell>
          <cell r="Q725">
            <v>-10000</v>
          </cell>
        </row>
        <row r="726">
          <cell r="A726">
            <v>43862</v>
          </cell>
          <cell r="C726" t="str">
            <v>SORTIE</v>
          </cell>
          <cell r="F726" t="str">
            <v>CITERNE</v>
          </cell>
          <cell r="G726" t="str">
            <v>FILTRATION</v>
          </cell>
          <cell r="Q726">
            <v>-14310</v>
          </cell>
        </row>
        <row r="727">
          <cell r="A727">
            <v>43862</v>
          </cell>
          <cell r="C727" t="str">
            <v>SORTIE</v>
          </cell>
          <cell r="F727" t="str">
            <v>GRUMIER</v>
          </cell>
          <cell r="G727" t="str">
            <v>PNEUMATIQUE</v>
          </cell>
          <cell r="Q727">
            <v>-1720000</v>
          </cell>
        </row>
        <row r="728">
          <cell r="A728">
            <v>43862</v>
          </cell>
          <cell r="C728" t="str">
            <v>SORTIE</v>
          </cell>
          <cell r="F728" t="str">
            <v>GRUMIER</v>
          </cell>
          <cell r="G728" t="str">
            <v>EQUIPEMENT</v>
          </cell>
          <cell r="Q728">
            <v>-4000</v>
          </cell>
        </row>
        <row r="729">
          <cell r="A729">
            <v>43862</v>
          </cell>
          <cell r="C729" t="str">
            <v>SORTIE</v>
          </cell>
          <cell r="F729" t="str">
            <v>GRUMIER</v>
          </cell>
          <cell r="G729" t="str">
            <v>FREINAGE</v>
          </cell>
          <cell r="Q729">
            <v>-40000</v>
          </cell>
        </row>
        <row r="730">
          <cell r="A730">
            <v>43862</v>
          </cell>
          <cell r="C730" t="str">
            <v>SORTIE</v>
          </cell>
          <cell r="F730" t="str">
            <v>GRUMIER</v>
          </cell>
          <cell r="G730" t="str">
            <v>ASSEMBLAGE</v>
          </cell>
          <cell r="Q730">
            <v>-7500</v>
          </cell>
        </row>
        <row r="731">
          <cell r="A731">
            <v>43862</v>
          </cell>
          <cell r="C731" t="str">
            <v>SORTIE</v>
          </cell>
          <cell r="F731" t="str">
            <v>GRUMIER</v>
          </cell>
          <cell r="G731" t="str">
            <v>ASSEMBLAGE</v>
          </cell>
          <cell r="Q731">
            <v>-1400</v>
          </cell>
        </row>
        <row r="732">
          <cell r="A732">
            <v>43862</v>
          </cell>
          <cell r="C732" t="str">
            <v>SORTIE</v>
          </cell>
          <cell r="F732" t="str">
            <v>PLATEAU</v>
          </cell>
          <cell r="G732" t="str">
            <v>ELECTRICITE</v>
          </cell>
          <cell r="Q732">
            <v>-2000</v>
          </cell>
        </row>
        <row r="733">
          <cell r="A733">
            <v>43891</v>
          </cell>
          <cell r="C733" t="str">
            <v>ENTREE</v>
          </cell>
          <cell r="F733">
            <v>0</v>
          </cell>
          <cell r="G733" t="str">
            <v>ASSEMBLAGE</v>
          </cell>
          <cell r="Q733">
            <v>0</v>
          </cell>
        </row>
        <row r="734">
          <cell r="A734">
            <v>43891</v>
          </cell>
          <cell r="C734" t="str">
            <v>ENTREE</v>
          </cell>
          <cell r="F734">
            <v>0</v>
          </cell>
          <cell r="G734" t="str">
            <v>BOITE DE VITESSE</v>
          </cell>
          <cell r="Q734">
            <v>0</v>
          </cell>
        </row>
        <row r="735">
          <cell r="A735">
            <v>43891</v>
          </cell>
          <cell r="C735" t="str">
            <v>ENTREE</v>
          </cell>
          <cell r="F735">
            <v>0</v>
          </cell>
          <cell r="G735" t="str">
            <v>SYSTEME D'AIR</v>
          </cell>
          <cell r="Q735">
            <v>0</v>
          </cell>
        </row>
        <row r="736">
          <cell r="A736">
            <v>43891</v>
          </cell>
          <cell r="C736" t="str">
            <v>ENTREE</v>
          </cell>
          <cell r="F736">
            <v>0</v>
          </cell>
          <cell r="G736" t="str">
            <v>ASSEMBLAGE</v>
          </cell>
          <cell r="Q736">
            <v>0</v>
          </cell>
        </row>
        <row r="737">
          <cell r="A737">
            <v>43891</v>
          </cell>
          <cell r="C737" t="str">
            <v>ENTREE</v>
          </cell>
          <cell r="F737">
            <v>0</v>
          </cell>
          <cell r="G737" t="str">
            <v>FREINAGE</v>
          </cell>
          <cell r="Q737">
            <v>0</v>
          </cell>
        </row>
        <row r="738">
          <cell r="A738">
            <v>43891</v>
          </cell>
          <cell r="C738" t="str">
            <v>ENTREE</v>
          </cell>
          <cell r="F738">
            <v>0</v>
          </cell>
          <cell r="G738" t="str">
            <v>FREINAGE</v>
          </cell>
          <cell r="Q738">
            <v>0</v>
          </cell>
        </row>
        <row r="739">
          <cell r="A739">
            <v>43891</v>
          </cell>
          <cell r="C739" t="str">
            <v>ENTREE</v>
          </cell>
          <cell r="F739">
            <v>0</v>
          </cell>
          <cell r="G739" t="str">
            <v>FREINAGE</v>
          </cell>
          <cell r="Q739">
            <v>0</v>
          </cell>
        </row>
        <row r="740">
          <cell r="A740">
            <v>43891</v>
          </cell>
          <cell r="C740" t="str">
            <v>ENTREE</v>
          </cell>
          <cell r="F740">
            <v>0</v>
          </cell>
          <cell r="G740" t="str">
            <v>ASSEMBLAGE</v>
          </cell>
          <cell r="Q740">
            <v>0</v>
          </cell>
        </row>
        <row r="741">
          <cell r="A741">
            <v>43891</v>
          </cell>
          <cell r="C741" t="str">
            <v>SORTIE</v>
          </cell>
          <cell r="F741" t="str">
            <v>SLV</v>
          </cell>
          <cell r="G741" t="str">
            <v>SYSTEME D'AIR</v>
          </cell>
          <cell r="Q741">
            <v>-25000</v>
          </cell>
        </row>
        <row r="742">
          <cell r="A742">
            <v>43891</v>
          </cell>
          <cell r="C742" t="str">
            <v>SORTIE</v>
          </cell>
          <cell r="F742" t="str">
            <v>GRUMIER</v>
          </cell>
          <cell r="G742" t="str">
            <v>ELECTRICITE</v>
          </cell>
          <cell r="Q742">
            <v>-1500</v>
          </cell>
        </row>
        <row r="743">
          <cell r="A743">
            <v>43891</v>
          </cell>
          <cell r="C743" t="str">
            <v>SORTIE</v>
          </cell>
          <cell r="F743" t="str">
            <v>GRUMIER</v>
          </cell>
          <cell r="G743" t="str">
            <v>ELECTRICITE</v>
          </cell>
          <cell r="Q743">
            <v>-6000</v>
          </cell>
        </row>
        <row r="744">
          <cell r="A744">
            <v>43891</v>
          </cell>
          <cell r="C744" t="str">
            <v>SORTIE</v>
          </cell>
          <cell r="F744" t="str">
            <v>GRUMIER</v>
          </cell>
          <cell r="G744" t="str">
            <v>ASSEMBLAGE</v>
          </cell>
          <cell r="Q744">
            <v>-25000</v>
          </cell>
        </row>
        <row r="745">
          <cell r="A745">
            <v>43891</v>
          </cell>
          <cell r="C745" t="str">
            <v>SORTIE</v>
          </cell>
          <cell r="F745" t="str">
            <v>GRUMIER</v>
          </cell>
          <cell r="G745" t="str">
            <v>PNEUMATIQUE</v>
          </cell>
          <cell r="Q745">
            <v>-1720000</v>
          </cell>
        </row>
        <row r="746">
          <cell r="A746">
            <v>43891</v>
          </cell>
          <cell r="C746" t="str">
            <v>SORTIE</v>
          </cell>
          <cell r="F746" t="str">
            <v>GRUMIER</v>
          </cell>
          <cell r="G746" t="str">
            <v>PNEUMATIQUE</v>
          </cell>
          <cell r="Q746">
            <v>-1720000</v>
          </cell>
        </row>
        <row r="747">
          <cell r="A747">
            <v>43891</v>
          </cell>
          <cell r="C747" t="str">
            <v>SORTIE</v>
          </cell>
          <cell r="F747" t="str">
            <v>GRUMIER</v>
          </cell>
          <cell r="G747" t="str">
            <v>ELECTRICITE</v>
          </cell>
          <cell r="Q747">
            <v>-1500</v>
          </cell>
        </row>
        <row r="748">
          <cell r="A748">
            <v>43891</v>
          </cell>
          <cell r="C748" t="str">
            <v>SORTIE</v>
          </cell>
          <cell r="F748" t="str">
            <v>CITERNE</v>
          </cell>
          <cell r="G748" t="str">
            <v>FILTRATION</v>
          </cell>
          <cell r="Q748">
            <v>-20000</v>
          </cell>
        </row>
        <row r="749">
          <cell r="A749">
            <v>43891</v>
          </cell>
          <cell r="C749" t="str">
            <v>SORTIE</v>
          </cell>
          <cell r="F749" t="str">
            <v>PLATEAU</v>
          </cell>
          <cell r="G749" t="str">
            <v>FILTRATION</v>
          </cell>
          <cell r="Q749">
            <v>-19080</v>
          </cell>
        </row>
        <row r="750">
          <cell r="A750">
            <v>43891</v>
          </cell>
          <cell r="C750" t="str">
            <v>SORTIE</v>
          </cell>
          <cell r="F750" t="str">
            <v>GRUMIER</v>
          </cell>
          <cell r="G750" t="str">
            <v>BOITE DE VITESSE</v>
          </cell>
          <cell r="Q750">
            <v>-160000</v>
          </cell>
        </row>
        <row r="751">
          <cell r="A751">
            <v>43891</v>
          </cell>
          <cell r="C751" t="str">
            <v>SORTIE</v>
          </cell>
          <cell r="F751" t="str">
            <v>GRUMIER</v>
          </cell>
          <cell r="G751" t="str">
            <v>FREINAGE</v>
          </cell>
          <cell r="Q751">
            <v>-40000</v>
          </cell>
        </row>
        <row r="752">
          <cell r="A752">
            <v>43891</v>
          </cell>
          <cell r="C752" t="str">
            <v>SORTIE</v>
          </cell>
          <cell r="F752" t="str">
            <v>GRUMIER</v>
          </cell>
          <cell r="G752" t="str">
            <v>LUBRIFIANT</v>
          </cell>
          <cell r="Q752">
            <v>-63630</v>
          </cell>
        </row>
        <row r="753">
          <cell r="A753">
            <v>43891</v>
          </cell>
          <cell r="C753" t="str">
            <v>SORTIE</v>
          </cell>
          <cell r="F753" t="str">
            <v>GRUMIER</v>
          </cell>
          <cell r="G753" t="str">
            <v>FILTRATION</v>
          </cell>
          <cell r="Q753">
            <v>-10000</v>
          </cell>
        </row>
        <row r="754">
          <cell r="A754">
            <v>43891</v>
          </cell>
          <cell r="C754" t="str">
            <v>SORTIE</v>
          </cell>
          <cell r="F754" t="str">
            <v>GRUMIER</v>
          </cell>
          <cell r="G754" t="str">
            <v>FILTRATION</v>
          </cell>
          <cell r="Q754">
            <v>-11925</v>
          </cell>
        </row>
        <row r="755">
          <cell r="A755">
            <v>43891</v>
          </cell>
          <cell r="C755" t="str">
            <v>SORTIE</v>
          </cell>
          <cell r="F755" t="str">
            <v>GRUMIER</v>
          </cell>
          <cell r="G755" t="str">
            <v>FILTRATION</v>
          </cell>
          <cell r="Q755">
            <v>-14310</v>
          </cell>
        </row>
        <row r="756">
          <cell r="A756">
            <v>43891</v>
          </cell>
          <cell r="C756" t="str">
            <v>SORTIE</v>
          </cell>
          <cell r="F756" t="str">
            <v>GRUMIER</v>
          </cell>
          <cell r="G756" t="str">
            <v>FREINAGE</v>
          </cell>
          <cell r="Q756">
            <v>-80000</v>
          </cell>
        </row>
        <row r="757">
          <cell r="A757">
            <v>43891</v>
          </cell>
          <cell r="C757" t="str">
            <v>SORTIE</v>
          </cell>
          <cell r="F757" t="str">
            <v>SLV</v>
          </cell>
          <cell r="G757" t="str">
            <v>SYSTEME D'AIR</v>
          </cell>
          <cell r="Q757">
            <v>-55000</v>
          </cell>
        </row>
        <row r="758">
          <cell r="A758">
            <v>43891</v>
          </cell>
          <cell r="C758" t="str">
            <v>SORTIE</v>
          </cell>
          <cell r="F758" t="str">
            <v>GRUMIER</v>
          </cell>
          <cell r="G758" t="str">
            <v>ASSEMBLAGE</v>
          </cell>
          <cell r="Q758">
            <v>-5000</v>
          </cell>
        </row>
        <row r="759">
          <cell r="A759">
            <v>43891</v>
          </cell>
          <cell r="C759" t="str">
            <v>SORTIE</v>
          </cell>
          <cell r="F759" t="str">
            <v>GRUMIER</v>
          </cell>
          <cell r="G759" t="str">
            <v>FREINAGE</v>
          </cell>
          <cell r="Q759">
            <v>-40000</v>
          </cell>
        </row>
        <row r="760">
          <cell r="A760">
            <v>43891</v>
          </cell>
          <cell r="C760" t="str">
            <v>SORTIE</v>
          </cell>
          <cell r="F760" t="str">
            <v>GRUMIER</v>
          </cell>
          <cell r="G760" t="str">
            <v>EQUIPEMENT</v>
          </cell>
          <cell r="Q760">
            <v>-4000</v>
          </cell>
        </row>
        <row r="761">
          <cell r="A761">
            <v>43891</v>
          </cell>
          <cell r="C761" t="str">
            <v>SORTIE</v>
          </cell>
          <cell r="F761" t="str">
            <v>SLV</v>
          </cell>
          <cell r="G761" t="str">
            <v>LUBRIFIANT</v>
          </cell>
          <cell r="Q761">
            <v>-66880</v>
          </cell>
        </row>
        <row r="762">
          <cell r="A762">
            <v>43891</v>
          </cell>
          <cell r="C762" t="str">
            <v>SORTIE</v>
          </cell>
          <cell r="F762" t="str">
            <v>SLV</v>
          </cell>
          <cell r="G762" t="str">
            <v>FILTRATION</v>
          </cell>
          <cell r="Q762">
            <v>-7000</v>
          </cell>
        </row>
        <row r="763">
          <cell r="A763">
            <v>43891</v>
          </cell>
          <cell r="C763" t="str">
            <v>SORTIE</v>
          </cell>
          <cell r="F763" t="str">
            <v>GRUMIER</v>
          </cell>
          <cell r="G763" t="str">
            <v>FREINAGE</v>
          </cell>
          <cell r="Q763">
            <v>-20000</v>
          </cell>
        </row>
        <row r="764">
          <cell r="A764">
            <v>43891</v>
          </cell>
          <cell r="C764" t="str">
            <v>SORTIE</v>
          </cell>
          <cell r="F764" t="str">
            <v>BENNE</v>
          </cell>
          <cell r="G764" t="str">
            <v>PNEUMATIQUE</v>
          </cell>
          <cell r="Q764">
            <v>-390000</v>
          </cell>
        </row>
        <row r="765">
          <cell r="A765">
            <v>43891</v>
          </cell>
          <cell r="C765" t="str">
            <v>SORTIE</v>
          </cell>
          <cell r="F765" t="str">
            <v>PLATEAU</v>
          </cell>
          <cell r="G765" t="str">
            <v>ELECTRICITE</v>
          </cell>
          <cell r="Q765">
            <v>-1500</v>
          </cell>
        </row>
        <row r="766">
          <cell r="A766">
            <v>43891</v>
          </cell>
          <cell r="C766" t="str">
            <v>SORTIE</v>
          </cell>
          <cell r="F766" t="str">
            <v>GRUMIER</v>
          </cell>
          <cell r="G766" t="str">
            <v>ASSEMBLAGE</v>
          </cell>
          <cell r="Q766">
            <v>-20000</v>
          </cell>
        </row>
        <row r="767">
          <cell r="A767">
            <v>43891</v>
          </cell>
          <cell r="C767" t="str">
            <v>ENTREE</v>
          </cell>
          <cell r="F767">
            <v>0</v>
          </cell>
          <cell r="G767" t="str">
            <v>MOTEUR</v>
          </cell>
          <cell r="Q767">
            <v>0</v>
          </cell>
        </row>
        <row r="768">
          <cell r="A768">
            <v>43891</v>
          </cell>
          <cell r="C768" t="str">
            <v>ENTREE</v>
          </cell>
          <cell r="F768">
            <v>0</v>
          </cell>
          <cell r="G768" t="str">
            <v>MOTEUR</v>
          </cell>
          <cell r="Q768">
            <v>0</v>
          </cell>
        </row>
        <row r="769">
          <cell r="A769">
            <v>43891</v>
          </cell>
          <cell r="C769" t="str">
            <v>SORTIE</v>
          </cell>
          <cell r="F769" t="str">
            <v>PLATEAU</v>
          </cell>
          <cell r="G769" t="str">
            <v>MOTEUR</v>
          </cell>
          <cell r="Q769">
            <v>-25000</v>
          </cell>
        </row>
        <row r="770">
          <cell r="A770">
            <v>43891</v>
          </cell>
          <cell r="C770" t="str">
            <v>SORTIE</v>
          </cell>
          <cell r="F770" t="str">
            <v>PLATEAU</v>
          </cell>
          <cell r="G770" t="str">
            <v>MOTEUR</v>
          </cell>
          <cell r="Q770">
            <v>-25000</v>
          </cell>
        </row>
        <row r="771">
          <cell r="A771">
            <v>43891</v>
          </cell>
          <cell r="C771" t="str">
            <v>SORTIE</v>
          </cell>
          <cell r="F771" t="str">
            <v>PLATEAU</v>
          </cell>
          <cell r="G771" t="str">
            <v>MOTEUR</v>
          </cell>
          <cell r="Q771">
            <v>-45000</v>
          </cell>
        </row>
        <row r="772">
          <cell r="A772">
            <v>43891</v>
          </cell>
          <cell r="C772" t="str">
            <v>SORTIE</v>
          </cell>
          <cell r="F772" t="str">
            <v>PLATEAU</v>
          </cell>
          <cell r="G772" t="str">
            <v>ASSEMBLAGE</v>
          </cell>
          <cell r="Q772">
            <v>-12500</v>
          </cell>
        </row>
        <row r="773">
          <cell r="A773">
            <v>43891</v>
          </cell>
          <cell r="C773" t="str">
            <v>SORTIE</v>
          </cell>
          <cell r="F773" t="str">
            <v>PLATEAU</v>
          </cell>
          <cell r="G773" t="str">
            <v>FREINAGE</v>
          </cell>
          <cell r="Q773">
            <v>-40000</v>
          </cell>
        </row>
        <row r="774">
          <cell r="A774">
            <v>43891</v>
          </cell>
          <cell r="C774" t="str">
            <v>SORTIE</v>
          </cell>
          <cell r="F774" t="str">
            <v>PLATEAU</v>
          </cell>
          <cell r="G774" t="str">
            <v>FREINAGE</v>
          </cell>
          <cell r="Q774">
            <v>-35000</v>
          </cell>
        </row>
        <row r="775">
          <cell r="A775">
            <v>43891</v>
          </cell>
          <cell r="C775" t="str">
            <v>SORTIE</v>
          </cell>
          <cell r="F775" t="str">
            <v>PLATEAU</v>
          </cell>
          <cell r="G775" t="str">
            <v>LUBRIFIANT</v>
          </cell>
          <cell r="Q775">
            <v>-39996</v>
          </cell>
        </row>
        <row r="776">
          <cell r="A776">
            <v>43891</v>
          </cell>
          <cell r="C776" t="str">
            <v>SORTIE</v>
          </cell>
          <cell r="F776" t="str">
            <v>PLATEAU</v>
          </cell>
          <cell r="G776" t="str">
            <v>FILTRATION</v>
          </cell>
          <cell r="Q776">
            <v>-7000</v>
          </cell>
        </row>
        <row r="777">
          <cell r="A777">
            <v>43891</v>
          </cell>
          <cell r="C777" t="str">
            <v>SORTIE</v>
          </cell>
          <cell r="F777" t="str">
            <v>PLATEAU</v>
          </cell>
          <cell r="G777" t="str">
            <v>CABINE</v>
          </cell>
          <cell r="Q777">
            <v>-55000</v>
          </cell>
        </row>
        <row r="778">
          <cell r="A778">
            <v>43891</v>
          </cell>
          <cell r="C778" t="str">
            <v>SORTIE</v>
          </cell>
          <cell r="F778" t="str">
            <v>PLATEAU</v>
          </cell>
          <cell r="G778" t="str">
            <v>CABINE</v>
          </cell>
          <cell r="Q778">
            <v>-20000</v>
          </cell>
        </row>
        <row r="779">
          <cell r="A779">
            <v>43891</v>
          </cell>
          <cell r="C779" t="str">
            <v>SORTIE</v>
          </cell>
          <cell r="F779" t="str">
            <v>PLATEAU</v>
          </cell>
          <cell r="G779" t="str">
            <v>LUBRIFIANT</v>
          </cell>
          <cell r="Q779">
            <v>-39996</v>
          </cell>
        </row>
        <row r="780">
          <cell r="A780">
            <v>43891</v>
          </cell>
          <cell r="C780" t="str">
            <v>SORTIE</v>
          </cell>
          <cell r="F780" t="str">
            <v>PLATEAU</v>
          </cell>
          <cell r="G780" t="str">
            <v>FILTRATION</v>
          </cell>
          <cell r="Q780">
            <v>-7000</v>
          </cell>
        </row>
        <row r="781">
          <cell r="A781">
            <v>43891</v>
          </cell>
          <cell r="C781" t="str">
            <v>SORTIE</v>
          </cell>
          <cell r="F781" t="str">
            <v>PLATEAU</v>
          </cell>
          <cell r="G781" t="str">
            <v>LUBRIFIANT</v>
          </cell>
          <cell r="Q781">
            <v>-39996</v>
          </cell>
        </row>
        <row r="782">
          <cell r="A782">
            <v>43891</v>
          </cell>
          <cell r="C782" t="str">
            <v>SORTIE</v>
          </cell>
          <cell r="F782" t="str">
            <v>PLATEAU</v>
          </cell>
          <cell r="G782" t="str">
            <v>FILTRATION</v>
          </cell>
          <cell r="Q782">
            <v>-7000</v>
          </cell>
        </row>
        <row r="783">
          <cell r="A783">
            <v>43891</v>
          </cell>
          <cell r="C783" t="str">
            <v>SORTIE</v>
          </cell>
          <cell r="F783" t="str">
            <v>PLATEAU</v>
          </cell>
          <cell r="G783" t="str">
            <v>FILTRATION</v>
          </cell>
          <cell r="Q783">
            <v>-8000</v>
          </cell>
        </row>
        <row r="784">
          <cell r="A784">
            <v>43891</v>
          </cell>
          <cell r="C784" t="str">
            <v>SORTIE</v>
          </cell>
          <cell r="F784" t="str">
            <v>PLATEAU</v>
          </cell>
          <cell r="G784" t="str">
            <v>FILTRATION</v>
          </cell>
          <cell r="Q784">
            <v>-20000</v>
          </cell>
        </row>
        <row r="785">
          <cell r="A785">
            <v>43891</v>
          </cell>
          <cell r="C785" t="str">
            <v>SORTIE</v>
          </cell>
          <cell r="F785" t="str">
            <v>PLATEAU</v>
          </cell>
          <cell r="G785" t="str">
            <v>ELECTRICITE</v>
          </cell>
          <cell r="Q785">
            <v>-1500</v>
          </cell>
        </row>
        <row r="786">
          <cell r="A786">
            <v>43891</v>
          </cell>
          <cell r="C786" t="str">
            <v>ENTREE</v>
          </cell>
          <cell r="F786">
            <v>0</v>
          </cell>
          <cell r="G786" t="str">
            <v>FREINAGE</v>
          </cell>
          <cell r="Q786">
            <v>0</v>
          </cell>
        </row>
        <row r="787">
          <cell r="A787">
            <v>43891</v>
          </cell>
          <cell r="C787" t="str">
            <v>ENTREE</v>
          </cell>
          <cell r="F787">
            <v>0</v>
          </cell>
          <cell r="G787" t="str">
            <v>FREINAGE</v>
          </cell>
          <cell r="Q787">
            <v>0</v>
          </cell>
        </row>
        <row r="788">
          <cell r="A788">
            <v>43891</v>
          </cell>
          <cell r="C788" t="str">
            <v>SORTIE</v>
          </cell>
          <cell r="F788" t="str">
            <v>PLATEAU</v>
          </cell>
          <cell r="G788" t="str">
            <v>ASSEMBLAGE</v>
          </cell>
          <cell r="Q788">
            <v>-18000</v>
          </cell>
        </row>
        <row r="789">
          <cell r="A789">
            <v>43891</v>
          </cell>
          <cell r="C789" t="str">
            <v>SORTIE</v>
          </cell>
          <cell r="F789" t="str">
            <v>PLATEAU</v>
          </cell>
          <cell r="G789" t="str">
            <v>ASSEMBLAGE</v>
          </cell>
          <cell r="Q789">
            <v>-36000</v>
          </cell>
        </row>
        <row r="790">
          <cell r="A790">
            <v>43891</v>
          </cell>
          <cell r="C790" t="str">
            <v>SORTIE</v>
          </cell>
          <cell r="F790" t="str">
            <v>PLATEAU</v>
          </cell>
          <cell r="G790" t="str">
            <v>FREINAGE</v>
          </cell>
          <cell r="Q790">
            <v>-232000</v>
          </cell>
        </row>
        <row r="791">
          <cell r="A791">
            <v>43891</v>
          </cell>
          <cell r="C791" t="str">
            <v>SORTIE</v>
          </cell>
          <cell r="F791" t="str">
            <v>PLATEAU</v>
          </cell>
          <cell r="G791" t="str">
            <v>FREINAGE</v>
          </cell>
          <cell r="Q791">
            <v>-30000</v>
          </cell>
        </row>
        <row r="792">
          <cell r="A792">
            <v>43891</v>
          </cell>
          <cell r="C792" t="str">
            <v>SORTIE</v>
          </cell>
          <cell r="F792" t="str">
            <v>PLATEAU</v>
          </cell>
          <cell r="G792" t="str">
            <v>FREINAGE</v>
          </cell>
          <cell r="Q792">
            <v>-30000</v>
          </cell>
        </row>
        <row r="793">
          <cell r="A793">
            <v>43891</v>
          </cell>
          <cell r="C793" t="str">
            <v>SORTIE</v>
          </cell>
          <cell r="F793" t="str">
            <v>PLATEAU</v>
          </cell>
          <cell r="G793" t="str">
            <v>ASSEMBLAGE</v>
          </cell>
          <cell r="Q793">
            <v>-8000</v>
          </cell>
        </row>
        <row r="794">
          <cell r="A794">
            <v>43891</v>
          </cell>
          <cell r="C794" t="str">
            <v>ENTREE</v>
          </cell>
          <cell r="F794">
            <v>0</v>
          </cell>
          <cell r="G794" t="str">
            <v>ASSEMBLAGE</v>
          </cell>
          <cell r="Q794">
            <v>0</v>
          </cell>
        </row>
        <row r="795">
          <cell r="A795">
            <v>43891</v>
          </cell>
          <cell r="C795" t="str">
            <v>ENTREE</v>
          </cell>
          <cell r="F795">
            <v>0</v>
          </cell>
          <cell r="G795" t="str">
            <v>ASSEMBLAGE</v>
          </cell>
          <cell r="Q795">
            <v>0</v>
          </cell>
        </row>
        <row r="796">
          <cell r="A796">
            <v>43891</v>
          </cell>
          <cell r="C796" t="str">
            <v>ENTREE</v>
          </cell>
          <cell r="F796">
            <v>0</v>
          </cell>
          <cell r="G796" t="str">
            <v>ASSEMBLAGE</v>
          </cell>
          <cell r="Q796">
            <v>0</v>
          </cell>
        </row>
        <row r="797">
          <cell r="A797">
            <v>43891</v>
          </cell>
          <cell r="C797" t="str">
            <v>ENTREE</v>
          </cell>
          <cell r="F797">
            <v>0</v>
          </cell>
          <cell r="G797" t="str">
            <v>REMORQUE</v>
          </cell>
          <cell r="Q797">
            <v>0</v>
          </cell>
        </row>
        <row r="798">
          <cell r="A798">
            <v>43891</v>
          </cell>
          <cell r="C798" t="str">
            <v>ENTREE</v>
          </cell>
          <cell r="F798">
            <v>0</v>
          </cell>
          <cell r="G798" t="str">
            <v>BATTERIE</v>
          </cell>
          <cell r="Q798">
            <v>0</v>
          </cell>
        </row>
        <row r="799">
          <cell r="A799">
            <v>43891</v>
          </cell>
          <cell r="C799" t="str">
            <v>SORTIE</v>
          </cell>
          <cell r="F799" t="str">
            <v>PLATEAU</v>
          </cell>
          <cell r="G799" t="str">
            <v>ASSEMBLAGE</v>
          </cell>
          <cell r="Q799">
            <v>-25000</v>
          </cell>
        </row>
        <row r="800">
          <cell r="A800">
            <v>43891</v>
          </cell>
          <cell r="C800" t="str">
            <v>SORTIE</v>
          </cell>
          <cell r="F800" t="str">
            <v>PLATEAU</v>
          </cell>
          <cell r="G800" t="str">
            <v>BATTERIE</v>
          </cell>
          <cell r="Q800">
            <v>-240000</v>
          </cell>
        </row>
        <row r="801">
          <cell r="A801">
            <v>43891</v>
          </cell>
          <cell r="C801" t="str">
            <v>SORTIE</v>
          </cell>
          <cell r="F801" t="str">
            <v>PLATEAU</v>
          </cell>
          <cell r="G801" t="str">
            <v>ELECTRICITE</v>
          </cell>
          <cell r="Q801">
            <v>-2000</v>
          </cell>
        </row>
        <row r="802">
          <cell r="A802">
            <v>43891</v>
          </cell>
          <cell r="C802" t="str">
            <v>SORTIE</v>
          </cell>
          <cell r="F802" t="str">
            <v>PLATEAU</v>
          </cell>
          <cell r="G802" t="str">
            <v>ASSEMBLAGE</v>
          </cell>
          <cell r="Q802">
            <v>-2100</v>
          </cell>
        </row>
        <row r="803">
          <cell r="A803">
            <v>43891</v>
          </cell>
          <cell r="C803" t="str">
            <v>SORTIE</v>
          </cell>
          <cell r="F803" t="str">
            <v>PLATEAU</v>
          </cell>
          <cell r="G803" t="str">
            <v>ASSEMBLAGE</v>
          </cell>
          <cell r="Q803">
            <v>-12500</v>
          </cell>
        </row>
        <row r="804">
          <cell r="A804">
            <v>43891</v>
          </cell>
          <cell r="C804" t="str">
            <v>SORTIE</v>
          </cell>
          <cell r="F804" t="str">
            <v>PLATEAU</v>
          </cell>
          <cell r="G804" t="str">
            <v>ASSEMBLAGE</v>
          </cell>
          <cell r="Q804">
            <v>-12500</v>
          </cell>
        </row>
        <row r="805">
          <cell r="A805">
            <v>43891</v>
          </cell>
          <cell r="C805" t="str">
            <v>SORTIE</v>
          </cell>
          <cell r="F805" t="str">
            <v>PLATEAU</v>
          </cell>
          <cell r="G805" t="str">
            <v>ASSEMBLAGE</v>
          </cell>
          <cell r="Q805">
            <v>-1000</v>
          </cell>
        </row>
        <row r="806">
          <cell r="A806">
            <v>43891</v>
          </cell>
          <cell r="C806" t="str">
            <v>SORTIE</v>
          </cell>
          <cell r="F806" t="str">
            <v>PLATEAU</v>
          </cell>
          <cell r="G806" t="str">
            <v>REMORQUE</v>
          </cell>
          <cell r="Q806">
            <v>-28000</v>
          </cell>
        </row>
        <row r="807">
          <cell r="A807">
            <v>43891</v>
          </cell>
          <cell r="C807" t="str">
            <v>SORTIE</v>
          </cell>
          <cell r="F807" t="str">
            <v>PLATEAU</v>
          </cell>
          <cell r="G807" t="str">
            <v>ASSEMBLAGE</v>
          </cell>
          <cell r="Q807">
            <v>-8000</v>
          </cell>
        </row>
        <row r="808">
          <cell r="A808">
            <v>43891</v>
          </cell>
          <cell r="C808" t="str">
            <v>SORTIE</v>
          </cell>
          <cell r="F808" t="str">
            <v>PLATEAU</v>
          </cell>
          <cell r="G808" t="str">
            <v>ASSEMBLAGE</v>
          </cell>
          <cell r="Q808">
            <v>-20000</v>
          </cell>
        </row>
        <row r="809">
          <cell r="A809">
            <v>43891</v>
          </cell>
          <cell r="C809" t="str">
            <v>SORTIE</v>
          </cell>
          <cell r="F809" t="str">
            <v>GRUMIER</v>
          </cell>
          <cell r="G809" t="str">
            <v>ASSEMBLAGE</v>
          </cell>
          <cell r="Q809">
            <v>-40000</v>
          </cell>
        </row>
        <row r="810">
          <cell r="A810">
            <v>43891</v>
          </cell>
          <cell r="C810" t="str">
            <v>ENTREE</v>
          </cell>
          <cell r="F810">
            <v>0</v>
          </cell>
          <cell r="G810" t="str">
            <v>FILTRATION</v>
          </cell>
          <cell r="Q810">
            <v>0</v>
          </cell>
        </row>
        <row r="811">
          <cell r="A811">
            <v>43891</v>
          </cell>
          <cell r="C811" t="str">
            <v>ENTREE</v>
          </cell>
          <cell r="F811">
            <v>0</v>
          </cell>
          <cell r="G811" t="str">
            <v>BOITE DE VITESSE</v>
          </cell>
          <cell r="Q811">
            <v>0</v>
          </cell>
        </row>
        <row r="812">
          <cell r="A812">
            <v>43891</v>
          </cell>
          <cell r="C812" t="str">
            <v>SORTIE</v>
          </cell>
          <cell r="F812" t="str">
            <v>PLATEAU</v>
          </cell>
          <cell r="G812" t="str">
            <v>MOTEUR</v>
          </cell>
          <cell r="Q812">
            <v>-42500</v>
          </cell>
        </row>
        <row r="813">
          <cell r="A813">
            <v>43891</v>
          </cell>
          <cell r="C813" t="str">
            <v>SORTIE</v>
          </cell>
          <cell r="F813" t="str">
            <v>GRUMIER</v>
          </cell>
          <cell r="G813" t="str">
            <v>MOTEUR</v>
          </cell>
          <cell r="Q813">
            <v>-42500</v>
          </cell>
        </row>
        <row r="814">
          <cell r="A814">
            <v>43891</v>
          </cell>
          <cell r="C814" t="str">
            <v>SORTIE</v>
          </cell>
          <cell r="F814" t="str">
            <v>VOITURE</v>
          </cell>
          <cell r="G814" t="str">
            <v>MOTEUR</v>
          </cell>
          <cell r="Q814">
            <v>-17000</v>
          </cell>
        </row>
        <row r="815">
          <cell r="A815">
            <v>43891</v>
          </cell>
          <cell r="C815" t="str">
            <v>SORTIE</v>
          </cell>
          <cell r="F815" t="str">
            <v>PLATEAU</v>
          </cell>
          <cell r="G815" t="str">
            <v>MOTEUR</v>
          </cell>
          <cell r="Q815">
            <v>-42500</v>
          </cell>
        </row>
        <row r="816">
          <cell r="A816">
            <v>43891</v>
          </cell>
          <cell r="C816" t="str">
            <v>SORTIE</v>
          </cell>
          <cell r="F816" t="str">
            <v>PLATEAU</v>
          </cell>
          <cell r="G816" t="str">
            <v>LUBRIFIANT</v>
          </cell>
          <cell r="Q816">
            <v>-39996</v>
          </cell>
        </row>
        <row r="817">
          <cell r="A817">
            <v>43891</v>
          </cell>
          <cell r="C817" t="str">
            <v>SORTIE</v>
          </cell>
          <cell r="F817" t="str">
            <v>PLATEAU</v>
          </cell>
          <cell r="G817" t="str">
            <v>FILTRATION</v>
          </cell>
          <cell r="Q817">
            <v>-8000</v>
          </cell>
        </row>
        <row r="818">
          <cell r="A818">
            <v>43891</v>
          </cell>
          <cell r="C818" t="str">
            <v>SORTIE</v>
          </cell>
          <cell r="F818" t="str">
            <v>PLATEAU</v>
          </cell>
          <cell r="G818" t="str">
            <v>FILTRATION</v>
          </cell>
          <cell r="Q818">
            <v>-7000</v>
          </cell>
        </row>
        <row r="819">
          <cell r="A819">
            <v>43891</v>
          </cell>
          <cell r="C819" t="str">
            <v>SORTIE</v>
          </cell>
          <cell r="F819" t="str">
            <v>PLATEAU</v>
          </cell>
          <cell r="G819" t="str">
            <v>FILTRATION</v>
          </cell>
          <cell r="Q819">
            <v>-20000</v>
          </cell>
        </row>
        <row r="820">
          <cell r="A820">
            <v>43891</v>
          </cell>
          <cell r="C820" t="str">
            <v>SORTIE</v>
          </cell>
          <cell r="F820" t="str">
            <v>PLATEAU</v>
          </cell>
          <cell r="G820" t="str">
            <v>LUBRIFIANT</v>
          </cell>
          <cell r="Q820">
            <v>-12000</v>
          </cell>
        </row>
        <row r="821">
          <cell r="A821">
            <v>43891</v>
          </cell>
          <cell r="C821" t="str">
            <v>SORTIE</v>
          </cell>
          <cell r="F821" t="str">
            <v>PLATEAU</v>
          </cell>
          <cell r="G821" t="str">
            <v>LUBRIFIANT</v>
          </cell>
          <cell r="Q821">
            <v>-39996</v>
          </cell>
        </row>
        <row r="822">
          <cell r="A822">
            <v>43891</v>
          </cell>
          <cell r="C822" t="str">
            <v>SORTIE</v>
          </cell>
          <cell r="F822" t="str">
            <v>PLATEAU</v>
          </cell>
          <cell r="G822" t="str">
            <v>FILTRATION</v>
          </cell>
          <cell r="Q822">
            <v>-8000</v>
          </cell>
        </row>
        <row r="823">
          <cell r="A823">
            <v>43891</v>
          </cell>
          <cell r="C823" t="str">
            <v>SORTIE</v>
          </cell>
          <cell r="F823" t="str">
            <v>PLATEAU</v>
          </cell>
          <cell r="G823" t="str">
            <v>FILTRATION</v>
          </cell>
          <cell r="Q823">
            <v>-7000</v>
          </cell>
        </row>
        <row r="824">
          <cell r="A824">
            <v>43891</v>
          </cell>
          <cell r="C824" t="str">
            <v>SORTIE</v>
          </cell>
          <cell r="F824" t="str">
            <v>PLATEAU</v>
          </cell>
          <cell r="G824" t="str">
            <v>FILTRATION</v>
          </cell>
          <cell r="Q824">
            <v>-20000</v>
          </cell>
        </row>
        <row r="825">
          <cell r="A825">
            <v>43891</v>
          </cell>
          <cell r="C825" t="str">
            <v>SORTIE</v>
          </cell>
          <cell r="F825" t="str">
            <v>GRUMIER</v>
          </cell>
          <cell r="G825" t="str">
            <v>PNEUMATIQUE</v>
          </cell>
          <cell r="Q825">
            <v>-1720000</v>
          </cell>
        </row>
        <row r="826">
          <cell r="A826">
            <v>43891</v>
          </cell>
          <cell r="C826" t="str">
            <v>SORTIE</v>
          </cell>
          <cell r="F826" t="str">
            <v>GRUMIER</v>
          </cell>
          <cell r="G826" t="str">
            <v>PNEUMATIQUE</v>
          </cell>
          <cell r="Q826">
            <v>-1720000</v>
          </cell>
        </row>
        <row r="827">
          <cell r="A827">
            <v>43891</v>
          </cell>
          <cell r="C827" t="str">
            <v>SORTIE</v>
          </cell>
          <cell r="F827" t="str">
            <v>PLATEAU</v>
          </cell>
          <cell r="G827" t="str">
            <v>ELECTRICITE</v>
          </cell>
          <cell r="Q827">
            <v>-1500</v>
          </cell>
        </row>
        <row r="828">
          <cell r="A828">
            <v>43891</v>
          </cell>
          <cell r="C828" t="str">
            <v>SORTIE</v>
          </cell>
          <cell r="F828" t="str">
            <v>PLATEAU</v>
          </cell>
          <cell r="G828" t="str">
            <v>ELECTRICITE</v>
          </cell>
          <cell r="Q828">
            <v>-1500</v>
          </cell>
        </row>
        <row r="829">
          <cell r="A829">
            <v>43891</v>
          </cell>
          <cell r="C829" t="str">
            <v>SORTIE</v>
          </cell>
          <cell r="F829" t="str">
            <v>CITERNE</v>
          </cell>
          <cell r="G829" t="str">
            <v>FREINAGE</v>
          </cell>
          <cell r="Q829">
            <v>-10000</v>
          </cell>
        </row>
        <row r="830">
          <cell r="A830">
            <v>43891</v>
          </cell>
          <cell r="C830" t="str">
            <v>SORTIE</v>
          </cell>
          <cell r="F830" t="str">
            <v>CITERNE</v>
          </cell>
          <cell r="G830" t="str">
            <v>ELECTRICITE</v>
          </cell>
          <cell r="Q830">
            <v>-1500</v>
          </cell>
        </row>
        <row r="831">
          <cell r="A831">
            <v>43891</v>
          </cell>
          <cell r="C831" t="str">
            <v>SORTIE</v>
          </cell>
          <cell r="F831" t="str">
            <v>CITERNE</v>
          </cell>
          <cell r="G831" t="str">
            <v>FREINAGE</v>
          </cell>
          <cell r="Q831">
            <v>-45000</v>
          </cell>
        </row>
        <row r="832">
          <cell r="A832">
            <v>43891</v>
          </cell>
          <cell r="C832" t="str">
            <v>SORTIE</v>
          </cell>
          <cell r="F832" t="str">
            <v>SLV</v>
          </cell>
          <cell r="G832" t="str">
            <v>FILTRATION</v>
          </cell>
          <cell r="Q832">
            <v>-4471</v>
          </cell>
        </row>
        <row r="833">
          <cell r="A833">
            <v>43891</v>
          </cell>
          <cell r="C833" t="str">
            <v>ENTREE</v>
          </cell>
          <cell r="F833">
            <v>0</v>
          </cell>
          <cell r="G833" t="str">
            <v>FILTRATION</v>
          </cell>
          <cell r="Q833">
            <v>0</v>
          </cell>
        </row>
        <row r="834">
          <cell r="A834">
            <v>43891</v>
          </cell>
          <cell r="C834" t="str">
            <v>ENTREE</v>
          </cell>
          <cell r="F834">
            <v>0</v>
          </cell>
          <cell r="G834" t="str">
            <v>FILTRATION</v>
          </cell>
          <cell r="Q834">
            <v>0</v>
          </cell>
        </row>
        <row r="835">
          <cell r="A835">
            <v>43891</v>
          </cell>
          <cell r="C835" t="str">
            <v>ENTREE</v>
          </cell>
          <cell r="F835">
            <v>0</v>
          </cell>
          <cell r="G835" t="str">
            <v>BOITE DE VITESSE</v>
          </cell>
          <cell r="Q835">
            <v>0</v>
          </cell>
        </row>
        <row r="836">
          <cell r="A836">
            <v>43891</v>
          </cell>
          <cell r="C836" t="str">
            <v>ENTREE</v>
          </cell>
          <cell r="F836">
            <v>0</v>
          </cell>
          <cell r="G836" t="str">
            <v>BOITE DE VITESSE</v>
          </cell>
          <cell r="Q836">
            <v>0</v>
          </cell>
        </row>
        <row r="837">
          <cell r="A837">
            <v>43891</v>
          </cell>
          <cell r="C837" t="str">
            <v>ENTREE</v>
          </cell>
          <cell r="F837">
            <v>0</v>
          </cell>
          <cell r="G837" t="str">
            <v>PNEUMATIQUE</v>
          </cell>
          <cell r="Q837">
            <v>0</v>
          </cell>
        </row>
        <row r="838">
          <cell r="A838">
            <v>43891</v>
          </cell>
          <cell r="C838" t="str">
            <v>SORTIE</v>
          </cell>
          <cell r="F838" t="str">
            <v>PLATEAU</v>
          </cell>
          <cell r="G838" t="str">
            <v>PNEUMATIQUE</v>
          </cell>
          <cell r="Q838">
            <v>-1359456</v>
          </cell>
        </row>
        <row r="839">
          <cell r="A839">
            <v>43891</v>
          </cell>
          <cell r="C839" t="str">
            <v>SORTIE</v>
          </cell>
          <cell r="F839" t="str">
            <v>GRUMIER</v>
          </cell>
          <cell r="G839" t="str">
            <v>PNEUMATIQUE</v>
          </cell>
          <cell r="Q839">
            <v>-1720000</v>
          </cell>
        </row>
        <row r="840">
          <cell r="A840">
            <v>43891</v>
          </cell>
          <cell r="C840" t="str">
            <v>SORTIE</v>
          </cell>
          <cell r="F840" t="str">
            <v>GRUMIER</v>
          </cell>
          <cell r="G840" t="str">
            <v>ELECTRICITE</v>
          </cell>
          <cell r="Q840">
            <v>-1500</v>
          </cell>
        </row>
        <row r="841">
          <cell r="A841">
            <v>43891</v>
          </cell>
          <cell r="C841" t="str">
            <v>SORTIE</v>
          </cell>
          <cell r="F841" t="str">
            <v>GRUMIER</v>
          </cell>
          <cell r="G841" t="str">
            <v>LUBRIFIANT</v>
          </cell>
          <cell r="Q841">
            <v>-52722</v>
          </cell>
        </row>
        <row r="842">
          <cell r="A842">
            <v>43891</v>
          </cell>
          <cell r="C842" t="str">
            <v>SORTIE</v>
          </cell>
          <cell r="F842" t="str">
            <v>GRUMIER</v>
          </cell>
          <cell r="G842" t="str">
            <v>FILTRATION</v>
          </cell>
          <cell r="Q842">
            <v>-11925</v>
          </cell>
        </row>
        <row r="843">
          <cell r="A843">
            <v>43891</v>
          </cell>
          <cell r="C843" t="str">
            <v>SORTIE</v>
          </cell>
          <cell r="F843" t="str">
            <v>GRUMIER</v>
          </cell>
          <cell r="G843" t="str">
            <v>FILTRATION</v>
          </cell>
          <cell r="Q843">
            <v>-14310</v>
          </cell>
        </row>
        <row r="844">
          <cell r="A844">
            <v>43891</v>
          </cell>
          <cell r="C844" t="str">
            <v>SORTIE</v>
          </cell>
          <cell r="F844" t="str">
            <v>GRUMIER</v>
          </cell>
          <cell r="G844" t="str">
            <v>FILTRATION</v>
          </cell>
          <cell r="Q844">
            <v>-10000</v>
          </cell>
        </row>
        <row r="845">
          <cell r="A845">
            <v>43891</v>
          </cell>
          <cell r="C845" t="str">
            <v>ENTREE</v>
          </cell>
          <cell r="F845">
            <v>0</v>
          </cell>
          <cell r="G845" t="str">
            <v>FREINAGE</v>
          </cell>
          <cell r="Q845">
            <v>0</v>
          </cell>
        </row>
        <row r="846">
          <cell r="A846">
            <v>43891</v>
          </cell>
          <cell r="C846" t="str">
            <v>ENTREE</v>
          </cell>
          <cell r="F846">
            <v>0</v>
          </cell>
          <cell r="G846" t="str">
            <v>ASSEMBLAGE</v>
          </cell>
          <cell r="Q846">
            <v>0</v>
          </cell>
        </row>
        <row r="847">
          <cell r="A847">
            <v>43891</v>
          </cell>
          <cell r="C847" t="str">
            <v>ENTREE</v>
          </cell>
          <cell r="F847">
            <v>0</v>
          </cell>
          <cell r="G847" t="str">
            <v>LUBRIFIANT</v>
          </cell>
          <cell r="Q847">
            <v>0</v>
          </cell>
        </row>
        <row r="848">
          <cell r="A848">
            <v>43891</v>
          </cell>
          <cell r="C848" t="str">
            <v>ENTREE</v>
          </cell>
          <cell r="F848">
            <v>0</v>
          </cell>
          <cell r="G848" t="str">
            <v>REMORQUE</v>
          </cell>
          <cell r="Q848">
            <v>0</v>
          </cell>
        </row>
        <row r="849">
          <cell r="A849">
            <v>43891</v>
          </cell>
          <cell r="C849" t="str">
            <v>SORTIE</v>
          </cell>
          <cell r="F849" t="str">
            <v>GRUMIER</v>
          </cell>
          <cell r="G849" t="str">
            <v>ELECTRICITE</v>
          </cell>
          <cell r="Q849">
            <v>-35000</v>
          </cell>
        </row>
        <row r="850">
          <cell r="A850">
            <v>43891</v>
          </cell>
          <cell r="C850" t="str">
            <v>SORTIE</v>
          </cell>
          <cell r="F850" t="str">
            <v>GRUMIER</v>
          </cell>
          <cell r="G850" t="str">
            <v>ASSEMBLAGE</v>
          </cell>
          <cell r="Q850">
            <v>-2500</v>
          </cell>
        </row>
        <row r="851">
          <cell r="A851">
            <v>43891</v>
          </cell>
          <cell r="C851" t="str">
            <v>SORTIE</v>
          </cell>
          <cell r="F851" t="str">
            <v>GRUMIER</v>
          </cell>
          <cell r="G851" t="str">
            <v>FREINAGE</v>
          </cell>
          <cell r="Q851">
            <v>-20000</v>
          </cell>
        </row>
        <row r="852">
          <cell r="A852">
            <v>43891</v>
          </cell>
          <cell r="C852" t="str">
            <v>SORTIE</v>
          </cell>
          <cell r="F852" t="str">
            <v>GRUMIER</v>
          </cell>
          <cell r="G852" t="str">
            <v>LUBRIFIANT</v>
          </cell>
          <cell r="Q852">
            <v>-63630</v>
          </cell>
        </row>
        <row r="853">
          <cell r="A853">
            <v>43891</v>
          </cell>
          <cell r="C853" t="str">
            <v>SORTIE</v>
          </cell>
          <cell r="F853" t="str">
            <v>GRUMIER</v>
          </cell>
          <cell r="G853" t="str">
            <v>FILTRATION</v>
          </cell>
          <cell r="Q853">
            <v>-11925</v>
          </cell>
        </row>
        <row r="854">
          <cell r="A854">
            <v>43891</v>
          </cell>
          <cell r="C854" t="str">
            <v>SORTIE</v>
          </cell>
          <cell r="F854" t="str">
            <v>GRUMIER</v>
          </cell>
          <cell r="G854" t="str">
            <v>FILTRATION</v>
          </cell>
          <cell r="Q854">
            <v>-14310</v>
          </cell>
        </row>
        <row r="855">
          <cell r="A855">
            <v>43891</v>
          </cell>
          <cell r="C855" t="str">
            <v>SORTIE</v>
          </cell>
          <cell r="F855" t="str">
            <v>GRUMIER</v>
          </cell>
          <cell r="G855" t="str">
            <v>FILTRATION</v>
          </cell>
          <cell r="Q855">
            <v>-10000</v>
          </cell>
        </row>
        <row r="856">
          <cell r="A856">
            <v>43891</v>
          </cell>
          <cell r="C856" t="str">
            <v>SORTIE</v>
          </cell>
          <cell r="F856" t="str">
            <v>PLATEAU</v>
          </cell>
          <cell r="G856" t="str">
            <v>FREINAGE</v>
          </cell>
          <cell r="Q856">
            <v>-40000</v>
          </cell>
        </row>
        <row r="857">
          <cell r="A857">
            <v>43891</v>
          </cell>
          <cell r="C857" t="str">
            <v>SORTIE</v>
          </cell>
          <cell r="F857" t="str">
            <v>PLATEAU</v>
          </cell>
          <cell r="G857" t="str">
            <v>ASSEMBLAGE</v>
          </cell>
          <cell r="Q857">
            <v>-4500</v>
          </cell>
        </row>
        <row r="858">
          <cell r="A858">
            <v>43891</v>
          </cell>
          <cell r="C858" t="str">
            <v>SORTIE</v>
          </cell>
          <cell r="F858" t="str">
            <v>PLATEAU</v>
          </cell>
          <cell r="G858" t="str">
            <v>ASSEMBLAGE</v>
          </cell>
          <cell r="Q858">
            <v>-4500</v>
          </cell>
        </row>
        <row r="859">
          <cell r="A859">
            <v>43891</v>
          </cell>
          <cell r="C859" t="str">
            <v>SORTIE</v>
          </cell>
          <cell r="F859" t="str">
            <v>PLATEAU</v>
          </cell>
          <cell r="G859" t="str">
            <v>FREINAGE</v>
          </cell>
          <cell r="Q859">
            <v>-135000</v>
          </cell>
        </row>
        <row r="860">
          <cell r="A860">
            <v>43891</v>
          </cell>
          <cell r="C860" t="str">
            <v>SORTIE</v>
          </cell>
          <cell r="F860" t="str">
            <v>PLATEAU</v>
          </cell>
          <cell r="G860" t="str">
            <v>ASSEMBLAGE</v>
          </cell>
          <cell r="Q860">
            <v>-10000</v>
          </cell>
        </row>
        <row r="861">
          <cell r="A861">
            <v>43891</v>
          </cell>
          <cell r="C861" t="str">
            <v>ENTREE</v>
          </cell>
          <cell r="F861">
            <v>0</v>
          </cell>
          <cell r="G861" t="str">
            <v>EMBRAYAGE</v>
          </cell>
          <cell r="Q861">
            <v>0</v>
          </cell>
        </row>
        <row r="862">
          <cell r="A862">
            <v>43891</v>
          </cell>
          <cell r="C862" t="str">
            <v>ENTREE</v>
          </cell>
          <cell r="F862">
            <v>0</v>
          </cell>
          <cell r="G862" t="str">
            <v>ASSEMBLAGE</v>
          </cell>
          <cell r="Q862">
            <v>0</v>
          </cell>
        </row>
        <row r="863">
          <cell r="A863">
            <v>43891</v>
          </cell>
          <cell r="C863" t="str">
            <v>ENTREE</v>
          </cell>
          <cell r="F863">
            <v>0</v>
          </cell>
          <cell r="G863" t="str">
            <v>LUBRIFIANT</v>
          </cell>
          <cell r="Q863">
            <v>0</v>
          </cell>
        </row>
        <row r="864">
          <cell r="A864">
            <v>43891</v>
          </cell>
          <cell r="C864" t="str">
            <v>SORTIE</v>
          </cell>
          <cell r="F864" t="str">
            <v>PLATEAU</v>
          </cell>
          <cell r="G864" t="str">
            <v>ASSEMBLAGE</v>
          </cell>
          <cell r="Q864">
            <v>-2000</v>
          </cell>
        </row>
        <row r="865">
          <cell r="A865">
            <v>43891</v>
          </cell>
          <cell r="C865" t="str">
            <v>SORTIE</v>
          </cell>
          <cell r="F865" t="str">
            <v>GRUMIER</v>
          </cell>
          <cell r="G865" t="str">
            <v>LUBRIFIANT</v>
          </cell>
          <cell r="Q865">
            <v>-29813</v>
          </cell>
        </row>
        <row r="866">
          <cell r="A866">
            <v>43891</v>
          </cell>
          <cell r="C866" t="str">
            <v>SORTIE</v>
          </cell>
          <cell r="F866" t="str">
            <v>GRUMIER</v>
          </cell>
          <cell r="G866" t="str">
            <v>LUBRIFIANT</v>
          </cell>
          <cell r="Q866">
            <v>-29813</v>
          </cell>
        </row>
        <row r="867">
          <cell r="A867">
            <v>43891</v>
          </cell>
          <cell r="C867" t="str">
            <v>SORTIE</v>
          </cell>
          <cell r="F867" t="str">
            <v>GRUMIER</v>
          </cell>
          <cell r="G867" t="str">
            <v>FREINAGE</v>
          </cell>
          <cell r="Q867">
            <v>-40000</v>
          </cell>
        </row>
        <row r="868">
          <cell r="A868">
            <v>43891</v>
          </cell>
          <cell r="C868" t="str">
            <v>SORTIE</v>
          </cell>
          <cell r="F868" t="str">
            <v>PLATEAU</v>
          </cell>
          <cell r="G868" t="str">
            <v>LUBRIFIANT</v>
          </cell>
          <cell r="Q868">
            <v>-39996</v>
          </cell>
        </row>
        <row r="869">
          <cell r="A869">
            <v>43891</v>
          </cell>
          <cell r="C869" t="str">
            <v>SORTIE</v>
          </cell>
          <cell r="F869" t="str">
            <v>PLATEAU</v>
          </cell>
          <cell r="G869" t="str">
            <v>FILTRATION</v>
          </cell>
          <cell r="Q869">
            <v>-8000</v>
          </cell>
        </row>
        <row r="870">
          <cell r="A870">
            <v>43891</v>
          </cell>
          <cell r="C870" t="str">
            <v>SORTIE</v>
          </cell>
          <cell r="F870" t="str">
            <v>PLATEAU</v>
          </cell>
          <cell r="G870" t="str">
            <v>FILTRATION</v>
          </cell>
          <cell r="Q870">
            <v>-7000</v>
          </cell>
        </row>
        <row r="871">
          <cell r="A871">
            <v>43891</v>
          </cell>
          <cell r="C871" t="str">
            <v>SORTIE</v>
          </cell>
          <cell r="F871" t="str">
            <v>PLATEAU</v>
          </cell>
          <cell r="G871" t="str">
            <v>FILTRATION</v>
          </cell>
          <cell r="Q871">
            <v>-11925</v>
          </cell>
        </row>
        <row r="872">
          <cell r="A872">
            <v>43891</v>
          </cell>
          <cell r="C872" t="str">
            <v>SORTIE</v>
          </cell>
          <cell r="F872" t="str">
            <v>PLATEAU</v>
          </cell>
          <cell r="G872" t="str">
            <v>SYSTEME D'AIR</v>
          </cell>
          <cell r="Q872">
            <v>-170000</v>
          </cell>
        </row>
        <row r="873">
          <cell r="A873">
            <v>43891</v>
          </cell>
          <cell r="C873" t="str">
            <v>SORTIE</v>
          </cell>
          <cell r="F873" t="str">
            <v>PLATEAU</v>
          </cell>
          <cell r="G873" t="str">
            <v>FREINAGE</v>
          </cell>
          <cell r="Q873">
            <v>-60000</v>
          </cell>
        </row>
        <row r="874">
          <cell r="A874">
            <v>43891</v>
          </cell>
          <cell r="C874" t="str">
            <v>SORTIE</v>
          </cell>
          <cell r="F874" t="str">
            <v>PLATEAU</v>
          </cell>
          <cell r="G874" t="str">
            <v>ASSEMBLAGE</v>
          </cell>
          <cell r="Q874">
            <v>-1400</v>
          </cell>
        </row>
        <row r="875">
          <cell r="A875">
            <v>43891</v>
          </cell>
          <cell r="C875" t="str">
            <v>SORTIE</v>
          </cell>
          <cell r="F875" t="str">
            <v>PLATEAU</v>
          </cell>
          <cell r="G875" t="str">
            <v>FREINAGE</v>
          </cell>
          <cell r="Q875">
            <v>-40000</v>
          </cell>
        </row>
        <row r="876">
          <cell r="A876">
            <v>43891</v>
          </cell>
          <cell r="C876" t="str">
            <v>SORTIE</v>
          </cell>
          <cell r="F876" t="str">
            <v>PLATEAU</v>
          </cell>
          <cell r="G876" t="str">
            <v>ASSEMBLAGE</v>
          </cell>
          <cell r="Q876">
            <v>-2000</v>
          </cell>
        </row>
        <row r="877">
          <cell r="A877">
            <v>43891</v>
          </cell>
          <cell r="C877" t="str">
            <v>SORTIE</v>
          </cell>
          <cell r="F877" t="str">
            <v>PLATEAU</v>
          </cell>
          <cell r="G877" t="str">
            <v>ASSEMBLAGE</v>
          </cell>
          <cell r="Q877">
            <v>-2500</v>
          </cell>
        </row>
        <row r="878">
          <cell r="A878">
            <v>43891</v>
          </cell>
          <cell r="C878" t="str">
            <v>SORTIE</v>
          </cell>
          <cell r="F878" t="str">
            <v>PLATEAU</v>
          </cell>
          <cell r="G878" t="str">
            <v>ASSEMBLAGE</v>
          </cell>
          <cell r="Q878">
            <v>-2500</v>
          </cell>
        </row>
        <row r="879">
          <cell r="A879">
            <v>43891</v>
          </cell>
          <cell r="C879" t="str">
            <v>SORTIE</v>
          </cell>
          <cell r="F879" t="str">
            <v>PLATEAU</v>
          </cell>
          <cell r="G879" t="str">
            <v>REMORQUE</v>
          </cell>
          <cell r="Q879">
            <v>-66000</v>
          </cell>
        </row>
        <row r="880">
          <cell r="A880">
            <v>43891</v>
          </cell>
          <cell r="C880" t="str">
            <v>ENTREE</v>
          </cell>
          <cell r="F880">
            <v>0</v>
          </cell>
          <cell r="G880" t="str">
            <v>ELECTRICITE</v>
          </cell>
          <cell r="Q880">
            <v>0</v>
          </cell>
        </row>
        <row r="881">
          <cell r="A881">
            <v>43891</v>
          </cell>
          <cell r="C881" t="str">
            <v>ENTREE</v>
          </cell>
          <cell r="F881">
            <v>0</v>
          </cell>
          <cell r="G881" t="str">
            <v>FREINAGE</v>
          </cell>
          <cell r="Q881">
            <v>0</v>
          </cell>
        </row>
        <row r="882">
          <cell r="A882">
            <v>43891</v>
          </cell>
          <cell r="C882" t="str">
            <v>ENTREE</v>
          </cell>
          <cell r="F882">
            <v>0</v>
          </cell>
          <cell r="G882" t="str">
            <v>FREINAGE</v>
          </cell>
          <cell r="Q882">
            <v>0</v>
          </cell>
        </row>
        <row r="883">
          <cell r="A883">
            <v>43891</v>
          </cell>
          <cell r="C883" t="str">
            <v>ENTREE</v>
          </cell>
          <cell r="F883">
            <v>0</v>
          </cell>
          <cell r="G883" t="str">
            <v>EMBRAYAGE</v>
          </cell>
          <cell r="Q883">
            <v>0</v>
          </cell>
        </row>
        <row r="884">
          <cell r="A884">
            <v>43891</v>
          </cell>
          <cell r="C884" t="str">
            <v>ENTREE</v>
          </cell>
          <cell r="F884">
            <v>0</v>
          </cell>
          <cell r="G884" t="str">
            <v>EMBRAYAGE</v>
          </cell>
          <cell r="Q884">
            <v>0</v>
          </cell>
        </row>
        <row r="885">
          <cell r="A885">
            <v>43891</v>
          </cell>
          <cell r="C885" t="str">
            <v>ENTREE</v>
          </cell>
          <cell r="F885">
            <v>0</v>
          </cell>
          <cell r="G885" t="str">
            <v>PNEUMATIQUE</v>
          </cell>
          <cell r="Q885">
            <v>0</v>
          </cell>
        </row>
        <row r="886">
          <cell r="A886">
            <v>43891</v>
          </cell>
          <cell r="C886" t="str">
            <v>ENTREE</v>
          </cell>
          <cell r="F886">
            <v>0</v>
          </cell>
          <cell r="G886" t="str">
            <v>EMBRAYAGE</v>
          </cell>
          <cell r="Q886">
            <v>0</v>
          </cell>
        </row>
        <row r="887">
          <cell r="A887">
            <v>43891</v>
          </cell>
          <cell r="C887" t="str">
            <v>ENTREE</v>
          </cell>
          <cell r="F887">
            <v>0</v>
          </cell>
          <cell r="G887" t="str">
            <v>FREINAGE</v>
          </cell>
          <cell r="Q887">
            <v>0</v>
          </cell>
        </row>
        <row r="888">
          <cell r="A888">
            <v>43891</v>
          </cell>
          <cell r="C888" t="str">
            <v>ENTREE</v>
          </cell>
          <cell r="F888">
            <v>0</v>
          </cell>
          <cell r="G888" t="str">
            <v>ASSEMBLAGE</v>
          </cell>
          <cell r="Q888">
            <v>0</v>
          </cell>
        </row>
        <row r="889">
          <cell r="A889">
            <v>43891</v>
          </cell>
          <cell r="C889" t="str">
            <v>ENTREE</v>
          </cell>
          <cell r="F889">
            <v>0</v>
          </cell>
          <cell r="G889" t="str">
            <v>CABINE</v>
          </cell>
          <cell r="Q889">
            <v>0</v>
          </cell>
        </row>
        <row r="890">
          <cell r="A890">
            <v>43891</v>
          </cell>
          <cell r="C890" t="str">
            <v>SORTIE</v>
          </cell>
          <cell r="F890" t="str">
            <v>PLATEAU</v>
          </cell>
          <cell r="G890" t="str">
            <v>CABINE</v>
          </cell>
          <cell r="Q890">
            <v>-20000</v>
          </cell>
        </row>
        <row r="891">
          <cell r="A891">
            <v>43891</v>
          </cell>
          <cell r="C891" t="str">
            <v>SORTIE</v>
          </cell>
          <cell r="F891" t="str">
            <v>PLATEAU</v>
          </cell>
          <cell r="G891" t="str">
            <v>MOTEUR</v>
          </cell>
          <cell r="Q891">
            <v>-250000</v>
          </cell>
        </row>
        <row r="892">
          <cell r="A892">
            <v>43891</v>
          </cell>
          <cell r="C892" t="str">
            <v>SORTIE</v>
          </cell>
          <cell r="F892" t="str">
            <v>GRUMIER</v>
          </cell>
          <cell r="G892" t="str">
            <v>PNEUMATIQUE</v>
          </cell>
          <cell r="Q892">
            <v>-417360</v>
          </cell>
        </row>
        <row r="893">
          <cell r="A893">
            <v>43891</v>
          </cell>
          <cell r="C893" t="str">
            <v>SORTIE</v>
          </cell>
          <cell r="F893" t="str">
            <v>GRUMIER</v>
          </cell>
          <cell r="G893" t="str">
            <v>ELECTRICITE</v>
          </cell>
          <cell r="Q893">
            <v>-3000</v>
          </cell>
        </row>
        <row r="894">
          <cell r="A894">
            <v>43891</v>
          </cell>
          <cell r="C894" t="str">
            <v>SORTIE</v>
          </cell>
          <cell r="F894" t="str">
            <v>GRUMIER</v>
          </cell>
          <cell r="G894" t="str">
            <v>EMBRAYAGE</v>
          </cell>
          <cell r="Q894">
            <v>-880000</v>
          </cell>
        </row>
        <row r="895">
          <cell r="A895">
            <v>43891</v>
          </cell>
          <cell r="C895" t="str">
            <v>SORTIE</v>
          </cell>
          <cell r="F895" t="str">
            <v>GRUMIER</v>
          </cell>
          <cell r="G895" t="str">
            <v>FREINAGE</v>
          </cell>
          <cell r="Q895">
            <v>-20000</v>
          </cell>
        </row>
        <row r="896">
          <cell r="A896">
            <v>43891</v>
          </cell>
          <cell r="C896" t="str">
            <v>SORTIE</v>
          </cell>
          <cell r="F896" t="str">
            <v>GRUMIER</v>
          </cell>
          <cell r="G896" t="str">
            <v>FREINAGE</v>
          </cell>
          <cell r="Q896">
            <v>-80000</v>
          </cell>
        </row>
        <row r="897">
          <cell r="A897">
            <v>43891</v>
          </cell>
          <cell r="C897" t="str">
            <v>SORTIE</v>
          </cell>
          <cell r="F897" t="str">
            <v>GRUMIER</v>
          </cell>
          <cell r="G897" t="str">
            <v>PNEUMATIQUE</v>
          </cell>
          <cell r="Q897">
            <v>-417360</v>
          </cell>
        </row>
        <row r="898">
          <cell r="A898">
            <v>43891</v>
          </cell>
          <cell r="C898" t="str">
            <v>SORTIE</v>
          </cell>
          <cell r="F898" t="str">
            <v>GRUMIER</v>
          </cell>
          <cell r="G898" t="str">
            <v>ASSEMBLAGE</v>
          </cell>
          <cell r="Q898">
            <v>-12000</v>
          </cell>
        </row>
        <row r="899">
          <cell r="A899">
            <v>43891</v>
          </cell>
          <cell r="C899" t="str">
            <v>SORTIE</v>
          </cell>
          <cell r="F899" t="str">
            <v>GRUMIER</v>
          </cell>
          <cell r="G899" t="str">
            <v>FREINAGE</v>
          </cell>
          <cell r="Q899">
            <v>-10000</v>
          </cell>
        </row>
        <row r="900">
          <cell r="A900">
            <v>43891</v>
          </cell>
          <cell r="C900" t="str">
            <v>SORTIE</v>
          </cell>
          <cell r="F900" t="str">
            <v>GRUMIER</v>
          </cell>
          <cell r="G900" t="str">
            <v>ASSEMBLAGE</v>
          </cell>
          <cell r="Q900">
            <v>-12000</v>
          </cell>
        </row>
        <row r="901">
          <cell r="A901">
            <v>43891</v>
          </cell>
          <cell r="C901" t="str">
            <v>SORTIE</v>
          </cell>
          <cell r="F901" t="str">
            <v>PLATEAU</v>
          </cell>
          <cell r="G901" t="str">
            <v>LUBRIFIANT</v>
          </cell>
          <cell r="Q901">
            <v>-54540</v>
          </cell>
        </row>
        <row r="902">
          <cell r="A902">
            <v>43891</v>
          </cell>
          <cell r="C902" t="str">
            <v>SORTIE</v>
          </cell>
          <cell r="F902" t="str">
            <v>PLATEAU</v>
          </cell>
          <cell r="G902" t="str">
            <v>FILTRATION</v>
          </cell>
          <cell r="Q902">
            <v>-15400</v>
          </cell>
        </row>
        <row r="903">
          <cell r="A903">
            <v>43891</v>
          </cell>
          <cell r="C903" t="str">
            <v>SORTIE</v>
          </cell>
          <cell r="F903" t="str">
            <v>PLATEAU</v>
          </cell>
          <cell r="G903" t="str">
            <v>FILTRATION</v>
          </cell>
          <cell r="Q903">
            <v>-7000</v>
          </cell>
        </row>
        <row r="904">
          <cell r="A904">
            <v>43891</v>
          </cell>
          <cell r="C904" t="str">
            <v>SORTIE</v>
          </cell>
          <cell r="F904" t="str">
            <v>SLV</v>
          </cell>
          <cell r="G904" t="str">
            <v>ELECTRICITE</v>
          </cell>
          <cell r="Q904">
            <v>0</v>
          </cell>
        </row>
        <row r="905">
          <cell r="A905">
            <v>43891</v>
          </cell>
          <cell r="C905" t="str">
            <v>SORTIE</v>
          </cell>
          <cell r="F905" t="str">
            <v>GRUMIER</v>
          </cell>
          <cell r="G905" t="str">
            <v>ASSEMBLAGE</v>
          </cell>
          <cell r="Q905">
            <v>-3000</v>
          </cell>
        </row>
        <row r="906">
          <cell r="A906">
            <v>43891</v>
          </cell>
          <cell r="C906" t="str">
            <v>SORTIE</v>
          </cell>
          <cell r="F906" t="str">
            <v>GRUMIER</v>
          </cell>
          <cell r="G906" t="str">
            <v>FREINAGE</v>
          </cell>
          <cell r="Q906">
            <v>-45000</v>
          </cell>
        </row>
        <row r="907">
          <cell r="A907">
            <v>43891</v>
          </cell>
          <cell r="C907" t="str">
            <v>SORTIE</v>
          </cell>
          <cell r="F907" t="str">
            <v>GRUMIER</v>
          </cell>
          <cell r="G907" t="str">
            <v>ASSEMBLAGE</v>
          </cell>
          <cell r="Q907">
            <v>-1500</v>
          </cell>
        </row>
        <row r="908">
          <cell r="A908">
            <v>43891</v>
          </cell>
          <cell r="C908" t="str">
            <v>SORTIE</v>
          </cell>
          <cell r="F908" t="str">
            <v>GRUMIER</v>
          </cell>
          <cell r="G908" t="str">
            <v>ASSEMBLAGE</v>
          </cell>
          <cell r="Q908">
            <v>-2000</v>
          </cell>
        </row>
        <row r="909">
          <cell r="A909">
            <v>43891</v>
          </cell>
          <cell r="C909" t="str">
            <v>SORTIE</v>
          </cell>
          <cell r="F909" t="str">
            <v>PLATEAU</v>
          </cell>
          <cell r="G909" t="str">
            <v>ELECTRICITE</v>
          </cell>
          <cell r="Q909">
            <v>-1500</v>
          </cell>
        </row>
        <row r="910">
          <cell r="A910">
            <v>43891</v>
          </cell>
          <cell r="C910" t="str">
            <v>SORTIE</v>
          </cell>
          <cell r="F910" t="str">
            <v>PLATEAU</v>
          </cell>
          <cell r="G910" t="str">
            <v>ELECTRICITE</v>
          </cell>
          <cell r="Q910">
            <v>-1500</v>
          </cell>
        </row>
        <row r="911">
          <cell r="A911">
            <v>43891</v>
          </cell>
          <cell r="C911" t="str">
            <v>SORTIE</v>
          </cell>
          <cell r="F911" t="str">
            <v>PLATEAU</v>
          </cell>
          <cell r="G911" t="str">
            <v>ELECTRICITE</v>
          </cell>
          <cell r="Q911">
            <v>-4500</v>
          </cell>
        </row>
        <row r="912">
          <cell r="A912">
            <v>43891</v>
          </cell>
          <cell r="C912" t="str">
            <v>SORTIE</v>
          </cell>
          <cell r="F912" t="str">
            <v>PLATEAU</v>
          </cell>
          <cell r="G912" t="str">
            <v>ASSEMBLAGE</v>
          </cell>
          <cell r="Q912">
            <v>-5000</v>
          </cell>
        </row>
        <row r="913">
          <cell r="A913">
            <v>43891</v>
          </cell>
          <cell r="C913" t="str">
            <v>SORTIE</v>
          </cell>
          <cell r="F913" t="str">
            <v>GRUMIER</v>
          </cell>
          <cell r="G913" t="str">
            <v>FREINAGE</v>
          </cell>
          <cell r="Q913">
            <v>0</v>
          </cell>
        </row>
        <row r="914">
          <cell r="A914">
            <v>43891</v>
          </cell>
          <cell r="C914" t="str">
            <v>ENTREE</v>
          </cell>
          <cell r="F914">
            <v>0</v>
          </cell>
          <cell r="G914" t="str">
            <v>REMORQUE</v>
          </cell>
          <cell r="Q914">
            <v>0</v>
          </cell>
        </row>
        <row r="915">
          <cell r="A915">
            <v>43891</v>
          </cell>
          <cell r="C915" t="str">
            <v>ENTREE</v>
          </cell>
          <cell r="F915">
            <v>0</v>
          </cell>
          <cell r="G915" t="str">
            <v>MOTEUR</v>
          </cell>
          <cell r="Q915">
            <v>0</v>
          </cell>
        </row>
        <row r="916">
          <cell r="A916">
            <v>43891</v>
          </cell>
          <cell r="C916" t="str">
            <v>ENTREE</v>
          </cell>
          <cell r="F916">
            <v>0</v>
          </cell>
          <cell r="G916" t="str">
            <v>ASSEMBLAGE</v>
          </cell>
          <cell r="Q916">
            <v>0</v>
          </cell>
        </row>
        <row r="917">
          <cell r="A917">
            <v>43891</v>
          </cell>
          <cell r="C917" t="str">
            <v>ENTREE</v>
          </cell>
          <cell r="F917">
            <v>0</v>
          </cell>
          <cell r="G917" t="str">
            <v>EQUIPEMENT</v>
          </cell>
          <cell r="Q917">
            <v>0</v>
          </cell>
        </row>
        <row r="918">
          <cell r="A918">
            <v>43891</v>
          </cell>
          <cell r="C918" t="str">
            <v>ENTREE</v>
          </cell>
          <cell r="F918">
            <v>0</v>
          </cell>
          <cell r="G918" t="str">
            <v>EQUIPEMENT</v>
          </cell>
          <cell r="Q918">
            <v>0</v>
          </cell>
        </row>
        <row r="919">
          <cell r="A919">
            <v>43892</v>
          </cell>
          <cell r="C919" t="str">
            <v>ENTREE</v>
          </cell>
          <cell r="F919">
            <v>0</v>
          </cell>
          <cell r="G919" t="str">
            <v>EQUIPEMENT</v>
          </cell>
          <cell r="Q919">
            <v>0</v>
          </cell>
        </row>
        <row r="920">
          <cell r="A920">
            <v>43893</v>
          </cell>
          <cell r="C920" t="str">
            <v>ENTREE</v>
          </cell>
          <cell r="F920">
            <v>0</v>
          </cell>
          <cell r="G920" t="str">
            <v>ELECTRICITE</v>
          </cell>
          <cell r="Q920">
            <v>0</v>
          </cell>
        </row>
        <row r="921">
          <cell r="A921">
            <v>43894</v>
          </cell>
          <cell r="C921" t="str">
            <v>SORTIE</v>
          </cell>
          <cell r="F921" t="str">
            <v>CITERNE</v>
          </cell>
          <cell r="G921" t="str">
            <v>REMORQUE</v>
          </cell>
          <cell r="Q921">
            <v>-160000</v>
          </cell>
        </row>
        <row r="922">
          <cell r="A922">
            <v>43895</v>
          </cell>
          <cell r="C922" t="str">
            <v>SORTIE</v>
          </cell>
          <cell r="F922" t="str">
            <v>PLATEAU</v>
          </cell>
          <cell r="G922" t="str">
            <v>EQUIPEMENT</v>
          </cell>
          <cell r="Q922">
            <v>-12000</v>
          </cell>
        </row>
        <row r="923">
          <cell r="A923">
            <v>43891</v>
          </cell>
          <cell r="C923" t="str">
            <v>SORTIE</v>
          </cell>
          <cell r="F923" t="str">
            <v>PLATEAU</v>
          </cell>
          <cell r="G923" t="str">
            <v>EQUIPEMENT</v>
          </cell>
          <cell r="Q923">
            <v>-12000</v>
          </cell>
        </row>
        <row r="924">
          <cell r="A924">
            <v>43891</v>
          </cell>
          <cell r="C924" t="str">
            <v>SORTIE</v>
          </cell>
          <cell r="F924" t="str">
            <v>BENNE</v>
          </cell>
          <cell r="G924" t="str">
            <v>LUBRIFIANT</v>
          </cell>
          <cell r="Q924">
            <v>-39996</v>
          </cell>
        </row>
        <row r="925">
          <cell r="A925">
            <v>43891</v>
          </cell>
          <cell r="C925" t="str">
            <v>SORTIE</v>
          </cell>
          <cell r="F925" t="str">
            <v>BENNE</v>
          </cell>
          <cell r="G925" t="str">
            <v>LUBRIFIANT</v>
          </cell>
          <cell r="Q925">
            <v>-39996</v>
          </cell>
        </row>
        <row r="926">
          <cell r="A926">
            <v>43891</v>
          </cell>
          <cell r="C926" t="str">
            <v>SORTIE</v>
          </cell>
          <cell r="F926" t="str">
            <v>BENNE</v>
          </cell>
          <cell r="G926" t="str">
            <v>LUBRIFIANT</v>
          </cell>
          <cell r="Q926">
            <v>-39996</v>
          </cell>
        </row>
        <row r="927">
          <cell r="A927">
            <v>43891</v>
          </cell>
          <cell r="C927" t="str">
            <v>SORTIE</v>
          </cell>
          <cell r="F927" t="str">
            <v>BENNE</v>
          </cell>
          <cell r="G927" t="str">
            <v>FILTRATION</v>
          </cell>
          <cell r="Q927">
            <v>-8000</v>
          </cell>
        </row>
        <row r="928">
          <cell r="A928">
            <v>43891</v>
          </cell>
          <cell r="C928" t="str">
            <v>SORTIE</v>
          </cell>
          <cell r="F928" t="str">
            <v>BENNE</v>
          </cell>
          <cell r="G928" t="str">
            <v>FILTRATION</v>
          </cell>
          <cell r="Q928">
            <v>-7000</v>
          </cell>
        </row>
        <row r="929">
          <cell r="A929">
            <v>43891</v>
          </cell>
          <cell r="C929" t="str">
            <v>SORTIE</v>
          </cell>
          <cell r="F929" t="str">
            <v>BENNE</v>
          </cell>
          <cell r="G929" t="str">
            <v>FILTRATION</v>
          </cell>
          <cell r="Q929">
            <v>-20000</v>
          </cell>
        </row>
        <row r="930">
          <cell r="A930">
            <v>43891</v>
          </cell>
          <cell r="C930" t="str">
            <v>SORTIE</v>
          </cell>
          <cell r="F930" t="str">
            <v>BENNE</v>
          </cell>
          <cell r="G930" t="str">
            <v>FILTRATION</v>
          </cell>
          <cell r="Q930">
            <v>-8000</v>
          </cell>
        </row>
        <row r="931">
          <cell r="A931">
            <v>43891</v>
          </cell>
          <cell r="C931" t="str">
            <v>SORTIE</v>
          </cell>
          <cell r="F931" t="str">
            <v>BENNE</v>
          </cell>
          <cell r="G931" t="str">
            <v>FILTRATION</v>
          </cell>
          <cell r="Q931">
            <v>-7000</v>
          </cell>
        </row>
        <row r="932">
          <cell r="A932">
            <v>43891</v>
          </cell>
          <cell r="C932" t="str">
            <v>SORTIE</v>
          </cell>
          <cell r="F932" t="str">
            <v>BENNE</v>
          </cell>
          <cell r="G932" t="str">
            <v>FILTRATION</v>
          </cell>
          <cell r="Q932">
            <v>-20000</v>
          </cell>
        </row>
        <row r="933">
          <cell r="A933">
            <v>43891</v>
          </cell>
          <cell r="C933" t="str">
            <v>SORTIE</v>
          </cell>
          <cell r="F933" t="str">
            <v>BENNE</v>
          </cell>
          <cell r="G933" t="str">
            <v>FILTRATION</v>
          </cell>
          <cell r="Q933">
            <v>-8000</v>
          </cell>
        </row>
        <row r="934">
          <cell r="A934">
            <v>43891</v>
          </cell>
          <cell r="C934" t="str">
            <v>SORTIE</v>
          </cell>
          <cell r="F934" t="str">
            <v>BENNE</v>
          </cell>
          <cell r="G934" t="str">
            <v>FILTRATION</v>
          </cell>
          <cell r="Q934">
            <v>-7000</v>
          </cell>
        </row>
        <row r="935">
          <cell r="A935">
            <v>43891</v>
          </cell>
          <cell r="C935" t="str">
            <v>SORTIE</v>
          </cell>
          <cell r="F935" t="str">
            <v>BENNE</v>
          </cell>
          <cell r="G935" t="str">
            <v>FILTRATION</v>
          </cell>
          <cell r="Q935">
            <v>-20000</v>
          </cell>
        </row>
        <row r="936">
          <cell r="A936">
            <v>43891</v>
          </cell>
          <cell r="C936" t="str">
            <v>SORTIE</v>
          </cell>
          <cell r="F936" t="str">
            <v>BENNE</v>
          </cell>
          <cell r="G936" t="str">
            <v>MOTEUR</v>
          </cell>
          <cell r="Q936">
            <v>-35000</v>
          </cell>
        </row>
        <row r="937">
          <cell r="A937">
            <v>43891</v>
          </cell>
          <cell r="C937" t="str">
            <v>SORTIE</v>
          </cell>
          <cell r="F937" t="str">
            <v>GRUMIER</v>
          </cell>
          <cell r="G937" t="str">
            <v>EQUIPEMENT</v>
          </cell>
          <cell r="Q937">
            <v>-30000</v>
          </cell>
        </row>
        <row r="938">
          <cell r="A938">
            <v>43891</v>
          </cell>
          <cell r="C938" t="str">
            <v>SORTIE</v>
          </cell>
          <cell r="F938" t="str">
            <v>SLV</v>
          </cell>
          <cell r="G938" t="str">
            <v>ASSEMBLAGE</v>
          </cell>
          <cell r="Q938">
            <v>-4000</v>
          </cell>
        </row>
        <row r="939">
          <cell r="A939">
            <v>43891</v>
          </cell>
          <cell r="C939" t="str">
            <v>SORTIE</v>
          </cell>
          <cell r="F939" t="str">
            <v>BENNE</v>
          </cell>
          <cell r="G939" t="str">
            <v>ELECTRICITE</v>
          </cell>
          <cell r="Q939">
            <v>-1500</v>
          </cell>
        </row>
        <row r="940">
          <cell r="A940">
            <v>43891</v>
          </cell>
          <cell r="C940" t="str">
            <v>SORTIE</v>
          </cell>
          <cell r="F940" t="str">
            <v>BENNE</v>
          </cell>
          <cell r="G940" t="str">
            <v>ELECTRICITE</v>
          </cell>
          <cell r="Q940">
            <v>-3000</v>
          </cell>
        </row>
        <row r="941">
          <cell r="A941">
            <v>43891</v>
          </cell>
          <cell r="C941" t="str">
            <v>SORTIE</v>
          </cell>
          <cell r="F941" t="str">
            <v>PLATEAU</v>
          </cell>
          <cell r="G941" t="str">
            <v>ASSEMBLAGE</v>
          </cell>
          <cell r="Q941">
            <v>-2000</v>
          </cell>
        </row>
        <row r="942">
          <cell r="A942">
            <v>43891</v>
          </cell>
          <cell r="C942" t="str">
            <v>SORTIE</v>
          </cell>
          <cell r="F942" t="str">
            <v>BENNE</v>
          </cell>
          <cell r="G942" t="str">
            <v>ELECTRICITE</v>
          </cell>
          <cell r="Q942">
            <v>-1500</v>
          </cell>
        </row>
        <row r="943">
          <cell r="A943">
            <v>43891</v>
          </cell>
          <cell r="C943" t="str">
            <v>SORTIE</v>
          </cell>
          <cell r="F943" t="str">
            <v>GRUMIER</v>
          </cell>
          <cell r="G943" t="str">
            <v>ELECTRICITE</v>
          </cell>
          <cell r="Q943">
            <v>-3000</v>
          </cell>
        </row>
        <row r="944">
          <cell r="A944">
            <v>43891</v>
          </cell>
          <cell r="C944" t="str">
            <v>SORTIE</v>
          </cell>
          <cell r="F944" t="str">
            <v>GRUMIER</v>
          </cell>
          <cell r="G944" t="str">
            <v>ELECTRICITE</v>
          </cell>
          <cell r="Q944">
            <v>-3000</v>
          </cell>
        </row>
        <row r="945">
          <cell r="A945">
            <v>43891</v>
          </cell>
          <cell r="C945" t="str">
            <v>SORTIE</v>
          </cell>
          <cell r="F945" t="str">
            <v>GRUMIER</v>
          </cell>
          <cell r="G945" t="str">
            <v>ELECTRICITE</v>
          </cell>
          <cell r="Q945">
            <v>-1500</v>
          </cell>
        </row>
        <row r="946">
          <cell r="A946">
            <v>43891</v>
          </cell>
          <cell r="C946" t="str">
            <v>SORTIE</v>
          </cell>
          <cell r="F946" t="str">
            <v>GRUMIER</v>
          </cell>
          <cell r="G946" t="str">
            <v>ELECTRICITE</v>
          </cell>
          <cell r="Q946">
            <v>-1500</v>
          </cell>
        </row>
        <row r="947">
          <cell r="A947">
            <v>43891</v>
          </cell>
          <cell r="C947" t="str">
            <v>ENTREE</v>
          </cell>
          <cell r="F947">
            <v>0</v>
          </cell>
          <cell r="G947" t="str">
            <v>ASSEMBLAGE</v>
          </cell>
          <cell r="Q947">
            <v>0</v>
          </cell>
        </row>
        <row r="948">
          <cell r="A948">
            <v>43891</v>
          </cell>
          <cell r="C948" t="str">
            <v>ENTREE</v>
          </cell>
          <cell r="F948">
            <v>0</v>
          </cell>
          <cell r="G948" t="str">
            <v>ASSEMBLAGE</v>
          </cell>
          <cell r="Q948">
            <v>0</v>
          </cell>
        </row>
        <row r="949">
          <cell r="A949">
            <v>43891</v>
          </cell>
          <cell r="C949" t="str">
            <v>ENTREE</v>
          </cell>
          <cell r="F949">
            <v>0</v>
          </cell>
          <cell r="G949" t="str">
            <v>PNEUMATIQUE</v>
          </cell>
          <cell r="Q949">
            <v>0</v>
          </cell>
        </row>
        <row r="950">
          <cell r="A950">
            <v>43891</v>
          </cell>
          <cell r="C950" t="str">
            <v>ENTREE</v>
          </cell>
          <cell r="F950">
            <v>0</v>
          </cell>
          <cell r="G950" t="str">
            <v>ASSEMBLAGE</v>
          </cell>
          <cell r="Q950">
            <v>0</v>
          </cell>
        </row>
        <row r="951">
          <cell r="A951">
            <v>43891</v>
          </cell>
          <cell r="C951" t="str">
            <v>SORTIE</v>
          </cell>
          <cell r="F951" t="str">
            <v>PLATEAU</v>
          </cell>
          <cell r="G951" t="str">
            <v>FILTRATION</v>
          </cell>
          <cell r="Q951">
            <v>-11925</v>
          </cell>
        </row>
        <row r="952">
          <cell r="A952">
            <v>43891</v>
          </cell>
          <cell r="C952" t="str">
            <v>SORTIE</v>
          </cell>
          <cell r="F952" t="str">
            <v>GRUMIER</v>
          </cell>
          <cell r="G952" t="str">
            <v>ASSEMBLAGE</v>
          </cell>
          <cell r="Q952">
            <v>-12000</v>
          </cell>
        </row>
        <row r="953">
          <cell r="A953">
            <v>43891</v>
          </cell>
          <cell r="C953" t="str">
            <v>SORTIE</v>
          </cell>
          <cell r="F953" t="str">
            <v>GRUMIER</v>
          </cell>
          <cell r="G953" t="str">
            <v>FREINAGE</v>
          </cell>
          <cell r="Q953">
            <v>-10000</v>
          </cell>
        </row>
        <row r="954">
          <cell r="A954">
            <v>43891</v>
          </cell>
          <cell r="C954" t="str">
            <v>SORTIE</v>
          </cell>
          <cell r="F954" t="str">
            <v>GRUMIER</v>
          </cell>
          <cell r="G954" t="str">
            <v>ASSEMBLAGE</v>
          </cell>
          <cell r="Q954">
            <v>-40000</v>
          </cell>
        </row>
        <row r="955">
          <cell r="A955">
            <v>43891</v>
          </cell>
          <cell r="C955" t="str">
            <v>SORTIE</v>
          </cell>
          <cell r="F955" t="str">
            <v>GRUMIER</v>
          </cell>
          <cell r="G955" t="str">
            <v>ASSEMBLAGE</v>
          </cell>
          <cell r="Q955">
            <v>-25000</v>
          </cell>
        </row>
        <row r="956">
          <cell r="A956">
            <v>43891</v>
          </cell>
          <cell r="C956" t="str">
            <v>SORTIE</v>
          </cell>
          <cell r="F956" t="str">
            <v>GRUMIER</v>
          </cell>
          <cell r="G956" t="str">
            <v>ASSEMBLAGE</v>
          </cell>
          <cell r="Q956">
            <v>-30000</v>
          </cell>
        </row>
        <row r="957">
          <cell r="A957">
            <v>43891</v>
          </cell>
          <cell r="C957" t="str">
            <v>SORTIE</v>
          </cell>
          <cell r="F957" t="str">
            <v>GRUMIER</v>
          </cell>
          <cell r="G957" t="str">
            <v>ASSEMBLAGE</v>
          </cell>
          <cell r="Q957">
            <v>-20000</v>
          </cell>
        </row>
        <row r="958">
          <cell r="A958">
            <v>43891</v>
          </cell>
          <cell r="C958" t="str">
            <v>SORTIE</v>
          </cell>
          <cell r="F958" t="str">
            <v>GRUMIER</v>
          </cell>
          <cell r="G958" t="str">
            <v>ASSEMBLAGE</v>
          </cell>
          <cell r="Q958">
            <v>-2500</v>
          </cell>
        </row>
        <row r="959">
          <cell r="A959">
            <v>43891</v>
          </cell>
          <cell r="C959" t="str">
            <v>SORTIE</v>
          </cell>
          <cell r="F959" t="str">
            <v>GRUMIER</v>
          </cell>
          <cell r="G959" t="str">
            <v>PNEUMATIQUE</v>
          </cell>
          <cell r="Q959">
            <v>-1720000</v>
          </cell>
        </row>
        <row r="960">
          <cell r="A960">
            <v>43891</v>
          </cell>
          <cell r="C960" t="str">
            <v>SORTIE</v>
          </cell>
          <cell r="F960" t="str">
            <v>GRUMIER</v>
          </cell>
          <cell r="G960" t="str">
            <v>FREINAGE</v>
          </cell>
          <cell r="Q960">
            <v>-20000</v>
          </cell>
        </row>
        <row r="961">
          <cell r="A961">
            <v>43891</v>
          </cell>
          <cell r="C961" t="str">
            <v>SORTIE</v>
          </cell>
          <cell r="F961" t="str">
            <v>GRUMIER</v>
          </cell>
          <cell r="G961" t="str">
            <v>ASSEMBLAGE</v>
          </cell>
          <cell r="Q961">
            <v>-1500</v>
          </cell>
        </row>
        <row r="962">
          <cell r="A962">
            <v>43891</v>
          </cell>
          <cell r="C962" t="str">
            <v>SORTIE</v>
          </cell>
          <cell r="F962" t="str">
            <v>GRUMIER</v>
          </cell>
          <cell r="G962" t="str">
            <v>FREINAGE</v>
          </cell>
          <cell r="Q962">
            <v>-10000</v>
          </cell>
        </row>
        <row r="963">
          <cell r="A963">
            <v>43891</v>
          </cell>
          <cell r="C963" t="str">
            <v>SORTIE</v>
          </cell>
          <cell r="F963" t="str">
            <v>PLATEAU</v>
          </cell>
          <cell r="G963" t="str">
            <v>FILTRATION</v>
          </cell>
          <cell r="Q963">
            <v>-7000</v>
          </cell>
        </row>
        <row r="964">
          <cell r="A964">
            <v>43891</v>
          </cell>
          <cell r="C964" t="str">
            <v>SORTIE</v>
          </cell>
          <cell r="F964" t="str">
            <v>PLATEAU</v>
          </cell>
          <cell r="G964" t="str">
            <v>FILTRATION</v>
          </cell>
          <cell r="Q964">
            <v>-15400</v>
          </cell>
        </row>
        <row r="965">
          <cell r="A965">
            <v>43891</v>
          </cell>
          <cell r="C965" t="str">
            <v>SORTIE</v>
          </cell>
          <cell r="F965" t="str">
            <v>PLATEAU</v>
          </cell>
          <cell r="G965" t="str">
            <v>EMBRAYAGE</v>
          </cell>
          <cell r="Q965">
            <v>-30000</v>
          </cell>
        </row>
        <row r="966">
          <cell r="A966">
            <v>43891</v>
          </cell>
          <cell r="C966" t="str">
            <v>SORTIE</v>
          </cell>
          <cell r="F966" t="str">
            <v>PLATEAU</v>
          </cell>
          <cell r="G966" t="str">
            <v>LUBRIFIANT</v>
          </cell>
          <cell r="Q966">
            <v>-66000</v>
          </cell>
        </row>
        <row r="967">
          <cell r="A967">
            <v>43891</v>
          </cell>
          <cell r="C967" t="str">
            <v>SORTIE</v>
          </cell>
          <cell r="F967" t="str">
            <v>GRUMIER</v>
          </cell>
          <cell r="G967" t="str">
            <v>REMORQUE</v>
          </cell>
          <cell r="Q967">
            <v>-48000</v>
          </cell>
        </row>
        <row r="968">
          <cell r="A968">
            <v>43891</v>
          </cell>
          <cell r="C968" t="str">
            <v>SORTIE</v>
          </cell>
          <cell r="F968" t="str">
            <v>GRUMIER</v>
          </cell>
          <cell r="G968" t="str">
            <v>ASSEMBLAGE</v>
          </cell>
          <cell r="Q968">
            <v>-1400</v>
          </cell>
        </row>
        <row r="969">
          <cell r="A969">
            <v>43891</v>
          </cell>
          <cell r="C969" t="str">
            <v>SORTIE</v>
          </cell>
          <cell r="F969" t="str">
            <v>PLATEAU</v>
          </cell>
          <cell r="G969" t="str">
            <v>ELECTRICITE</v>
          </cell>
          <cell r="Q969">
            <v>-1500</v>
          </cell>
        </row>
        <row r="970">
          <cell r="A970">
            <v>43891</v>
          </cell>
          <cell r="C970" t="str">
            <v>SORTIE</v>
          </cell>
          <cell r="F970" t="str">
            <v>GRUMIER</v>
          </cell>
          <cell r="G970" t="str">
            <v>EMBRAYAGE</v>
          </cell>
          <cell r="Q970">
            <v>-250000</v>
          </cell>
        </row>
        <row r="971">
          <cell r="A971">
            <v>43891</v>
          </cell>
          <cell r="C971" t="str">
            <v>SORTIE</v>
          </cell>
          <cell r="F971" t="str">
            <v>GRUMIER</v>
          </cell>
          <cell r="G971" t="str">
            <v>EMBRAYAGE</v>
          </cell>
          <cell r="Q971">
            <v>-280000</v>
          </cell>
        </row>
        <row r="972">
          <cell r="A972">
            <v>43891</v>
          </cell>
          <cell r="C972" t="str">
            <v>ENTREE</v>
          </cell>
          <cell r="F972">
            <v>0</v>
          </cell>
          <cell r="G972" t="str">
            <v>ELECTRICITE</v>
          </cell>
          <cell r="Q972">
            <v>0</v>
          </cell>
        </row>
        <row r="973">
          <cell r="A973">
            <v>43891</v>
          </cell>
          <cell r="C973" t="str">
            <v>ENTREE</v>
          </cell>
          <cell r="F973">
            <v>0</v>
          </cell>
          <cell r="G973" t="str">
            <v>ASSEMBLAGE</v>
          </cell>
          <cell r="Q973">
            <v>0</v>
          </cell>
        </row>
        <row r="974">
          <cell r="A974">
            <v>43891</v>
          </cell>
          <cell r="C974" t="str">
            <v>SORTIE</v>
          </cell>
          <cell r="F974" t="str">
            <v>GRUMIER</v>
          </cell>
          <cell r="G974" t="str">
            <v>ELECTRICITE</v>
          </cell>
          <cell r="Q974">
            <v>0</v>
          </cell>
        </row>
        <row r="975">
          <cell r="A975">
            <v>43891</v>
          </cell>
          <cell r="C975" t="str">
            <v>SORTIE</v>
          </cell>
          <cell r="F975" t="str">
            <v>SLV</v>
          </cell>
          <cell r="G975" t="str">
            <v>ASSEMBLAGE</v>
          </cell>
          <cell r="Q975">
            <v>-1000</v>
          </cell>
        </row>
        <row r="976">
          <cell r="A976">
            <v>43891</v>
          </cell>
          <cell r="C976" t="str">
            <v>SORTIE</v>
          </cell>
          <cell r="F976" t="str">
            <v>PLATEAU</v>
          </cell>
          <cell r="G976" t="str">
            <v>ELECTRICITE</v>
          </cell>
          <cell r="Q976">
            <v>-1500</v>
          </cell>
        </row>
        <row r="977">
          <cell r="A977">
            <v>43891</v>
          </cell>
          <cell r="C977" t="str">
            <v>SORTIE</v>
          </cell>
          <cell r="F977" t="str">
            <v>PLATEAU</v>
          </cell>
          <cell r="G977" t="str">
            <v>ELECTRICITE</v>
          </cell>
          <cell r="Q977">
            <v>-3000</v>
          </cell>
        </row>
        <row r="978">
          <cell r="A978">
            <v>43891</v>
          </cell>
          <cell r="C978" t="str">
            <v>SORTIE</v>
          </cell>
          <cell r="F978" t="str">
            <v>GRUMIER</v>
          </cell>
          <cell r="G978" t="str">
            <v>ASSEMBLAGE</v>
          </cell>
          <cell r="Q978">
            <v>-7000</v>
          </cell>
        </row>
        <row r="979">
          <cell r="A979">
            <v>43891</v>
          </cell>
          <cell r="C979" t="str">
            <v>SORTIE</v>
          </cell>
          <cell r="F979" t="str">
            <v>PLATEAU</v>
          </cell>
          <cell r="G979" t="str">
            <v>ASSEMBLAGE</v>
          </cell>
          <cell r="Q979">
            <v>-7000</v>
          </cell>
        </row>
        <row r="980">
          <cell r="A980">
            <v>43891</v>
          </cell>
          <cell r="C980" t="str">
            <v>SORTIE</v>
          </cell>
          <cell r="F980" t="str">
            <v>GRUMIER</v>
          </cell>
          <cell r="G980" t="str">
            <v>CABINE</v>
          </cell>
          <cell r="Q980">
            <v>-8943</v>
          </cell>
        </row>
        <row r="981">
          <cell r="A981">
            <v>43891</v>
          </cell>
          <cell r="C981" t="str">
            <v>SORTIE</v>
          </cell>
          <cell r="F981" t="str">
            <v>GRUMIER</v>
          </cell>
          <cell r="G981" t="str">
            <v>CABINE</v>
          </cell>
          <cell r="Q981">
            <v>0</v>
          </cell>
        </row>
        <row r="982">
          <cell r="A982">
            <v>43891</v>
          </cell>
          <cell r="C982" t="str">
            <v>SORTIE</v>
          </cell>
          <cell r="F982" t="str">
            <v>GRUMIER</v>
          </cell>
          <cell r="G982" t="str">
            <v>ASSEMBLAGE</v>
          </cell>
          <cell r="Q982">
            <v>-60000</v>
          </cell>
        </row>
        <row r="983">
          <cell r="A983">
            <v>43891</v>
          </cell>
          <cell r="C983" t="str">
            <v>SORTIE</v>
          </cell>
          <cell r="F983" t="str">
            <v>GRUMIER</v>
          </cell>
          <cell r="G983" t="str">
            <v>FREINAGE</v>
          </cell>
          <cell r="Q983">
            <v>-10000</v>
          </cell>
        </row>
        <row r="984">
          <cell r="A984">
            <v>43891</v>
          </cell>
          <cell r="C984" t="str">
            <v>SORTIE</v>
          </cell>
          <cell r="F984" t="str">
            <v>GRUMIER</v>
          </cell>
          <cell r="G984" t="str">
            <v>FREINAGE</v>
          </cell>
          <cell r="Q984">
            <v>-20000</v>
          </cell>
        </row>
        <row r="985">
          <cell r="A985">
            <v>43891</v>
          </cell>
          <cell r="C985" t="str">
            <v>SORTIE</v>
          </cell>
          <cell r="F985" t="str">
            <v>GRUMIER</v>
          </cell>
          <cell r="G985" t="str">
            <v>ASSEMBLAGE</v>
          </cell>
          <cell r="Q985">
            <v>-1500</v>
          </cell>
        </row>
        <row r="986">
          <cell r="A986">
            <v>43891</v>
          </cell>
          <cell r="C986" t="str">
            <v>SORTIE</v>
          </cell>
          <cell r="F986" t="str">
            <v>GRUMIER</v>
          </cell>
          <cell r="G986" t="str">
            <v>ELECTRICITE</v>
          </cell>
          <cell r="Q986">
            <v>-1500</v>
          </cell>
        </row>
        <row r="987">
          <cell r="A987">
            <v>43891</v>
          </cell>
          <cell r="C987" t="str">
            <v>SORTIE</v>
          </cell>
          <cell r="F987" t="str">
            <v>GRUMIER</v>
          </cell>
          <cell r="G987" t="str">
            <v>ELECTRICITE</v>
          </cell>
          <cell r="Q987">
            <v>-3000</v>
          </cell>
        </row>
        <row r="988">
          <cell r="A988">
            <v>43891</v>
          </cell>
          <cell r="C988" t="str">
            <v>SORTIE</v>
          </cell>
          <cell r="F988" t="str">
            <v>GRUMIER</v>
          </cell>
          <cell r="G988" t="str">
            <v>ASSEMBLAGE</v>
          </cell>
          <cell r="Q988">
            <v>-700</v>
          </cell>
        </row>
        <row r="989">
          <cell r="A989">
            <v>43891</v>
          </cell>
          <cell r="C989" t="str">
            <v>SORTIE</v>
          </cell>
          <cell r="F989" t="str">
            <v>GRUMIER</v>
          </cell>
          <cell r="G989" t="str">
            <v>BATTERIE</v>
          </cell>
          <cell r="Q989">
            <v>-7500</v>
          </cell>
        </row>
        <row r="990">
          <cell r="A990">
            <v>43891</v>
          </cell>
          <cell r="C990" t="str">
            <v>ENTREE</v>
          </cell>
          <cell r="F990">
            <v>0</v>
          </cell>
          <cell r="G990" t="str">
            <v>LUBRIFIANT</v>
          </cell>
          <cell r="Q990">
            <v>0</v>
          </cell>
        </row>
        <row r="991">
          <cell r="A991">
            <v>43891</v>
          </cell>
          <cell r="C991" t="str">
            <v>ENTREE</v>
          </cell>
          <cell r="F991">
            <v>0</v>
          </cell>
          <cell r="G991" t="str">
            <v>LUBRIFIANT</v>
          </cell>
          <cell r="Q991">
            <v>0</v>
          </cell>
        </row>
        <row r="992">
          <cell r="A992">
            <v>43891</v>
          </cell>
          <cell r="C992" t="str">
            <v>SORTIE</v>
          </cell>
          <cell r="F992" t="str">
            <v>GRUMIER</v>
          </cell>
          <cell r="G992" t="str">
            <v>JANTE</v>
          </cell>
          <cell r="Q992">
            <v>-55000</v>
          </cell>
        </row>
        <row r="993">
          <cell r="A993">
            <v>43891</v>
          </cell>
          <cell r="C993" t="str">
            <v>SORTIE</v>
          </cell>
          <cell r="F993" t="str">
            <v>GRUMIER</v>
          </cell>
          <cell r="G993" t="str">
            <v>JANTE</v>
          </cell>
          <cell r="Q993">
            <v>-55000</v>
          </cell>
        </row>
        <row r="994">
          <cell r="A994">
            <v>43891</v>
          </cell>
          <cell r="C994" t="str">
            <v>SORTIE</v>
          </cell>
          <cell r="F994" t="str">
            <v>GRUMIER</v>
          </cell>
          <cell r="G994" t="str">
            <v>JANTE</v>
          </cell>
          <cell r="Q994">
            <v>-55000</v>
          </cell>
        </row>
        <row r="995">
          <cell r="A995">
            <v>43891</v>
          </cell>
          <cell r="C995" t="str">
            <v>SORTIE</v>
          </cell>
          <cell r="F995" t="str">
            <v>GRUMIER</v>
          </cell>
          <cell r="G995" t="str">
            <v>ELECTRICITE</v>
          </cell>
          <cell r="Q995">
            <v>-3000</v>
          </cell>
        </row>
        <row r="996">
          <cell r="A996">
            <v>43891</v>
          </cell>
          <cell r="C996" t="str">
            <v>SORTIE</v>
          </cell>
          <cell r="F996" t="str">
            <v>GRUMIER</v>
          </cell>
          <cell r="G996" t="str">
            <v>ELECTRICITE</v>
          </cell>
          <cell r="Q996">
            <v>-3000</v>
          </cell>
        </row>
        <row r="997">
          <cell r="A997">
            <v>43891</v>
          </cell>
          <cell r="C997" t="str">
            <v>SORTIE</v>
          </cell>
          <cell r="F997" t="str">
            <v>GRUMIER</v>
          </cell>
          <cell r="G997" t="str">
            <v>ELECTRICITE</v>
          </cell>
          <cell r="Q997">
            <v>-1500</v>
          </cell>
        </row>
        <row r="998">
          <cell r="A998">
            <v>43891</v>
          </cell>
          <cell r="C998" t="str">
            <v>SORTIE</v>
          </cell>
          <cell r="F998" t="str">
            <v>GRUMIER</v>
          </cell>
          <cell r="G998" t="str">
            <v>ELECTRICITE</v>
          </cell>
          <cell r="Q998">
            <v>-1500</v>
          </cell>
        </row>
        <row r="999">
          <cell r="A999">
            <v>43891</v>
          </cell>
          <cell r="C999" t="str">
            <v>SORTIE</v>
          </cell>
          <cell r="F999" t="str">
            <v>PLATEAU</v>
          </cell>
          <cell r="G999" t="str">
            <v>REPARATION FLOTTE</v>
          </cell>
          <cell r="Q999">
            <v>-15000</v>
          </cell>
        </row>
        <row r="1000">
          <cell r="A1000">
            <v>43891</v>
          </cell>
          <cell r="C1000" t="str">
            <v>ENTREE</v>
          </cell>
          <cell r="F1000">
            <v>0</v>
          </cell>
          <cell r="G1000" t="str">
            <v>EQUIPEMENT</v>
          </cell>
          <cell r="Q1000">
            <v>0</v>
          </cell>
        </row>
        <row r="1001">
          <cell r="A1001">
            <v>43891</v>
          </cell>
          <cell r="C1001" t="str">
            <v>ENTREE</v>
          </cell>
          <cell r="F1001">
            <v>0</v>
          </cell>
          <cell r="G1001" t="str">
            <v>FREINAGE</v>
          </cell>
          <cell r="Q1001">
            <v>0</v>
          </cell>
        </row>
        <row r="1002">
          <cell r="A1002">
            <v>43891</v>
          </cell>
          <cell r="C1002" t="str">
            <v>ENTREE</v>
          </cell>
          <cell r="F1002">
            <v>0</v>
          </cell>
          <cell r="G1002" t="str">
            <v>FREINAGE</v>
          </cell>
          <cell r="Q1002">
            <v>0</v>
          </cell>
        </row>
        <row r="1003">
          <cell r="A1003">
            <v>43891</v>
          </cell>
          <cell r="C1003" t="str">
            <v>ENTREE</v>
          </cell>
          <cell r="F1003">
            <v>0</v>
          </cell>
          <cell r="G1003" t="str">
            <v>ASSEMBLAGE</v>
          </cell>
          <cell r="Q1003">
            <v>0</v>
          </cell>
        </row>
        <row r="1004">
          <cell r="A1004">
            <v>43891</v>
          </cell>
          <cell r="C1004" t="str">
            <v>ENTREE</v>
          </cell>
          <cell r="F1004">
            <v>0</v>
          </cell>
          <cell r="G1004" t="str">
            <v>ELECTRICITE</v>
          </cell>
          <cell r="Q1004">
            <v>0</v>
          </cell>
        </row>
        <row r="1005">
          <cell r="A1005">
            <v>43891</v>
          </cell>
          <cell r="C1005" t="str">
            <v>ENTREE</v>
          </cell>
          <cell r="F1005">
            <v>0</v>
          </cell>
          <cell r="G1005" t="str">
            <v>BOITE DE VITESSE</v>
          </cell>
          <cell r="Q1005">
            <v>0</v>
          </cell>
        </row>
        <row r="1006">
          <cell r="A1006">
            <v>43891</v>
          </cell>
          <cell r="C1006" t="str">
            <v>ENTREE</v>
          </cell>
          <cell r="F1006">
            <v>0</v>
          </cell>
          <cell r="G1006" t="str">
            <v>EQUIPEMENT</v>
          </cell>
          <cell r="Q1006">
            <v>0</v>
          </cell>
        </row>
        <row r="1007">
          <cell r="A1007">
            <v>43891</v>
          </cell>
          <cell r="C1007" t="str">
            <v>SORTIE</v>
          </cell>
          <cell r="F1007" t="str">
            <v>PLATEAU</v>
          </cell>
          <cell r="G1007" t="str">
            <v>EQUIPEMENT</v>
          </cell>
          <cell r="Q1007">
            <v>-2500</v>
          </cell>
        </row>
        <row r="1008">
          <cell r="A1008">
            <v>43891</v>
          </cell>
          <cell r="C1008" t="str">
            <v>SORTIE</v>
          </cell>
          <cell r="F1008" t="str">
            <v>GRUMIER</v>
          </cell>
          <cell r="G1008" t="str">
            <v>CABINE</v>
          </cell>
          <cell r="Q1008">
            <v>-8943</v>
          </cell>
        </row>
        <row r="1009">
          <cell r="A1009">
            <v>43891</v>
          </cell>
          <cell r="C1009" t="str">
            <v>SORTIE</v>
          </cell>
          <cell r="F1009" t="str">
            <v>GRUMIER</v>
          </cell>
          <cell r="G1009" t="str">
            <v>ASSEMBLAGE</v>
          </cell>
          <cell r="Q1009">
            <v>-3000</v>
          </cell>
        </row>
        <row r="1010">
          <cell r="A1010">
            <v>43891</v>
          </cell>
          <cell r="C1010" t="str">
            <v>SORTIE</v>
          </cell>
          <cell r="F1010" t="str">
            <v>GRUMIER</v>
          </cell>
          <cell r="G1010" t="str">
            <v>ASSEMBLAGE</v>
          </cell>
          <cell r="Q1010">
            <v>-12000</v>
          </cell>
        </row>
        <row r="1011">
          <cell r="A1011">
            <v>43891</v>
          </cell>
          <cell r="C1011" t="str">
            <v>SORTIE</v>
          </cell>
          <cell r="F1011" t="str">
            <v>GRUMIER</v>
          </cell>
          <cell r="G1011" t="str">
            <v>FREINAGE</v>
          </cell>
          <cell r="Q1011">
            <v>-10000</v>
          </cell>
        </row>
        <row r="1012">
          <cell r="A1012">
            <v>43891</v>
          </cell>
          <cell r="C1012" t="str">
            <v>ENTREE</v>
          </cell>
          <cell r="F1012">
            <v>0</v>
          </cell>
          <cell r="G1012" t="str">
            <v>FREINAGE</v>
          </cell>
          <cell r="Q1012">
            <v>0</v>
          </cell>
        </row>
        <row r="1013">
          <cell r="A1013">
            <v>43891</v>
          </cell>
          <cell r="C1013" t="str">
            <v>SORTIE</v>
          </cell>
          <cell r="F1013" t="str">
            <v>GRUMIER</v>
          </cell>
          <cell r="G1013" t="str">
            <v>FREINAGE</v>
          </cell>
          <cell r="Q1013">
            <v>-30000</v>
          </cell>
        </row>
        <row r="1014">
          <cell r="A1014">
            <v>43891</v>
          </cell>
          <cell r="C1014" t="str">
            <v>SORTIE</v>
          </cell>
          <cell r="F1014" t="str">
            <v>PLATEAU</v>
          </cell>
          <cell r="G1014" t="str">
            <v>ASSEMBLAGE</v>
          </cell>
          <cell r="Q1014">
            <v>-1000</v>
          </cell>
        </row>
        <row r="1015">
          <cell r="A1015">
            <v>43891</v>
          </cell>
          <cell r="C1015" t="str">
            <v>SORTIE</v>
          </cell>
          <cell r="F1015" t="str">
            <v>PLATEAU</v>
          </cell>
          <cell r="G1015" t="str">
            <v>LUBRIFIANT</v>
          </cell>
          <cell r="Q1015">
            <v>-60180</v>
          </cell>
        </row>
        <row r="1016">
          <cell r="A1016">
            <v>43891</v>
          </cell>
          <cell r="C1016" t="str">
            <v>SORTIE</v>
          </cell>
          <cell r="F1016" t="str">
            <v>PLATEAU</v>
          </cell>
          <cell r="G1016" t="str">
            <v>FILTRATION</v>
          </cell>
          <cell r="Q1016">
            <v>-15400</v>
          </cell>
        </row>
        <row r="1017">
          <cell r="A1017">
            <v>43891</v>
          </cell>
          <cell r="C1017" t="str">
            <v>SORTIE</v>
          </cell>
          <cell r="F1017" t="str">
            <v>PLATEAU</v>
          </cell>
          <cell r="G1017" t="str">
            <v>FILTRATION</v>
          </cell>
          <cell r="Q1017">
            <v>-7000</v>
          </cell>
        </row>
        <row r="1018">
          <cell r="A1018">
            <v>43891</v>
          </cell>
          <cell r="C1018" t="str">
            <v>ENTREE</v>
          </cell>
          <cell r="F1018">
            <v>0</v>
          </cell>
          <cell r="G1018" t="str">
            <v>ELECTRICITE</v>
          </cell>
          <cell r="Q1018">
            <v>0</v>
          </cell>
        </row>
        <row r="1019">
          <cell r="A1019">
            <v>43891</v>
          </cell>
          <cell r="C1019" t="str">
            <v>SORTIE</v>
          </cell>
          <cell r="F1019" t="str">
            <v>GRUMIER</v>
          </cell>
          <cell r="G1019" t="str">
            <v>BATTERIE</v>
          </cell>
          <cell r="Q1019">
            <v>-240000</v>
          </cell>
        </row>
        <row r="1020">
          <cell r="A1020">
            <v>43891</v>
          </cell>
          <cell r="C1020" t="str">
            <v>SORTIE</v>
          </cell>
          <cell r="F1020" t="str">
            <v>CITERNE</v>
          </cell>
          <cell r="G1020" t="str">
            <v>LUBRIFIANT</v>
          </cell>
          <cell r="Q1020">
            <v>-44132</v>
          </cell>
        </row>
        <row r="1021">
          <cell r="A1021">
            <v>43891</v>
          </cell>
          <cell r="C1021" t="str">
            <v>SORTIE</v>
          </cell>
          <cell r="F1021" t="str">
            <v>CITERNE</v>
          </cell>
          <cell r="G1021" t="str">
            <v>LUBRIFIANT</v>
          </cell>
          <cell r="Q1021">
            <v>-7000</v>
          </cell>
        </row>
        <row r="1022">
          <cell r="A1022">
            <v>43891</v>
          </cell>
          <cell r="C1022" t="str">
            <v>SORTIE</v>
          </cell>
          <cell r="F1022" t="str">
            <v>CITERNE</v>
          </cell>
          <cell r="G1022" t="str">
            <v>LUBRIFIANT</v>
          </cell>
          <cell r="Q1022">
            <v>-8000</v>
          </cell>
        </row>
        <row r="1023">
          <cell r="A1023">
            <v>43891</v>
          </cell>
          <cell r="C1023" t="str">
            <v>SORTIE</v>
          </cell>
          <cell r="F1023" t="str">
            <v>CITERNE</v>
          </cell>
          <cell r="G1023" t="str">
            <v>LUBRIFIANT</v>
          </cell>
          <cell r="Q1023">
            <v>-20000</v>
          </cell>
        </row>
        <row r="1024">
          <cell r="A1024">
            <v>43891</v>
          </cell>
          <cell r="C1024" t="str">
            <v>SORTIE</v>
          </cell>
          <cell r="F1024" t="str">
            <v>SLV</v>
          </cell>
          <cell r="G1024" t="str">
            <v>ASSEMBLAGE</v>
          </cell>
          <cell r="Q1024">
            <v>-12500</v>
          </cell>
        </row>
        <row r="1025">
          <cell r="A1025">
            <v>43891</v>
          </cell>
          <cell r="C1025" t="str">
            <v>SORTIE</v>
          </cell>
          <cell r="F1025" t="str">
            <v>CITERNE</v>
          </cell>
          <cell r="G1025" t="str">
            <v>LUBRIFIANT</v>
          </cell>
          <cell r="Q1025">
            <v>-44132</v>
          </cell>
        </row>
        <row r="1026">
          <cell r="A1026">
            <v>43891</v>
          </cell>
          <cell r="C1026" t="str">
            <v>SORTIE</v>
          </cell>
          <cell r="F1026" t="str">
            <v>CITERNE</v>
          </cell>
          <cell r="G1026" t="str">
            <v>FILTRATION</v>
          </cell>
          <cell r="Q1026">
            <v>-8000</v>
          </cell>
        </row>
        <row r="1027">
          <cell r="A1027">
            <v>43891</v>
          </cell>
          <cell r="C1027" t="str">
            <v>SORTIE</v>
          </cell>
          <cell r="F1027" t="str">
            <v>CITERNE</v>
          </cell>
          <cell r="G1027" t="str">
            <v>FILTRATION</v>
          </cell>
          <cell r="Q1027">
            <v>-7000</v>
          </cell>
        </row>
        <row r="1028">
          <cell r="A1028">
            <v>43891</v>
          </cell>
          <cell r="C1028" t="str">
            <v>SORTIE</v>
          </cell>
          <cell r="F1028" t="str">
            <v>CITERNE</v>
          </cell>
          <cell r="G1028" t="str">
            <v>FILTRATION</v>
          </cell>
          <cell r="Q1028">
            <v>-20000</v>
          </cell>
        </row>
        <row r="1029">
          <cell r="A1029">
            <v>43891</v>
          </cell>
          <cell r="C1029" t="str">
            <v>SORTIE</v>
          </cell>
          <cell r="F1029" t="str">
            <v>PLATEAU</v>
          </cell>
          <cell r="G1029" t="str">
            <v>EMBRAYAGE</v>
          </cell>
          <cell r="Q1029">
            <v>-30000</v>
          </cell>
        </row>
        <row r="1030">
          <cell r="A1030">
            <v>43891</v>
          </cell>
          <cell r="C1030" t="str">
            <v>SORTIE</v>
          </cell>
          <cell r="F1030" t="str">
            <v>SLV</v>
          </cell>
          <cell r="G1030" t="str">
            <v>ASSEMBLAGE</v>
          </cell>
          <cell r="Q1030">
            <v>-4200</v>
          </cell>
        </row>
        <row r="1031">
          <cell r="A1031">
            <v>43891</v>
          </cell>
          <cell r="C1031" t="str">
            <v>SORTIE</v>
          </cell>
          <cell r="F1031" t="str">
            <v>CITERNE</v>
          </cell>
          <cell r="G1031" t="str">
            <v>ELECTRICITE</v>
          </cell>
          <cell r="Q1031">
            <v>-1500</v>
          </cell>
        </row>
        <row r="1032">
          <cell r="A1032">
            <v>43891</v>
          </cell>
          <cell r="C1032" t="str">
            <v>SORTIE</v>
          </cell>
          <cell r="F1032" t="str">
            <v>CITERNE</v>
          </cell>
          <cell r="G1032" t="str">
            <v>ELECTRICITE</v>
          </cell>
          <cell r="Q1032">
            <v>-1500</v>
          </cell>
        </row>
        <row r="1033">
          <cell r="A1033">
            <v>43891</v>
          </cell>
          <cell r="C1033" t="str">
            <v>SORTIE</v>
          </cell>
          <cell r="F1033" t="str">
            <v>CITERNE</v>
          </cell>
          <cell r="G1033" t="str">
            <v>ELECTRICITE</v>
          </cell>
          <cell r="Q1033">
            <v>-1500</v>
          </cell>
        </row>
        <row r="1034">
          <cell r="A1034">
            <v>43891</v>
          </cell>
          <cell r="C1034" t="str">
            <v>SORTIE</v>
          </cell>
          <cell r="F1034" t="str">
            <v>CITERNE</v>
          </cell>
          <cell r="G1034" t="str">
            <v>ELECTRICITE</v>
          </cell>
          <cell r="Q1034">
            <v>-1500</v>
          </cell>
        </row>
        <row r="1035">
          <cell r="A1035">
            <v>43891</v>
          </cell>
          <cell r="C1035" t="str">
            <v>SORTIE</v>
          </cell>
          <cell r="F1035" t="str">
            <v>PLATEAU</v>
          </cell>
          <cell r="G1035" t="str">
            <v>BATTERIE</v>
          </cell>
          <cell r="Q1035">
            <v>-1500</v>
          </cell>
        </row>
        <row r="1036">
          <cell r="A1036">
            <v>43891</v>
          </cell>
          <cell r="C1036" t="str">
            <v>SORTIE</v>
          </cell>
          <cell r="F1036" t="str">
            <v>GRUMIER</v>
          </cell>
          <cell r="G1036" t="str">
            <v>ELECTRICITE</v>
          </cell>
          <cell r="Q1036">
            <v>-1500</v>
          </cell>
        </row>
        <row r="1037">
          <cell r="A1037">
            <v>43891</v>
          </cell>
          <cell r="C1037" t="str">
            <v>SORTIE</v>
          </cell>
          <cell r="F1037" t="str">
            <v>GRUMIER</v>
          </cell>
          <cell r="G1037" t="str">
            <v>ELECTRICITE</v>
          </cell>
          <cell r="Q1037">
            <v>-1500</v>
          </cell>
        </row>
        <row r="1038">
          <cell r="A1038">
            <v>43891</v>
          </cell>
          <cell r="C1038" t="str">
            <v>SORTIE</v>
          </cell>
          <cell r="F1038" t="str">
            <v>GRUMIER</v>
          </cell>
          <cell r="G1038" t="str">
            <v>ELECTRICITE</v>
          </cell>
          <cell r="Q1038">
            <v>-1500</v>
          </cell>
        </row>
        <row r="1039">
          <cell r="A1039">
            <v>43891</v>
          </cell>
          <cell r="C1039" t="str">
            <v>SORTIE</v>
          </cell>
          <cell r="F1039" t="str">
            <v>SLV</v>
          </cell>
          <cell r="G1039" t="str">
            <v>ELECTRICITE</v>
          </cell>
          <cell r="Q1039">
            <v>-2000</v>
          </cell>
        </row>
        <row r="1040">
          <cell r="A1040">
            <v>43891</v>
          </cell>
          <cell r="C1040" t="str">
            <v>SORTIE</v>
          </cell>
          <cell r="F1040" t="str">
            <v>SLV</v>
          </cell>
          <cell r="G1040" t="str">
            <v>LUBRIFIANT</v>
          </cell>
          <cell r="Q1040">
            <v>-6000</v>
          </cell>
        </row>
        <row r="1041">
          <cell r="A1041">
            <v>43891</v>
          </cell>
          <cell r="C1041" t="str">
            <v>SORTIE</v>
          </cell>
          <cell r="F1041" t="str">
            <v>PLATEAU</v>
          </cell>
          <cell r="G1041" t="str">
            <v>MOTEUR</v>
          </cell>
          <cell r="Q1041">
            <v>-12000</v>
          </cell>
        </row>
        <row r="1042">
          <cell r="A1042">
            <v>43891</v>
          </cell>
          <cell r="C1042" t="str">
            <v>SORTIE</v>
          </cell>
          <cell r="F1042" t="str">
            <v>GRUMIER</v>
          </cell>
          <cell r="G1042" t="str">
            <v>PONT</v>
          </cell>
          <cell r="Q1042">
            <v>-10000</v>
          </cell>
        </row>
        <row r="1043">
          <cell r="A1043">
            <v>43891</v>
          </cell>
          <cell r="C1043" t="str">
            <v>ENTREE</v>
          </cell>
          <cell r="F1043">
            <v>0</v>
          </cell>
          <cell r="G1043" t="str">
            <v>FREINAGE</v>
          </cell>
          <cell r="Q1043">
            <v>0</v>
          </cell>
        </row>
        <row r="1044">
          <cell r="A1044">
            <v>43891</v>
          </cell>
          <cell r="C1044" t="str">
            <v>ENTREE</v>
          </cell>
          <cell r="F1044">
            <v>0</v>
          </cell>
          <cell r="G1044" t="str">
            <v>FILTRATION</v>
          </cell>
          <cell r="Q1044">
            <v>0</v>
          </cell>
        </row>
        <row r="1045">
          <cell r="A1045">
            <v>43891</v>
          </cell>
          <cell r="C1045" t="str">
            <v>ENTREE</v>
          </cell>
          <cell r="F1045">
            <v>0</v>
          </cell>
          <cell r="G1045" t="str">
            <v>CABINE</v>
          </cell>
          <cell r="Q1045">
            <v>0</v>
          </cell>
        </row>
        <row r="1046">
          <cell r="A1046">
            <v>43891</v>
          </cell>
          <cell r="C1046" t="str">
            <v>ENTREE</v>
          </cell>
          <cell r="F1046">
            <v>0</v>
          </cell>
          <cell r="G1046" t="str">
            <v>ELECTRICITE</v>
          </cell>
          <cell r="Q1046">
            <v>0</v>
          </cell>
        </row>
        <row r="1047">
          <cell r="A1047">
            <v>43891</v>
          </cell>
          <cell r="C1047" t="str">
            <v>SORTIE</v>
          </cell>
          <cell r="F1047" t="str">
            <v>PLATEAU</v>
          </cell>
          <cell r="G1047" t="str">
            <v>ELECTRICITE</v>
          </cell>
          <cell r="Q1047">
            <v>-180000</v>
          </cell>
        </row>
        <row r="1048">
          <cell r="A1048">
            <v>43891</v>
          </cell>
          <cell r="C1048" t="str">
            <v>SORTIE</v>
          </cell>
          <cell r="F1048" t="str">
            <v>PLATEAU</v>
          </cell>
          <cell r="G1048" t="str">
            <v>LUBRIFIANT</v>
          </cell>
          <cell r="Q1048">
            <v>-60180</v>
          </cell>
        </row>
        <row r="1049">
          <cell r="A1049">
            <v>43891</v>
          </cell>
          <cell r="C1049" t="str">
            <v>SORTIE</v>
          </cell>
          <cell r="F1049" t="str">
            <v>PLATEAU</v>
          </cell>
          <cell r="G1049" t="str">
            <v>FILTRATION</v>
          </cell>
          <cell r="Q1049">
            <v>-15400</v>
          </cell>
        </row>
        <row r="1050">
          <cell r="A1050">
            <v>43891</v>
          </cell>
          <cell r="C1050" t="str">
            <v>SORTIE</v>
          </cell>
          <cell r="F1050" t="str">
            <v>PLATEAU</v>
          </cell>
          <cell r="G1050" t="str">
            <v>FILTRATION</v>
          </cell>
          <cell r="Q1050">
            <v>-7000</v>
          </cell>
        </row>
        <row r="1051">
          <cell r="A1051">
            <v>43891</v>
          </cell>
          <cell r="C1051" t="str">
            <v>SORTIE</v>
          </cell>
          <cell r="F1051" t="str">
            <v>GRUMIER</v>
          </cell>
          <cell r="G1051" t="str">
            <v>EQUIPEMENT</v>
          </cell>
          <cell r="Q1051">
            <v>-25000</v>
          </cell>
        </row>
        <row r="1052">
          <cell r="A1052">
            <v>43891</v>
          </cell>
          <cell r="C1052" t="str">
            <v>SORTIE</v>
          </cell>
          <cell r="F1052" t="str">
            <v>BENNE</v>
          </cell>
          <cell r="G1052" t="str">
            <v>EQUIPEMENT</v>
          </cell>
          <cell r="Q1052">
            <v>-25000</v>
          </cell>
        </row>
        <row r="1053">
          <cell r="A1053">
            <v>43891</v>
          </cell>
          <cell r="C1053" t="str">
            <v>SORTIE</v>
          </cell>
          <cell r="F1053" t="str">
            <v>GRUMIER</v>
          </cell>
          <cell r="G1053" t="str">
            <v>EQUIPEMENT</v>
          </cell>
          <cell r="Q1053">
            <v>-25000</v>
          </cell>
        </row>
        <row r="1054">
          <cell r="A1054">
            <v>43891</v>
          </cell>
          <cell r="C1054" t="str">
            <v>SORTIE</v>
          </cell>
          <cell r="F1054" t="str">
            <v>GRUMIER</v>
          </cell>
          <cell r="G1054" t="str">
            <v>LUBRIFIANT</v>
          </cell>
          <cell r="Q1054">
            <v>-35649</v>
          </cell>
        </row>
        <row r="1055">
          <cell r="A1055">
            <v>43891</v>
          </cell>
          <cell r="C1055" t="str">
            <v>SORTIE</v>
          </cell>
          <cell r="F1055" t="str">
            <v>GRUMIER</v>
          </cell>
          <cell r="G1055" t="str">
            <v>LUBRIFIANT</v>
          </cell>
          <cell r="Q1055">
            <v>-48231</v>
          </cell>
        </row>
        <row r="1056">
          <cell r="A1056">
            <v>43891</v>
          </cell>
          <cell r="C1056" t="str">
            <v>SORTIE</v>
          </cell>
          <cell r="F1056" t="str">
            <v>GRUMIER</v>
          </cell>
          <cell r="G1056" t="str">
            <v>LUBRIFIANT</v>
          </cell>
          <cell r="Q1056">
            <v>-35649</v>
          </cell>
        </row>
        <row r="1057">
          <cell r="A1057">
            <v>43891</v>
          </cell>
          <cell r="C1057" t="str">
            <v>SORTIE</v>
          </cell>
          <cell r="F1057" t="str">
            <v>GRUMIER</v>
          </cell>
          <cell r="G1057" t="str">
            <v>ASSEMBLAGE</v>
          </cell>
          <cell r="Q1057">
            <v>-3000</v>
          </cell>
        </row>
        <row r="1058">
          <cell r="A1058">
            <v>43891</v>
          </cell>
          <cell r="C1058" t="str">
            <v>SORTIE</v>
          </cell>
          <cell r="F1058" t="str">
            <v>GRUMIER</v>
          </cell>
          <cell r="G1058" t="str">
            <v>PONT</v>
          </cell>
          <cell r="Q1058">
            <v>-10000</v>
          </cell>
        </row>
        <row r="1059">
          <cell r="A1059">
            <v>43891</v>
          </cell>
          <cell r="C1059" t="str">
            <v>SORTIE</v>
          </cell>
          <cell r="F1059" t="str">
            <v>GRUMIER</v>
          </cell>
          <cell r="G1059" t="str">
            <v>FREINAGE</v>
          </cell>
          <cell r="Q1059">
            <v>-20000</v>
          </cell>
        </row>
        <row r="1060">
          <cell r="A1060">
            <v>43891</v>
          </cell>
          <cell r="C1060" t="str">
            <v>SORTIE</v>
          </cell>
          <cell r="F1060" t="str">
            <v>GRUMIER</v>
          </cell>
          <cell r="G1060" t="str">
            <v>ASSEMBLAGE</v>
          </cell>
          <cell r="Q1060">
            <v>-1400</v>
          </cell>
        </row>
        <row r="1061">
          <cell r="A1061">
            <v>43891</v>
          </cell>
          <cell r="C1061" t="str">
            <v>SORTIE</v>
          </cell>
          <cell r="F1061" t="str">
            <v>GRUMIER</v>
          </cell>
          <cell r="G1061" t="str">
            <v>SYSTEME D'AIR</v>
          </cell>
          <cell r="Q1061">
            <v>-14000</v>
          </cell>
        </row>
        <row r="1062">
          <cell r="A1062">
            <v>43891</v>
          </cell>
          <cell r="C1062" t="str">
            <v>ENTREE</v>
          </cell>
          <cell r="F1062">
            <v>0</v>
          </cell>
          <cell r="G1062" t="str">
            <v>EMBRAYAGE</v>
          </cell>
          <cell r="Q1062">
            <v>0</v>
          </cell>
        </row>
        <row r="1063">
          <cell r="A1063">
            <v>43891</v>
          </cell>
          <cell r="C1063" t="str">
            <v>ENTREE</v>
          </cell>
          <cell r="F1063">
            <v>0</v>
          </cell>
          <cell r="G1063" t="str">
            <v>ELECTRICITE</v>
          </cell>
          <cell r="Q1063">
            <v>0</v>
          </cell>
        </row>
        <row r="1064">
          <cell r="A1064">
            <v>43891</v>
          </cell>
          <cell r="C1064" t="str">
            <v>ENTREE</v>
          </cell>
          <cell r="F1064">
            <v>0</v>
          </cell>
          <cell r="G1064" t="str">
            <v>CABINE</v>
          </cell>
          <cell r="Q1064">
            <v>0</v>
          </cell>
        </row>
        <row r="1065">
          <cell r="A1065">
            <v>43891</v>
          </cell>
          <cell r="C1065" t="str">
            <v>SORTIE</v>
          </cell>
          <cell r="F1065" t="str">
            <v>GRUMIER</v>
          </cell>
          <cell r="G1065" t="str">
            <v>EQUIPEMENT</v>
          </cell>
          <cell r="Q1065">
            <v>-12000</v>
          </cell>
        </row>
        <row r="1066">
          <cell r="A1066">
            <v>43891</v>
          </cell>
          <cell r="C1066" t="str">
            <v>SORTIE</v>
          </cell>
          <cell r="F1066" t="str">
            <v>GRUMIER</v>
          </cell>
          <cell r="G1066" t="str">
            <v>ASSEMBLAGE</v>
          </cell>
          <cell r="Q1066">
            <v>-1000</v>
          </cell>
        </row>
        <row r="1067">
          <cell r="A1067">
            <v>43891</v>
          </cell>
          <cell r="C1067" t="str">
            <v>SORTIE</v>
          </cell>
          <cell r="F1067" t="str">
            <v>GRUMIER</v>
          </cell>
          <cell r="G1067" t="str">
            <v>EQUIPEMENT</v>
          </cell>
          <cell r="Q1067">
            <v>-30000</v>
          </cell>
        </row>
        <row r="1068">
          <cell r="A1068">
            <v>43891</v>
          </cell>
          <cell r="C1068" t="str">
            <v>SORTIE</v>
          </cell>
          <cell r="F1068" t="str">
            <v>PLATEAU</v>
          </cell>
          <cell r="G1068" t="str">
            <v>EQUIPEMENT</v>
          </cell>
          <cell r="Q1068">
            <v>-15000</v>
          </cell>
        </row>
        <row r="1069">
          <cell r="A1069">
            <v>43891</v>
          </cell>
          <cell r="C1069" t="str">
            <v>SORTIE</v>
          </cell>
          <cell r="F1069" t="str">
            <v>PLATEAU</v>
          </cell>
          <cell r="G1069" t="str">
            <v>ASSEMBLAGE</v>
          </cell>
          <cell r="Q1069">
            <v>-2100</v>
          </cell>
        </row>
        <row r="1070">
          <cell r="A1070">
            <v>43891</v>
          </cell>
          <cell r="C1070" t="str">
            <v>SORTIE</v>
          </cell>
          <cell r="F1070" t="str">
            <v>PLATEAU</v>
          </cell>
          <cell r="G1070" t="str">
            <v>ASSEMBLAGE</v>
          </cell>
          <cell r="Q1070">
            <v>-2000</v>
          </cell>
        </row>
        <row r="1071">
          <cell r="A1071">
            <v>43891</v>
          </cell>
          <cell r="C1071" t="str">
            <v>ENTREE</v>
          </cell>
          <cell r="F1071">
            <v>0</v>
          </cell>
          <cell r="G1071" t="str">
            <v>MOTEUR</v>
          </cell>
          <cell r="Q1071">
            <v>0</v>
          </cell>
        </row>
        <row r="1072">
          <cell r="A1072">
            <v>43891</v>
          </cell>
          <cell r="C1072" t="str">
            <v>ENTREE</v>
          </cell>
          <cell r="F1072">
            <v>0</v>
          </cell>
          <cell r="G1072" t="str">
            <v>EQUIPEMENT</v>
          </cell>
          <cell r="Q1072">
            <v>0</v>
          </cell>
        </row>
        <row r="1073">
          <cell r="A1073">
            <v>43891</v>
          </cell>
          <cell r="C1073" t="str">
            <v>ENTREE</v>
          </cell>
          <cell r="F1073">
            <v>0</v>
          </cell>
          <cell r="G1073" t="str">
            <v>MOTEUR</v>
          </cell>
          <cell r="Q1073">
            <v>0</v>
          </cell>
        </row>
        <row r="1074">
          <cell r="A1074">
            <v>43891</v>
          </cell>
          <cell r="C1074" t="str">
            <v>ENTREE</v>
          </cell>
          <cell r="F1074">
            <v>0</v>
          </cell>
          <cell r="G1074" t="str">
            <v>MOTEUR</v>
          </cell>
          <cell r="Q1074">
            <v>0</v>
          </cell>
        </row>
        <row r="1075">
          <cell r="A1075">
            <v>43891</v>
          </cell>
          <cell r="C1075" t="str">
            <v>ENTREE</v>
          </cell>
          <cell r="F1075">
            <v>0</v>
          </cell>
          <cell r="G1075" t="str">
            <v>MOTEUR</v>
          </cell>
          <cell r="Q1075">
            <v>0</v>
          </cell>
        </row>
        <row r="1076">
          <cell r="A1076">
            <v>43891</v>
          </cell>
          <cell r="C1076" t="str">
            <v>ENTREE</v>
          </cell>
          <cell r="F1076">
            <v>0</v>
          </cell>
          <cell r="G1076" t="str">
            <v>MOTEUR</v>
          </cell>
          <cell r="Q1076">
            <v>0</v>
          </cell>
        </row>
        <row r="1077">
          <cell r="A1077">
            <v>43891</v>
          </cell>
          <cell r="C1077" t="str">
            <v>ENTREE</v>
          </cell>
          <cell r="F1077">
            <v>0</v>
          </cell>
          <cell r="G1077" t="str">
            <v>ELECTRICITE</v>
          </cell>
          <cell r="Q1077">
            <v>0</v>
          </cell>
        </row>
        <row r="1078">
          <cell r="A1078">
            <v>43891</v>
          </cell>
          <cell r="C1078" t="str">
            <v>ENTREE</v>
          </cell>
          <cell r="F1078">
            <v>0</v>
          </cell>
          <cell r="G1078" t="str">
            <v>ELECTRICITE</v>
          </cell>
          <cell r="Q1078">
            <v>0</v>
          </cell>
        </row>
        <row r="1079">
          <cell r="A1079">
            <v>43891</v>
          </cell>
          <cell r="C1079" t="str">
            <v>ENTREE</v>
          </cell>
          <cell r="F1079">
            <v>0</v>
          </cell>
          <cell r="G1079" t="str">
            <v>MOTEUR</v>
          </cell>
          <cell r="Q1079">
            <v>0</v>
          </cell>
        </row>
        <row r="1080">
          <cell r="A1080">
            <v>43891</v>
          </cell>
          <cell r="C1080" t="str">
            <v>ENTREE</v>
          </cell>
          <cell r="F1080">
            <v>0</v>
          </cell>
          <cell r="G1080" t="str">
            <v>ASSEMBLAGE</v>
          </cell>
          <cell r="Q1080">
            <v>0</v>
          </cell>
        </row>
        <row r="1081">
          <cell r="A1081">
            <v>43891</v>
          </cell>
          <cell r="C1081" t="str">
            <v>ENTREE</v>
          </cell>
          <cell r="F1081">
            <v>0</v>
          </cell>
          <cell r="G1081" t="str">
            <v>MOTEUR</v>
          </cell>
          <cell r="Q1081">
            <v>0</v>
          </cell>
        </row>
        <row r="1082">
          <cell r="A1082">
            <v>43891</v>
          </cell>
          <cell r="C1082" t="str">
            <v>ENTREE</v>
          </cell>
          <cell r="F1082">
            <v>0</v>
          </cell>
          <cell r="G1082" t="str">
            <v>ELECTRICITE</v>
          </cell>
          <cell r="Q1082">
            <v>0</v>
          </cell>
        </row>
        <row r="1083">
          <cell r="A1083">
            <v>43891</v>
          </cell>
          <cell r="C1083" t="str">
            <v>ENTREE</v>
          </cell>
          <cell r="F1083">
            <v>0</v>
          </cell>
          <cell r="G1083" t="str">
            <v>EMBRAYAGE</v>
          </cell>
          <cell r="Q1083">
            <v>0</v>
          </cell>
        </row>
        <row r="1084">
          <cell r="A1084">
            <v>43891</v>
          </cell>
          <cell r="C1084" t="str">
            <v>ENTREE</v>
          </cell>
          <cell r="F1084">
            <v>0</v>
          </cell>
          <cell r="G1084" t="str">
            <v>EMBRAYAGE</v>
          </cell>
          <cell r="Q1084">
            <v>0</v>
          </cell>
        </row>
        <row r="1085">
          <cell r="A1085">
            <v>43891</v>
          </cell>
          <cell r="C1085" t="str">
            <v>ENTREE</v>
          </cell>
          <cell r="F1085">
            <v>0</v>
          </cell>
          <cell r="G1085" t="str">
            <v>MOTEUR</v>
          </cell>
          <cell r="Q1085">
            <v>0</v>
          </cell>
        </row>
        <row r="1086">
          <cell r="A1086">
            <v>43891</v>
          </cell>
          <cell r="C1086" t="str">
            <v>ENTREE</v>
          </cell>
          <cell r="F1086">
            <v>0</v>
          </cell>
          <cell r="G1086" t="str">
            <v>ASSEMBLAGE</v>
          </cell>
          <cell r="Q1086">
            <v>0</v>
          </cell>
        </row>
        <row r="1087">
          <cell r="A1087">
            <v>43891</v>
          </cell>
          <cell r="C1087" t="str">
            <v>ENTREE</v>
          </cell>
          <cell r="F1087">
            <v>0</v>
          </cell>
          <cell r="G1087" t="str">
            <v>ASSEMBLAGE</v>
          </cell>
          <cell r="Q1087">
            <v>0</v>
          </cell>
        </row>
        <row r="1088">
          <cell r="A1088">
            <v>43891</v>
          </cell>
          <cell r="C1088" t="str">
            <v>ENTREE</v>
          </cell>
          <cell r="F1088">
            <v>0</v>
          </cell>
          <cell r="G1088" t="str">
            <v>CABINE</v>
          </cell>
          <cell r="Q1088">
            <v>0</v>
          </cell>
        </row>
        <row r="1089">
          <cell r="A1089">
            <v>43891</v>
          </cell>
          <cell r="C1089" t="str">
            <v>SORTIE</v>
          </cell>
          <cell r="F1089" t="str">
            <v>BENNE</v>
          </cell>
          <cell r="G1089" t="str">
            <v>ELECTRICITE</v>
          </cell>
          <cell r="Q1089">
            <v>-15000</v>
          </cell>
        </row>
        <row r="1090">
          <cell r="A1090">
            <v>43891</v>
          </cell>
          <cell r="C1090" t="str">
            <v>SORTIE</v>
          </cell>
          <cell r="F1090" t="str">
            <v>CITERNE</v>
          </cell>
          <cell r="G1090" t="str">
            <v>LUBRIFIANT</v>
          </cell>
          <cell r="Q1090">
            <v>-44132</v>
          </cell>
        </row>
        <row r="1091">
          <cell r="A1091">
            <v>43891</v>
          </cell>
          <cell r="C1091" t="str">
            <v>SORTIE</v>
          </cell>
          <cell r="F1091" t="str">
            <v>CITERNE</v>
          </cell>
          <cell r="G1091" t="str">
            <v>FILTRATION</v>
          </cell>
          <cell r="Q1091">
            <v>-8000</v>
          </cell>
        </row>
        <row r="1092">
          <cell r="A1092">
            <v>43891</v>
          </cell>
          <cell r="C1092" t="str">
            <v>SORTIE</v>
          </cell>
          <cell r="F1092" t="str">
            <v>CITERNE</v>
          </cell>
          <cell r="G1092" t="str">
            <v>FILTRATION</v>
          </cell>
          <cell r="Q1092">
            <v>-7000</v>
          </cell>
        </row>
        <row r="1093">
          <cell r="A1093">
            <v>43891</v>
          </cell>
          <cell r="C1093" t="str">
            <v>SORTIE</v>
          </cell>
          <cell r="F1093" t="str">
            <v>CITERNE</v>
          </cell>
          <cell r="G1093" t="str">
            <v>FILTRATION</v>
          </cell>
          <cell r="Q1093">
            <v>-20000</v>
          </cell>
        </row>
        <row r="1094">
          <cell r="A1094">
            <v>43891</v>
          </cell>
          <cell r="C1094" t="str">
            <v>SORTIE</v>
          </cell>
          <cell r="F1094" t="str">
            <v>PLATEAU</v>
          </cell>
          <cell r="G1094" t="str">
            <v>ASSEMBLAGE</v>
          </cell>
          <cell r="Q1094">
            <v>-20000</v>
          </cell>
        </row>
        <row r="1095">
          <cell r="A1095">
            <v>43891</v>
          </cell>
          <cell r="C1095" t="str">
            <v>SORTIE</v>
          </cell>
          <cell r="F1095" t="str">
            <v>SLV</v>
          </cell>
          <cell r="G1095" t="str">
            <v>LUBRIFIANT</v>
          </cell>
          <cell r="Q1095">
            <v>-60180</v>
          </cell>
        </row>
        <row r="1096">
          <cell r="A1096">
            <v>43891</v>
          </cell>
          <cell r="C1096" t="str">
            <v>SORTIE</v>
          </cell>
          <cell r="F1096" t="str">
            <v>SLV</v>
          </cell>
          <cell r="G1096" t="str">
            <v>FILTRATION</v>
          </cell>
          <cell r="Q1096">
            <v>-15400</v>
          </cell>
        </row>
        <row r="1097">
          <cell r="A1097">
            <v>43891</v>
          </cell>
          <cell r="C1097" t="str">
            <v>SORTIE</v>
          </cell>
          <cell r="F1097" t="str">
            <v>SLV</v>
          </cell>
          <cell r="G1097" t="str">
            <v>FILTRATION</v>
          </cell>
          <cell r="Q1097">
            <v>-7000</v>
          </cell>
        </row>
        <row r="1098">
          <cell r="A1098">
            <v>43891</v>
          </cell>
          <cell r="C1098" t="str">
            <v>SORTIE</v>
          </cell>
          <cell r="F1098" t="str">
            <v>PLATEAU</v>
          </cell>
          <cell r="G1098" t="str">
            <v>ELECTRICITE</v>
          </cell>
          <cell r="Q1098">
            <v>-1500</v>
          </cell>
        </row>
        <row r="1099">
          <cell r="A1099">
            <v>43891</v>
          </cell>
          <cell r="C1099" t="str">
            <v>SORTIE</v>
          </cell>
          <cell r="F1099" t="str">
            <v>PLATEAU</v>
          </cell>
          <cell r="G1099" t="str">
            <v>ASSEMBLAGE</v>
          </cell>
          <cell r="Q1099">
            <v>-20000</v>
          </cell>
        </row>
        <row r="1100">
          <cell r="A1100">
            <v>43891</v>
          </cell>
          <cell r="C1100" t="str">
            <v>SORTIE</v>
          </cell>
          <cell r="F1100" t="str">
            <v>PLATEAU</v>
          </cell>
          <cell r="G1100" t="str">
            <v>ASSEMBLAGE</v>
          </cell>
          <cell r="Q1100">
            <v>-20000</v>
          </cell>
        </row>
        <row r="1101">
          <cell r="A1101">
            <v>43891</v>
          </cell>
          <cell r="C1101" t="str">
            <v>SORTIE</v>
          </cell>
          <cell r="F1101" t="str">
            <v>PLATEAU</v>
          </cell>
          <cell r="G1101" t="str">
            <v>ASSEMBLAGE</v>
          </cell>
          <cell r="Q1101">
            <v>-25000</v>
          </cell>
        </row>
        <row r="1102">
          <cell r="A1102">
            <v>43891</v>
          </cell>
          <cell r="C1102" t="str">
            <v>ENTREE</v>
          </cell>
          <cell r="F1102">
            <v>0</v>
          </cell>
          <cell r="G1102" t="str">
            <v>PNEUMATIQUE</v>
          </cell>
          <cell r="Q1102">
            <v>0</v>
          </cell>
        </row>
        <row r="1103">
          <cell r="A1103">
            <v>43891</v>
          </cell>
          <cell r="C1103" t="str">
            <v>ENTREE</v>
          </cell>
          <cell r="F1103">
            <v>0</v>
          </cell>
          <cell r="G1103" t="str">
            <v>REMORQUE</v>
          </cell>
          <cell r="Q1103">
            <v>0</v>
          </cell>
        </row>
        <row r="1104">
          <cell r="A1104">
            <v>43891</v>
          </cell>
          <cell r="C1104" t="str">
            <v>ENTREE</v>
          </cell>
          <cell r="F1104">
            <v>0</v>
          </cell>
          <cell r="G1104" t="str">
            <v>BOITE DE VITESSE</v>
          </cell>
          <cell r="Q1104">
            <v>0</v>
          </cell>
        </row>
        <row r="1105">
          <cell r="A1105">
            <v>43891</v>
          </cell>
          <cell r="C1105" t="str">
            <v>ENTREE</v>
          </cell>
          <cell r="F1105">
            <v>0</v>
          </cell>
          <cell r="G1105" t="str">
            <v>ELECTRICITE</v>
          </cell>
          <cell r="Q1105">
            <v>0</v>
          </cell>
        </row>
        <row r="1106">
          <cell r="A1106">
            <v>43891</v>
          </cell>
          <cell r="C1106" t="str">
            <v>ENTREE</v>
          </cell>
          <cell r="F1106">
            <v>0</v>
          </cell>
          <cell r="G1106" t="str">
            <v>ELECTRICITE</v>
          </cell>
          <cell r="Q1106">
            <v>0</v>
          </cell>
        </row>
        <row r="1107">
          <cell r="A1107">
            <v>43891</v>
          </cell>
          <cell r="C1107" t="str">
            <v>ENTREE</v>
          </cell>
          <cell r="F1107">
            <v>0</v>
          </cell>
          <cell r="G1107" t="str">
            <v>ELECTRICITE</v>
          </cell>
          <cell r="Q1107">
            <v>0</v>
          </cell>
        </row>
        <row r="1108">
          <cell r="A1108">
            <v>43891</v>
          </cell>
          <cell r="C1108" t="str">
            <v>SORTIE</v>
          </cell>
          <cell r="F1108" t="str">
            <v>PLATEAU</v>
          </cell>
          <cell r="G1108" t="str">
            <v>ELECTRICITE</v>
          </cell>
          <cell r="Q1108">
            <v>-1500</v>
          </cell>
        </row>
        <row r="1109">
          <cell r="A1109">
            <v>43891</v>
          </cell>
          <cell r="C1109" t="str">
            <v>SORTIE</v>
          </cell>
          <cell r="F1109" t="str">
            <v>BENNE</v>
          </cell>
          <cell r="G1109" t="str">
            <v>BOITE DE VITESSE</v>
          </cell>
          <cell r="Q1109">
            <v>-10000</v>
          </cell>
        </row>
        <row r="1110">
          <cell r="A1110">
            <v>43891</v>
          </cell>
          <cell r="C1110" t="str">
            <v>SORTIE</v>
          </cell>
          <cell r="F1110" t="str">
            <v>GRUMIER</v>
          </cell>
          <cell r="G1110" t="str">
            <v>ELECTRICITE</v>
          </cell>
          <cell r="Q1110">
            <v>-1500</v>
          </cell>
        </row>
        <row r="1111">
          <cell r="A1111">
            <v>43891</v>
          </cell>
          <cell r="C1111" t="str">
            <v>SORTIE</v>
          </cell>
          <cell r="F1111" t="str">
            <v>GRUMIER</v>
          </cell>
          <cell r="G1111" t="str">
            <v>ASSEMBLAGE</v>
          </cell>
          <cell r="Q1111">
            <v>-60000</v>
          </cell>
        </row>
        <row r="1112">
          <cell r="A1112">
            <v>43891</v>
          </cell>
          <cell r="C1112" t="str">
            <v>SORTIE</v>
          </cell>
          <cell r="F1112" t="str">
            <v>GRUMIER</v>
          </cell>
          <cell r="G1112" t="str">
            <v>LUBRIFIANT</v>
          </cell>
          <cell r="Q1112">
            <v>-35649</v>
          </cell>
        </row>
        <row r="1113">
          <cell r="A1113">
            <v>43891</v>
          </cell>
          <cell r="C1113" t="str">
            <v>SORTIE</v>
          </cell>
          <cell r="F1113" t="str">
            <v>GRUMIER</v>
          </cell>
          <cell r="G1113" t="str">
            <v>LUBRIFIANT</v>
          </cell>
          <cell r="Q1113">
            <v>-48231</v>
          </cell>
        </row>
        <row r="1114">
          <cell r="A1114">
            <v>43891</v>
          </cell>
          <cell r="C1114" t="str">
            <v>SORTIE</v>
          </cell>
          <cell r="F1114" t="str">
            <v>GRUMIER</v>
          </cell>
          <cell r="G1114" t="str">
            <v>LUBRIFIANT</v>
          </cell>
          <cell r="Q1114">
            <v>-35649</v>
          </cell>
        </row>
        <row r="1115">
          <cell r="A1115">
            <v>43891</v>
          </cell>
          <cell r="C1115" t="str">
            <v>SORTIE</v>
          </cell>
          <cell r="F1115" t="str">
            <v>GRUMIER</v>
          </cell>
          <cell r="G1115" t="str">
            <v>FILTRATION</v>
          </cell>
          <cell r="Q1115">
            <v>-19080</v>
          </cell>
        </row>
        <row r="1116">
          <cell r="A1116">
            <v>43891</v>
          </cell>
          <cell r="C1116" t="str">
            <v>SORTIE</v>
          </cell>
          <cell r="F1116" t="str">
            <v>GRUMIER</v>
          </cell>
          <cell r="G1116" t="str">
            <v>FILTRATION</v>
          </cell>
          <cell r="Q1116">
            <v>-77513</v>
          </cell>
        </row>
        <row r="1117">
          <cell r="A1117">
            <v>43892</v>
          </cell>
          <cell r="C1117" t="str">
            <v>SORTIE</v>
          </cell>
          <cell r="F1117" t="str">
            <v>GRUMIER</v>
          </cell>
          <cell r="G1117" t="str">
            <v>ELECTRICITE</v>
          </cell>
          <cell r="Q1117">
            <v>-3000</v>
          </cell>
        </row>
        <row r="1118">
          <cell r="A1118">
            <v>43922</v>
          </cell>
          <cell r="C1118" t="str">
            <v>ENTREE</v>
          </cell>
          <cell r="F1118">
            <v>0</v>
          </cell>
          <cell r="G1118" t="str">
            <v>ASSEMBLAGE</v>
          </cell>
          <cell r="Q1118">
            <v>0</v>
          </cell>
        </row>
        <row r="1119">
          <cell r="A1119">
            <v>43922</v>
          </cell>
          <cell r="C1119" t="str">
            <v>ENTREE</v>
          </cell>
          <cell r="F1119">
            <v>0</v>
          </cell>
          <cell r="G1119" t="str">
            <v>PNEUMATIQUE</v>
          </cell>
          <cell r="Q1119">
            <v>0</v>
          </cell>
        </row>
        <row r="1120">
          <cell r="A1120">
            <v>43922</v>
          </cell>
          <cell r="C1120" t="str">
            <v>ENTREE</v>
          </cell>
          <cell r="F1120">
            <v>0</v>
          </cell>
          <cell r="G1120" t="str">
            <v>LUBRIFIANT</v>
          </cell>
          <cell r="Q1120">
            <v>0</v>
          </cell>
        </row>
        <row r="1121">
          <cell r="A1121">
            <v>43922</v>
          </cell>
          <cell r="C1121" t="str">
            <v>ENTREE</v>
          </cell>
          <cell r="F1121">
            <v>0</v>
          </cell>
          <cell r="G1121" t="str">
            <v>FILTRATION</v>
          </cell>
          <cell r="Q1121">
            <v>0</v>
          </cell>
        </row>
        <row r="1122">
          <cell r="A1122">
            <v>43922</v>
          </cell>
          <cell r="C1122" t="str">
            <v>ENTREE</v>
          </cell>
          <cell r="F1122">
            <v>0</v>
          </cell>
          <cell r="G1122" t="str">
            <v>REMORQUE</v>
          </cell>
          <cell r="Q1122">
            <v>0</v>
          </cell>
        </row>
        <row r="1123">
          <cell r="A1123">
            <v>43922</v>
          </cell>
          <cell r="C1123" t="str">
            <v>ENTREE</v>
          </cell>
          <cell r="F1123">
            <v>0</v>
          </cell>
          <cell r="G1123" t="str">
            <v>REMORQUE</v>
          </cell>
          <cell r="Q1123">
            <v>0</v>
          </cell>
        </row>
        <row r="1124">
          <cell r="A1124">
            <v>43922</v>
          </cell>
          <cell r="C1124" t="str">
            <v>SORTIE</v>
          </cell>
          <cell r="F1124" t="str">
            <v>GRUMIER</v>
          </cell>
          <cell r="G1124" t="str">
            <v>PNEUMATIQUE</v>
          </cell>
          <cell r="Q1124">
            <v>-417360</v>
          </cell>
        </row>
        <row r="1125">
          <cell r="A1125">
            <v>43922</v>
          </cell>
          <cell r="C1125" t="str">
            <v>SORTIE</v>
          </cell>
          <cell r="F1125" t="str">
            <v>GRUMIER</v>
          </cell>
          <cell r="G1125" t="str">
            <v>FREINAGE</v>
          </cell>
          <cell r="Q1125">
            <v>-20000</v>
          </cell>
        </row>
        <row r="1126">
          <cell r="A1126">
            <v>43922</v>
          </cell>
          <cell r="C1126" t="str">
            <v>SORTIE</v>
          </cell>
          <cell r="F1126" t="str">
            <v>GRUMIER</v>
          </cell>
          <cell r="G1126" t="str">
            <v>LUBRIFIANT</v>
          </cell>
          <cell r="Q1126">
            <v>-63630</v>
          </cell>
        </row>
        <row r="1127">
          <cell r="A1127">
            <v>43922</v>
          </cell>
          <cell r="C1127" t="str">
            <v>SORTIE</v>
          </cell>
          <cell r="F1127" t="str">
            <v>GRUMIER</v>
          </cell>
          <cell r="G1127" t="str">
            <v>FILTRATION</v>
          </cell>
          <cell r="Q1127">
            <v>-23850</v>
          </cell>
        </row>
        <row r="1128">
          <cell r="A1128">
            <v>43922</v>
          </cell>
          <cell r="C1128" t="str">
            <v>SORTIE</v>
          </cell>
          <cell r="F1128" t="str">
            <v>GRUMIER</v>
          </cell>
          <cell r="G1128" t="str">
            <v>FILTRATION</v>
          </cell>
          <cell r="Q1128">
            <v>-14310</v>
          </cell>
        </row>
        <row r="1129">
          <cell r="A1129">
            <v>43922</v>
          </cell>
          <cell r="C1129" t="str">
            <v>SORTIE</v>
          </cell>
          <cell r="F1129" t="str">
            <v>GRUMIER</v>
          </cell>
          <cell r="G1129" t="str">
            <v>FILTRATION</v>
          </cell>
          <cell r="Q1129">
            <v>-20000</v>
          </cell>
        </row>
        <row r="1130">
          <cell r="A1130">
            <v>43922</v>
          </cell>
          <cell r="C1130" t="str">
            <v>SORTIE</v>
          </cell>
          <cell r="F1130" t="str">
            <v>GRUMIER</v>
          </cell>
          <cell r="G1130" t="str">
            <v>ELECTRICITE</v>
          </cell>
          <cell r="Q1130">
            <v>-1500</v>
          </cell>
        </row>
        <row r="1131">
          <cell r="A1131">
            <v>43922</v>
          </cell>
          <cell r="C1131" t="str">
            <v>SORTIE</v>
          </cell>
          <cell r="F1131" t="str">
            <v>GRUMIER</v>
          </cell>
          <cell r="G1131" t="str">
            <v>ELECTRICITE</v>
          </cell>
          <cell r="Q1131">
            <v>-1500</v>
          </cell>
        </row>
        <row r="1132">
          <cell r="A1132">
            <v>43922</v>
          </cell>
          <cell r="C1132" t="str">
            <v>SORTIE</v>
          </cell>
          <cell r="F1132" t="str">
            <v>GRUMIER</v>
          </cell>
          <cell r="G1132" t="str">
            <v>FREINAGE</v>
          </cell>
          <cell r="Q1132">
            <v>-20000</v>
          </cell>
        </row>
        <row r="1133">
          <cell r="A1133">
            <v>43922</v>
          </cell>
          <cell r="C1133" t="str">
            <v>SORTIE</v>
          </cell>
          <cell r="F1133" t="str">
            <v>GRUMIER</v>
          </cell>
          <cell r="G1133" t="str">
            <v>ASSEMBLAGE</v>
          </cell>
          <cell r="Q1133">
            <v>-1500</v>
          </cell>
        </row>
        <row r="1134">
          <cell r="A1134">
            <v>43922</v>
          </cell>
          <cell r="C1134" t="str">
            <v>SORTIE</v>
          </cell>
          <cell r="F1134" t="str">
            <v>GRUMIER</v>
          </cell>
          <cell r="G1134" t="str">
            <v>ELECTRICITE</v>
          </cell>
          <cell r="Q1134">
            <v>-1500</v>
          </cell>
        </row>
        <row r="1135">
          <cell r="A1135">
            <v>43922</v>
          </cell>
          <cell r="C1135" t="str">
            <v>SORTIE</v>
          </cell>
          <cell r="F1135" t="str">
            <v>GRUMIER</v>
          </cell>
          <cell r="G1135" t="str">
            <v>ELECTRICITE</v>
          </cell>
          <cell r="Q1135">
            <v>-1500</v>
          </cell>
        </row>
        <row r="1136">
          <cell r="A1136">
            <v>43922</v>
          </cell>
          <cell r="C1136" t="str">
            <v>SORTIE</v>
          </cell>
          <cell r="F1136" t="str">
            <v>GRUMIER</v>
          </cell>
          <cell r="G1136" t="str">
            <v>ASSEMBLAGE</v>
          </cell>
          <cell r="Q1136">
            <v>-3000</v>
          </cell>
        </row>
        <row r="1137">
          <cell r="A1137">
            <v>43922</v>
          </cell>
          <cell r="C1137" t="str">
            <v>SORTIE</v>
          </cell>
          <cell r="F1137" t="str">
            <v>GRUMIER</v>
          </cell>
          <cell r="G1137" t="str">
            <v>REMORQUE</v>
          </cell>
          <cell r="Q1137">
            <v>-12000</v>
          </cell>
        </row>
        <row r="1138">
          <cell r="A1138">
            <v>43922</v>
          </cell>
          <cell r="C1138" t="str">
            <v>SORTIE</v>
          </cell>
          <cell r="F1138" t="str">
            <v>GRUMIER</v>
          </cell>
          <cell r="G1138" t="str">
            <v>FREINAGE</v>
          </cell>
          <cell r="Q1138">
            <v>-40000</v>
          </cell>
        </row>
        <row r="1139">
          <cell r="A1139">
            <v>43922</v>
          </cell>
          <cell r="C1139" t="str">
            <v>SORTIE</v>
          </cell>
          <cell r="F1139" t="str">
            <v>GRUMIER</v>
          </cell>
          <cell r="G1139" t="str">
            <v>SYSTEME D'AIR</v>
          </cell>
          <cell r="Q1139">
            <v>-14000</v>
          </cell>
        </row>
        <row r="1140">
          <cell r="A1140">
            <v>43922</v>
          </cell>
          <cell r="C1140" t="str">
            <v>SORTIE</v>
          </cell>
          <cell r="F1140" t="str">
            <v>GRUMIER</v>
          </cell>
          <cell r="G1140" t="str">
            <v>ELECTRICITE</v>
          </cell>
          <cell r="Q1140">
            <v>-1500</v>
          </cell>
        </row>
        <row r="1141">
          <cell r="A1141">
            <v>43922</v>
          </cell>
          <cell r="C1141" t="str">
            <v>SORTIE</v>
          </cell>
          <cell r="F1141" t="str">
            <v>GRUMIER</v>
          </cell>
          <cell r="G1141" t="str">
            <v>ELECTRICITE</v>
          </cell>
          <cell r="Q1141">
            <v>-1500</v>
          </cell>
        </row>
        <row r="1142">
          <cell r="A1142">
            <v>43922</v>
          </cell>
          <cell r="C1142" t="str">
            <v>SORTIE</v>
          </cell>
          <cell r="F1142" t="str">
            <v>GRUMIER</v>
          </cell>
          <cell r="G1142" t="str">
            <v>PNEUMATIQUE</v>
          </cell>
          <cell r="Q1142">
            <v>-1720000</v>
          </cell>
        </row>
        <row r="1143">
          <cell r="A1143">
            <v>43922</v>
          </cell>
          <cell r="C1143" t="str">
            <v>SORTIE</v>
          </cell>
          <cell r="F1143" t="str">
            <v>GRUMIER</v>
          </cell>
          <cell r="G1143" t="str">
            <v>PNEUMATIQUE</v>
          </cell>
          <cell r="Q1143">
            <v>-1720000</v>
          </cell>
        </row>
        <row r="1144">
          <cell r="A1144">
            <v>43922</v>
          </cell>
          <cell r="C1144" t="str">
            <v>SORTIE</v>
          </cell>
          <cell r="F1144" t="str">
            <v>GRUMIER</v>
          </cell>
          <cell r="G1144" t="str">
            <v>PNEUMATIQUE</v>
          </cell>
          <cell r="Q1144">
            <v>-1720000</v>
          </cell>
        </row>
        <row r="1145">
          <cell r="A1145">
            <v>43922</v>
          </cell>
          <cell r="C1145" t="str">
            <v>SORTIE</v>
          </cell>
          <cell r="F1145" t="str">
            <v>GRUMIER</v>
          </cell>
          <cell r="G1145" t="str">
            <v>PNEUMATIQUE</v>
          </cell>
          <cell r="Q1145">
            <v>-1720000</v>
          </cell>
        </row>
        <row r="1146">
          <cell r="A1146">
            <v>43922</v>
          </cell>
          <cell r="C1146" t="str">
            <v>SORTIE</v>
          </cell>
          <cell r="F1146" t="str">
            <v>GRUMIER</v>
          </cell>
          <cell r="G1146" t="str">
            <v>FREINAGE</v>
          </cell>
          <cell r="Q1146">
            <v>-40000</v>
          </cell>
        </row>
        <row r="1147">
          <cell r="A1147">
            <v>43922</v>
          </cell>
          <cell r="C1147" t="str">
            <v>SORTIE</v>
          </cell>
          <cell r="F1147" t="str">
            <v>GRUMIER</v>
          </cell>
          <cell r="G1147" t="str">
            <v>ELECTRICITE</v>
          </cell>
          <cell r="Q1147">
            <v>-1500</v>
          </cell>
        </row>
        <row r="1148">
          <cell r="A1148">
            <v>43922</v>
          </cell>
          <cell r="C1148" t="str">
            <v>SORTIE</v>
          </cell>
          <cell r="F1148" t="str">
            <v>GRUMIER</v>
          </cell>
          <cell r="G1148" t="str">
            <v>FREINAGE</v>
          </cell>
          <cell r="Q1148">
            <v>-10000</v>
          </cell>
        </row>
        <row r="1149">
          <cell r="A1149">
            <v>43922</v>
          </cell>
          <cell r="C1149" t="str">
            <v>SORTIE</v>
          </cell>
          <cell r="F1149" t="str">
            <v>GRUMIER</v>
          </cell>
          <cell r="G1149" t="str">
            <v>FREINAGE</v>
          </cell>
          <cell r="Q1149">
            <v>-20000</v>
          </cell>
        </row>
        <row r="1150">
          <cell r="A1150">
            <v>43922</v>
          </cell>
          <cell r="C1150" t="str">
            <v>SORTIE</v>
          </cell>
          <cell r="F1150" t="str">
            <v>GRUMIER</v>
          </cell>
          <cell r="G1150" t="str">
            <v>PNEUMATIQUE</v>
          </cell>
          <cell r="Q1150">
            <v>-417360</v>
          </cell>
        </row>
        <row r="1151">
          <cell r="A1151">
            <v>43922</v>
          </cell>
          <cell r="C1151" t="str">
            <v>SORTIE</v>
          </cell>
          <cell r="F1151" t="str">
            <v>GRUMIER</v>
          </cell>
          <cell r="G1151" t="str">
            <v>PNEUMATIQUE</v>
          </cell>
          <cell r="Q1151">
            <v>-417360</v>
          </cell>
        </row>
        <row r="1152">
          <cell r="A1152">
            <v>43922</v>
          </cell>
          <cell r="C1152" t="str">
            <v>SORTIE</v>
          </cell>
          <cell r="F1152" t="str">
            <v>GRUMIER</v>
          </cell>
          <cell r="G1152" t="str">
            <v>FILTRATION</v>
          </cell>
          <cell r="Q1152">
            <v>-77513</v>
          </cell>
        </row>
        <row r="1153">
          <cell r="A1153">
            <v>43922</v>
          </cell>
          <cell r="C1153" t="str">
            <v>SORTIE</v>
          </cell>
          <cell r="F1153" t="str">
            <v>GRUMIER</v>
          </cell>
          <cell r="G1153" t="str">
            <v>FILTRATION</v>
          </cell>
          <cell r="Q1153">
            <v>-19080</v>
          </cell>
        </row>
        <row r="1154">
          <cell r="A1154">
            <v>43922</v>
          </cell>
          <cell r="C1154" t="str">
            <v>SORTIE</v>
          </cell>
          <cell r="F1154" t="str">
            <v>GRUMIER</v>
          </cell>
          <cell r="G1154" t="str">
            <v>LUBRIFIANT</v>
          </cell>
          <cell r="Q1154">
            <v>-35649</v>
          </cell>
        </row>
        <row r="1155">
          <cell r="A1155">
            <v>43922</v>
          </cell>
          <cell r="C1155" t="str">
            <v>SORTIE</v>
          </cell>
          <cell r="F1155" t="str">
            <v>GRUMIER</v>
          </cell>
          <cell r="G1155" t="str">
            <v>LUBRIFIANT</v>
          </cell>
          <cell r="Q1155">
            <v>-48231</v>
          </cell>
        </row>
        <row r="1156">
          <cell r="A1156">
            <v>43922</v>
          </cell>
          <cell r="C1156" t="str">
            <v>SORTIE</v>
          </cell>
          <cell r="F1156" t="str">
            <v>GRUMIER</v>
          </cell>
          <cell r="G1156" t="str">
            <v>LUBRIFIANT</v>
          </cell>
          <cell r="Q1156">
            <v>-35649</v>
          </cell>
        </row>
        <row r="1157">
          <cell r="A1157">
            <v>43922</v>
          </cell>
          <cell r="C1157" t="str">
            <v>SORTIE</v>
          </cell>
          <cell r="F1157" t="str">
            <v>GRUMIER</v>
          </cell>
          <cell r="G1157" t="str">
            <v>ASSEMBLAGE</v>
          </cell>
          <cell r="Q1157">
            <v>-1400</v>
          </cell>
        </row>
        <row r="1158">
          <cell r="A1158">
            <v>43922</v>
          </cell>
          <cell r="C1158" t="str">
            <v>ENTREE</v>
          </cell>
          <cell r="F1158">
            <v>0</v>
          </cell>
          <cell r="G1158" t="str">
            <v>CABINE</v>
          </cell>
          <cell r="Q1158">
            <v>0</v>
          </cell>
        </row>
        <row r="1159">
          <cell r="A1159">
            <v>43922</v>
          </cell>
          <cell r="C1159" t="str">
            <v>ENTREE</v>
          </cell>
          <cell r="F1159">
            <v>0</v>
          </cell>
          <cell r="G1159" t="str">
            <v>ASSEMBLAGE</v>
          </cell>
          <cell r="Q1159">
            <v>0</v>
          </cell>
        </row>
        <row r="1160">
          <cell r="A1160">
            <v>43922</v>
          </cell>
          <cell r="C1160" t="str">
            <v>ENTREE</v>
          </cell>
          <cell r="F1160">
            <v>0</v>
          </cell>
          <cell r="G1160" t="str">
            <v>REMORQUE</v>
          </cell>
          <cell r="Q1160">
            <v>0</v>
          </cell>
        </row>
        <row r="1161">
          <cell r="A1161">
            <v>43922</v>
          </cell>
          <cell r="C1161" t="str">
            <v>SORTIE</v>
          </cell>
          <cell r="F1161" t="str">
            <v>GRUMIER</v>
          </cell>
          <cell r="G1161" t="str">
            <v>FREINAGE</v>
          </cell>
          <cell r="Q1161">
            <v>-10000</v>
          </cell>
        </row>
        <row r="1162">
          <cell r="A1162">
            <v>43922</v>
          </cell>
          <cell r="C1162" t="str">
            <v>SORTIE</v>
          </cell>
          <cell r="F1162" t="str">
            <v>GRUMIER</v>
          </cell>
          <cell r="G1162" t="str">
            <v>REMORQUE</v>
          </cell>
          <cell r="Q1162">
            <v>-4000</v>
          </cell>
        </row>
        <row r="1163">
          <cell r="A1163">
            <v>43922</v>
          </cell>
          <cell r="C1163" t="str">
            <v>SORTIE</v>
          </cell>
          <cell r="F1163" t="str">
            <v>GRUMIER</v>
          </cell>
          <cell r="G1163" t="str">
            <v>REMORQUE</v>
          </cell>
          <cell r="Q1163">
            <v>-4000</v>
          </cell>
        </row>
        <row r="1164">
          <cell r="A1164">
            <v>43922</v>
          </cell>
          <cell r="C1164" t="str">
            <v>SORTIE</v>
          </cell>
          <cell r="F1164" t="str">
            <v>GRUMIER</v>
          </cell>
          <cell r="G1164" t="str">
            <v>ASSEMBLAGE</v>
          </cell>
          <cell r="Q1164">
            <v>-12500</v>
          </cell>
        </row>
        <row r="1165">
          <cell r="A1165">
            <v>43922</v>
          </cell>
          <cell r="C1165" t="str">
            <v>SORTIE</v>
          </cell>
          <cell r="F1165" t="str">
            <v>GRUMIER</v>
          </cell>
          <cell r="G1165" t="str">
            <v>ASSEMBLAGE</v>
          </cell>
          <cell r="Q1165">
            <v>-3000</v>
          </cell>
        </row>
        <row r="1166">
          <cell r="A1166">
            <v>43922</v>
          </cell>
          <cell r="C1166" t="str">
            <v>SORTIE</v>
          </cell>
          <cell r="F1166" t="str">
            <v>GRUMIER</v>
          </cell>
          <cell r="G1166" t="str">
            <v>REMORQUE</v>
          </cell>
          <cell r="Q1166">
            <v>-24000</v>
          </cell>
        </row>
        <row r="1167">
          <cell r="A1167">
            <v>43922</v>
          </cell>
          <cell r="C1167" t="str">
            <v>SORTIE</v>
          </cell>
          <cell r="F1167" t="str">
            <v>GRUMIER</v>
          </cell>
          <cell r="G1167" t="str">
            <v>REMORQUE</v>
          </cell>
          <cell r="Q1167">
            <v>-2000</v>
          </cell>
        </row>
        <row r="1168">
          <cell r="A1168">
            <v>43922</v>
          </cell>
          <cell r="C1168" t="str">
            <v>SORTIE</v>
          </cell>
          <cell r="F1168" t="str">
            <v>GRUMIER</v>
          </cell>
          <cell r="G1168" t="str">
            <v>REMORQUE</v>
          </cell>
          <cell r="Q1168">
            <v>-2000</v>
          </cell>
        </row>
        <row r="1169">
          <cell r="A1169">
            <v>43922</v>
          </cell>
          <cell r="C1169" t="str">
            <v>SORTIE</v>
          </cell>
          <cell r="F1169" t="str">
            <v>GRUMIER</v>
          </cell>
          <cell r="G1169" t="str">
            <v>LUBRIFIANT</v>
          </cell>
          <cell r="Q1169">
            <v>-29813</v>
          </cell>
        </row>
        <row r="1170">
          <cell r="A1170">
            <v>43922</v>
          </cell>
          <cell r="C1170" t="str">
            <v>SORTIE</v>
          </cell>
          <cell r="F1170" t="str">
            <v>GRUMIER</v>
          </cell>
          <cell r="G1170" t="str">
            <v>ASSEMBLAGE</v>
          </cell>
          <cell r="Q1170">
            <v>-10000</v>
          </cell>
        </row>
        <row r="1171">
          <cell r="A1171">
            <v>43922</v>
          </cell>
          <cell r="C1171" t="str">
            <v>SORTIE</v>
          </cell>
          <cell r="F1171" t="str">
            <v>GRUMIER</v>
          </cell>
          <cell r="G1171" t="str">
            <v>CABINE</v>
          </cell>
          <cell r="Q1171">
            <v>-60000</v>
          </cell>
        </row>
        <row r="1172">
          <cell r="A1172">
            <v>43922</v>
          </cell>
          <cell r="C1172" t="str">
            <v>SORTIE</v>
          </cell>
          <cell r="F1172" t="str">
            <v>GRUMIER</v>
          </cell>
          <cell r="G1172" t="str">
            <v>ASSEMBLAGE</v>
          </cell>
          <cell r="Q1172">
            <v>-10000</v>
          </cell>
        </row>
        <row r="1173">
          <cell r="A1173">
            <v>43922</v>
          </cell>
          <cell r="C1173" t="str">
            <v>SORTIE</v>
          </cell>
          <cell r="F1173" t="str">
            <v>GRUMIER</v>
          </cell>
          <cell r="G1173" t="str">
            <v>ASSEMBLAGE</v>
          </cell>
          <cell r="Q1173">
            <v>-2000</v>
          </cell>
        </row>
        <row r="1174">
          <cell r="A1174">
            <v>43922</v>
          </cell>
          <cell r="C1174" t="str">
            <v>SORTIE</v>
          </cell>
          <cell r="F1174" t="str">
            <v>GRUMIER</v>
          </cell>
          <cell r="G1174" t="str">
            <v>CABINE</v>
          </cell>
          <cell r="Q1174">
            <v>-8943</v>
          </cell>
        </row>
        <row r="1175">
          <cell r="A1175">
            <v>43922</v>
          </cell>
          <cell r="C1175" t="str">
            <v>SORTIE</v>
          </cell>
          <cell r="F1175" t="str">
            <v>GRUMIER</v>
          </cell>
          <cell r="G1175" t="str">
            <v>ASSEMBLAGE</v>
          </cell>
          <cell r="Q1175">
            <v>-4500</v>
          </cell>
        </row>
        <row r="1176">
          <cell r="A1176">
            <v>43922</v>
          </cell>
          <cell r="C1176" t="str">
            <v>SORTIE</v>
          </cell>
          <cell r="F1176" t="str">
            <v>GRUMIER</v>
          </cell>
          <cell r="G1176" t="str">
            <v>FREINAGE</v>
          </cell>
          <cell r="Q1176">
            <v>-40000</v>
          </cell>
        </row>
        <row r="1177">
          <cell r="A1177">
            <v>43922</v>
          </cell>
          <cell r="C1177" t="str">
            <v>SORTIE</v>
          </cell>
          <cell r="F1177" t="str">
            <v>GRUMIER</v>
          </cell>
          <cell r="G1177" t="str">
            <v>FREINAGE</v>
          </cell>
          <cell r="Q1177">
            <v>-20000</v>
          </cell>
        </row>
        <row r="1178">
          <cell r="A1178">
            <v>43922</v>
          </cell>
          <cell r="C1178" t="str">
            <v>SORTIE</v>
          </cell>
          <cell r="F1178" t="str">
            <v>PLATEAU</v>
          </cell>
          <cell r="G1178" t="str">
            <v>FREINAGE</v>
          </cell>
          <cell r="Q1178">
            <v>-60000</v>
          </cell>
        </row>
        <row r="1179">
          <cell r="A1179">
            <v>43922</v>
          </cell>
          <cell r="C1179" t="str">
            <v>ENTREE</v>
          </cell>
          <cell r="F1179">
            <v>0</v>
          </cell>
          <cell r="G1179" t="str">
            <v>FILTRATION</v>
          </cell>
          <cell r="Q1179">
            <v>0</v>
          </cell>
        </row>
        <row r="1180">
          <cell r="A1180">
            <v>43922</v>
          </cell>
          <cell r="C1180" t="str">
            <v>ENTREE</v>
          </cell>
          <cell r="F1180">
            <v>0</v>
          </cell>
          <cell r="G1180" t="str">
            <v>CABINE</v>
          </cell>
          <cell r="Q1180">
            <v>0</v>
          </cell>
        </row>
        <row r="1181">
          <cell r="A1181">
            <v>43922</v>
          </cell>
          <cell r="C1181" t="str">
            <v>ENTREE</v>
          </cell>
          <cell r="F1181">
            <v>0</v>
          </cell>
          <cell r="G1181" t="str">
            <v>ELECTRICITE</v>
          </cell>
          <cell r="Q1181">
            <v>0</v>
          </cell>
        </row>
        <row r="1182">
          <cell r="A1182">
            <v>43922</v>
          </cell>
          <cell r="C1182" t="str">
            <v>ENTREE</v>
          </cell>
          <cell r="F1182">
            <v>0</v>
          </cell>
          <cell r="G1182" t="str">
            <v>ELECTRICITE</v>
          </cell>
          <cell r="Q1182">
            <v>0</v>
          </cell>
        </row>
        <row r="1183">
          <cell r="A1183">
            <v>43922</v>
          </cell>
          <cell r="C1183" t="str">
            <v>SORTIE</v>
          </cell>
          <cell r="F1183" t="str">
            <v>SLV</v>
          </cell>
          <cell r="G1183" t="str">
            <v>CABINE</v>
          </cell>
          <cell r="Q1183">
            <v>-10000</v>
          </cell>
        </row>
        <row r="1184">
          <cell r="A1184">
            <v>43922</v>
          </cell>
          <cell r="C1184" t="str">
            <v>SORTIE</v>
          </cell>
          <cell r="F1184" t="str">
            <v>GRUMIER</v>
          </cell>
          <cell r="G1184" t="str">
            <v>ASSEMBLAGE</v>
          </cell>
          <cell r="Q1184">
            <v>-4500</v>
          </cell>
        </row>
        <row r="1185">
          <cell r="A1185">
            <v>43922</v>
          </cell>
          <cell r="C1185" t="str">
            <v>SORTIE</v>
          </cell>
          <cell r="F1185" t="str">
            <v>GRUMIER</v>
          </cell>
          <cell r="G1185" t="str">
            <v>LUBRIFIANT</v>
          </cell>
          <cell r="Q1185">
            <v>-63630</v>
          </cell>
        </row>
        <row r="1186">
          <cell r="A1186">
            <v>43922</v>
          </cell>
          <cell r="C1186" t="str">
            <v>SORTIE</v>
          </cell>
          <cell r="F1186" t="str">
            <v>GRUMIER</v>
          </cell>
          <cell r="G1186" t="str">
            <v>FILTRATION</v>
          </cell>
          <cell r="Q1186">
            <v>-11925</v>
          </cell>
        </row>
        <row r="1187">
          <cell r="A1187">
            <v>43922</v>
          </cell>
          <cell r="C1187" t="str">
            <v>SORTIE</v>
          </cell>
          <cell r="F1187" t="str">
            <v>GRUMIER</v>
          </cell>
          <cell r="G1187" t="str">
            <v>FILTRATION</v>
          </cell>
          <cell r="Q1187">
            <v>-14310</v>
          </cell>
        </row>
        <row r="1188">
          <cell r="A1188">
            <v>43922</v>
          </cell>
          <cell r="C1188" t="str">
            <v>SORTIE</v>
          </cell>
          <cell r="F1188" t="str">
            <v>GRUMIER</v>
          </cell>
          <cell r="G1188" t="str">
            <v>LUBRIFIANT</v>
          </cell>
          <cell r="Q1188">
            <v>-63630</v>
          </cell>
        </row>
        <row r="1189">
          <cell r="A1189">
            <v>43922</v>
          </cell>
          <cell r="C1189" t="str">
            <v>SORTIE</v>
          </cell>
          <cell r="F1189" t="str">
            <v>GRUMIER</v>
          </cell>
          <cell r="G1189" t="str">
            <v>FILTRATION</v>
          </cell>
          <cell r="Q1189">
            <v>-11925</v>
          </cell>
        </row>
        <row r="1190">
          <cell r="A1190">
            <v>43922</v>
          </cell>
          <cell r="C1190" t="str">
            <v>SORTIE</v>
          </cell>
          <cell r="F1190" t="str">
            <v>GRUMIER</v>
          </cell>
          <cell r="G1190" t="str">
            <v>FILTRATION</v>
          </cell>
          <cell r="Q1190">
            <v>-14310</v>
          </cell>
        </row>
        <row r="1191">
          <cell r="A1191">
            <v>43922</v>
          </cell>
          <cell r="C1191" t="str">
            <v>SORTIE</v>
          </cell>
          <cell r="F1191" t="str">
            <v>GRUMIER</v>
          </cell>
          <cell r="G1191" t="str">
            <v>FREINAGE</v>
          </cell>
          <cell r="Q1191">
            <v>-40000</v>
          </cell>
        </row>
        <row r="1192">
          <cell r="A1192">
            <v>43922</v>
          </cell>
          <cell r="C1192" t="str">
            <v>SORTIE</v>
          </cell>
          <cell r="F1192" t="str">
            <v>GRUMIER</v>
          </cell>
          <cell r="G1192" t="str">
            <v>ASSEMBLAGE</v>
          </cell>
          <cell r="Q1192">
            <v>-6000</v>
          </cell>
        </row>
        <row r="1193">
          <cell r="A1193">
            <v>43922</v>
          </cell>
          <cell r="C1193" t="str">
            <v>SORTIE</v>
          </cell>
          <cell r="F1193" t="str">
            <v>SLV</v>
          </cell>
          <cell r="G1193" t="str">
            <v>LUBRIFIANT</v>
          </cell>
          <cell r="Q1193">
            <v>-60180</v>
          </cell>
        </row>
        <row r="1194">
          <cell r="A1194">
            <v>43922</v>
          </cell>
          <cell r="C1194" t="str">
            <v>SORTIE</v>
          </cell>
          <cell r="F1194" t="str">
            <v>SLV</v>
          </cell>
          <cell r="G1194" t="str">
            <v>FILTRATION</v>
          </cell>
          <cell r="Q1194">
            <v>-15400</v>
          </cell>
        </row>
        <row r="1195">
          <cell r="A1195">
            <v>43922</v>
          </cell>
          <cell r="C1195" t="str">
            <v>SORTIE</v>
          </cell>
          <cell r="F1195" t="str">
            <v>SLV</v>
          </cell>
          <cell r="G1195" t="str">
            <v>FILTRATION</v>
          </cell>
          <cell r="Q1195">
            <v>-7000</v>
          </cell>
        </row>
        <row r="1196">
          <cell r="A1196">
            <v>43922</v>
          </cell>
          <cell r="C1196" t="str">
            <v>ENTREE</v>
          </cell>
          <cell r="F1196">
            <v>0</v>
          </cell>
          <cell r="G1196" t="str">
            <v>FREINAGE</v>
          </cell>
          <cell r="Q1196">
            <v>0</v>
          </cell>
        </row>
        <row r="1197">
          <cell r="A1197">
            <v>43922</v>
          </cell>
          <cell r="C1197" t="str">
            <v>ENTREE</v>
          </cell>
          <cell r="F1197">
            <v>0</v>
          </cell>
          <cell r="G1197" t="str">
            <v>ASSEMBLAGE</v>
          </cell>
          <cell r="Q1197">
            <v>0</v>
          </cell>
        </row>
        <row r="1198">
          <cell r="A1198">
            <v>43922</v>
          </cell>
          <cell r="C1198" t="str">
            <v>ENTREE</v>
          </cell>
          <cell r="F1198">
            <v>0</v>
          </cell>
          <cell r="G1198" t="str">
            <v>BATTERIE</v>
          </cell>
          <cell r="Q1198">
            <v>0</v>
          </cell>
        </row>
        <row r="1199">
          <cell r="A1199">
            <v>43922</v>
          </cell>
          <cell r="C1199" t="str">
            <v>SORTIE</v>
          </cell>
          <cell r="F1199" t="str">
            <v>GRUMIER</v>
          </cell>
          <cell r="G1199" t="str">
            <v>ELECTRICITE</v>
          </cell>
          <cell r="Q1199">
            <v>-4400</v>
          </cell>
        </row>
        <row r="1200">
          <cell r="A1200">
            <v>43922</v>
          </cell>
          <cell r="C1200" t="str">
            <v>SORTIE</v>
          </cell>
          <cell r="F1200" t="str">
            <v>GRUMIER</v>
          </cell>
          <cell r="G1200" t="str">
            <v>ASSEMBLAGE</v>
          </cell>
          <cell r="Q1200">
            <v>-5000</v>
          </cell>
        </row>
        <row r="1201">
          <cell r="A1201">
            <v>43922</v>
          </cell>
          <cell r="C1201" t="str">
            <v>SORTIE</v>
          </cell>
          <cell r="F1201" t="str">
            <v>GRUMIER</v>
          </cell>
          <cell r="G1201" t="str">
            <v>FREINAGE</v>
          </cell>
          <cell r="Q1201">
            <v>-160000</v>
          </cell>
        </row>
        <row r="1202">
          <cell r="A1202">
            <v>43922</v>
          </cell>
          <cell r="C1202" t="str">
            <v>SORTIE</v>
          </cell>
          <cell r="F1202" t="str">
            <v>GRUMIER</v>
          </cell>
          <cell r="G1202" t="str">
            <v>FREINAGE</v>
          </cell>
          <cell r="Q1202">
            <v>-20000</v>
          </cell>
        </row>
        <row r="1203">
          <cell r="A1203">
            <v>43922</v>
          </cell>
          <cell r="C1203" t="str">
            <v>SORTIE</v>
          </cell>
          <cell r="F1203" t="str">
            <v>GRUMIER</v>
          </cell>
          <cell r="G1203" t="str">
            <v>FREINAGE</v>
          </cell>
          <cell r="Q1203">
            <v>-40000</v>
          </cell>
        </row>
        <row r="1204">
          <cell r="A1204">
            <v>43922</v>
          </cell>
          <cell r="C1204" t="str">
            <v>SORTIE</v>
          </cell>
          <cell r="F1204" t="str">
            <v>GRUMIER</v>
          </cell>
          <cell r="G1204" t="str">
            <v>LUBRIFIANT</v>
          </cell>
          <cell r="Q1204">
            <v>-63630</v>
          </cell>
        </row>
        <row r="1205">
          <cell r="A1205">
            <v>43922</v>
          </cell>
          <cell r="C1205" t="str">
            <v>SORTIE</v>
          </cell>
          <cell r="F1205" t="str">
            <v>GRUMIER</v>
          </cell>
          <cell r="G1205" t="str">
            <v>LUBRIFIANT</v>
          </cell>
          <cell r="Q1205">
            <v>-11925</v>
          </cell>
        </row>
        <row r="1206">
          <cell r="A1206">
            <v>43922</v>
          </cell>
          <cell r="C1206" t="str">
            <v>SORTIE</v>
          </cell>
          <cell r="F1206" t="str">
            <v>GRUMIER</v>
          </cell>
          <cell r="G1206" t="str">
            <v>LUBRIFIANT</v>
          </cell>
          <cell r="Q1206">
            <v>-14310</v>
          </cell>
        </row>
        <row r="1207">
          <cell r="A1207">
            <v>43922</v>
          </cell>
          <cell r="C1207" t="str">
            <v>SORTIE</v>
          </cell>
          <cell r="F1207" t="str">
            <v>GRUMIER</v>
          </cell>
          <cell r="G1207" t="str">
            <v>FILTRATION</v>
          </cell>
          <cell r="Q1207">
            <v>-10000</v>
          </cell>
        </row>
        <row r="1208">
          <cell r="A1208">
            <v>43922</v>
          </cell>
          <cell r="C1208" t="str">
            <v>SORTIE</v>
          </cell>
          <cell r="F1208" t="str">
            <v>GRUMIER</v>
          </cell>
          <cell r="G1208" t="str">
            <v>ELECTRICITE</v>
          </cell>
          <cell r="Q1208">
            <v>-4400</v>
          </cell>
        </row>
        <row r="1209">
          <cell r="A1209">
            <v>43922</v>
          </cell>
          <cell r="C1209" t="str">
            <v>SORTIE</v>
          </cell>
          <cell r="F1209" t="str">
            <v>SLV</v>
          </cell>
          <cell r="G1209" t="str">
            <v>LUBRIFIANT</v>
          </cell>
          <cell r="Q1209">
            <v>-2006</v>
          </cell>
        </row>
        <row r="1210">
          <cell r="A1210">
            <v>43922</v>
          </cell>
          <cell r="C1210" t="str">
            <v>SORTIE</v>
          </cell>
          <cell r="F1210" t="str">
            <v>SLV</v>
          </cell>
          <cell r="G1210" t="str">
            <v>LUBRIFIANT</v>
          </cell>
          <cell r="Q1210">
            <v>-2006</v>
          </cell>
        </row>
        <row r="1211">
          <cell r="A1211">
            <v>43922</v>
          </cell>
          <cell r="C1211" t="str">
            <v>SORTIE</v>
          </cell>
          <cell r="F1211" t="str">
            <v>SLV</v>
          </cell>
          <cell r="G1211" t="str">
            <v>LUBRIFIANT</v>
          </cell>
          <cell r="Q1211">
            <v>-2006</v>
          </cell>
        </row>
        <row r="1212">
          <cell r="A1212">
            <v>43922</v>
          </cell>
          <cell r="C1212" t="str">
            <v>SORTIE</v>
          </cell>
          <cell r="F1212" t="str">
            <v>SLV</v>
          </cell>
          <cell r="G1212" t="str">
            <v>BATTERIE</v>
          </cell>
          <cell r="Q1212">
            <v>-240000</v>
          </cell>
        </row>
        <row r="1213">
          <cell r="A1213">
            <v>43922</v>
          </cell>
          <cell r="C1213" t="str">
            <v>SORTIE</v>
          </cell>
          <cell r="F1213" t="str">
            <v>PLATEAU</v>
          </cell>
          <cell r="G1213" t="str">
            <v>ELECTRICITE</v>
          </cell>
          <cell r="Q1213">
            <v>-2000</v>
          </cell>
        </row>
        <row r="1214">
          <cell r="A1214">
            <v>43922</v>
          </cell>
          <cell r="C1214" t="str">
            <v>SORTIE</v>
          </cell>
          <cell r="F1214" t="str">
            <v>PLATEAU</v>
          </cell>
          <cell r="G1214" t="str">
            <v>ELECTRICITE</v>
          </cell>
          <cell r="Q1214">
            <v>-1500</v>
          </cell>
        </row>
        <row r="1215">
          <cell r="A1215">
            <v>43922</v>
          </cell>
          <cell r="C1215" t="str">
            <v>SORTIE</v>
          </cell>
          <cell r="F1215" t="str">
            <v>GRUMIER</v>
          </cell>
          <cell r="G1215" t="str">
            <v>REMORQUE</v>
          </cell>
          <cell r="Q1215">
            <v>-450000</v>
          </cell>
        </row>
        <row r="1216">
          <cell r="A1216">
            <v>43922</v>
          </cell>
          <cell r="C1216" t="str">
            <v>SORTIE</v>
          </cell>
          <cell r="F1216" t="str">
            <v>GRUMIER</v>
          </cell>
          <cell r="G1216" t="str">
            <v>LUBRIFIANT</v>
          </cell>
          <cell r="Q1216">
            <v>-63630</v>
          </cell>
        </row>
        <row r="1217">
          <cell r="A1217">
            <v>43922</v>
          </cell>
          <cell r="C1217" t="str">
            <v>SORTIE</v>
          </cell>
          <cell r="F1217" t="str">
            <v>GRUMIER</v>
          </cell>
          <cell r="G1217" t="str">
            <v>FILTRATION</v>
          </cell>
          <cell r="Q1217">
            <v>-11925</v>
          </cell>
        </row>
        <row r="1218">
          <cell r="A1218">
            <v>43922</v>
          </cell>
          <cell r="C1218" t="str">
            <v>SORTIE</v>
          </cell>
          <cell r="F1218" t="str">
            <v>GRUMIER</v>
          </cell>
          <cell r="G1218" t="str">
            <v>FILTRATION</v>
          </cell>
          <cell r="Q1218">
            <v>-10000</v>
          </cell>
        </row>
        <row r="1219">
          <cell r="A1219">
            <v>43922</v>
          </cell>
          <cell r="C1219" t="str">
            <v>SORTIE</v>
          </cell>
          <cell r="F1219" t="str">
            <v>GRUMIER</v>
          </cell>
          <cell r="G1219" t="str">
            <v>FILTRATION</v>
          </cell>
          <cell r="Q1219">
            <v>-14310</v>
          </cell>
        </row>
        <row r="1220">
          <cell r="A1220">
            <v>43922</v>
          </cell>
          <cell r="C1220" t="str">
            <v>SORTIE</v>
          </cell>
          <cell r="F1220" t="str">
            <v>GRUMIER</v>
          </cell>
          <cell r="G1220" t="str">
            <v>PNEUMATIQUE</v>
          </cell>
          <cell r="Q1220">
            <v>-417360</v>
          </cell>
        </row>
        <row r="1221">
          <cell r="A1221">
            <v>43922</v>
          </cell>
          <cell r="C1221" t="str">
            <v>SORTIE</v>
          </cell>
          <cell r="F1221" t="str">
            <v>GRUMIER</v>
          </cell>
          <cell r="G1221" t="str">
            <v>ELECTRICITE</v>
          </cell>
          <cell r="Q1221">
            <v>-1500</v>
          </cell>
        </row>
        <row r="1222">
          <cell r="A1222">
            <v>43922</v>
          </cell>
          <cell r="C1222" t="str">
            <v>SORTIE</v>
          </cell>
          <cell r="F1222" t="str">
            <v>PLATEAU</v>
          </cell>
          <cell r="G1222" t="str">
            <v>LUBRIFIANT</v>
          </cell>
          <cell r="Q1222">
            <v>-2000</v>
          </cell>
        </row>
        <row r="1223">
          <cell r="A1223">
            <v>43922</v>
          </cell>
          <cell r="C1223" t="str">
            <v>SORTIE</v>
          </cell>
          <cell r="F1223" t="str">
            <v>BENNE</v>
          </cell>
          <cell r="G1223" t="str">
            <v>ELECTRICITE</v>
          </cell>
          <cell r="Q1223">
            <v>-310000</v>
          </cell>
        </row>
        <row r="1224">
          <cell r="A1224">
            <v>43922</v>
          </cell>
          <cell r="C1224" t="str">
            <v>ENTREE</v>
          </cell>
          <cell r="F1224">
            <v>0</v>
          </cell>
          <cell r="G1224" t="str">
            <v>ASSEMBLAGE</v>
          </cell>
          <cell r="Q1224">
            <v>0</v>
          </cell>
        </row>
        <row r="1225">
          <cell r="A1225">
            <v>43922</v>
          </cell>
          <cell r="C1225" t="str">
            <v>ENTREE</v>
          </cell>
          <cell r="F1225">
            <v>0</v>
          </cell>
          <cell r="G1225" t="str">
            <v>LUBRIFIANT</v>
          </cell>
          <cell r="Q1225">
            <v>0</v>
          </cell>
        </row>
        <row r="1226">
          <cell r="A1226">
            <v>43922</v>
          </cell>
          <cell r="C1226" t="str">
            <v>ENTREE</v>
          </cell>
          <cell r="F1226">
            <v>0</v>
          </cell>
          <cell r="G1226" t="str">
            <v>LUBRIFIANT</v>
          </cell>
          <cell r="Q1226">
            <v>0</v>
          </cell>
        </row>
        <row r="1227">
          <cell r="A1227">
            <v>43922</v>
          </cell>
          <cell r="C1227" t="str">
            <v>ENTREE</v>
          </cell>
          <cell r="F1227">
            <v>0</v>
          </cell>
          <cell r="G1227" t="str">
            <v>FILTRATION</v>
          </cell>
          <cell r="Q1227">
            <v>0</v>
          </cell>
        </row>
        <row r="1228">
          <cell r="A1228">
            <v>43922</v>
          </cell>
          <cell r="C1228" t="str">
            <v>ENTREE</v>
          </cell>
          <cell r="F1228">
            <v>0</v>
          </cell>
          <cell r="G1228" t="str">
            <v>FILTRATION</v>
          </cell>
          <cell r="Q1228">
            <v>0</v>
          </cell>
        </row>
        <row r="1229">
          <cell r="A1229">
            <v>43922</v>
          </cell>
          <cell r="C1229" t="str">
            <v>ENTREE</v>
          </cell>
          <cell r="F1229">
            <v>0</v>
          </cell>
          <cell r="G1229" t="str">
            <v>FILTRATION</v>
          </cell>
          <cell r="Q1229">
            <v>0</v>
          </cell>
        </row>
        <row r="1230">
          <cell r="A1230">
            <v>43922</v>
          </cell>
          <cell r="C1230" t="str">
            <v>ENTREE</v>
          </cell>
          <cell r="F1230">
            <v>0</v>
          </cell>
          <cell r="G1230" t="str">
            <v>FILTRATION</v>
          </cell>
          <cell r="Q1230">
            <v>0</v>
          </cell>
        </row>
        <row r="1231">
          <cell r="A1231">
            <v>43922</v>
          </cell>
          <cell r="C1231" t="str">
            <v>ENTREE</v>
          </cell>
          <cell r="F1231">
            <v>0</v>
          </cell>
          <cell r="G1231" t="str">
            <v>FILTRATION</v>
          </cell>
          <cell r="Q1231">
            <v>0</v>
          </cell>
        </row>
        <row r="1232">
          <cell r="A1232">
            <v>43922</v>
          </cell>
          <cell r="C1232" t="str">
            <v>ENTREE</v>
          </cell>
          <cell r="F1232">
            <v>0</v>
          </cell>
          <cell r="G1232" t="str">
            <v>FILTRATION</v>
          </cell>
          <cell r="Q1232">
            <v>0</v>
          </cell>
        </row>
        <row r="1233">
          <cell r="A1233">
            <v>43922</v>
          </cell>
          <cell r="C1233" t="str">
            <v>ENTREE</v>
          </cell>
          <cell r="F1233">
            <v>0</v>
          </cell>
          <cell r="G1233" t="str">
            <v>MOTEUR</v>
          </cell>
          <cell r="Q1233">
            <v>0</v>
          </cell>
        </row>
        <row r="1234">
          <cell r="A1234">
            <v>43922</v>
          </cell>
          <cell r="C1234" t="str">
            <v>ENTREE</v>
          </cell>
          <cell r="F1234">
            <v>0</v>
          </cell>
          <cell r="G1234" t="str">
            <v>SYSTEME D'AIR</v>
          </cell>
          <cell r="Q1234">
            <v>0</v>
          </cell>
        </row>
        <row r="1235">
          <cell r="A1235">
            <v>43922</v>
          </cell>
          <cell r="C1235" t="str">
            <v>SORTIE</v>
          </cell>
          <cell r="F1235" t="str">
            <v>SLV</v>
          </cell>
          <cell r="G1235" t="str">
            <v>SYSTEME D'AIR</v>
          </cell>
          <cell r="Q1235">
            <v>-80000</v>
          </cell>
        </row>
        <row r="1236">
          <cell r="A1236">
            <v>43922</v>
          </cell>
          <cell r="C1236" t="str">
            <v>SORTIE</v>
          </cell>
          <cell r="F1236" t="str">
            <v>PLATEAU</v>
          </cell>
          <cell r="G1236" t="str">
            <v>MOTEUR</v>
          </cell>
          <cell r="Q1236">
            <v>-65000</v>
          </cell>
        </row>
        <row r="1237">
          <cell r="A1237">
            <v>43922</v>
          </cell>
          <cell r="C1237" t="str">
            <v>SORTIE</v>
          </cell>
          <cell r="F1237" t="str">
            <v>GRUMIER</v>
          </cell>
          <cell r="G1237" t="str">
            <v>ASSEMBLAGE</v>
          </cell>
          <cell r="Q1237">
            <v>-60000</v>
          </cell>
        </row>
        <row r="1238">
          <cell r="A1238">
            <v>43922</v>
          </cell>
          <cell r="C1238" t="str">
            <v>SORTIE</v>
          </cell>
          <cell r="F1238" t="str">
            <v>GRUMIER</v>
          </cell>
          <cell r="G1238" t="str">
            <v>ASSEMBLAGE</v>
          </cell>
          <cell r="Q1238">
            <v>-60000</v>
          </cell>
        </row>
        <row r="1239">
          <cell r="A1239">
            <v>43922</v>
          </cell>
          <cell r="C1239" t="str">
            <v>SORTIE</v>
          </cell>
          <cell r="F1239" t="str">
            <v>GRUMIER</v>
          </cell>
          <cell r="G1239" t="str">
            <v>ASSEMBLAGE</v>
          </cell>
          <cell r="Q1239">
            <v>-60000</v>
          </cell>
        </row>
        <row r="1240">
          <cell r="A1240">
            <v>43922</v>
          </cell>
          <cell r="C1240" t="str">
            <v>SORTIE</v>
          </cell>
          <cell r="F1240" t="str">
            <v>GRUMIER</v>
          </cell>
          <cell r="G1240" t="str">
            <v>ASSEMBLAGE</v>
          </cell>
          <cell r="Q1240">
            <v>-2100</v>
          </cell>
        </row>
        <row r="1241">
          <cell r="A1241">
            <v>43922</v>
          </cell>
          <cell r="C1241" t="str">
            <v>SORTIE</v>
          </cell>
          <cell r="F1241" t="str">
            <v>GRUMIER</v>
          </cell>
          <cell r="G1241" t="str">
            <v>ELECTRICITE</v>
          </cell>
          <cell r="Q1241">
            <v>-1500</v>
          </cell>
        </row>
        <row r="1242">
          <cell r="A1242">
            <v>43922</v>
          </cell>
          <cell r="C1242" t="str">
            <v>SORTIE</v>
          </cell>
          <cell r="F1242" t="str">
            <v>SLV</v>
          </cell>
          <cell r="G1242" t="str">
            <v>LUBRIFIANT</v>
          </cell>
          <cell r="Q1242">
            <v>-35200</v>
          </cell>
        </row>
        <row r="1243">
          <cell r="A1243">
            <v>43922</v>
          </cell>
          <cell r="C1243" t="str">
            <v>SORTIE</v>
          </cell>
          <cell r="F1243" t="str">
            <v>PLATEAU</v>
          </cell>
          <cell r="G1243" t="str">
            <v>LUBRIFIANT</v>
          </cell>
          <cell r="Q1243">
            <v>-38114</v>
          </cell>
        </row>
        <row r="1244">
          <cell r="A1244">
            <v>43922</v>
          </cell>
          <cell r="C1244" t="str">
            <v>SORTIE</v>
          </cell>
          <cell r="F1244" t="str">
            <v>PLATEAU</v>
          </cell>
          <cell r="G1244" t="str">
            <v>LUBRIFIANT</v>
          </cell>
          <cell r="Q1244">
            <v>-5454</v>
          </cell>
        </row>
        <row r="1245">
          <cell r="A1245">
            <v>43922</v>
          </cell>
          <cell r="C1245" t="str">
            <v>SORTIE</v>
          </cell>
          <cell r="F1245" t="str">
            <v>PLATEAU</v>
          </cell>
          <cell r="G1245" t="str">
            <v>FILTRATION</v>
          </cell>
          <cell r="Q1245">
            <v>-11925</v>
          </cell>
        </row>
        <row r="1246">
          <cell r="A1246">
            <v>43922</v>
          </cell>
          <cell r="C1246" t="str">
            <v>SORTIE</v>
          </cell>
          <cell r="F1246" t="str">
            <v>PLATEAU</v>
          </cell>
          <cell r="G1246" t="str">
            <v>FILTRATION</v>
          </cell>
          <cell r="Q1246">
            <v>-7000</v>
          </cell>
        </row>
        <row r="1247">
          <cell r="A1247">
            <v>43922</v>
          </cell>
          <cell r="C1247" t="str">
            <v>SORTIE</v>
          </cell>
          <cell r="F1247" t="str">
            <v>PLATEAU</v>
          </cell>
          <cell r="G1247" t="str">
            <v>FILTRATION</v>
          </cell>
          <cell r="Q1247">
            <v>-8000</v>
          </cell>
        </row>
        <row r="1248">
          <cell r="A1248">
            <v>43922</v>
          </cell>
          <cell r="C1248" t="str">
            <v>SORTIE</v>
          </cell>
          <cell r="F1248" t="str">
            <v>PLATEAU</v>
          </cell>
          <cell r="G1248" t="str">
            <v>FILTRATION</v>
          </cell>
          <cell r="Q1248">
            <v>-10000</v>
          </cell>
        </row>
        <row r="1249">
          <cell r="A1249">
            <v>43922</v>
          </cell>
          <cell r="C1249" t="str">
            <v>ENTREE</v>
          </cell>
          <cell r="F1249">
            <v>0</v>
          </cell>
          <cell r="G1249" t="str">
            <v>LUBRIFIANT</v>
          </cell>
          <cell r="Q1249">
            <v>0</v>
          </cell>
        </row>
        <row r="1250">
          <cell r="A1250">
            <v>43922</v>
          </cell>
          <cell r="C1250" t="str">
            <v>SORTIE</v>
          </cell>
          <cell r="F1250" t="str">
            <v>VOITURE</v>
          </cell>
          <cell r="G1250" t="str">
            <v>LUBRIFIANT</v>
          </cell>
          <cell r="Q1250">
            <v>-12726</v>
          </cell>
        </row>
        <row r="1251">
          <cell r="A1251">
            <v>43922</v>
          </cell>
          <cell r="C1251" t="str">
            <v>SORTIE</v>
          </cell>
          <cell r="F1251" t="str">
            <v>PLATEAU</v>
          </cell>
          <cell r="G1251" t="str">
            <v>LUBRIFIANT</v>
          </cell>
          <cell r="Q1251">
            <v>-20970</v>
          </cell>
        </row>
        <row r="1252">
          <cell r="A1252">
            <v>43922</v>
          </cell>
          <cell r="C1252" t="str">
            <v>SORTIE</v>
          </cell>
          <cell r="F1252" t="str">
            <v>PLATEAU</v>
          </cell>
          <cell r="G1252" t="str">
            <v>FILTRATION</v>
          </cell>
          <cell r="Q1252">
            <v>-11925</v>
          </cell>
        </row>
        <row r="1253">
          <cell r="A1253">
            <v>43922</v>
          </cell>
          <cell r="C1253" t="str">
            <v>SORTIE</v>
          </cell>
          <cell r="F1253" t="str">
            <v>PLATEAU</v>
          </cell>
          <cell r="G1253" t="str">
            <v>FILTRATION</v>
          </cell>
          <cell r="Q1253">
            <v>-39996</v>
          </cell>
        </row>
        <row r="1254">
          <cell r="A1254">
            <v>43922</v>
          </cell>
          <cell r="C1254" t="str">
            <v>SORTIE</v>
          </cell>
          <cell r="F1254" t="str">
            <v>PLATEAU</v>
          </cell>
          <cell r="G1254" t="str">
            <v>FILTRATION</v>
          </cell>
          <cell r="Q1254">
            <v>-8000</v>
          </cell>
        </row>
        <row r="1255">
          <cell r="A1255">
            <v>43922</v>
          </cell>
          <cell r="C1255" t="str">
            <v>SORTIE</v>
          </cell>
          <cell r="F1255" t="str">
            <v>PLATEAU</v>
          </cell>
          <cell r="G1255" t="str">
            <v>FILTRATION</v>
          </cell>
          <cell r="Q1255">
            <v>-7000</v>
          </cell>
        </row>
        <row r="1256">
          <cell r="A1256">
            <v>43922</v>
          </cell>
          <cell r="C1256" t="str">
            <v>SORTIE</v>
          </cell>
          <cell r="F1256" t="str">
            <v>PLATEAU</v>
          </cell>
          <cell r="G1256" t="str">
            <v>LUBRIFIANT</v>
          </cell>
          <cell r="Q1256">
            <v>-39996</v>
          </cell>
        </row>
        <row r="1257">
          <cell r="A1257">
            <v>43922</v>
          </cell>
          <cell r="C1257" t="str">
            <v>SORTIE</v>
          </cell>
          <cell r="F1257" t="str">
            <v>PLATEAU</v>
          </cell>
          <cell r="G1257" t="str">
            <v>FILTRATION</v>
          </cell>
          <cell r="Q1257">
            <v>-11925</v>
          </cell>
        </row>
        <row r="1258">
          <cell r="A1258">
            <v>43922</v>
          </cell>
          <cell r="C1258" t="str">
            <v>SORTIE</v>
          </cell>
          <cell r="F1258" t="str">
            <v>PLATEAU</v>
          </cell>
          <cell r="G1258" t="str">
            <v>FILTRATION</v>
          </cell>
          <cell r="Q1258">
            <v>-8000</v>
          </cell>
        </row>
        <row r="1259">
          <cell r="A1259">
            <v>43922</v>
          </cell>
          <cell r="C1259" t="str">
            <v>SORTIE</v>
          </cell>
          <cell r="F1259" t="str">
            <v>PLATEAU</v>
          </cell>
          <cell r="G1259" t="str">
            <v>FILTRATION</v>
          </cell>
          <cell r="Q1259">
            <v>-7000</v>
          </cell>
        </row>
        <row r="1260">
          <cell r="A1260">
            <v>43922</v>
          </cell>
          <cell r="C1260" t="str">
            <v>SORTIE</v>
          </cell>
          <cell r="F1260" t="str">
            <v>PLATEAU</v>
          </cell>
          <cell r="G1260" t="str">
            <v>FREINAGE</v>
          </cell>
          <cell r="Q1260">
            <v>-15000</v>
          </cell>
        </row>
        <row r="1261">
          <cell r="A1261">
            <v>43922</v>
          </cell>
          <cell r="C1261" t="str">
            <v>ENTREE</v>
          </cell>
          <cell r="F1261">
            <v>0</v>
          </cell>
          <cell r="G1261" t="str">
            <v>REMORQUE</v>
          </cell>
          <cell r="Q1261">
            <v>0</v>
          </cell>
        </row>
        <row r="1262">
          <cell r="A1262">
            <v>43922</v>
          </cell>
          <cell r="C1262" t="str">
            <v>ENTREE</v>
          </cell>
          <cell r="F1262">
            <v>0</v>
          </cell>
          <cell r="G1262" t="str">
            <v>ASSEMBLAGE</v>
          </cell>
          <cell r="Q1262">
            <v>0</v>
          </cell>
        </row>
        <row r="1263">
          <cell r="A1263">
            <v>43922</v>
          </cell>
          <cell r="C1263" t="str">
            <v>ENTREE</v>
          </cell>
          <cell r="F1263">
            <v>0</v>
          </cell>
          <cell r="G1263" t="str">
            <v>SYSTEME D'AIR</v>
          </cell>
          <cell r="Q1263">
            <v>0</v>
          </cell>
        </row>
        <row r="1264">
          <cell r="A1264">
            <v>43922</v>
          </cell>
          <cell r="C1264" t="str">
            <v>ENTREE</v>
          </cell>
          <cell r="F1264">
            <v>0</v>
          </cell>
          <cell r="G1264" t="str">
            <v>REMORQUE</v>
          </cell>
          <cell r="Q1264">
            <v>0</v>
          </cell>
        </row>
        <row r="1265">
          <cell r="A1265">
            <v>43922</v>
          </cell>
          <cell r="C1265" t="str">
            <v>ENTREE</v>
          </cell>
          <cell r="F1265">
            <v>0</v>
          </cell>
          <cell r="G1265" t="str">
            <v>ELECTRICITE</v>
          </cell>
          <cell r="Q1265">
            <v>0</v>
          </cell>
        </row>
        <row r="1266">
          <cell r="A1266">
            <v>43922</v>
          </cell>
          <cell r="C1266" t="str">
            <v>ENTREE</v>
          </cell>
          <cell r="F1266">
            <v>0</v>
          </cell>
          <cell r="G1266" t="str">
            <v>FREINAGE</v>
          </cell>
          <cell r="Q1266">
            <v>0</v>
          </cell>
        </row>
        <row r="1267">
          <cell r="A1267">
            <v>43922</v>
          </cell>
          <cell r="C1267" t="str">
            <v>ENTREE</v>
          </cell>
          <cell r="F1267">
            <v>0</v>
          </cell>
          <cell r="G1267" t="str">
            <v>FILTRATION</v>
          </cell>
          <cell r="Q1267">
            <v>0</v>
          </cell>
        </row>
        <row r="1268">
          <cell r="A1268">
            <v>43922</v>
          </cell>
          <cell r="C1268" t="str">
            <v>ENTREE</v>
          </cell>
          <cell r="F1268">
            <v>0</v>
          </cell>
          <cell r="G1268" t="str">
            <v>FILTRATION</v>
          </cell>
          <cell r="Q1268">
            <v>0</v>
          </cell>
        </row>
        <row r="1269">
          <cell r="A1269">
            <v>43922</v>
          </cell>
          <cell r="C1269" t="str">
            <v>ENTREE</v>
          </cell>
          <cell r="F1269">
            <v>0</v>
          </cell>
          <cell r="G1269" t="str">
            <v>ASSEMBLAGE</v>
          </cell>
          <cell r="Q1269">
            <v>0</v>
          </cell>
        </row>
        <row r="1270">
          <cell r="A1270">
            <v>43922</v>
          </cell>
          <cell r="C1270" t="str">
            <v>ENTREE</v>
          </cell>
          <cell r="F1270">
            <v>0</v>
          </cell>
          <cell r="G1270" t="str">
            <v>REMORQUE</v>
          </cell>
          <cell r="Q1270">
            <v>0</v>
          </cell>
        </row>
        <row r="1271">
          <cell r="A1271">
            <v>43922</v>
          </cell>
          <cell r="C1271" t="str">
            <v>SORTIE</v>
          </cell>
          <cell r="F1271" t="str">
            <v>PLATEAU</v>
          </cell>
          <cell r="G1271" t="str">
            <v>ASSEMBLAGE</v>
          </cell>
          <cell r="Q1271">
            <v>-10000</v>
          </cell>
        </row>
        <row r="1272">
          <cell r="A1272">
            <v>43922</v>
          </cell>
          <cell r="C1272" t="str">
            <v>SORTIE</v>
          </cell>
          <cell r="F1272" t="str">
            <v>PLATEAU</v>
          </cell>
          <cell r="G1272" t="str">
            <v>SYSTEME D'AIR</v>
          </cell>
          <cell r="Q1272">
            <v>-55000</v>
          </cell>
        </row>
        <row r="1273">
          <cell r="A1273">
            <v>43922</v>
          </cell>
          <cell r="C1273" t="str">
            <v>SORTIE</v>
          </cell>
          <cell r="F1273" t="str">
            <v>PLATEAU</v>
          </cell>
          <cell r="G1273" t="str">
            <v>ELECTRICITE</v>
          </cell>
          <cell r="Q1273">
            <v>-10000</v>
          </cell>
        </row>
        <row r="1274">
          <cell r="A1274">
            <v>43922</v>
          </cell>
          <cell r="C1274" t="str">
            <v>SORTIE</v>
          </cell>
          <cell r="F1274" t="str">
            <v>PLATEAU</v>
          </cell>
          <cell r="G1274" t="str">
            <v>ELECTRICITE</v>
          </cell>
          <cell r="Q1274">
            <v>-10000</v>
          </cell>
        </row>
        <row r="1275">
          <cell r="A1275">
            <v>43922</v>
          </cell>
          <cell r="C1275" t="str">
            <v>SORTIE</v>
          </cell>
          <cell r="F1275" t="str">
            <v>PLATEAU</v>
          </cell>
          <cell r="G1275" t="str">
            <v>ELECTRICITE</v>
          </cell>
          <cell r="Q1275">
            <v>-6000</v>
          </cell>
        </row>
        <row r="1276">
          <cell r="A1276">
            <v>43922</v>
          </cell>
          <cell r="C1276" t="str">
            <v>SORTIE</v>
          </cell>
          <cell r="F1276" t="str">
            <v>PLATEAU</v>
          </cell>
          <cell r="G1276" t="str">
            <v>EQUIPEMENT</v>
          </cell>
          <cell r="Q1276">
            <v>-4000</v>
          </cell>
        </row>
        <row r="1277">
          <cell r="A1277">
            <v>43922</v>
          </cell>
          <cell r="C1277" t="str">
            <v>SORTIE</v>
          </cell>
          <cell r="F1277" t="str">
            <v>PLATEAU</v>
          </cell>
          <cell r="G1277" t="str">
            <v>EQUIPEMENT</v>
          </cell>
          <cell r="Q1277">
            <v>-8000</v>
          </cell>
        </row>
        <row r="1278">
          <cell r="A1278">
            <v>43922</v>
          </cell>
          <cell r="C1278" t="str">
            <v>SORTIE</v>
          </cell>
          <cell r="F1278" t="str">
            <v>PLATEAU</v>
          </cell>
          <cell r="G1278" t="str">
            <v>FILTRATION</v>
          </cell>
          <cell r="Q1278">
            <v>-38000</v>
          </cell>
        </row>
        <row r="1279">
          <cell r="A1279">
            <v>43922</v>
          </cell>
          <cell r="C1279" t="str">
            <v>SORTIE</v>
          </cell>
          <cell r="F1279" t="str">
            <v>PLATEAU</v>
          </cell>
          <cell r="G1279" t="str">
            <v>FILTRATION</v>
          </cell>
          <cell r="Q1279">
            <v>-17000</v>
          </cell>
        </row>
        <row r="1280">
          <cell r="A1280">
            <v>43922</v>
          </cell>
          <cell r="C1280" t="str">
            <v>SORTIE</v>
          </cell>
          <cell r="F1280" t="str">
            <v>PLATEAU</v>
          </cell>
          <cell r="G1280" t="str">
            <v>ASSEMBLAGE</v>
          </cell>
          <cell r="Q1280">
            <v>-5000</v>
          </cell>
        </row>
        <row r="1281">
          <cell r="A1281">
            <v>43922</v>
          </cell>
          <cell r="C1281" t="str">
            <v>SORTIE</v>
          </cell>
          <cell r="F1281" t="str">
            <v>PLATEAU</v>
          </cell>
          <cell r="G1281" t="str">
            <v>REMORQUE</v>
          </cell>
          <cell r="Q1281">
            <v>-28000</v>
          </cell>
        </row>
        <row r="1282">
          <cell r="A1282">
            <v>43922</v>
          </cell>
          <cell r="C1282" t="str">
            <v>SORTIE</v>
          </cell>
          <cell r="F1282" t="str">
            <v>PLATEAU</v>
          </cell>
          <cell r="G1282" t="str">
            <v>ELECTRICITE</v>
          </cell>
          <cell r="Q1282">
            <v>-1500</v>
          </cell>
        </row>
        <row r="1283">
          <cell r="A1283">
            <v>43922</v>
          </cell>
          <cell r="C1283" t="str">
            <v>SORTIE</v>
          </cell>
          <cell r="F1283" t="str">
            <v>PLATEAU</v>
          </cell>
          <cell r="G1283" t="str">
            <v>ELECTRICITE</v>
          </cell>
          <cell r="Q1283">
            <v>-1500</v>
          </cell>
        </row>
        <row r="1284">
          <cell r="A1284">
            <v>43922</v>
          </cell>
          <cell r="C1284" t="str">
            <v>SORTIE</v>
          </cell>
          <cell r="F1284" t="str">
            <v>GRUMIER</v>
          </cell>
          <cell r="G1284" t="str">
            <v>REMORQUE</v>
          </cell>
          <cell r="Q1284">
            <v>-450000</v>
          </cell>
        </row>
        <row r="1285">
          <cell r="A1285">
            <v>43922</v>
          </cell>
          <cell r="C1285" t="str">
            <v>SORTIE</v>
          </cell>
          <cell r="F1285" t="str">
            <v>GRUMIER</v>
          </cell>
          <cell r="G1285" t="str">
            <v>ASSEMBLAGE</v>
          </cell>
          <cell r="Q1285">
            <v>-500</v>
          </cell>
        </row>
        <row r="1286">
          <cell r="A1286">
            <v>43922</v>
          </cell>
          <cell r="C1286" t="str">
            <v>SORTIE</v>
          </cell>
          <cell r="F1286" t="str">
            <v>GRUMIER</v>
          </cell>
          <cell r="G1286" t="str">
            <v>EQUIPEMENT</v>
          </cell>
          <cell r="Q1286">
            <v>-15000</v>
          </cell>
        </row>
        <row r="1287">
          <cell r="A1287">
            <v>43922</v>
          </cell>
          <cell r="C1287" t="str">
            <v>SORTIE</v>
          </cell>
          <cell r="F1287" t="str">
            <v>PLATEAU</v>
          </cell>
          <cell r="G1287" t="str">
            <v>PNEUMATIQUE</v>
          </cell>
          <cell r="Q1287">
            <v>-2086800</v>
          </cell>
        </row>
        <row r="1288">
          <cell r="A1288">
            <v>43922</v>
          </cell>
          <cell r="C1288" t="str">
            <v>SORTIE</v>
          </cell>
          <cell r="F1288" t="str">
            <v>PLATEAU</v>
          </cell>
          <cell r="G1288" t="str">
            <v>REMORQUE</v>
          </cell>
          <cell r="Q1288">
            <v>-25000</v>
          </cell>
        </row>
        <row r="1289">
          <cell r="A1289">
            <v>43922</v>
          </cell>
          <cell r="C1289" t="str">
            <v>SORTIE</v>
          </cell>
          <cell r="F1289" t="str">
            <v>PLATEAU</v>
          </cell>
          <cell r="G1289" t="str">
            <v>REMORQUE</v>
          </cell>
          <cell r="Q1289">
            <v>-25000</v>
          </cell>
        </row>
        <row r="1290">
          <cell r="A1290">
            <v>43922</v>
          </cell>
          <cell r="C1290" t="str">
            <v>SORTIE</v>
          </cell>
          <cell r="F1290" t="str">
            <v>PLATEAU</v>
          </cell>
          <cell r="G1290" t="str">
            <v>REMORQUE</v>
          </cell>
          <cell r="Q1290">
            <v>-12500</v>
          </cell>
        </row>
        <row r="1291">
          <cell r="A1291">
            <v>43922</v>
          </cell>
          <cell r="C1291" t="str">
            <v>SORTIE</v>
          </cell>
          <cell r="F1291" t="str">
            <v>PLATEAU</v>
          </cell>
          <cell r="G1291" t="str">
            <v>REMORQUE</v>
          </cell>
          <cell r="Q1291">
            <v>-12500</v>
          </cell>
        </row>
        <row r="1292">
          <cell r="A1292">
            <v>43922</v>
          </cell>
          <cell r="C1292" t="str">
            <v>SORTIE</v>
          </cell>
          <cell r="F1292" t="str">
            <v>PLATEAU</v>
          </cell>
          <cell r="G1292" t="str">
            <v>BOITE DE VITESSE</v>
          </cell>
          <cell r="Q1292">
            <v>0</v>
          </cell>
        </row>
        <row r="1293">
          <cell r="A1293">
            <v>43922</v>
          </cell>
          <cell r="C1293" t="str">
            <v>SORTIE</v>
          </cell>
          <cell r="F1293" t="str">
            <v>GRUMIER</v>
          </cell>
          <cell r="G1293" t="str">
            <v>LUBRIFIANT</v>
          </cell>
          <cell r="Q1293">
            <v>-63630</v>
          </cell>
        </row>
        <row r="1294">
          <cell r="A1294">
            <v>43922</v>
          </cell>
          <cell r="C1294" t="str">
            <v>SORTIE</v>
          </cell>
          <cell r="F1294" t="str">
            <v>GRUMIER</v>
          </cell>
          <cell r="G1294" t="str">
            <v>FILTRATION</v>
          </cell>
          <cell r="Q1294">
            <v>-11925</v>
          </cell>
        </row>
        <row r="1295">
          <cell r="A1295">
            <v>43922</v>
          </cell>
          <cell r="C1295" t="str">
            <v>SORTIE</v>
          </cell>
          <cell r="F1295" t="str">
            <v>GRUMIER</v>
          </cell>
          <cell r="G1295" t="str">
            <v>FILTRATION</v>
          </cell>
          <cell r="Q1295">
            <v>-14310</v>
          </cell>
        </row>
        <row r="1296">
          <cell r="A1296">
            <v>43922</v>
          </cell>
          <cell r="C1296" t="str">
            <v>SORTIE</v>
          </cell>
          <cell r="F1296" t="str">
            <v>GRUMIER</v>
          </cell>
          <cell r="G1296" t="str">
            <v>FILTRATION</v>
          </cell>
          <cell r="Q1296">
            <v>-19080</v>
          </cell>
        </row>
        <row r="1297">
          <cell r="A1297">
            <v>43922</v>
          </cell>
          <cell r="C1297" t="str">
            <v>SORTIE</v>
          </cell>
          <cell r="F1297" t="str">
            <v>GRUMIER</v>
          </cell>
          <cell r="G1297" t="str">
            <v>FILTRATION</v>
          </cell>
          <cell r="Q1297">
            <v>-10000</v>
          </cell>
        </row>
        <row r="1298">
          <cell r="A1298">
            <v>43922</v>
          </cell>
          <cell r="C1298" t="str">
            <v>SORTIE</v>
          </cell>
          <cell r="F1298" t="str">
            <v>GRUMIER</v>
          </cell>
          <cell r="G1298" t="str">
            <v>FILTRATION</v>
          </cell>
          <cell r="Q1298">
            <v>-77513</v>
          </cell>
        </row>
        <row r="1299">
          <cell r="A1299">
            <v>43922</v>
          </cell>
          <cell r="C1299" t="str">
            <v>SORTIE</v>
          </cell>
          <cell r="F1299" t="str">
            <v>GRUMIER</v>
          </cell>
          <cell r="G1299" t="str">
            <v>LUBRIFIANT</v>
          </cell>
          <cell r="Q1299">
            <v>-35649</v>
          </cell>
        </row>
        <row r="1300">
          <cell r="A1300">
            <v>43922</v>
          </cell>
          <cell r="C1300" t="str">
            <v>SORTIE</v>
          </cell>
          <cell r="F1300" t="str">
            <v>GRUMIER</v>
          </cell>
          <cell r="G1300" t="str">
            <v>LUBRIFIANT</v>
          </cell>
          <cell r="Q1300">
            <v>-35649</v>
          </cell>
        </row>
        <row r="1301">
          <cell r="A1301">
            <v>43922</v>
          </cell>
          <cell r="C1301" t="str">
            <v>SORTIE</v>
          </cell>
          <cell r="F1301" t="str">
            <v>GRUMIER</v>
          </cell>
          <cell r="G1301" t="str">
            <v>LUBRIFIANT</v>
          </cell>
          <cell r="Q1301">
            <v>-49220</v>
          </cell>
        </row>
        <row r="1302">
          <cell r="A1302">
            <v>43922</v>
          </cell>
          <cell r="C1302" t="str">
            <v>SORTIE</v>
          </cell>
          <cell r="F1302" t="str">
            <v>GRUMIER</v>
          </cell>
          <cell r="G1302" t="str">
            <v>CABINE</v>
          </cell>
          <cell r="Q1302">
            <v>-17886</v>
          </cell>
        </row>
        <row r="1303">
          <cell r="A1303">
            <v>43922</v>
          </cell>
          <cell r="C1303" t="str">
            <v>SORTIE</v>
          </cell>
          <cell r="F1303" t="str">
            <v>GRUMIER</v>
          </cell>
          <cell r="G1303" t="str">
            <v>ASSEMBLAGE</v>
          </cell>
          <cell r="Q1303">
            <v>-1000</v>
          </cell>
        </row>
        <row r="1304">
          <cell r="A1304">
            <v>43922</v>
          </cell>
          <cell r="C1304" t="str">
            <v>ENTREE</v>
          </cell>
          <cell r="F1304">
            <v>0</v>
          </cell>
          <cell r="G1304" t="str">
            <v>ELECTRICITE</v>
          </cell>
          <cell r="Q1304">
            <v>0</v>
          </cell>
        </row>
        <row r="1305">
          <cell r="A1305">
            <v>43922</v>
          </cell>
          <cell r="C1305" t="str">
            <v>ENTREE</v>
          </cell>
          <cell r="F1305">
            <v>0</v>
          </cell>
          <cell r="G1305" t="str">
            <v>ELECTRICITE</v>
          </cell>
          <cell r="Q1305">
            <v>0</v>
          </cell>
        </row>
        <row r="1306">
          <cell r="A1306">
            <v>43922</v>
          </cell>
          <cell r="C1306" t="str">
            <v>ENTREE</v>
          </cell>
          <cell r="F1306">
            <v>0</v>
          </cell>
          <cell r="G1306" t="str">
            <v>EMBRAYAGE</v>
          </cell>
          <cell r="Q1306">
            <v>0</v>
          </cell>
        </row>
        <row r="1307">
          <cell r="A1307">
            <v>43922</v>
          </cell>
          <cell r="C1307" t="str">
            <v>SORTIE</v>
          </cell>
          <cell r="F1307" t="str">
            <v>BENNE</v>
          </cell>
          <cell r="G1307" t="str">
            <v>ELECTRICITE</v>
          </cell>
          <cell r="Q1307">
            <v>-1500</v>
          </cell>
        </row>
        <row r="1308">
          <cell r="A1308">
            <v>43922</v>
          </cell>
          <cell r="C1308" t="str">
            <v>SORTIE</v>
          </cell>
          <cell r="F1308" t="str">
            <v>GRUMIER</v>
          </cell>
          <cell r="G1308" t="str">
            <v>REPARATION FLOTTE</v>
          </cell>
          <cell r="Q1308">
            <v>-30000</v>
          </cell>
        </row>
        <row r="1309">
          <cell r="A1309">
            <v>43922</v>
          </cell>
          <cell r="C1309" t="str">
            <v>ENTREE</v>
          </cell>
          <cell r="F1309">
            <v>0</v>
          </cell>
          <cell r="G1309" t="str">
            <v>MOTEUR</v>
          </cell>
          <cell r="Q1309">
            <v>0</v>
          </cell>
        </row>
        <row r="1310">
          <cell r="A1310">
            <v>43922</v>
          </cell>
          <cell r="C1310" t="str">
            <v>ENTREE</v>
          </cell>
          <cell r="F1310">
            <v>0</v>
          </cell>
          <cell r="G1310" t="str">
            <v>EQUIPEMENT</v>
          </cell>
          <cell r="Q1310">
            <v>0</v>
          </cell>
        </row>
        <row r="1311">
          <cell r="A1311">
            <v>43922</v>
          </cell>
          <cell r="C1311" t="str">
            <v>SORTIE</v>
          </cell>
          <cell r="F1311" t="str">
            <v>PLATEAU</v>
          </cell>
          <cell r="G1311" t="str">
            <v>MOTEUR</v>
          </cell>
          <cell r="Q1311">
            <v>-35000</v>
          </cell>
        </row>
        <row r="1312">
          <cell r="A1312">
            <v>43922</v>
          </cell>
          <cell r="C1312" t="str">
            <v>SORTIE</v>
          </cell>
          <cell r="F1312" t="str">
            <v>PLATEAU</v>
          </cell>
          <cell r="G1312" t="str">
            <v>MOTEUR</v>
          </cell>
          <cell r="Q1312">
            <v>-25500</v>
          </cell>
        </row>
        <row r="1313">
          <cell r="A1313">
            <v>43922</v>
          </cell>
          <cell r="C1313" t="str">
            <v>SORTIE</v>
          </cell>
          <cell r="F1313" t="str">
            <v>PLATEAU</v>
          </cell>
          <cell r="G1313" t="str">
            <v>LUBRIFIANT</v>
          </cell>
          <cell r="Q1313">
            <v>-34240</v>
          </cell>
        </row>
        <row r="1314">
          <cell r="A1314">
            <v>43922</v>
          </cell>
          <cell r="C1314" t="str">
            <v>SORTIE</v>
          </cell>
          <cell r="F1314" t="str">
            <v>SLV</v>
          </cell>
          <cell r="G1314" t="str">
            <v>LUBRIFIANT</v>
          </cell>
          <cell r="Q1314">
            <v>-140800</v>
          </cell>
        </row>
        <row r="1315">
          <cell r="A1315">
            <v>43922</v>
          </cell>
          <cell r="C1315" t="str">
            <v>SORTIE</v>
          </cell>
          <cell r="F1315" t="str">
            <v>CITERNE</v>
          </cell>
          <cell r="G1315" t="str">
            <v>EQUIPEMENT</v>
          </cell>
          <cell r="Q1315">
            <v>-4000</v>
          </cell>
        </row>
        <row r="1316">
          <cell r="A1316">
            <v>43922</v>
          </cell>
          <cell r="C1316" t="str">
            <v>SORTIE</v>
          </cell>
          <cell r="F1316" t="str">
            <v>PLATEAU</v>
          </cell>
          <cell r="G1316" t="str">
            <v>EQUIPEMENT</v>
          </cell>
          <cell r="Q1316">
            <v>-8000</v>
          </cell>
        </row>
        <row r="1317">
          <cell r="A1317">
            <v>43922</v>
          </cell>
          <cell r="C1317" t="str">
            <v>SORTIE</v>
          </cell>
          <cell r="F1317" t="str">
            <v>PLATEAU</v>
          </cell>
          <cell r="G1317" t="str">
            <v>LUBRIFIANT</v>
          </cell>
          <cell r="Q1317">
            <v>-47268</v>
          </cell>
        </row>
        <row r="1318">
          <cell r="A1318">
            <v>43922</v>
          </cell>
          <cell r="C1318" t="str">
            <v>SORTIE</v>
          </cell>
          <cell r="F1318" t="str">
            <v>PLATEAU</v>
          </cell>
          <cell r="G1318" t="str">
            <v>LUBRIFIANT</v>
          </cell>
          <cell r="Q1318">
            <v>-39996</v>
          </cell>
        </row>
        <row r="1319">
          <cell r="A1319">
            <v>43922</v>
          </cell>
          <cell r="C1319" t="str">
            <v>SORTIE</v>
          </cell>
          <cell r="F1319" t="str">
            <v>PLATEAU</v>
          </cell>
          <cell r="G1319" t="str">
            <v>LUBRIFIANT</v>
          </cell>
          <cell r="Q1319">
            <v>-8000</v>
          </cell>
        </row>
        <row r="1320">
          <cell r="A1320">
            <v>43922</v>
          </cell>
          <cell r="C1320" t="str">
            <v>SORTIE</v>
          </cell>
          <cell r="F1320" t="str">
            <v>PLATEAU</v>
          </cell>
          <cell r="G1320" t="str">
            <v>LUBRIFIANT</v>
          </cell>
          <cell r="Q1320">
            <v>-7000</v>
          </cell>
        </row>
        <row r="1321">
          <cell r="A1321">
            <v>43922</v>
          </cell>
          <cell r="C1321" t="str">
            <v>SORTIE</v>
          </cell>
          <cell r="F1321" t="str">
            <v>PLATEAU</v>
          </cell>
          <cell r="G1321" t="str">
            <v>FILTRATION</v>
          </cell>
          <cell r="Q1321">
            <v>-11925</v>
          </cell>
        </row>
        <row r="1322">
          <cell r="A1322">
            <v>43922</v>
          </cell>
          <cell r="C1322" t="str">
            <v>SORTIE</v>
          </cell>
          <cell r="F1322" t="str">
            <v>GRUMIER</v>
          </cell>
          <cell r="G1322" t="str">
            <v>ELECTRICITE</v>
          </cell>
          <cell r="Q1322">
            <v>-3000</v>
          </cell>
        </row>
        <row r="1323">
          <cell r="A1323">
            <v>43922</v>
          </cell>
          <cell r="C1323" t="str">
            <v>SORTIE</v>
          </cell>
          <cell r="F1323" t="str">
            <v>PLATEAU</v>
          </cell>
          <cell r="G1323" t="str">
            <v>CABINE</v>
          </cell>
          <cell r="Q1323">
            <v>-33100</v>
          </cell>
        </row>
        <row r="1324">
          <cell r="A1324">
            <v>43922</v>
          </cell>
          <cell r="C1324" t="str">
            <v>SORTIE</v>
          </cell>
          <cell r="F1324" t="str">
            <v>PLATEAU</v>
          </cell>
          <cell r="G1324" t="str">
            <v>FREINAGE</v>
          </cell>
          <cell r="Q1324">
            <v>-70000</v>
          </cell>
        </row>
        <row r="1325">
          <cell r="A1325">
            <v>43922</v>
          </cell>
          <cell r="C1325" t="str">
            <v>SORTIE</v>
          </cell>
          <cell r="F1325" t="str">
            <v>GRUMIER</v>
          </cell>
          <cell r="G1325" t="str">
            <v>ASSEMBLAGE</v>
          </cell>
          <cell r="Q1325">
            <v>-10000</v>
          </cell>
        </row>
        <row r="1326">
          <cell r="A1326">
            <v>43922</v>
          </cell>
          <cell r="C1326" t="str">
            <v>SORTIE</v>
          </cell>
          <cell r="F1326" t="str">
            <v>PLATEAU</v>
          </cell>
          <cell r="G1326" t="str">
            <v>ASSEMBLAGE</v>
          </cell>
          <cell r="Q1326">
            <v>-1500</v>
          </cell>
        </row>
        <row r="1327">
          <cell r="A1327">
            <v>43922</v>
          </cell>
          <cell r="C1327" t="str">
            <v>SORTIE</v>
          </cell>
          <cell r="F1327" t="str">
            <v>CITERNE</v>
          </cell>
          <cell r="G1327" t="str">
            <v>EQUIPEMENT</v>
          </cell>
          <cell r="Q1327">
            <v>-4000</v>
          </cell>
        </row>
        <row r="1328">
          <cell r="A1328">
            <v>43922</v>
          </cell>
          <cell r="C1328" t="str">
            <v>SORTIE</v>
          </cell>
          <cell r="F1328" t="str">
            <v>PLATEAU</v>
          </cell>
          <cell r="G1328" t="str">
            <v>EQUIPEMENT</v>
          </cell>
          <cell r="Q1328">
            <v>-4000</v>
          </cell>
        </row>
        <row r="1329">
          <cell r="A1329">
            <v>43922</v>
          </cell>
          <cell r="C1329" t="str">
            <v>SORTIE</v>
          </cell>
          <cell r="F1329" t="str">
            <v>PLATEAU</v>
          </cell>
          <cell r="G1329" t="str">
            <v>ELECTRICITE</v>
          </cell>
          <cell r="Q1329">
            <v>-1500</v>
          </cell>
        </row>
        <row r="1330">
          <cell r="A1330">
            <v>43922</v>
          </cell>
          <cell r="C1330" t="str">
            <v>SORTIE</v>
          </cell>
          <cell r="F1330" t="str">
            <v>PLATEAU</v>
          </cell>
          <cell r="G1330" t="str">
            <v>ASSEMBLAGE</v>
          </cell>
          <cell r="Q1330">
            <v>-12500</v>
          </cell>
        </row>
        <row r="1331">
          <cell r="A1331">
            <v>43922</v>
          </cell>
          <cell r="C1331" t="str">
            <v>SORTIE</v>
          </cell>
          <cell r="F1331" t="str">
            <v>PLATEAU</v>
          </cell>
          <cell r="G1331" t="str">
            <v>MOTEUR</v>
          </cell>
          <cell r="Q1331">
            <v>-95000</v>
          </cell>
        </row>
        <row r="1332">
          <cell r="A1332">
            <v>43922</v>
          </cell>
          <cell r="C1332" t="str">
            <v>SORTIE</v>
          </cell>
          <cell r="F1332" t="str">
            <v>PLATEAU</v>
          </cell>
          <cell r="G1332" t="str">
            <v>MOTEUR</v>
          </cell>
          <cell r="Q1332">
            <v>-3000</v>
          </cell>
        </row>
        <row r="1333">
          <cell r="A1333">
            <v>43922</v>
          </cell>
          <cell r="C1333" t="str">
            <v>SORTIE</v>
          </cell>
          <cell r="F1333" t="str">
            <v>PLATEAU</v>
          </cell>
          <cell r="G1333" t="str">
            <v>MOTEUR</v>
          </cell>
          <cell r="Q1333">
            <v>-3600</v>
          </cell>
        </row>
        <row r="1334">
          <cell r="A1334">
            <v>43922</v>
          </cell>
          <cell r="C1334" t="str">
            <v>ENTREE</v>
          </cell>
          <cell r="F1334">
            <v>0</v>
          </cell>
          <cell r="G1334" t="str">
            <v>ASSEMBLAGE</v>
          </cell>
          <cell r="Q1334">
            <v>0</v>
          </cell>
        </row>
        <row r="1335">
          <cell r="A1335">
            <v>43922</v>
          </cell>
          <cell r="C1335" t="str">
            <v>ENTREE</v>
          </cell>
          <cell r="F1335">
            <v>0</v>
          </cell>
          <cell r="G1335" t="str">
            <v>EQUIPEMENT</v>
          </cell>
          <cell r="Q1335">
            <v>0</v>
          </cell>
        </row>
        <row r="1336">
          <cell r="A1336">
            <v>43922</v>
          </cell>
          <cell r="C1336" t="str">
            <v>ENTREE</v>
          </cell>
          <cell r="F1336">
            <v>0</v>
          </cell>
          <cell r="G1336" t="str">
            <v>EQUIPEMENT</v>
          </cell>
          <cell r="Q1336">
            <v>0</v>
          </cell>
        </row>
        <row r="1337">
          <cell r="A1337">
            <v>43922</v>
          </cell>
          <cell r="C1337" t="str">
            <v>SORTIE</v>
          </cell>
          <cell r="F1337" t="str">
            <v>PLATEAU</v>
          </cell>
          <cell r="G1337" t="str">
            <v>FREINAGE</v>
          </cell>
          <cell r="Q1337">
            <v>-40000</v>
          </cell>
        </row>
        <row r="1338">
          <cell r="A1338">
            <v>43922</v>
          </cell>
          <cell r="C1338" t="str">
            <v>SORTIE</v>
          </cell>
          <cell r="F1338" t="str">
            <v>PLATEAU</v>
          </cell>
          <cell r="G1338" t="str">
            <v>LUBRIFIANT</v>
          </cell>
          <cell r="Q1338">
            <v>-39996</v>
          </cell>
        </row>
        <row r="1339">
          <cell r="A1339">
            <v>43922</v>
          </cell>
          <cell r="C1339" t="str">
            <v>SORTIE</v>
          </cell>
          <cell r="F1339" t="str">
            <v>PLATEAU</v>
          </cell>
          <cell r="G1339" t="str">
            <v>FILTRATION</v>
          </cell>
          <cell r="Q1339">
            <v>-8000</v>
          </cell>
        </row>
        <row r="1340">
          <cell r="A1340">
            <v>43922</v>
          </cell>
          <cell r="C1340" t="str">
            <v>SORTIE</v>
          </cell>
          <cell r="F1340" t="str">
            <v>PLATEAU</v>
          </cell>
          <cell r="G1340" t="str">
            <v>FILTRATION</v>
          </cell>
          <cell r="Q1340">
            <v>-7000</v>
          </cell>
        </row>
        <row r="1341">
          <cell r="A1341">
            <v>43922</v>
          </cell>
          <cell r="C1341" t="str">
            <v>SORTIE</v>
          </cell>
          <cell r="F1341" t="str">
            <v>PLATEAU</v>
          </cell>
          <cell r="G1341" t="str">
            <v>FILTRATION</v>
          </cell>
          <cell r="Q1341">
            <v>-11925</v>
          </cell>
        </row>
        <row r="1342">
          <cell r="A1342">
            <v>43922</v>
          </cell>
          <cell r="C1342" t="str">
            <v>SORTIE</v>
          </cell>
          <cell r="F1342" t="str">
            <v>PLATEAU</v>
          </cell>
          <cell r="G1342" t="str">
            <v>ASSEMBLAGE</v>
          </cell>
          <cell r="Q1342">
            <v>-50000</v>
          </cell>
        </row>
        <row r="1343">
          <cell r="A1343">
            <v>43922</v>
          </cell>
          <cell r="C1343" t="str">
            <v>SORTIE</v>
          </cell>
          <cell r="F1343" t="str">
            <v>PLATEAU</v>
          </cell>
          <cell r="G1343" t="str">
            <v>ASSEMBLAGE</v>
          </cell>
          <cell r="Q1343">
            <v>-14000</v>
          </cell>
        </row>
        <row r="1344">
          <cell r="A1344">
            <v>43922</v>
          </cell>
          <cell r="C1344" t="str">
            <v>SORTIE</v>
          </cell>
          <cell r="F1344" t="str">
            <v>PLATEAU</v>
          </cell>
          <cell r="G1344" t="str">
            <v>REMORQUE</v>
          </cell>
          <cell r="Q1344">
            <v>-16500</v>
          </cell>
        </row>
        <row r="1345">
          <cell r="A1345">
            <v>43922</v>
          </cell>
          <cell r="C1345" t="str">
            <v>SORTIE</v>
          </cell>
          <cell r="F1345" t="str">
            <v>PLATEAU</v>
          </cell>
          <cell r="G1345" t="str">
            <v>REMORQUE</v>
          </cell>
          <cell r="Q1345">
            <v>-12500</v>
          </cell>
        </row>
        <row r="1346">
          <cell r="A1346">
            <v>43922</v>
          </cell>
          <cell r="C1346" t="str">
            <v>SORTIE</v>
          </cell>
          <cell r="F1346" t="str">
            <v>SLV</v>
          </cell>
          <cell r="G1346" t="str">
            <v>CABINE</v>
          </cell>
          <cell r="Q1346">
            <v>-20000</v>
          </cell>
        </row>
        <row r="1347">
          <cell r="A1347">
            <v>43922</v>
          </cell>
          <cell r="C1347" t="str">
            <v>SORTIE</v>
          </cell>
          <cell r="F1347" t="str">
            <v>GRUMIER</v>
          </cell>
          <cell r="G1347" t="str">
            <v>EQUIPEMENT</v>
          </cell>
          <cell r="Q1347">
            <v>-15000</v>
          </cell>
        </row>
        <row r="1348">
          <cell r="A1348">
            <v>43922</v>
          </cell>
          <cell r="C1348" t="str">
            <v>ENTREE</v>
          </cell>
          <cell r="F1348">
            <v>0</v>
          </cell>
          <cell r="G1348" t="str">
            <v>REMORQUE</v>
          </cell>
          <cell r="Q1348">
            <v>0</v>
          </cell>
        </row>
        <row r="1349">
          <cell r="A1349">
            <v>43922</v>
          </cell>
          <cell r="C1349" t="str">
            <v>ENTREE</v>
          </cell>
          <cell r="F1349">
            <v>0</v>
          </cell>
          <cell r="G1349" t="str">
            <v>REMORQUE</v>
          </cell>
          <cell r="Q1349">
            <v>0</v>
          </cell>
        </row>
        <row r="1350">
          <cell r="A1350">
            <v>43922</v>
          </cell>
          <cell r="C1350" t="str">
            <v>SORTIE</v>
          </cell>
          <cell r="F1350" t="str">
            <v>GRUMIER</v>
          </cell>
          <cell r="G1350" t="str">
            <v>ELECTRICITE</v>
          </cell>
          <cell r="Q1350">
            <v>-2200</v>
          </cell>
        </row>
        <row r="1351">
          <cell r="A1351">
            <v>43922</v>
          </cell>
          <cell r="C1351" t="str">
            <v>SORTIE</v>
          </cell>
          <cell r="F1351" t="str">
            <v>PLATEAU</v>
          </cell>
          <cell r="G1351" t="str">
            <v>ELECTRICITE</v>
          </cell>
          <cell r="Q1351">
            <v>-3000</v>
          </cell>
        </row>
        <row r="1352">
          <cell r="A1352">
            <v>43922</v>
          </cell>
          <cell r="C1352" t="str">
            <v>SORTIE</v>
          </cell>
          <cell r="F1352" t="str">
            <v>PLATEAU</v>
          </cell>
          <cell r="G1352" t="str">
            <v>ELECTRICITE</v>
          </cell>
          <cell r="Q1352">
            <v>-3000</v>
          </cell>
        </row>
        <row r="1353">
          <cell r="A1353">
            <v>43922</v>
          </cell>
          <cell r="C1353" t="str">
            <v>SORTIE</v>
          </cell>
          <cell r="F1353" t="str">
            <v>PLATEAU</v>
          </cell>
          <cell r="G1353" t="str">
            <v>ASSEMBLAGE</v>
          </cell>
          <cell r="Q1353">
            <v>-5000</v>
          </cell>
        </row>
        <row r="1354">
          <cell r="A1354">
            <v>43922</v>
          </cell>
          <cell r="C1354" t="str">
            <v>SORTIE</v>
          </cell>
          <cell r="F1354" t="str">
            <v>PLATEAU</v>
          </cell>
          <cell r="G1354" t="str">
            <v>ASSEMBLAGE</v>
          </cell>
          <cell r="Q1354">
            <v>-5000</v>
          </cell>
        </row>
        <row r="1355">
          <cell r="A1355">
            <v>43922</v>
          </cell>
          <cell r="C1355" t="str">
            <v>SORTIE</v>
          </cell>
          <cell r="F1355" t="str">
            <v>PLATEAU</v>
          </cell>
          <cell r="G1355" t="str">
            <v>ASSEMBLAGE</v>
          </cell>
          <cell r="Q1355">
            <v>-6000</v>
          </cell>
        </row>
        <row r="1356">
          <cell r="A1356">
            <v>43922</v>
          </cell>
          <cell r="C1356" t="str">
            <v>SORTIE</v>
          </cell>
          <cell r="F1356" t="str">
            <v>GRUMIER</v>
          </cell>
          <cell r="G1356" t="str">
            <v>ASSEMBLAGE</v>
          </cell>
          <cell r="Q1356">
            <v>-60000</v>
          </cell>
        </row>
        <row r="1357">
          <cell r="A1357">
            <v>43922</v>
          </cell>
          <cell r="C1357" t="str">
            <v>SORTIE</v>
          </cell>
          <cell r="F1357" t="str">
            <v>CITERNE</v>
          </cell>
          <cell r="G1357" t="str">
            <v>EQUIPEMENT</v>
          </cell>
          <cell r="Q1357">
            <v>-4000</v>
          </cell>
        </row>
        <row r="1358">
          <cell r="A1358">
            <v>43922</v>
          </cell>
          <cell r="C1358" t="str">
            <v>SORTIE</v>
          </cell>
          <cell r="F1358" t="str">
            <v>PLATEAU</v>
          </cell>
          <cell r="G1358" t="str">
            <v>REMORQUE</v>
          </cell>
          <cell r="Q1358">
            <v>-16500</v>
          </cell>
        </row>
        <row r="1359">
          <cell r="A1359">
            <v>43922</v>
          </cell>
          <cell r="C1359" t="str">
            <v>SORTIE</v>
          </cell>
          <cell r="F1359" t="str">
            <v>PLATEAU</v>
          </cell>
          <cell r="G1359" t="str">
            <v>ASSEMBLAGE</v>
          </cell>
          <cell r="Q1359">
            <v>-12500</v>
          </cell>
        </row>
        <row r="1360">
          <cell r="A1360">
            <v>43922</v>
          </cell>
          <cell r="C1360" t="str">
            <v>SORTIE</v>
          </cell>
          <cell r="F1360" t="str">
            <v>PLATEAU</v>
          </cell>
          <cell r="G1360" t="str">
            <v>EQUIPEMENT</v>
          </cell>
          <cell r="Q1360">
            <v>-15000</v>
          </cell>
        </row>
        <row r="1361">
          <cell r="A1361">
            <v>43922</v>
          </cell>
          <cell r="C1361" t="str">
            <v>ENTREE</v>
          </cell>
          <cell r="F1361">
            <v>0</v>
          </cell>
          <cell r="G1361" t="str">
            <v>FREINAGE</v>
          </cell>
          <cell r="Q1361">
            <v>0</v>
          </cell>
        </row>
        <row r="1362">
          <cell r="A1362">
            <v>43922</v>
          </cell>
          <cell r="C1362" t="str">
            <v>ENTREE</v>
          </cell>
          <cell r="F1362">
            <v>0</v>
          </cell>
          <cell r="G1362" t="str">
            <v>FILTRATION</v>
          </cell>
          <cell r="Q1362">
            <v>0</v>
          </cell>
        </row>
        <row r="1363">
          <cell r="A1363">
            <v>43922</v>
          </cell>
          <cell r="C1363" t="str">
            <v>ENTREE</v>
          </cell>
          <cell r="F1363">
            <v>0</v>
          </cell>
          <cell r="G1363" t="str">
            <v>BATTERIE</v>
          </cell>
          <cell r="Q1363">
            <v>0</v>
          </cell>
        </row>
        <row r="1364">
          <cell r="A1364">
            <v>43922</v>
          </cell>
          <cell r="C1364" t="str">
            <v>ENTREE</v>
          </cell>
          <cell r="F1364">
            <v>0</v>
          </cell>
          <cell r="G1364" t="str">
            <v>FILTRATION</v>
          </cell>
          <cell r="Q1364">
            <v>0</v>
          </cell>
        </row>
        <row r="1365">
          <cell r="A1365">
            <v>43922</v>
          </cell>
          <cell r="C1365" t="str">
            <v>ENTREE</v>
          </cell>
          <cell r="F1365">
            <v>0</v>
          </cell>
          <cell r="G1365" t="str">
            <v>PNEUMATIQUE</v>
          </cell>
          <cell r="Q1365">
            <v>0</v>
          </cell>
        </row>
        <row r="1366">
          <cell r="A1366">
            <v>43922</v>
          </cell>
          <cell r="C1366" t="str">
            <v>SORTIE</v>
          </cell>
          <cell r="F1366" t="str">
            <v>PLATEAU</v>
          </cell>
          <cell r="G1366" t="str">
            <v>PNEUMATIQUE</v>
          </cell>
          <cell r="Q1366">
            <v>-1260000</v>
          </cell>
        </row>
        <row r="1367">
          <cell r="A1367">
            <v>43922</v>
          </cell>
          <cell r="C1367" t="str">
            <v>SORTIE</v>
          </cell>
          <cell r="F1367" t="str">
            <v>SLV</v>
          </cell>
          <cell r="G1367" t="str">
            <v>REPARATION FLOTTE</v>
          </cell>
          <cell r="Q1367">
            <v>-15000</v>
          </cell>
        </row>
        <row r="1368">
          <cell r="A1368">
            <v>43922</v>
          </cell>
          <cell r="C1368" t="str">
            <v>SORTIE</v>
          </cell>
          <cell r="F1368" t="str">
            <v>GRUMIER</v>
          </cell>
          <cell r="G1368" t="str">
            <v>BATTERIE</v>
          </cell>
          <cell r="Q1368">
            <v>-4500</v>
          </cell>
        </row>
        <row r="1369">
          <cell r="A1369">
            <v>43922</v>
          </cell>
          <cell r="C1369" t="str">
            <v>ENTREE</v>
          </cell>
          <cell r="F1369">
            <v>0</v>
          </cell>
          <cell r="G1369" t="str">
            <v>FREINAGE</v>
          </cell>
          <cell r="Q1369">
            <v>0</v>
          </cell>
        </row>
        <row r="1370">
          <cell r="A1370">
            <v>43922</v>
          </cell>
          <cell r="C1370" t="str">
            <v>ENTREE</v>
          </cell>
          <cell r="F1370">
            <v>0</v>
          </cell>
          <cell r="G1370" t="str">
            <v>FREINAGE</v>
          </cell>
          <cell r="Q1370">
            <v>0</v>
          </cell>
        </row>
        <row r="1371">
          <cell r="A1371">
            <v>43922</v>
          </cell>
          <cell r="C1371" t="str">
            <v>ENTREE</v>
          </cell>
          <cell r="F1371">
            <v>0</v>
          </cell>
          <cell r="G1371" t="str">
            <v>ASSEMBLAGE</v>
          </cell>
          <cell r="Q1371">
            <v>0</v>
          </cell>
        </row>
        <row r="1372">
          <cell r="A1372">
            <v>43922</v>
          </cell>
          <cell r="C1372" t="str">
            <v>SORTIE</v>
          </cell>
          <cell r="F1372" t="str">
            <v>GRUMIER</v>
          </cell>
          <cell r="G1372" t="str">
            <v>ELECTRICITE</v>
          </cell>
          <cell r="Q1372">
            <v>-3000</v>
          </cell>
        </row>
        <row r="1373">
          <cell r="A1373">
            <v>43922</v>
          </cell>
          <cell r="C1373" t="str">
            <v>SORTIE</v>
          </cell>
          <cell r="F1373" t="str">
            <v>GRUMIER</v>
          </cell>
          <cell r="G1373" t="str">
            <v>ELECTRICITE</v>
          </cell>
          <cell r="Q1373">
            <v>-3000</v>
          </cell>
        </row>
        <row r="1374">
          <cell r="A1374">
            <v>43922</v>
          </cell>
          <cell r="C1374" t="str">
            <v>SORTIE</v>
          </cell>
          <cell r="F1374" t="str">
            <v>GRUMIER</v>
          </cell>
          <cell r="G1374" t="str">
            <v>FREINAGE</v>
          </cell>
          <cell r="Q1374">
            <v>-20000</v>
          </cell>
        </row>
        <row r="1375">
          <cell r="A1375">
            <v>43922</v>
          </cell>
          <cell r="C1375" t="str">
            <v>SORTIE</v>
          </cell>
          <cell r="F1375" t="str">
            <v>PLATEAU</v>
          </cell>
          <cell r="G1375" t="str">
            <v>ASSEMBLAGE</v>
          </cell>
          <cell r="Q1375">
            <v>-65000</v>
          </cell>
        </row>
        <row r="1376">
          <cell r="A1376">
            <v>43922</v>
          </cell>
          <cell r="C1376" t="str">
            <v>SORTIE</v>
          </cell>
          <cell r="F1376" t="str">
            <v>PLATEAU</v>
          </cell>
          <cell r="G1376" t="str">
            <v>ASSEMBLAGE</v>
          </cell>
          <cell r="Q1376">
            <v>-15000</v>
          </cell>
        </row>
        <row r="1377">
          <cell r="A1377">
            <v>43922</v>
          </cell>
          <cell r="C1377" t="str">
            <v>SORTIE</v>
          </cell>
          <cell r="F1377" t="str">
            <v>PLATEAU</v>
          </cell>
          <cell r="G1377" t="str">
            <v>ASSEMBLAGE</v>
          </cell>
          <cell r="Q1377">
            <v>-2000</v>
          </cell>
        </row>
        <row r="1378">
          <cell r="A1378">
            <v>43922</v>
          </cell>
          <cell r="C1378" t="str">
            <v>SORTIE</v>
          </cell>
          <cell r="F1378" t="str">
            <v>PLATEAU</v>
          </cell>
          <cell r="G1378" t="str">
            <v>EQUIPEMENT</v>
          </cell>
          <cell r="Q1378">
            <v>-18000</v>
          </cell>
        </row>
        <row r="1379">
          <cell r="A1379">
            <v>43922</v>
          </cell>
          <cell r="C1379" t="str">
            <v>SORTIE</v>
          </cell>
          <cell r="F1379" t="str">
            <v>PLATEAU</v>
          </cell>
          <cell r="G1379" t="str">
            <v>ASSEMBLAGE</v>
          </cell>
          <cell r="Q1379">
            <v>-1000</v>
          </cell>
        </row>
        <row r="1380">
          <cell r="A1380">
            <v>43922</v>
          </cell>
          <cell r="C1380" t="str">
            <v>SORTIE</v>
          </cell>
          <cell r="F1380" t="str">
            <v>BENNE</v>
          </cell>
          <cell r="G1380" t="str">
            <v>LUBRIFIANT</v>
          </cell>
          <cell r="Q1380">
            <v>-39996</v>
          </cell>
        </row>
        <row r="1381">
          <cell r="A1381">
            <v>43922</v>
          </cell>
          <cell r="C1381" t="str">
            <v>SORTIE</v>
          </cell>
          <cell r="F1381" t="str">
            <v>BENNE</v>
          </cell>
          <cell r="G1381" t="str">
            <v>FILTRATION</v>
          </cell>
          <cell r="Q1381">
            <v>-8000</v>
          </cell>
        </row>
        <row r="1382">
          <cell r="A1382">
            <v>43922</v>
          </cell>
          <cell r="C1382" t="str">
            <v>SORTIE</v>
          </cell>
          <cell r="F1382" t="str">
            <v>BENNE</v>
          </cell>
          <cell r="G1382" t="str">
            <v>FILTRATION</v>
          </cell>
          <cell r="Q1382">
            <v>-7000</v>
          </cell>
        </row>
        <row r="1383">
          <cell r="A1383">
            <v>43922</v>
          </cell>
          <cell r="C1383" t="str">
            <v>SORTIE</v>
          </cell>
          <cell r="F1383" t="str">
            <v>BENNE</v>
          </cell>
          <cell r="G1383" t="str">
            <v>FILTRATION</v>
          </cell>
          <cell r="Q1383">
            <v>-20000</v>
          </cell>
        </row>
        <row r="1384">
          <cell r="A1384">
            <v>43922</v>
          </cell>
          <cell r="C1384" t="str">
            <v>SORTIE</v>
          </cell>
          <cell r="F1384" t="str">
            <v>PLATEAU</v>
          </cell>
          <cell r="G1384" t="str">
            <v>FILTRATION</v>
          </cell>
          <cell r="Q1384">
            <v>-10000</v>
          </cell>
        </row>
        <row r="1385">
          <cell r="A1385">
            <v>43922</v>
          </cell>
          <cell r="C1385" t="str">
            <v>SORTIE</v>
          </cell>
          <cell r="F1385" t="str">
            <v>PLATEAU</v>
          </cell>
          <cell r="G1385" t="str">
            <v>FILTRATION</v>
          </cell>
          <cell r="Q1385">
            <v>-10000</v>
          </cell>
        </row>
        <row r="1386">
          <cell r="A1386">
            <v>43922</v>
          </cell>
          <cell r="C1386" t="str">
            <v>SORTIE</v>
          </cell>
          <cell r="F1386" t="str">
            <v>GRUMIER</v>
          </cell>
          <cell r="G1386" t="str">
            <v>ELECTRICITE</v>
          </cell>
          <cell r="Q1386">
            <v>-3000</v>
          </cell>
        </row>
        <row r="1387">
          <cell r="A1387">
            <v>43922</v>
          </cell>
          <cell r="C1387" t="str">
            <v>SORTIE</v>
          </cell>
          <cell r="F1387" t="str">
            <v>BENNE</v>
          </cell>
          <cell r="G1387" t="str">
            <v>LUBRIFIANT</v>
          </cell>
          <cell r="Q1387">
            <v>-39996</v>
          </cell>
        </row>
        <row r="1388">
          <cell r="A1388">
            <v>43922</v>
          </cell>
          <cell r="C1388" t="str">
            <v>SORTIE</v>
          </cell>
          <cell r="F1388" t="str">
            <v>BENNE</v>
          </cell>
          <cell r="G1388" t="str">
            <v>LUBRIFIANT</v>
          </cell>
          <cell r="Q1388">
            <v>-8000</v>
          </cell>
        </row>
        <row r="1389">
          <cell r="A1389">
            <v>43922</v>
          </cell>
          <cell r="C1389" t="str">
            <v>SORTIE</v>
          </cell>
          <cell r="F1389" t="str">
            <v>BENNE</v>
          </cell>
          <cell r="G1389" t="str">
            <v>LUBRIFIANT</v>
          </cell>
          <cell r="Q1389">
            <v>-7000</v>
          </cell>
        </row>
        <row r="1390">
          <cell r="A1390">
            <v>43922</v>
          </cell>
          <cell r="C1390" t="str">
            <v>SORTIE</v>
          </cell>
          <cell r="F1390" t="str">
            <v>BENNE</v>
          </cell>
          <cell r="G1390" t="str">
            <v>LUBRIFIANT</v>
          </cell>
          <cell r="Q1390">
            <v>-20000</v>
          </cell>
        </row>
        <row r="1391">
          <cell r="A1391">
            <v>43922</v>
          </cell>
          <cell r="C1391" t="str">
            <v>ENTREE</v>
          </cell>
          <cell r="F1391">
            <v>0</v>
          </cell>
          <cell r="G1391" t="str">
            <v>ASSEMBLAGE</v>
          </cell>
          <cell r="Q1391">
            <v>0</v>
          </cell>
        </row>
        <row r="1392">
          <cell r="A1392">
            <v>43922</v>
          </cell>
          <cell r="C1392" t="str">
            <v>ENTREE</v>
          </cell>
          <cell r="F1392">
            <v>0</v>
          </cell>
          <cell r="G1392" t="str">
            <v>FILTRATION</v>
          </cell>
          <cell r="Q1392">
            <v>0</v>
          </cell>
        </row>
        <row r="1393">
          <cell r="A1393">
            <v>43922</v>
          </cell>
          <cell r="C1393" t="str">
            <v>SORTIE</v>
          </cell>
          <cell r="F1393" t="str">
            <v>GRUMIER</v>
          </cell>
          <cell r="G1393" t="str">
            <v>ASSEMBLAGE</v>
          </cell>
          <cell r="Q1393">
            <v>-60000</v>
          </cell>
        </row>
        <row r="1394">
          <cell r="A1394">
            <v>43922</v>
          </cell>
          <cell r="C1394" t="str">
            <v>SORTIE</v>
          </cell>
          <cell r="F1394" t="str">
            <v>GRUMIER</v>
          </cell>
          <cell r="G1394" t="str">
            <v>LUBRIFIANT</v>
          </cell>
          <cell r="Q1394">
            <v>-63630</v>
          </cell>
        </row>
        <row r="1395">
          <cell r="A1395">
            <v>43922</v>
          </cell>
          <cell r="C1395" t="str">
            <v>SORTIE</v>
          </cell>
          <cell r="F1395" t="str">
            <v>GRUMIER</v>
          </cell>
          <cell r="G1395" t="str">
            <v>FILTRATION</v>
          </cell>
          <cell r="Q1395">
            <v>-11925</v>
          </cell>
        </row>
        <row r="1396">
          <cell r="A1396">
            <v>43922</v>
          </cell>
          <cell r="C1396" t="str">
            <v>SORTIE</v>
          </cell>
          <cell r="F1396" t="str">
            <v>GRUMIER</v>
          </cell>
          <cell r="G1396" t="str">
            <v>FILTRATION</v>
          </cell>
          <cell r="Q1396">
            <v>-14310</v>
          </cell>
        </row>
        <row r="1397">
          <cell r="A1397">
            <v>43922</v>
          </cell>
          <cell r="C1397" t="str">
            <v>SORTIE</v>
          </cell>
          <cell r="F1397" t="str">
            <v>GRUMIER</v>
          </cell>
          <cell r="G1397" t="str">
            <v>FILTRATION</v>
          </cell>
          <cell r="Q1397">
            <v>-10000</v>
          </cell>
        </row>
        <row r="1398">
          <cell r="A1398">
            <v>43922</v>
          </cell>
          <cell r="C1398" t="str">
            <v>SORTIE</v>
          </cell>
          <cell r="F1398" t="str">
            <v>BENNE</v>
          </cell>
          <cell r="G1398" t="str">
            <v>LUBRIFIANT</v>
          </cell>
          <cell r="Q1398">
            <v>-32100</v>
          </cell>
        </row>
        <row r="1399">
          <cell r="A1399">
            <v>43922</v>
          </cell>
          <cell r="C1399" t="str">
            <v>SORTIE</v>
          </cell>
          <cell r="F1399" t="str">
            <v>BENNE</v>
          </cell>
          <cell r="G1399" t="str">
            <v>LUBRIFIANT</v>
          </cell>
          <cell r="Q1399">
            <v>-32100</v>
          </cell>
        </row>
        <row r="1400">
          <cell r="A1400">
            <v>43922</v>
          </cell>
          <cell r="C1400" t="str">
            <v>SORTIE</v>
          </cell>
          <cell r="F1400" t="str">
            <v>BENNE</v>
          </cell>
          <cell r="G1400" t="str">
            <v>LUBRIFIANT</v>
          </cell>
          <cell r="Q1400">
            <v>-27820</v>
          </cell>
        </row>
        <row r="1401">
          <cell r="A1401">
            <v>43922</v>
          </cell>
          <cell r="C1401" t="str">
            <v>SORTIE</v>
          </cell>
          <cell r="F1401" t="str">
            <v>BENNE</v>
          </cell>
          <cell r="G1401" t="str">
            <v>LUBRIFIANT</v>
          </cell>
          <cell r="Q1401">
            <v>-32100</v>
          </cell>
        </row>
        <row r="1402">
          <cell r="A1402">
            <v>43922</v>
          </cell>
          <cell r="C1402" t="str">
            <v>SORTIE</v>
          </cell>
          <cell r="F1402" t="str">
            <v>BENNE</v>
          </cell>
          <cell r="G1402" t="str">
            <v>LUBRIFIANT</v>
          </cell>
          <cell r="Q1402">
            <v>-32100</v>
          </cell>
        </row>
        <row r="1403">
          <cell r="A1403">
            <v>43922</v>
          </cell>
          <cell r="C1403" t="str">
            <v>SORTIE</v>
          </cell>
          <cell r="F1403" t="str">
            <v>BENNE</v>
          </cell>
          <cell r="G1403" t="str">
            <v>LUBRIFIANT</v>
          </cell>
          <cell r="Q1403">
            <v>-27820</v>
          </cell>
        </row>
        <row r="1404">
          <cell r="A1404">
            <v>43922</v>
          </cell>
          <cell r="C1404" t="str">
            <v>SORTIE</v>
          </cell>
          <cell r="F1404" t="str">
            <v>PLATEAU</v>
          </cell>
          <cell r="G1404" t="str">
            <v>REPARATION FLOTTE</v>
          </cell>
          <cell r="Q1404">
            <v>-15000</v>
          </cell>
        </row>
        <row r="1405">
          <cell r="A1405">
            <v>43922</v>
          </cell>
          <cell r="C1405" t="str">
            <v>SORTIE</v>
          </cell>
          <cell r="F1405" t="str">
            <v>GRUMIER</v>
          </cell>
          <cell r="G1405" t="str">
            <v>REPARATION FLOTTE</v>
          </cell>
          <cell r="Q1405">
            <v>-25000</v>
          </cell>
        </row>
        <row r="1406">
          <cell r="A1406">
            <v>43922</v>
          </cell>
          <cell r="C1406" t="str">
            <v>SORTIE</v>
          </cell>
          <cell r="F1406" t="str">
            <v>PLATEAU</v>
          </cell>
          <cell r="G1406" t="str">
            <v>SYSTEME D'AIR</v>
          </cell>
          <cell r="Q1406">
            <v>0</v>
          </cell>
        </row>
        <row r="1407">
          <cell r="A1407">
            <v>43922</v>
          </cell>
          <cell r="C1407" t="str">
            <v>ENTREE</v>
          </cell>
          <cell r="F1407">
            <v>0</v>
          </cell>
          <cell r="G1407" t="str">
            <v>PNEUMATIQUE</v>
          </cell>
          <cell r="Q1407">
            <v>0</v>
          </cell>
        </row>
        <row r="1408">
          <cell r="A1408">
            <v>43922</v>
          </cell>
          <cell r="C1408" t="str">
            <v>SORTIE</v>
          </cell>
          <cell r="F1408" t="str">
            <v>GRUMIER</v>
          </cell>
          <cell r="G1408" t="str">
            <v>FREINAGE</v>
          </cell>
          <cell r="Q1408">
            <v>-10000</v>
          </cell>
        </row>
        <row r="1409">
          <cell r="A1409">
            <v>43922</v>
          </cell>
          <cell r="C1409" t="str">
            <v>SORTIE</v>
          </cell>
          <cell r="F1409" t="str">
            <v>PLATEAU</v>
          </cell>
          <cell r="G1409" t="str">
            <v>ELECTRICITE</v>
          </cell>
          <cell r="Q1409">
            <v>-1500</v>
          </cell>
        </row>
        <row r="1410">
          <cell r="A1410">
            <v>43922</v>
          </cell>
          <cell r="C1410" t="str">
            <v>SORTIE</v>
          </cell>
          <cell r="F1410" t="str">
            <v>PLATEAU</v>
          </cell>
          <cell r="G1410" t="str">
            <v>ELECTRICITE</v>
          </cell>
          <cell r="Q1410">
            <v>-1500</v>
          </cell>
        </row>
        <row r="1411">
          <cell r="A1411">
            <v>43922</v>
          </cell>
          <cell r="C1411" t="str">
            <v>SORTIE</v>
          </cell>
          <cell r="F1411" t="str">
            <v>PLATEAU</v>
          </cell>
          <cell r="G1411" t="str">
            <v>LUBRIFIANT</v>
          </cell>
          <cell r="Q1411">
            <v>-3636</v>
          </cell>
        </row>
        <row r="1412">
          <cell r="A1412">
            <v>43922</v>
          </cell>
          <cell r="C1412" t="str">
            <v>SORTIE</v>
          </cell>
          <cell r="F1412" t="str">
            <v>PLATEAU</v>
          </cell>
          <cell r="G1412" t="str">
            <v>LUBRIFIANT</v>
          </cell>
          <cell r="Q1412">
            <v>-3636</v>
          </cell>
        </row>
        <row r="1413">
          <cell r="A1413">
            <v>43922</v>
          </cell>
          <cell r="C1413" t="str">
            <v>SORTIE</v>
          </cell>
          <cell r="F1413" t="str">
            <v>PLATEAU</v>
          </cell>
          <cell r="G1413" t="str">
            <v>LUBRIFIANT</v>
          </cell>
          <cell r="Q1413">
            <v>-3636</v>
          </cell>
        </row>
        <row r="1414">
          <cell r="A1414">
            <v>43922</v>
          </cell>
          <cell r="C1414" t="str">
            <v>SORTIE</v>
          </cell>
          <cell r="F1414" t="str">
            <v>GRUMIER</v>
          </cell>
          <cell r="G1414" t="str">
            <v>FREINAGE</v>
          </cell>
          <cell r="Q1414">
            <v>-40000</v>
          </cell>
        </row>
        <row r="1415">
          <cell r="A1415">
            <v>43922</v>
          </cell>
          <cell r="C1415" t="str">
            <v>SORTIE</v>
          </cell>
          <cell r="F1415" t="str">
            <v>GRUMIER</v>
          </cell>
          <cell r="G1415" t="str">
            <v>FREINAGE</v>
          </cell>
          <cell r="Q1415">
            <v>-40000</v>
          </cell>
        </row>
        <row r="1416">
          <cell r="A1416">
            <v>43922</v>
          </cell>
          <cell r="C1416" t="str">
            <v>SORTIE</v>
          </cell>
          <cell r="F1416" t="str">
            <v>GRUMIER</v>
          </cell>
          <cell r="G1416" t="str">
            <v>BATTERIE</v>
          </cell>
          <cell r="Q1416">
            <v>-1500</v>
          </cell>
        </row>
        <row r="1417">
          <cell r="A1417">
            <v>43922</v>
          </cell>
          <cell r="C1417" t="str">
            <v>SORTIE</v>
          </cell>
          <cell r="F1417" t="str">
            <v>GRUMIER</v>
          </cell>
          <cell r="G1417" t="str">
            <v>FREINAGE</v>
          </cell>
          <cell r="Q1417">
            <v>-40000</v>
          </cell>
        </row>
        <row r="1418">
          <cell r="A1418">
            <v>43922</v>
          </cell>
          <cell r="C1418" t="str">
            <v>ENTREE</v>
          </cell>
          <cell r="F1418">
            <v>0</v>
          </cell>
          <cell r="G1418" t="str">
            <v>EQUIPEMENT</v>
          </cell>
          <cell r="Q1418">
            <v>0</v>
          </cell>
        </row>
        <row r="1419">
          <cell r="A1419">
            <v>43922</v>
          </cell>
          <cell r="C1419" t="str">
            <v>ENTREE</v>
          </cell>
          <cell r="F1419">
            <v>0</v>
          </cell>
          <cell r="G1419" t="str">
            <v>FREINAGE</v>
          </cell>
          <cell r="Q1419">
            <v>0</v>
          </cell>
        </row>
        <row r="1420">
          <cell r="A1420">
            <v>43922</v>
          </cell>
          <cell r="C1420" t="str">
            <v>ENTREE</v>
          </cell>
          <cell r="F1420">
            <v>0</v>
          </cell>
          <cell r="G1420" t="str">
            <v>ELECTRICITE</v>
          </cell>
          <cell r="Q1420">
            <v>0</v>
          </cell>
        </row>
        <row r="1421">
          <cell r="A1421">
            <v>43922</v>
          </cell>
          <cell r="C1421" t="str">
            <v>ENTREE</v>
          </cell>
          <cell r="F1421">
            <v>0</v>
          </cell>
          <cell r="G1421" t="str">
            <v>ELECTRICITE</v>
          </cell>
          <cell r="Q1421">
            <v>0</v>
          </cell>
        </row>
        <row r="1422">
          <cell r="A1422">
            <v>43922</v>
          </cell>
          <cell r="C1422" t="str">
            <v>ENTREE</v>
          </cell>
          <cell r="F1422">
            <v>0</v>
          </cell>
          <cell r="G1422" t="str">
            <v>ELECTRICITE</v>
          </cell>
          <cell r="Q1422">
            <v>0</v>
          </cell>
        </row>
        <row r="1423">
          <cell r="A1423">
            <v>43922</v>
          </cell>
          <cell r="C1423" t="str">
            <v>ENTREE</v>
          </cell>
          <cell r="F1423">
            <v>0</v>
          </cell>
          <cell r="G1423" t="str">
            <v>ELECTRICITE</v>
          </cell>
          <cell r="Q1423">
            <v>0</v>
          </cell>
        </row>
        <row r="1424">
          <cell r="A1424">
            <v>43922</v>
          </cell>
          <cell r="C1424" t="str">
            <v>ENTREE</v>
          </cell>
          <cell r="F1424">
            <v>0</v>
          </cell>
          <cell r="G1424" t="str">
            <v>BATTERIE</v>
          </cell>
          <cell r="Q1424">
            <v>0</v>
          </cell>
        </row>
        <row r="1425">
          <cell r="A1425">
            <v>43922</v>
          </cell>
          <cell r="C1425" t="str">
            <v>ENTREE</v>
          </cell>
          <cell r="F1425">
            <v>0</v>
          </cell>
          <cell r="G1425" t="str">
            <v>ELECTRICITE</v>
          </cell>
          <cell r="Q1425">
            <v>0</v>
          </cell>
        </row>
        <row r="1426">
          <cell r="A1426">
            <v>43922</v>
          </cell>
          <cell r="C1426" t="str">
            <v>SORTIE</v>
          </cell>
          <cell r="F1426" t="str">
            <v>GRUMIER</v>
          </cell>
          <cell r="G1426" t="str">
            <v>ELECTRICITE</v>
          </cell>
          <cell r="Q1426">
            <v>-30000</v>
          </cell>
        </row>
        <row r="1427">
          <cell r="A1427">
            <v>43922</v>
          </cell>
          <cell r="C1427" t="str">
            <v>SORTIE</v>
          </cell>
          <cell r="F1427" t="str">
            <v>GRUMIER</v>
          </cell>
          <cell r="G1427" t="str">
            <v>LUBRIFIANT</v>
          </cell>
          <cell r="Q1427">
            <v>-63630</v>
          </cell>
        </row>
        <row r="1428">
          <cell r="A1428">
            <v>43922</v>
          </cell>
          <cell r="C1428" t="str">
            <v>SORTIE</v>
          </cell>
          <cell r="F1428" t="str">
            <v>GRUMIER</v>
          </cell>
          <cell r="G1428" t="str">
            <v>FILTRATION</v>
          </cell>
          <cell r="Q1428">
            <v>-11925</v>
          </cell>
        </row>
        <row r="1429">
          <cell r="A1429">
            <v>43922</v>
          </cell>
          <cell r="C1429" t="str">
            <v>SORTIE</v>
          </cell>
          <cell r="F1429" t="str">
            <v>GRUMIER</v>
          </cell>
          <cell r="G1429" t="str">
            <v>FILTRATION</v>
          </cell>
          <cell r="Q1429">
            <v>-14310</v>
          </cell>
        </row>
        <row r="1430">
          <cell r="A1430">
            <v>43922</v>
          </cell>
          <cell r="C1430" t="str">
            <v>SORTIE</v>
          </cell>
          <cell r="F1430" t="str">
            <v>GRUMIER</v>
          </cell>
          <cell r="G1430" t="str">
            <v>FILTRATION</v>
          </cell>
          <cell r="Q1430">
            <v>-10000</v>
          </cell>
        </row>
        <row r="1431">
          <cell r="A1431">
            <v>43922</v>
          </cell>
          <cell r="C1431" t="str">
            <v>SORTIE</v>
          </cell>
          <cell r="F1431" t="str">
            <v>GRUMIER</v>
          </cell>
          <cell r="G1431" t="str">
            <v>ASSEMBLAGE</v>
          </cell>
          <cell r="Q1431">
            <v>-1000</v>
          </cell>
        </row>
        <row r="1432">
          <cell r="A1432">
            <v>43922</v>
          </cell>
          <cell r="C1432" t="str">
            <v>SORTIE</v>
          </cell>
          <cell r="F1432" t="str">
            <v>PLATEAU</v>
          </cell>
          <cell r="G1432" t="str">
            <v>BATTERIE</v>
          </cell>
          <cell r="Q1432">
            <v>-310110</v>
          </cell>
        </row>
        <row r="1433">
          <cell r="A1433">
            <v>43922</v>
          </cell>
          <cell r="C1433" t="str">
            <v>SORTIE</v>
          </cell>
          <cell r="F1433" t="str">
            <v>PLATEAU</v>
          </cell>
          <cell r="G1433" t="str">
            <v>EQUIPEMENT</v>
          </cell>
          <cell r="Q1433">
            <v>-18000</v>
          </cell>
        </row>
        <row r="1434">
          <cell r="A1434">
            <v>43922</v>
          </cell>
          <cell r="C1434" t="str">
            <v>SORTIE</v>
          </cell>
          <cell r="F1434" t="str">
            <v>PLATEAU</v>
          </cell>
          <cell r="G1434" t="str">
            <v>EQUIPEMENT</v>
          </cell>
          <cell r="Q1434">
            <v>-18000</v>
          </cell>
        </row>
        <row r="1435">
          <cell r="A1435">
            <v>43922</v>
          </cell>
          <cell r="C1435" t="str">
            <v>SORTIE</v>
          </cell>
          <cell r="F1435" t="str">
            <v>GRUMIER</v>
          </cell>
          <cell r="G1435" t="str">
            <v>ELECTRICITE</v>
          </cell>
          <cell r="Q1435">
            <v>-1500</v>
          </cell>
        </row>
        <row r="1436">
          <cell r="A1436">
            <v>43922</v>
          </cell>
          <cell r="C1436" t="str">
            <v>SORTIE</v>
          </cell>
          <cell r="F1436" t="str">
            <v>GRUMIER</v>
          </cell>
          <cell r="G1436" t="str">
            <v>ELECTRICITE</v>
          </cell>
          <cell r="Q1436">
            <v>-1500</v>
          </cell>
        </row>
        <row r="1437">
          <cell r="A1437">
            <v>43922</v>
          </cell>
          <cell r="C1437" t="str">
            <v>SORTIE</v>
          </cell>
          <cell r="F1437" t="str">
            <v>GRUMIER</v>
          </cell>
          <cell r="G1437" t="str">
            <v>ASSEMBLAGE</v>
          </cell>
          <cell r="Q1437">
            <v>-700</v>
          </cell>
        </row>
        <row r="1438">
          <cell r="A1438">
            <v>43922</v>
          </cell>
          <cell r="C1438" t="str">
            <v>SORTIE</v>
          </cell>
          <cell r="F1438" t="str">
            <v>GRUMIER</v>
          </cell>
          <cell r="G1438" t="str">
            <v>ASSEMBLAGE</v>
          </cell>
          <cell r="Q1438">
            <v>-5000</v>
          </cell>
        </row>
        <row r="1439">
          <cell r="A1439">
            <v>43922</v>
          </cell>
          <cell r="C1439" t="str">
            <v>SORTIE</v>
          </cell>
          <cell r="F1439" t="str">
            <v>GRUMIER</v>
          </cell>
          <cell r="G1439" t="str">
            <v>ELECTRICITE</v>
          </cell>
          <cell r="Q1439">
            <v>-1500</v>
          </cell>
        </row>
        <row r="1440">
          <cell r="A1440">
            <v>43922</v>
          </cell>
          <cell r="C1440" t="str">
            <v>SORTIE</v>
          </cell>
          <cell r="F1440" t="str">
            <v>GRUMIER</v>
          </cell>
          <cell r="G1440" t="str">
            <v>ELECTRICITE</v>
          </cell>
          <cell r="Q1440">
            <v>-2200</v>
          </cell>
        </row>
        <row r="1441">
          <cell r="A1441">
            <v>43922</v>
          </cell>
          <cell r="C1441" t="str">
            <v>SORTIE</v>
          </cell>
          <cell r="F1441" t="str">
            <v>GRUMIER</v>
          </cell>
          <cell r="G1441" t="str">
            <v>ELECTRICITE</v>
          </cell>
          <cell r="Q1441">
            <v>-2200</v>
          </cell>
        </row>
        <row r="1442">
          <cell r="A1442">
            <v>43922</v>
          </cell>
          <cell r="C1442" t="str">
            <v>SORTIE</v>
          </cell>
          <cell r="F1442" t="str">
            <v>GRUMIER</v>
          </cell>
          <cell r="G1442" t="str">
            <v>ASSEMBLAGE</v>
          </cell>
          <cell r="Q1442">
            <v>-5000</v>
          </cell>
        </row>
        <row r="1443">
          <cell r="A1443">
            <v>43922</v>
          </cell>
          <cell r="C1443" t="str">
            <v>SORTIE</v>
          </cell>
          <cell r="F1443" t="str">
            <v>GRUMIER</v>
          </cell>
          <cell r="G1443" t="str">
            <v>ASSEMBLAGE</v>
          </cell>
          <cell r="Q1443">
            <v>-1000</v>
          </cell>
        </row>
        <row r="1444">
          <cell r="A1444">
            <v>43922</v>
          </cell>
          <cell r="C1444" t="str">
            <v>SORTIE</v>
          </cell>
          <cell r="F1444" t="str">
            <v>GRUMIER</v>
          </cell>
          <cell r="G1444" t="str">
            <v>ELECTRICITE</v>
          </cell>
          <cell r="Q1444">
            <v>-1500</v>
          </cell>
        </row>
        <row r="1445">
          <cell r="A1445">
            <v>43922</v>
          </cell>
          <cell r="C1445" t="str">
            <v>SORTIE</v>
          </cell>
          <cell r="F1445" t="str">
            <v>GRUMIER</v>
          </cell>
          <cell r="G1445" t="str">
            <v>ELECTRICITE</v>
          </cell>
          <cell r="Q1445">
            <v>-1500</v>
          </cell>
        </row>
        <row r="1446">
          <cell r="A1446">
            <v>43922</v>
          </cell>
          <cell r="C1446" t="str">
            <v>SORTIE</v>
          </cell>
          <cell r="F1446" t="str">
            <v>PLATEAU</v>
          </cell>
          <cell r="G1446" t="str">
            <v>LUBRIFIANT</v>
          </cell>
          <cell r="Q1446">
            <v>-9090</v>
          </cell>
        </row>
        <row r="1447">
          <cell r="A1447">
            <v>43922</v>
          </cell>
          <cell r="C1447" t="str">
            <v>SORTIE</v>
          </cell>
          <cell r="F1447" t="str">
            <v>PLATEAU</v>
          </cell>
          <cell r="G1447" t="str">
            <v>LUBRIFIANT</v>
          </cell>
          <cell r="Q1447">
            <v>-7272</v>
          </cell>
        </row>
        <row r="1448">
          <cell r="A1448">
            <v>43922</v>
          </cell>
          <cell r="C1448" t="str">
            <v>SORTIE</v>
          </cell>
          <cell r="F1448" t="str">
            <v>PLATEAU</v>
          </cell>
          <cell r="G1448" t="str">
            <v>LUBRIFIANT</v>
          </cell>
          <cell r="Q1448">
            <v>-3636</v>
          </cell>
        </row>
        <row r="1449">
          <cell r="A1449">
            <v>43922</v>
          </cell>
          <cell r="C1449" t="str">
            <v>ENTREE</v>
          </cell>
          <cell r="F1449">
            <v>0</v>
          </cell>
          <cell r="G1449" t="str">
            <v>ASSEMBLAGE</v>
          </cell>
          <cell r="Q1449">
            <v>0</v>
          </cell>
        </row>
        <row r="1450">
          <cell r="A1450">
            <v>43922</v>
          </cell>
          <cell r="C1450" t="str">
            <v>ENTREE</v>
          </cell>
          <cell r="F1450">
            <v>0</v>
          </cell>
          <cell r="G1450" t="str">
            <v>EQUIPEMENT</v>
          </cell>
          <cell r="Q1450">
            <v>0</v>
          </cell>
        </row>
        <row r="1451">
          <cell r="A1451">
            <v>43922</v>
          </cell>
          <cell r="C1451" t="str">
            <v>ENTREE</v>
          </cell>
          <cell r="F1451">
            <v>0</v>
          </cell>
          <cell r="G1451" t="str">
            <v>EQUIPEMENT</v>
          </cell>
          <cell r="Q1451">
            <v>0</v>
          </cell>
        </row>
        <row r="1452">
          <cell r="A1452">
            <v>43922</v>
          </cell>
          <cell r="C1452" t="str">
            <v>SORTIE</v>
          </cell>
          <cell r="F1452" t="str">
            <v>GRUMIER</v>
          </cell>
          <cell r="G1452" t="str">
            <v>EQUIPEMENT</v>
          </cell>
          <cell r="Q1452">
            <v>-2500</v>
          </cell>
        </row>
        <row r="1453">
          <cell r="A1453">
            <v>43922</v>
          </cell>
          <cell r="C1453" t="str">
            <v>SORTIE</v>
          </cell>
          <cell r="F1453" t="str">
            <v>GRUMIER</v>
          </cell>
          <cell r="G1453" t="str">
            <v>ELECTRICITE</v>
          </cell>
          <cell r="Q1453">
            <v>-2200</v>
          </cell>
        </row>
        <row r="1454">
          <cell r="A1454">
            <v>43922</v>
          </cell>
          <cell r="C1454" t="str">
            <v>SORTIE</v>
          </cell>
          <cell r="F1454" t="str">
            <v>GRUMIER</v>
          </cell>
          <cell r="G1454" t="str">
            <v>LUBRIFIANT</v>
          </cell>
          <cell r="Q1454">
            <v>-63630</v>
          </cell>
        </row>
        <row r="1455">
          <cell r="A1455">
            <v>43922</v>
          </cell>
          <cell r="C1455" t="str">
            <v>SORTIE</v>
          </cell>
          <cell r="F1455" t="str">
            <v>GRUMIER</v>
          </cell>
          <cell r="G1455" t="str">
            <v>FILTRATION</v>
          </cell>
          <cell r="Q1455">
            <v>-11925</v>
          </cell>
        </row>
        <row r="1456">
          <cell r="A1456">
            <v>43922</v>
          </cell>
          <cell r="C1456" t="str">
            <v>SORTIE</v>
          </cell>
          <cell r="F1456" t="str">
            <v>GRUMIER</v>
          </cell>
          <cell r="G1456" t="str">
            <v>FILTRATION</v>
          </cell>
          <cell r="Q1456">
            <v>-14310</v>
          </cell>
        </row>
        <row r="1457">
          <cell r="A1457">
            <v>43922</v>
          </cell>
          <cell r="C1457" t="str">
            <v>SORTIE</v>
          </cell>
          <cell r="F1457" t="str">
            <v>GRUMIER</v>
          </cell>
          <cell r="G1457" t="str">
            <v>FILTRATION</v>
          </cell>
          <cell r="Q1457">
            <v>-10000</v>
          </cell>
        </row>
        <row r="1458">
          <cell r="A1458">
            <v>43922</v>
          </cell>
          <cell r="C1458" t="str">
            <v>SORTIE</v>
          </cell>
          <cell r="F1458" t="str">
            <v>GRUMIER</v>
          </cell>
          <cell r="G1458" t="str">
            <v>REMORQUE</v>
          </cell>
          <cell r="Q1458">
            <v>-24000</v>
          </cell>
        </row>
        <row r="1459">
          <cell r="A1459">
            <v>43922</v>
          </cell>
          <cell r="C1459" t="str">
            <v>SORTIE</v>
          </cell>
          <cell r="F1459" t="str">
            <v>GRUMIER</v>
          </cell>
          <cell r="G1459" t="str">
            <v>ELECTRICITE</v>
          </cell>
          <cell r="Q1459">
            <v>-3000</v>
          </cell>
        </row>
        <row r="1460">
          <cell r="A1460">
            <v>43922</v>
          </cell>
          <cell r="C1460" t="str">
            <v>SORTIE</v>
          </cell>
          <cell r="F1460" t="str">
            <v>GRUMIER</v>
          </cell>
          <cell r="G1460" t="str">
            <v>FREINAGE</v>
          </cell>
          <cell r="Q1460">
            <v>-40000</v>
          </cell>
        </row>
        <row r="1461">
          <cell r="A1461">
            <v>43922</v>
          </cell>
          <cell r="C1461" t="str">
            <v>SORTIE</v>
          </cell>
          <cell r="F1461" t="str">
            <v>GRUMIER</v>
          </cell>
          <cell r="G1461" t="str">
            <v>FREINAGE</v>
          </cell>
          <cell r="Q1461">
            <v>-20000</v>
          </cell>
        </row>
        <row r="1462">
          <cell r="A1462">
            <v>43922</v>
          </cell>
          <cell r="C1462" t="str">
            <v>ENTREE</v>
          </cell>
          <cell r="F1462">
            <v>0</v>
          </cell>
          <cell r="G1462" t="str">
            <v>REMORQUE</v>
          </cell>
          <cell r="Q1462">
            <v>0</v>
          </cell>
        </row>
        <row r="1463">
          <cell r="A1463">
            <v>43922</v>
          </cell>
          <cell r="C1463" t="str">
            <v>ENTREE</v>
          </cell>
          <cell r="F1463">
            <v>0</v>
          </cell>
          <cell r="G1463" t="str">
            <v>ASSEMBLAGE</v>
          </cell>
          <cell r="Q1463">
            <v>0</v>
          </cell>
        </row>
        <row r="1464">
          <cell r="A1464">
            <v>43922</v>
          </cell>
          <cell r="C1464" t="str">
            <v>ENTREE</v>
          </cell>
          <cell r="F1464">
            <v>0</v>
          </cell>
          <cell r="G1464" t="str">
            <v>ELECTRICITE</v>
          </cell>
          <cell r="Q1464">
            <v>0</v>
          </cell>
        </row>
        <row r="1465">
          <cell r="A1465">
            <v>43922</v>
          </cell>
          <cell r="C1465" t="str">
            <v>SORTIE</v>
          </cell>
          <cell r="F1465" t="str">
            <v>GRUMIER</v>
          </cell>
          <cell r="G1465" t="str">
            <v>ASSEMBLAGE</v>
          </cell>
          <cell r="Q1465">
            <v>-10000</v>
          </cell>
        </row>
        <row r="1466">
          <cell r="A1466">
            <v>43922</v>
          </cell>
          <cell r="C1466" t="str">
            <v>ENTREE</v>
          </cell>
          <cell r="F1466">
            <v>0</v>
          </cell>
          <cell r="G1466" t="str">
            <v>REPARATION FLOTTE</v>
          </cell>
          <cell r="Q1466">
            <v>0</v>
          </cell>
        </row>
        <row r="1467">
          <cell r="A1467">
            <v>43922</v>
          </cell>
          <cell r="C1467" t="str">
            <v>ENTREE</v>
          </cell>
          <cell r="F1467">
            <v>0</v>
          </cell>
          <cell r="G1467" t="str">
            <v>ELECTRICITE</v>
          </cell>
          <cell r="Q1467">
            <v>0</v>
          </cell>
        </row>
        <row r="1468">
          <cell r="A1468">
            <v>43922</v>
          </cell>
          <cell r="C1468" t="str">
            <v>SORTIE</v>
          </cell>
          <cell r="F1468" t="str">
            <v>PLATEAU</v>
          </cell>
          <cell r="G1468" t="str">
            <v>REPARATION FLOTTE</v>
          </cell>
          <cell r="Q1468">
            <v>-300000</v>
          </cell>
        </row>
        <row r="1469">
          <cell r="A1469">
            <v>43922</v>
          </cell>
          <cell r="C1469" t="str">
            <v>SORTIE</v>
          </cell>
          <cell r="F1469" t="str">
            <v>GRUMIER</v>
          </cell>
          <cell r="G1469" t="str">
            <v>REPARATION FLOTTE</v>
          </cell>
          <cell r="Q1469">
            <v>-25000</v>
          </cell>
        </row>
        <row r="1470">
          <cell r="A1470">
            <v>43922</v>
          </cell>
          <cell r="C1470" t="str">
            <v>SORTIE</v>
          </cell>
          <cell r="F1470" t="str">
            <v>GRUMIER</v>
          </cell>
          <cell r="G1470" t="str">
            <v>ELECTRICITE</v>
          </cell>
          <cell r="Q1470">
            <v>-25000</v>
          </cell>
        </row>
        <row r="1471">
          <cell r="A1471">
            <v>43922</v>
          </cell>
          <cell r="C1471" t="str">
            <v>SORTIE</v>
          </cell>
          <cell r="F1471" t="str">
            <v>GRUMIER</v>
          </cell>
          <cell r="G1471" t="str">
            <v>ASSEMBLAGE</v>
          </cell>
          <cell r="Q1471">
            <v>-6000</v>
          </cell>
        </row>
        <row r="1472">
          <cell r="A1472">
            <v>43922</v>
          </cell>
          <cell r="C1472" t="str">
            <v>ENTREE</v>
          </cell>
          <cell r="F1472">
            <v>0</v>
          </cell>
          <cell r="G1472" t="str">
            <v>EQUIPEMENT</v>
          </cell>
          <cell r="Q1472">
            <v>0</v>
          </cell>
        </row>
        <row r="1473">
          <cell r="A1473">
            <v>43922</v>
          </cell>
          <cell r="C1473" t="str">
            <v>SORTIE</v>
          </cell>
          <cell r="F1473" t="str">
            <v>PLATEAU</v>
          </cell>
          <cell r="G1473" t="str">
            <v>EQUIPEMENT</v>
          </cell>
          <cell r="Q1473">
            <v>-17888</v>
          </cell>
        </row>
        <row r="1474">
          <cell r="A1474">
            <v>43922</v>
          </cell>
          <cell r="C1474" t="str">
            <v>SORTIE</v>
          </cell>
          <cell r="F1474" t="str">
            <v>GRUMIER</v>
          </cell>
          <cell r="G1474" t="str">
            <v>ASSEMBLAGE</v>
          </cell>
          <cell r="Q1474">
            <v>-1500</v>
          </cell>
        </row>
        <row r="1475">
          <cell r="A1475">
            <v>43922</v>
          </cell>
          <cell r="C1475" t="str">
            <v>SORTIE</v>
          </cell>
          <cell r="F1475" t="str">
            <v>GRUMIER</v>
          </cell>
          <cell r="G1475" t="str">
            <v>FILTRATION</v>
          </cell>
          <cell r="Q1475">
            <v>-77513</v>
          </cell>
        </row>
        <row r="1476">
          <cell r="A1476">
            <v>43922</v>
          </cell>
          <cell r="C1476" t="str">
            <v>SORTIE</v>
          </cell>
          <cell r="F1476" t="str">
            <v>GRUMIER</v>
          </cell>
          <cell r="G1476" t="str">
            <v>FILTRATION</v>
          </cell>
          <cell r="Q1476">
            <v>-19080</v>
          </cell>
        </row>
        <row r="1477">
          <cell r="A1477">
            <v>43922</v>
          </cell>
          <cell r="C1477" t="str">
            <v>SORTIE</v>
          </cell>
          <cell r="F1477" t="str">
            <v>GRUMIER</v>
          </cell>
          <cell r="G1477" t="str">
            <v>LUBRIFIANT</v>
          </cell>
          <cell r="Q1477">
            <v>-36380</v>
          </cell>
        </row>
        <row r="1478">
          <cell r="A1478">
            <v>43922</v>
          </cell>
          <cell r="C1478" t="str">
            <v>SORTIE</v>
          </cell>
          <cell r="F1478" t="str">
            <v>GRUMIER</v>
          </cell>
          <cell r="G1478" t="str">
            <v>LUBRIFIANT</v>
          </cell>
          <cell r="Q1478">
            <v>-42800</v>
          </cell>
        </row>
        <row r="1479">
          <cell r="A1479">
            <v>43922</v>
          </cell>
          <cell r="C1479" t="str">
            <v>SORTIE</v>
          </cell>
          <cell r="F1479" t="str">
            <v>GRUMIER</v>
          </cell>
          <cell r="G1479" t="str">
            <v>LUBRIFIANT</v>
          </cell>
          <cell r="Q1479">
            <v>-36380</v>
          </cell>
        </row>
        <row r="1480">
          <cell r="A1480">
            <v>43922</v>
          </cell>
          <cell r="C1480" t="str">
            <v>SORTIE</v>
          </cell>
          <cell r="F1480" t="str">
            <v>GRUMIER</v>
          </cell>
          <cell r="G1480" t="str">
            <v>ELECTRICITE</v>
          </cell>
          <cell r="Q1480">
            <v>-1500</v>
          </cell>
        </row>
        <row r="1481">
          <cell r="A1481">
            <v>43922</v>
          </cell>
          <cell r="C1481" t="str">
            <v>SORTIE</v>
          </cell>
          <cell r="F1481" t="str">
            <v>GRUMIER</v>
          </cell>
          <cell r="G1481" t="str">
            <v>ELECTRICITE</v>
          </cell>
          <cell r="Q1481">
            <v>-3000</v>
          </cell>
        </row>
        <row r="1482">
          <cell r="A1482">
            <v>43922</v>
          </cell>
          <cell r="C1482" t="str">
            <v>SORTIE</v>
          </cell>
          <cell r="F1482" t="str">
            <v>PLATEAU</v>
          </cell>
          <cell r="G1482" t="str">
            <v>ASSEMBLAGE</v>
          </cell>
          <cell r="Q1482">
            <v>-10000</v>
          </cell>
        </row>
        <row r="1483">
          <cell r="A1483">
            <v>43922</v>
          </cell>
          <cell r="C1483" t="str">
            <v>SORTIE</v>
          </cell>
          <cell r="F1483" t="str">
            <v>PLATEAU</v>
          </cell>
          <cell r="G1483" t="str">
            <v>REMORQUE</v>
          </cell>
          <cell r="Q1483">
            <v>-24000</v>
          </cell>
        </row>
        <row r="1484">
          <cell r="A1484">
            <v>43922</v>
          </cell>
          <cell r="C1484" t="str">
            <v>ENTREE</v>
          </cell>
          <cell r="F1484">
            <v>0</v>
          </cell>
          <cell r="G1484" t="str">
            <v>BOITE DE VITESSE</v>
          </cell>
          <cell r="Q1484">
            <v>0</v>
          </cell>
        </row>
        <row r="1485">
          <cell r="A1485">
            <v>43922</v>
          </cell>
          <cell r="C1485" t="str">
            <v>ENTREE</v>
          </cell>
          <cell r="F1485">
            <v>0</v>
          </cell>
          <cell r="G1485" t="str">
            <v>REMORQUE</v>
          </cell>
          <cell r="Q1485">
            <v>0</v>
          </cell>
        </row>
        <row r="1486">
          <cell r="A1486">
            <v>43922</v>
          </cell>
          <cell r="C1486" t="str">
            <v>ENTREE</v>
          </cell>
          <cell r="F1486">
            <v>0</v>
          </cell>
          <cell r="G1486" t="str">
            <v>EMBRAYAGE</v>
          </cell>
          <cell r="Q1486">
            <v>0</v>
          </cell>
        </row>
        <row r="1487">
          <cell r="A1487">
            <v>43923</v>
          </cell>
          <cell r="C1487" t="str">
            <v>ENTREE</v>
          </cell>
          <cell r="F1487">
            <v>0</v>
          </cell>
          <cell r="G1487" t="str">
            <v>BOITE DE VITESSE</v>
          </cell>
          <cell r="Q1487">
            <v>0</v>
          </cell>
        </row>
        <row r="1488">
          <cell r="A1488">
            <v>43924</v>
          </cell>
          <cell r="C1488" t="str">
            <v>SORTIE</v>
          </cell>
          <cell r="F1488" t="str">
            <v>GRUMIER</v>
          </cell>
          <cell r="G1488" t="str">
            <v>BOITE DE VITESSE</v>
          </cell>
          <cell r="Q1488">
            <v>-160000</v>
          </cell>
        </row>
        <row r="1489">
          <cell r="A1489">
            <v>43925</v>
          </cell>
          <cell r="C1489" t="str">
            <v>SORTIE</v>
          </cell>
          <cell r="F1489" t="str">
            <v>PLATEAU</v>
          </cell>
          <cell r="G1489" t="str">
            <v>BOITE DE VITESSE</v>
          </cell>
          <cell r="Q1489">
            <v>-8000</v>
          </cell>
        </row>
        <row r="1490">
          <cell r="A1490">
            <v>43926</v>
          </cell>
          <cell r="C1490" t="str">
            <v>SORTIE</v>
          </cell>
          <cell r="F1490" t="str">
            <v>PLATEAU</v>
          </cell>
          <cell r="G1490" t="str">
            <v>ELECTRICITE</v>
          </cell>
          <cell r="Q1490">
            <v>-19000</v>
          </cell>
        </row>
        <row r="1491">
          <cell r="A1491">
            <v>43927</v>
          </cell>
          <cell r="C1491" t="str">
            <v>SORTIE</v>
          </cell>
          <cell r="F1491" t="str">
            <v>PLATEAU</v>
          </cell>
          <cell r="G1491" t="str">
            <v>ELECTRICITE</v>
          </cell>
          <cell r="Q1491">
            <v>-21000</v>
          </cell>
        </row>
        <row r="1492">
          <cell r="A1492">
            <v>43922</v>
          </cell>
          <cell r="C1492" t="str">
            <v>SORTIE</v>
          </cell>
          <cell r="F1492" t="str">
            <v>PLATEAU</v>
          </cell>
          <cell r="G1492" t="str">
            <v>EQUIPEMENT</v>
          </cell>
          <cell r="Q1492">
            <v>-4000</v>
          </cell>
        </row>
        <row r="1493">
          <cell r="A1493">
            <v>43922</v>
          </cell>
          <cell r="C1493" t="str">
            <v>SORTIE</v>
          </cell>
          <cell r="F1493" t="str">
            <v>PLATEAU</v>
          </cell>
          <cell r="G1493" t="str">
            <v>FILTRATION</v>
          </cell>
          <cell r="Q1493">
            <v>-19080</v>
          </cell>
        </row>
        <row r="1494">
          <cell r="A1494">
            <v>43922</v>
          </cell>
          <cell r="C1494" t="str">
            <v>SORTIE</v>
          </cell>
          <cell r="F1494" t="str">
            <v>PLATEAU</v>
          </cell>
          <cell r="G1494" t="str">
            <v>LUBRIFIANT</v>
          </cell>
          <cell r="Q1494">
            <v>-54540</v>
          </cell>
        </row>
        <row r="1495">
          <cell r="A1495">
            <v>43922</v>
          </cell>
          <cell r="C1495" t="str">
            <v>SORTIE</v>
          </cell>
          <cell r="F1495" t="str">
            <v>PLATEAU</v>
          </cell>
          <cell r="G1495" t="str">
            <v>FILTRATION</v>
          </cell>
          <cell r="Q1495">
            <v>-7000</v>
          </cell>
        </row>
        <row r="1496">
          <cell r="A1496">
            <v>43922</v>
          </cell>
          <cell r="C1496" t="str">
            <v>SORTIE</v>
          </cell>
          <cell r="F1496" t="str">
            <v>PLATEAU</v>
          </cell>
          <cell r="G1496" t="str">
            <v>FILTRATION</v>
          </cell>
          <cell r="Q1496">
            <v>-15400</v>
          </cell>
        </row>
        <row r="1497">
          <cell r="A1497">
            <v>43922</v>
          </cell>
          <cell r="C1497" t="str">
            <v>SORTIE</v>
          </cell>
          <cell r="F1497" t="str">
            <v>PLATEAU</v>
          </cell>
          <cell r="G1497" t="str">
            <v>LUBRIFIANT</v>
          </cell>
          <cell r="Q1497">
            <v>-21400</v>
          </cell>
        </row>
        <row r="1498">
          <cell r="A1498">
            <v>43922</v>
          </cell>
          <cell r="C1498" t="str">
            <v>SORTIE</v>
          </cell>
          <cell r="F1498" t="str">
            <v>PLATEAU</v>
          </cell>
          <cell r="G1498" t="str">
            <v>LUBRIFIANT</v>
          </cell>
          <cell r="Q1498">
            <v>-34240</v>
          </cell>
        </row>
        <row r="1499">
          <cell r="A1499">
            <v>43922</v>
          </cell>
          <cell r="C1499" t="str">
            <v>SORTIE</v>
          </cell>
          <cell r="F1499" t="str">
            <v>PLATEAU</v>
          </cell>
          <cell r="G1499" t="str">
            <v>ELECTRICITE</v>
          </cell>
          <cell r="Q1499">
            <v>-1500</v>
          </cell>
        </row>
        <row r="1500">
          <cell r="A1500">
            <v>43922</v>
          </cell>
          <cell r="C1500" t="str">
            <v>SORTIE</v>
          </cell>
          <cell r="F1500" t="str">
            <v>PLATEAU</v>
          </cell>
          <cell r="G1500" t="str">
            <v>ASSEMBLAGE</v>
          </cell>
          <cell r="Q1500">
            <v>-2800</v>
          </cell>
        </row>
        <row r="1501">
          <cell r="A1501">
            <v>43922</v>
          </cell>
          <cell r="C1501" t="str">
            <v>SORTIE</v>
          </cell>
          <cell r="F1501" t="str">
            <v>GRUMIER</v>
          </cell>
          <cell r="G1501" t="str">
            <v>ASSEMBLAGE</v>
          </cell>
          <cell r="Q1501">
            <v>-4200</v>
          </cell>
        </row>
        <row r="1502">
          <cell r="A1502">
            <v>43922</v>
          </cell>
          <cell r="C1502" t="str">
            <v>SORTIE</v>
          </cell>
          <cell r="F1502" t="str">
            <v>GRUMIER</v>
          </cell>
          <cell r="G1502" t="str">
            <v>ASSEMBLAGE</v>
          </cell>
          <cell r="Q1502">
            <v>-2800</v>
          </cell>
        </row>
        <row r="1503">
          <cell r="A1503">
            <v>43922</v>
          </cell>
          <cell r="C1503" t="str">
            <v>SORTIE</v>
          </cell>
          <cell r="F1503" t="str">
            <v>PLATEAU</v>
          </cell>
          <cell r="G1503" t="str">
            <v>ASSEMBLAGE</v>
          </cell>
          <cell r="Q1503">
            <v>-3000</v>
          </cell>
        </row>
        <row r="1504">
          <cell r="A1504">
            <v>43922</v>
          </cell>
          <cell r="C1504" t="str">
            <v>SORTIE</v>
          </cell>
          <cell r="F1504" t="str">
            <v>PLATEAU</v>
          </cell>
          <cell r="G1504" t="str">
            <v>PNEUMATIQUE</v>
          </cell>
          <cell r="Q1504">
            <v>-1359456</v>
          </cell>
        </row>
        <row r="1505">
          <cell r="A1505">
            <v>43922</v>
          </cell>
          <cell r="C1505" t="str">
            <v>SORTIE</v>
          </cell>
          <cell r="F1505" t="str">
            <v>PLATEAU</v>
          </cell>
          <cell r="G1505" t="str">
            <v>ELECTRICITE</v>
          </cell>
          <cell r="Q1505">
            <v>-18000</v>
          </cell>
        </row>
        <row r="1506">
          <cell r="A1506">
            <v>43922</v>
          </cell>
          <cell r="C1506" t="str">
            <v>SORTIE</v>
          </cell>
          <cell r="F1506" t="str">
            <v>PLATEAU</v>
          </cell>
          <cell r="G1506" t="str">
            <v>ELECTRICITE</v>
          </cell>
          <cell r="Q1506">
            <v>-180000</v>
          </cell>
        </row>
        <row r="1507">
          <cell r="A1507">
            <v>43922</v>
          </cell>
          <cell r="C1507" t="str">
            <v>SORTIE</v>
          </cell>
          <cell r="F1507" t="str">
            <v>PLATEAU</v>
          </cell>
          <cell r="G1507" t="str">
            <v>ELECTRICITE</v>
          </cell>
          <cell r="Q1507">
            <v>-10000</v>
          </cell>
        </row>
        <row r="1508">
          <cell r="A1508">
            <v>43922</v>
          </cell>
          <cell r="C1508" t="str">
            <v>ENTREE</v>
          </cell>
          <cell r="F1508">
            <v>0</v>
          </cell>
          <cell r="G1508" t="str">
            <v>LUBRIFIANT</v>
          </cell>
          <cell r="Q1508">
            <v>0</v>
          </cell>
        </row>
        <row r="1509">
          <cell r="A1509">
            <v>43922</v>
          </cell>
          <cell r="C1509" t="str">
            <v>SORTIE</v>
          </cell>
          <cell r="F1509" t="str">
            <v>SLV</v>
          </cell>
          <cell r="G1509" t="str">
            <v>LUBRIFIANT</v>
          </cell>
          <cell r="Q1509">
            <v>-2200</v>
          </cell>
        </row>
        <row r="1510">
          <cell r="A1510">
            <v>43922</v>
          </cell>
          <cell r="C1510" t="str">
            <v>SORTIE</v>
          </cell>
          <cell r="F1510" t="str">
            <v>GRUMIER</v>
          </cell>
          <cell r="G1510" t="str">
            <v>LUBRIFIANT</v>
          </cell>
          <cell r="Q1510">
            <v>-9090</v>
          </cell>
        </row>
        <row r="1511">
          <cell r="A1511">
            <v>43922</v>
          </cell>
          <cell r="C1511" t="str">
            <v>SORTIE</v>
          </cell>
          <cell r="F1511" t="str">
            <v>SLV</v>
          </cell>
          <cell r="G1511" t="str">
            <v>EMBRAYAGE</v>
          </cell>
          <cell r="Q1511">
            <v>-30000</v>
          </cell>
        </row>
        <row r="1512">
          <cell r="A1512">
            <v>43922</v>
          </cell>
          <cell r="C1512" t="str">
            <v>SORTIE</v>
          </cell>
          <cell r="F1512" t="str">
            <v>PLATEAU</v>
          </cell>
          <cell r="G1512" t="str">
            <v>ASSEMBLAGE</v>
          </cell>
          <cell r="Q1512">
            <v>-10000</v>
          </cell>
        </row>
        <row r="1513">
          <cell r="A1513">
            <v>43922</v>
          </cell>
          <cell r="C1513" t="str">
            <v>SORTIE</v>
          </cell>
          <cell r="F1513" t="str">
            <v>PLATEAU</v>
          </cell>
          <cell r="G1513" t="str">
            <v>ASSEMBLAGE</v>
          </cell>
          <cell r="Q1513">
            <v>-20000</v>
          </cell>
        </row>
        <row r="1514">
          <cell r="A1514">
            <v>43922</v>
          </cell>
          <cell r="C1514" t="str">
            <v>SORTIE</v>
          </cell>
          <cell r="F1514" t="str">
            <v>PLATEAU</v>
          </cell>
          <cell r="G1514" t="str">
            <v>FILTRATION</v>
          </cell>
          <cell r="Q1514">
            <v>-11925</v>
          </cell>
        </row>
        <row r="1515">
          <cell r="A1515">
            <v>43922</v>
          </cell>
          <cell r="C1515" t="str">
            <v>SORTIE</v>
          </cell>
          <cell r="F1515" t="str">
            <v>PLATEAU</v>
          </cell>
          <cell r="G1515" t="str">
            <v>PNEUMATIQUE</v>
          </cell>
          <cell r="Q1515">
            <v>-1359456</v>
          </cell>
        </row>
        <row r="1516">
          <cell r="A1516">
            <v>43922</v>
          </cell>
          <cell r="C1516" t="str">
            <v>ENTREE</v>
          </cell>
          <cell r="F1516">
            <v>0</v>
          </cell>
          <cell r="G1516" t="str">
            <v>PNEUMATIQUE</v>
          </cell>
          <cell r="Q1516">
            <v>0</v>
          </cell>
        </row>
        <row r="1517">
          <cell r="A1517">
            <v>43922</v>
          </cell>
          <cell r="C1517" t="str">
            <v>SORTIE</v>
          </cell>
          <cell r="F1517" t="str">
            <v>PLATEAU</v>
          </cell>
          <cell r="G1517" t="str">
            <v>PNEUMATIQUE</v>
          </cell>
          <cell r="Q1517">
            <v>-840000</v>
          </cell>
        </row>
        <row r="1518">
          <cell r="A1518">
            <v>43922</v>
          </cell>
          <cell r="C1518" t="str">
            <v>ENTREE</v>
          </cell>
          <cell r="F1518">
            <v>0</v>
          </cell>
          <cell r="G1518" t="str">
            <v>FILTRATION</v>
          </cell>
          <cell r="Q1518">
            <v>0</v>
          </cell>
        </row>
        <row r="1519">
          <cell r="A1519">
            <v>43922</v>
          </cell>
          <cell r="C1519" t="str">
            <v>ENTREE</v>
          </cell>
          <cell r="F1519">
            <v>0</v>
          </cell>
          <cell r="G1519" t="str">
            <v>ELECTRICITE</v>
          </cell>
          <cell r="Q1519">
            <v>0</v>
          </cell>
        </row>
        <row r="1520">
          <cell r="A1520">
            <v>43923</v>
          </cell>
          <cell r="C1520" t="str">
            <v>SORTIE</v>
          </cell>
          <cell r="F1520" t="str">
            <v>BENNE</v>
          </cell>
          <cell r="G1520" t="str">
            <v>FILTRATION</v>
          </cell>
          <cell r="Q1520">
            <v>-43765</v>
          </cell>
        </row>
        <row r="1521">
          <cell r="A1521">
            <v>43924</v>
          </cell>
          <cell r="C1521" t="str">
            <v>SORTIE</v>
          </cell>
          <cell r="F1521" t="str">
            <v>BENNE</v>
          </cell>
          <cell r="G1521" t="str">
            <v>FILTRATION</v>
          </cell>
          <cell r="Q1521">
            <v>-43765</v>
          </cell>
        </row>
        <row r="1522">
          <cell r="A1522">
            <v>43925</v>
          </cell>
          <cell r="C1522" t="str">
            <v>SORTIE</v>
          </cell>
          <cell r="F1522" t="str">
            <v>BENNE</v>
          </cell>
          <cell r="G1522" t="str">
            <v>FILTRATION</v>
          </cell>
          <cell r="Q1522">
            <v>-43765</v>
          </cell>
        </row>
        <row r="1523">
          <cell r="A1523">
            <v>43922</v>
          </cell>
          <cell r="C1523" t="str">
            <v>SORTIE</v>
          </cell>
          <cell r="F1523" t="str">
            <v>VOITURE</v>
          </cell>
          <cell r="G1523" t="str">
            <v>ELECTRICITE</v>
          </cell>
          <cell r="Q1523">
            <v>-101735</v>
          </cell>
        </row>
        <row r="1524">
          <cell r="A1524">
            <v>43922</v>
          </cell>
          <cell r="C1524" t="str">
            <v>SORTIE</v>
          </cell>
          <cell r="F1524" t="str">
            <v>GRUMIER</v>
          </cell>
          <cell r="G1524" t="str">
            <v>LUBRIFIANT</v>
          </cell>
          <cell r="Q1524">
            <v>-63630</v>
          </cell>
        </row>
        <row r="1525">
          <cell r="A1525">
            <v>43922</v>
          </cell>
          <cell r="C1525" t="str">
            <v>SORTIE</v>
          </cell>
          <cell r="F1525" t="str">
            <v>GRUMIER</v>
          </cell>
          <cell r="G1525" t="str">
            <v>FILTRATION</v>
          </cell>
          <cell r="Q1525">
            <v>-11925</v>
          </cell>
        </row>
        <row r="1526">
          <cell r="A1526">
            <v>43922</v>
          </cell>
          <cell r="C1526" t="str">
            <v>SORTIE</v>
          </cell>
          <cell r="F1526" t="str">
            <v>GRUMIER</v>
          </cell>
          <cell r="G1526" t="str">
            <v>FILTRATION</v>
          </cell>
          <cell r="Q1526">
            <v>-14310</v>
          </cell>
        </row>
        <row r="1527">
          <cell r="A1527">
            <v>43922</v>
          </cell>
          <cell r="C1527" t="str">
            <v>SORTIE</v>
          </cell>
          <cell r="F1527" t="str">
            <v>GRUMIER</v>
          </cell>
          <cell r="G1527" t="str">
            <v>FILTRATION</v>
          </cell>
          <cell r="Q1527">
            <v>-10000</v>
          </cell>
        </row>
        <row r="1528">
          <cell r="A1528">
            <v>43922</v>
          </cell>
          <cell r="C1528" t="str">
            <v>SORTIE</v>
          </cell>
          <cell r="F1528" t="str">
            <v>PLATEAU</v>
          </cell>
          <cell r="G1528" t="str">
            <v>LUBRIFIANT</v>
          </cell>
          <cell r="Q1528">
            <v>-45450</v>
          </cell>
        </row>
        <row r="1529">
          <cell r="A1529">
            <v>43922</v>
          </cell>
          <cell r="C1529" t="str">
            <v>SORTIE</v>
          </cell>
          <cell r="F1529" t="str">
            <v>PLATEAU</v>
          </cell>
          <cell r="G1529" t="str">
            <v>FILTRATION</v>
          </cell>
          <cell r="Q1529">
            <v>-15400</v>
          </cell>
        </row>
        <row r="1530">
          <cell r="A1530">
            <v>43922</v>
          </cell>
          <cell r="C1530" t="str">
            <v>SORTIE</v>
          </cell>
          <cell r="F1530" t="str">
            <v>PLATEAU</v>
          </cell>
          <cell r="G1530" t="str">
            <v>FILTRATION</v>
          </cell>
          <cell r="Q1530">
            <v>-7000</v>
          </cell>
        </row>
        <row r="1531">
          <cell r="A1531">
            <v>43922</v>
          </cell>
          <cell r="C1531" t="str">
            <v>SORTIE</v>
          </cell>
          <cell r="F1531" t="str">
            <v>GRUMIER</v>
          </cell>
          <cell r="G1531" t="str">
            <v>LUBRIFIANT</v>
          </cell>
          <cell r="Q1531">
            <v>-50904</v>
          </cell>
        </row>
        <row r="1532">
          <cell r="A1532">
            <v>43922</v>
          </cell>
          <cell r="C1532" t="str">
            <v>SORTIE</v>
          </cell>
          <cell r="F1532" t="str">
            <v>PLATEAU</v>
          </cell>
          <cell r="G1532" t="str">
            <v>FILTRATION</v>
          </cell>
          <cell r="Q1532">
            <v>-15400</v>
          </cell>
        </row>
        <row r="1533">
          <cell r="A1533">
            <v>43922</v>
          </cell>
          <cell r="C1533" t="str">
            <v>SORTIE</v>
          </cell>
          <cell r="F1533" t="str">
            <v>PLATEAU</v>
          </cell>
          <cell r="G1533" t="str">
            <v>FILTRATION</v>
          </cell>
          <cell r="Q1533">
            <v>-7000</v>
          </cell>
        </row>
        <row r="1534">
          <cell r="A1534">
            <v>43922</v>
          </cell>
          <cell r="C1534" t="str">
            <v>ENTREE</v>
          </cell>
          <cell r="F1534">
            <v>0</v>
          </cell>
          <cell r="G1534" t="str">
            <v>EQUIPEMENT</v>
          </cell>
          <cell r="Q1534">
            <v>0</v>
          </cell>
        </row>
        <row r="1535">
          <cell r="A1535">
            <v>43922</v>
          </cell>
          <cell r="C1535" t="str">
            <v>SORTIE</v>
          </cell>
          <cell r="F1535" t="str">
            <v>GRUMIER</v>
          </cell>
          <cell r="G1535" t="str">
            <v>EQUIPEMENT</v>
          </cell>
          <cell r="Q1535">
            <v>-5000</v>
          </cell>
        </row>
        <row r="1536">
          <cell r="A1536">
            <v>43922</v>
          </cell>
          <cell r="C1536" t="str">
            <v>SORTIE</v>
          </cell>
          <cell r="F1536" t="str">
            <v>GRUMIER</v>
          </cell>
          <cell r="G1536" t="str">
            <v>EQUIPEMENT</v>
          </cell>
          <cell r="Q1536">
            <v>-2500</v>
          </cell>
        </row>
        <row r="1537">
          <cell r="A1537">
            <v>43922</v>
          </cell>
          <cell r="C1537" t="str">
            <v>SORTIE</v>
          </cell>
          <cell r="F1537" t="str">
            <v>PLATEAU</v>
          </cell>
          <cell r="G1537" t="str">
            <v>EQUIPEMENT</v>
          </cell>
          <cell r="Q1537">
            <v>-2500</v>
          </cell>
        </row>
        <row r="1538">
          <cell r="A1538">
            <v>43922</v>
          </cell>
          <cell r="C1538" t="str">
            <v>SORTIE</v>
          </cell>
          <cell r="F1538" t="str">
            <v>PLATEAU</v>
          </cell>
          <cell r="G1538" t="str">
            <v>EQUIPEMENT</v>
          </cell>
          <cell r="Q1538">
            <v>-5000</v>
          </cell>
        </row>
        <row r="1539">
          <cell r="A1539">
            <v>43922</v>
          </cell>
          <cell r="C1539" t="str">
            <v>SORTIE</v>
          </cell>
          <cell r="F1539" t="str">
            <v>PLATEAU</v>
          </cell>
          <cell r="G1539" t="str">
            <v>ASSEMBLAGE</v>
          </cell>
          <cell r="Q1539">
            <v>-5000</v>
          </cell>
        </row>
        <row r="1540">
          <cell r="A1540">
            <v>43922</v>
          </cell>
          <cell r="C1540" t="str">
            <v>SORTIE</v>
          </cell>
          <cell r="F1540" t="str">
            <v>PLATEAU</v>
          </cell>
          <cell r="G1540" t="str">
            <v>ASSEMBLAGE</v>
          </cell>
          <cell r="Q1540">
            <v>-5000</v>
          </cell>
        </row>
        <row r="1541">
          <cell r="A1541">
            <v>43922</v>
          </cell>
          <cell r="C1541" t="str">
            <v>ENTREE</v>
          </cell>
          <cell r="F1541">
            <v>0</v>
          </cell>
          <cell r="G1541" t="str">
            <v>ASSEMBLAGE</v>
          </cell>
          <cell r="Q1541">
            <v>0</v>
          </cell>
        </row>
        <row r="1542">
          <cell r="A1542">
            <v>43922</v>
          </cell>
          <cell r="C1542" t="str">
            <v>ENTREE</v>
          </cell>
          <cell r="F1542">
            <v>0</v>
          </cell>
          <cell r="G1542" t="str">
            <v>ASSEMBLAGE</v>
          </cell>
          <cell r="Q1542">
            <v>0</v>
          </cell>
        </row>
        <row r="1543">
          <cell r="A1543">
            <v>43922</v>
          </cell>
          <cell r="C1543" t="str">
            <v>ENTREE</v>
          </cell>
          <cell r="F1543">
            <v>0</v>
          </cell>
          <cell r="G1543" t="str">
            <v>EQUIPEMENT</v>
          </cell>
          <cell r="Q1543">
            <v>0</v>
          </cell>
        </row>
        <row r="1544">
          <cell r="A1544">
            <v>43922</v>
          </cell>
          <cell r="C1544" t="str">
            <v>ENTREE</v>
          </cell>
          <cell r="F1544">
            <v>0</v>
          </cell>
          <cell r="G1544" t="str">
            <v>EQUIPEMENT</v>
          </cell>
          <cell r="Q1544">
            <v>0</v>
          </cell>
        </row>
        <row r="1545">
          <cell r="A1545">
            <v>43922</v>
          </cell>
          <cell r="C1545" t="str">
            <v>SORTIE</v>
          </cell>
          <cell r="F1545" t="str">
            <v>GRUMIER</v>
          </cell>
          <cell r="G1545" t="str">
            <v>EQUIPEMENT</v>
          </cell>
          <cell r="Q1545">
            <v>-17888</v>
          </cell>
        </row>
        <row r="1546">
          <cell r="A1546">
            <v>43922</v>
          </cell>
          <cell r="C1546" t="str">
            <v>SORTIE</v>
          </cell>
          <cell r="F1546" t="str">
            <v>PLATEAU</v>
          </cell>
          <cell r="G1546" t="str">
            <v>EQUIPEMENT</v>
          </cell>
          <cell r="Q1546">
            <v>-15000</v>
          </cell>
        </row>
        <row r="1547">
          <cell r="A1547">
            <v>43922</v>
          </cell>
          <cell r="C1547" t="str">
            <v>ENTREE</v>
          </cell>
          <cell r="F1547">
            <v>0</v>
          </cell>
          <cell r="G1547" t="str">
            <v>ELECTRICITE</v>
          </cell>
          <cell r="Q1547">
            <v>0</v>
          </cell>
        </row>
        <row r="1548">
          <cell r="A1548">
            <v>43922</v>
          </cell>
          <cell r="C1548" t="str">
            <v>SORTIE</v>
          </cell>
          <cell r="F1548" t="str">
            <v>GRUMIER</v>
          </cell>
          <cell r="G1548" t="str">
            <v>ELECTRICITE</v>
          </cell>
          <cell r="Q1548">
            <v>-2000</v>
          </cell>
        </row>
        <row r="1549">
          <cell r="A1549">
            <v>43922</v>
          </cell>
          <cell r="C1549" t="str">
            <v>SORTIE</v>
          </cell>
          <cell r="F1549" t="str">
            <v>PLATEAU</v>
          </cell>
          <cell r="G1549" t="str">
            <v>ELECTRICITE</v>
          </cell>
          <cell r="Q1549">
            <v>-2000</v>
          </cell>
        </row>
        <row r="1550">
          <cell r="A1550">
            <v>43922</v>
          </cell>
          <cell r="C1550" t="str">
            <v>SORTIE</v>
          </cell>
          <cell r="F1550" t="str">
            <v>GRUMIER</v>
          </cell>
          <cell r="G1550" t="str">
            <v>ELECTRICITE</v>
          </cell>
          <cell r="Q1550">
            <v>-3000</v>
          </cell>
        </row>
        <row r="1551">
          <cell r="A1551">
            <v>43922</v>
          </cell>
          <cell r="C1551" t="str">
            <v>SORTIE</v>
          </cell>
          <cell r="F1551" t="str">
            <v>GRUMIER</v>
          </cell>
          <cell r="G1551" t="str">
            <v>ASSEMBLAGE</v>
          </cell>
          <cell r="Q1551">
            <v>-5000</v>
          </cell>
        </row>
        <row r="1552">
          <cell r="A1552">
            <v>43922</v>
          </cell>
          <cell r="C1552" t="str">
            <v>SORTIE</v>
          </cell>
          <cell r="F1552" t="str">
            <v>PLATEAU</v>
          </cell>
          <cell r="G1552" t="str">
            <v>ELECTRICITE</v>
          </cell>
          <cell r="Q1552">
            <v>-15000</v>
          </cell>
        </row>
        <row r="1553">
          <cell r="A1553">
            <v>43922</v>
          </cell>
          <cell r="C1553" t="str">
            <v>SORTIE</v>
          </cell>
          <cell r="F1553" t="str">
            <v>PLATEAU</v>
          </cell>
          <cell r="G1553" t="str">
            <v>ELECTRICITE</v>
          </cell>
          <cell r="Q1553">
            <v>-47600</v>
          </cell>
        </row>
        <row r="1554">
          <cell r="A1554">
            <v>43922</v>
          </cell>
          <cell r="C1554" t="str">
            <v>SORTIE</v>
          </cell>
          <cell r="F1554" t="str">
            <v>PLATEAU</v>
          </cell>
          <cell r="G1554" t="str">
            <v>EQUIPEMENT</v>
          </cell>
          <cell r="Q1554">
            <v>-10000</v>
          </cell>
        </row>
        <row r="1555">
          <cell r="A1555">
            <v>43922</v>
          </cell>
          <cell r="C1555" t="str">
            <v>SORTIE</v>
          </cell>
          <cell r="F1555" t="str">
            <v>PLATEAU</v>
          </cell>
          <cell r="G1555" t="str">
            <v>ELECTRICITE</v>
          </cell>
          <cell r="Q1555">
            <v>-40000</v>
          </cell>
        </row>
        <row r="1556">
          <cell r="A1556">
            <v>43922</v>
          </cell>
          <cell r="C1556" t="str">
            <v>SORTIE</v>
          </cell>
          <cell r="F1556" t="str">
            <v>PLATEAU</v>
          </cell>
          <cell r="G1556" t="str">
            <v>ELECTRICITE</v>
          </cell>
          <cell r="Q1556">
            <v>-1500</v>
          </cell>
        </row>
        <row r="1557">
          <cell r="A1557">
            <v>43922</v>
          </cell>
          <cell r="C1557" t="str">
            <v>SORTIE</v>
          </cell>
          <cell r="F1557" t="str">
            <v>PLATEAU</v>
          </cell>
          <cell r="G1557" t="str">
            <v>ELECTRICITE</v>
          </cell>
          <cell r="Q1557">
            <v>-1500</v>
          </cell>
        </row>
        <row r="1558">
          <cell r="A1558">
            <v>43922</v>
          </cell>
          <cell r="C1558" t="str">
            <v>SORTIE</v>
          </cell>
          <cell r="F1558" t="str">
            <v>GRUMIER</v>
          </cell>
          <cell r="G1558" t="str">
            <v>FREINAGE</v>
          </cell>
          <cell r="Q1558">
            <v>-10000</v>
          </cell>
        </row>
        <row r="1559">
          <cell r="A1559">
            <v>43922</v>
          </cell>
          <cell r="C1559" t="str">
            <v>ENTREE</v>
          </cell>
          <cell r="F1559">
            <v>0</v>
          </cell>
          <cell r="G1559" t="str">
            <v>CABINE</v>
          </cell>
          <cell r="Q1559">
            <v>0</v>
          </cell>
        </row>
        <row r="1560">
          <cell r="A1560">
            <v>43922</v>
          </cell>
          <cell r="C1560" t="str">
            <v>ENTREE</v>
          </cell>
          <cell r="F1560">
            <v>0</v>
          </cell>
          <cell r="G1560" t="str">
            <v>CABINE</v>
          </cell>
          <cell r="Q1560">
            <v>0</v>
          </cell>
        </row>
        <row r="1561">
          <cell r="A1561">
            <v>43922</v>
          </cell>
          <cell r="C1561" t="str">
            <v>ENTREE</v>
          </cell>
          <cell r="F1561">
            <v>0</v>
          </cell>
          <cell r="G1561" t="str">
            <v>BATTERIE</v>
          </cell>
          <cell r="Q1561">
            <v>0</v>
          </cell>
        </row>
        <row r="1562">
          <cell r="A1562">
            <v>43922</v>
          </cell>
          <cell r="C1562" t="str">
            <v>ENTREE</v>
          </cell>
          <cell r="F1562">
            <v>0</v>
          </cell>
          <cell r="G1562" t="str">
            <v>FILTRATION</v>
          </cell>
          <cell r="Q1562">
            <v>0</v>
          </cell>
        </row>
        <row r="1563">
          <cell r="A1563">
            <v>43922</v>
          </cell>
          <cell r="C1563" t="str">
            <v>ENTREE</v>
          </cell>
          <cell r="F1563">
            <v>0</v>
          </cell>
          <cell r="G1563" t="str">
            <v>FILTRATION</v>
          </cell>
          <cell r="Q1563">
            <v>0</v>
          </cell>
        </row>
        <row r="1564">
          <cell r="A1564">
            <v>43922</v>
          </cell>
          <cell r="C1564" t="str">
            <v>ENTREE</v>
          </cell>
          <cell r="F1564">
            <v>0</v>
          </cell>
          <cell r="G1564" t="str">
            <v>ELECTRICITE</v>
          </cell>
          <cell r="Q1564">
            <v>0</v>
          </cell>
        </row>
        <row r="1565">
          <cell r="A1565">
            <v>43922</v>
          </cell>
          <cell r="C1565" t="str">
            <v>SORTIE</v>
          </cell>
          <cell r="F1565" t="str">
            <v>GRUMIER</v>
          </cell>
          <cell r="G1565" t="str">
            <v>ELECTRICITE</v>
          </cell>
          <cell r="Q1565">
            <v>-7500</v>
          </cell>
        </row>
        <row r="1566">
          <cell r="A1566">
            <v>43922</v>
          </cell>
          <cell r="C1566" t="str">
            <v>SORTIE</v>
          </cell>
          <cell r="F1566" t="str">
            <v>PLATEAU</v>
          </cell>
          <cell r="G1566" t="str">
            <v>ASSEMBLAGE</v>
          </cell>
          <cell r="Q1566">
            <v>-1000</v>
          </cell>
        </row>
        <row r="1567">
          <cell r="A1567">
            <v>43922</v>
          </cell>
          <cell r="C1567" t="str">
            <v>SORTIE</v>
          </cell>
          <cell r="F1567" t="str">
            <v>PLATEAU</v>
          </cell>
          <cell r="G1567" t="str">
            <v>ASSEMBLAGE</v>
          </cell>
          <cell r="Q1567">
            <v>-1000</v>
          </cell>
        </row>
        <row r="1568">
          <cell r="A1568">
            <v>43922</v>
          </cell>
          <cell r="C1568" t="str">
            <v>SORTIE</v>
          </cell>
          <cell r="F1568" t="str">
            <v>PLATEAU</v>
          </cell>
          <cell r="G1568" t="str">
            <v>LUBRIFIANT</v>
          </cell>
          <cell r="Q1568">
            <v>-45450</v>
          </cell>
        </row>
        <row r="1569">
          <cell r="A1569">
            <v>43922</v>
          </cell>
          <cell r="C1569" t="str">
            <v>SORTIE</v>
          </cell>
          <cell r="F1569" t="str">
            <v>PLATEAU</v>
          </cell>
          <cell r="G1569" t="str">
            <v>FILTRATION</v>
          </cell>
          <cell r="Q1569">
            <v>-7000</v>
          </cell>
        </row>
        <row r="1570">
          <cell r="A1570">
            <v>43922</v>
          </cell>
          <cell r="C1570" t="str">
            <v>SORTIE</v>
          </cell>
          <cell r="F1570" t="str">
            <v>PLATEAU</v>
          </cell>
          <cell r="G1570" t="str">
            <v>FILTRATION</v>
          </cell>
          <cell r="Q1570">
            <v>-15400</v>
          </cell>
        </row>
        <row r="1571">
          <cell r="A1571">
            <v>43922</v>
          </cell>
          <cell r="C1571" t="str">
            <v>SORTIE</v>
          </cell>
          <cell r="F1571" t="str">
            <v>PLATEAU</v>
          </cell>
          <cell r="G1571" t="str">
            <v>CABINE</v>
          </cell>
          <cell r="Q1571">
            <v>-20000</v>
          </cell>
        </row>
        <row r="1572">
          <cell r="A1572">
            <v>43922</v>
          </cell>
          <cell r="C1572" t="str">
            <v>SORTIE</v>
          </cell>
          <cell r="F1572" t="str">
            <v>SLV</v>
          </cell>
          <cell r="G1572" t="str">
            <v>ASSEMBLAGE</v>
          </cell>
          <cell r="Q1572">
            <v>-500</v>
          </cell>
        </row>
        <row r="1573">
          <cell r="A1573">
            <v>43922</v>
          </cell>
          <cell r="C1573" t="str">
            <v>SORTIE</v>
          </cell>
          <cell r="F1573" t="str">
            <v>PLATEAU</v>
          </cell>
          <cell r="G1573" t="str">
            <v>ASSEMBLAGE</v>
          </cell>
          <cell r="Q1573">
            <v>-2100</v>
          </cell>
        </row>
        <row r="1574">
          <cell r="A1574">
            <v>43922</v>
          </cell>
          <cell r="C1574" t="str">
            <v>SORTIE</v>
          </cell>
          <cell r="F1574" t="str">
            <v>PLATEAU</v>
          </cell>
          <cell r="G1574" t="str">
            <v>CABINE</v>
          </cell>
          <cell r="Q1574">
            <v>-20000</v>
          </cell>
        </row>
        <row r="1575">
          <cell r="A1575">
            <v>43922</v>
          </cell>
          <cell r="C1575" t="str">
            <v>SORTIE</v>
          </cell>
          <cell r="F1575" t="str">
            <v>PLATEAU</v>
          </cell>
          <cell r="G1575" t="str">
            <v>CABINE</v>
          </cell>
          <cell r="Q1575">
            <v>-30000</v>
          </cell>
        </row>
        <row r="1576">
          <cell r="A1576">
            <v>43922</v>
          </cell>
          <cell r="C1576" t="str">
            <v>SORTIE</v>
          </cell>
          <cell r="F1576" t="str">
            <v>PLATEAU</v>
          </cell>
          <cell r="G1576" t="str">
            <v>FILTRATION</v>
          </cell>
          <cell r="Q1576">
            <v>-47700</v>
          </cell>
        </row>
        <row r="1577">
          <cell r="A1577">
            <v>43922</v>
          </cell>
          <cell r="C1577" t="str">
            <v>SORTIE</v>
          </cell>
          <cell r="F1577" t="str">
            <v>PLATEAU</v>
          </cell>
          <cell r="G1577" t="str">
            <v>FILTRATION</v>
          </cell>
          <cell r="Q1577">
            <v>-15094</v>
          </cell>
        </row>
        <row r="1578">
          <cell r="A1578">
            <v>43922</v>
          </cell>
          <cell r="C1578" t="str">
            <v>ENTREE</v>
          </cell>
          <cell r="F1578">
            <v>0</v>
          </cell>
          <cell r="G1578" t="str">
            <v>FILTRATION</v>
          </cell>
          <cell r="Q1578">
            <v>0</v>
          </cell>
        </row>
        <row r="1579">
          <cell r="A1579">
            <v>43922</v>
          </cell>
          <cell r="C1579" t="str">
            <v>ENTREE</v>
          </cell>
          <cell r="F1579">
            <v>0</v>
          </cell>
          <cell r="G1579" t="str">
            <v>EMBRAYAGE</v>
          </cell>
          <cell r="Q1579">
            <v>0</v>
          </cell>
        </row>
        <row r="1580">
          <cell r="A1580">
            <v>43922</v>
          </cell>
          <cell r="C1580" t="str">
            <v>ENTREE</v>
          </cell>
          <cell r="F1580">
            <v>0</v>
          </cell>
          <cell r="G1580" t="str">
            <v>LUBRIFIANT</v>
          </cell>
          <cell r="Q1580">
            <v>0</v>
          </cell>
        </row>
        <row r="1581">
          <cell r="A1581">
            <v>43922</v>
          </cell>
          <cell r="C1581" t="str">
            <v>ENTREE</v>
          </cell>
          <cell r="F1581">
            <v>0</v>
          </cell>
          <cell r="G1581" t="str">
            <v>MOTEUR</v>
          </cell>
          <cell r="Q1581">
            <v>0</v>
          </cell>
        </row>
        <row r="1582">
          <cell r="A1582">
            <v>43922</v>
          </cell>
          <cell r="C1582" t="str">
            <v>ENTREE</v>
          </cell>
          <cell r="F1582">
            <v>0</v>
          </cell>
          <cell r="G1582" t="str">
            <v>ASSEMBLAGE</v>
          </cell>
          <cell r="Q1582">
            <v>0</v>
          </cell>
        </row>
        <row r="1583">
          <cell r="A1583">
            <v>43922</v>
          </cell>
          <cell r="C1583" t="str">
            <v>ENTREE</v>
          </cell>
          <cell r="F1583">
            <v>0</v>
          </cell>
          <cell r="G1583" t="str">
            <v>LUBRIFIANT</v>
          </cell>
          <cell r="Q1583">
            <v>0</v>
          </cell>
        </row>
        <row r="1584">
          <cell r="A1584">
            <v>43922</v>
          </cell>
          <cell r="C1584" t="str">
            <v>ENTREE</v>
          </cell>
          <cell r="F1584">
            <v>0</v>
          </cell>
          <cell r="G1584" t="str">
            <v>LUBRIFIANT</v>
          </cell>
          <cell r="Q1584">
            <v>0</v>
          </cell>
        </row>
        <row r="1585">
          <cell r="A1585">
            <v>43922</v>
          </cell>
          <cell r="C1585" t="str">
            <v>SORTIE</v>
          </cell>
          <cell r="F1585" t="str">
            <v>PLATEAU</v>
          </cell>
          <cell r="G1585" t="str">
            <v>LUBRIFIANT</v>
          </cell>
          <cell r="Q1585">
            <v>-560000</v>
          </cell>
        </row>
        <row r="1586">
          <cell r="A1586">
            <v>43922</v>
          </cell>
          <cell r="C1586" t="str">
            <v>SORTIE</v>
          </cell>
          <cell r="F1586" t="str">
            <v>PLATEAU</v>
          </cell>
          <cell r="G1586" t="str">
            <v>FILTRATION</v>
          </cell>
          <cell r="Q1586">
            <v>-20000</v>
          </cell>
        </row>
        <row r="1587">
          <cell r="A1587">
            <v>43922</v>
          </cell>
          <cell r="C1587" t="str">
            <v>SORTIE</v>
          </cell>
          <cell r="F1587" t="str">
            <v>PLATEAU</v>
          </cell>
          <cell r="G1587" t="str">
            <v>FILTRATION</v>
          </cell>
          <cell r="Q1587">
            <v>-20000</v>
          </cell>
        </row>
        <row r="1588">
          <cell r="A1588">
            <v>43922</v>
          </cell>
          <cell r="C1588" t="str">
            <v>SORTIE</v>
          </cell>
          <cell r="F1588" t="str">
            <v>PLATEAU</v>
          </cell>
          <cell r="G1588" t="str">
            <v>EMBRAYAGE</v>
          </cell>
          <cell r="Q1588">
            <v>-100000</v>
          </cell>
        </row>
        <row r="1589">
          <cell r="A1589">
            <v>43922</v>
          </cell>
          <cell r="C1589" t="str">
            <v>SORTIE</v>
          </cell>
          <cell r="F1589" t="str">
            <v>GRUMIER</v>
          </cell>
          <cell r="G1589" t="str">
            <v>ELECTRICITE</v>
          </cell>
          <cell r="Q1589">
            <v>-1500</v>
          </cell>
        </row>
        <row r="1590">
          <cell r="A1590">
            <v>43922</v>
          </cell>
          <cell r="C1590" t="str">
            <v>SORTIE</v>
          </cell>
          <cell r="F1590" t="str">
            <v>GRUMIER</v>
          </cell>
          <cell r="G1590" t="str">
            <v>ELECTRICITE</v>
          </cell>
          <cell r="Q1590">
            <v>-1500</v>
          </cell>
        </row>
        <row r="1591">
          <cell r="A1591">
            <v>43922</v>
          </cell>
          <cell r="C1591" t="str">
            <v>SORTIE</v>
          </cell>
          <cell r="F1591" t="str">
            <v>GRUMIER</v>
          </cell>
          <cell r="G1591" t="str">
            <v>ELECTRICITE</v>
          </cell>
          <cell r="Q1591">
            <v>-1500</v>
          </cell>
        </row>
        <row r="1592">
          <cell r="A1592">
            <v>43922</v>
          </cell>
          <cell r="C1592" t="str">
            <v>SORTIE</v>
          </cell>
          <cell r="F1592" t="str">
            <v>GRUMIER</v>
          </cell>
          <cell r="G1592" t="str">
            <v>ELECTRICITE</v>
          </cell>
          <cell r="Q1592">
            <v>-1500</v>
          </cell>
        </row>
        <row r="1593">
          <cell r="A1593">
            <v>43922</v>
          </cell>
          <cell r="C1593" t="str">
            <v>SORTIE</v>
          </cell>
          <cell r="F1593" t="str">
            <v>GRUMIER</v>
          </cell>
          <cell r="G1593" t="str">
            <v>ELECTRICITE</v>
          </cell>
          <cell r="Q1593">
            <v>-1500</v>
          </cell>
        </row>
        <row r="1594">
          <cell r="A1594">
            <v>43922</v>
          </cell>
          <cell r="C1594" t="str">
            <v>SORTIE</v>
          </cell>
          <cell r="F1594" t="str">
            <v>GRUMIER</v>
          </cell>
          <cell r="G1594" t="str">
            <v>ELECTRICITE</v>
          </cell>
          <cell r="Q1594">
            <v>-1500</v>
          </cell>
        </row>
        <row r="1595">
          <cell r="A1595">
            <v>43922</v>
          </cell>
          <cell r="C1595" t="str">
            <v>SORTIE</v>
          </cell>
          <cell r="F1595" t="str">
            <v>GRUMIER</v>
          </cell>
          <cell r="G1595" t="str">
            <v>ELECTRICITE</v>
          </cell>
          <cell r="Q1595">
            <v>-1500</v>
          </cell>
        </row>
        <row r="1596">
          <cell r="A1596">
            <v>43922</v>
          </cell>
          <cell r="C1596" t="str">
            <v>SORTIE</v>
          </cell>
          <cell r="F1596" t="str">
            <v>GRUMIER</v>
          </cell>
          <cell r="G1596" t="str">
            <v>ELECTRICITE</v>
          </cell>
          <cell r="Q1596">
            <v>-1500</v>
          </cell>
        </row>
        <row r="1597">
          <cell r="A1597">
            <v>43922</v>
          </cell>
          <cell r="C1597" t="str">
            <v>SORTIE</v>
          </cell>
          <cell r="F1597" t="str">
            <v>GRUMIER</v>
          </cell>
          <cell r="G1597" t="str">
            <v>FILTRATION</v>
          </cell>
          <cell r="Q1597">
            <v>-77513</v>
          </cell>
        </row>
        <row r="1598">
          <cell r="A1598">
            <v>43922</v>
          </cell>
          <cell r="C1598" t="str">
            <v>SORTIE</v>
          </cell>
          <cell r="F1598" t="str">
            <v>GRUMIER</v>
          </cell>
          <cell r="G1598" t="str">
            <v>FILTRATION</v>
          </cell>
          <cell r="Q1598">
            <v>-19080</v>
          </cell>
        </row>
        <row r="1599">
          <cell r="A1599">
            <v>43922</v>
          </cell>
          <cell r="C1599" t="str">
            <v>SORTIE</v>
          </cell>
          <cell r="F1599" t="str">
            <v>GRUMIER</v>
          </cell>
          <cell r="G1599" t="str">
            <v>LUBRIFIANT</v>
          </cell>
          <cell r="Q1599">
            <v>-36380</v>
          </cell>
        </row>
        <row r="1600">
          <cell r="A1600">
            <v>43922</v>
          </cell>
          <cell r="C1600" t="str">
            <v>SORTIE</v>
          </cell>
          <cell r="F1600" t="str">
            <v>GRUMIER</v>
          </cell>
          <cell r="G1600" t="str">
            <v>LUBRIFIANT</v>
          </cell>
          <cell r="Q1600">
            <v>-42800</v>
          </cell>
        </row>
        <row r="1601">
          <cell r="A1601">
            <v>43922</v>
          </cell>
          <cell r="C1601" t="str">
            <v>SORTIE</v>
          </cell>
          <cell r="F1601" t="str">
            <v>GRUMIER</v>
          </cell>
          <cell r="G1601" t="str">
            <v>LUBRIFIANT</v>
          </cell>
          <cell r="Q1601">
            <v>-36380</v>
          </cell>
        </row>
        <row r="1602">
          <cell r="A1602">
            <v>43922</v>
          </cell>
          <cell r="C1602" t="str">
            <v>SORTIE</v>
          </cell>
          <cell r="F1602" t="str">
            <v>GRUMIER</v>
          </cell>
          <cell r="G1602" t="str">
            <v>LUBRIFIANT</v>
          </cell>
          <cell r="Q1602">
            <v>-63630</v>
          </cell>
        </row>
        <row r="1603">
          <cell r="A1603">
            <v>43922</v>
          </cell>
          <cell r="C1603" t="str">
            <v>SORTIE</v>
          </cell>
          <cell r="F1603" t="str">
            <v>GRUMIER</v>
          </cell>
          <cell r="G1603" t="str">
            <v>FILTRATION</v>
          </cell>
          <cell r="Q1603">
            <v>-11925</v>
          </cell>
        </row>
        <row r="1604">
          <cell r="A1604">
            <v>43922</v>
          </cell>
          <cell r="C1604" t="str">
            <v>SORTIE</v>
          </cell>
          <cell r="F1604" t="str">
            <v>GRUMIER</v>
          </cell>
          <cell r="G1604" t="str">
            <v>FILTRATION</v>
          </cell>
          <cell r="Q1604">
            <v>-14310</v>
          </cell>
        </row>
        <row r="1605">
          <cell r="A1605">
            <v>43922</v>
          </cell>
          <cell r="C1605" t="str">
            <v>SORTIE</v>
          </cell>
          <cell r="F1605" t="str">
            <v>GRUMIER</v>
          </cell>
          <cell r="G1605" t="str">
            <v>FILTRATION</v>
          </cell>
          <cell r="Q1605">
            <v>-10000</v>
          </cell>
        </row>
        <row r="1606">
          <cell r="A1606">
            <v>43923</v>
          </cell>
          <cell r="C1606" t="str">
            <v>SORTIE</v>
          </cell>
          <cell r="F1606" t="str">
            <v>GRUMIER</v>
          </cell>
          <cell r="G1606" t="str">
            <v>ELECTRICITE</v>
          </cell>
          <cell r="Q1606">
            <v>-2000</v>
          </cell>
        </row>
        <row r="1607">
          <cell r="A1607">
            <v>43924</v>
          </cell>
          <cell r="C1607" t="str">
            <v>SORTIE</v>
          </cell>
          <cell r="F1607" t="str">
            <v>GRUMIER</v>
          </cell>
          <cell r="G1607" t="str">
            <v>ELECTRICITE</v>
          </cell>
          <cell r="Q1607">
            <v>-750</v>
          </cell>
        </row>
        <row r="1608">
          <cell r="A1608">
            <v>43925</v>
          </cell>
          <cell r="C1608" t="str">
            <v>SORTIE</v>
          </cell>
          <cell r="F1608" t="str">
            <v>GRUMIER</v>
          </cell>
          <cell r="G1608" t="str">
            <v>BATTERIE</v>
          </cell>
          <cell r="Q1608">
            <v>-50000</v>
          </cell>
        </row>
        <row r="1609">
          <cell r="A1609">
            <v>43926</v>
          </cell>
          <cell r="C1609" t="str">
            <v>SORTIE</v>
          </cell>
          <cell r="F1609" t="str">
            <v>GRUMIER</v>
          </cell>
          <cell r="G1609" t="str">
            <v>ELECTRICITE</v>
          </cell>
          <cell r="Q1609">
            <v>-2200</v>
          </cell>
        </row>
        <row r="1610">
          <cell r="A1610">
            <v>43927</v>
          </cell>
          <cell r="C1610" t="str">
            <v>SORTIE</v>
          </cell>
          <cell r="F1610" t="str">
            <v>GRUMIER</v>
          </cell>
          <cell r="G1610" t="str">
            <v>ELECTRICITE</v>
          </cell>
          <cell r="Q1610">
            <v>-2200</v>
          </cell>
        </row>
        <row r="1611">
          <cell r="A1611">
            <v>43952</v>
          </cell>
          <cell r="C1611" t="str">
            <v>ENTREE</v>
          </cell>
          <cell r="F1611">
            <v>0</v>
          </cell>
          <cell r="G1611" t="str">
            <v>EQUIPEMENT</v>
          </cell>
          <cell r="Q1611">
            <v>0</v>
          </cell>
        </row>
        <row r="1612">
          <cell r="A1612">
            <v>43952</v>
          </cell>
          <cell r="C1612" t="str">
            <v>ENTREE</v>
          </cell>
          <cell r="F1612">
            <v>0</v>
          </cell>
          <cell r="G1612" t="str">
            <v>ASSEMBLAGE</v>
          </cell>
          <cell r="Q1612">
            <v>0</v>
          </cell>
        </row>
        <row r="1613">
          <cell r="A1613">
            <v>43952</v>
          </cell>
          <cell r="C1613" t="str">
            <v>ENTREE</v>
          </cell>
          <cell r="F1613">
            <v>0</v>
          </cell>
          <cell r="G1613" t="str">
            <v>JANTE</v>
          </cell>
          <cell r="Q1613">
            <v>0</v>
          </cell>
        </row>
        <row r="1614">
          <cell r="A1614">
            <v>43952</v>
          </cell>
          <cell r="C1614" t="str">
            <v>ENTREE</v>
          </cell>
          <cell r="F1614">
            <v>0</v>
          </cell>
          <cell r="G1614" t="str">
            <v>ASSEMBLAGE</v>
          </cell>
          <cell r="Q1614">
            <v>0</v>
          </cell>
        </row>
        <row r="1615">
          <cell r="A1615">
            <v>43952</v>
          </cell>
          <cell r="C1615" t="str">
            <v>ENTREE</v>
          </cell>
          <cell r="F1615">
            <v>0</v>
          </cell>
          <cell r="G1615" t="str">
            <v>FILTRATION</v>
          </cell>
          <cell r="Q1615">
            <v>0</v>
          </cell>
        </row>
        <row r="1616">
          <cell r="A1616">
            <v>43952</v>
          </cell>
          <cell r="C1616" t="str">
            <v>ENTREE</v>
          </cell>
          <cell r="F1616">
            <v>0</v>
          </cell>
          <cell r="G1616" t="str">
            <v>FILTRATION</v>
          </cell>
          <cell r="Q1616">
            <v>0</v>
          </cell>
        </row>
        <row r="1617">
          <cell r="A1617">
            <v>43952</v>
          </cell>
          <cell r="C1617" t="str">
            <v>ENTREE</v>
          </cell>
          <cell r="F1617">
            <v>0</v>
          </cell>
          <cell r="G1617" t="str">
            <v>FILTRATION</v>
          </cell>
          <cell r="Q1617">
            <v>0</v>
          </cell>
        </row>
        <row r="1618">
          <cell r="A1618">
            <v>43952</v>
          </cell>
          <cell r="C1618" t="str">
            <v>ENTREE</v>
          </cell>
          <cell r="F1618">
            <v>0</v>
          </cell>
          <cell r="G1618" t="str">
            <v>FILTRATION</v>
          </cell>
          <cell r="Q1618">
            <v>0</v>
          </cell>
        </row>
        <row r="1619">
          <cell r="A1619">
            <v>43952</v>
          </cell>
          <cell r="C1619" t="str">
            <v>ENTREE</v>
          </cell>
          <cell r="F1619">
            <v>0</v>
          </cell>
          <cell r="G1619" t="str">
            <v>BATTERIE</v>
          </cell>
          <cell r="Q1619">
            <v>0</v>
          </cell>
        </row>
        <row r="1620">
          <cell r="A1620">
            <v>43952</v>
          </cell>
          <cell r="C1620" t="str">
            <v>ENTREE</v>
          </cell>
          <cell r="F1620">
            <v>0</v>
          </cell>
          <cell r="G1620" t="str">
            <v>ASSEMBLAGE</v>
          </cell>
          <cell r="Q1620">
            <v>0</v>
          </cell>
        </row>
        <row r="1621">
          <cell r="A1621">
            <v>43952</v>
          </cell>
          <cell r="C1621" t="str">
            <v>SORTIE</v>
          </cell>
          <cell r="F1621" t="str">
            <v>GRUMIER</v>
          </cell>
          <cell r="G1621" t="str">
            <v>ELECTRICITE</v>
          </cell>
          <cell r="Q1621">
            <v>-1500</v>
          </cell>
        </row>
        <row r="1622">
          <cell r="A1622">
            <v>43952</v>
          </cell>
          <cell r="C1622" t="str">
            <v>SORTIE</v>
          </cell>
          <cell r="F1622" t="str">
            <v>GRUMIER</v>
          </cell>
          <cell r="G1622" t="str">
            <v>ELECTRICITE</v>
          </cell>
          <cell r="Q1622">
            <v>-1500</v>
          </cell>
        </row>
        <row r="1623">
          <cell r="A1623">
            <v>43952</v>
          </cell>
          <cell r="C1623" t="str">
            <v>SORTIE</v>
          </cell>
          <cell r="F1623" t="str">
            <v>BENNE</v>
          </cell>
          <cell r="G1623" t="str">
            <v>ELECTRICITE</v>
          </cell>
          <cell r="Q1623">
            <v>-3000</v>
          </cell>
        </row>
        <row r="1624">
          <cell r="A1624">
            <v>43952</v>
          </cell>
          <cell r="C1624" t="str">
            <v>SORTIE</v>
          </cell>
          <cell r="F1624" t="str">
            <v>GRUMIER</v>
          </cell>
          <cell r="G1624" t="str">
            <v>ELECTRICITE</v>
          </cell>
          <cell r="Q1624">
            <v>-1500</v>
          </cell>
        </row>
        <row r="1625">
          <cell r="A1625">
            <v>43952</v>
          </cell>
          <cell r="C1625" t="str">
            <v>SORTIE</v>
          </cell>
          <cell r="F1625" t="str">
            <v>GRUMIER</v>
          </cell>
          <cell r="G1625" t="str">
            <v>ELECTRICITE</v>
          </cell>
          <cell r="Q1625">
            <v>-2200</v>
          </cell>
        </row>
        <row r="1626">
          <cell r="A1626">
            <v>43952</v>
          </cell>
          <cell r="C1626" t="str">
            <v>SORTIE</v>
          </cell>
          <cell r="F1626" t="str">
            <v>GRUMIER</v>
          </cell>
          <cell r="G1626" t="str">
            <v>FILTRATION</v>
          </cell>
          <cell r="Q1626">
            <v>-77513</v>
          </cell>
        </row>
        <row r="1627">
          <cell r="A1627">
            <v>43952</v>
          </cell>
          <cell r="C1627" t="str">
            <v>SORTIE</v>
          </cell>
          <cell r="F1627" t="str">
            <v>GRUMIER</v>
          </cell>
          <cell r="G1627" t="str">
            <v>FILTRATION</v>
          </cell>
          <cell r="Q1627">
            <v>-77513</v>
          </cell>
        </row>
        <row r="1628">
          <cell r="A1628">
            <v>43952</v>
          </cell>
          <cell r="C1628" t="str">
            <v>SORTIE</v>
          </cell>
          <cell r="F1628" t="str">
            <v>GRUMIER</v>
          </cell>
          <cell r="G1628" t="str">
            <v>FILTRATION</v>
          </cell>
          <cell r="Q1628">
            <v>-19080</v>
          </cell>
        </row>
        <row r="1629">
          <cell r="A1629">
            <v>43952</v>
          </cell>
          <cell r="C1629" t="str">
            <v>SORTIE</v>
          </cell>
          <cell r="F1629" t="str">
            <v>GRUMIER</v>
          </cell>
          <cell r="G1629" t="str">
            <v>FILTRATION</v>
          </cell>
          <cell r="Q1629">
            <v>-19080</v>
          </cell>
        </row>
        <row r="1630">
          <cell r="A1630">
            <v>43952</v>
          </cell>
          <cell r="C1630" t="str">
            <v>SORTIE</v>
          </cell>
          <cell r="F1630" t="str">
            <v>PLATEAU</v>
          </cell>
          <cell r="G1630" t="str">
            <v>MOTEUR</v>
          </cell>
          <cell r="Q1630">
            <v>-300000</v>
          </cell>
        </row>
        <row r="1631">
          <cell r="A1631">
            <v>43952</v>
          </cell>
          <cell r="C1631" t="str">
            <v>SORTIE</v>
          </cell>
          <cell r="F1631" t="str">
            <v>PLATEAU</v>
          </cell>
          <cell r="G1631" t="str">
            <v>PNEUMATIQUE</v>
          </cell>
          <cell r="Q1631">
            <v>-417360</v>
          </cell>
        </row>
        <row r="1632">
          <cell r="A1632">
            <v>43952</v>
          </cell>
          <cell r="C1632" t="str">
            <v>SORTIE</v>
          </cell>
          <cell r="F1632" t="str">
            <v>GRUMIER</v>
          </cell>
          <cell r="G1632" t="str">
            <v>EQUIPEMENT</v>
          </cell>
          <cell r="Q1632">
            <v>-20000</v>
          </cell>
        </row>
        <row r="1633">
          <cell r="A1633">
            <v>43952</v>
          </cell>
          <cell r="C1633" t="str">
            <v>SORTIE</v>
          </cell>
          <cell r="F1633" t="str">
            <v>GRUMIER</v>
          </cell>
          <cell r="G1633" t="str">
            <v>ASSEMBLAGE</v>
          </cell>
          <cell r="Q1633">
            <v>-40000</v>
          </cell>
        </row>
        <row r="1634">
          <cell r="A1634">
            <v>43952</v>
          </cell>
          <cell r="C1634" t="str">
            <v>SORTIE</v>
          </cell>
          <cell r="F1634" t="str">
            <v>GRUMIER</v>
          </cell>
          <cell r="G1634" t="str">
            <v>ASSEMBLAGE</v>
          </cell>
          <cell r="Q1634">
            <v>-10000</v>
          </cell>
        </row>
        <row r="1635">
          <cell r="A1635">
            <v>43952</v>
          </cell>
          <cell r="C1635" t="str">
            <v>SORTIE</v>
          </cell>
          <cell r="F1635" t="str">
            <v>GRUMIER</v>
          </cell>
          <cell r="G1635" t="str">
            <v>ASSEMBLAGE</v>
          </cell>
          <cell r="Q1635">
            <v>-20000</v>
          </cell>
        </row>
        <row r="1636">
          <cell r="A1636">
            <v>43952</v>
          </cell>
          <cell r="C1636" t="str">
            <v>SORTIE</v>
          </cell>
          <cell r="F1636" t="str">
            <v>GRUMIER</v>
          </cell>
          <cell r="G1636" t="str">
            <v>ASSEMBLAGE</v>
          </cell>
          <cell r="Q1636">
            <v>-90000</v>
          </cell>
        </row>
        <row r="1637">
          <cell r="A1637">
            <v>43952</v>
          </cell>
          <cell r="C1637" t="str">
            <v>SORTIE</v>
          </cell>
          <cell r="F1637" t="str">
            <v>GRUMIER</v>
          </cell>
          <cell r="G1637" t="str">
            <v>BATTERIE</v>
          </cell>
          <cell r="Q1637">
            <v>-310110</v>
          </cell>
        </row>
        <row r="1638">
          <cell r="A1638">
            <v>43952</v>
          </cell>
          <cell r="C1638" t="str">
            <v>SORTIE</v>
          </cell>
          <cell r="F1638" t="str">
            <v>PLATEAU</v>
          </cell>
          <cell r="G1638" t="str">
            <v>JANTE</v>
          </cell>
          <cell r="Q1638">
            <v>-55000</v>
          </cell>
        </row>
        <row r="1639">
          <cell r="A1639">
            <v>43952</v>
          </cell>
          <cell r="C1639" t="str">
            <v>SORTIE</v>
          </cell>
          <cell r="F1639" t="str">
            <v>PLATEAU</v>
          </cell>
          <cell r="G1639" t="str">
            <v>JANTE</v>
          </cell>
          <cell r="Q1639">
            <v>-55000</v>
          </cell>
        </row>
        <row r="1640">
          <cell r="A1640">
            <v>43952</v>
          </cell>
          <cell r="C1640" t="str">
            <v>SORTIE</v>
          </cell>
          <cell r="F1640" t="str">
            <v>PLATEAU</v>
          </cell>
          <cell r="G1640" t="str">
            <v>JANTE</v>
          </cell>
          <cell r="Q1640">
            <v>-110000</v>
          </cell>
        </row>
        <row r="1641">
          <cell r="A1641">
            <v>43952</v>
          </cell>
          <cell r="C1641" t="str">
            <v>SORTIE</v>
          </cell>
          <cell r="F1641" t="str">
            <v>GRUMIER</v>
          </cell>
          <cell r="G1641" t="str">
            <v>ELECTRICITE</v>
          </cell>
          <cell r="Q1641">
            <v>-1500</v>
          </cell>
        </row>
        <row r="1642">
          <cell r="A1642">
            <v>43952</v>
          </cell>
          <cell r="C1642" t="str">
            <v>SORTIE</v>
          </cell>
          <cell r="F1642" t="str">
            <v>GRUMIER</v>
          </cell>
          <cell r="G1642" t="str">
            <v>ELECTRICITE</v>
          </cell>
          <cell r="Q1642">
            <v>-1500</v>
          </cell>
        </row>
        <row r="1643">
          <cell r="A1643">
            <v>43952</v>
          </cell>
          <cell r="C1643" t="str">
            <v>SORTIE</v>
          </cell>
          <cell r="F1643" t="str">
            <v>GRUMIER</v>
          </cell>
          <cell r="G1643" t="str">
            <v>ASSEMBLAGE</v>
          </cell>
          <cell r="Q1643">
            <v>-1400</v>
          </cell>
        </row>
        <row r="1644">
          <cell r="A1644">
            <v>43952</v>
          </cell>
          <cell r="C1644" t="str">
            <v>SORTIE</v>
          </cell>
          <cell r="F1644" t="str">
            <v>GRUMIER</v>
          </cell>
          <cell r="G1644" t="str">
            <v>LUBRIFIANT</v>
          </cell>
          <cell r="Q1644">
            <v>-36380</v>
          </cell>
        </row>
        <row r="1645">
          <cell r="A1645">
            <v>43952</v>
          </cell>
          <cell r="C1645" t="str">
            <v>SORTIE</v>
          </cell>
          <cell r="F1645" t="str">
            <v>GRUMIER</v>
          </cell>
          <cell r="G1645" t="str">
            <v>LUBRIFIANT</v>
          </cell>
          <cell r="Q1645">
            <v>-42800</v>
          </cell>
        </row>
        <row r="1646">
          <cell r="A1646">
            <v>43952</v>
          </cell>
          <cell r="C1646" t="str">
            <v>SORTIE</v>
          </cell>
          <cell r="F1646" t="str">
            <v>GRUMIER</v>
          </cell>
          <cell r="G1646" t="str">
            <v>LUBRIFIANT</v>
          </cell>
          <cell r="Q1646">
            <v>-36380</v>
          </cell>
        </row>
        <row r="1647">
          <cell r="A1647">
            <v>43952</v>
          </cell>
          <cell r="C1647" t="str">
            <v>SORTIE</v>
          </cell>
          <cell r="F1647" t="str">
            <v>GRUMIER</v>
          </cell>
          <cell r="G1647" t="str">
            <v>LUBRIFIANT</v>
          </cell>
          <cell r="Q1647">
            <v>-36397</v>
          </cell>
        </row>
        <row r="1648">
          <cell r="A1648">
            <v>43952</v>
          </cell>
          <cell r="C1648" t="str">
            <v>SORTIE</v>
          </cell>
          <cell r="F1648" t="str">
            <v>GRUMIER</v>
          </cell>
          <cell r="G1648" t="str">
            <v>LUBRIFIANT</v>
          </cell>
          <cell r="Q1648">
            <v>-42840</v>
          </cell>
        </row>
        <row r="1649">
          <cell r="A1649">
            <v>43952</v>
          </cell>
          <cell r="C1649" t="str">
            <v>SORTIE</v>
          </cell>
          <cell r="F1649" t="str">
            <v>GRUMIER</v>
          </cell>
          <cell r="G1649" t="str">
            <v>LUBRIFIANT</v>
          </cell>
          <cell r="Q1649">
            <v>-36431</v>
          </cell>
        </row>
        <row r="1650">
          <cell r="A1650">
            <v>43952</v>
          </cell>
          <cell r="C1650" t="str">
            <v>SORTIE</v>
          </cell>
          <cell r="F1650" t="str">
            <v>GRUMIER</v>
          </cell>
          <cell r="G1650" t="str">
            <v>FREINAGE</v>
          </cell>
          <cell r="Q1650">
            <v>-40000</v>
          </cell>
        </row>
        <row r="1651">
          <cell r="A1651">
            <v>43952</v>
          </cell>
          <cell r="C1651" t="str">
            <v>SORTIE</v>
          </cell>
          <cell r="F1651" t="str">
            <v>GRUMIER</v>
          </cell>
          <cell r="G1651" t="str">
            <v>FREINAGE</v>
          </cell>
          <cell r="Q1651">
            <v>-40000</v>
          </cell>
        </row>
        <row r="1652">
          <cell r="A1652">
            <v>43952</v>
          </cell>
          <cell r="C1652" t="str">
            <v>SORTIE</v>
          </cell>
          <cell r="F1652" t="str">
            <v>GRUMIER</v>
          </cell>
          <cell r="G1652" t="str">
            <v>FREINAGE</v>
          </cell>
          <cell r="Q1652">
            <v>-20000</v>
          </cell>
        </row>
        <row r="1653">
          <cell r="A1653">
            <v>43952</v>
          </cell>
          <cell r="C1653" t="str">
            <v>SORTIE</v>
          </cell>
          <cell r="F1653" t="str">
            <v>GRUMIER</v>
          </cell>
          <cell r="G1653" t="str">
            <v>ASSEMBLAGE</v>
          </cell>
          <cell r="Q1653">
            <v>-7500</v>
          </cell>
        </row>
        <row r="1654">
          <cell r="A1654">
            <v>43952</v>
          </cell>
          <cell r="C1654" t="str">
            <v>SORTIE</v>
          </cell>
          <cell r="F1654" t="str">
            <v>GRUMIER</v>
          </cell>
          <cell r="G1654" t="str">
            <v>ASSEMBLAGE</v>
          </cell>
          <cell r="Q1654">
            <v>-1500</v>
          </cell>
        </row>
        <row r="1655">
          <cell r="A1655">
            <v>43952</v>
          </cell>
          <cell r="C1655" t="str">
            <v>SORTIE</v>
          </cell>
          <cell r="F1655" t="str">
            <v>GRUMIER</v>
          </cell>
          <cell r="G1655" t="str">
            <v>FREINAGE</v>
          </cell>
          <cell r="Q1655">
            <v>-20000</v>
          </cell>
        </row>
        <row r="1656">
          <cell r="A1656">
            <v>43952</v>
          </cell>
          <cell r="C1656" t="str">
            <v>SORTIE</v>
          </cell>
          <cell r="F1656" t="str">
            <v>GRUMIER</v>
          </cell>
          <cell r="G1656" t="str">
            <v>ASSEMBLAGE</v>
          </cell>
          <cell r="Q1656">
            <v>-80000</v>
          </cell>
        </row>
        <row r="1657">
          <cell r="A1657">
            <v>43952</v>
          </cell>
          <cell r="C1657" t="str">
            <v>SORTIE</v>
          </cell>
          <cell r="F1657" t="str">
            <v>GRUMIER</v>
          </cell>
          <cell r="G1657" t="str">
            <v>PNEUMATIQUE</v>
          </cell>
          <cell r="Q1657">
            <v>-1720000</v>
          </cell>
        </row>
        <row r="1658">
          <cell r="A1658">
            <v>43952</v>
          </cell>
          <cell r="C1658" t="str">
            <v>SORTIE</v>
          </cell>
          <cell r="F1658" t="str">
            <v>PLATEAU</v>
          </cell>
          <cell r="G1658" t="str">
            <v>LUBRIFIANT</v>
          </cell>
          <cell r="Q1658">
            <v>-32145</v>
          </cell>
        </row>
        <row r="1659">
          <cell r="A1659">
            <v>43952</v>
          </cell>
          <cell r="C1659" t="str">
            <v>SORTIE</v>
          </cell>
          <cell r="F1659" t="str">
            <v>GRUMIER</v>
          </cell>
          <cell r="G1659" t="str">
            <v>EMBRAYAGE</v>
          </cell>
          <cell r="Q1659">
            <v>-880000</v>
          </cell>
        </row>
        <row r="1660">
          <cell r="A1660">
            <v>43952</v>
          </cell>
          <cell r="C1660" t="str">
            <v>ENTREE</v>
          </cell>
          <cell r="F1660">
            <v>0</v>
          </cell>
          <cell r="G1660" t="str">
            <v>PNEUMATIQUE</v>
          </cell>
          <cell r="Q1660">
            <v>0</v>
          </cell>
        </row>
        <row r="1661">
          <cell r="A1661">
            <v>43952</v>
          </cell>
          <cell r="C1661" t="str">
            <v>ENTREE</v>
          </cell>
          <cell r="F1661">
            <v>0</v>
          </cell>
          <cell r="G1661" t="str">
            <v>PNEUMATIQUE</v>
          </cell>
          <cell r="Q1661">
            <v>0</v>
          </cell>
        </row>
        <row r="1662">
          <cell r="A1662">
            <v>43952</v>
          </cell>
          <cell r="C1662" t="str">
            <v>ENTREE</v>
          </cell>
          <cell r="F1662">
            <v>0</v>
          </cell>
          <cell r="G1662" t="str">
            <v>PNEUMATIQUE</v>
          </cell>
          <cell r="Q1662">
            <v>0</v>
          </cell>
        </row>
        <row r="1663">
          <cell r="A1663">
            <v>43952</v>
          </cell>
          <cell r="C1663" t="str">
            <v>SORTIE</v>
          </cell>
          <cell r="F1663" t="str">
            <v>PLATEAU</v>
          </cell>
          <cell r="G1663" t="str">
            <v>PNEUMATIQUE</v>
          </cell>
          <cell r="Q1663">
            <v>-858600</v>
          </cell>
        </row>
        <row r="1664">
          <cell r="A1664">
            <v>43952</v>
          </cell>
          <cell r="C1664" t="str">
            <v>SORTIE</v>
          </cell>
          <cell r="F1664" t="str">
            <v>GRUMIER</v>
          </cell>
          <cell r="G1664" t="str">
            <v>PNEUMATIQUE</v>
          </cell>
          <cell r="Q1664">
            <v>-417360</v>
          </cell>
        </row>
        <row r="1665">
          <cell r="A1665">
            <v>43952</v>
          </cell>
          <cell r="C1665" t="str">
            <v>SORTIE</v>
          </cell>
          <cell r="F1665" t="str">
            <v>PLATEAU</v>
          </cell>
          <cell r="G1665" t="str">
            <v>PNEUMATIQUE</v>
          </cell>
          <cell r="Q1665">
            <v>-417360</v>
          </cell>
        </row>
        <row r="1666">
          <cell r="A1666">
            <v>43952</v>
          </cell>
          <cell r="C1666" t="str">
            <v>SORTIE</v>
          </cell>
          <cell r="F1666" t="str">
            <v>PLATEAU</v>
          </cell>
          <cell r="G1666" t="str">
            <v>REPARATION FLOTTE</v>
          </cell>
          <cell r="Q1666">
            <v>-15000</v>
          </cell>
        </row>
        <row r="1667">
          <cell r="A1667">
            <v>43952</v>
          </cell>
          <cell r="C1667" t="str">
            <v>SORTIE</v>
          </cell>
          <cell r="F1667" t="str">
            <v>PLATEAU</v>
          </cell>
          <cell r="G1667" t="str">
            <v>REPARATION FLOTTE</v>
          </cell>
          <cell r="Q1667">
            <v>-15000</v>
          </cell>
        </row>
        <row r="1668">
          <cell r="A1668">
            <v>43952</v>
          </cell>
          <cell r="C1668" t="str">
            <v>SORTIE</v>
          </cell>
          <cell r="F1668" t="str">
            <v>PLATEAU</v>
          </cell>
          <cell r="G1668" t="str">
            <v>REPARATION FLOTTE</v>
          </cell>
          <cell r="Q1668">
            <v>-15000</v>
          </cell>
        </row>
        <row r="1669">
          <cell r="A1669">
            <v>43952</v>
          </cell>
          <cell r="C1669" t="str">
            <v>SORTIE</v>
          </cell>
          <cell r="F1669" t="str">
            <v>GRUMIER</v>
          </cell>
          <cell r="G1669" t="str">
            <v>FREINAGE</v>
          </cell>
          <cell r="Q1669">
            <v>-40000</v>
          </cell>
        </row>
        <row r="1670">
          <cell r="A1670">
            <v>43952</v>
          </cell>
          <cell r="C1670" t="str">
            <v>ENTREE</v>
          </cell>
          <cell r="F1670">
            <v>0</v>
          </cell>
          <cell r="G1670" t="str">
            <v>FREINAGE</v>
          </cell>
          <cell r="Q1670">
            <v>0</v>
          </cell>
        </row>
        <row r="1671">
          <cell r="A1671">
            <v>43952</v>
          </cell>
          <cell r="C1671" t="str">
            <v>SORTIE</v>
          </cell>
          <cell r="F1671" t="str">
            <v>GRUMIER</v>
          </cell>
          <cell r="G1671" t="str">
            <v>FREINAGE</v>
          </cell>
          <cell r="Q1671">
            <v>-40000</v>
          </cell>
        </row>
        <row r="1672">
          <cell r="A1672">
            <v>43952</v>
          </cell>
          <cell r="C1672" t="str">
            <v>SORTIE</v>
          </cell>
          <cell r="F1672" t="str">
            <v>PLATEAU</v>
          </cell>
          <cell r="G1672" t="str">
            <v>FILTRATION</v>
          </cell>
          <cell r="Q1672">
            <v>-19080</v>
          </cell>
        </row>
        <row r="1673">
          <cell r="A1673">
            <v>43952</v>
          </cell>
          <cell r="C1673" t="str">
            <v>SORTIE</v>
          </cell>
          <cell r="F1673" t="str">
            <v>PLATEAU</v>
          </cell>
          <cell r="G1673" t="str">
            <v>REMORQUE</v>
          </cell>
          <cell r="Q1673">
            <v>-12000</v>
          </cell>
        </row>
        <row r="1674">
          <cell r="A1674">
            <v>43952</v>
          </cell>
          <cell r="C1674" t="str">
            <v>SORTIE</v>
          </cell>
          <cell r="F1674" t="str">
            <v>PLATEAU</v>
          </cell>
          <cell r="G1674" t="str">
            <v>ASSEMBLAGE</v>
          </cell>
          <cell r="Q1674">
            <v>-2000</v>
          </cell>
        </row>
        <row r="1675">
          <cell r="A1675">
            <v>43952</v>
          </cell>
          <cell r="C1675" t="str">
            <v>SORTIE</v>
          </cell>
          <cell r="F1675" t="str">
            <v>GRUMIER</v>
          </cell>
          <cell r="G1675" t="str">
            <v>ELECTRICITE</v>
          </cell>
          <cell r="Q1675">
            <v>-25000</v>
          </cell>
        </row>
        <row r="1676">
          <cell r="A1676">
            <v>43952</v>
          </cell>
          <cell r="C1676" t="str">
            <v>SORTIE</v>
          </cell>
          <cell r="F1676" t="str">
            <v>SLV</v>
          </cell>
          <cell r="G1676" t="str">
            <v>PNEUMATIQUE</v>
          </cell>
          <cell r="Q1676">
            <v>-214000</v>
          </cell>
        </row>
        <row r="1677">
          <cell r="A1677">
            <v>43952</v>
          </cell>
          <cell r="C1677" t="str">
            <v>SORTIE</v>
          </cell>
          <cell r="F1677" t="str">
            <v>SLV</v>
          </cell>
          <cell r="G1677" t="str">
            <v>BATTERIE</v>
          </cell>
          <cell r="Q1677">
            <v>-100000</v>
          </cell>
        </row>
        <row r="1678">
          <cell r="A1678">
            <v>43952</v>
          </cell>
          <cell r="C1678" t="str">
            <v>SORTIE</v>
          </cell>
          <cell r="F1678" t="str">
            <v>SLV</v>
          </cell>
          <cell r="G1678" t="str">
            <v>EMBRAYAGE</v>
          </cell>
          <cell r="Q1678">
            <v>-80000</v>
          </cell>
        </row>
        <row r="1679">
          <cell r="A1679">
            <v>43952</v>
          </cell>
          <cell r="C1679" t="str">
            <v>SORTIE</v>
          </cell>
          <cell r="F1679" t="str">
            <v>PLATEAU</v>
          </cell>
          <cell r="G1679" t="str">
            <v>ASSEMBLAGE</v>
          </cell>
          <cell r="Q1679">
            <v>-9000</v>
          </cell>
        </row>
        <row r="1680">
          <cell r="A1680">
            <v>43952</v>
          </cell>
          <cell r="C1680" t="str">
            <v>ENTREE</v>
          </cell>
          <cell r="F1680">
            <v>0</v>
          </cell>
          <cell r="G1680" t="str">
            <v>LUBRIFIANT</v>
          </cell>
          <cell r="Q1680">
            <v>0</v>
          </cell>
        </row>
        <row r="1681">
          <cell r="A1681">
            <v>43952</v>
          </cell>
          <cell r="C1681" t="str">
            <v>ENTREE</v>
          </cell>
          <cell r="F1681">
            <v>0</v>
          </cell>
          <cell r="G1681" t="str">
            <v>LUBRIFIANT</v>
          </cell>
          <cell r="Q1681">
            <v>0</v>
          </cell>
        </row>
        <row r="1682">
          <cell r="A1682">
            <v>43952</v>
          </cell>
          <cell r="C1682" t="str">
            <v>SORTIE</v>
          </cell>
          <cell r="F1682" t="str">
            <v>GRUMIER</v>
          </cell>
          <cell r="G1682" t="str">
            <v>LUBRIFIANT</v>
          </cell>
          <cell r="Q1682">
            <v>-63630</v>
          </cell>
        </row>
        <row r="1683">
          <cell r="A1683">
            <v>43952</v>
          </cell>
          <cell r="C1683" t="str">
            <v>SORTIE</v>
          </cell>
          <cell r="F1683" t="str">
            <v>GRUMIER</v>
          </cell>
          <cell r="G1683" t="str">
            <v>FILTRATION</v>
          </cell>
          <cell r="Q1683">
            <v>-11925</v>
          </cell>
        </row>
        <row r="1684">
          <cell r="A1684">
            <v>43952</v>
          </cell>
          <cell r="C1684" t="str">
            <v>SORTIE</v>
          </cell>
          <cell r="F1684" t="str">
            <v>GRUMIER</v>
          </cell>
          <cell r="G1684" t="str">
            <v>FILTRATION</v>
          </cell>
          <cell r="Q1684">
            <v>-14310</v>
          </cell>
        </row>
        <row r="1685">
          <cell r="A1685">
            <v>43952</v>
          </cell>
          <cell r="C1685" t="str">
            <v>SORTIE</v>
          </cell>
          <cell r="F1685" t="str">
            <v>GRUMIER</v>
          </cell>
          <cell r="G1685" t="str">
            <v>FILTRATION</v>
          </cell>
          <cell r="Q1685">
            <v>-10000</v>
          </cell>
        </row>
        <row r="1686">
          <cell r="A1686">
            <v>43952</v>
          </cell>
          <cell r="C1686" t="str">
            <v>ENTREE</v>
          </cell>
          <cell r="F1686">
            <v>0</v>
          </cell>
          <cell r="G1686" t="str">
            <v>ELECTRICITE</v>
          </cell>
          <cell r="Q1686">
            <v>0</v>
          </cell>
        </row>
        <row r="1687">
          <cell r="A1687">
            <v>43952</v>
          </cell>
          <cell r="C1687" t="str">
            <v>SORTIE</v>
          </cell>
          <cell r="F1687" t="str">
            <v>GRUMIER</v>
          </cell>
          <cell r="G1687" t="str">
            <v>ELECTRICITE</v>
          </cell>
          <cell r="Q1687">
            <v>-39515</v>
          </cell>
        </row>
        <row r="1688">
          <cell r="A1688">
            <v>43952</v>
          </cell>
          <cell r="C1688" t="str">
            <v>ENTREE</v>
          </cell>
          <cell r="F1688">
            <v>0</v>
          </cell>
          <cell r="G1688" t="str">
            <v>EQUIPEMENT</v>
          </cell>
          <cell r="Q1688">
            <v>0</v>
          </cell>
        </row>
        <row r="1689">
          <cell r="A1689">
            <v>43952</v>
          </cell>
          <cell r="C1689" t="str">
            <v>ENTREE</v>
          </cell>
          <cell r="F1689">
            <v>0</v>
          </cell>
          <cell r="G1689" t="str">
            <v>EQUIPEMENT</v>
          </cell>
          <cell r="Q1689">
            <v>0</v>
          </cell>
        </row>
        <row r="1690">
          <cell r="A1690">
            <v>43952</v>
          </cell>
          <cell r="C1690" t="str">
            <v>ENTREE</v>
          </cell>
          <cell r="F1690">
            <v>0</v>
          </cell>
          <cell r="G1690" t="str">
            <v>BATTERIE</v>
          </cell>
          <cell r="Q1690">
            <v>0</v>
          </cell>
        </row>
        <row r="1691">
          <cell r="A1691">
            <v>43952</v>
          </cell>
          <cell r="C1691" t="str">
            <v>SORTIE</v>
          </cell>
          <cell r="F1691" t="str">
            <v>SLV</v>
          </cell>
          <cell r="G1691" t="str">
            <v>SYSTEME D'AIR</v>
          </cell>
          <cell r="Q1691">
            <v>-25000</v>
          </cell>
        </row>
        <row r="1692">
          <cell r="A1692">
            <v>43952</v>
          </cell>
          <cell r="C1692" t="str">
            <v>SORTIE</v>
          </cell>
          <cell r="F1692" t="str">
            <v>GRUMIER</v>
          </cell>
          <cell r="G1692" t="str">
            <v>FREINAGE</v>
          </cell>
          <cell r="Q1692">
            <v>-10000</v>
          </cell>
        </row>
        <row r="1693">
          <cell r="A1693">
            <v>43952</v>
          </cell>
          <cell r="C1693" t="str">
            <v>SORTIE</v>
          </cell>
          <cell r="F1693" t="str">
            <v>BENNE</v>
          </cell>
          <cell r="G1693" t="str">
            <v>ELECTRICITE</v>
          </cell>
          <cell r="Q1693">
            <v>-1500</v>
          </cell>
        </row>
        <row r="1694">
          <cell r="A1694">
            <v>43952</v>
          </cell>
          <cell r="C1694" t="str">
            <v>SORTIE</v>
          </cell>
          <cell r="F1694" t="str">
            <v>GRUMIER</v>
          </cell>
          <cell r="G1694" t="str">
            <v>ELECTRICITE</v>
          </cell>
          <cell r="Q1694">
            <v>-7500</v>
          </cell>
        </row>
        <row r="1695">
          <cell r="A1695">
            <v>43952</v>
          </cell>
          <cell r="C1695" t="str">
            <v>ENTREE</v>
          </cell>
          <cell r="F1695">
            <v>0</v>
          </cell>
          <cell r="G1695" t="str">
            <v>CABINE</v>
          </cell>
          <cell r="Q1695">
            <v>0</v>
          </cell>
        </row>
        <row r="1696">
          <cell r="A1696">
            <v>43952</v>
          </cell>
          <cell r="C1696" t="str">
            <v>ENTREE</v>
          </cell>
          <cell r="F1696">
            <v>0</v>
          </cell>
          <cell r="G1696" t="str">
            <v>CABINE</v>
          </cell>
          <cell r="Q1696">
            <v>0</v>
          </cell>
        </row>
        <row r="1697">
          <cell r="A1697">
            <v>43952</v>
          </cell>
          <cell r="C1697" t="str">
            <v>ENTREE</v>
          </cell>
          <cell r="F1697">
            <v>0</v>
          </cell>
          <cell r="G1697" t="str">
            <v>SYSTEME D'AIR</v>
          </cell>
          <cell r="Q1697">
            <v>0</v>
          </cell>
        </row>
        <row r="1698">
          <cell r="A1698">
            <v>43952</v>
          </cell>
          <cell r="C1698" t="str">
            <v>ENTREE</v>
          </cell>
          <cell r="F1698">
            <v>0</v>
          </cell>
          <cell r="G1698" t="str">
            <v>ASSEMBLAGE</v>
          </cell>
          <cell r="Q1698">
            <v>0</v>
          </cell>
        </row>
        <row r="1699">
          <cell r="A1699">
            <v>43952</v>
          </cell>
          <cell r="C1699" t="str">
            <v>ENTREE</v>
          </cell>
          <cell r="F1699">
            <v>0</v>
          </cell>
          <cell r="G1699" t="str">
            <v>CABINE</v>
          </cell>
          <cell r="Q1699">
            <v>0</v>
          </cell>
        </row>
        <row r="1700">
          <cell r="A1700">
            <v>43952</v>
          </cell>
          <cell r="C1700" t="str">
            <v>SORTIE</v>
          </cell>
          <cell r="F1700" t="str">
            <v>PLATEAU</v>
          </cell>
          <cell r="G1700" t="str">
            <v>MOTEUR</v>
          </cell>
          <cell r="Q1700">
            <v>-190000</v>
          </cell>
        </row>
        <row r="1701">
          <cell r="A1701">
            <v>43952</v>
          </cell>
          <cell r="C1701" t="str">
            <v>SORTIE</v>
          </cell>
          <cell r="F1701" t="str">
            <v>PLATEAU</v>
          </cell>
          <cell r="G1701" t="str">
            <v>LUBRIFIANT</v>
          </cell>
          <cell r="Q1701">
            <v>-49086</v>
          </cell>
        </row>
        <row r="1702">
          <cell r="A1702">
            <v>43952</v>
          </cell>
          <cell r="C1702" t="str">
            <v>SORTIE</v>
          </cell>
          <cell r="F1702" t="str">
            <v>PLATEAU</v>
          </cell>
          <cell r="G1702" t="str">
            <v>FILTRATION</v>
          </cell>
          <cell r="Q1702">
            <v>-15400</v>
          </cell>
        </row>
        <row r="1703">
          <cell r="A1703">
            <v>43952</v>
          </cell>
          <cell r="C1703" t="str">
            <v>SORTIE</v>
          </cell>
          <cell r="F1703" t="str">
            <v>PLATEAU</v>
          </cell>
          <cell r="G1703" t="str">
            <v>FILTRATION</v>
          </cell>
          <cell r="Q1703">
            <v>-7000</v>
          </cell>
        </row>
        <row r="1704">
          <cell r="A1704">
            <v>43952</v>
          </cell>
          <cell r="C1704" t="str">
            <v>SORTIE</v>
          </cell>
          <cell r="F1704" t="str">
            <v>PLATEAU</v>
          </cell>
          <cell r="G1704" t="str">
            <v>MOTEUR</v>
          </cell>
          <cell r="Q1704">
            <v>-69000</v>
          </cell>
        </row>
        <row r="1705">
          <cell r="A1705">
            <v>43952</v>
          </cell>
          <cell r="C1705" t="str">
            <v>SORTIE</v>
          </cell>
          <cell r="F1705" t="str">
            <v>PLATEAU</v>
          </cell>
          <cell r="G1705" t="str">
            <v>ELECTRICITE</v>
          </cell>
          <cell r="Q1705">
            <v>-3000</v>
          </cell>
        </row>
        <row r="1706">
          <cell r="A1706">
            <v>43952</v>
          </cell>
          <cell r="C1706" t="str">
            <v>SORTIE</v>
          </cell>
          <cell r="F1706" t="str">
            <v>PLATEAU</v>
          </cell>
          <cell r="G1706" t="str">
            <v>PNEUMATIQUE</v>
          </cell>
          <cell r="Q1706">
            <v>-1359456</v>
          </cell>
        </row>
        <row r="1707">
          <cell r="A1707">
            <v>43952</v>
          </cell>
          <cell r="C1707" t="str">
            <v>SORTIE</v>
          </cell>
          <cell r="F1707" t="str">
            <v>PLATEAU</v>
          </cell>
          <cell r="G1707" t="str">
            <v>ELECTRICITE</v>
          </cell>
          <cell r="Q1707">
            <v>-1500</v>
          </cell>
        </row>
        <row r="1708">
          <cell r="A1708">
            <v>43952</v>
          </cell>
          <cell r="C1708" t="str">
            <v>SORTIE</v>
          </cell>
          <cell r="F1708" t="str">
            <v>PLATEAU</v>
          </cell>
          <cell r="G1708" t="str">
            <v>ELECTRICITE</v>
          </cell>
          <cell r="Q1708">
            <v>-3000</v>
          </cell>
        </row>
        <row r="1709">
          <cell r="A1709">
            <v>43952</v>
          </cell>
          <cell r="C1709" t="str">
            <v>SORTIE</v>
          </cell>
          <cell r="F1709" t="str">
            <v>GRUMIER</v>
          </cell>
          <cell r="G1709" t="str">
            <v>FREINAGE</v>
          </cell>
          <cell r="Q1709">
            <v>-10000</v>
          </cell>
        </row>
        <row r="1710">
          <cell r="A1710">
            <v>43952</v>
          </cell>
          <cell r="C1710" t="str">
            <v>SORTIE</v>
          </cell>
          <cell r="F1710" t="str">
            <v>GRUMIER</v>
          </cell>
          <cell r="G1710" t="str">
            <v>SYSTEME D'AIR</v>
          </cell>
          <cell r="Q1710">
            <v>-178875</v>
          </cell>
        </row>
        <row r="1711">
          <cell r="A1711">
            <v>43952</v>
          </cell>
          <cell r="C1711" t="str">
            <v>SORTIE</v>
          </cell>
          <cell r="F1711" t="str">
            <v>GRUMIER</v>
          </cell>
          <cell r="G1711" t="str">
            <v>ASSEMBLAGE</v>
          </cell>
          <cell r="Q1711">
            <v>-5000</v>
          </cell>
        </row>
        <row r="1712">
          <cell r="A1712">
            <v>43952</v>
          </cell>
          <cell r="C1712" t="str">
            <v>SORTIE</v>
          </cell>
          <cell r="F1712" t="str">
            <v>GRUMIER</v>
          </cell>
          <cell r="G1712" t="str">
            <v>FILTRATION</v>
          </cell>
          <cell r="Q1712">
            <v>-14310</v>
          </cell>
        </row>
        <row r="1713">
          <cell r="A1713">
            <v>43952</v>
          </cell>
          <cell r="C1713" t="str">
            <v>SORTIE</v>
          </cell>
          <cell r="F1713" t="str">
            <v>GRUMIER</v>
          </cell>
          <cell r="G1713" t="str">
            <v>FILTRATION</v>
          </cell>
          <cell r="Q1713">
            <v>-11925</v>
          </cell>
        </row>
        <row r="1714">
          <cell r="A1714">
            <v>43952</v>
          </cell>
          <cell r="C1714" t="str">
            <v>SORTIE</v>
          </cell>
          <cell r="F1714" t="str">
            <v>GRUMIER</v>
          </cell>
          <cell r="G1714" t="str">
            <v>FILTRATION</v>
          </cell>
          <cell r="Q1714">
            <v>-10000</v>
          </cell>
        </row>
        <row r="1715">
          <cell r="A1715">
            <v>43952</v>
          </cell>
          <cell r="C1715" t="str">
            <v>SORTIE</v>
          </cell>
          <cell r="F1715" t="str">
            <v>GRUMIER</v>
          </cell>
          <cell r="G1715" t="str">
            <v>LUBRIFIANT</v>
          </cell>
          <cell r="Q1715">
            <v>-63630</v>
          </cell>
        </row>
        <row r="1716">
          <cell r="A1716">
            <v>43952</v>
          </cell>
          <cell r="C1716" t="str">
            <v>SORTIE</v>
          </cell>
          <cell r="F1716" t="str">
            <v>GRUMIER</v>
          </cell>
          <cell r="G1716" t="str">
            <v>LUBRIFIANT</v>
          </cell>
          <cell r="Q1716">
            <v>-36431</v>
          </cell>
        </row>
        <row r="1717">
          <cell r="A1717">
            <v>43952</v>
          </cell>
          <cell r="C1717" t="str">
            <v>SORTIE</v>
          </cell>
          <cell r="F1717" t="str">
            <v>GRUMIER</v>
          </cell>
          <cell r="G1717" t="str">
            <v>LUBRIFIANT</v>
          </cell>
          <cell r="Q1717">
            <v>-42860</v>
          </cell>
        </row>
        <row r="1718">
          <cell r="A1718">
            <v>43952</v>
          </cell>
          <cell r="C1718" t="str">
            <v>SORTIE</v>
          </cell>
          <cell r="F1718" t="str">
            <v>GRUMIER</v>
          </cell>
          <cell r="G1718" t="str">
            <v>LUBRIFIANT</v>
          </cell>
          <cell r="Q1718">
            <v>-36431</v>
          </cell>
        </row>
        <row r="1719">
          <cell r="A1719">
            <v>43952</v>
          </cell>
          <cell r="C1719" t="str">
            <v>SORTIE</v>
          </cell>
          <cell r="F1719" t="str">
            <v>PLATEAU</v>
          </cell>
          <cell r="G1719" t="str">
            <v>ASSEMBLAGE</v>
          </cell>
          <cell r="Q1719">
            <v>-15000</v>
          </cell>
        </row>
        <row r="1720">
          <cell r="A1720">
            <v>43952</v>
          </cell>
          <cell r="C1720" t="str">
            <v>SORTIE</v>
          </cell>
          <cell r="F1720" t="str">
            <v>GRUMIER</v>
          </cell>
          <cell r="G1720" t="str">
            <v>ASSEMBLAGE</v>
          </cell>
          <cell r="Q1720">
            <v>-1000</v>
          </cell>
        </row>
        <row r="1721">
          <cell r="A1721">
            <v>43953</v>
          </cell>
          <cell r="C1721" t="str">
            <v>SORTIE</v>
          </cell>
          <cell r="F1721" t="str">
            <v>GRUMIER</v>
          </cell>
          <cell r="G1721" t="str">
            <v>CABINE</v>
          </cell>
          <cell r="Q1721">
            <v>-50000</v>
          </cell>
        </row>
        <row r="1722">
          <cell r="A1722">
            <v>43954</v>
          </cell>
          <cell r="C1722" t="str">
            <v>ENTREE</v>
          </cell>
          <cell r="F1722">
            <v>0</v>
          </cell>
          <cell r="G1722" t="str">
            <v>MOTEUR</v>
          </cell>
          <cell r="Q1722">
            <v>0</v>
          </cell>
        </row>
        <row r="1723">
          <cell r="A1723">
            <v>43955</v>
          </cell>
          <cell r="C1723" t="str">
            <v>ENTREE</v>
          </cell>
          <cell r="F1723">
            <v>0</v>
          </cell>
          <cell r="G1723" t="str">
            <v>MOTEUR</v>
          </cell>
          <cell r="Q1723">
            <v>0</v>
          </cell>
        </row>
        <row r="1724">
          <cell r="A1724">
            <v>43956</v>
          </cell>
          <cell r="C1724" t="str">
            <v>ENTREE</v>
          </cell>
          <cell r="F1724">
            <v>0</v>
          </cell>
          <cell r="G1724" t="str">
            <v>MOTEUR</v>
          </cell>
          <cell r="Q1724">
            <v>0</v>
          </cell>
        </row>
        <row r="1725">
          <cell r="A1725">
            <v>43957</v>
          </cell>
          <cell r="C1725" t="str">
            <v>ENTREE</v>
          </cell>
          <cell r="F1725">
            <v>0</v>
          </cell>
          <cell r="G1725" t="str">
            <v>MOTEUR</v>
          </cell>
          <cell r="Q1725">
            <v>0</v>
          </cell>
        </row>
        <row r="1726">
          <cell r="A1726">
            <v>43958</v>
          </cell>
          <cell r="C1726" t="str">
            <v>ENTREE</v>
          </cell>
          <cell r="F1726">
            <v>0</v>
          </cell>
          <cell r="G1726" t="str">
            <v>MOTEUR</v>
          </cell>
          <cell r="Q1726">
            <v>0</v>
          </cell>
        </row>
        <row r="1727">
          <cell r="A1727">
            <v>43959</v>
          </cell>
          <cell r="C1727" t="str">
            <v>ENTREE</v>
          </cell>
          <cell r="F1727">
            <v>0</v>
          </cell>
          <cell r="G1727" t="str">
            <v>CABINE</v>
          </cell>
          <cell r="Q1727">
            <v>0</v>
          </cell>
        </row>
        <row r="1728">
          <cell r="A1728">
            <v>43960</v>
          </cell>
          <cell r="C1728" t="str">
            <v>ENTREE</v>
          </cell>
          <cell r="F1728">
            <v>0</v>
          </cell>
          <cell r="G1728" t="str">
            <v>ASSEMBLAGE</v>
          </cell>
          <cell r="Q1728">
            <v>0</v>
          </cell>
        </row>
        <row r="1729">
          <cell r="A1729">
            <v>43961</v>
          </cell>
          <cell r="C1729" t="str">
            <v>SORTIE</v>
          </cell>
          <cell r="F1729" t="str">
            <v>PLATEAU</v>
          </cell>
          <cell r="G1729" t="str">
            <v>SYSTEME D'AIR</v>
          </cell>
          <cell r="Q1729">
            <v>-30000</v>
          </cell>
        </row>
        <row r="1730">
          <cell r="A1730">
            <v>43962</v>
          </cell>
          <cell r="C1730" t="str">
            <v>SORTIE</v>
          </cell>
          <cell r="F1730" t="str">
            <v>GRUMIER</v>
          </cell>
          <cell r="G1730" t="str">
            <v>FILTRATION</v>
          </cell>
          <cell r="Q1730">
            <v>-77513</v>
          </cell>
        </row>
        <row r="1731">
          <cell r="A1731">
            <v>43963</v>
          </cell>
          <cell r="C1731" t="str">
            <v>SORTIE</v>
          </cell>
          <cell r="F1731" t="str">
            <v>GRUMIER</v>
          </cell>
          <cell r="G1731" t="str">
            <v>LUBRIFIANT</v>
          </cell>
          <cell r="Q1731">
            <v>-36431</v>
          </cell>
        </row>
        <row r="1732">
          <cell r="A1732">
            <v>43952</v>
          </cell>
          <cell r="C1732" t="str">
            <v>SORTIE</v>
          </cell>
          <cell r="F1732" t="str">
            <v>GRUMIER</v>
          </cell>
          <cell r="G1732" t="str">
            <v>LUBRIFIANT</v>
          </cell>
          <cell r="Q1732">
            <v>-42860</v>
          </cell>
        </row>
        <row r="1733">
          <cell r="A1733">
            <v>43952</v>
          </cell>
          <cell r="C1733" t="str">
            <v>SORTIE</v>
          </cell>
          <cell r="F1733" t="str">
            <v>GRUMIER</v>
          </cell>
          <cell r="G1733" t="str">
            <v>LUBRIFIANT</v>
          </cell>
          <cell r="Q1733">
            <v>-36431</v>
          </cell>
        </row>
        <row r="1734">
          <cell r="A1734">
            <v>43952</v>
          </cell>
          <cell r="C1734" t="str">
            <v>SORTIE</v>
          </cell>
          <cell r="F1734" t="str">
            <v>GRUMIER</v>
          </cell>
          <cell r="G1734" t="str">
            <v>FREINAGE</v>
          </cell>
          <cell r="Q1734">
            <v>-40000</v>
          </cell>
        </row>
        <row r="1735">
          <cell r="A1735">
            <v>43952</v>
          </cell>
          <cell r="C1735" t="str">
            <v>SORTIE</v>
          </cell>
          <cell r="F1735" t="str">
            <v>PLATEAU</v>
          </cell>
          <cell r="G1735" t="str">
            <v>MOTEUR</v>
          </cell>
          <cell r="Q1735">
            <v>-25500</v>
          </cell>
        </row>
        <row r="1736">
          <cell r="A1736">
            <v>43952</v>
          </cell>
          <cell r="C1736" t="str">
            <v>SORTIE</v>
          </cell>
          <cell r="F1736" t="str">
            <v>PLATEAU</v>
          </cell>
          <cell r="G1736" t="str">
            <v>MOTEUR</v>
          </cell>
          <cell r="Q1736">
            <v>-51000</v>
          </cell>
        </row>
        <row r="1737">
          <cell r="A1737">
            <v>43952</v>
          </cell>
          <cell r="C1737" t="str">
            <v>SORTIE</v>
          </cell>
          <cell r="F1737" t="str">
            <v>PLATEAU</v>
          </cell>
          <cell r="G1737" t="str">
            <v>LUBRIFIANT</v>
          </cell>
          <cell r="Q1737">
            <v>-54540</v>
          </cell>
        </row>
        <row r="1738">
          <cell r="A1738">
            <v>43952</v>
          </cell>
          <cell r="C1738" t="str">
            <v>SORTIE</v>
          </cell>
          <cell r="F1738" t="str">
            <v>PLATEAU</v>
          </cell>
          <cell r="G1738" t="str">
            <v>FILTRATION</v>
          </cell>
          <cell r="Q1738">
            <v>-15400</v>
          </cell>
        </row>
        <row r="1739">
          <cell r="A1739">
            <v>43952</v>
          </cell>
          <cell r="C1739" t="str">
            <v>SORTIE</v>
          </cell>
          <cell r="F1739" t="str">
            <v>PLATEAU</v>
          </cell>
          <cell r="G1739" t="str">
            <v>FILTRATION</v>
          </cell>
          <cell r="Q1739">
            <v>-7000</v>
          </cell>
        </row>
        <row r="1740">
          <cell r="A1740">
            <v>43952</v>
          </cell>
          <cell r="C1740" t="str">
            <v>SORTIE</v>
          </cell>
          <cell r="F1740" t="str">
            <v>PLATEAU</v>
          </cell>
          <cell r="G1740" t="str">
            <v>MOTEUR</v>
          </cell>
          <cell r="Q1740">
            <v>-240000</v>
          </cell>
        </row>
        <row r="1741">
          <cell r="A1741">
            <v>43952</v>
          </cell>
          <cell r="C1741" t="str">
            <v>SORTIE</v>
          </cell>
          <cell r="F1741" t="str">
            <v>PLATEAU</v>
          </cell>
          <cell r="G1741" t="str">
            <v>MOTEUR</v>
          </cell>
          <cell r="Q1741">
            <v>-80000</v>
          </cell>
        </row>
        <row r="1742">
          <cell r="A1742">
            <v>43953</v>
          </cell>
          <cell r="C1742" t="str">
            <v>SORTIE</v>
          </cell>
          <cell r="F1742" t="str">
            <v>PLATEAU</v>
          </cell>
          <cell r="G1742" t="str">
            <v>MOTEUR</v>
          </cell>
          <cell r="Q1742">
            <v>-80000</v>
          </cell>
        </row>
        <row r="1743">
          <cell r="A1743">
            <v>43954</v>
          </cell>
          <cell r="C1743" t="str">
            <v>SORTIE</v>
          </cell>
          <cell r="F1743" t="str">
            <v>PLATEAU</v>
          </cell>
          <cell r="G1743" t="str">
            <v>MOTEUR</v>
          </cell>
          <cell r="Q1743">
            <v>-120000</v>
          </cell>
        </row>
        <row r="1744">
          <cell r="A1744">
            <v>43955</v>
          </cell>
          <cell r="C1744" t="str">
            <v>SORTIE</v>
          </cell>
          <cell r="F1744" t="str">
            <v>PLATEAU</v>
          </cell>
          <cell r="G1744" t="str">
            <v>MOTEUR</v>
          </cell>
          <cell r="Q1744">
            <v>-3600</v>
          </cell>
        </row>
        <row r="1745">
          <cell r="A1745">
            <v>43955</v>
          </cell>
          <cell r="C1745" t="str">
            <v>SORTIE</v>
          </cell>
          <cell r="F1745" t="str">
            <v>PLATEAU</v>
          </cell>
          <cell r="G1745" t="str">
            <v>MOTEUR</v>
          </cell>
          <cell r="Q1745">
            <v>-8400</v>
          </cell>
        </row>
        <row r="1746">
          <cell r="A1746">
            <v>43956</v>
          </cell>
          <cell r="C1746" t="str">
            <v>SORTIE</v>
          </cell>
          <cell r="F1746" t="str">
            <v>PLATEAU</v>
          </cell>
          <cell r="G1746" t="str">
            <v>MOTEUR</v>
          </cell>
          <cell r="Q1746">
            <v>-3600</v>
          </cell>
        </row>
        <row r="1747">
          <cell r="A1747">
            <v>43956</v>
          </cell>
          <cell r="C1747" t="str">
            <v>SORTIE</v>
          </cell>
          <cell r="F1747" t="str">
            <v>PLATEAU</v>
          </cell>
          <cell r="G1747" t="str">
            <v>MOTEUR</v>
          </cell>
          <cell r="Q1747">
            <v>-7200</v>
          </cell>
        </row>
        <row r="1748">
          <cell r="A1748">
            <v>43957</v>
          </cell>
          <cell r="C1748" t="str">
            <v>SORTIE</v>
          </cell>
          <cell r="F1748" t="str">
            <v>PLATEAU</v>
          </cell>
          <cell r="G1748" t="str">
            <v>MOTEUR</v>
          </cell>
          <cell r="Q1748">
            <v>-64800</v>
          </cell>
        </row>
        <row r="1749">
          <cell r="A1749">
            <v>43958</v>
          </cell>
          <cell r="C1749" t="str">
            <v>SORTIE</v>
          </cell>
          <cell r="F1749" t="str">
            <v>PLATEAU</v>
          </cell>
          <cell r="G1749" t="str">
            <v>PNEUMATIQUE</v>
          </cell>
          <cell r="Q1749">
            <v>-1359456</v>
          </cell>
        </row>
        <row r="1750">
          <cell r="A1750">
            <v>43959</v>
          </cell>
          <cell r="C1750" t="str">
            <v>SORTIE</v>
          </cell>
          <cell r="F1750" t="str">
            <v>PLATEAU</v>
          </cell>
          <cell r="G1750" t="str">
            <v>PNEUMATIQUE</v>
          </cell>
          <cell r="Q1750">
            <v>-858600</v>
          </cell>
        </row>
        <row r="1751">
          <cell r="A1751">
            <v>43960</v>
          </cell>
          <cell r="C1751" t="str">
            <v>SORTIE</v>
          </cell>
          <cell r="F1751" t="str">
            <v>GRUMIER</v>
          </cell>
          <cell r="G1751" t="str">
            <v>FREINAGE</v>
          </cell>
          <cell r="Q1751">
            <v>-20000</v>
          </cell>
        </row>
        <row r="1752">
          <cell r="A1752">
            <v>43961</v>
          </cell>
          <cell r="C1752" t="str">
            <v>SORTIE</v>
          </cell>
          <cell r="F1752" t="str">
            <v>GRUMIER</v>
          </cell>
          <cell r="G1752" t="str">
            <v>LUBRIFIANT</v>
          </cell>
          <cell r="Q1752">
            <v>-63630</v>
          </cell>
        </row>
        <row r="1753">
          <cell r="A1753">
            <v>43962</v>
          </cell>
          <cell r="C1753" t="str">
            <v>SORTIE</v>
          </cell>
          <cell r="F1753" t="str">
            <v>GRUMIER</v>
          </cell>
          <cell r="G1753" t="str">
            <v>FILTRATION</v>
          </cell>
          <cell r="Q1753">
            <v>-14310</v>
          </cell>
        </row>
        <row r="1754">
          <cell r="A1754">
            <v>43963</v>
          </cell>
          <cell r="C1754" t="str">
            <v>SORTIE</v>
          </cell>
          <cell r="F1754" t="str">
            <v>GRUMIER</v>
          </cell>
          <cell r="G1754" t="str">
            <v>FILTRATION</v>
          </cell>
          <cell r="Q1754">
            <v>-11925</v>
          </cell>
        </row>
        <row r="1755">
          <cell r="A1755">
            <v>43964</v>
          </cell>
          <cell r="C1755" t="str">
            <v>SORTIE</v>
          </cell>
          <cell r="F1755" t="str">
            <v>GRUMIER</v>
          </cell>
          <cell r="G1755" t="str">
            <v>FILTRATION</v>
          </cell>
          <cell r="Q1755">
            <v>-10000</v>
          </cell>
        </row>
        <row r="1756">
          <cell r="A1756">
            <v>43965</v>
          </cell>
          <cell r="C1756" t="str">
            <v>SORTIE</v>
          </cell>
          <cell r="F1756" t="str">
            <v>GRUMIER</v>
          </cell>
          <cell r="G1756" t="str">
            <v>FILTRATION</v>
          </cell>
          <cell r="Q1756">
            <v>-10000</v>
          </cell>
        </row>
        <row r="1757">
          <cell r="A1757">
            <v>43952</v>
          </cell>
          <cell r="C1757" t="str">
            <v>SORTIE</v>
          </cell>
          <cell r="F1757" t="str">
            <v>GRUMIER</v>
          </cell>
          <cell r="G1757" t="str">
            <v>REMORQUE</v>
          </cell>
          <cell r="Q1757">
            <v>-12000</v>
          </cell>
        </row>
        <row r="1758">
          <cell r="A1758">
            <v>43952</v>
          </cell>
          <cell r="C1758" t="str">
            <v>SORTIE</v>
          </cell>
          <cell r="F1758" t="str">
            <v>GRUMIER</v>
          </cell>
          <cell r="G1758" t="str">
            <v>FREINAGE</v>
          </cell>
          <cell r="Q1758">
            <v>-40000</v>
          </cell>
        </row>
        <row r="1759">
          <cell r="A1759">
            <v>43952</v>
          </cell>
          <cell r="C1759" t="str">
            <v>SORTIE</v>
          </cell>
          <cell r="F1759" t="str">
            <v>GRUMIER</v>
          </cell>
          <cell r="G1759" t="str">
            <v>CABINE</v>
          </cell>
          <cell r="Q1759">
            <v>-125212</v>
          </cell>
        </row>
        <row r="1760">
          <cell r="A1760">
            <v>43952</v>
          </cell>
          <cell r="C1760" t="str">
            <v>SORTIE</v>
          </cell>
          <cell r="F1760" t="str">
            <v>GRUMIER</v>
          </cell>
          <cell r="G1760" t="str">
            <v>FILTRATION</v>
          </cell>
          <cell r="Q1760">
            <v>-19080</v>
          </cell>
        </row>
        <row r="1761">
          <cell r="A1761">
            <v>43952</v>
          </cell>
          <cell r="C1761" t="str">
            <v>SORTIE</v>
          </cell>
          <cell r="F1761" t="str">
            <v>SLV</v>
          </cell>
          <cell r="G1761" t="str">
            <v>PONT</v>
          </cell>
          <cell r="Q1761">
            <v>-20000</v>
          </cell>
        </row>
        <row r="1762">
          <cell r="A1762">
            <v>43952</v>
          </cell>
          <cell r="C1762" t="str">
            <v>SORTIE</v>
          </cell>
          <cell r="F1762" t="str">
            <v>SLV</v>
          </cell>
          <cell r="G1762" t="str">
            <v>FREINAGE</v>
          </cell>
          <cell r="Q1762">
            <v>-9000</v>
          </cell>
        </row>
        <row r="1763">
          <cell r="A1763">
            <v>43952</v>
          </cell>
          <cell r="C1763" t="str">
            <v>SORTIE</v>
          </cell>
          <cell r="F1763" t="str">
            <v>GRUMIER</v>
          </cell>
          <cell r="G1763" t="str">
            <v>ASSEMBLAGE</v>
          </cell>
          <cell r="Q1763">
            <v>-1500</v>
          </cell>
        </row>
        <row r="1764">
          <cell r="A1764">
            <v>43952</v>
          </cell>
          <cell r="C1764" t="str">
            <v>SORTIE</v>
          </cell>
          <cell r="F1764" t="str">
            <v>GRUMIER</v>
          </cell>
          <cell r="G1764" t="str">
            <v>FREINAGE</v>
          </cell>
          <cell r="Q1764">
            <v>-20000</v>
          </cell>
        </row>
        <row r="1765">
          <cell r="A1765">
            <v>43952</v>
          </cell>
          <cell r="C1765" t="str">
            <v>ENTREE</v>
          </cell>
          <cell r="F1765">
            <v>0</v>
          </cell>
          <cell r="G1765" t="str">
            <v>EQUIPEMENT</v>
          </cell>
          <cell r="Q1765">
            <v>0</v>
          </cell>
        </row>
        <row r="1766">
          <cell r="A1766">
            <v>43952</v>
          </cell>
          <cell r="C1766" t="str">
            <v>ENTREE</v>
          </cell>
          <cell r="F1766">
            <v>0</v>
          </cell>
          <cell r="G1766" t="str">
            <v>FILTRATION</v>
          </cell>
          <cell r="Q1766">
            <v>0</v>
          </cell>
        </row>
        <row r="1767">
          <cell r="A1767">
            <v>43952</v>
          </cell>
          <cell r="C1767" t="str">
            <v>ENTREE</v>
          </cell>
          <cell r="F1767">
            <v>0</v>
          </cell>
          <cell r="G1767" t="str">
            <v>BATTERIE</v>
          </cell>
          <cell r="Q1767">
            <v>0</v>
          </cell>
        </row>
        <row r="1768">
          <cell r="A1768">
            <v>43952</v>
          </cell>
          <cell r="C1768" t="str">
            <v>ENTREE</v>
          </cell>
          <cell r="F1768">
            <v>0</v>
          </cell>
          <cell r="G1768" t="str">
            <v>FILTRATION</v>
          </cell>
          <cell r="Q1768">
            <v>0</v>
          </cell>
        </row>
        <row r="1769">
          <cell r="A1769">
            <v>43952</v>
          </cell>
          <cell r="C1769" t="str">
            <v>ENTREE</v>
          </cell>
          <cell r="F1769">
            <v>0</v>
          </cell>
          <cell r="G1769" t="str">
            <v>FILTRATION</v>
          </cell>
          <cell r="Q1769">
            <v>0</v>
          </cell>
        </row>
        <row r="1770">
          <cell r="A1770">
            <v>43952</v>
          </cell>
          <cell r="C1770" t="str">
            <v>SORTIE</v>
          </cell>
          <cell r="F1770" t="str">
            <v>GRUMIER</v>
          </cell>
          <cell r="G1770" t="str">
            <v>FILTRATION</v>
          </cell>
          <cell r="Q1770">
            <v>-77513</v>
          </cell>
        </row>
        <row r="1771">
          <cell r="A1771">
            <v>43952</v>
          </cell>
          <cell r="C1771" t="str">
            <v>SORTIE</v>
          </cell>
          <cell r="F1771" t="str">
            <v>GRUMIER</v>
          </cell>
          <cell r="G1771" t="str">
            <v>EQUIPEMENT</v>
          </cell>
          <cell r="Q1771">
            <v>-20000</v>
          </cell>
        </row>
        <row r="1772">
          <cell r="A1772">
            <v>43952</v>
          </cell>
          <cell r="C1772" t="str">
            <v>SORTIE</v>
          </cell>
          <cell r="F1772" t="str">
            <v>GRUMIER</v>
          </cell>
          <cell r="G1772" t="str">
            <v>EQUIPEMENT</v>
          </cell>
          <cell r="Q1772">
            <v>-20000</v>
          </cell>
        </row>
        <row r="1773">
          <cell r="A1773">
            <v>43952</v>
          </cell>
          <cell r="C1773" t="str">
            <v>SORTIE</v>
          </cell>
          <cell r="F1773" t="str">
            <v>SLV</v>
          </cell>
          <cell r="G1773" t="str">
            <v>SYSTEME D'AIR</v>
          </cell>
          <cell r="Q1773">
            <v>-30000</v>
          </cell>
        </row>
        <row r="1774">
          <cell r="A1774">
            <v>43952</v>
          </cell>
          <cell r="C1774" t="str">
            <v>SORTIE</v>
          </cell>
          <cell r="F1774" t="str">
            <v>GRUMIER</v>
          </cell>
          <cell r="G1774" t="str">
            <v>BATTERIE</v>
          </cell>
          <cell r="Q1774">
            <v>-269504</v>
          </cell>
        </row>
        <row r="1775">
          <cell r="A1775">
            <v>43952</v>
          </cell>
          <cell r="C1775" t="str">
            <v>ENTREE</v>
          </cell>
          <cell r="F1775">
            <v>0</v>
          </cell>
          <cell r="G1775" t="str">
            <v>ELECTRICITE</v>
          </cell>
          <cell r="Q1775">
            <v>0</v>
          </cell>
        </row>
        <row r="1776">
          <cell r="A1776">
            <v>43952</v>
          </cell>
          <cell r="C1776" t="str">
            <v>ENTREE</v>
          </cell>
          <cell r="F1776">
            <v>0</v>
          </cell>
          <cell r="G1776" t="str">
            <v>ELECTRICITE</v>
          </cell>
          <cell r="Q1776">
            <v>0</v>
          </cell>
        </row>
        <row r="1777">
          <cell r="A1777">
            <v>43952</v>
          </cell>
          <cell r="C1777" t="str">
            <v>ENTREE</v>
          </cell>
          <cell r="F1777">
            <v>0</v>
          </cell>
          <cell r="G1777" t="str">
            <v>ELECTRICITE</v>
          </cell>
          <cell r="Q1777">
            <v>0</v>
          </cell>
        </row>
        <row r="1778">
          <cell r="A1778">
            <v>43952</v>
          </cell>
          <cell r="C1778" t="str">
            <v>ENTREE</v>
          </cell>
          <cell r="F1778">
            <v>0</v>
          </cell>
          <cell r="G1778" t="str">
            <v>ELECTRICITE</v>
          </cell>
          <cell r="Q1778">
            <v>0</v>
          </cell>
        </row>
        <row r="1779">
          <cell r="A1779">
            <v>43952</v>
          </cell>
          <cell r="C1779" t="str">
            <v>SORTIE</v>
          </cell>
          <cell r="F1779" t="str">
            <v>GRUMIER</v>
          </cell>
          <cell r="G1779" t="str">
            <v>FILTRATION</v>
          </cell>
          <cell r="Q1779">
            <v>-14310</v>
          </cell>
        </row>
        <row r="1780">
          <cell r="A1780">
            <v>43952</v>
          </cell>
          <cell r="C1780" t="str">
            <v>SORTIE</v>
          </cell>
          <cell r="F1780" t="str">
            <v>SLV</v>
          </cell>
          <cell r="G1780" t="str">
            <v>ELECTRICITE</v>
          </cell>
          <cell r="Q1780">
            <v>-80000</v>
          </cell>
        </row>
        <row r="1781">
          <cell r="A1781">
            <v>43952</v>
          </cell>
          <cell r="C1781" t="str">
            <v>SORTIE</v>
          </cell>
          <cell r="F1781" t="str">
            <v>GRUMIER</v>
          </cell>
          <cell r="G1781" t="str">
            <v>ASSEMBLAGE</v>
          </cell>
          <cell r="Q1781">
            <v>-10000</v>
          </cell>
        </row>
        <row r="1782">
          <cell r="A1782">
            <v>43952</v>
          </cell>
          <cell r="C1782" t="str">
            <v>SORTIE</v>
          </cell>
          <cell r="F1782" t="str">
            <v>PLATEAU</v>
          </cell>
          <cell r="G1782" t="str">
            <v>LUBRIFIANT</v>
          </cell>
          <cell r="Q1782">
            <v>-45450</v>
          </cell>
        </row>
        <row r="1783">
          <cell r="A1783">
            <v>43952</v>
          </cell>
          <cell r="C1783" t="str">
            <v>SORTIE</v>
          </cell>
          <cell r="F1783" t="str">
            <v>GRUMIER</v>
          </cell>
          <cell r="G1783" t="str">
            <v>ELECTRICITE</v>
          </cell>
          <cell r="Q1783">
            <v>-2000</v>
          </cell>
        </row>
        <row r="1784">
          <cell r="A1784">
            <v>43952</v>
          </cell>
          <cell r="C1784" t="str">
            <v>SORTIE</v>
          </cell>
          <cell r="F1784" t="str">
            <v>PLATEAU</v>
          </cell>
          <cell r="G1784" t="str">
            <v>FILTRATION</v>
          </cell>
          <cell r="Q1784">
            <v>-4471</v>
          </cell>
        </row>
        <row r="1785">
          <cell r="A1785">
            <v>43952</v>
          </cell>
          <cell r="C1785" t="str">
            <v>SORTIE</v>
          </cell>
          <cell r="F1785" t="str">
            <v>PLATEAU</v>
          </cell>
          <cell r="G1785" t="str">
            <v>LUBRIFIANT</v>
          </cell>
          <cell r="Q1785">
            <v>-45450</v>
          </cell>
        </row>
        <row r="1786">
          <cell r="A1786">
            <v>43952</v>
          </cell>
          <cell r="C1786" t="str">
            <v>SORTIE</v>
          </cell>
          <cell r="F1786" t="str">
            <v>PLATEAU</v>
          </cell>
          <cell r="G1786" t="str">
            <v>FILTRATION</v>
          </cell>
          <cell r="Q1786">
            <v>-7000</v>
          </cell>
        </row>
        <row r="1787">
          <cell r="A1787">
            <v>43952</v>
          </cell>
          <cell r="C1787" t="str">
            <v>SORTIE</v>
          </cell>
          <cell r="F1787" t="str">
            <v>PLATEAU</v>
          </cell>
          <cell r="G1787" t="str">
            <v>ELECTRICITE</v>
          </cell>
          <cell r="Q1787">
            <v>-1500</v>
          </cell>
        </row>
        <row r="1788">
          <cell r="A1788">
            <v>43952</v>
          </cell>
          <cell r="C1788" t="str">
            <v>SORTIE</v>
          </cell>
          <cell r="F1788" t="str">
            <v>PLATEAU</v>
          </cell>
          <cell r="G1788" t="str">
            <v>REPARATION FLOTTE</v>
          </cell>
          <cell r="Q1788">
            <v>-15000</v>
          </cell>
        </row>
        <row r="1789">
          <cell r="A1789">
            <v>43952</v>
          </cell>
          <cell r="C1789" t="str">
            <v>SORTIE</v>
          </cell>
          <cell r="F1789" t="str">
            <v>PLATEAU</v>
          </cell>
          <cell r="G1789" t="str">
            <v>REPARATION FLOTTE</v>
          </cell>
          <cell r="Q1789">
            <v>-15000</v>
          </cell>
        </row>
        <row r="1790">
          <cell r="A1790">
            <v>43952</v>
          </cell>
          <cell r="C1790" t="str">
            <v>ENTREE</v>
          </cell>
          <cell r="F1790">
            <v>0</v>
          </cell>
          <cell r="G1790" t="str">
            <v>MOTEUR</v>
          </cell>
          <cell r="Q1790">
            <v>0</v>
          </cell>
        </row>
        <row r="1791">
          <cell r="A1791">
            <v>43952</v>
          </cell>
          <cell r="C1791" t="str">
            <v>SORTIE</v>
          </cell>
          <cell r="F1791" t="str">
            <v>CITERNE</v>
          </cell>
          <cell r="G1791" t="str">
            <v>LUBRIFIANT</v>
          </cell>
          <cell r="Q1791">
            <v>-39996</v>
          </cell>
        </row>
        <row r="1792">
          <cell r="A1792">
            <v>43952</v>
          </cell>
          <cell r="C1792" t="str">
            <v>SORTIE</v>
          </cell>
          <cell r="F1792" t="str">
            <v>CITERNE</v>
          </cell>
          <cell r="G1792" t="str">
            <v>FILTRATION</v>
          </cell>
          <cell r="Q1792">
            <v>-7000</v>
          </cell>
        </row>
        <row r="1793">
          <cell r="A1793">
            <v>43952</v>
          </cell>
          <cell r="C1793" t="str">
            <v>SORTIE</v>
          </cell>
          <cell r="F1793" t="str">
            <v>CITERNE</v>
          </cell>
          <cell r="G1793" t="str">
            <v>FILTRATION</v>
          </cell>
          <cell r="Q1793">
            <v>-8000</v>
          </cell>
        </row>
        <row r="1794">
          <cell r="A1794">
            <v>43952</v>
          </cell>
          <cell r="C1794" t="str">
            <v>SORTIE</v>
          </cell>
          <cell r="F1794" t="str">
            <v>CITERNE</v>
          </cell>
          <cell r="G1794" t="str">
            <v>FILTRATION</v>
          </cell>
          <cell r="Q1794">
            <v>-20000</v>
          </cell>
        </row>
        <row r="1795">
          <cell r="A1795">
            <v>43952</v>
          </cell>
          <cell r="C1795" t="str">
            <v>SORTIE</v>
          </cell>
          <cell r="F1795" t="str">
            <v>CITERNE</v>
          </cell>
          <cell r="G1795" t="str">
            <v>LUBRIFIANT</v>
          </cell>
          <cell r="Q1795">
            <v>-32145</v>
          </cell>
        </row>
        <row r="1796">
          <cell r="A1796">
            <v>43952</v>
          </cell>
          <cell r="C1796" t="str">
            <v>SORTIE</v>
          </cell>
          <cell r="F1796" t="str">
            <v>CITERNE</v>
          </cell>
          <cell r="G1796" t="str">
            <v>LUBRIFIANT</v>
          </cell>
          <cell r="Q1796">
            <v>-32145</v>
          </cell>
        </row>
        <row r="1797">
          <cell r="A1797">
            <v>43952</v>
          </cell>
          <cell r="C1797" t="str">
            <v>SORTIE</v>
          </cell>
          <cell r="F1797" t="str">
            <v>CITERNE</v>
          </cell>
          <cell r="G1797" t="str">
            <v>LUBRIFIANT</v>
          </cell>
          <cell r="Q1797">
            <v>-27859</v>
          </cell>
        </row>
        <row r="1798">
          <cell r="A1798">
            <v>43952</v>
          </cell>
          <cell r="C1798" t="str">
            <v>ENTREE</v>
          </cell>
          <cell r="F1798">
            <v>0</v>
          </cell>
          <cell r="G1798" t="str">
            <v>MOTEUR</v>
          </cell>
          <cell r="Q1798">
            <v>0</v>
          </cell>
        </row>
        <row r="1799">
          <cell r="A1799">
            <v>43952</v>
          </cell>
          <cell r="C1799" t="str">
            <v>SORTIE</v>
          </cell>
          <cell r="F1799" t="str">
            <v>PLATEAU</v>
          </cell>
          <cell r="G1799" t="str">
            <v>MOTEUR</v>
          </cell>
          <cell r="Q1799">
            <v>-89436</v>
          </cell>
        </row>
        <row r="1800">
          <cell r="A1800">
            <v>43952</v>
          </cell>
          <cell r="C1800" t="str">
            <v>SORTIE</v>
          </cell>
          <cell r="F1800" t="str">
            <v>PLATEAU</v>
          </cell>
          <cell r="G1800" t="str">
            <v>ELECTRICITE</v>
          </cell>
          <cell r="Q1800">
            <v>-25000</v>
          </cell>
        </row>
        <row r="1801">
          <cell r="A1801">
            <v>43952</v>
          </cell>
          <cell r="C1801" t="str">
            <v>ENTREE</v>
          </cell>
          <cell r="F1801">
            <v>0</v>
          </cell>
          <cell r="G1801" t="str">
            <v>REMORQUE</v>
          </cell>
          <cell r="Q1801">
            <v>0</v>
          </cell>
        </row>
        <row r="1802">
          <cell r="A1802">
            <v>43952</v>
          </cell>
          <cell r="C1802" t="str">
            <v>SORTIE</v>
          </cell>
          <cell r="F1802" t="str">
            <v>PLATEAU</v>
          </cell>
          <cell r="G1802" t="str">
            <v>REMORQUE</v>
          </cell>
          <cell r="Q1802">
            <v>-37500</v>
          </cell>
        </row>
        <row r="1803">
          <cell r="A1803">
            <v>43952</v>
          </cell>
          <cell r="C1803" t="str">
            <v>SORTIE</v>
          </cell>
          <cell r="F1803" t="str">
            <v>PLATEAU</v>
          </cell>
          <cell r="G1803" t="str">
            <v>PONT</v>
          </cell>
          <cell r="Q1803">
            <v>-100000</v>
          </cell>
        </row>
        <row r="1804">
          <cell r="A1804">
            <v>43952</v>
          </cell>
          <cell r="C1804" t="str">
            <v>ENTREE</v>
          </cell>
          <cell r="F1804">
            <v>0</v>
          </cell>
          <cell r="G1804" t="str">
            <v>EQUIPEMENT</v>
          </cell>
          <cell r="Q1804">
            <v>0</v>
          </cell>
        </row>
        <row r="1805">
          <cell r="A1805">
            <v>43952</v>
          </cell>
          <cell r="C1805" t="str">
            <v>SORTIE</v>
          </cell>
          <cell r="F1805" t="str">
            <v>GRUMIER</v>
          </cell>
          <cell r="G1805" t="str">
            <v>EQUIPEMENT</v>
          </cell>
          <cell r="Q1805">
            <v>-20000</v>
          </cell>
        </row>
        <row r="1806">
          <cell r="A1806">
            <v>43952</v>
          </cell>
          <cell r="C1806" t="str">
            <v>ENTREE</v>
          </cell>
          <cell r="F1806">
            <v>0</v>
          </cell>
          <cell r="G1806" t="str">
            <v>CABINE</v>
          </cell>
          <cell r="Q1806">
            <v>0</v>
          </cell>
        </row>
        <row r="1807">
          <cell r="A1807">
            <v>43952</v>
          </cell>
          <cell r="C1807" t="str">
            <v>ENTREE</v>
          </cell>
          <cell r="F1807">
            <v>0</v>
          </cell>
          <cell r="G1807" t="str">
            <v>CABINE</v>
          </cell>
          <cell r="Q1807">
            <v>0</v>
          </cell>
        </row>
        <row r="1808">
          <cell r="A1808">
            <v>43952</v>
          </cell>
          <cell r="C1808" t="str">
            <v>ENTREE</v>
          </cell>
          <cell r="F1808">
            <v>0</v>
          </cell>
          <cell r="G1808" t="str">
            <v>ELECTRICITE</v>
          </cell>
          <cell r="Q1808">
            <v>0</v>
          </cell>
        </row>
        <row r="1809">
          <cell r="A1809">
            <v>43952</v>
          </cell>
          <cell r="C1809" t="str">
            <v>ENTREE</v>
          </cell>
          <cell r="F1809">
            <v>0</v>
          </cell>
          <cell r="G1809" t="str">
            <v>ASSEMBLAGE</v>
          </cell>
          <cell r="Q1809">
            <v>0</v>
          </cell>
        </row>
        <row r="1810">
          <cell r="A1810">
            <v>43952</v>
          </cell>
          <cell r="C1810" t="str">
            <v>ENTREE</v>
          </cell>
          <cell r="F1810">
            <v>0</v>
          </cell>
          <cell r="G1810" t="str">
            <v>EMBRAYAGE</v>
          </cell>
          <cell r="Q1810">
            <v>0</v>
          </cell>
        </row>
        <row r="1811">
          <cell r="A1811">
            <v>43952</v>
          </cell>
          <cell r="C1811" t="str">
            <v>ENTREE</v>
          </cell>
          <cell r="F1811">
            <v>0</v>
          </cell>
          <cell r="G1811" t="str">
            <v>SYSTEME D'AIR</v>
          </cell>
          <cell r="Q1811">
            <v>0</v>
          </cell>
        </row>
        <row r="1812">
          <cell r="A1812">
            <v>43952</v>
          </cell>
          <cell r="C1812" t="str">
            <v>SORTIE</v>
          </cell>
          <cell r="F1812" t="str">
            <v>GRUMIER</v>
          </cell>
          <cell r="G1812" t="str">
            <v>EQUIPEMENT</v>
          </cell>
          <cell r="Q1812">
            <v>-25000</v>
          </cell>
        </row>
        <row r="1813">
          <cell r="A1813">
            <v>43952</v>
          </cell>
          <cell r="C1813" t="str">
            <v>SORTIE</v>
          </cell>
          <cell r="F1813" t="str">
            <v>PLATEAU</v>
          </cell>
          <cell r="G1813" t="str">
            <v>ELECTRICITE</v>
          </cell>
          <cell r="Q1813">
            <v>-14000</v>
          </cell>
        </row>
        <row r="1814">
          <cell r="A1814">
            <v>43952</v>
          </cell>
          <cell r="C1814" t="str">
            <v>SORTIE</v>
          </cell>
          <cell r="F1814" t="str">
            <v>PLATEAU</v>
          </cell>
          <cell r="G1814" t="str">
            <v>EQUIPEMENT</v>
          </cell>
          <cell r="Q1814">
            <v>-4000</v>
          </cell>
        </row>
        <row r="1815">
          <cell r="A1815">
            <v>43952</v>
          </cell>
          <cell r="C1815" t="str">
            <v>SORTIE</v>
          </cell>
          <cell r="F1815" t="str">
            <v>PLATEAU</v>
          </cell>
          <cell r="G1815" t="str">
            <v>SYSTEME D'AIR</v>
          </cell>
          <cell r="Q1815">
            <v>-30000</v>
          </cell>
        </row>
        <row r="1816">
          <cell r="A1816">
            <v>43952</v>
          </cell>
          <cell r="C1816" t="str">
            <v>SORTIE</v>
          </cell>
          <cell r="F1816" t="str">
            <v>PLATEAU</v>
          </cell>
          <cell r="G1816" t="str">
            <v>CABINE</v>
          </cell>
          <cell r="Q1816">
            <v>-8943</v>
          </cell>
        </row>
        <row r="1817">
          <cell r="A1817">
            <v>43952</v>
          </cell>
          <cell r="C1817" t="str">
            <v>SORTIE</v>
          </cell>
          <cell r="F1817" t="str">
            <v>PLATEAU</v>
          </cell>
          <cell r="G1817" t="str">
            <v>LUBRIFIANT</v>
          </cell>
          <cell r="Q1817">
            <v>-39996</v>
          </cell>
        </row>
        <row r="1818">
          <cell r="A1818">
            <v>43952</v>
          </cell>
          <cell r="C1818" t="str">
            <v>SORTIE</v>
          </cell>
          <cell r="F1818" t="str">
            <v>PLATEAU</v>
          </cell>
          <cell r="G1818" t="str">
            <v>FILTRATION</v>
          </cell>
          <cell r="Q1818">
            <v>-7000</v>
          </cell>
        </row>
        <row r="1819">
          <cell r="A1819">
            <v>43952</v>
          </cell>
          <cell r="C1819" t="str">
            <v>SORTIE</v>
          </cell>
          <cell r="F1819" t="str">
            <v>PLATEAU</v>
          </cell>
          <cell r="G1819" t="str">
            <v>MOTEUR</v>
          </cell>
          <cell r="Q1819">
            <v>-59650</v>
          </cell>
        </row>
        <row r="1820">
          <cell r="A1820">
            <v>43952</v>
          </cell>
          <cell r="C1820" t="str">
            <v>ENTREE</v>
          </cell>
          <cell r="F1820">
            <v>0</v>
          </cell>
          <cell r="G1820" t="str">
            <v>ELECTRICITE</v>
          </cell>
          <cell r="Q1820">
            <v>0</v>
          </cell>
        </row>
        <row r="1821">
          <cell r="A1821">
            <v>43952</v>
          </cell>
          <cell r="C1821" t="str">
            <v>ENTREE</v>
          </cell>
          <cell r="F1821">
            <v>0</v>
          </cell>
          <cell r="G1821" t="str">
            <v>PONT</v>
          </cell>
          <cell r="Q1821">
            <v>0</v>
          </cell>
        </row>
        <row r="1822">
          <cell r="A1822">
            <v>43952</v>
          </cell>
          <cell r="C1822" t="str">
            <v>SORTIE</v>
          </cell>
          <cell r="F1822" t="str">
            <v>PLATEAU</v>
          </cell>
          <cell r="G1822" t="str">
            <v>MOTEUR</v>
          </cell>
          <cell r="Q1822">
            <v>-64800</v>
          </cell>
        </row>
        <row r="1823">
          <cell r="A1823">
            <v>43952</v>
          </cell>
          <cell r="C1823" t="str">
            <v>SORTIE</v>
          </cell>
          <cell r="F1823" t="str">
            <v>PLATEAU</v>
          </cell>
          <cell r="G1823" t="str">
            <v>MOTEUR</v>
          </cell>
          <cell r="Q1823">
            <v>-60000</v>
          </cell>
        </row>
        <row r="1824">
          <cell r="A1824">
            <v>43952</v>
          </cell>
          <cell r="C1824" t="str">
            <v>SORTIE</v>
          </cell>
          <cell r="F1824" t="str">
            <v>PLATEAU</v>
          </cell>
          <cell r="G1824" t="str">
            <v>MOTEUR</v>
          </cell>
          <cell r="Q1824">
            <v>-51000</v>
          </cell>
        </row>
        <row r="1825">
          <cell r="A1825">
            <v>43952</v>
          </cell>
          <cell r="C1825" t="str">
            <v>SORTIE</v>
          </cell>
          <cell r="F1825" t="str">
            <v>PLATEAU</v>
          </cell>
          <cell r="G1825" t="str">
            <v>MOTEUR</v>
          </cell>
          <cell r="Q1825">
            <v>-80000</v>
          </cell>
        </row>
        <row r="1826">
          <cell r="A1826">
            <v>43952</v>
          </cell>
          <cell r="C1826" t="str">
            <v>SORTIE</v>
          </cell>
          <cell r="F1826" t="str">
            <v>PLATEAU</v>
          </cell>
          <cell r="G1826" t="str">
            <v>MOTEUR</v>
          </cell>
          <cell r="Q1826">
            <v>-80000</v>
          </cell>
        </row>
        <row r="1827">
          <cell r="A1827">
            <v>43952</v>
          </cell>
          <cell r="C1827" t="str">
            <v>SORTIE</v>
          </cell>
          <cell r="F1827" t="str">
            <v>PLATEAU</v>
          </cell>
          <cell r="G1827" t="str">
            <v>MOTEUR</v>
          </cell>
          <cell r="Q1827">
            <v>-7200</v>
          </cell>
        </row>
        <row r="1828">
          <cell r="A1828">
            <v>43952</v>
          </cell>
          <cell r="C1828" t="str">
            <v>SORTIE</v>
          </cell>
          <cell r="F1828" t="str">
            <v>PLATEAU</v>
          </cell>
          <cell r="G1828" t="str">
            <v>MOTEUR</v>
          </cell>
          <cell r="Q1828">
            <v>-8400</v>
          </cell>
        </row>
        <row r="1829">
          <cell r="A1829">
            <v>43952</v>
          </cell>
          <cell r="C1829" t="str">
            <v>SORTIE</v>
          </cell>
          <cell r="F1829" t="str">
            <v>PLATEAU</v>
          </cell>
          <cell r="G1829" t="str">
            <v>MOTEUR</v>
          </cell>
          <cell r="Q1829">
            <v>-54540</v>
          </cell>
        </row>
        <row r="1830">
          <cell r="A1830">
            <v>43952</v>
          </cell>
          <cell r="C1830" t="str">
            <v>SORTIE</v>
          </cell>
          <cell r="F1830" t="str">
            <v>PLATEAU</v>
          </cell>
          <cell r="G1830" t="str">
            <v>FILTRATION</v>
          </cell>
          <cell r="Q1830">
            <v>-15400</v>
          </cell>
        </row>
        <row r="1831">
          <cell r="A1831">
            <v>43952</v>
          </cell>
          <cell r="C1831" t="str">
            <v>SORTIE</v>
          </cell>
          <cell r="F1831" t="str">
            <v>PLATEAU</v>
          </cell>
          <cell r="G1831" t="str">
            <v>FILTRATION</v>
          </cell>
          <cell r="Q1831">
            <v>-7000</v>
          </cell>
        </row>
        <row r="1832">
          <cell r="A1832">
            <v>43952</v>
          </cell>
          <cell r="C1832" t="str">
            <v>SORTIE</v>
          </cell>
          <cell r="F1832" t="str">
            <v>GRUMIER</v>
          </cell>
          <cell r="G1832" t="str">
            <v>ASSEMBLAGE</v>
          </cell>
          <cell r="Q1832">
            <v>-60000</v>
          </cell>
        </row>
        <row r="1833">
          <cell r="A1833">
            <v>43952</v>
          </cell>
          <cell r="C1833" t="str">
            <v>ENTREE</v>
          </cell>
          <cell r="F1833">
            <v>0</v>
          </cell>
          <cell r="G1833" t="str">
            <v>ASSEMBLAGE</v>
          </cell>
          <cell r="Q1833">
            <v>0</v>
          </cell>
        </row>
        <row r="1834">
          <cell r="A1834">
            <v>43952</v>
          </cell>
          <cell r="C1834" t="str">
            <v>SORTIE</v>
          </cell>
          <cell r="F1834" t="str">
            <v>GRUMIER</v>
          </cell>
          <cell r="G1834" t="str">
            <v>ASSEMBLAGE</v>
          </cell>
          <cell r="Q1834">
            <v>-2100</v>
          </cell>
        </row>
        <row r="1835">
          <cell r="A1835">
            <v>43952</v>
          </cell>
          <cell r="C1835" t="str">
            <v>SORTIE</v>
          </cell>
          <cell r="F1835" t="str">
            <v>GRUMIER</v>
          </cell>
          <cell r="G1835" t="str">
            <v>FREINAGE</v>
          </cell>
          <cell r="Q1835">
            <v>-40000</v>
          </cell>
        </row>
        <row r="1836">
          <cell r="A1836">
            <v>43952</v>
          </cell>
          <cell r="C1836" t="str">
            <v>SORTIE</v>
          </cell>
          <cell r="F1836" t="str">
            <v>GRUMIER</v>
          </cell>
          <cell r="G1836" t="str">
            <v>FREINAGE</v>
          </cell>
          <cell r="Q1836">
            <v>-20000</v>
          </cell>
        </row>
        <row r="1837">
          <cell r="A1837">
            <v>43952</v>
          </cell>
          <cell r="C1837" t="str">
            <v>SORTIE</v>
          </cell>
          <cell r="F1837" t="str">
            <v>GRUMIER</v>
          </cell>
          <cell r="G1837" t="str">
            <v>ASSEMBLAGE</v>
          </cell>
          <cell r="Q1837">
            <v>-6000</v>
          </cell>
        </row>
        <row r="1838">
          <cell r="A1838">
            <v>43952</v>
          </cell>
          <cell r="C1838" t="str">
            <v>SORTIE</v>
          </cell>
          <cell r="F1838" t="str">
            <v>GRUMIER</v>
          </cell>
          <cell r="G1838" t="str">
            <v>JANTE</v>
          </cell>
          <cell r="Q1838">
            <v>-55000</v>
          </cell>
        </row>
        <row r="1839">
          <cell r="A1839">
            <v>43952</v>
          </cell>
          <cell r="C1839" t="str">
            <v>ENTREE</v>
          </cell>
          <cell r="F1839">
            <v>0</v>
          </cell>
          <cell r="G1839" t="str">
            <v>REMORQUE</v>
          </cell>
          <cell r="Q1839">
            <v>0</v>
          </cell>
        </row>
        <row r="1840">
          <cell r="A1840">
            <v>43952</v>
          </cell>
          <cell r="C1840" t="str">
            <v>SORTIE</v>
          </cell>
          <cell r="F1840" t="str">
            <v>GRUMIER</v>
          </cell>
          <cell r="G1840" t="str">
            <v>ELECTRICITE</v>
          </cell>
          <cell r="Q1840">
            <v>-2000</v>
          </cell>
        </row>
        <row r="1841">
          <cell r="A1841">
            <v>43952</v>
          </cell>
          <cell r="C1841" t="str">
            <v>SORTIE</v>
          </cell>
          <cell r="F1841" t="str">
            <v>GRUMIER</v>
          </cell>
          <cell r="G1841" t="str">
            <v>ELECTRICITE</v>
          </cell>
          <cell r="Q1841">
            <v>-2200</v>
          </cell>
        </row>
        <row r="1842">
          <cell r="A1842">
            <v>43952</v>
          </cell>
          <cell r="C1842" t="str">
            <v>SORTIE</v>
          </cell>
          <cell r="F1842" t="str">
            <v>PLATEAU</v>
          </cell>
          <cell r="G1842" t="str">
            <v>ASSEMBLAGE</v>
          </cell>
          <cell r="Q1842">
            <v>-3000</v>
          </cell>
        </row>
        <row r="1843">
          <cell r="A1843">
            <v>43952</v>
          </cell>
          <cell r="C1843" t="str">
            <v>SORTIE</v>
          </cell>
          <cell r="F1843" t="str">
            <v>PLATEAU</v>
          </cell>
          <cell r="G1843" t="str">
            <v>MOTEUR</v>
          </cell>
          <cell r="Q1843">
            <v>-15000</v>
          </cell>
        </row>
        <row r="1844">
          <cell r="A1844">
            <v>43952</v>
          </cell>
          <cell r="C1844" t="str">
            <v>SORTIE</v>
          </cell>
          <cell r="F1844" t="str">
            <v>PLATEAU</v>
          </cell>
          <cell r="G1844" t="str">
            <v>ELECTRICITE</v>
          </cell>
          <cell r="Q1844">
            <v>-1500</v>
          </cell>
        </row>
        <row r="1845">
          <cell r="A1845">
            <v>43952</v>
          </cell>
          <cell r="C1845" t="str">
            <v>SORTIE</v>
          </cell>
          <cell r="F1845" t="str">
            <v>PLATEAU</v>
          </cell>
          <cell r="G1845" t="str">
            <v>ELECTRICITE</v>
          </cell>
          <cell r="Q1845">
            <v>-1500</v>
          </cell>
        </row>
        <row r="1846">
          <cell r="A1846">
            <v>43952</v>
          </cell>
          <cell r="C1846" t="str">
            <v>SORTIE</v>
          </cell>
          <cell r="F1846" t="str">
            <v>GRUMIER</v>
          </cell>
          <cell r="G1846" t="str">
            <v>LUBRIFIANT</v>
          </cell>
          <cell r="Q1846">
            <v>-63630</v>
          </cell>
        </row>
        <row r="1847">
          <cell r="A1847">
            <v>43952</v>
          </cell>
          <cell r="C1847" t="str">
            <v>SORTIE</v>
          </cell>
          <cell r="F1847" t="str">
            <v>GRUMIER</v>
          </cell>
          <cell r="G1847" t="str">
            <v>FILTRATION</v>
          </cell>
          <cell r="Q1847">
            <v>-11925</v>
          </cell>
        </row>
        <row r="1848">
          <cell r="A1848">
            <v>43952</v>
          </cell>
          <cell r="C1848" t="str">
            <v>SORTIE</v>
          </cell>
          <cell r="F1848" t="str">
            <v>GRUMIER</v>
          </cell>
          <cell r="G1848" t="str">
            <v>FILTRATION</v>
          </cell>
          <cell r="Q1848">
            <v>-14310</v>
          </cell>
        </row>
        <row r="1849">
          <cell r="A1849">
            <v>43952</v>
          </cell>
          <cell r="C1849" t="str">
            <v>SORTIE</v>
          </cell>
          <cell r="F1849" t="str">
            <v>GRUMIER</v>
          </cell>
          <cell r="G1849" t="str">
            <v>FILTRATION</v>
          </cell>
          <cell r="Q1849">
            <v>-10000</v>
          </cell>
        </row>
        <row r="1850">
          <cell r="A1850">
            <v>43952</v>
          </cell>
          <cell r="C1850" t="str">
            <v>SORTIE</v>
          </cell>
          <cell r="F1850" t="str">
            <v>PLATEAU</v>
          </cell>
          <cell r="G1850" t="str">
            <v>ELECTRICITE</v>
          </cell>
          <cell r="Q1850">
            <v>-1500</v>
          </cell>
        </row>
        <row r="1851">
          <cell r="A1851">
            <v>43952</v>
          </cell>
          <cell r="C1851" t="str">
            <v>SORTIE</v>
          </cell>
          <cell r="F1851" t="str">
            <v>PLATEAU</v>
          </cell>
          <cell r="G1851" t="str">
            <v>ASSEMBLAGE</v>
          </cell>
          <cell r="Q1851">
            <v>-2100</v>
          </cell>
        </row>
        <row r="1852">
          <cell r="A1852">
            <v>43952</v>
          </cell>
          <cell r="C1852" t="str">
            <v>ENTREE</v>
          </cell>
          <cell r="F1852">
            <v>0</v>
          </cell>
          <cell r="G1852" t="str">
            <v>BATTERIE</v>
          </cell>
          <cell r="Q1852">
            <v>0</v>
          </cell>
        </row>
        <row r="1853">
          <cell r="A1853">
            <v>43952</v>
          </cell>
          <cell r="C1853" t="str">
            <v>SORTIE</v>
          </cell>
          <cell r="F1853" t="str">
            <v>PLATEAU</v>
          </cell>
          <cell r="G1853" t="str">
            <v>BATTERIE</v>
          </cell>
          <cell r="Q1853">
            <v>-269504</v>
          </cell>
        </row>
        <row r="1854">
          <cell r="A1854">
            <v>43952</v>
          </cell>
          <cell r="C1854" t="str">
            <v>SORTIE</v>
          </cell>
          <cell r="F1854" t="str">
            <v>PLATEAU</v>
          </cell>
          <cell r="G1854" t="str">
            <v>EQUIPEMENT</v>
          </cell>
          <cell r="Q1854">
            <v>-25000</v>
          </cell>
        </row>
        <row r="1855">
          <cell r="A1855">
            <v>43952</v>
          </cell>
          <cell r="C1855" t="str">
            <v>ENTREE</v>
          </cell>
          <cell r="F1855">
            <v>0</v>
          </cell>
          <cell r="G1855" t="str">
            <v>MOTEUR</v>
          </cell>
          <cell r="Q1855">
            <v>0</v>
          </cell>
        </row>
        <row r="1856">
          <cell r="A1856">
            <v>43952</v>
          </cell>
          <cell r="C1856" t="str">
            <v>ENTREE</v>
          </cell>
          <cell r="F1856">
            <v>0</v>
          </cell>
          <cell r="G1856" t="str">
            <v>MOTEUR</v>
          </cell>
          <cell r="Q1856">
            <v>0</v>
          </cell>
        </row>
        <row r="1857">
          <cell r="A1857">
            <v>43952</v>
          </cell>
          <cell r="C1857" t="str">
            <v>SORTIE</v>
          </cell>
          <cell r="F1857" t="str">
            <v>GRUMIER</v>
          </cell>
          <cell r="G1857" t="str">
            <v>FREINAGE</v>
          </cell>
          <cell r="Q1857">
            <v>-20000</v>
          </cell>
        </row>
        <row r="1858">
          <cell r="A1858">
            <v>43952</v>
          </cell>
          <cell r="C1858" t="str">
            <v>SORTIE</v>
          </cell>
          <cell r="F1858" t="str">
            <v>SLV</v>
          </cell>
          <cell r="G1858" t="str">
            <v>LUBRIFIANT</v>
          </cell>
          <cell r="Q1858">
            <v>-52800</v>
          </cell>
        </row>
        <row r="1859">
          <cell r="A1859">
            <v>43952</v>
          </cell>
          <cell r="C1859" t="str">
            <v>SORTIE</v>
          </cell>
          <cell r="F1859" t="str">
            <v>PLATEAU</v>
          </cell>
          <cell r="G1859" t="str">
            <v>ELECTRICITE</v>
          </cell>
          <cell r="Q1859">
            <v>-1500</v>
          </cell>
        </row>
        <row r="1860">
          <cell r="A1860">
            <v>43952</v>
          </cell>
          <cell r="C1860" t="str">
            <v>SORTIE</v>
          </cell>
          <cell r="F1860" t="str">
            <v>PLATEAU</v>
          </cell>
          <cell r="G1860" t="str">
            <v>REMORQUE</v>
          </cell>
          <cell r="Q1860">
            <v>-28000</v>
          </cell>
        </row>
        <row r="1861">
          <cell r="A1861">
            <v>43952</v>
          </cell>
          <cell r="C1861" t="str">
            <v>ENTREE</v>
          </cell>
          <cell r="F1861">
            <v>0</v>
          </cell>
          <cell r="G1861" t="str">
            <v>CABINE</v>
          </cell>
          <cell r="Q1861">
            <v>0</v>
          </cell>
        </row>
        <row r="1862">
          <cell r="A1862">
            <v>43952</v>
          </cell>
          <cell r="C1862" t="str">
            <v>ENTREE</v>
          </cell>
          <cell r="F1862">
            <v>0</v>
          </cell>
          <cell r="G1862" t="str">
            <v>FREINAGE</v>
          </cell>
          <cell r="Q1862">
            <v>0</v>
          </cell>
        </row>
        <row r="1863">
          <cell r="A1863">
            <v>43952</v>
          </cell>
          <cell r="C1863" t="str">
            <v>ENTREE</v>
          </cell>
          <cell r="F1863">
            <v>0</v>
          </cell>
          <cell r="G1863" t="str">
            <v>FREINAGE</v>
          </cell>
          <cell r="Q1863">
            <v>0</v>
          </cell>
        </row>
        <row r="1864">
          <cell r="A1864">
            <v>43952</v>
          </cell>
          <cell r="C1864" t="str">
            <v>ENTREE</v>
          </cell>
          <cell r="F1864">
            <v>0</v>
          </cell>
          <cell r="G1864" t="str">
            <v>FREINAGE</v>
          </cell>
          <cell r="Q1864">
            <v>0</v>
          </cell>
        </row>
        <row r="1865">
          <cell r="A1865">
            <v>43952</v>
          </cell>
          <cell r="C1865" t="str">
            <v>ENTREE</v>
          </cell>
          <cell r="F1865">
            <v>0</v>
          </cell>
          <cell r="G1865" t="str">
            <v>ASSEMBLAGE</v>
          </cell>
          <cell r="Q1865">
            <v>0</v>
          </cell>
        </row>
        <row r="1866">
          <cell r="A1866">
            <v>43952</v>
          </cell>
          <cell r="C1866" t="str">
            <v>SORTIE</v>
          </cell>
          <cell r="F1866" t="str">
            <v>PLATEAU</v>
          </cell>
          <cell r="G1866" t="str">
            <v>CABINE</v>
          </cell>
          <cell r="Q1866">
            <v>-70000</v>
          </cell>
        </row>
        <row r="1867">
          <cell r="A1867">
            <v>43952</v>
          </cell>
          <cell r="C1867" t="str">
            <v>SORTIE</v>
          </cell>
          <cell r="F1867" t="str">
            <v>PLATEAU</v>
          </cell>
          <cell r="G1867" t="str">
            <v>EQUIPEMENT</v>
          </cell>
          <cell r="Q1867">
            <v>-25000</v>
          </cell>
        </row>
        <row r="1868">
          <cell r="A1868">
            <v>43952</v>
          </cell>
          <cell r="C1868" t="str">
            <v>SORTIE</v>
          </cell>
          <cell r="F1868" t="str">
            <v>PLATEAU</v>
          </cell>
          <cell r="G1868" t="str">
            <v>LUBRIFIANT</v>
          </cell>
          <cell r="Q1868">
            <v>-39996</v>
          </cell>
        </row>
        <row r="1869">
          <cell r="A1869">
            <v>43952</v>
          </cell>
          <cell r="C1869" t="str">
            <v>SORTIE</v>
          </cell>
          <cell r="F1869" t="str">
            <v>PLATEAU</v>
          </cell>
          <cell r="G1869" t="str">
            <v>FILTRATION</v>
          </cell>
          <cell r="Q1869">
            <v>-8000</v>
          </cell>
        </row>
        <row r="1870">
          <cell r="A1870">
            <v>43952</v>
          </cell>
          <cell r="C1870" t="str">
            <v>SORTIE</v>
          </cell>
          <cell r="F1870" t="str">
            <v>PLATEAU</v>
          </cell>
          <cell r="G1870" t="str">
            <v>FILTRATION</v>
          </cell>
          <cell r="Q1870">
            <v>-7000</v>
          </cell>
        </row>
        <row r="1871">
          <cell r="A1871">
            <v>43952</v>
          </cell>
          <cell r="C1871" t="str">
            <v>SORTIE</v>
          </cell>
          <cell r="F1871" t="str">
            <v>PLATEAU</v>
          </cell>
          <cell r="G1871" t="str">
            <v>FILTRATION</v>
          </cell>
          <cell r="Q1871">
            <v>-20000</v>
          </cell>
        </row>
        <row r="1872">
          <cell r="A1872">
            <v>43952</v>
          </cell>
          <cell r="C1872" t="str">
            <v>SORTIE</v>
          </cell>
          <cell r="F1872" t="str">
            <v>GRUMIER</v>
          </cell>
          <cell r="G1872" t="str">
            <v>FREINAGE</v>
          </cell>
          <cell r="Q1872">
            <v>-20000</v>
          </cell>
        </row>
        <row r="1873">
          <cell r="A1873">
            <v>43952</v>
          </cell>
          <cell r="C1873" t="str">
            <v>SORTIE</v>
          </cell>
          <cell r="F1873" t="str">
            <v>GRUMIER</v>
          </cell>
          <cell r="G1873" t="str">
            <v>FREINAGE</v>
          </cell>
          <cell r="Q1873">
            <v>-62200</v>
          </cell>
        </row>
        <row r="1874">
          <cell r="A1874">
            <v>43952</v>
          </cell>
          <cell r="C1874" t="str">
            <v>SORTIE</v>
          </cell>
          <cell r="F1874" t="str">
            <v>PLATEAU</v>
          </cell>
          <cell r="G1874" t="str">
            <v>ASSEMBLAGE</v>
          </cell>
          <cell r="Q1874">
            <v>-35000</v>
          </cell>
        </row>
        <row r="1875">
          <cell r="A1875">
            <v>43952</v>
          </cell>
          <cell r="C1875" t="str">
            <v>SORTIE</v>
          </cell>
          <cell r="F1875" t="str">
            <v>PLATEAU</v>
          </cell>
          <cell r="G1875" t="str">
            <v>ELECTRICITE</v>
          </cell>
          <cell r="Q1875">
            <v>-2200</v>
          </cell>
        </row>
        <row r="1876">
          <cell r="A1876">
            <v>43952</v>
          </cell>
          <cell r="C1876" t="str">
            <v>SORTIE</v>
          </cell>
          <cell r="F1876" t="str">
            <v>PLATEAU</v>
          </cell>
          <cell r="G1876" t="str">
            <v>ELECTRICITE</v>
          </cell>
          <cell r="Q1876">
            <v>-2200</v>
          </cell>
        </row>
        <row r="1877">
          <cell r="A1877">
            <v>43952</v>
          </cell>
          <cell r="C1877" t="str">
            <v>SORTIE</v>
          </cell>
          <cell r="F1877" t="str">
            <v>PLATEAU</v>
          </cell>
          <cell r="G1877" t="str">
            <v>ELECTRICITE</v>
          </cell>
          <cell r="Q1877">
            <v>-1500</v>
          </cell>
        </row>
        <row r="1878">
          <cell r="A1878">
            <v>43952</v>
          </cell>
          <cell r="C1878" t="str">
            <v>SORTIE</v>
          </cell>
          <cell r="F1878" t="str">
            <v>PLATEAU</v>
          </cell>
          <cell r="G1878" t="str">
            <v>ELECTRICITE</v>
          </cell>
          <cell r="Q1878">
            <v>-1500</v>
          </cell>
        </row>
        <row r="1879">
          <cell r="A1879">
            <v>43952</v>
          </cell>
          <cell r="C1879" t="str">
            <v>SORTIE</v>
          </cell>
          <cell r="F1879" t="str">
            <v>PLATEAU</v>
          </cell>
          <cell r="G1879" t="str">
            <v>ELECTRICITE</v>
          </cell>
          <cell r="Q1879">
            <v>-1500</v>
          </cell>
        </row>
        <row r="1880">
          <cell r="A1880">
            <v>43952</v>
          </cell>
          <cell r="C1880" t="str">
            <v>SORTIE</v>
          </cell>
          <cell r="F1880" t="str">
            <v>PLATEAU</v>
          </cell>
          <cell r="G1880" t="str">
            <v>ELECTRICITE</v>
          </cell>
          <cell r="Q1880">
            <v>-1500</v>
          </cell>
        </row>
        <row r="1881">
          <cell r="A1881">
            <v>43952</v>
          </cell>
          <cell r="C1881" t="str">
            <v>SORTIE</v>
          </cell>
          <cell r="F1881" t="str">
            <v>GRUMIER</v>
          </cell>
          <cell r="G1881" t="str">
            <v>ASSEMBLAGE</v>
          </cell>
          <cell r="Q1881">
            <v>-1400</v>
          </cell>
        </row>
        <row r="1882">
          <cell r="A1882">
            <v>43952</v>
          </cell>
          <cell r="C1882" t="str">
            <v>SORTIE</v>
          </cell>
          <cell r="F1882" t="str">
            <v>GRUMIER</v>
          </cell>
          <cell r="G1882" t="str">
            <v>ASSEMBLAGE</v>
          </cell>
          <cell r="Q1882">
            <v>-1400</v>
          </cell>
        </row>
        <row r="1883">
          <cell r="A1883">
            <v>43952</v>
          </cell>
          <cell r="C1883" t="str">
            <v>ENTREE</v>
          </cell>
          <cell r="F1883" t="str">
            <v>GRUMIER</v>
          </cell>
          <cell r="G1883" t="str">
            <v>JANTE</v>
          </cell>
          <cell r="Q1883">
            <v>0</v>
          </cell>
        </row>
        <row r="1884">
          <cell r="A1884">
            <v>43952</v>
          </cell>
          <cell r="C1884" t="str">
            <v>SORTIE</v>
          </cell>
          <cell r="F1884" t="str">
            <v>GRUMIER</v>
          </cell>
          <cell r="G1884" t="str">
            <v>JANTE</v>
          </cell>
          <cell r="Q1884">
            <v>-55000</v>
          </cell>
        </row>
        <row r="1885">
          <cell r="A1885">
            <v>43952</v>
          </cell>
          <cell r="C1885" t="str">
            <v>SORTIE</v>
          </cell>
          <cell r="F1885" t="str">
            <v>GRUMIER</v>
          </cell>
          <cell r="G1885" t="str">
            <v>JANTE</v>
          </cell>
          <cell r="Q1885">
            <v>-55000</v>
          </cell>
        </row>
        <row r="1886">
          <cell r="A1886">
            <v>43952</v>
          </cell>
          <cell r="C1886" t="str">
            <v>ENTREE</v>
          </cell>
          <cell r="F1886">
            <v>0</v>
          </cell>
          <cell r="G1886" t="str">
            <v>PNEUMATIQUE</v>
          </cell>
          <cell r="Q1886">
            <v>0</v>
          </cell>
        </row>
        <row r="1887">
          <cell r="A1887">
            <v>43952</v>
          </cell>
          <cell r="C1887" t="str">
            <v>ENTREE</v>
          </cell>
          <cell r="F1887">
            <v>0</v>
          </cell>
          <cell r="G1887" t="str">
            <v>PNEUMATIQUE</v>
          </cell>
          <cell r="Q1887">
            <v>0</v>
          </cell>
        </row>
        <row r="1888">
          <cell r="A1888">
            <v>43952</v>
          </cell>
          <cell r="C1888" t="str">
            <v>ENTREE</v>
          </cell>
          <cell r="F1888">
            <v>0</v>
          </cell>
          <cell r="G1888" t="str">
            <v>PNEUMATIQUE</v>
          </cell>
          <cell r="Q1888">
            <v>0</v>
          </cell>
        </row>
        <row r="1889">
          <cell r="A1889">
            <v>43952</v>
          </cell>
          <cell r="C1889" t="str">
            <v>ENTREE</v>
          </cell>
          <cell r="F1889">
            <v>0</v>
          </cell>
          <cell r="G1889" t="str">
            <v>CABINE</v>
          </cell>
          <cell r="Q1889">
            <v>0</v>
          </cell>
        </row>
        <row r="1890">
          <cell r="A1890">
            <v>43952</v>
          </cell>
          <cell r="C1890" t="str">
            <v>SORTIE</v>
          </cell>
          <cell r="F1890" t="str">
            <v>PLATEAU</v>
          </cell>
          <cell r="G1890" t="str">
            <v>LUBRIFIANT</v>
          </cell>
          <cell r="Q1890">
            <v>-45450</v>
          </cell>
        </row>
        <row r="1891">
          <cell r="A1891">
            <v>43952</v>
          </cell>
          <cell r="C1891" t="str">
            <v>SORTIE</v>
          </cell>
          <cell r="F1891" t="str">
            <v>PLATEAU</v>
          </cell>
          <cell r="G1891" t="str">
            <v>FILTRATION</v>
          </cell>
          <cell r="Q1891">
            <v>-15400</v>
          </cell>
        </row>
        <row r="1892">
          <cell r="A1892">
            <v>43952</v>
          </cell>
          <cell r="C1892" t="str">
            <v>SORTIE</v>
          </cell>
          <cell r="F1892" t="str">
            <v>PLATEAU</v>
          </cell>
          <cell r="G1892" t="str">
            <v>FILTRATION</v>
          </cell>
          <cell r="Q1892">
            <v>-7000</v>
          </cell>
        </row>
        <row r="1893">
          <cell r="A1893">
            <v>43952</v>
          </cell>
          <cell r="C1893" t="str">
            <v>SORTIE</v>
          </cell>
          <cell r="F1893" t="str">
            <v>PLATEAU</v>
          </cell>
          <cell r="G1893" t="str">
            <v>ELECTRICITE</v>
          </cell>
          <cell r="Q1893">
            <v>-5000</v>
          </cell>
        </row>
        <row r="1894">
          <cell r="A1894">
            <v>43952</v>
          </cell>
          <cell r="C1894" t="str">
            <v>SORTIE</v>
          </cell>
          <cell r="F1894" t="str">
            <v>PLATEAU</v>
          </cell>
          <cell r="G1894" t="str">
            <v>ELECTRICITE</v>
          </cell>
          <cell r="Q1894">
            <v>-5000</v>
          </cell>
        </row>
        <row r="1895">
          <cell r="A1895">
            <v>43952</v>
          </cell>
          <cell r="C1895" t="str">
            <v>SORTIE</v>
          </cell>
          <cell r="F1895" t="str">
            <v>GRUMIER</v>
          </cell>
          <cell r="G1895" t="str">
            <v>CABINE</v>
          </cell>
          <cell r="Q1895">
            <v>-125212</v>
          </cell>
        </row>
        <row r="1896">
          <cell r="A1896">
            <v>43952</v>
          </cell>
          <cell r="C1896" t="str">
            <v>SORTIE</v>
          </cell>
          <cell r="F1896" t="str">
            <v>GRUMIER</v>
          </cell>
          <cell r="G1896" t="str">
            <v>JANTE</v>
          </cell>
          <cell r="Q1896">
            <v>-55000</v>
          </cell>
        </row>
        <row r="1897">
          <cell r="A1897">
            <v>43952</v>
          </cell>
          <cell r="C1897" t="str">
            <v>SORTIE</v>
          </cell>
          <cell r="F1897" t="str">
            <v>GRUMIER</v>
          </cell>
          <cell r="G1897" t="str">
            <v>FREINAGE</v>
          </cell>
          <cell r="Q1897">
            <v>-20000</v>
          </cell>
        </row>
        <row r="1898">
          <cell r="A1898">
            <v>43952</v>
          </cell>
          <cell r="C1898" t="str">
            <v>SORTIE</v>
          </cell>
          <cell r="F1898" t="str">
            <v>GRUMIER</v>
          </cell>
          <cell r="G1898" t="str">
            <v>FREINAGE</v>
          </cell>
          <cell r="Q1898">
            <v>-10000</v>
          </cell>
        </row>
        <row r="1899">
          <cell r="A1899">
            <v>43952</v>
          </cell>
          <cell r="C1899" t="str">
            <v>SORTIE</v>
          </cell>
          <cell r="F1899" t="str">
            <v>PLATEAU</v>
          </cell>
          <cell r="G1899" t="str">
            <v>MOTEUR</v>
          </cell>
          <cell r="Q1899">
            <v>-51000</v>
          </cell>
        </row>
        <row r="1900">
          <cell r="A1900">
            <v>43952</v>
          </cell>
          <cell r="C1900" t="str">
            <v>SORTIE</v>
          </cell>
          <cell r="F1900" t="str">
            <v>PLATEAU</v>
          </cell>
          <cell r="G1900" t="str">
            <v>CABINE</v>
          </cell>
          <cell r="Q1900">
            <v>-95560</v>
          </cell>
        </row>
        <row r="1901">
          <cell r="A1901">
            <v>43952</v>
          </cell>
          <cell r="C1901" t="str">
            <v>SORTIE</v>
          </cell>
          <cell r="F1901" t="str">
            <v>PLATEAU</v>
          </cell>
          <cell r="G1901" t="str">
            <v>FREINAGE</v>
          </cell>
          <cell r="Q1901">
            <v>-30000</v>
          </cell>
        </row>
        <row r="1902">
          <cell r="A1902">
            <v>43952</v>
          </cell>
          <cell r="C1902" t="str">
            <v>SORTIE</v>
          </cell>
          <cell r="F1902" t="str">
            <v>PLATEAU</v>
          </cell>
          <cell r="G1902" t="str">
            <v>ASSEMBLAGE</v>
          </cell>
          <cell r="Q1902">
            <v>-10500</v>
          </cell>
        </row>
        <row r="1903">
          <cell r="A1903">
            <v>43952</v>
          </cell>
          <cell r="C1903" t="str">
            <v>SORTIE</v>
          </cell>
          <cell r="F1903" t="str">
            <v>PLATEAU</v>
          </cell>
          <cell r="G1903" t="str">
            <v>PNEUMATIQUE</v>
          </cell>
          <cell r="Q1903">
            <v>-1717200</v>
          </cell>
        </row>
        <row r="1904">
          <cell r="A1904">
            <v>43952</v>
          </cell>
          <cell r="C1904" t="str">
            <v>SORTIE</v>
          </cell>
          <cell r="F1904" t="str">
            <v>PLATEAU</v>
          </cell>
          <cell r="G1904" t="str">
            <v>PNEUMATIQUE</v>
          </cell>
          <cell r="Q1904">
            <v>-417360</v>
          </cell>
        </row>
        <row r="1905">
          <cell r="A1905">
            <v>43952</v>
          </cell>
          <cell r="C1905" t="str">
            <v>SORTIE</v>
          </cell>
          <cell r="F1905" t="str">
            <v>CITERNE</v>
          </cell>
          <cell r="G1905" t="str">
            <v>PNEUMATIQUE</v>
          </cell>
          <cell r="Q1905">
            <v>-1669440</v>
          </cell>
        </row>
        <row r="1906">
          <cell r="A1906">
            <v>43952</v>
          </cell>
          <cell r="C1906" t="str">
            <v>SORTIE</v>
          </cell>
          <cell r="F1906" t="str">
            <v>PLATEAU</v>
          </cell>
          <cell r="G1906" t="str">
            <v>ASSEMBLAGE</v>
          </cell>
          <cell r="Q1906">
            <v>-9000</v>
          </cell>
        </row>
        <row r="1907">
          <cell r="A1907">
            <v>43952</v>
          </cell>
          <cell r="C1907" t="str">
            <v>SORTIE</v>
          </cell>
          <cell r="F1907" t="str">
            <v>PLATEAU</v>
          </cell>
          <cell r="G1907" t="str">
            <v>ASSEMBLAGE</v>
          </cell>
          <cell r="Q1907">
            <v>-9000</v>
          </cell>
        </row>
        <row r="1908">
          <cell r="A1908">
            <v>43952</v>
          </cell>
          <cell r="C1908" t="str">
            <v>SORTIE</v>
          </cell>
          <cell r="F1908" t="str">
            <v>PLATEAU</v>
          </cell>
          <cell r="G1908" t="str">
            <v>PNEUMATIQUE</v>
          </cell>
          <cell r="Q1908">
            <v>-1717200</v>
          </cell>
        </row>
        <row r="1909">
          <cell r="A1909">
            <v>43952</v>
          </cell>
          <cell r="C1909" t="str">
            <v>SORTIE</v>
          </cell>
          <cell r="F1909" t="str">
            <v>PLATEAU</v>
          </cell>
          <cell r="G1909" t="str">
            <v>PNEUMATIQUE</v>
          </cell>
          <cell r="Q1909">
            <v>-1359456</v>
          </cell>
        </row>
        <row r="1910">
          <cell r="A1910">
            <v>43952</v>
          </cell>
          <cell r="C1910" t="str">
            <v>SORTIE</v>
          </cell>
          <cell r="F1910" t="str">
            <v>GRUMIER</v>
          </cell>
          <cell r="G1910" t="str">
            <v>FREINAGE</v>
          </cell>
          <cell r="Q1910">
            <v>-20000</v>
          </cell>
        </row>
        <row r="1911">
          <cell r="A1911">
            <v>43952</v>
          </cell>
          <cell r="C1911" t="str">
            <v>SORTIE</v>
          </cell>
          <cell r="F1911" t="str">
            <v>GRUMIER</v>
          </cell>
          <cell r="G1911" t="str">
            <v>FREINAGE</v>
          </cell>
          <cell r="Q1911">
            <v>-20000</v>
          </cell>
        </row>
        <row r="1912">
          <cell r="A1912">
            <v>43952</v>
          </cell>
          <cell r="C1912" t="str">
            <v>SORTIE</v>
          </cell>
          <cell r="F1912" t="str">
            <v>PLATEAU</v>
          </cell>
          <cell r="G1912" t="str">
            <v>LUBRIFIANT</v>
          </cell>
          <cell r="Q1912">
            <v>-54540</v>
          </cell>
        </row>
        <row r="1913">
          <cell r="A1913">
            <v>43952</v>
          </cell>
          <cell r="C1913" t="str">
            <v>SORTIE</v>
          </cell>
          <cell r="F1913" t="str">
            <v>PLATEAU</v>
          </cell>
          <cell r="G1913" t="str">
            <v>FILTRATION</v>
          </cell>
          <cell r="Q1913">
            <v>-15400</v>
          </cell>
        </row>
        <row r="1914">
          <cell r="A1914">
            <v>43952</v>
          </cell>
          <cell r="C1914" t="str">
            <v>SORTIE</v>
          </cell>
          <cell r="F1914" t="str">
            <v>PLATEAU</v>
          </cell>
          <cell r="G1914" t="str">
            <v>FILTRATION</v>
          </cell>
          <cell r="Q1914">
            <v>-7000</v>
          </cell>
        </row>
        <row r="1915">
          <cell r="A1915">
            <v>43952</v>
          </cell>
          <cell r="C1915" t="str">
            <v>SORTIE</v>
          </cell>
          <cell r="F1915" t="str">
            <v>PLATEAU</v>
          </cell>
          <cell r="G1915" t="str">
            <v>LUBRIFIANT</v>
          </cell>
          <cell r="Q1915">
            <v>-45450</v>
          </cell>
        </row>
        <row r="1916">
          <cell r="A1916">
            <v>43952</v>
          </cell>
          <cell r="C1916" t="str">
            <v>SORTIE</v>
          </cell>
          <cell r="F1916" t="str">
            <v>PLATEAU</v>
          </cell>
          <cell r="G1916" t="str">
            <v>FILTRATION</v>
          </cell>
          <cell r="Q1916">
            <v>-15400</v>
          </cell>
        </row>
        <row r="1917">
          <cell r="A1917">
            <v>43952</v>
          </cell>
          <cell r="C1917" t="str">
            <v>SORTIE</v>
          </cell>
          <cell r="F1917" t="str">
            <v>PLATEAU</v>
          </cell>
          <cell r="G1917" t="str">
            <v>CABINE</v>
          </cell>
          <cell r="Q1917">
            <v>-55000</v>
          </cell>
        </row>
        <row r="1918">
          <cell r="A1918">
            <v>43952</v>
          </cell>
          <cell r="C1918" t="str">
            <v>SORTIE</v>
          </cell>
          <cell r="F1918" t="str">
            <v>PLATEAU</v>
          </cell>
          <cell r="G1918" t="str">
            <v>FILTRATION</v>
          </cell>
          <cell r="Q1918">
            <v>-11925</v>
          </cell>
        </row>
        <row r="1919">
          <cell r="A1919">
            <v>43952</v>
          </cell>
          <cell r="C1919" t="str">
            <v>SORTIE</v>
          </cell>
          <cell r="F1919" t="str">
            <v>PLATEAU</v>
          </cell>
          <cell r="G1919" t="str">
            <v>ELECTRICITE</v>
          </cell>
          <cell r="Q1919">
            <v>-2000</v>
          </cell>
        </row>
        <row r="1920">
          <cell r="A1920">
            <v>43952</v>
          </cell>
          <cell r="C1920" t="str">
            <v>SORTIE</v>
          </cell>
          <cell r="F1920" t="str">
            <v>PLATEAU</v>
          </cell>
          <cell r="G1920" t="str">
            <v>ELECTRICITE</v>
          </cell>
          <cell r="Q1920">
            <v>-1500</v>
          </cell>
        </row>
        <row r="1921">
          <cell r="A1921">
            <v>43952</v>
          </cell>
          <cell r="C1921" t="str">
            <v>ENTREE</v>
          </cell>
          <cell r="F1921">
            <v>0</v>
          </cell>
          <cell r="G1921" t="str">
            <v>MOTEUR</v>
          </cell>
          <cell r="Q1921">
            <v>0</v>
          </cell>
        </row>
        <row r="1922">
          <cell r="A1922">
            <v>43952</v>
          </cell>
          <cell r="C1922" t="str">
            <v>ENTREE</v>
          </cell>
          <cell r="F1922">
            <v>0</v>
          </cell>
          <cell r="G1922" t="str">
            <v>ASSEMBLAGE</v>
          </cell>
          <cell r="Q1922">
            <v>0</v>
          </cell>
        </row>
        <row r="1923">
          <cell r="A1923">
            <v>43952</v>
          </cell>
          <cell r="C1923" t="str">
            <v>ENTREE</v>
          </cell>
          <cell r="F1923">
            <v>0</v>
          </cell>
          <cell r="G1923" t="str">
            <v>REMORQUE</v>
          </cell>
          <cell r="Q1923">
            <v>0</v>
          </cell>
        </row>
        <row r="1924">
          <cell r="A1924">
            <v>43952</v>
          </cell>
          <cell r="C1924" t="str">
            <v>SORTIE</v>
          </cell>
          <cell r="F1924" t="str">
            <v>PLATEAU</v>
          </cell>
          <cell r="G1924" t="str">
            <v>MOTEUR</v>
          </cell>
          <cell r="Q1924">
            <v>-40000</v>
          </cell>
        </row>
        <row r="1925">
          <cell r="A1925">
            <v>43952</v>
          </cell>
          <cell r="C1925" t="str">
            <v>SORTIE</v>
          </cell>
          <cell r="F1925" t="str">
            <v>PLATEAU</v>
          </cell>
          <cell r="G1925" t="str">
            <v>MOTEUR</v>
          </cell>
          <cell r="Q1925">
            <v>-17000</v>
          </cell>
        </row>
        <row r="1926">
          <cell r="A1926">
            <v>43952</v>
          </cell>
          <cell r="C1926" t="str">
            <v>SORTIE</v>
          </cell>
          <cell r="F1926" t="str">
            <v>GRUMIER</v>
          </cell>
          <cell r="G1926" t="str">
            <v>FREINAGE</v>
          </cell>
          <cell r="Q1926">
            <v>-20000</v>
          </cell>
        </row>
        <row r="1927">
          <cell r="A1927">
            <v>43952</v>
          </cell>
          <cell r="C1927" t="str">
            <v>SORTIE</v>
          </cell>
          <cell r="F1927" t="str">
            <v>GRUMIER</v>
          </cell>
          <cell r="G1927" t="str">
            <v>REMORQUE</v>
          </cell>
          <cell r="Q1927">
            <v>-12000</v>
          </cell>
        </row>
        <row r="1928">
          <cell r="A1928">
            <v>43952</v>
          </cell>
          <cell r="C1928" t="str">
            <v>SORTIE</v>
          </cell>
          <cell r="F1928" t="str">
            <v>GRUMIER</v>
          </cell>
          <cell r="G1928" t="str">
            <v>FREINAGE</v>
          </cell>
          <cell r="Q1928">
            <v>-3000</v>
          </cell>
        </row>
        <row r="1929">
          <cell r="A1929">
            <v>43952</v>
          </cell>
          <cell r="C1929" t="str">
            <v>SORTIE</v>
          </cell>
          <cell r="F1929" t="str">
            <v>SLV</v>
          </cell>
          <cell r="G1929" t="str">
            <v>ELECTRICITE</v>
          </cell>
          <cell r="Q1929">
            <v>-10000</v>
          </cell>
        </row>
        <row r="1930">
          <cell r="A1930">
            <v>43952</v>
          </cell>
          <cell r="C1930" t="str">
            <v>SORTIE</v>
          </cell>
          <cell r="F1930" t="str">
            <v>SLV</v>
          </cell>
          <cell r="G1930" t="str">
            <v>ELECTRICITE</v>
          </cell>
          <cell r="Q1930">
            <v>-2000</v>
          </cell>
        </row>
        <row r="1931">
          <cell r="A1931">
            <v>43952</v>
          </cell>
          <cell r="C1931" t="str">
            <v>SORTIE</v>
          </cell>
          <cell r="F1931" t="str">
            <v>BENNE</v>
          </cell>
          <cell r="G1931" t="str">
            <v>LUBRIFIANT</v>
          </cell>
          <cell r="Q1931">
            <v>-39996</v>
          </cell>
        </row>
        <row r="1932">
          <cell r="A1932">
            <v>43952</v>
          </cell>
          <cell r="C1932" t="str">
            <v>SORTIE</v>
          </cell>
          <cell r="F1932" t="str">
            <v>BENNE</v>
          </cell>
          <cell r="G1932" t="str">
            <v>FILTRATION</v>
          </cell>
          <cell r="Q1932">
            <v>-8000</v>
          </cell>
        </row>
        <row r="1933">
          <cell r="A1933">
            <v>43952</v>
          </cell>
          <cell r="C1933" t="str">
            <v>SORTIE</v>
          </cell>
          <cell r="F1933" t="str">
            <v>BENNE</v>
          </cell>
          <cell r="G1933" t="str">
            <v>FILTRATION</v>
          </cell>
          <cell r="Q1933">
            <v>-7000</v>
          </cell>
        </row>
        <row r="1934">
          <cell r="A1934">
            <v>43952</v>
          </cell>
          <cell r="C1934" t="str">
            <v>SORTIE</v>
          </cell>
          <cell r="F1934" t="str">
            <v>BENNE</v>
          </cell>
          <cell r="G1934" t="str">
            <v>FILTRATION</v>
          </cell>
          <cell r="Q1934">
            <v>-20000</v>
          </cell>
        </row>
        <row r="1935">
          <cell r="A1935">
            <v>43952</v>
          </cell>
          <cell r="C1935" t="str">
            <v>SORTIE</v>
          </cell>
          <cell r="F1935" t="str">
            <v>BENNE</v>
          </cell>
          <cell r="G1935" t="str">
            <v>LUBRIFIANT</v>
          </cell>
          <cell r="Q1935">
            <v>-39996</v>
          </cell>
        </row>
        <row r="1936">
          <cell r="A1936">
            <v>43952</v>
          </cell>
          <cell r="C1936" t="str">
            <v>SORTIE</v>
          </cell>
          <cell r="F1936" t="str">
            <v>BENNE</v>
          </cell>
          <cell r="G1936" t="str">
            <v>FILTRATION</v>
          </cell>
          <cell r="Q1936">
            <v>-8000</v>
          </cell>
        </row>
        <row r="1937">
          <cell r="A1937">
            <v>43952</v>
          </cell>
          <cell r="C1937" t="str">
            <v>SORTIE</v>
          </cell>
          <cell r="F1937" t="str">
            <v>BENNE</v>
          </cell>
          <cell r="G1937" t="str">
            <v>FILTRATION</v>
          </cell>
          <cell r="Q1937">
            <v>-7000</v>
          </cell>
        </row>
        <row r="1938">
          <cell r="A1938">
            <v>43952</v>
          </cell>
          <cell r="C1938" t="str">
            <v>SORTIE</v>
          </cell>
          <cell r="F1938" t="str">
            <v>BENNE</v>
          </cell>
          <cell r="G1938" t="str">
            <v>FILTRATION</v>
          </cell>
          <cell r="Q1938">
            <v>-20000</v>
          </cell>
        </row>
        <row r="1939">
          <cell r="A1939">
            <v>43952</v>
          </cell>
          <cell r="C1939" t="str">
            <v>ENTREE</v>
          </cell>
          <cell r="F1939">
            <v>0</v>
          </cell>
          <cell r="G1939" t="str">
            <v>EQUIPEMENT</v>
          </cell>
          <cell r="Q1939">
            <v>0</v>
          </cell>
        </row>
        <row r="1940">
          <cell r="A1940">
            <v>43952</v>
          </cell>
          <cell r="C1940" t="str">
            <v>ENTREE</v>
          </cell>
          <cell r="F1940">
            <v>0</v>
          </cell>
          <cell r="G1940" t="str">
            <v>FILTRATION</v>
          </cell>
          <cell r="Q1940">
            <v>0</v>
          </cell>
        </row>
        <row r="1941">
          <cell r="A1941">
            <v>43952</v>
          </cell>
          <cell r="C1941" t="str">
            <v>ENTREE</v>
          </cell>
          <cell r="F1941">
            <v>0</v>
          </cell>
          <cell r="G1941" t="str">
            <v>FILTRATION</v>
          </cell>
          <cell r="Q1941">
            <v>0</v>
          </cell>
        </row>
        <row r="1942">
          <cell r="A1942">
            <v>43952</v>
          </cell>
          <cell r="C1942" t="str">
            <v>ENTREE</v>
          </cell>
          <cell r="F1942">
            <v>0</v>
          </cell>
          <cell r="G1942" t="str">
            <v>BATTERIE</v>
          </cell>
          <cell r="Q1942">
            <v>0</v>
          </cell>
        </row>
        <row r="1943">
          <cell r="A1943">
            <v>43952</v>
          </cell>
          <cell r="C1943" t="str">
            <v>ENTREE</v>
          </cell>
          <cell r="F1943">
            <v>0</v>
          </cell>
          <cell r="G1943" t="str">
            <v>BATTERIE</v>
          </cell>
          <cell r="Q1943">
            <v>0</v>
          </cell>
        </row>
        <row r="1944">
          <cell r="A1944">
            <v>43952</v>
          </cell>
          <cell r="C1944" t="str">
            <v>ENTREE</v>
          </cell>
          <cell r="F1944">
            <v>0</v>
          </cell>
          <cell r="G1944" t="str">
            <v>BATTERIE</v>
          </cell>
          <cell r="Q1944">
            <v>0</v>
          </cell>
        </row>
        <row r="1945">
          <cell r="A1945">
            <v>43952</v>
          </cell>
          <cell r="C1945" t="str">
            <v>SORTIE</v>
          </cell>
          <cell r="F1945" t="str">
            <v>GRUMIER</v>
          </cell>
          <cell r="G1945" t="str">
            <v>BATTERIE</v>
          </cell>
          <cell r="Q1945">
            <v>-269504</v>
          </cell>
        </row>
        <row r="1946">
          <cell r="A1946">
            <v>43952</v>
          </cell>
          <cell r="C1946" t="str">
            <v>SORTIE</v>
          </cell>
          <cell r="F1946" t="str">
            <v>PLATEAU</v>
          </cell>
          <cell r="G1946" t="str">
            <v>BATTERIE</v>
          </cell>
          <cell r="Q1946">
            <v>-110000</v>
          </cell>
        </row>
        <row r="1947">
          <cell r="A1947">
            <v>43952</v>
          </cell>
          <cell r="C1947" t="str">
            <v>SORTIE</v>
          </cell>
          <cell r="F1947" t="str">
            <v>PLATEAU</v>
          </cell>
          <cell r="G1947" t="str">
            <v>BATTERIE</v>
          </cell>
          <cell r="Q1947">
            <v>-110000</v>
          </cell>
        </row>
        <row r="1948">
          <cell r="A1948">
            <v>43952</v>
          </cell>
          <cell r="C1948" t="str">
            <v>ENTREE</v>
          </cell>
          <cell r="F1948">
            <v>0</v>
          </cell>
          <cell r="G1948" t="str">
            <v>REMORQUE</v>
          </cell>
          <cell r="Q1948">
            <v>0</v>
          </cell>
        </row>
        <row r="1949">
          <cell r="A1949">
            <v>43952</v>
          </cell>
          <cell r="C1949" t="str">
            <v>ENTREE</v>
          </cell>
          <cell r="F1949">
            <v>0</v>
          </cell>
          <cell r="G1949" t="str">
            <v>MOTEUR</v>
          </cell>
          <cell r="Q1949">
            <v>0</v>
          </cell>
        </row>
        <row r="1950">
          <cell r="A1950">
            <v>43952</v>
          </cell>
          <cell r="C1950" t="str">
            <v>ENTREE</v>
          </cell>
          <cell r="F1950">
            <v>0</v>
          </cell>
          <cell r="G1950" t="str">
            <v>MOTEUR</v>
          </cell>
          <cell r="Q1950">
            <v>0</v>
          </cell>
        </row>
        <row r="1951">
          <cell r="A1951">
            <v>43952</v>
          </cell>
          <cell r="C1951" t="str">
            <v>ENTREE</v>
          </cell>
          <cell r="F1951">
            <v>0</v>
          </cell>
          <cell r="G1951" t="str">
            <v>ASSEMBLAGE</v>
          </cell>
          <cell r="Q1951">
            <v>0</v>
          </cell>
        </row>
        <row r="1952">
          <cell r="A1952">
            <v>43952</v>
          </cell>
          <cell r="C1952" t="str">
            <v>ENTREE</v>
          </cell>
          <cell r="F1952">
            <v>0</v>
          </cell>
          <cell r="G1952" t="str">
            <v>ASSEMBLAGE</v>
          </cell>
          <cell r="Q1952">
            <v>0</v>
          </cell>
        </row>
        <row r="1953">
          <cell r="A1953">
            <v>43952</v>
          </cell>
          <cell r="C1953" t="str">
            <v>SORTIE</v>
          </cell>
          <cell r="F1953" t="str">
            <v>PLATEAU</v>
          </cell>
          <cell r="G1953" t="str">
            <v>MOTEUR</v>
          </cell>
          <cell r="Q1953">
            <v>-50000</v>
          </cell>
        </row>
        <row r="1954">
          <cell r="A1954">
            <v>43952</v>
          </cell>
          <cell r="C1954" t="str">
            <v>SORTIE</v>
          </cell>
          <cell r="F1954" t="str">
            <v>PLATEAU</v>
          </cell>
          <cell r="G1954" t="str">
            <v>MOTEUR</v>
          </cell>
          <cell r="Q1954">
            <v>-20000</v>
          </cell>
        </row>
        <row r="1955">
          <cell r="A1955">
            <v>43952</v>
          </cell>
          <cell r="C1955" t="str">
            <v>SORTIE</v>
          </cell>
          <cell r="F1955" t="str">
            <v>PLATEAU</v>
          </cell>
          <cell r="G1955" t="str">
            <v>ELECTRICITE</v>
          </cell>
          <cell r="Q1955">
            <v>-19000</v>
          </cell>
        </row>
        <row r="1956">
          <cell r="A1956">
            <v>43952</v>
          </cell>
          <cell r="C1956" t="str">
            <v>SORTIE</v>
          </cell>
          <cell r="F1956" t="str">
            <v>PLATEAU</v>
          </cell>
          <cell r="G1956" t="str">
            <v>ELECTRICITE</v>
          </cell>
          <cell r="Q1956">
            <v>-21000</v>
          </cell>
        </row>
        <row r="1957">
          <cell r="A1957">
            <v>43952</v>
          </cell>
          <cell r="C1957" t="str">
            <v>SORTIE</v>
          </cell>
          <cell r="F1957" t="str">
            <v>PLATEAU</v>
          </cell>
          <cell r="G1957" t="str">
            <v>REMORQUE</v>
          </cell>
          <cell r="Q1957">
            <v>-18000</v>
          </cell>
        </row>
        <row r="1958">
          <cell r="A1958">
            <v>43952</v>
          </cell>
          <cell r="C1958" t="str">
            <v>SORTIE</v>
          </cell>
          <cell r="F1958" t="str">
            <v>PLATEAU</v>
          </cell>
          <cell r="G1958" t="str">
            <v>ASSEMBLAGE</v>
          </cell>
          <cell r="Q1958">
            <v>-5000</v>
          </cell>
        </row>
        <row r="1959">
          <cell r="A1959">
            <v>43952</v>
          </cell>
          <cell r="C1959" t="str">
            <v>SORTIE</v>
          </cell>
          <cell r="F1959" t="str">
            <v>PLATEAU</v>
          </cell>
          <cell r="G1959" t="str">
            <v>ASSEMBLAGE</v>
          </cell>
          <cell r="Q1959">
            <v>-5000</v>
          </cell>
        </row>
        <row r="1960">
          <cell r="A1960">
            <v>43952</v>
          </cell>
          <cell r="C1960" t="str">
            <v>SORTIE</v>
          </cell>
          <cell r="F1960" t="str">
            <v>PLATEAU</v>
          </cell>
          <cell r="G1960" t="str">
            <v>REMORQUE</v>
          </cell>
          <cell r="Q1960">
            <v>-28000</v>
          </cell>
        </row>
        <row r="1961">
          <cell r="A1961">
            <v>43952</v>
          </cell>
          <cell r="C1961" t="str">
            <v>SORTIE</v>
          </cell>
          <cell r="F1961" t="str">
            <v>GRUMIER</v>
          </cell>
          <cell r="G1961" t="str">
            <v>LUBRIFIANT</v>
          </cell>
          <cell r="Q1961">
            <v>-63630</v>
          </cell>
        </row>
        <row r="1962">
          <cell r="A1962">
            <v>43952</v>
          </cell>
          <cell r="C1962" t="str">
            <v>SORTIE</v>
          </cell>
          <cell r="F1962" t="str">
            <v>GRUMIER</v>
          </cell>
          <cell r="G1962" t="str">
            <v>FILTRATION</v>
          </cell>
          <cell r="Q1962">
            <v>-11925</v>
          </cell>
        </row>
        <row r="1963">
          <cell r="A1963">
            <v>43952</v>
          </cell>
          <cell r="C1963" t="str">
            <v>SORTIE</v>
          </cell>
          <cell r="F1963" t="str">
            <v>GRUMIER</v>
          </cell>
          <cell r="G1963" t="str">
            <v>FILTRATION</v>
          </cell>
          <cell r="Q1963">
            <v>-14310</v>
          </cell>
        </row>
        <row r="1964">
          <cell r="A1964">
            <v>43952</v>
          </cell>
          <cell r="C1964" t="str">
            <v>SORTIE</v>
          </cell>
          <cell r="F1964" t="str">
            <v>GRUMIER</v>
          </cell>
          <cell r="G1964" t="str">
            <v>FILTRATION</v>
          </cell>
          <cell r="Q1964">
            <v>-10000</v>
          </cell>
        </row>
        <row r="1965">
          <cell r="A1965">
            <v>43952</v>
          </cell>
          <cell r="C1965" t="str">
            <v>SORTIE</v>
          </cell>
          <cell r="F1965" t="str">
            <v>SLV</v>
          </cell>
          <cell r="G1965" t="str">
            <v>LUBRIFIANT</v>
          </cell>
          <cell r="Q1965">
            <v>-12726</v>
          </cell>
        </row>
        <row r="1966">
          <cell r="A1966">
            <v>43952</v>
          </cell>
          <cell r="C1966" t="str">
            <v>SORTIE</v>
          </cell>
          <cell r="F1966" t="str">
            <v>PLATEAU</v>
          </cell>
          <cell r="G1966" t="str">
            <v>PNEUMATIQUE</v>
          </cell>
          <cell r="Q1966">
            <v>-417360</v>
          </cell>
        </row>
        <row r="1967">
          <cell r="A1967">
            <v>43952</v>
          </cell>
          <cell r="C1967" t="str">
            <v>SORTIE</v>
          </cell>
          <cell r="F1967" t="str">
            <v>SLV</v>
          </cell>
          <cell r="G1967" t="str">
            <v>EMBRAYAGE</v>
          </cell>
          <cell r="Q1967">
            <v>-70000</v>
          </cell>
        </row>
        <row r="1968">
          <cell r="A1968">
            <v>43952</v>
          </cell>
          <cell r="C1968" t="str">
            <v>SORTIE</v>
          </cell>
          <cell r="F1968" t="str">
            <v>PLATEAU</v>
          </cell>
          <cell r="G1968" t="str">
            <v>FILTRATION</v>
          </cell>
          <cell r="Q1968">
            <v>-14310</v>
          </cell>
        </row>
        <row r="1969">
          <cell r="A1969">
            <v>43952</v>
          </cell>
          <cell r="C1969" t="str">
            <v>SORTIE</v>
          </cell>
          <cell r="F1969" t="str">
            <v>GRUMIER</v>
          </cell>
          <cell r="G1969" t="str">
            <v>FILTRATION</v>
          </cell>
          <cell r="Q1969">
            <v>-77513</v>
          </cell>
        </row>
        <row r="1970">
          <cell r="A1970">
            <v>43952</v>
          </cell>
          <cell r="C1970" t="str">
            <v>SORTIE</v>
          </cell>
          <cell r="F1970" t="str">
            <v>GRUMIER</v>
          </cell>
          <cell r="G1970" t="str">
            <v>FILTRATION</v>
          </cell>
          <cell r="Q1970">
            <v>-14310</v>
          </cell>
        </row>
        <row r="1971">
          <cell r="A1971">
            <v>43952</v>
          </cell>
          <cell r="C1971" t="str">
            <v>SORTIE</v>
          </cell>
          <cell r="F1971" t="str">
            <v>GRUMIER</v>
          </cell>
          <cell r="G1971" t="str">
            <v>LUBRIFIANT</v>
          </cell>
          <cell r="Q1971">
            <v>-36431</v>
          </cell>
        </row>
        <row r="1972">
          <cell r="A1972">
            <v>43952</v>
          </cell>
          <cell r="C1972" t="str">
            <v>SORTIE</v>
          </cell>
          <cell r="F1972" t="str">
            <v>GRUMIER</v>
          </cell>
          <cell r="G1972" t="str">
            <v>LUBRIFIANT</v>
          </cell>
          <cell r="Q1972">
            <v>-42860</v>
          </cell>
        </row>
        <row r="1973">
          <cell r="A1973">
            <v>43952</v>
          </cell>
          <cell r="C1973" t="str">
            <v>SORTIE</v>
          </cell>
          <cell r="F1973" t="str">
            <v>GRUMIER</v>
          </cell>
          <cell r="G1973" t="str">
            <v>LUBRIFIANT</v>
          </cell>
          <cell r="Q1973">
            <v>-36431</v>
          </cell>
        </row>
        <row r="1974">
          <cell r="A1974">
            <v>43952</v>
          </cell>
          <cell r="C1974" t="str">
            <v>SORTIE</v>
          </cell>
          <cell r="F1974" t="str">
            <v>PLATEAU</v>
          </cell>
          <cell r="G1974" t="str">
            <v>CABINE</v>
          </cell>
          <cell r="Q1974">
            <v>-55000</v>
          </cell>
        </row>
        <row r="1975">
          <cell r="A1975">
            <v>43952</v>
          </cell>
          <cell r="C1975" t="str">
            <v>SORTIE</v>
          </cell>
          <cell r="F1975" t="str">
            <v>PLATEAU</v>
          </cell>
          <cell r="G1975" t="str">
            <v>LUBRIFIANT</v>
          </cell>
          <cell r="Q1975">
            <v>-45450</v>
          </cell>
        </row>
        <row r="1976">
          <cell r="A1976">
            <v>43952</v>
          </cell>
          <cell r="C1976" t="str">
            <v>SORTIE</v>
          </cell>
          <cell r="F1976" t="str">
            <v>PLATEAU</v>
          </cell>
          <cell r="G1976" t="str">
            <v>FILTRATION</v>
          </cell>
          <cell r="Q1976">
            <v>-15400</v>
          </cell>
        </row>
        <row r="1977">
          <cell r="A1977">
            <v>43952</v>
          </cell>
          <cell r="C1977" t="str">
            <v>SORTIE</v>
          </cell>
          <cell r="F1977" t="str">
            <v>PLATEAU</v>
          </cell>
          <cell r="G1977" t="str">
            <v>FILTRATION</v>
          </cell>
          <cell r="Q1977">
            <v>-7000</v>
          </cell>
        </row>
        <row r="1978">
          <cell r="A1978">
            <v>43952</v>
          </cell>
          <cell r="C1978" t="str">
            <v>ENTREE</v>
          </cell>
          <cell r="F1978">
            <v>0</v>
          </cell>
          <cell r="G1978" t="str">
            <v>MOTEUR</v>
          </cell>
          <cell r="Q1978">
            <v>0</v>
          </cell>
        </row>
        <row r="1979">
          <cell r="A1979">
            <v>43952</v>
          </cell>
          <cell r="C1979" t="str">
            <v>SORTIE</v>
          </cell>
          <cell r="F1979" t="str">
            <v>PLATEAU</v>
          </cell>
          <cell r="G1979" t="str">
            <v>MOTEUR</v>
          </cell>
          <cell r="Q1979">
            <v>-7200</v>
          </cell>
        </row>
        <row r="1980">
          <cell r="A1980">
            <v>43952</v>
          </cell>
          <cell r="C1980" t="str">
            <v>SORTIE</v>
          </cell>
          <cell r="F1980" t="str">
            <v>SLV</v>
          </cell>
          <cell r="G1980" t="str">
            <v>REPARATION FLOTTE</v>
          </cell>
          <cell r="Q1980">
            <v>-15000</v>
          </cell>
        </row>
        <row r="1981">
          <cell r="A1981">
            <v>43952</v>
          </cell>
          <cell r="C1981" t="str">
            <v>ENTREE</v>
          </cell>
          <cell r="F1981">
            <v>0</v>
          </cell>
          <cell r="G1981" t="str">
            <v>FILTRATION</v>
          </cell>
          <cell r="Q1981">
            <v>0</v>
          </cell>
        </row>
        <row r="1982">
          <cell r="A1982">
            <v>43952</v>
          </cell>
          <cell r="C1982" t="str">
            <v>SORTIE</v>
          </cell>
          <cell r="F1982" t="str">
            <v>PLATEAU</v>
          </cell>
          <cell r="G1982" t="str">
            <v>LUBRIFIANT</v>
          </cell>
          <cell r="Q1982">
            <v>-45450</v>
          </cell>
        </row>
        <row r="1983">
          <cell r="A1983">
            <v>43952</v>
          </cell>
          <cell r="C1983" t="str">
            <v>SORTIE</v>
          </cell>
          <cell r="F1983" t="str">
            <v>PLATEAU</v>
          </cell>
          <cell r="G1983" t="str">
            <v>FILTRATION</v>
          </cell>
          <cell r="Q1983">
            <v>-7000</v>
          </cell>
        </row>
        <row r="1984">
          <cell r="A1984">
            <v>43952</v>
          </cell>
          <cell r="C1984" t="str">
            <v>SORTIE</v>
          </cell>
          <cell r="F1984" t="str">
            <v>CITERNE</v>
          </cell>
          <cell r="G1984" t="str">
            <v>LUBRIFIANT</v>
          </cell>
          <cell r="Q1984">
            <v>-39996</v>
          </cell>
        </row>
        <row r="1985">
          <cell r="A1985">
            <v>43952</v>
          </cell>
          <cell r="C1985" t="str">
            <v>SORTIE</v>
          </cell>
          <cell r="F1985" t="str">
            <v>CITERNE</v>
          </cell>
          <cell r="G1985" t="str">
            <v>FILTRATION</v>
          </cell>
          <cell r="Q1985">
            <v>-8000</v>
          </cell>
        </row>
        <row r="1986">
          <cell r="A1986">
            <v>43952</v>
          </cell>
          <cell r="C1986" t="str">
            <v>SORTIE</v>
          </cell>
          <cell r="F1986" t="str">
            <v>CITERNE</v>
          </cell>
          <cell r="G1986" t="str">
            <v>FILTRATION</v>
          </cell>
          <cell r="Q1986">
            <v>-7000</v>
          </cell>
        </row>
        <row r="1987">
          <cell r="A1987">
            <v>43952</v>
          </cell>
          <cell r="C1987" t="str">
            <v>SORTIE</v>
          </cell>
          <cell r="F1987" t="str">
            <v>CITERNE</v>
          </cell>
          <cell r="G1987" t="str">
            <v>FILTRATION</v>
          </cell>
          <cell r="Q1987">
            <v>-20000</v>
          </cell>
        </row>
        <row r="1988">
          <cell r="A1988">
            <v>43952</v>
          </cell>
          <cell r="C1988" t="str">
            <v>SORTIE</v>
          </cell>
          <cell r="F1988" t="str">
            <v>PLATEAU</v>
          </cell>
          <cell r="G1988" t="str">
            <v>FILTRATION</v>
          </cell>
          <cell r="Q1988">
            <v>-14310</v>
          </cell>
        </row>
        <row r="1989">
          <cell r="A1989">
            <v>43952</v>
          </cell>
          <cell r="C1989" t="str">
            <v>SORTIE</v>
          </cell>
          <cell r="F1989" t="str">
            <v>PLATEAU</v>
          </cell>
          <cell r="G1989" t="str">
            <v>FILTRATION</v>
          </cell>
          <cell r="Q1989">
            <v>-14310</v>
          </cell>
        </row>
        <row r="1990">
          <cell r="A1990">
            <v>43952</v>
          </cell>
          <cell r="C1990" t="str">
            <v>SORTIE</v>
          </cell>
          <cell r="F1990" t="str">
            <v>SLV</v>
          </cell>
          <cell r="G1990" t="str">
            <v>ASSEMBLAGE</v>
          </cell>
          <cell r="Q1990">
            <v>-1000</v>
          </cell>
        </row>
        <row r="1991">
          <cell r="A1991">
            <v>43952</v>
          </cell>
          <cell r="C1991" t="str">
            <v>SORTIE</v>
          </cell>
          <cell r="F1991" t="str">
            <v>BENNE</v>
          </cell>
          <cell r="G1991" t="str">
            <v>ELECTRICITE</v>
          </cell>
          <cell r="Q1991">
            <v>-1500</v>
          </cell>
        </row>
        <row r="1992">
          <cell r="A1992">
            <v>43952</v>
          </cell>
          <cell r="C1992" t="str">
            <v>SORTIE</v>
          </cell>
          <cell r="F1992" t="str">
            <v>PLATEAU</v>
          </cell>
          <cell r="G1992" t="str">
            <v>LUBRIFIANT</v>
          </cell>
          <cell r="Q1992">
            <v>-34288</v>
          </cell>
        </row>
        <row r="1993">
          <cell r="A1993">
            <v>43952</v>
          </cell>
          <cell r="C1993" t="str">
            <v>SORTIE</v>
          </cell>
          <cell r="F1993" t="str">
            <v>PLATEAU</v>
          </cell>
          <cell r="G1993" t="str">
            <v>REPARATION FLOTTE</v>
          </cell>
          <cell r="Q1993">
            <v>-15000</v>
          </cell>
        </row>
        <row r="1994">
          <cell r="A1994">
            <v>43952</v>
          </cell>
          <cell r="C1994" t="str">
            <v>SORTIE</v>
          </cell>
          <cell r="F1994" t="str">
            <v>GRUMIER</v>
          </cell>
          <cell r="G1994" t="str">
            <v>FREINAGE</v>
          </cell>
          <cell r="Q1994">
            <v>-10000</v>
          </cell>
        </row>
        <row r="1995">
          <cell r="A1995">
            <v>43952</v>
          </cell>
          <cell r="C1995" t="str">
            <v>SORTIE</v>
          </cell>
          <cell r="F1995" t="str">
            <v>PLATEAU</v>
          </cell>
          <cell r="G1995" t="str">
            <v>FREINAGE</v>
          </cell>
          <cell r="Q1995">
            <v>-10000</v>
          </cell>
        </row>
        <row r="1996">
          <cell r="A1996">
            <v>43952</v>
          </cell>
          <cell r="C1996" t="str">
            <v>SORTIE</v>
          </cell>
          <cell r="F1996" t="str">
            <v>PLATEAU</v>
          </cell>
          <cell r="G1996" t="str">
            <v>ASSEMBLAGE</v>
          </cell>
          <cell r="Q1996">
            <v>-1500</v>
          </cell>
        </row>
        <row r="1997">
          <cell r="A1997">
            <v>43952</v>
          </cell>
          <cell r="C1997" t="str">
            <v>SORTIE</v>
          </cell>
          <cell r="F1997" t="str">
            <v>PLATEAU</v>
          </cell>
          <cell r="G1997" t="str">
            <v>ASSEMBLAGE</v>
          </cell>
          <cell r="Q1997">
            <v>-5000</v>
          </cell>
        </row>
        <row r="1998">
          <cell r="A1998">
            <v>43952</v>
          </cell>
          <cell r="C1998" t="str">
            <v>SORTIE</v>
          </cell>
          <cell r="F1998" t="str">
            <v>SLV</v>
          </cell>
          <cell r="G1998" t="str">
            <v>LUBRIFIANT</v>
          </cell>
          <cell r="Q1998">
            <v>-8572</v>
          </cell>
        </row>
        <row r="1999">
          <cell r="A1999">
            <v>43952</v>
          </cell>
          <cell r="C1999" t="str">
            <v>SORTIE</v>
          </cell>
          <cell r="F1999" t="str">
            <v>PLATEAU</v>
          </cell>
          <cell r="G1999" t="str">
            <v>ELECTRICITE</v>
          </cell>
          <cell r="Q1999">
            <v>-4000</v>
          </cell>
        </row>
        <row r="2000">
          <cell r="A2000">
            <v>43952</v>
          </cell>
          <cell r="C2000" t="str">
            <v>ENTREE</v>
          </cell>
          <cell r="F2000">
            <v>0</v>
          </cell>
          <cell r="G2000" t="str">
            <v>SYSTEME D'AIR</v>
          </cell>
          <cell r="Q2000">
            <v>0</v>
          </cell>
        </row>
        <row r="2001">
          <cell r="A2001">
            <v>43952</v>
          </cell>
          <cell r="C2001" t="str">
            <v>SORTIE</v>
          </cell>
          <cell r="F2001" t="str">
            <v>SLV</v>
          </cell>
          <cell r="G2001" t="str">
            <v>SYSTEME D'AIR</v>
          </cell>
          <cell r="Q2001">
            <v>-25000</v>
          </cell>
        </row>
        <row r="2002">
          <cell r="A2002">
            <v>43952</v>
          </cell>
          <cell r="C2002" t="str">
            <v>ENTREE</v>
          </cell>
          <cell r="F2002">
            <v>0</v>
          </cell>
          <cell r="G2002" t="str">
            <v>BOITE DE VITESSE</v>
          </cell>
          <cell r="Q2002">
            <v>0</v>
          </cell>
        </row>
        <row r="2003">
          <cell r="A2003">
            <v>43952</v>
          </cell>
          <cell r="C2003" t="str">
            <v>ENTREE</v>
          </cell>
          <cell r="F2003">
            <v>0</v>
          </cell>
          <cell r="G2003" t="str">
            <v>CABINE</v>
          </cell>
          <cell r="Q2003">
            <v>0</v>
          </cell>
        </row>
        <row r="2004">
          <cell r="A2004">
            <v>43952</v>
          </cell>
          <cell r="C2004" t="str">
            <v>ENTREE</v>
          </cell>
          <cell r="F2004">
            <v>0</v>
          </cell>
          <cell r="G2004" t="str">
            <v>ELECTRICITE</v>
          </cell>
          <cell r="Q2004">
            <v>0</v>
          </cell>
        </row>
        <row r="2005">
          <cell r="A2005">
            <v>43952</v>
          </cell>
          <cell r="C2005" t="str">
            <v>ENTREE</v>
          </cell>
          <cell r="F2005">
            <v>0</v>
          </cell>
          <cell r="G2005" t="str">
            <v>CABINE</v>
          </cell>
          <cell r="Q2005">
            <v>0</v>
          </cell>
        </row>
        <row r="2006">
          <cell r="A2006">
            <v>43952</v>
          </cell>
          <cell r="C2006" t="str">
            <v>ENTREE</v>
          </cell>
          <cell r="F2006">
            <v>0</v>
          </cell>
          <cell r="G2006" t="str">
            <v>CABINE</v>
          </cell>
          <cell r="Q2006">
            <v>0</v>
          </cell>
        </row>
        <row r="2007">
          <cell r="A2007">
            <v>43952</v>
          </cell>
          <cell r="C2007" t="str">
            <v>SORTIE</v>
          </cell>
          <cell r="F2007" t="str">
            <v>SLV</v>
          </cell>
          <cell r="G2007" t="str">
            <v>REPARATION FLOTTE</v>
          </cell>
          <cell r="Q2007">
            <v>-40000</v>
          </cell>
        </row>
        <row r="2008">
          <cell r="A2008">
            <v>43952</v>
          </cell>
          <cell r="C2008" t="str">
            <v>SORTIE</v>
          </cell>
          <cell r="F2008" t="str">
            <v>PLATEAU</v>
          </cell>
          <cell r="G2008" t="str">
            <v>FILTRATION</v>
          </cell>
          <cell r="Q2008">
            <v>-14310</v>
          </cell>
        </row>
        <row r="2009">
          <cell r="A2009">
            <v>43952</v>
          </cell>
          <cell r="C2009" t="str">
            <v>SORTIE</v>
          </cell>
          <cell r="F2009" t="str">
            <v>PLATEAU</v>
          </cell>
          <cell r="G2009" t="str">
            <v>ELECTRICITE</v>
          </cell>
          <cell r="Q2009">
            <v>-70000</v>
          </cell>
        </row>
        <row r="2010">
          <cell r="A2010">
            <v>43952</v>
          </cell>
          <cell r="C2010" t="str">
            <v>SORTIE</v>
          </cell>
          <cell r="F2010" t="str">
            <v>PLATEAU</v>
          </cell>
          <cell r="G2010" t="str">
            <v>CABINE</v>
          </cell>
          <cell r="Q2010">
            <v>-70000</v>
          </cell>
        </row>
        <row r="2011">
          <cell r="A2011">
            <v>43952</v>
          </cell>
          <cell r="C2011" t="str">
            <v>SORTIE</v>
          </cell>
          <cell r="F2011" t="str">
            <v>PLATEAU</v>
          </cell>
          <cell r="G2011" t="str">
            <v>CABINE</v>
          </cell>
          <cell r="Q2011">
            <v>-25000</v>
          </cell>
        </row>
        <row r="2012">
          <cell r="A2012">
            <v>43952</v>
          </cell>
          <cell r="C2012" t="str">
            <v>SORTIE</v>
          </cell>
          <cell r="F2012" t="str">
            <v>PLATEAU</v>
          </cell>
          <cell r="G2012" t="str">
            <v>CABINE</v>
          </cell>
          <cell r="Q2012">
            <v>-180000</v>
          </cell>
        </row>
        <row r="2013">
          <cell r="A2013">
            <v>43952</v>
          </cell>
          <cell r="C2013" t="str">
            <v>SORTIE</v>
          </cell>
          <cell r="F2013" t="str">
            <v>PLATEAU</v>
          </cell>
          <cell r="G2013" t="str">
            <v>BOITE DE VITESSE</v>
          </cell>
          <cell r="Q2013">
            <v>-100000</v>
          </cell>
        </row>
        <row r="2014">
          <cell r="A2014">
            <v>43952</v>
          </cell>
          <cell r="C2014" t="str">
            <v>ENTREE</v>
          </cell>
          <cell r="F2014">
            <v>0</v>
          </cell>
          <cell r="G2014" t="str">
            <v>ASSEMBLAGE</v>
          </cell>
          <cell r="Q2014">
            <v>0</v>
          </cell>
        </row>
        <row r="2015">
          <cell r="A2015">
            <v>43952</v>
          </cell>
          <cell r="C2015" t="str">
            <v>SORTIE</v>
          </cell>
          <cell r="F2015" t="str">
            <v>SLV</v>
          </cell>
          <cell r="G2015" t="str">
            <v>ASSEMBLAGE</v>
          </cell>
          <cell r="Q2015">
            <v>-50000</v>
          </cell>
        </row>
        <row r="2016">
          <cell r="A2016">
            <v>43952</v>
          </cell>
          <cell r="C2016" t="str">
            <v>SORTIE</v>
          </cell>
          <cell r="F2016" t="str">
            <v>PLATEAU</v>
          </cell>
          <cell r="G2016" t="str">
            <v>ELECTRICITE</v>
          </cell>
          <cell r="Q2016">
            <v>-1500</v>
          </cell>
        </row>
        <row r="2017">
          <cell r="A2017">
            <v>43952</v>
          </cell>
          <cell r="C2017" t="str">
            <v>SORTIE</v>
          </cell>
          <cell r="F2017" t="str">
            <v>PLATEAU</v>
          </cell>
          <cell r="G2017" t="str">
            <v>ELECTRICITE</v>
          </cell>
          <cell r="Q2017">
            <v>-4500</v>
          </cell>
        </row>
        <row r="2018">
          <cell r="A2018">
            <v>43952</v>
          </cell>
          <cell r="C2018" t="str">
            <v>SORTIE</v>
          </cell>
          <cell r="F2018" t="str">
            <v>PLATEAU</v>
          </cell>
          <cell r="G2018" t="str">
            <v>ELECTRICITE</v>
          </cell>
          <cell r="Q2018">
            <v>-3000</v>
          </cell>
        </row>
        <row r="2019">
          <cell r="A2019">
            <v>43952</v>
          </cell>
          <cell r="C2019" t="str">
            <v>SORTIE</v>
          </cell>
          <cell r="F2019" t="str">
            <v>PLATEAU</v>
          </cell>
          <cell r="G2019" t="str">
            <v>FILTRATION</v>
          </cell>
          <cell r="Q2019">
            <v>-14310</v>
          </cell>
        </row>
        <row r="2020">
          <cell r="A2020">
            <v>43952</v>
          </cell>
          <cell r="C2020" t="str">
            <v>ENTREE</v>
          </cell>
          <cell r="F2020">
            <v>0</v>
          </cell>
          <cell r="G2020" t="str">
            <v>FREINAGE</v>
          </cell>
          <cell r="Q2020">
            <v>0</v>
          </cell>
        </row>
        <row r="2021">
          <cell r="A2021">
            <v>43952</v>
          </cell>
          <cell r="C2021" t="str">
            <v>SORTIE</v>
          </cell>
          <cell r="F2021" t="str">
            <v>GRUMIER</v>
          </cell>
          <cell r="G2021" t="str">
            <v>FREINAGE</v>
          </cell>
          <cell r="Q2021">
            <v>-130000</v>
          </cell>
        </row>
        <row r="2022">
          <cell r="A2022">
            <v>43952</v>
          </cell>
          <cell r="C2022" t="str">
            <v>SORTIE</v>
          </cell>
          <cell r="F2022" t="str">
            <v>SLV</v>
          </cell>
          <cell r="G2022" t="str">
            <v>FREINAGE</v>
          </cell>
          <cell r="Q2022">
            <v>-25000</v>
          </cell>
        </row>
        <row r="2023">
          <cell r="A2023">
            <v>43952</v>
          </cell>
          <cell r="C2023" t="str">
            <v>SORTIE</v>
          </cell>
          <cell r="F2023" t="str">
            <v>PLATEAU</v>
          </cell>
          <cell r="G2023" t="str">
            <v>EQUIPEMENT</v>
          </cell>
          <cell r="Q2023">
            <v>-4000</v>
          </cell>
        </row>
        <row r="2024">
          <cell r="A2024">
            <v>43952</v>
          </cell>
          <cell r="C2024" t="str">
            <v>SORTIE</v>
          </cell>
          <cell r="F2024" t="str">
            <v>GRUMIER</v>
          </cell>
          <cell r="G2024" t="str">
            <v>ASSEMBLAGE</v>
          </cell>
          <cell r="Q2024">
            <v>-1000</v>
          </cell>
        </row>
        <row r="2025">
          <cell r="A2025">
            <v>43952</v>
          </cell>
          <cell r="C2025" t="str">
            <v>SORTIE</v>
          </cell>
          <cell r="F2025" t="str">
            <v>GRUMIER</v>
          </cell>
          <cell r="G2025" t="str">
            <v>FREINAGE</v>
          </cell>
          <cell r="Q2025">
            <v>-20000</v>
          </cell>
        </row>
        <row r="2026">
          <cell r="A2026">
            <v>43952</v>
          </cell>
          <cell r="C2026" t="str">
            <v>SORTIE</v>
          </cell>
          <cell r="F2026" t="str">
            <v>PLATEAU</v>
          </cell>
          <cell r="G2026" t="str">
            <v>EQUIPEMENT</v>
          </cell>
          <cell r="Q2026">
            <v>-8000</v>
          </cell>
        </row>
        <row r="2027">
          <cell r="A2027">
            <v>43952</v>
          </cell>
          <cell r="C2027" t="str">
            <v>SORTIE</v>
          </cell>
          <cell r="F2027" t="str">
            <v>PLATEAU</v>
          </cell>
          <cell r="G2027" t="str">
            <v>ASSEMBLAGE</v>
          </cell>
          <cell r="Q2027">
            <v>-2000</v>
          </cell>
        </row>
        <row r="2028">
          <cell r="A2028">
            <v>43952</v>
          </cell>
          <cell r="C2028" t="str">
            <v>SORTIE</v>
          </cell>
          <cell r="F2028" t="str">
            <v>PLATEAU</v>
          </cell>
          <cell r="G2028" t="str">
            <v>FILTRATION</v>
          </cell>
          <cell r="Q2028">
            <v>-14310</v>
          </cell>
        </row>
        <row r="2029">
          <cell r="A2029">
            <v>43952</v>
          </cell>
          <cell r="C2029" t="str">
            <v>ENTREE</v>
          </cell>
          <cell r="F2029">
            <v>0</v>
          </cell>
          <cell r="G2029" t="str">
            <v>FREINAGE</v>
          </cell>
          <cell r="Q2029">
            <v>0</v>
          </cell>
        </row>
        <row r="2030">
          <cell r="A2030">
            <v>43952</v>
          </cell>
          <cell r="C2030" t="str">
            <v>ENTREE</v>
          </cell>
          <cell r="F2030">
            <v>0</v>
          </cell>
          <cell r="G2030" t="str">
            <v>FREINAGE</v>
          </cell>
          <cell r="Q2030">
            <v>0</v>
          </cell>
        </row>
        <row r="2031">
          <cell r="A2031">
            <v>43952</v>
          </cell>
          <cell r="C2031" t="str">
            <v>ENTREE</v>
          </cell>
          <cell r="F2031">
            <v>0</v>
          </cell>
          <cell r="G2031" t="str">
            <v>FREINAGE</v>
          </cell>
          <cell r="Q2031">
            <v>0</v>
          </cell>
        </row>
        <row r="2032">
          <cell r="A2032">
            <v>43952</v>
          </cell>
          <cell r="C2032" t="str">
            <v>ENTREE</v>
          </cell>
          <cell r="F2032">
            <v>0</v>
          </cell>
          <cell r="G2032" t="str">
            <v>ASSEMBLAGE</v>
          </cell>
          <cell r="Q2032">
            <v>0</v>
          </cell>
        </row>
        <row r="2033">
          <cell r="A2033">
            <v>43952</v>
          </cell>
          <cell r="C2033" t="str">
            <v>SORTIE</v>
          </cell>
          <cell r="F2033" t="str">
            <v>GRUMIER</v>
          </cell>
          <cell r="G2033" t="str">
            <v>FREINAGE</v>
          </cell>
          <cell r="Q2033">
            <v>-40000</v>
          </cell>
        </row>
        <row r="2034">
          <cell r="A2034">
            <v>43952</v>
          </cell>
          <cell r="C2034" t="str">
            <v>ENTREE</v>
          </cell>
          <cell r="F2034">
            <v>0</v>
          </cell>
          <cell r="G2034" t="str">
            <v>ASSEMBLAGE</v>
          </cell>
          <cell r="Q2034">
            <v>0</v>
          </cell>
        </row>
        <row r="2035">
          <cell r="A2035">
            <v>43952</v>
          </cell>
          <cell r="C2035" t="str">
            <v>ENTREE</v>
          </cell>
          <cell r="F2035">
            <v>0</v>
          </cell>
          <cell r="G2035" t="str">
            <v>MOTEUR</v>
          </cell>
          <cell r="Q2035">
            <v>0</v>
          </cell>
        </row>
        <row r="2036">
          <cell r="A2036">
            <v>43952</v>
          </cell>
          <cell r="C2036" t="str">
            <v>ENTREE</v>
          </cell>
          <cell r="F2036">
            <v>0</v>
          </cell>
          <cell r="G2036" t="str">
            <v>MOTEUR</v>
          </cell>
          <cell r="Q2036">
            <v>0</v>
          </cell>
        </row>
        <row r="2037">
          <cell r="A2037">
            <v>43953</v>
          </cell>
          <cell r="C2037" t="str">
            <v>ENTREE</v>
          </cell>
          <cell r="F2037">
            <v>0</v>
          </cell>
          <cell r="G2037" t="str">
            <v>REPARATION FLOTTE</v>
          </cell>
          <cell r="Q2037">
            <v>0</v>
          </cell>
        </row>
        <row r="2038">
          <cell r="A2038">
            <v>43954</v>
          </cell>
          <cell r="C2038" t="str">
            <v>ENTREE</v>
          </cell>
          <cell r="F2038">
            <v>0</v>
          </cell>
          <cell r="G2038" t="str">
            <v>REPARATION FLOTTE</v>
          </cell>
          <cell r="Q2038">
            <v>0</v>
          </cell>
        </row>
        <row r="2039">
          <cell r="A2039">
            <v>43955</v>
          </cell>
          <cell r="C2039" t="str">
            <v>ENTREE</v>
          </cell>
          <cell r="F2039">
            <v>0</v>
          </cell>
          <cell r="G2039" t="str">
            <v>SYSTEME D'AIR</v>
          </cell>
          <cell r="Q2039">
            <v>0</v>
          </cell>
        </row>
        <row r="2040">
          <cell r="A2040">
            <v>43956</v>
          </cell>
          <cell r="C2040" t="str">
            <v>SORTIE</v>
          </cell>
          <cell r="F2040" t="str">
            <v>PLATEAU</v>
          </cell>
          <cell r="G2040" t="str">
            <v>REPARATION FLOTTE</v>
          </cell>
          <cell r="Q2040">
            <v>-40000</v>
          </cell>
        </row>
        <row r="2041">
          <cell r="A2041">
            <v>43957</v>
          </cell>
          <cell r="C2041" t="str">
            <v>SORTIE</v>
          </cell>
          <cell r="F2041" t="str">
            <v>PLATEAU</v>
          </cell>
          <cell r="G2041" t="str">
            <v>REPARATION FLOTTE</v>
          </cell>
          <cell r="Q2041">
            <v>-50000</v>
          </cell>
        </row>
        <row r="2042">
          <cell r="A2042">
            <v>43958</v>
          </cell>
          <cell r="C2042" t="str">
            <v>SORTIE</v>
          </cell>
          <cell r="F2042" t="str">
            <v>PLATEAU</v>
          </cell>
          <cell r="G2042" t="str">
            <v>MOTEUR</v>
          </cell>
          <cell r="Q2042">
            <v>-6000</v>
          </cell>
        </row>
        <row r="2043">
          <cell r="A2043">
            <v>43959</v>
          </cell>
          <cell r="C2043" t="str">
            <v>SORTIE</v>
          </cell>
          <cell r="F2043" t="str">
            <v>PLATEAU</v>
          </cell>
          <cell r="G2043" t="str">
            <v>MOTEUR</v>
          </cell>
          <cell r="Q2043">
            <v>-6000</v>
          </cell>
        </row>
        <row r="2044">
          <cell r="A2044">
            <v>43960</v>
          </cell>
          <cell r="C2044" t="str">
            <v>SORTIE</v>
          </cell>
          <cell r="F2044" t="str">
            <v>PLATEAU</v>
          </cell>
          <cell r="G2044" t="str">
            <v>ASSEMBLAGE</v>
          </cell>
          <cell r="Q2044">
            <v>-1000</v>
          </cell>
        </row>
        <row r="2045">
          <cell r="A2045">
            <v>43961</v>
          </cell>
          <cell r="C2045" t="str">
            <v>SORTIE</v>
          </cell>
          <cell r="F2045" t="str">
            <v>GRUMIER</v>
          </cell>
          <cell r="G2045" t="str">
            <v>FREINAGE</v>
          </cell>
          <cell r="Q2045">
            <v>-80000</v>
          </cell>
        </row>
        <row r="2046">
          <cell r="A2046">
            <v>43962</v>
          </cell>
          <cell r="C2046" t="str">
            <v>SORTIE</v>
          </cell>
          <cell r="F2046" t="str">
            <v>GRUMIER</v>
          </cell>
          <cell r="G2046" t="str">
            <v>ASSEMBLAGE</v>
          </cell>
          <cell r="Q2046">
            <v>-15000</v>
          </cell>
        </row>
        <row r="2047">
          <cell r="A2047">
            <v>43963</v>
          </cell>
          <cell r="C2047" t="str">
            <v>SORTIE</v>
          </cell>
          <cell r="F2047" t="str">
            <v>SLV</v>
          </cell>
          <cell r="G2047" t="str">
            <v>ASSEMBLAGE</v>
          </cell>
          <cell r="Q2047">
            <v>-2500</v>
          </cell>
        </row>
        <row r="2048">
          <cell r="A2048">
            <v>43964</v>
          </cell>
          <cell r="C2048" t="str">
            <v>SORTIE</v>
          </cell>
          <cell r="F2048" t="str">
            <v>SLV</v>
          </cell>
          <cell r="G2048" t="str">
            <v>SYSTEME D'AIR</v>
          </cell>
          <cell r="Q2048">
            <v>-30000</v>
          </cell>
        </row>
        <row r="2049">
          <cell r="A2049">
            <v>43965</v>
          </cell>
          <cell r="C2049" t="str">
            <v>SORTIE</v>
          </cell>
          <cell r="F2049" t="str">
            <v>GRUMIER</v>
          </cell>
          <cell r="G2049" t="str">
            <v>PONT</v>
          </cell>
          <cell r="Q2049">
            <v>-10000</v>
          </cell>
        </row>
        <row r="2050">
          <cell r="A2050">
            <v>43952</v>
          </cell>
          <cell r="C2050" t="str">
            <v>SORTIE</v>
          </cell>
          <cell r="F2050" t="str">
            <v>GRUMIER</v>
          </cell>
          <cell r="G2050" t="str">
            <v>LUBRIFIANT</v>
          </cell>
          <cell r="Q2050">
            <v>-4286</v>
          </cell>
        </row>
        <row r="2051">
          <cell r="A2051">
            <v>43952</v>
          </cell>
          <cell r="C2051" t="str">
            <v>SORTIE</v>
          </cell>
          <cell r="F2051" t="str">
            <v>GRUMIER</v>
          </cell>
          <cell r="G2051" t="str">
            <v>LUBRIFIANT</v>
          </cell>
          <cell r="Q2051">
            <v>-25716</v>
          </cell>
        </row>
        <row r="2052">
          <cell r="A2052">
            <v>43952</v>
          </cell>
          <cell r="C2052" t="str">
            <v>SORTIE</v>
          </cell>
          <cell r="F2052" t="str">
            <v>GRUMIER</v>
          </cell>
          <cell r="G2052" t="str">
            <v>ELECTRICITE</v>
          </cell>
          <cell r="Q2052">
            <v>-1500</v>
          </cell>
        </row>
        <row r="2053">
          <cell r="A2053">
            <v>43952</v>
          </cell>
          <cell r="C2053" t="str">
            <v>SORTIE</v>
          </cell>
          <cell r="F2053" t="str">
            <v>GRUMIER</v>
          </cell>
          <cell r="G2053" t="str">
            <v>ELECTRICITE</v>
          </cell>
          <cell r="Q2053">
            <v>-1500</v>
          </cell>
        </row>
        <row r="2054">
          <cell r="A2054">
            <v>43952</v>
          </cell>
          <cell r="C2054" t="str">
            <v>SORTIE</v>
          </cell>
          <cell r="F2054" t="str">
            <v>GRUMIER</v>
          </cell>
          <cell r="G2054" t="str">
            <v>ELECTRICITE</v>
          </cell>
          <cell r="Q2054">
            <v>-35000</v>
          </cell>
        </row>
        <row r="2055">
          <cell r="A2055">
            <v>43952</v>
          </cell>
          <cell r="C2055" t="str">
            <v>SORTIE</v>
          </cell>
          <cell r="F2055" t="str">
            <v>PLATEAU</v>
          </cell>
          <cell r="G2055" t="str">
            <v>CABINE</v>
          </cell>
          <cell r="Q2055">
            <v>0</v>
          </cell>
        </row>
        <row r="2056">
          <cell r="A2056">
            <v>43952</v>
          </cell>
          <cell r="C2056" t="str">
            <v>SORTIE</v>
          </cell>
          <cell r="G2056" t="str">
            <v>ELECTRICITE</v>
          </cell>
          <cell r="Q2056">
            <v>0</v>
          </cell>
        </row>
        <row r="2057">
          <cell r="A2057">
            <v>43952</v>
          </cell>
          <cell r="C2057" t="str">
            <v>SORTIE</v>
          </cell>
          <cell r="F2057" t="str">
            <v>PLATEAU</v>
          </cell>
          <cell r="G2057" t="str">
            <v>ASSEMBLAGE</v>
          </cell>
          <cell r="Q2057">
            <v>-1000</v>
          </cell>
        </row>
        <row r="2058">
          <cell r="A2058">
            <v>43952</v>
          </cell>
          <cell r="C2058" t="str">
            <v>SORTIE</v>
          </cell>
          <cell r="F2058" t="str">
            <v>CITERNE</v>
          </cell>
          <cell r="G2058" t="str">
            <v>ASSEMBLAGE</v>
          </cell>
          <cell r="Q2058">
            <v>-1500</v>
          </cell>
        </row>
        <row r="2059">
          <cell r="A2059">
            <v>43952</v>
          </cell>
          <cell r="C2059" t="str">
            <v>SORTIE</v>
          </cell>
          <cell r="F2059" t="str">
            <v>CITERNE</v>
          </cell>
          <cell r="G2059" t="str">
            <v>FREINAGE</v>
          </cell>
          <cell r="Q2059">
            <v>-10000</v>
          </cell>
        </row>
        <row r="2060">
          <cell r="A2060">
            <v>43952</v>
          </cell>
          <cell r="C2060" t="str">
            <v>SORTIE</v>
          </cell>
          <cell r="F2060" t="str">
            <v>PLATEAU</v>
          </cell>
          <cell r="G2060" t="str">
            <v>MOTEUR</v>
          </cell>
          <cell r="Q2060">
            <v>-160987</v>
          </cell>
        </row>
        <row r="2061">
          <cell r="A2061">
            <v>43952</v>
          </cell>
          <cell r="C2061" t="str">
            <v>ENTREE</v>
          </cell>
          <cell r="F2061">
            <v>0</v>
          </cell>
          <cell r="G2061" t="str">
            <v>ELECTRICITE</v>
          </cell>
          <cell r="Q2061">
            <v>0</v>
          </cell>
        </row>
        <row r="2062">
          <cell r="A2062">
            <v>43952</v>
          </cell>
          <cell r="C2062" t="str">
            <v>SORTIE</v>
          </cell>
          <cell r="F2062" t="str">
            <v>BENNE</v>
          </cell>
          <cell r="G2062" t="str">
            <v>FILTRATION</v>
          </cell>
          <cell r="Q2062">
            <v>-7000</v>
          </cell>
        </row>
        <row r="2063">
          <cell r="A2063">
            <v>43952</v>
          </cell>
          <cell r="C2063" t="str">
            <v>SORTIE</v>
          </cell>
          <cell r="F2063" t="str">
            <v>BENNE</v>
          </cell>
          <cell r="G2063" t="str">
            <v>ASSEMBLAGE</v>
          </cell>
          <cell r="Q2063">
            <v>-4200</v>
          </cell>
        </row>
        <row r="2064">
          <cell r="A2064">
            <v>43952</v>
          </cell>
          <cell r="C2064" t="str">
            <v>SORTIE</v>
          </cell>
          <cell r="F2064" t="str">
            <v>BENNE</v>
          </cell>
          <cell r="G2064" t="str">
            <v>ASSEMBLAGE</v>
          </cell>
          <cell r="Q2064">
            <v>-4000</v>
          </cell>
        </row>
        <row r="2065">
          <cell r="A2065">
            <v>43952</v>
          </cell>
          <cell r="C2065" t="str">
            <v>SORTIE</v>
          </cell>
          <cell r="F2065" t="str">
            <v>BENNE</v>
          </cell>
          <cell r="G2065" t="str">
            <v>ASSEMBLAGE</v>
          </cell>
          <cell r="Q2065">
            <v>-25000</v>
          </cell>
        </row>
        <row r="2066">
          <cell r="A2066">
            <v>43952</v>
          </cell>
          <cell r="C2066" t="str">
            <v>SORTIE</v>
          </cell>
          <cell r="F2066" t="str">
            <v>PLATEAU</v>
          </cell>
          <cell r="G2066" t="str">
            <v>LUBRIFIANT</v>
          </cell>
          <cell r="Q2066">
            <v>-39996</v>
          </cell>
        </row>
        <row r="2067">
          <cell r="A2067">
            <v>43952</v>
          </cell>
          <cell r="C2067" t="str">
            <v>SORTIE</v>
          </cell>
          <cell r="F2067" t="str">
            <v>PLATEAU</v>
          </cell>
          <cell r="G2067" t="str">
            <v>FILTRATION</v>
          </cell>
          <cell r="Q2067">
            <v>-7000</v>
          </cell>
        </row>
        <row r="2068">
          <cell r="A2068">
            <v>43952</v>
          </cell>
          <cell r="C2068" t="str">
            <v>SORTIE</v>
          </cell>
          <cell r="F2068" t="str">
            <v>PLATEAU</v>
          </cell>
          <cell r="G2068" t="str">
            <v>FILTRATION</v>
          </cell>
          <cell r="Q2068">
            <v>-8000</v>
          </cell>
        </row>
        <row r="2069">
          <cell r="A2069">
            <v>43952</v>
          </cell>
          <cell r="C2069" t="str">
            <v>SORTIE</v>
          </cell>
          <cell r="F2069" t="str">
            <v>PLATEAU</v>
          </cell>
          <cell r="G2069" t="str">
            <v>FILTRATION</v>
          </cell>
          <cell r="Q2069">
            <v>-10000</v>
          </cell>
        </row>
        <row r="2070">
          <cell r="A2070">
            <v>43952</v>
          </cell>
          <cell r="C2070" t="str">
            <v>SORTIE</v>
          </cell>
          <cell r="F2070" t="str">
            <v>PLATEAU</v>
          </cell>
          <cell r="G2070" t="str">
            <v>FILTRATION</v>
          </cell>
          <cell r="Q2070">
            <v>-11925</v>
          </cell>
        </row>
        <row r="2071">
          <cell r="A2071">
            <v>43983</v>
          </cell>
          <cell r="C2071" t="str">
            <v>SORTIE</v>
          </cell>
          <cell r="F2071" t="str">
            <v>CITERNE</v>
          </cell>
          <cell r="G2071" t="str">
            <v>LUBRIFIANT</v>
          </cell>
          <cell r="Q2071">
            <v>-39996</v>
          </cell>
        </row>
        <row r="2072">
          <cell r="A2072">
            <v>43983</v>
          </cell>
          <cell r="C2072" t="str">
            <v>SORTIE</v>
          </cell>
          <cell r="F2072" t="str">
            <v>CITERNE</v>
          </cell>
          <cell r="G2072" t="str">
            <v>FILTRATION</v>
          </cell>
          <cell r="Q2072">
            <v>-8000</v>
          </cell>
        </row>
        <row r="2073">
          <cell r="A2073">
            <v>43983</v>
          </cell>
          <cell r="C2073" t="str">
            <v>SORTIE</v>
          </cell>
          <cell r="F2073" t="str">
            <v>CITERNE</v>
          </cell>
          <cell r="G2073" t="str">
            <v>FILTRATION</v>
          </cell>
          <cell r="Q2073">
            <v>-7000</v>
          </cell>
        </row>
        <row r="2074">
          <cell r="A2074">
            <v>43983</v>
          </cell>
          <cell r="C2074" t="str">
            <v>SORTIE</v>
          </cell>
          <cell r="F2074" t="str">
            <v>CITERNE</v>
          </cell>
          <cell r="G2074" t="str">
            <v>FILTRATION</v>
          </cell>
          <cell r="Q2074">
            <v>-20000</v>
          </cell>
        </row>
        <row r="2075">
          <cell r="A2075">
            <v>43983</v>
          </cell>
          <cell r="C2075" t="str">
            <v>ENTREE</v>
          </cell>
          <cell r="F2075">
            <v>0</v>
          </cell>
          <cell r="G2075" t="str">
            <v>ELECTRICITE</v>
          </cell>
          <cell r="Q2075">
            <v>0</v>
          </cell>
        </row>
        <row r="2076">
          <cell r="A2076">
            <v>43983</v>
          </cell>
          <cell r="C2076" t="str">
            <v>ENTREE</v>
          </cell>
          <cell r="F2076">
            <v>0</v>
          </cell>
          <cell r="G2076" t="str">
            <v>ELECTRICITE</v>
          </cell>
          <cell r="Q2076">
            <v>0</v>
          </cell>
        </row>
        <row r="2077">
          <cell r="A2077">
            <v>43983</v>
          </cell>
          <cell r="C2077" t="str">
            <v>SORTIE</v>
          </cell>
          <cell r="F2077" t="str">
            <v>GRUMIER</v>
          </cell>
          <cell r="G2077" t="str">
            <v>ELECTRICITE</v>
          </cell>
          <cell r="Q2077">
            <v>-35000</v>
          </cell>
        </row>
        <row r="2078">
          <cell r="A2078">
            <v>43983</v>
          </cell>
          <cell r="C2078" t="str">
            <v>SORTIE</v>
          </cell>
          <cell r="F2078" t="str">
            <v>GRUMIER</v>
          </cell>
          <cell r="G2078" t="str">
            <v>FREINAGE</v>
          </cell>
          <cell r="Q2078">
            <v>-40000</v>
          </cell>
        </row>
        <row r="2079">
          <cell r="A2079">
            <v>43983</v>
          </cell>
          <cell r="C2079" t="str">
            <v>ENTREE</v>
          </cell>
          <cell r="F2079">
            <v>0</v>
          </cell>
          <cell r="G2079" t="str">
            <v>REPARATION FLOTTE</v>
          </cell>
          <cell r="Q2079">
            <v>0</v>
          </cell>
        </row>
        <row r="2080">
          <cell r="A2080">
            <v>43983</v>
          </cell>
          <cell r="C2080" t="str">
            <v>ENTREE</v>
          </cell>
          <cell r="F2080">
            <v>0</v>
          </cell>
          <cell r="G2080" t="str">
            <v>REPARATION FLOTTE</v>
          </cell>
          <cell r="Q2080">
            <v>0</v>
          </cell>
        </row>
        <row r="2081">
          <cell r="A2081">
            <v>43983</v>
          </cell>
          <cell r="C2081" t="str">
            <v>ENTREE</v>
          </cell>
          <cell r="F2081">
            <v>0</v>
          </cell>
          <cell r="G2081" t="str">
            <v>REPARATION FLOTTE</v>
          </cell>
          <cell r="Q2081">
            <v>0</v>
          </cell>
        </row>
        <row r="2082">
          <cell r="A2082">
            <v>43983</v>
          </cell>
          <cell r="C2082" t="str">
            <v>SORTIE</v>
          </cell>
          <cell r="F2082" t="str">
            <v>BENNE</v>
          </cell>
          <cell r="G2082" t="str">
            <v>REPARATION FLOTTE</v>
          </cell>
          <cell r="Q2082">
            <v>-150000</v>
          </cell>
        </row>
        <row r="2083">
          <cell r="A2083">
            <v>43983</v>
          </cell>
          <cell r="C2083" t="str">
            <v>SORTIE</v>
          </cell>
          <cell r="F2083" t="str">
            <v>BENNE</v>
          </cell>
          <cell r="G2083" t="str">
            <v>REPARATION FLOTTE</v>
          </cell>
          <cell r="Q2083">
            <v>-105000</v>
          </cell>
        </row>
        <row r="2084">
          <cell r="A2084">
            <v>43983</v>
          </cell>
          <cell r="C2084" t="str">
            <v>SORTIE</v>
          </cell>
          <cell r="F2084" t="str">
            <v>BENNE</v>
          </cell>
          <cell r="G2084" t="str">
            <v>REPARATION FLOTTE</v>
          </cell>
          <cell r="Q2084">
            <v>-200000</v>
          </cell>
        </row>
        <row r="2085">
          <cell r="A2085">
            <v>43983</v>
          </cell>
          <cell r="C2085" t="str">
            <v>SORTIE</v>
          </cell>
          <cell r="F2085" t="str">
            <v>GRUMIER</v>
          </cell>
          <cell r="G2085" t="str">
            <v>FILTRATION</v>
          </cell>
          <cell r="Q2085">
            <v>-10000</v>
          </cell>
        </row>
        <row r="2086">
          <cell r="A2086">
            <v>43983</v>
          </cell>
          <cell r="C2086" t="str">
            <v>SORTIE</v>
          </cell>
          <cell r="F2086" t="str">
            <v>GRUMIER</v>
          </cell>
          <cell r="G2086" t="str">
            <v>ASSEMBLAGE</v>
          </cell>
          <cell r="Q2086">
            <v>-2000</v>
          </cell>
        </row>
        <row r="2087">
          <cell r="A2087">
            <v>43983</v>
          </cell>
          <cell r="C2087" t="str">
            <v>SORTIE</v>
          </cell>
          <cell r="F2087" t="str">
            <v>GRUMIER</v>
          </cell>
          <cell r="G2087" t="str">
            <v>FREINAGE</v>
          </cell>
          <cell r="Q2087">
            <v>-40000</v>
          </cell>
        </row>
        <row r="2088">
          <cell r="A2088">
            <v>43983</v>
          </cell>
          <cell r="C2088" t="str">
            <v>SORTIE</v>
          </cell>
          <cell r="F2088" t="str">
            <v>PLATEAU</v>
          </cell>
          <cell r="G2088" t="str">
            <v>MOTEUR</v>
          </cell>
          <cell r="Q2088">
            <v>-35000</v>
          </cell>
        </row>
        <row r="2089">
          <cell r="A2089">
            <v>43983</v>
          </cell>
          <cell r="C2089" t="str">
            <v>SORTIE</v>
          </cell>
          <cell r="F2089" t="str">
            <v>PLATEAU</v>
          </cell>
          <cell r="G2089" t="str">
            <v>FREINAGE</v>
          </cell>
          <cell r="Q2089">
            <v>-10000</v>
          </cell>
        </row>
        <row r="2090">
          <cell r="A2090">
            <v>43983</v>
          </cell>
          <cell r="C2090" t="str">
            <v>SORTIE</v>
          </cell>
          <cell r="F2090" t="str">
            <v>GRUMIER</v>
          </cell>
          <cell r="G2090" t="str">
            <v>FILTRATION</v>
          </cell>
          <cell r="Q2090">
            <v>-14310</v>
          </cell>
        </row>
        <row r="2091">
          <cell r="A2091">
            <v>43983</v>
          </cell>
          <cell r="C2091" t="str">
            <v>SORTIE</v>
          </cell>
          <cell r="F2091" t="str">
            <v>GRUMIER</v>
          </cell>
          <cell r="G2091" t="str">
            <v>ELECTRICITE</v>
          </cell>
          <cell r="Q2091">
            <v>-1500</v>
          </cell>
        </row>
        <row r="2092">
          <cell r="A2092">
            <v>43983</v>
          </cell>
          <cell r="C2092" t="str">
            <v>SORTIE</v>
          </cell>
          <cell r="F2092" t="str">
            <v>SLV</v>
          </cell>
          <cell r="G2092" t="str">
            <v>CABINE</v>
          </cell>
          <cell r="Q2092">
            <v>-80000</v>
          </cell>
        </row>
        <row r="2093">
          <cell r="A2093">
            <v>43983</v>
          </cell>
          <cell r="C2093" t="str">
            <v>SORTIE</v>
          </cell>
          <cell r="F2093" t="str">
            <v>PLATEAU</v>
          </cell>
          <cell r="G2093" t="str">
            <v>MOTEUR</v>
          </cell>
          <cell r="Q2093">
            <v>-34000</v>
          </cell>
        </row>
        <row r="2094">
          <cell r="A2094">
            <v>43983</v>
          </cell>
          <cell r="C2094" t="str">
            <v>SORTIE</v>
          </cell>
          <cell r="F2094" t="str">
            <v>SLV</v>
          </cell>
          <cell r="G2094" t="str">
            <v>ASSEMBLAGE</v>
          </cell>
          <cell r="Q2094">
            <v>-25000</v>
          </cell>
        </row>
        <row r="2095">
          <cell r="A2095">
            <v>43983</v>
          </cell>
          <cell r="C2095" t="str">
            <v>ENTREE</v>
          </cell>
          <cell r="F2095">
            <v>0</v>
          </cell>
          <cell r="G2095" t="str">
            <v>BOITE DE VITESSE</v>
          </cell>
          <cell r="Q2095">
            <v>0</v>
          </cell>
        </row>
        <row r="2096">
          <cell r="A2096">
            <v>43983</v>
          </cell>
          <cell r="C2096" t="str">
            <v>SORTIE</v>
          </cell>
          <cell r="F2096" t="str">
            <v>PLATEAU</v>
          </cell>
          <cell r="G2096" t="str">
            <v>FILTRATION</v>
          </cell>
          <cell r="Q2096">
            <v>-10000</v>
          </cell>
        </row>
        <row r="2097">
          <cell r="A2097">
            <v>43983</v>
          </cell>
          <cell r="C2097" t="str">
            <v>SORTIE</v>
          </cell>
          <cell r="F2097" t="str">
            <v>GRUMIER</v>
          </cell>
          <cell r="G2097" t="str">
            <v>FREINAGE</v>
          </cell>
          <cell r="Q2097">
            <v>-20000</v>
          </cell>
        </row>
        <row r="2098">
          <cell r="A2098">
            <v>43983</v>
          </cell>
          <cell r="C2098" t="str">
            <v>SORTIE</v>
          </cell>
          <cell r="F2098" t="str">
            <v>GRUMIER</v>
          </cell>
          <cell r="G2098" t="str">
            <v>ASSEMBLAGE</v>
          </cell>
          <cell r="Q2098">
            <v>-6000</v>
          </cell>
        </row>
        <row r="2099">
          <cell r="A2099">
            <v>43983</v>
          </cell>
          <cell r="C2099" t="str">
            <v>ENTREE</v>
          </cell>
          <cell r="F2099">
            <v>0</v>
          </cell>
          <cell r="G2099" t="str">
            <v>PNEUMATIQUE</v>
          </cell>
          <cell r="Q2099">
            <v>0</v>
          </cell>
        </row>
        <row r="2100">
          <cell r="A2100">
            <v>43983</v>
          </cell>
          <cell r="C2100" t="str">
            <v>ENTREE</v>
          </cell>
          <cell r="F2100">
            <v>0</v>
          </cell>
          <cell r="G2100" t="str">
            <v>PNEUMATIQUE</v>
          </cell>
          <cell r="Q2100">
            <v>0</v>
          </cell>
        </row>
        <row r="2101">
          <cell r="A2101">
            <v>43983</v>
          </cell>
          <cell r="C2101" t="str">
            <v>SORTIE</v>
          </cell>
          <cell r="F2101" t="str">
            <v>PLATEAU</v>
          </cell>
          <cell r="G2101" t="str">
            <v>PNEUMATIQUE</v>
          </cell>
          <cell r="Q2101">
            <v>-1260000</v>
          </cell>
        </row>
        <row r="2102">
          <cell r="A2102">
            <v>43983</v>
          </cell>
          <cell r="C2102" t="str">
            <v>SORTIE</v>
          </cell>
          <cell r="F2102" t="str">
            <v>GRUMIER</v>
          </cell>
          <cell r="G2102" t="str">
            <v>FREINAGE</v>
          </cell>
          <cell r="Q2102">
            <v>-20000</v>
          </cell>
        </row>
        <row r="2103">
          <cell r="A2103">
            <v>43983</v>
          </cell>
          <cell r="C2103" t="str">
            <v>ENTREE</v>
          </cell>
          <cell r="F2103">
            <v>0</v>
          </cell>
          <cell r="G2103" t="str">
            <v>PNEUMATIQUE</v>
          </cell>
          <cell r="Q2103">
            <v>0</v>
          </cell>
        </row>
        <row r="2104">
          <cell r="A2104">
            <v>43983</v>
          </cell>
          <cell r="C2104" t="str">
            <v>SORTIE</v>
          </cell>
          <cell r="F2104" t="str">
            <v>GRUMIER</v>
          </cell>
          <cell r="G2104" t="str">
            <v>PNEUMATIQUE</v>
          </cell>
          <cell r="Q2104">
            <v>-400000</v>
          </cell>
        </row>
        <row r="2105">
          <cell r="A2105">
            <v>43983</v>
          </cell>
          <cell r="C2105" t="str">
            <v>SORTIE</v>
          </cell>
          <cell r="F2105" t="str">
            <v>CITERNE</v>
          </cell>
          <cell r="G2105" t="str">
            <v>PNEUMATIQUE</v>
          </cell>
          <cell r="Q2105">
            <v>-1600000</v>
          </cell>
        </row>
        <row r="2106">
          <cell r="A2106">
            <v>43983</v>
          </cell>
          <cell r="C2106" t="str">
            <v>ENTREE</v>
          </cell>
          <cell r="F2106">
            <v>0</v>
          </cell>
          <cell r="G2106" t="str">
            <v>LUBRIFIANT</v>
          </cell>
          <cell r="Q2106">
            <v>0</v>
          </cell>
        </row>
        <row r="2107">
          <cell r="A2107">
            <v>43983</v>
          </cell>
          <cell r="C2107" t="str">
            <v>ENTREE</v>
          </cell>
          <cell r="F2107">
            <v>0</v>
          </cell>
          <cell r="G2107" t="str">
            <v>LUBRIFIANT</v>
          </cell>
          <cell r="Q2107">
            <v>0</v>
          </cell>
        </row>
        <row r="2108">
          <cell r="A2108">
            <v>43983</v>
          </cell>
          <cell r="C2108" t="str">
            <v>SORTIE</v>
          </cell>
          <cell r="F2108" t="str">
            <v>GRUMIER</v>
          </cell>
          <cell r="G2108" t="str">
            <v>CABINE</v>
          </cell>
          <cell r="Q2108">
            <v>-100000</v>
          </cell>
        </row>
        <row r="2109">
          <cell r="A2109">
            <v>43983</v>
          </cell>
          <cell r="C2109" t="str">
            <v>ENTREE</v>
          </cell>
          <cell r="F2109">
            <v>0</v>
          </cell>
          <cell r="G2109" t="str">
            <v>BOITE DE VITESSE</v>
          </cell>
          <cell r="Q2109">
            <v>0</v>
          </cell>
        </row>
        <row r="2110">
          <cell r="A2110">
            <v>43983</v>
          </cell>
          <cell r="C2110" t="str">
            <v>ENTREE</v>
          </cell>
          <cell r="F2110">
            <v>0</v>
          </cell>
          <cell r="G2110" t="str">
            <v>BOITE DE VITESSE</v>
          </cell>
          <cell r="Q2110">
            <v>0</v>
          </cell>
        </row>
        <row r="2111">
          <cell r="A2111">
            <v>43983</v>
          </cell>
          <cell r="C2111" t="str">
            <v>ENTREE</v>
          </cell>
          <cell r="F2111">
            <v>0</v>
          </cell>
          <cell r="G2111" t="str">
            <v>BOITE DE VITESSE</v>
          </cell>
          <cell r="Q2111">
            <v>0</v>
          </cell>
        </row>
        <row r="2112">
          <cell r="A2112">
            <v>43983</v>
          </cell>
          <cell r="C2112" t="str">
            <v>SORTIE</v>
          </cell>
          <cell r="F2112" t="str">
            <v>GRUMIER</v>
          </cell>
          <cell r="G2112" t="str">
            <v>BOITE DE VITESSE</v>
          </cell>
          <cell r="Q2112">
            <v>-300000</v>
          </cell>
        </row>
        <row r="2113">
          <cell r="A2113">
            <v>43983</v>
          </cell>
          <cell r="C2113" t="str">
            <v>SORTIE</v>
          </cell>
          <cell r="F2113" t="str">
            <v>GRUMIER</v>
          </cell>
          <cell r="G2113" t="str">
            <v>BOITE DE VITESSE</v>
          </cell>
          <cell r="Q2113">
            <v>-85000</v>
          </cell>
        </row>
        <row r="2114">
          <cell r="A2114">
            <v>43983</v>
          </cell>
          <cell r="C2114" t="str">
            <v>SORTIE</v>
          </cell>
          <cell r="F2114" t="str">
            <v>GRUMIER</v>
          </cell>
          <cell r="G2114" t="str">
            <v>BOITE DE VITESSE</v>
          </cell>
          <cell r="Q2114">
            <v>-25000</v>
          </cell>
        </row>
        <row r="2115">
          <cell r="A2115">
            <v>43983</v>
          </cell>
          <cell r="C2115" t="str">
            <v>ENTREE</v>
          </cell>
          <cell r="F2115">
            <v>0</v>
          </cell>
          <cell r="G2115" t="str">
            <v>EQUIPEMENT</v>
          </cell>
          <cell r="Q2115">
            <v>0</v>
          </cell>
        </row>
        <row r="2116">
          <cell r="A2116">
            <v>43983</v>
          </cell>
          <cell r="C2116" t="str">
            <v>ENTREE</v>
          </cell>
          <cell r="F2116">
            <v>0</v>
          </cell>
          <cell r="G2116" t="str">
            <v>EQUIPEMENT</v>
          </cell>
          <cell r="Q2116">
            <v>0</v>
          </cell>
        </row>
        <row r="2117">
          <cell r="A2117">
            <v>43983</v>
          </cell>
          <cell r="C2117" t="str">
            <v>ENTREE</v>
          </cell>
          <cell r="F2117">
            <v>0</v>
          </cell>
          <cell r="G2117" t="str">
            <v>EQUIPEMENT</v>
          </cell>
          <cell r="Q2117">
            <v>0</v>
          </cell>
        </row>
        <row r="2118">
          <cell r="A2118">
            <v>43983</v>
          </cell>
          <cell r="C2118" t="str">
            <v>ENTREE</v>
          </cell>
          <cell r="F2118">
            <v>0</v>
          </cell>
          <cell r="G2118" t="str">
            <v>EQUIPEMENT</v>
          </cell>
          <cell r="Q2118">
            <v>0</v>
          </cell>
        </row>
        <row r="2119">
          <cell r="A2119">
            <v>43983</v>
          </cell>
          <cell r="C2119" t="str">
            <v>SORTIE</v>
          </cell>
          <cell r="F2119" t="str">
            <v>GRUMIER</v>
          </cell>
          <cell r="G2119" t="str">
            <v>CABINE</v>
          </cell>
          <cell r="Q2119">
            <v>-50000</v>
          </cell>
        </row>
        <row r="2120">
          <cell r="A2120">
            <v>43983</v>
          </cell>
          <cell r="C2120" t="str">
            <v>SORTIE</v>
          </cell>
          <cell r="F2120" t="str">
            <v>GRUMIER</v>
          </cell>
          <cell r="G2120" t="str">
            <v>ASSEMBLAGE</v>
          </cell>
          <cell r="Q2120">
            <v>-85000</v>
          </cell>
        </row>
        <row r="2121">
          <cell r="A2121">
            <v>43983</v>
          </cell>
          <cell r="C2121" t="str">
            <v>SORTIE</v>
          </cell>
          <cell r="F2121" t="str">
            <v>GRUMIER</v>
          </cell>
          <cell r="G2121" t="str">
            <v>ASSEMBLAGE</v>
          </cell>
          <cell r="Q2121">
            <v>-1000</v>
          </cell>
        </row>
        <row r="2122">
          <cell r="A2122">
            <v>43983</v>
          </cell>
          <cell r="C2122" t="str">
            <v>SORTIE</v>
          </cell>
          <cell r="F2122" t="str">
            <v>GRUMIER</v>
          </cell>
          <cell r="G2122" t="str">
            <v>FREINAGE</v>
          </cell>
          <cell r="Q2122">
            <v>-40000</v>
          </cell>
        </row>
        <row r="2123">
          <cell r="A2123">
            <v>43983</v>
          </cell>
          <cell r="C2123" t="str">
            <v>SORTIE</v>
          </cell>
          <cell r="F2123" t="str">
            <v>PLATEAU</v>
          </cell>
          <cell r="G2123" t="str">
            <v>EQUIPEMENT</v>
          </cell>
          <cell r="Q2123">
            <v>-18000</v>
          </cell>
        </row>
        <row r="2124">
          <cell r="A2124">
            <v>43983</v>
          </cell>
          <cell r="C2124" t="str">
            <v>SORTIE</v>
          </cell>
          <cell r="F2124" t="str">
            <v>PLATEAU</v>
          </cell>
          <cell r="G2124" t="str">
            <v>EQUIPEMENT</v>
          </cell>
          <cell r="Q2124">
            <v>-18000</v>
          </cell>
        </row>
        <row r="2125">
          <cell r="A2125">
            <v>43983</v>
          </cell>
          <cell r="C2125" t="str">
            <v>SORTIE</v>
          </cell>
          <cell r="F2125" t="str">
            <v>PLATEAU</v>
          </cell>
          <cell r="G2125" t="str">
            <v>EQUIPEMENT</v>
          </cell>
          <cell r="Q2125">
            <v>-18000</v>
          </cell>
        </row>
        <row r="2126">
          <cell r="A2126">
            <v>43983</v>
          </cell>
          <cell r="C2126" t="str">
            <v>SORTIE</v>
          </cell>
          <cell r="F2126" t="str">
            <v>PLATEAU</v>
          </cell>
          <cell r="G2126" t="str">
            <v>EQUIPEMENT</v>
          </cell>
          <cell r="Q2126">
            <v>-18000</v>
          </cell>
        </row>
        <row r="2127">
          <cell r="A2127">
            <v>43983</v>
          </cell>
          <cell r="C2127" t="str">
            <v>SORTIE</v>
          </cell>
          <cell r="F2127" t="str">
            <v>PLATEAU</v>
          </cell>
          <cell r="G2127" t="str">
            <v>EQUIPEMENT</v>
          </cell>
          <cell r="Q2127">
            <v>-18000</v>
          </cell>
        </row>
        <row r="2128">
          <cell r="A2128">
            <v>43983</v>
          </cell>
          <cell r="C2128" t="str">
            <v>SORTIE</v>
          </cell>
          <cell r="F2128" t="str">
            <v>PLATEAU</v>
          </cell>
          <cell r="G2128" t="str">
            <v>EQUIPEMENT</v>
          </cell>
          <cell r="Q2128">
            <v>-5000</v>
          </cell>
        </row>
        <row r="2129">
          <cell r="A2129">
            <v>43983</v>
          </cell>
          <cell r="C2129" t="str">
            <v>SORTIE</v>
          </cell>
          <cell r="F2129" t="str">
            <v>PLATEAU</v>
          </cell>
          <cell r="G2129" t="str">
            <v>EQUIPEMENT</v>
          </cell>
          <cell r="Q2129">
            <v>-5000</v>
          </cell>
        </row>
        <row r="2130">
          <cell r="A2130">
            <v>43983</v>
          </cell>
          <cell r="C2130" t="str">
            <v>SORTIE</v>
          </cell>
          <cell r="F2130" t="str">
            <v>PLATEAU</v>
          </cell>
          <cell r="G2130" t="str">
            <v>EQUIPEMENT</v>
          </cell>
          <cell r="Q2130">
            <v>-5000</v>
          </cell>
        </row>
        <row r="2131">
          <cell r="A2131">
            <v>43983</v>
          </cell>
          <cell r="C2131" t="str">
            <v>SORTIE</v>
          </cell>
          <cell r="F2131" t="str">
            <v>PLATEAU</v>
          </cell>
          <cell r="G2131" t="str">
            <v>EQUIPEMENT</v>
          </cell>
          <cell r="Q2131">
            <v>-5000</v>
          </cell>
        </row>
        <row r="2132">
          <cell r="A2132">
            <v>43983</v>
          </cell>
          <cell r="C2132" t="str">
            <v>SORTIE</v>
          </cell>
          <cell r="F2132" t="str">
            <v>PLATEAU</v>
          </cell>
          <cell r="G2132" t="str">
            <v>EQUIPEMENT</v>
          </cell>
          <cell r="Q2132">
            <v>-5000</v>
          </cell>
        </row>
        <row r="2133">
          <cell r="A2133">
            <v>43983</v>
          </cell>
          <cell r="C2133" t="str">
            <v>SORTIE</v>
          </cell>
          <cell r="F2133" t="str">
            <v>PLATEAU</v>
          </cell>
          <cell r="G2133" t="str">
            <v>EQUIPEMENT</v>
          </cell>
          <cell r="Q2133">
            <v>-5000</v>
          </cell>
        </row>
        <row r="2134">
          <cell r="A2134">
            <v>43983</v>
          </cell>
          <cell r="C2134" t="str">
            <v>SORTIE</v>
          </cell>
          <cell r="F2134" t="str">
            <v>PLATEAU</v>
          </cell>
          <cell r="G2134" t="str">
            <v>EQUIPEMENT</v>
          </cell>
          <cell r="Q2134">
            <v>-5000</v>
          </cell>
        </row>
        <row r="2135">
          <cell r="A2135">
            <v>43983</v>
          </cell>
          <cell r="C2135" t="str">
            <v>SORTIE</v>
          </cell>
          <cell r="F2135" t="str">
            <v>PLATEAU</v>
          </cell>
          <cell r="G2135" t="str">
            <v>EQUIPEMENT</v>
          </cell>
          <cell r="Q2135">
            <v>-5000</v>
          </cell>
        </row>
        <row r="2136">
          <cell r="A2136">
            <v>43983</v>
          </cell>
          <cell r="C2136" t="str">
            <v>SORTIE</v>
          </cell>
          <cell r="F2136" t="str">
            <v>PLATEAU</v>
          </cell>
          <cell r="G2136" t="str">
            <v>EQUIPEMENT</v>
          </cell>
          <cell r="Q2136">
            <v>-5000</v>
          </cell>
        </row>
        <row r="2137">
          <cell r="A2137">
            <v>43983</v>
          </cell>
          <cell r="C2137" t="str">
            <v>SORTIE</v>
          </cell>
          <cell r="F2137" t="str">
            <v>PLATEAU</v>
          </cell>
          <cell r="G2137" t="str">
            <v>EQUIPEMENT</v>
          </cell>
          <cell r="Q2137">
            <v>-5000</v>
          </cell>
        </row>
        <row r="2138">
          <cell r="A2138">
            <v>43983</v>
          </cell>
          <cell r="C2138" t="str">
            <v>SORTIE</v>
          </cell>
          <cell r="F2138" t="str">
            <v>PLATEAU</v>
          </cell>
          <cell r="G2138" t="str">
            <v>EQUIPEMENT</v>
          </cell>
          <cell r="Q2138">
            <v>-5000</v>
          </cell>
        </row>
        <row r="2139">
          <cell r="A2139">
            <v>43983</v>
          </cell>
          <cell r="C2139" t="str">
            <v>SORTIE</v>
          </cell>
          <cell r="F2139" t="str">
            <v>PLATEAU</v>
          </cell>
          <cell r="G2139" t="str">
            <v>EQUIPEMENT</v>
          </cell>
          <cell r="Q2139">
            <v>-5000</v>
          </cell>
        </row>
        <row r="2140">
          <cell r="A2140">
            <v>43983</v>
          </cell>
          <cell r="C2140" t="str">
            <v>ENTREE</v>
          </cell>
          <cell r="F2140">
            <v>0</v>
          </cell>
          <cell r="G2140" t="str">
            <v>EQUIPEMENT</v>
          </cell>
          <cell r="Q2140">
            <v>0</v>
          </cell>
        </row>
        <row r="2141">
          <cell r="A2141">
            <v>43983</v>
          </cell>
          <cell r="C2141" t="str">
            <v>SORTIE</v>
          </cell>
          <cell r="F2141" t="str">
            <v>PLATEAU</v>
          </cell>
          <cell r="G2141" t="str">
            <v>EQUIPEMENT</v>
          </cell>
          <cell r="Q2141">
            <v>-4000</v>
          </cell>
        </row>
        <row r="2142">
          <cell r="A2142">
            <v>43983</v>
          </cell>
          <cell r="C2142" t="str">
            <v>SORTIE</v>
          </cell>
          <cell r="F2142" t="str">
            <v>PLATEAU</v>
          </cell>
          <cell r="G2142" t="str">
            <v>EQUIPEMENT</v>
          </cell>
          <cell r="Q2142">
            <v>-4000</v>
          </cell>
        </row>
        <row r="2143">
          <cell r="A2143">
            <v>43983</v>
          </cell>
          <cell r="C2143" t="str">
            <v>SORTIE</v>
          </cell>
          <cell r="F2143" t="str">
            <v>PLATEAU</v>
          </cell>
          <cell r="G2143" t="str">
            <v>EQUIPEMENT</v>
          </cell>
          <cell r="Q2143">
            <v>-4000</v>
          </cell>
        </row>
        <row r="2144">
          <cell r="A2144">
            <v>43983</v>
          </cell>
          <cell r="C2144" t="str">
            <v>SORTIE</v>
          </cell>
          <cell r="F2144" t="str">
            <v>PLATEAU</v>
          </cell>
          <cell r="G2144" t="str">
            <v>EQUIPEMENT</v>
          </cell>
          <cell r="Q2144">
            <v>-4000</v>
          </cell>
        </row>
        <row r="2145">
          <cell r="A2145">
            <v>43983</v>
          </cell>
          <cell r="C2145" t="str">
            <v>SORTIE</v>
          </cell>
          <cell r="F2145" t="str">
            <v>PLATEAU</v>
          </cell>
          <cell r="G2145" t="str">
            <v>EQUIPEMENT</v>
          </cell>
          <cell r="Q2145">
            <v>-4000</v>
          </cell>
        </row>
        <row r="2146">
          <cell r="A2146">
            <v>43983</v>
          </cell>
          <cell r="C2146" t="str">
            <v>SORTIE</v>
          </cell>
          <cell r="F2146" t="str">
            <v>PLATEAU</v>
          </cell>
          <cell r="G2146" t="str">
            <v>EQUIPEMENT</v>
          </cell>
          <cell r="Q2146">
            <v>-4000</v>
          </cell>
        </row>
        <row r="2147">
          <cell r="A2147">
            <v>43983</v>
          </cell>
          <cell r="C2147" t="str">
            <v>SORTIE</v>
          </cell>
          <cell r="F2147" t="str">
            <v>PLATEAU</v>
          </cell>
          <cell r="G2147" t="str">
            <v>EQUIPEMENT</v>
          </cell>
          <cell r="Q2147">
            <v>-4000</v>
          </cell>
        </row>
        <row r="2148">
          <cell r="A2148">
            <v>43983</v>
          </cell>
          <cell r="C2148" t="str">
            <v>SORTIE</v>
          </cell>
          <cell r="F2148" t="str">
            <v>PLATEAU</v>
          </cell>
          <cell r="G2148" t="str">
            <v>EQUIPEMENT</v>
          </cell>
          <cell r="Q2148">
            <v>-4000</v>
          </cell>
        </row>
        <row r="2149">
          <cell r="A2149">
            <v>43983</v>
          </cell>
          <cell r="C2149" t="str">
            <v>SORTIE</v>
          </cell>
          <cell r="F2149" t="str">
            <v>PLATEAU</v>
          </cell>
          <cell r="G2149" t="str">
            <v>EQUIPEMENT</v>
          </cell>
          <cell r="Q2149">
            <v>-4000</v>
          </cell>
        </row>
        <row r="2150">
          <cell r="A2150">
            <v>43983</v>
          </cell>
          <cell r="C2150" t="str">
            <v>SORTIE</v>
          </cell>
          <cell r="F2150" t="str">
            <v>PLATEAU</v>
          </cell>
          <cell r="G2150" t="str">
            <v>EQUIPEMENT</v>
          </cell>
          <cell r="Q2150">
            <v>-4000</v>
          </cell>
        </row>
        <row r="2151">
          <cell r="A2151">
            <v>43983</v>
          </cell>
          <cell r="C2151" t="str">
            <v>SORTIE</v>
          </cell>
          <cell r="F2151" t="str">
            <v>PLATEAU</v>
          </cell>
          <cell r="G2151" t="str">
            <v>EQUIPEMENT</v>
          </cell>
          <cell r="Q2151">
            <v>-4000</v>
          </cell>
        </row>
        <row r="2152">
          <cell r="A2152">
            <v>43983</v>
          </cell>
          <cell r="C2152" t="str">
            <v>SORTIE</v>
          </cell>
          <cell r="F2152" t="str">
            <v>PLATEAU</v>
          </cell>
          <cell r="G2152" t="str">
            <v>EQUIPEMENT</v>
          </cell>
          <cell r="Q2152">
            <v>-4000</v>
          </cell>
        </row>
        <row r="2153">
          <cell r="A2153">
            <v>43983</v>
          </cell>
          <cell r="C2153" t="str">
            <v>SORTIE</v>
          </cell>
          <cell r="F2153" t="str">
            <v>GRUMIER</v>
          </cell>
          <cell r="G2153" t="str">
            <v>EQUIPEMENT</v>
          </cell>
          <cell r="Q2153">
            <v>-4000</v>
          </cell>
        </row>
        <row r="2154">
          <cell r="A2154">
            <v>43983</v>
          </cell>
          <cell r="C2154" t="str">
            <v>SORTIE</v>
          </cell>
          <cell r="F2154" t="str">
            <v>GRUMIER</v>
          </cell>
          <cell r="G2154" t="str">
            <v>FREINAGE</v>
          </cell>
          <cell r="Q2154">
            <v>-10000</v>
          </cell>
        </row>
        <row r="2155">
          <cell r="A2155">
            <v>43983</v>
          </cell>
          <cell r="C2155" t="str">
            <v>SORTIE</v>
          </cell>
          <cell r="F2155" t="str">
            <v>PLATEAU</v>
          </cell>
          <cell r="G2155" t="str">
            <v>FILTRATION</v>
          </cell>
          <cell r="Q2155">
            <v>-10000</v>
          </cell>
        </row>
        <row r="2156">
          <cell r="A2156">
            <v>43983</v>
          </cell>
          <cell r="C2156" t="str">
            <v>SORTIE</v>
          </cell>
          <cell r="F2156" t="str">
            <v>GRUMIER</v>
          </cell>
          <cell r="G2156" t="str">
            <v>ASSEMBLAGE</v>
          </cell>
          <cell r="Q2156">
            <v>-2000</v>
          </cell>
        </row>
        <row r="2157">
          <cell r="A2157">
            <v>43983</v>
          </cell>
          <cell r="C2157" t="str">
            <v>SORTIE</v>
          </cell>
          <cell r="F2157" t="str">
            <v>GRUMIER</v>
          </cell>
          <cell r="G2157" t="str">
            <v>REMORQUE</v>
          </cell>
          <cell r="Q2157">
            <v>-2000</v>
          </cell>
        </row>
        <row r="2158">
          <cell r="A2158">
            <v>43983</v>
          </cell>
          <cell r="C2158" t="str">
            <v>SORTIE</v>
          </cell>
          <cell r="F2158" t="str">
            <v>BENNE</v>
          </cell>
          <cell r="G2158" t="str">
            <v>ELECTRICITE</v>
          </cell>
          <cell r="Q2158">
            <v>-1500</v>
          </cell>
        </row>
        <row r="2159">
          <cell r="A2159">
            <v>43983</v>
          </cell>
          <cell r="C2159" t="str">
            <v>SORTIE</v>
          </cell>
          <cell r="F2159" t="str">
            <v>GRUMIER</v>
          </cell>
          <cell r="G2159" t="str">
            <v>ELECTRICITE</v>
          </cell>
          <cell r="Q2159">
            <v>-1500</v>
          </cell>
        </row>
        <row r="2160">
          <cell r="A2160">
            <v>43983</v>
          </cell>
          <cell r="C2160" t="str">
            <v>SORTIE</v>
          </cell>
          <cell r="F2160" t="str">
            <v>GRUMIER</v>
          </cell>
          <cell r="G2160" t="str">
            <v>ELECTRICITE</v>
          </cell>
          <cell r="Q2160">
            <v>-2000</v>
          </cell>
        </row>
        <row r="2161">
          <cell r="A2161">
            <v>43983</v>
          </cell>
          <cell r="C2161" t="str">
            <v>SORTIE</v>
          </cell>
          <cell r="F2161" t="str">
            <v>GRUMIER</v>
          </cell>
          <cell r="G2161" t="str">
            <v>ASSEMBLAGE</v>
          </cell>
          <cell r="Q2161">
            <v>-5000</v>
          </cell>
        </row>
        <row r="2162">
          <cell r="A2162">
            <v>43983</v>
          </cell>
          <cell r="C2162" t="str">
            <v>ENTREE</v>
          </cell>
          <cell r="F2162">
            <v>0</v>
          </cell>
          <cell r="G2162" t="str">
            <v>PNEUMATIQUE</v>
          </cell>
          <cell r="Q2162">
            <v>0</v>
          </cell>
        </row>
        <row r="2163">
          <cell r="A2163">
            <v>43983</v>
          </cell>
          <cell r="C2163" t="str">
            <v>ENTREE</v>
          </cell>
          <cell r="F2163">
            <v>0</v>
          </cell>
          <cell r="G2163" t="str">
            <v>PNEUMATIQUE</v>
          </cell>
          <cell r="Q2163">
            <v>0</v>
          </cell>
        </row>
        <row r="2164">
          <cell r="A2164">
            <v>43983</v>
          </cell>
          <cell r="C2164" t="str">
            <v>SORTIE</v>
          </cell>
          <cell r="F2164" t="str">
            <v>GRUMIER</v>
          </cell>
          <cell r="G2164" t="str">
            <v>PNEUMATIQUE</v>
          </cell>
          <cell r="Q2164">
            <v>-1717200</v>
          </cell>
        </row>
        <row r="2165">
          <cell r="A2165">
            <v>43983</v>
          </cell>
          <cell r="C2165" t="str">
            <v>ENTREE</v>
          </cell>
          <cell r="F2165">
            <v>0</v>
          </cell>
          <cell r="G2165" t="str">
            <v>BATTERIE</v>
          </cell>
          <cell r="Q2165">
            <v>0</v>
          </cell>
        </row>
        <row r="2166">
          <cell r="A2166">
            <v>43983</v>
          </cell>
          <cell r="C2166" t="str">
            <v>ENTREE</v>
          </cell>
          <cell r="F2166">
            <v>0</v>
          </cell>
          <cell r="G2166" t="str">
            <v>JANTE</v>
          </cell>
          <cell r="Q2166">
            <v>0</v>
          </cell>
        </row>
        <row r="2167">
          <cell r="A2167">
            <v>43983</v>
          </cell>
          <cell r="C2167" t="str">
            <v>ENTREE</v>
          </cell>
          <cell r="F2167">
            <v>0</v>
          </cell>
          <cell r="G2167" t="str">
            <v>FREINAGE</v>
          </cell>
          <cell r="Q2167">
            <v>0</v>
          </cell>
        </row>
        <row r="2168">
          <cell r="A2168">
            <v>43983</v>
          </cell>
          <cell r="C2168" t="str">
            <v>ENTREE</v>
          </cell>
          <cell r="F2168">
            <v>0</v>
          </cell>
          <cell r="G2168" t="str">
            <v>CABINE</v>
          </cell>
          <cell r="Q2168">
            <v>0</v>
          </cell>
        </row>
        <row r="2169">
          <cell r="A2169">
            <v>43983</v>
          </cell>
          <cell r="C2169" t="str">
            <v>SORTIE</v>
          </cell>
          <cell r="F2169" t="str">
            <v>GRUMIER</v>
          </cell>
          <cell r="G2169" t="str">
            <v>BATTERIE</v>
          </cell>
          <cell r="Q2169">
            <v>-16000</v>
          </cell>
        </row>
        <row r="2170">
          <cell r="A2170">
            <v>43983</v>
          </cell>
          <cell r="C2170" t="str">
            <v>SORTIE</v>
          </cell>
          <cell r="F2170" t="str">
            <v>GRUMIER</v>
          </cell>
          <cell r="G2170" t="str">
            <v>FREINAGE</v>
          </cell>
          <cell r="Q2170">
            <v>-20000</v>
          </cell>
        </row>
        <row r="2171">
          <cell r="A2171">
            <v>43983</v>
          </cell>
          <cell r="C2171" t="str">
            <v>SORTIE</v>
          </cell>
          <cell r="F2171" t="str">
            <v>GRUMIER</v>
          </cell>
          <cell r="G2171" t="str">
            <v>ELECTRICITE</v>
          </cell>
          <cell r="Q2171">
            <v>-1500</v>
          </cell>
        </row>
        <row r="2172">
          <cell r="A2172">
            <v>43983</v>
          </cell>
          <cell r="C2172" t="str">
            <v>SORTIE</v>
          </cell>
          <cell r="F2172" t="str">
            <v>GRUMIER</v>
          </cell>
          <cell r="G2172" t="str">
            <v>FREINAGE</v>
          </cell>
          <cell r="Q2172">
            <v>-20000</v>
          </cell>
        </row>
        <row r="2173">
          <cell r="A2173">
            <v>43983</v>
          </cell>
          <cell r="C2173" t="str">
            <v>SORTIE</v>
          </cell>
          <cell r="F2173" t="str">
            <v>GRUMIER</v>
          </cell>
          <cell r="G2173" t="str">
            <v>JANTE</v>
          </cell>
          <cell r="Q2173">
            <v>-55000</v>
          </cell>
        </row>
        <row r="2174">
          <cell r="A2174">
            <v>43983</v>
          </cell>
          <cell r="C2174" t="str">
            <v>SORTIE</v>
          </cell>
          <cell r="F2174" t="str">
            <v>GRUMIER</v>
          </cell>
          <cell r="G2174" t="str">
            <v>ASSEMBLAGE</v>
          </cell>
          <cell r="Q2174">
            <v>-6000</v>
          </cell>
        </row>
        <row r="2175">
          <cell r="A2175">
            <v>43983</v>
          </cell>
          <cell r="C2175" t="str">
            <v>SORTIE</v>
          </cell>
          <cell r="F2175" t="str">
            <v>GRUMIER</v>
          </cell>
          <cell r="G2175" t="str">
            <v>BATTERIE</v>
          </cell>
          <cell r="Q2175">
            <v>-3000</v>
          </cell>
        </row>
        <row r="2176">
          <cell r="A2176">
            <v>43983</v>
          </cell>
          <cell r="C2176" t="str">
            <v>SORTIE</v>
          </cell>
          <cell r="F2176" t="str">
            <v>GRUMIER</v>
          </cell>
          <cell r="G2176" t="str">
            <v>FREINAGE</v>
          </cell>
          <cell r="Q2176">
            <v>-40000</v>
          </cell>
        </row>
        <row r="2177">
          <cell r="A2177">
            <v>43983</v>
          </cell>
          <cell r="C2177" t="str">
            <v>SORTIE</v>
          </cell>
          <cell r="F2177" t="str">
            <v>GRUMIER</v>
          </cell>
          <cell r="G2177" t="str">
            <v>BATTERIE</v>
          </cell>
          <cell r="Q2177">
            <v>-3000</v>
          </cell>
        </row>
        <row r="2178">
          <cell r="A2178">
            <v>43983</v>
          </cell>
          <cell r="C2178" t="str">
            <v>SORTIE</v>
          </cell>
          <cell r="F2178" t="str">
            <v>GRUMIER</v>
          </cell>
          <cell r="G2178" t="str">
            <v>ASSEMBLAGE</v>
          </cell>
          <cell r="Q2178">
            <v>-1400</v>
          </cell>
        </row>
        <row r="2179">
          <cell r="A2179">
            <v>43983</v>
          </cell>
          <cell r="C2179" t="str">
            <v>SORTIE</v>
          </cell>
          <cell r="F2179" t="str">
            <v>GRUMIER</v>
          </cell>
          <cell r="G2179" t="str">
            <v>ASSEMBLAGE</v>
          </cell>
          <cell r="Q2179">
            <v>-1400</v>
          </cell>
        </row>
        <row r="2180">
          <cell r="A2180">
            <v>43983</v>
          </cell>
          <cell r="C2180" t="str">
            <v>SORTIE</v>
          </cell>
          <cell r="F2180" t="str">
            <v>PLATEAU</v>
          </cell>
          <cell r="G2180" t="str">
            <v>ELECTRICITE</v>
          </cell>
          <cell r="Q2180">
            <v>-1500</v>
          </cell>
        </row>
        <row r="2181">
          <cell r="A2181">
            <v>43983</v>
          </cell>
          <cell r="C2181" t="str">
            <v>ENTREE</v>
          </cell>
          <cell r="F2181">
            <v>0</v>
          </cell>
          <cell r="G2181" t="str">
            <v>REMORQUE</v>
          </cell>
          <cell r="Q2181">
            <v>0</v>
          </cell>
        </row>
        <row r="2182">
          <cell r="A2182">
            <v>43983</v>
          </cell>
          <cell r="C2182" t="str">
            <v>ENTREE</v>
          </cell>
          <cell r="F2182">
            <v>0</v>
          </cell>
          <cell r="G2182" t="str">
            <v>BOITE DE VITESSE</v>
          </cell>
          <cell r="Q2182">
            <v>0</v>
          </cell>
        </row>
        <row r="2183">
          <cell r="A2183">
            <v>43983</v>
          </cell>
          <cell r="C2183" t="str">
            <v>ENTREE</v>
          </cell>
          <cell r="F2183">
            <v>0</v>
          </cell>
          <cell r="G2183" t="str">
            <v>EQUIPEMENT</v>
          </cell>
          <cell r="Q2183">
            <v>0</v>
          </cell>
        </row>
        <row r="2184">
          <cell r="A2184">
            <v>43983</v>
          </cell>
          <cell r="C2184" t="str">
            <v>SORTIE</v>
          </cell>
          <cell r="F2184" t="str">
            <v>GRUMIER</v>
          </cell>
          <cell r="G2184" t="str">
            <v>REMORQUE</v>
          </cell>
          <cell r="Q2184">
            <v>-450000</v>
          </cell>
        </row>
        <row r="2185">
          <cell r="A2185">
            <v>43983</v>
          </cell>
          <cell r="C2185" t="str">
            <v>SORTIE</v>
          </cell>
          <cell r="F2185" t="str">
            <v>GRUMIER</v>
          </cell>
          <cell r="G2185" t="str">
            <v>FREINAGE</v>
          </cell>
          <cell r="Q2185">
            <v>-40000</v>
          </cell>
        </row>
        <row r="2186">
          <cell r="A2186">
            <v>43983</v>
          </cell>
          <cell r="C2186" t="str">
            <v>SORTIE</v>
          </cell>
          <cell r="F2186" t="str">
            <v>GRUMIER</v>
          </cell>
          <cell r="G2186" t="str">
            <v>PNEUMATIQUE</v>
          </cell>
          <cell r="Q2186">
            <v>-400000</v>
          </cell>
        </row>
        <row r="2187">
          <cell r="A2187">
            <v>43983</v>
          </cell>
          <cell r="C2187" t="str">
            <v>SORTIE</v>
          </cell>
          <cell r="F2187" t="str">
            <v>GRUMIER</v>
          </cell>
          <cell r="G2187" t="str">
            <v>PNEUMATIQUE</v>
          </cell>
          <cell r="Q2187">
            <v>-417360</v>
          </cell>
        </row>
        <row r="2188">
          <cell r="A2188">
            <v>43983</v>
          </cell>
          <cell r="C2188" t="str">
            <v>SORTIE</v>
          </cell>
          <cell r="F2188" t="str">
            <v>GRUMIER</v>
          </cell>
          <cell r="G2188" t="str">
            <v>BOITE DE VITESSE</v>
          </cell>
          <cell r="Q2188">
            <v>-80000</v>
          </cell>
        </row>
        <row r="2189">
          <cell r="A2189">
            <v>43983</v>
          </cell>
          <cell r="C2189" t="str">
            <v>SORTIE</v>
          </cell>
          <cell r="F2189" t="str">
            <v>GRUMIER</v>
          </cell>
          <cell r="G2189" t="str">
            <v>CABINE</v>
          </cell>
          <cell r="Q2189">
            <v>-50000</v>
          </cell>
        </row>
        <row r="2190">
          <cell r="A2190">
            <v>43983</v>
          </cell>
          <cell r="C2190" t="str">
            <v>SORTIE</v>
          </cell>
          <cell r="F2190" t="str">
            <v>GRUMIER</v>
          </cell>
          <cell r="G2190" t="str">
            <v>CABINE</v>
          </cell>
          <cell r="Q2190">
            <v>-50000</v>
          </cell>
        </row>
        <row r="2191">
          <cell r="A2191">
            <v>43983</v>
          </cell>
          <cell r="C2191" t="str">
            <v>SORTIE</v>
          </cell>
          <cell r="F2191" t="str">
            <v>GRUMIER</v>
          </cell>
          <cell r="G2191" t="str">
            <v>EQUIPEMENT</v>
          </cell>
          <cell r="Q2191">
            <v>-2500</v>
          </cell>
        </row>
        <row r="2192">
          <cell r="A2192">
            <v>43983</v>
          </cell>
          <cell r="C2192" t="str">
            <v>SORTIE</v>
          </cell>
          <cell r="F2192" t="str">
            <v>GRUMIER</v>
          </cell>
          <cell r="G2192" t="str">
            <v>ASSEMBLAGE</v>
          </cell>
          <cell r="Q2192">
            <v>-2000</v>
          </cell>
        </row>
        <row r="2193">
          <cell r="A2193">
            <v>43983</v>
          </cell>
          <cell r="C2193" t="str">
            <v>SORTIE</v>
          </cell>
          <cell r="F2193" t="str">
            <v>GRUMIER</v>
          </cell>
          <cell r="G2193" t="str">
            <v>ASSEMBLAGE</v>
          </cell>
          <cell r="Q2193">
            <v>-60000</v>
          </cell>
        </row>
        <row r="2194">
          <cell r="A2194">
            <v>43983</v>
          </cell>
          <cell r="C2194" t="str">
            <v>SORTIE</v>
          </cell>
          <cell r="F2194" t="str">
            <v>GRUMIER</v>
          </cell>
          <cell r="G2194" t="str">
            <v>EQUIPEMENT</v>
          </cell>
          <cell r="Q2194">
            <v>-15000</v>
          </cell>
        </row>
        <row r="2195">
          <cell r="A2195">
            <v>43983</v>
          </cell>
          <cell r="C2195" t="str">
            <v>SORTIE</v>
          </cell>
          <cell r="F2195" t="str">
            <v>GRUMIER</v>
          </cell>
          <cell r="G2195" t="str">
            <v>ASSEMBLAGE</v>
          </cell>
          <cell r="Q2195">
            <v>-20000</v>
          </cell>
        </row>
        <row r="2196">
          <cell r="A2196">
            <v>43983</v>
          </cell>
          <cell r="C2196" t="str">
            <v>SORTIE</v>
          </cell>
          <cell r="F2196" t="str">
            <v>BENNE</v>
          </cell>
          <cell r="G2196" t="str">
            <v>LUBRIFIANT</v>
          </cell>
          <cell r="Q2196">
            <v>-39996</v>
          </cell>
        </row>
        <row r="2197">
          <cell r="A2197">
            <v>43983</v>
          </cell>
          <cell r="C2197" t="str">
            <v>SORTIE</v>
          </cell>
          <cell r="F2197" t="str">
            <v>BENNE</v>
          </cell>
          <cell r="G2197" t="str">
            <v>FILTRATION</v>
          </cell>
          <cell r="Q2197">
            <v>-7000</v>
          </cell>
        </row>
        <row r="2198">
          <cell r="A2198">
            <v>43983</v>
          </cell>
          <cell r="C2198" t="str">
            <v>SORTIE</v>
          </cell>
          <cell r="F2198" t="str">
            <v>BENNE</v>
          </cell>
          <cell r="G2198" t="str">
            <v>FILTRATION</v>
          </cell>
          <cell r="Q2198">
            <v>-8000</v>
          </cell>
        </row>
        <row r="2199">
          <cell r="A2199">
            <v>43983</v>
          </cell>
          <cell r="C2199" t="str">
            <v>SORTIE</v>
          </cell>
          <cell r="F2199" t="str">
            <v>BENNE</v>
          </cell>
          <cell r="G2199" t="str">
            <v>FILTRATION</v>
          </cell>
          <cell r="Q2199">
            <v>-20000</v>
          </cell>
        </row>
        <row r="2200">
          <cell r="A2200">
            <v>43983</v>
          </cell>
          <cell r="C2200" t="str">
            <v>SORTIE</v>
          </cell>
          <cell r="F2200" t="str">
            <v>GRUMIER</v>
          </cell>
          <cell r="G2200" t="str">
            <v>BOITE DE VITESSE</v>
          </cell>
          <cell r="Q2200">
            <v>-80000</v>
          </cell>
        </row>
        <row r="2201">
          <cell r="A2201">
            <v>43983</v>
          </cell>
          <cell r="C2201" t="str">
            <v>SORTIE</v>
          </cell>
          <cell r="F2201" t="str">
            <v>PLATEAU</v>
          </cell>
          <cell r="G2201" t="str">
            <v>FILTRATION</v>
          </cell>
          <cell r="Q2201">
            <v>-43765</v>
          </cell>
        </row>
        <row r="2202">
          <cell r="A2202">
            <v>43983</v>
          </cell>
          <cell r="C2202" t="str">
            <v>ENTREE</v>
          </cell>
          <cell r="F2202">
            <v>0</v>
          </cell>
          <cell r="G2202" t="str">
            <v>FILTRATION</v>
          </cell>
          <cell r="Q2202">
            <v>0</v>
          </cell>
        </row>
        <row r="2203">
          <cell r="A2203">
            <v>43983</v>
          </cell>
          <cell r="C2203" t="str">
            <v>ENTREE</v>
          </cell>
          <cell r="F2203">
            <v>0</v>
          </cell>
          <cell r="G2203" t="str">
            <v>FILTRATION</v>
          </cell>
          <cell r="Q2203">
            <v>0</v>
          </cell>
        </row>
        <row r="2204">
          <cell r="A2204">
            <v>43983</v>
          </cell>
          <cell r="C2204" t="str">
            <v>ENTREE</v>
          </cell>
          <cell r="F2204">
            <v>0</v>
          </cell>
          <cell r="G2204" t="str">
            <v>EQUIPEMENT</v>
          </cell>
          <cell r="Q2204">
            <v>0</v>
          </cell>
        </row>
        <row r="2205">
          <cell r="A2205">
            <v>43983</v>
          </cell>
          <cell r="C2205" t="str">
            <v>ENTREE</v>
          </cell>
          <cell r="F2205">
            <v>0</v>
          </cell>
          <cell r="G2205" t="str">
            <v>ASSEMBLAGE</v>
          </cell>
          <cell r="Q2205">
            <v>0</v>
          </cell>
        </row>
        <row r="2206">
          <cell r="A2206">
            <v>43983</v>
          </cell>
          <cell r="C2206" t="str">
            <v>ENTREE</v>
          </cell>
          <cell r="F2206">
            <v>0</v>
          </cell>
          <cell r="G2206" t="str">
            <v>SYSTEME D'AIR</v>
          </cell>
          <cell r="Q2206">
            <v>0</v>
          </cell>
        </row>
        <row r="2207">
          <cell r="A2207">
            <v>43983</v>
          </cell>
          <cell r="C2207" t="str">
            <v>SORTIE</v>
          </cell>
          <cell r="F2207" t="str">
            <v>GRUMIER</v>
          </cell>
          <cell r="G2207" t="str">
            <v>ELECTRICITE</v>
          </cell>
          <cell r="Q2207">
            <v>-19000</v>
          </cell>
        </row>
        <row r="2208">
          <cell r="A2208">
            <v>43983</v>
          </cell>
          <cell r="C2208" t="str">
            <v>SORTIE</v>
          </cell>
          <cell r="F2208" t="str">
            <v>GRUMIER</v>
          </cell>
          <cell r="G2208" t="str">
            <v>ELECTRICITE</v>
          </cell>
          <cell r="Q2208">
            <v>-21000</v>
          </cell>
        </row>
        <row r="2209">
          <cell r="A2209">
            <v>43983</v>
          </cell>
          <cell r="C2209" t="str">
            <v>SORTIE</v>
          </cell>
          <cell r="F2209" t="str">
            <v>GRUMIER</v>
          </cell>
          <cell r="G2209" t="str">
            <v>ASSEMBLAGE</v>
          </cell>
          <cell r="Q2209">
            <v>-1500</v>
          </cell>
        </row>
        <row r="2210">
          <cell r="A2210">
            <v>43983</v>
          </cell>
          <cell r="C2210" t="str">
            <v>SORTIE</v>
          </cell>
          <cell r="F2210" t="str">
            <v>GRUMIER</v>
          </cell>
          <cell r="G2210" t="str">
            <v>FREINAGE</v>
          </cell>
          <cell r="Q2210">
            <v>-10000</v>
          </cell>
        </row>
        <row r="2211">
          <cell r="A2211">
            <v>43983</v>
          </cell>
          <cell r="C2211" t="str">
            <v>SORTIE</v>
          </cell>
          <cell r="F2211" t="str">
            <v>GRUMIER</v>
          </cell>
          <cell r="G2211" t="str">
            <v>ASSEMBLAGE</v>
          </cell>
          <cell r="Q2211">
            <v>-4500</v>
          </cell>
        </row>
        <row r="2212">
          <cell r="A2212">
            <v>43983</v>
          </cell>
          <cell r="C2212" t="str">
            <v>SORTIE</v>
          </cell>
          <cell r="F2212" t="str">
            <v>BENNE</v>
          </cell>
          <cell r="G2212" t="str">
            <v>LUBRIFIANT</v>
          </cell>
          <cell r="Q2212">
            <v>-5454</v>
          </cell>
        </row>
        <row r="2213">
          <cell r="A2213">
            <v>43983</v>
          </cell>
          <cell r="C2213" t="str">
            <v>SORTIE</v>
          </cell>
          <cell r="F2213" t="str">
            <v>PLATEAU</v>
          </cell>
          <cell r="G2213" t="str">
            <v>CABINE</v>
          </cell>
          <cell r="Q2213">
            <v>-130000</v>
          </cell>
        </row>
        <row r="2214">
          <cell r="A2214">
            <v>43983</v>
          </cell>
          <cell r="C2214" t="str">
            <v>SORTIE</v>
          </cell>
          <cell r="F2214" t="str">
            <v>GRUMIER</v>
          </cell>
          <cell r="G2214" t="str">
            <v>ELECTRICITE</v>
          </cell>
          <cell r="Q2214">
            <v>-1500</v>
          </cell>
        </row>
        <row r="2215">
          <cell r="A2215">
            <v>43983</v>
          </cell>
          <cell r="C2215" t="str">
            <v>SORTIE</v>
          </cell>
          <cell r="F2215" t="str">
            <v>BENNE</v>
          </cell>
          <cell r="G2215" t="str">
            <v>ELECTRICITE</v>
          </cell>
          <cell r="Q2215">
            <v>-26000</v>
          </cell>
        </row>
        <row r="2216">
          <cell r="A2216">
            <v>43983</v>
          </cell>
          <cell r="C2216" t="str">
            <v>SORTIE</v>
          </cell>
          <cell r="F2216" t="str">
            <v>BENNE</v>
          </cell>
          <cell r="G2216" t="str">
            <v>ELECTRICITE</v>
          </cell>
          <cell r="Q2216">
            <v>-26000</v>
          </cell>
        </row>
        <row r="2217">
          <cell r="A2217">
            <v>43983</v>
          </cell>
          <cell r="C2217" t="str">
            <v>SORTIE</v>
          </cell>
          <cell r="F2217" t="str">
            <v>SLV</v>
          </cell>
          <cell r="G2217" t="str">
            <v>SYSTEME D'AIR</v>
          </cell>
          <cell r="Q2217">
            <v>-55000</v>
          </cell>
        </row>
        <row r="2218">
          <cell r="A2218">
            <v>43983</v>
          </cell>
          <cell r="C2218" t="str">
            <v>ENTREE</v>
          </cell>
          <cell r="F2218">
            <v>0</v>
          </cell>
          <cell r="G2218" t="str">
            <v>CABINE</v>
          </cell>
          <cell r="Q2218">
            <v>0</v>
          </cell>
        </row>
        <row r="2219">
          <cell r="A2219">
            <v>43983</v>
          </cell>
          <cell r="C2219" t="str">
            <v>ENTREE</v>
          </cell>
          <cell r="F2219">
            <v>0</v>
          </cell>
          <cell r="G2219" t="str">
            <v>ELECTRICITE</v>
          </cell>
          <cell r="Q2219">
            <v>0</v>
          </cell>
        </row>
        <row r="2220">
          <cell r="A2220">
            <v>43983</v>
          </cell>
          <cell r="C2220" t="str">
            <v>ENTREE</v>
          </cell>
          <cell r="F2220">
            <v>0</v>
          </cell>
          <cell r="G2220" t="str">
            <v>FILTRATION</v>
          </cell>
          <cell r="Q2220">
            <v>0</v>
          </cell>
        </row>
        <row r="2221">
          <cell r="A2221">
            <v>43983</v>
          </cell>
          <cell r="C2221" t="str">
            <v>SORTIE</v>
          </cell>
          <cell r="F2221" t="str">
            <v>BENNE</v>
          </cell>
          <cell r="G2221" t="str">
            <v>ELECTRICITE</v>
          </cell>
          <cell r="Q2221">
            <v>-26000</v>
          </cell>
        </row>
        <row r="2222">
          <cell r="A2222">
            <v>43983</v>
          </cell>
          <cell r="C2222" t="str">
            <v>SORTIE</v>
          </cell>
          <cell r="F2222" t="str">
            <v>PLATEAU</v>
          </cell>
          <cell r="G2222" t="str">
            <v>ASSEMBLAGE</v>
          </cell>
          <cell r="Q2222">
            <v>-3000</v>
          </cell>
        </row>
        <row r="2223">
          <cell r="A2223">
            <v>43983</v>
          </cell>
          <cell r="C2223" t="str">
            <v>SORTIE</v>
          </cell>
          <cell r="F2223" t="str">
            <v>CITERNE</v>
          </cell>
          <cell r="G2223" t="str">
            <v>ASSEMBLAGE</v>
          </cell>
          <cell r="Q2223">
            <v>-3000</v>
          </cell>
        </row>
        <row r="2224">
          <cell r="A2224">
            <v>43983</v>
          </cell>
          <cell r="C2224" t="str">
            <v>SORTIE</v>
          </cell>
          <cell r="F2224" t="str">
            <v>GRUMIER</v>
          </cell>
          <cell r="G2224" t="str">
            <v>PNEUMATIQUE</v>
          </cell>
          <cell r="Q2224">
            <v>-1717200</v>
          </cell>
        </row>
        <row r="2225">
          <cell r="A2225">
            <v>43983</v>
          </cell>
          <cell r="C2225" t="str">
            <v>SORTIE</v>
          </cell>
          <cell r="F2225" t="str">
            <v>GRUMIER</v>
          </cell>
          <cell r="G2225" t="str">
            <v>FREINAGE</v>
          </cell>
          <cell r="Q2225">
            <v>-20000</v>
          </cell>
        </row>
        <row r="2226">
          <cell r="A2226">
            <v>43983</v>
          </cell>
          <cell r="C2226" t="str">
            <v>ENTREE</v>
          </cell>
          <cell r="F2226">
            <v>0</v>
          </cell>
          <cell r="G2226" t="str">
            <v>CABINE</v>
          </cell>
          <cell r="Q2226">
            <v>0</v>
          </cell>
        </row>
        <row r="2227">
          <cell r="A2227">
            <v>43983</v>
          </cell>
          <cell r="C2227" t="str">
            <v>SORTIE</v>
          </cell>
          <cell r="F2227" t="str">
            <v>GRUMIER</v>
          </cell>
          <cell r="G2227" t="str">
            <v>CABINE</v>
          </cell>
          <cell r="Q2227">
            <v>-150000</v>
          </cell>
        </row>
        <row r="2228">
          <cell r="A2228">
            <v>43983</v>
          </cell>
          <cell r="C2228" t="str">
            <v>ENTREE</v>
          </cell>
          <cell r="F2228">
            <v>0</v>
          </cell>
          <cell r="G2228" t="str">
            <v>ASSEMBLAGE</v>
          </cell>
          <cell r="Q2228">
            <v>0</v>
          </cell>
        </row>
        <row r="2229">
          <cell r="A2229">
            <v>43983</v>
          </cell>
          <cell r="C2229" t="str">
            <v>ENTREE</v>
          </cell>
          <cell r="F2229">
            <v>0</v>
          </cell>
          <cell r="G2229" t="str">
            <v>ASSEMBLAGE</v>
          </cell>
          <cell r="Q2229">
            <v>0</v>
          </cell>
        </row>
        <row r="2230">
          <cell r="A2230">
            <v>43983</v>
          </cell>
          <cell r="C2230" t="str">
            <v>ENTREE</v>
          </cell>
          <cell r="F2230">
            <v>0</v>
          </cell>
          <cell r="G2230" t="str">
            <v>ASSEMBLAGE</v>
          </cell>
          <cell r="Q2230">
            <v>0</v>
          </cell>
        </row>
        <row r="2231">
          <cell r="A2231">
            <v>43983</v>
          </cell>
          <cell r="C2231" t="str">
            <v>ENTREE</v>
          </cell>
          <cell r="F2231">
            <v>0</v>
          </cell>
          <cell r="G2231" t="str">
            <v>BATTERIE</v>
          </cell>
          <cell r="Q2231">
            <v>0</v>
          </cell>
        </row>
        <row r="2232">
          <cell r="A2232">
            <v>43983</v>
          </cell>
          <cell r="C2232" t="str">
            <v>SORTIE</v>
          </cell>
          <cell r="F2232" t="str">
            <v>PLATEAU</v>
          </cell>
          <cell r="G2232" t="str">
            <v>BATTERIE</v>
          </cell>
          <cell r="Q2232">
            <v>-269504</v>
          </cell>
        </row>
        <row r="2233">
          <cell r="A2233">
            <v>43983</v>
          </cell>
          <cell r="C2233" t="str">
            <v>SORTIE</v>
          </cell>
          <cell r="F2233" t="str">
            <v>SLV</v>
          </cell>
          <cell r="G2233" t="str">
            <v>BATTERIE</v>
          </cell>
          <cell r="Q2233">
            <v>-269504</v>
          </cell>
        </row>
        <row r="2234">
          <cell r="A2234">
            <v>43983</v>
          </cell>
          <cell r="C2234" t="str">
            <v>ENTREE</v>
          </cell>
          <cell r="F2234">
            <v>0</v>
          </cell>
          <cell r="G2234" t="str">
            <v>ELECTRICITE</v>
          </cell>
          <cell r="Q2234">
            <v>0</v>
          </cell>
        </row>
        <row r="2235">
          <cell r="A2235">
            <v>43983</v>
          </cell>
          <cell r="C2235" t="str">
            <v>SORTIE</v>
          </cell>
          <cell r="F2235" t="str">
            <v>PLATEAU</v>
          </cell>
          <cell r="G2235" t="str">
            <v>ELECTRICITE</v>
          </cell>
          <cell r="Q2235">
            <v>-16000</v>
          </cell>
        </row>
        <row r="2236">
          <cell r="A2236">
            <v>43983</v>
          </cell>
          <cell r="C2236" t="str">
            <v>SORTIE</v>
          </cell>
          <cell r="F2236" t="str">
            <v>PLATEAU</v>
          </cell>
          <cell r="G2236" t="str">
            <v>BOITE DE VITESSE</v>
          </cell>
          <cell r="Q2236">
            <v>-10000</v>
          </cell>
        </row>
        <row r="2237">
          <cell r="A2237">
            <v>43983</v>
          </cell>
          <cell r="C2237" t="str">
            <v>SORTIE</v>
          </cell>
          <cell r="F2237" t="str">
            <v>PLATEAU</v>
          </cell>
          <cell r="G2237" t="str">
            <v>SYSTEME D'AIR</v>
          </cell>
          <cell r="Q2237">
            <v>-14000</v>
          </cell>
        </row>
        <row r="2238">
          <cell r="A2238">
            <v>43983</v>
          </cell>
          <cell r="C2238" t="str">
            <v>SORTIE</v>
          </cell>
          <cell r="F2238" t="str">
            <v>GRUMIER</v>
          </cell>
          <cell r="G2238" t="str">
            <v>PNEUMATIQUE</v>
          </cell>
          <cell r="Q2238">
            <v>-20000</v>
          </cell>
        </row>
        <row r="2239">
          <cell r="A2239">
            <v>43983</v>
          </cell>
          <cell r="C2239" t="str">
            <v>SORTIE</v>
          </cell>
          <cell r="F2239" t="str">
            <v>GRUMIER</v>
          </cell>
          <cell r="G2239" t="str">
            <v>ASSEMBLAGE</v>
          </cell>
          <cell r="Q2239">
            <v>-60000</v>
          </cell>
        </row>
        <row r="2240">
          <cell r="A2240">
            <v>43983</v>
          </cell>
          <cell r="C2240" t="str">
            <v>SORTIE</v>
          </cell>
          <cell r="F2240" t="str">
            <v>GRUMIER</v>
          </cell>
          <cell r="G2240" t="str">
            <v>FREINAGE</v>
          </cell>
          <cell r="Q2240">
            <v>-10000</v>
          </cell>
        </row>
        <row r="2241">
          <cell r="A2241">
            <v>43983</v>
          </cell>
          <cell r="C2241" t="str">
            <v>SORTIE</v>
          </cell>
          <cell r="F2241" t="str">
            <v>GRUMIER</v>
          </cell>
          <cell r="G2241" t="str">
            <v>SYSTEME D'AIR</v>
          </cell>
          <cell r="Q2241">
            <v>-14000</v>
          </cell>
        </row>
        <row r="2242">
          <cell r="A2242">
            <v>43983</v>
          </cell>
          <cell r="C2242" t="str">
            <v>SORTIE</v>
          </cell>
          <cell r="F2242" t="str">
            <v>PLATEAU</v>
          </cell>
          <cell r="G2242" t="str">
            <v>LUBRIFIANT</v>
          </cell>
          <cell r="Q2242">
            <v>-39996</v>
          </cell>
        </row>
        <row r="2243">
          <cell r="A2243">
            <v>43983</v>
          </cell>
          <cell r="C2243" t="str">
            <v>SORTIE</v>
          </cell>
          <cell r="F2243" t="str">
            <v>PLATEAU</v>
          </cell>
          <cell r="G2243" t="str">
            <v>FILTRATION</v>
          </cell>
          <cell r="Q2243">
            <v>-7000</v>
          </cell>
        </row>
        <row r="2244">
          <cell r="A2244">
            <v>43983</v>
          </cell>
          <cell r="C2244" t="str">
            <v>SORTIE</v>
          </cell>
          <cell r="F2244" t="str">
            <v>PLATEAU</v>
          </cell>
          <cell r="G2244" t="str">
            <v>FILTRATION</v>
          </cell>
          <cell r="Q2244">
            <v>-8000</v>
          </cell>
        </row>
        <row r="2245">
          <cell r="A2245">
            <v>43983</v>
          </cell>
          <cell r="C2245" t="str">
            <v>SORTIE</v>
          </cell>
          <cell r="F2245" t="str">
            <v>PLATEAU</v>
          </cell>
          <cell r="G2245" t="str">
            <v>FILTRATION</v>
          </cell>
          <cell r="Q2245">
            <v>-20000</v>
          </cell>
        </row>
        <row r="2246">
          <cell r="A2246">
            <v>43983</v>
          </cell>
          <cell r="C2246" t="str">
            <v>ENTREE</v>
          </cell>
          <cell r="F2246">
            <v>0</v>
          </cell>
          <cell r="G2246" t="str">
            <v>FILTRATION</v>
          </cell>
          <cell r="Q2246">
            <v>0</v>
          </cell>
        </row>
        <row r="2247">
          <cell r="A2247">
            <v>43983</v>
          </cell>
          <cell r="C2247" t="str">
            <v>SORTIE</v>
          </cell>
          <cell r="F2247" t="str">
            <v>PLATEAU</v>
          </cell>
          <cell r="G2247" t="str">
            <v>MOTEUR</v>
          </cell>
          <cell r="Q2247">
            <v>-250000</v>
          </cell>
        </row>
        <row r="2248">
          <cell r="A2248">
            <v>43983</v>
          </cell>
          <cell r="C2248" t="str">
            <v>ENTREE</v>
          </cell>
          <cell r="F2248">
            <v>0</v>
          </cell>
          <cell r="G2248" t="str">
            <v>REMORQUE</v>
          </cell>
          <cell r="Q2248">
            <v>0</v>
          </cell>
        </row>
        <row r="2249">
          <cell r="A2249">
            <v>43983</v>
          </cell>
          <cell r="C2249" t="str">
            <v>ENTREE</v>
          </cell>
          <cell r="F2249">
            <v>0</v>
          </cell>
          <cell r="G2249" t="str">
            <v>ASSEMBLAGE</v>
          </cell>
          <cell r="Q2249">
            <v>0</v>
          </cell>
        </row>
        <row r="2250">
          <cell r="A2250">
            <v>43983</v>
          </cell>
          <cell r="C2250" t="str">
            <v>SORTIE</v>
          </cell>
          <cell r="F2250" t="str">
            <v>PLATEAU</v>
          </cell>
          <cell r="G2250" t="str">
            <v>REMORQUE</v>
          </cell>
          <cell r="Q2250">
            <v>-3400000</v>
          </cell>
        </row>
        <row r="2251">
          <cell r="A2251">
            <v>43983</v>
          </cell>
          <cell r="C2251" t="str">
            <v>SORTIE</v>
          </cell>
          <cell r="F2251" t="str">
            <v>GRUMIER</v>
          </cell>
          <cell r="G2251" t="str">
            <v>ASSEMBLAGE</v>
          </cell>
          <cell r="Q2251">
            <v>-50000</v>
          </cell>
        </row>
        <row r="2252">
          <cell r="A2252">
            <v>43983</v>
          </cell>
          <cell r="C2252" t="str">
            <v>ENTREE</v>
          </cell>
          <cell r="F2252">
            <v>0</v>
          </cell>
          <cell r="G2252" t="str">
            <v>CABINE</v>
          </cell>
          <cell r="Q2252">
            <v>0</v>
          </cell>
        </row>
        <row r="2253">
          <cell r="A2253">
            <v>43983</v>
          </cell>
          <cell r="C2253" t="str">
            <v>SORTIE</v>
          </cell>
          <cell r="F2253" t="str">
            <v>PLATEAU</v>
          </cell>
          <cell r="G2253" t="str">
            <v>LUBRIFIANT</v>
          </cell>
          <cell r="Q2253">
            <v>-45450</v>
          </cell>
        </row>
        <row r="2254">
          <cell r="A2254">
            <v>43983</v>
          </cell>
          <cell r="C2254" t="str">
            <v>SORTIE</v>
          </cell>
          <cell r="F2254" t="str">
            <v>PLATEAU</v>
          </cell>
          <cell r="G2254" t="str">
            <v>FILTRATION</v>
          </cell>
          <cell r="Q2254">
            <v>-7000</v>
          </cell>
        </row>
        <row r="2255">
          <cell r="A2255">
            <v>43983</v>
          </cell>
          <cell r="C2255" t="str">
            <v>SORTIE</v>
          </cell>
          <cell r="F2255" t="str">
            <v>GRUMIER</v>
          </cell>
          <cell r="G2255" t="str">
            <v>FREINAGE</v>
          </cell>
          <cell r="Q2255">
            <v>-40000</v>
          </cell>
        </row>
        <row r="2256">
          <cell r="A2256">
            <v>43983</v>
          </cell>
          <cell r="C2256" t="str">
            <v>SORTIE</v>
          </cell>
          <cell r="F2256" t="str">
            <v>PLATEAU</v>
          </cell>
          <cell r="G2256" t="str">
            <v>CABINE</v>
          </cell>
          <cell r="Q2256">
            <v>-20000</v>
          </cell>
        </row>
        <row r="2257">
          <cell r="A2257">
            <v>43983</v>
          </cell>
          <cell r="C2257" t="str">
            <v>SORTIE</v>
          </cell>
          <cell r="F2257" t="str">
            <v>GRUMIER</v>
          </cell>
          <cell r="G2257" t="str">
            <v>LUBRIFIANT</v>
          </cell>
          <cell r="Q2257">
            <v>-63630</v>
          </cell>
        </row>
        <row r="2258">
          <cell r="A2258">
            <v>43983</v>
          </cell>
          <cell r="C2258" t="str">
            <v>SORTIE</v>
          </cell>
          <cell r="F2258" t="str">
            <v>GRUMIER</v>
          </cell>
          <cell r="G2258" t="str">
            <v>FILTRATION</v>
          </cell>
          <cell r="Q2258">
            <v>-11925</v>
          </cell>
        </row>
        <row r="2259">
          <cell r="A2259">
            <v>43983</v>
          </cell>
          <cell r="C2259" t="str">
            <v>SORTIE</v>
          </cell>
          <cell r="F2259" t="str">
            <v>GRUMIER</v>
          </cell>
          <cell r="G2259" t="str">
            <v>FILTRATION</v>
          </cell>
          <cell r="Q2259">
            <v>-14310</v>
          </cell>
        </row>
        <row r="2260">
          <cell r="A2260">
            <v>43983</v>
          </cell>
          <cell r="C2260" t="str">
            <v>SORTIE</v>
          </cell>
          <cell r="F2260" t="str">
            <v>GRUMIER</v>
          </cell>
          <cell r="G2260" t="str">
            <v>FILTRATION</v>
          </cell>
          <cell r="Q2260">
            <v>-10000</v>
          </cell>
        </row>
        <row r="2261">
          <cell r="A2261">
            <v>43983</v>
          </cell>
          <cell r="C2261" t="str">
            <v>SORTIE</v>
          </cell>
          <cell r="F2261" t="str">
            <v>GRUMIER</v>
          </cell>
          <cell r="G2261" t="str">
            <v>LUBRIFIANT</v>
          </cell>
          <cell r="Q2261">
            <v>-63630</v>
          </cell>
        </row>
        <row r="2262">
          <cell r="A2262">
            <v>43983</v>
          </cell>
          <cell r="C2262" t="str">
            <v>SORTIE</v>
          </cell>
          <cell r="F2262" t="str">
            <v>GRUMIER</v>
          </cell>
          <cell r="G2262" t="str">
            <v>FILTRATION</v>
          </cell>
          <cell r="Q2262">
            <v>-11925</v>
          </cell>
        </row>
        <row r="2263">
          <cell r="A2263">
            <v>43983</v>
          </cell>
          <cell r="C2263" t="str">
            <v>SORTIE</v>
          </cell>
          <cell r="F2263" t="str">
            <v>GRUMIER</v>
          </cell>
          <cell r="G2263" t="str">
            <v>FILTRATION</v>
          </cell>
          <cell r="Q2263">
            <v>-14310</v>
          </cell>
        </row>
        <row r="2264">
          <cell r="A2264">
            <v>43983</v>
          </cell>
          <cell r="C2264" t="str">
            <v>SORTIE</v>
          </cell>
          <cell r="F2264" t="str">
            <v>GRUMIER</v>
          </cell>
          <cell r="G2264" t="str">
            <v>FILTRATION</v>
          </cell>
          <cell r="Q2264">
            <v>-10000</v>
          </cell>
        </row>
        <row r="2265">
          <cell r="A2265">
            <v>43983</v>
          </cell>
          <cell r="C2265" t="str">
            <v>SORTIE</v>
          </cell>
          <cell r="F2265" t="str">
            <v>GRUMIER</v>
          </cell>
          <cell r="G2265" t="str">
            <v>PNEUMATIQUE</v>
          </cell>
          <cell r="Q2265">
            <v>-417360</v>
          </cell>
        </row>
        <row r="2266">
          <cell r="A2266">
            <v>43983</v>
          </cell>
          <cell r="C2266" t="str">
            <v>SORTIE</v>
          </cell>
          <cell r="F2266" t="str">
            <v>PLATEAU</v>
          </cell>
          <cell r="G2266" t="str">
            <v>ASSEMBLAGE</v>
          </cell>
          <cell r="Q2266">
            <v>-5000</v>
          </cell>
        </row>
        <row r="2267">
          <cell r="A2267">
            <v>43983</v>
          </cell>
          <cell r="C2267" t="str">
            <v>SORTIE</v>
          </cell>
          <cell r="F2267" t="str">
            <v>GRUMIER</v>
          </cell>
          <cell r="G2267" t="str">
            <v>ELECTRICITE</v>
          </cell>
          <cell r="Q2267">
            <v>-5000</v>
          </cell>
        </row>
        <row r="2268">
          <cell r="A2268">
            <v>43983</v>
          </cell>
          <cell r="C2268" t="str">
            <v>SORTIE</v>
          </cell>
          <cell r="F2268" t="str">
            <v>GRUMIER</v>
          </cell>
          <cell r="G2268" t="str">
            <v>ELECTRICITE</v>
          </cell>
          <cell r="Q2268">
            <v>-5000</v>
          </cell>
        </row>
        <row r="2269">
          <cell r="A2269">
            <v>43983</v>
          </cell>
          <cell r="C2269" t="str">
            <v>SORTIE</v>
          </cell>
          <cell r="F2269" t="str">
            <v>PLATEAU</v>
          </cell>
          <cell r="G2269" t="str">
            <v>ASSEMBLAGE</v>
          </cell>
          <cell r="Q2269">
            <v>-6000</v>
          </cell>
        </row>
        <row r="2270">
          <cell r="A2270">
            <v>43983</v>
          </cell>
          <cell r="C2270" t="str">
            <v>SORTIE</v>
          </cell>
          <cell r="F2270" t="str">
            <v>PLATEAU</v>
          </cell>
          <cell r="G2270" t="str">
            <v>ASSEMBLAGE</v>
          </cell>
          <cell r="Q2270">
            <v>-6000</v>
          </cell>
        </row>
        <row r="2271">
          <cell r="A2271">
            <v>43983</v>
          </cell>
          <cell r="C2271" t="str">
            <v>ENTREE</v>
          </cell>
          <cell r="F2271">
            <v>0</v>
          </cell>
          <cell r="G2271" t="str">
            <v>MOTEUR</v>
          </cell>
          <cell r="Q2271">
            <v>0</v>
          </cell>
        </row>
        <row r="2272">
          <cell r="A2272">
            <v>43983</v>
          </cell>
          <cell r="C2272" t="str">
            <v>SORTIE</v>
          </cell>
          <cell r="F2272" t="str">
            <v>PLATEAU</v>
          </cell>
          <cell r="G2272" t="str">
            <v>MOTEUR</v>
          </cell>
          <cell r="Q2272">
            <v>-6500</v>
          </cell>
        </row>
        <row r="2273">
          <cell r="A2273">
            <v>43983</v>
          </cell>
          <cell r="C2273" t="str">
            <v>ENTREE</v>
          </cell>
          <cell r="F2273">
            <v>0</v>
          </cell>
          <cell r="G2273" t="str">
            <v>CABINE</v>
          </cell>
          <cell r="Q2273">
            <v>0</v>
          </cell>
        </row>
        <row r="2274">
          <cell r="A2274">
            <v>43983</v>
          </cell>
          <cell r="C2274" t="str">
            <v>SORTIE</v>
          </cell>
          <cell r="F2274" t="str">
            <v>GRUMIER</v>
          </cell>
          <cell r="G2274" t="str">
            <v>PNEUMATIQUE</v>
          </cell>
          <cell r="Q2274">
            <v>-417360</v>
          </cell>
        </row>
        <row r="2275">
          <cell r="A2275">
            <v>43983</v>
          </cell>
          <cell r="C2275" t="str">
            <v>SORTIE</v>
          </cell>
          <cell r="F2275" t="str">
            <v>GRUMIER</v>
          </cell>
          <cell r="G2275" t="str">
            <v>FREINAGE</v>
          </cell>
          <cell r="Q2275">
            <v>-10000</v>
          </cell>
        </row>
        <row r="2276">
          <cell r="A2276">
            <v>43983</v>
          </cell>
          <cell r="C2276" t="str">
            <v>ENTREE</v>
          </cell>
          <cell r="F2276">
            <v>0</v>
          </cell>
          <cell r="G2276" t="str">
            <v>ASSEMBLAGE</v>
          </cell>
          <cell r="Q2276">
            <v>0</v>
          </cell>
        </row>
        <row r="2277">
          <cell r="A2277">
            <v>43983</v>
          </cell>
          <cell r="C2277" t="str">
            <v>ENTREE</v>
          </cell>
          <cell r="F2277">
            <v>0</v>
          </cell>
          <cell r="G2277" t="str">
            <v>ASSEMBLAGE</v>
          </cell>
          <cell r="Q2277">
            <v>0</v>
          </cell>
        </row>
        <row r="2278">
          <cell r="A2278">
            <v>43983</v>
          </cell>
          <cell r="C2278" t="str">
            <v>ENTREE</v>
          </cell>
          <cell r="F2278">
            <v>0</v>
          </cell>
          <cell r="G2278" t="str">
            <v>ELECTRICITE</v>
          </cell>
          <cell r="Q2278">
            <v>0</v>
          </cell>
        </row>
        <row r="2279">
          <cell r="A2279">
            <v>43983</v>
          </cell>
          <cell r="C2279" t="str">
            <v>ENTREE</v>
          </cell>
          <cell r="F2279">
            <v>0</v>
          </cell>
          <cell r="G2279" t="str">
            <v>ELECTRICITE</v>
          </cell>
          <cell r="Q2279">
            <v>0</v>
          </cell>
        </row>
        <row r="2280">
          <cell r="A2280">
            <v>43983</v>
          </cell>
          <cell r="C2280" t="str">
            <v>SORTIE</v>
          </cell>
          <cell r="F2280" t="str">
            <v>GRUMIER</v>
          </cell>
          <cell r="G2280" t="str">
            <v>ASSEMBLAGE</v>
          </cell>
          <cell r="Q2280">
            <v>-2100</v>
          </cell>
        </row>
        <row r="2281">
          <cell r="A2281">
            <v>43983</v>
          </cell>
          <cell r="C2281" t="str">
            <v>SORTIE</v>
          </cell>
          <cell r="F2281" t="str">
            <v>PLATEAU</v>
          </cell>
          <cell r="G2281" t="str">
            <v>CABINE</v>
          </cell>
          <cell r="Q2281">
            <v>-20000</v>
          </cell>
        </row>
        <row r="2282">
          <cell r="A2282">
            <v>43983</v>
          </cell>
          <cell r="C2282" t="str">
            <v>SORTIE</v>
          </cell>
          <cell r="F2282" t="str">
            <v>PLATEAU</v>
          </cell>
          <cell r="G2282" t="str">
            <v>EQUIPEMENT</v>
          </cell>
          <cell r="Q2282">
            <v>-4000</v>
          </cell>
        </row>
        <row r="2283">
          <cell r="A2283">
            <v>43983</v>
          </cell>
          <cell r="C2283" t="str">
            <v>SORTIE</v>
          </cell>
          <cell r="F2283" t="str">
            <v>PLATEAU</v>
          </cell>
          <cell r="G2283" t="str">
            <v>FILTRATION</v>
          </cell>
          <cell r="Q2283">
            <v>-38000</v>
          </cell>
        </row>
        <row r="2284">
          <cell r="A2284">
            <v>43983</v>
          </cell>
          <cell r="C2284" t="str">
            <v>SORTIE</v>
          </cell>
          <cell r="F2284" t="str">
            <v>PLATEAU</v>
          </cell>
          <cell r="G2284" t="str">
            <v>FILTRATION</v>
          </cell>
          <cell r="Q2284">
            <v>-17000</v>
          </cell>
        </row>
        <row r="2285">
          <cell r="A2285">
            <v>43983</v>
          </cell>
          <cell r="C2285" t="str">
            <v>SORTIE</v>
          </cell>
          <cell r="F2285" t="str">
            <v>PLATEAU</v>
          </cell>
          <cell r="G2285" t="str">
            <v>ELECTRICITE</v>
          </cell>
          <cell r="Q2285">
            <v>-26000</v>
          </cell>
        </row>
        <row r="2286">
          <cell r="A2286">
            <v>43983</v>
          </cell>
          <cell r="C2286" t="str">
            <v>SORTIE</v>
          </cell>
          <cell r="F2286" t="str">
            <v>GRUMIER</v>
          </cell>
          <cell r="G2286" t="str">
            <v>ASSEMBLAGE</v>
          </cell>
          <cell r="Q2286">
            <v>-2100</v>
          </cell>
        </row>
        <row r="2287">
          <cell r="A2287">
            <v>43983</v>
          </cell>
          <cell r="C2287" t="str">
            <v>SORTIE</v>
          </cell>
          <cell r="F2287" t="str">
            <v>GRUMIER</v>
          </cell>
          <cell r="G2287" t="str">
            <v>ELECTRICITE</v>
          </cell>
          <cell r="Q2287">
            <v>-2200</v>
          </cell>
        </row>
        <row r="2288">
          <cell r="A2288">
            <v>43983</v>
          </cell>
          <cell r="C2288" t="str">
            <v>SORTIE</v>
          </cell>
          <cell r="F2288" t="str">
            <v>GRUMIER</v>
          </cell>
          <cell r="G2288" t="str">
            <v>REPARATION FLOTTE</v>
          </cell>
          <cell r="Q2288">
            <v>-25000</v>
          </cell>
        </row>
        <row r="2289">
          <cell r="A2289">
            <v>43983</v>
          </cell>
          <cell r="C2289" t="str">
            <v>SORTIE</v>
          </cell>
          <cell r="F2289" t="str">
            <v>PLATEAU</v>
          </cell>
          <cell r="G2289" t="str">
            <v>LUBRIFIANT</v>
          </cell>
          <cell r="Q2289">
            <v>-54540</v>
          </cell>
        </row>
        <row r="2290">
          <cell r="A2290">
            <v>43983</v>
          </cell>
          <cell r="C2290" t="str">
            <v>SORTIE</v>
          </cell>
          <cell r="F2290" t="str">
            <v>PLATEAU</v>
          </cell>
          <cell r="G2290" t="str">
            <v>FILTRATION</v>
          </cell>
          <cell r="Q2290">
            <v>-15400</v>
          </cell>
        </row>
        <row r="2291">
          <cell r="A2291">
            <v>43983</v>
          </cell>
          <cell r="C2291" t="str">
            <v>SORTIE</v>
          </cell>
          <cell r="F2291" t="str">
            <v>PLATEAU</v>
          </cell>
          <cell r="G2291" t="str">
            <v>FILTRATION</v>
          </cell>
          <cell r="Q2291">
            <v>-7000</v>
          </cell>
        </row>
        <row r="2292">
          <cell r="A2292">
            <v>43983</v>
          </cell>
          <cell r="C2292" t="str">
            <v>ENTREE</v>
          </cell>
          <cell r="F2292">
            <v>0</v>
          </cell>
          <cell r="G2292" t="str">
            <v>MOTEUR</v>
          </cell>
          <cell r="Q2292">
            <v>0</v>
          </cell>
        </row>
        <row r="2293">
          <cell r="A2293">
            <v>43983</v>
          </cell>
          <cell r="C2293" t="str">
            <v>ENTREE</v>
          </cell>
          <cell r="F2293">
            <v>0</v>
          </cell>
          <cell r="G2293" t="str">
            <v>MOTEUR</v>
          </cell>
          <cell r="Q2293">
            <v>0</v>
          </cell>
        </row>
        <row r="2294">
          <cell r="A2294">
            <v>43983</v>
          </cell>
          <cell r="C2294" t="str">
            <v>ENTREE</v>
          </cell>
          <cell r="F2294">
            <v>0</v>
          </cell>
          <cell r="G2294" t="str">
            <v>PONT</v>
          </cell>
          <cell r="Q2294">
            <v>0</v>
          </cell>
        </row>
        <row r="2295">
          <cell r="A2295">
            <v>43983</v>
          </cell>
          <cell r="C2295" t="str">
            <v>SORTIE</v>
          </cell>
          <cell r="F2295" t="str">
            <v>SLV</v>
          </cell>
          <cell r="G2295" t="str">
            <v>PONT</v>
          </cell>
          <cell r="Q2295">
            <v>-50000</v>
          </cell>
        </row>
        <row r="2296">
          <cell r="A2296">
            <v>43983</v>
          </cell>
          <cell r="C2296" t="str">
            <v>SORTIE</v>
          </cell>
          <cell r="F2296" t="str">
            <v>PLATEAU</v>
          </cell>
          <cell r="G2296" t="str">
            <v>MOTEUR</v>
          </cell>
          <cell r="Q2296">
            <v>-20000</v>
          </cell>
        </row>
        <row r="2297">
          <cell r="A2297">
            <v>43983</v>
          </cell>
          <cell r="C2297" t="str">
            <v>SORTIE</v>
          </cell>
          <cell r="F2297" t="str">
            <v>PLATEAU</v>
          </cell>
          <cell r="G2297" t="str">
            <v>EMBRAYAGE</v>
          </cell>
          <cell r="Q2297">
            <v>-10000</v>
          </cell>
        </row>
        <row r="2298">
          <cell r="A2298">
            <v>43983</v>
          </cell>
          <cell r="C2298" t="str">
            <v>SORTIE</v>
          </cell>
          <cell r="F2298" t="str">
            <v>PLATEAU</v>
          </cell>
          <cell r="G2298" t="str">
            <v>ASSEMBLAGE</v>
          </cell>
          <cell r="Q2298">
            <v>-20000</v>
          </cell>
        </row>
        <row r="2299">
          <cell r="A2299">
            <v>43983</v>
          </cell>
          <cell r="C2299" t="str">
            <v>SORTIE</v>
          </cell>
          <cell r="F2299" t="str">
            <v>PLATEAU</v>
          </cell>
          <cell r="G2299" t="str">
            <v>LUBRIFIANT</v>
          </cell>
          <cell r="Q2299">
            <v>-5454</v>
          </cell>
        </row>
        <row r="2300">
          <cell r="A2300">
            <v>43983</v>
          </cell>
          <cell r="C2300" t="str">
            <v>SORTIE</v>
          </cell>
          <cell r="F2300" t="str">
            <v>PLATEAU</v>
          </cell>
          <cell r="G2300" t="str">
            <v>CABINE</v>
          </cell>
          <cell r="Q2300">
            <v>-20000</v>
          </cell>
        </row>
        <row r="2301">
          <cell r="A2301">
            <v>43983</v>
          </cell>
          <cell r="C2301" t="str">
            <v>ENTREE</v>
          </cell>
          <cell r="F2301">
            <v>0</v>
          </cell>
          <cell r="G2301" t="str">
            <v>REMORQUE</v>
          </cell>
          <cell r="Q2301">
            <v>0</v>
          </cell>
        </row>
        <row r="2302">
          <cell r="A2302">
            <v>43983</v>
          </cell>
          <cell r="C2302" t="str">
            <v>SORTIE</v>
          </cell>
          <cell r="F2302" t="str">
            <v>GRUMIER</v>
          </cell>
          <cell r="G2302" t="str">
            <v>REMORQUE</v>
          </cell>
          <cell r="Q2302">
            <v>-450000</v>
          </cell>
        </row>
        <row r="2303">
          <cell r="A2303">
            <v>43983</v>
          </cell>
          <cell r="C2303" t="str">
            <v>ENTREE</v>
          </cell>
          <cell r="F2303">
            <v>0</v>
          </cell>
          <cell r="G2303" t="str">
            <v>FREINAGE</v>
          </cell>
          <cell r="Q2303">
            <v>0</v>
          </cell>
        </row>
        <row r="2304">
          <cell r="A2304">
            <v>43983</v>
          </cell>
          <cell r="C2304" t="str">
            <v>ENTREE</v>
          </cell>
          <cell r="F2304">
            <v>0</v>
          </cell>
          <cell r="G2304" t="str">
            <v>FREINAGE</v>
          </cell>
          <cell r="Q2304">
            <v>0</v>
          </cell>
        </row>
        <row r="2305">
          <cell r="A2305">
            <v>43983</v>
          </cell>
          <cell r="C2305" t="str">
            <v>ENTREE</v>
          </cell>
          <cell r="F2305">
            <v>0</v>
          </cell>
          <cell r="G2305" t="str">
            <v>FREINAGE</v>
          </cell>
          <cell r="Q2305">
            <v>0</v>
          </cell>
        </row>
        <row r="2306">
          <cell r="A2306">
            <v>43983</v>
          </cell>
          <cell r="C2306" t="str">
            <v>ENTREE</v>
          </cell>
          <cell r="F2306">
            <v>0</v>
          </cell>
          <cell r="G2306" t="str">
            <v>JANTE</v>
          </cell>
          <cell r="Q2306">
            <v>0</v>
          </cell>
        </row>
        <row r="2307">
          <cell r="A2307">
            <v>43983</v>
          </cell>
          <cell r="C2307" t="str">
            <v>SORTIE</v>
          </cell>
          <cell r="F2307" t="str">
            <v>GRUMIER</v>
          </cell>
          <cell r="G2307" t="str">
            <v>PNEUMATIQUE</v>
          </cell>
          <cell r="Q2307">
            <v>-417360</v>
          </cell>
        </row>
        <row r="2308">
          <cell r="A2308">
            <v>43983</v>
          </cell>
          <cell r="C2308" t="str">
            <v>SORTIE</v>
          </cell>
          <cell r="F2308" t="str">
            <v>GRUMIER</v>
          </cell>
          <cell r="G2308" t="str">
            <v>JANTE</v>
          </cell>
          <cell r="Q2308">
            <v>-55000</v>
          </cell>
        </row>
        <row r="2309">
          <cell r="A2309">
            <v>43983</v>
          </cell>
          <cell r="C2309" t="str">
            <v>SORTIE</v>
          </cell>
          <cell r="F2309" t="str">
            <v>GRUMIER</v>
          </cell>
          <cell r="G2309" t="str">
            <v>JANTE</v>
          </cell>
          <cell r="Q2309">
            <v>-55000</v>
          </cell>
        </row>
        <row r="2310">
          <cell r="A2310">
            <v>43983</v>
          </cell>
          <cell r="C2310" t="str">
            <v>SORTIE</v>
          </cell>
          <cell r="F2310" t="str">
            <v>GRUMIER</v>
          </cell>
          <cell r="G2310" t="str">
            <v>FREINAGE</v>
          </cell>
          <cell r="Q2310">
            <v>-20000</v>
          </cell>
        </row>
        <row r="2311">
          <cell r="A2311">
            <v>43983</v>
          </cell>
          <cell r="C2311" t="str">
            <v>SORTIE</v>
          </cell>
          <cell r="F2311" t="str">
            <v>GRUMIER</v>
          </cell>
          <cell r="G2311" t="str">
            <v>FREINAGE</v>
          </cell>
          <cell r="Q2311">
            <v>-20000</v>
          </cell>
        </row>
        <row r="2312">
          <cell r="A2312">
            <v>43983</v>
          </cell>
          <cell r="C2312" t="str">
            <v>SORTIE</v>
          </cell>
          <cell r="F2312" t="str">
            <v>PLATEAU</v>
          </cell>
          <cell r="G2312" t="str">
            <v>ELECTRICITE</v>
          </cell>
          <cell r="Q2312">
            <v>-3000</v>
          </cell>
        </row>
        <row r="2313">
          <cell r="A2313">
            <v>43983</v>
          </cell>
          <cell r="C2313" t="str">
            <v>SORTIE</v>
          </cell>
          <cell r="F2313" t="str">
            <v>PLATEAU</v>
          </cell>
          <cell r="G2313" t="str">
            <v>ASSEMBLAGE</v>
          </cell>
          <cell r="Q2313">
            <v>0</v>
          </cell>
        </row>
        <row r="2314">
          <cell r="A2314">
            <v>43983</v>
          </cell>
          <cell r="C2314" t="str">
            <v>ENTREE</v>
          </cell>
          <cell r="F2314">
            <v>0</v>
          </cell>
          <cell r="G2314" t="str">
            <v>MOTEUR</v>
          </cell>
          <cell r="Q2314">
            <v>0</v>
          </cell>
        </row>
        <row r="2315">
          <cell r="A2315">
            <v>43983</v>
          </cell>
          <cell r="C2315" t="str">
            <v>ENTREE</v>
          </cell>
          <cell r="F2315">
            <v>0</v>
          </cell>
          <cell r="G2315" t="str">
            <v>PNEUMATIQUE</v>
          </cell>
          <cell r="Q2315">
            <v>0</v>
          </cell>
        </row>
        <row r="2316">
          <cell r="A2316">
            <v>43983</v>
          </cell>
          <cell r="C2316" t="str">
            <v>ENTREE</v>
          </cell>
          <cell r="F2316">
            <v>0</v>
          </cell>
          <cell r="G2316" t="str">
            <v>PNEUMATIQUE</v>
          </cell>
          <cell r="Q2316">
            <v>0</v>
          </cell>
        </row>
        <row r="2317">
          <cell r="A2317">
            <v>43983</v>
          </cell>
          <cell r="C2317" t="str">
            <v>SORTIE</v>
          </cell>
          <cell r="F2317" t="str">
            <v>PLATEAU</v>
          </cell>
          <cell r="G2317" t="str">
            <v>PNEUMATIQUE</v>
          </cell>
          <cell r="Q2317">
            <v>-858600</v>
          </cell>
        </row>
        <row r="2318">
          <cell r="A2318">
            <v>43983</v>
          </cell>
          <cell r="C2318" t="str">
            <v>SORTIE</v>
          </cell>
          <cell r="F2318" t="str">
            <v>PLATEAU</v>
          </cell>
          <cell r="G2318" t="str">
            <v>PNEUMATIQUE</v>
          </cell>
          <cell r="Q2318">
            <v>-417360</v>
          </cell>
        </row>
        <row r="2319">
          <cell r="A2319">
            <v>43983</v>
          </cell>
          <cell r="C2319" t="str">
            <v>SORTIE</v>
          </cell>
          <cell r="F2319" t="str">
            <v>PLATEAU</v>
          </cell>
          <cell r="G2319" t="str">
            <v>PNEUMATIQUE</v>
          </cell>
          <cell r="Q2319">
            <v>-417360</v>
          </cell>
        </row>
        <row r="2320">
          <cell r="A2320">
            <v>43983</v>
          </cell>
          <cell r="C2320" t="str">
            <v>SORTIE</v>
          </cell>
          <cell r="F2320" t="str">
            <v>PLATEAU</v>
          </cell>
          <cell r="G2320" t="str">
            <v>PNEUMATIQUE</v>
          </cell>
          <cell r="Q2320">
            <v>-417360</v>
          </cell>
        </row>
        <row r="2321">
          <cell r="A2321">
            <v>43983</v>
          </cell>
          <cell r="C2321" t="str">
            <v>SORTIE</v>
          </cell>
          <cell r="F2321" t="str">
            <v>GRUMIER</v>
          </cell>
          <cell r="G2321" t="str">
            <v>EMBRAYAGE</v>
          </cell>
          <cell r="Q2321">
            <v>-880000</v>
          </cell>
        </row>
        <row r="2322">
          <cell r="A2322">
            <v>43983</v>
          </cell>
          <cell r="C2322" t="str">
            <v>SORTIE</v>
          </cell>
          <cell r="F2322" t="str">
            <v>PLATEAU</v>
          </cell>
          <cell r="G2322" t="str">
            <v>ELECTRICITE</v>
          </cell>
          <cell r="Q2322">
            <v>-1500</v>
          </cell>
        </row>
        <row r="2323">
          <cell r="A2323">
            <v>43983</v>
          </cell>
          <cell r="C2323" t="str">
            <v>SORTIE</v>
          </cell>
          <cell r="F2323" t="str">
            <v>PLATEAU</v>
          </cell>
          <cell r="G2323" t="str">
            <v>ELECTRICITE</v>
          </cell>
          <cell r="Q2323">
            <v>-1500</v>
          </cell>
        </row>
        <row r="2324">
          <cell r="A2324">
            <v>43983</v>
          </cell>
          <cell r="C2324" t="str">
            <v>SORTIE</v>
          </cell>
          <cell r="F2324" t="str">
            <v>PLATEAU</v>
          </cell>
          <cell r="G2324" t="str">
            <v>MOTEUR</v>
          </cell>
          <cell r="Q2324">
            <v>-160987</v>
          </cell>
        </row>
        <row r="2325">
          <cell r="A2325">
            <v>43983</v>
          </cell>
          <cell r="C2325" t="str">
            <v>SORTIE</v>
          </cell>
          <cell r="F2325" t="str">
            <v>PLATEAU</v>
          </cell>
          <cell r="G2325" t="str">
            <v>SYSTEME D'AIR</v>
          </cell>
          <cell r="Q2325">
            <v>-30000</v>
          </cell>
        </row>
        <row r="2326">
          <cell r="A2326">
            <v>43983</v>
          </cell>
          <cell r="C2326" t="str">
            <v>SORTIE</v>
          </cell>
          <cell r="F2326" t="str">
            <v>PLATEAU</v>
          </cell>
          <cell r="G2326" t="str">
            <v>ASSEMBLAGE</v>
          </cell>
          <cell r="Q2326">
            <v>-1000</v>
          </cell>
        </row>
        <row r="2327">
          <cell r="A2327">
            <v>43983</v>
          </cell>
          <cell r="C2327" t="str">
            <v>SORTIE</v>
          </cell>
          <cell r="F2327" t="str">
            <v>SLV</v>
          </cell>
          <cell r="G2327" t="str">
            <v>ELECTRICITE</v>
          </cell>
          <cell r="Q2327">
            <v>-12141</v>
          </cell>
        </row>
        <row r="2328">
          <cell r="A2328">
            <v>43983</v>
          </cell>
          <cell r="C2328" t="str">
            <v>ENTREE</v>
          </cell>
          <cell r="F2328">
            <v>0</v>
          </cell>
          <cell r="G2328" t="str">
            <v>EQUIPEMENT</v>
          </cell>
          <cell r="Q2328">
            <v>0</v>
          </cell>
        </row>
        <row r="2329">
          <cell r="A2329">
            <v>43983</v>
          </cell>
          <cell r="C2329" t="str">
            <v>SORTIE</v>
          </cell>
          <cell r="F2329" t="str">
            <v>PLATEAU</v>
          </cell>
          <cell r="G2329" t="str">
            <v>EQUIPEMENT</v>
          </cell>
          <cell r="Q2329">
            <v>-20000</v>
          </cell>
        </row>
        <row r="2330">
          <cell r="A2330">
            <v>43983</v>
          </cell>
          <cell r="C2330" t="str">
            <v>SORTIE</v>
          </cell>
          <cell r="F2330" t="str">
            <v>PLATEAU</v>
          </cell>
          <cell r="G2330" t="str">
            <v>EQUIPEMENT</v>
          </cell>
          <cell r="Q2330">
            <v>-20000</v>
          </cell>
        </row>
        <row r="2331">
          <cell r="A2331">
            <v>43983</v>
          </cell>
          <cell r="C2331" t="str">
            <v>SORTIE</v>
          </cell>
          <cell r="F2331" t="str">
            <v>GRUMIER</v>
          </cell>
          <cell r="G2331" t="str">
            <v>FREINAGE</v>
          </cell>
          <cell r="Q2331">
            <v>-80000</v>
          </cell>
        </row>
        <row r="2332">
          <cell r="A2332">
            <v>43983</v>
          </cell>
          <cell r="C2332" t="str">
            <v>ENTREE</v>
          </cell>
          <cell r="F2332">
            <v>0</v>
          </cell>
          <cell r="G2332" t="str">
            <v>BOITE DE VITESSE</v>
          </cell>
          <cell r="Q2332">
            <v>0</v>
          </cell>
        </row>
        <row r="2333">
          <cell r="A2333">
            <v>43983</v>
          </cell>
          <cell r="C2333" t="str">
            <v>SORTIE</v>
          </cell>
          <cell r="F2333" t="str">
            <v>CITERNE</v>
          </cell>
          <cell r="G2333" t="str">
            <v>LUBRIFIANT</v>
          </cell>
          <cell r="Q2333">
            <v>-39996</v>
          </cell>
        </row>
        <row r="2334">
          <cell r="A2334">
            <v>43983</v>
          </cell>
          <cell r="C2334" t="str">
            <v>SORTIE</v>
          </cell>
          <cell r="F2334" t="str">
            <v>CITERNE</v>
          </cell>
          <cell r="G2334" t="str">
            <v>FILTRATION</v>
          </cell>
          <cell r="Q2334">
            <v>-7000</v>
          </cell>
        </row>
        <row r="2335">
          <cell r="A2335">
            <v>43983</v>
          </cell>
          <cell r="C2335" t="str">
            <v>SORTIE</v>
          </cell>
          <cell r="F2335" t="str">
            <v>CITERNE</v>
          </cell>
          <cell r="G2335" t="str">
            <v>FILTRATION</v>
          </cell>
          <cell r="Q2335">
            <v>-8000</v>
          </cell>
        </row>
        <row r="2336">
          <cell r="A2336">
            <v>43983</v>
          </cell>
          <cell r="C2336" t="str">
            <v>SORTIE</v>
          </cell>
          <cell r="F2336" t="str">
            <v>CITERNE</v>
          </cell>
          <cell r="G2336" t="str">
            <v>FILTRATION</v>
          </cell>
          <cell r="Q2336">
            <v>-20000</v>
          </cell>
        </row>
        <row r="2337">
          <cell r="A2337">
            <v>43983</v>
          </cell>
          <cell r="C2337" t="str">
            <v>SORTIE</v>
          </cell>
          <cell r="F2337" t="str">
            <v>BENNE</v>
          </cell>
          <cell r="G2337" t="str">
            <v>ELECTRICITE</v>
          </cell>
          <cell r="Q2337">
            <v>-2200</v>
          </cell>
        </row>
        <row r="2338">
          <cell r="A2338">
            <v>43983</v>
          </cell>
          <cell r="C2338" t="str">
            <v>SORTIE</v>
          </cell>
          <cell r="F2338" t="str">
            <v>CITERNE</v>
          </cell>
          <cell r="G2338" t="str">
            <v>BOITE DE VITESSE</v>
          </cell>
          <cell r="Q2338">
            <v>-2000</v>
          </cell>
        </row>
        <row r="2339">
          <cell r="A2339">
            <v>43983</v>
          </cell>
          <cell r="C2339" t="str">
            <v>SORTIE</v>
          </cell>
          <cell r="F2339" t="str">
            <v>GRUMIER</v>
          </cell>
          <cell r="G2339" t="str">
            <v>ELECTRICITE</v>
          </cell>
          <cell r="Q2339">
            <v>-1500</v>
          </cell>
        </row>
        <row r="2340">
          <cell r="A2340">
            <v>43983</v>
          </cell>
          <cell r="C2340" t="str">
            <v>SORTIE</v>
          </cell>
          <cell r="F2340" t="str">
            <v>BENNE</v>
          </cell>
          <cell r="G2340" t="str">
            <v>ELECTRICITE</v>
          </cell>
          <cell r="Q2340">
            <v>-1500</v>
          </cell>
        </row>
        <row r="2341">
          <cell r="A2341">
            <v>43983</v>
          </cell>
          <cell r="C2341" t="str">
            <v>SORTIE</v>
          </cell>
          <cell r="F2341" t="str">
            <v>PLATEAU</v>
          </cell>
          <cell r="G2341" t="str">
            <v>ELECTRICITE</v>
          </cell>
          <cell r="Q2341">
            <v>-1500</v>
          </cell>
        </row>
        <row r="2342">
          <cell r="A2342">
            <v>43983</v>
          </cell>
          <cell r="C2342" t="str">
            <v>ENTREE</v>
          </cell>
          <cell r="F2342">
            <v>0</v>
          </cell>
          <cell r="G2342" t="str">
            <v>MOTEUR</v>
          </cell>
          <cell r="Q2342">
            <v>0</v>
          </cell>
        </row>
        <row r="2343">
          <cell r="A2343">
            <v>43983</v>
          </cell>
          <cell r="C2343" t="str">
            <v>SORTIE</v>
          </cell>
          <cell r="F2343" t="str">
            <v>GRUMIER</v>
          </cell>
          <cell r="G2343" t="str">
            <v>ELECTRICITE</v>
          </cell>
          <cell r="Q2343">
            <v>-5000</v>
          </cell>
        </row>
        <row r="2344">
          <cell r="A2344">
            <v>43983</v>
          </cell>
          <cell r="C2344" t="str">
            <v>SORTIE</v>
          </cell>
          <cell r="F2344" t="str">
            <v>GRUMIER</v>
          </cell>
          <cell r="G2344" t="str">
            <v>ELECTRICITE</v>
          </cell>
          <cell r="Q2344">
            <v>-5000</v>
          </cell>
        </row>
        <row r="2345">
          <cell r="A2345">
            <v>43983</v>
          </cell>
          <cell r="C2345" t="str">
            <v>SORTIE</v>
          </cell>
          <cell r="F2345" t="str">
            <v>GRUMIER</v>
          </cell>
          <cell r="G2345" t="str">
            <v>BOITE DE VITESSE</v>
          </cell>
          <cell r="Q2345">
            <v>-160000</v>
          </cell>
        </row>
        <row r="2346">
          <cell r="A2346">
            <v>43983</v>
          </cell>
          <cell r="C2346" t="str">
            <v>SORTIE</v>
          </cell>
          <cell r="F2346" t="str">
            <v>PLATEAU</v>
          </cell>
          <cell r="G2346" t="str">
            <v>ELECTRICITE</v>
          </cell>
          <cell r="Q2346">
            <v>-19000</v>
          </cell>
        </row>
        <row r="2347">
          <cell r="A2347">
            <v>43983</v>
          </cell>
          <cell r="C2347" t="str">
            <v>SORTIE</v>
          </cell>
          <cell r="F2347" t="str">
            <v>PLATEAU</v>
          </cell>
          <cell r="G2347" t="str">
            <v>ELECTRICITE</v>
          </cell>
          <cell r="Q2347">
            <v>-21000</v>
          </cell>
        </row>
        <row r="2348">
          <cell r="A2348">
            <v>43983</v>
          </cell>
          <cell r="C2348" t="str">
            <v>SORTIE</v>
          </cell>
          <cell r="F2348" t="str">
            <v>PLATEAU</v>
          </cell>
          <cell r="G2348" t="str">
            <v>EMBRAYAGE</v>
          </cell>
          <cell r="Q2348">
            <v>-70000</v>
          </cell>
        </row>
        <row r="2349">
          <cell r="A2349">
            <v>43983</v>
          </cell>
          <cell r="C2349" t="str">
            <v>SORTIE</v>
          </cell>
          <cell r="F2349" t="str">
            <v>PLATEAU</v>
          </cell>
          <cell r="G2349" t="str">
            <v>EMBRAYAGE</v>
          </cell>
          <cell r="Q2349">
            <v>-180000</v>
          </cell>
        </row>
        <row r="2350">
          <cell r="A2350">
            <v>43983</v>
          </cell>
          <cell r="C2350" t="str">
            <v>SORTIE</v>
          </cell>
          <cell r="F2350" t="str">
            <v>PLATEAU</v>
          </cell>
          <cell r="G2350" t="str">
            <v>ASSEMBLAGE</v>
          </cell>
          <cell r="Q2350">
            <v>-10000</v>
          </cell>
        </row>
        <row r="2351">
          <cell r="A2351">
            <v>43983</v>
          </cell>
          <cell r="C2351" t="str">
            <v>SORTIE</v>
          </cell>
          <cell r="F2351" t="str">
            <v>PLATEAU</v>
          </cell>
          <cell r="G2351" t="str">
            <v>ELECTRICITE</v>
          </cell>
          <cell r="Q2351">
            <v>-2200</v>
          </cell>
        </row>
        <row r="2352">
          <cell r="A2352">
            <v>43983</v>
          </cell>
          <cell r="C2352" t="str">
            <v>SORTIE</v>
          </cell>
          <cell r="F2352" t="str">
            <v>GRUMIER</v>
          </cell>
          <cell r="G2352" t="str">
            <v>LUBRIFIANT</v>
          </cell>
          <cell r="Q2352">
            <v>-63630</v>
          </cell>
        </row>
        <row r="2353">
          <cell r="A2353">
            <v>43983</v>
          </cell>
          <cell r="C2353" t="str">
            <v>SORTIE</v>
          </cell>
          <cell r="F2353" t="str">
            <v>GRUMIER</v>
          </cell>
          <cell r="G2353" t="str">
            <v>FILTRATION</v>
          </cell>
          <cell r="Q2353">
            <v>-14310</v>
          </cell>
        </row>
        <row r="2354">
          <cell r="A2354">
            <v>43983</v>
          </cell>
          <cell r="C2354" t="str">
            <v>SORTIE</v>
          </cell>
          <cell r="F2354" t="str">
            <v>GRUMIER</v>
          </cell>
          <cell r="G2354" t="str">
            <v>FILTRATION</v>
          </cell>
          <cell r="Q2354">
            <v>-11925</v>
          </cell>
        </row>
        <row r="2355">
          <cell r="A2355">
            <v>43983</v>
          </cell>
          <cell r="C2355" t="str">
            <v>SORTIE</v>
          </cell>
          <cell r="F2355" t="str">
            <v>GRUMIER</v>
          </cell>
          <cell r="G2355" t="str">
            <v>FILTRATION</v>
          </cell>
          <cell r="Q2355">
            <v>-10000</v>
          </cell>
        </row>
        <row r="2356">
          <cell r="A2356">
            <v>43983</v>
          </cell>
          <cell r="C2356" t="str">
            <v>SORTIE</v>
          </cell>
          <cell r="F2356" t="str">
            <v>PLATEAU</v>
          </cell>
          <cell r="G2356" t="str">
            <v>LUBRIFIANT</v>
          </cell>
          <cell r="Q2356">
            <v>-12726</v>
          </cell>
        </row>
        <row r="2357">
          <cell r="A2357">
            <v>43983</v>
          </cell>
          <cell r="C2357" t="str">
            <v>SORTIE</v>
          </cell>
          <cell r="F2357" t="str">
            <v>PLATEAU</v>
          </cell>
          <cell r="G2357" t="str">
            <v>LUBRIFIANT</v>
          </cell>
          <cell r="Q2357">
            <v>-1818</v>
          </cell>
        </row>
        <row r="2358">
          <cell r="A2358">
            <v>43983</v>
          </cell>
          <cell r="C2358" t="str">
            <v>SORTIE</v>
          </cell>
          <cell r="F2358" t="str">
            <v>PLATEAU</v>
          </cell>
          <cell r="G2358" t="str">
            <v>LUBRIFIANT</v>
          </cell>
          <cell r="Q2358">
            <v>-45450</v>
          </cell>
        </row>
        <row r="2359">
          <cell r="A2359">
            <v>43983</v>
          </cell>
          <cell r="C2359" t="str">
            <v>SORTIE</v>
          </cell>
          <cell r="F2359" t="str">
            <v>PLATEAU</v>
          </cell>
          <cell r="G2359" t="str">
            <v>LUBRIFIANT</v>
          </cell>
          <cell r="Q2359">
            <v>-15400</v>
          </cell>
        </row>
        <row r="2360">
          <cell r="A2360">
            <v>43983</v>
          </cell>
          <cell r="C2360" t="str">
            <v>SORTIE</v>
          </cell>
          <cell r="F2360" t="str">
            <v>PLATEAU</v>
          </cell>
          <cell r="G2360" t="str">
            <v>LUBRIFIANT</v>
          </cell>
          <cell r="Q2360">
            <v>-7000</v>
          </cell>
        </row>
        <row r="2361">
          <cell r="A2361">
            <v>43983</v>
          </cell>
          <cell r="C2361" t="str">
            <v>SORTIE</v>
          </cell>
          <cell r="F2361" t="str">
            <v>PLATEAU</v>
          </cell>
          <cell r="G2361" t="str">
            <v>LUBRIFIANT</v>
          </cell>
          <cell r="Q2361">
            <v>-39996</v>
          </cell>
        </row>
        <row r="2362">
          <cell r="A2362">
            <v>43983</v>
          </cell>
          <cell r="C2362" t="str">
            <v>SORTIE</v>
          </cell>
          <cell r="F2362" t="str">
            <v>PLATEAU</v>
          </cell>
          <cell r="G2362" t="str">
            <v>FILTRATION</v>
          </cell>
          <cell r="Q2362">
            <v>-7000</v>
          </cell>
        </row>
        <row r="2363">
          <cell r="A2363">
            <v>43983</v>
          </cell>
          <cell r="C2363" t="str">
            <v>SORTIE</v>
          </cell>
          <cell r="F2363" t="str">
            <v>PLATEAU</v>
          </cell>
          <cell r="G2363" t="str">
            <v>FILTRATION</v>
          </cell>
          <cell r="Q2363">
            <v>-8000</v>
          </cell>
        </row>
        <row r="2364">
          <cell r="A2364">
            <v>43983</v>
          </cell>
          <cell r="C2364" t="str">
            <v>SORTIE</v>
          </cell>
          <cell r="F2364" t="str">
            <v>PLATEAU</v>
          </cell>
          <cell r="G2364" t="str">
            <v>FILTRATION</v>
          </cell>
          <cell r="Q2364">
            <v>-10000</v>
          </cell>
        </row>
        <row r="2365">
          <cell r="A2365">
            <v>43983</v>
          </cell>
          <cell r="C2365" t="str">
            <v>SORTIE</v>
          </cell>
          <cell r="F2365" t="str">
            <v>PLATEAU</v>
          </cell>
          <cell r="G2365" t="str">
            <v>CABINE</v>
          </cell>
          <cell r="Q2365">
            <v>-20000</v>
          </cell>
        </row>
        <row r="2366">
          <cell r="A2366">
            <v>43983</v>
          </cell>
          <cell r="C2366" t="str">
            <v>ENTREE</v>
          </cell>
          <cell r="F2366">
            <v>0</v>
          </cell>
          <cell r="G2366" t="str">
            <v>ASSEMBLAGE</v>
          </cell>
          <cell r="Q2366">
            <v>0</v>
          </cell>
        </row>
        <row r="2367">
          <cell r="A2367">
            <v>43983</v>
          </cell>
          <cell r="C2367" t="str">
            <v>ENTREE</v>
          </cell>
          <cell r="F2367">
            <v>0</v>
          </cell>
          <cell r="G2367" t="str">
            <v>ASSEMBLAGE</v>
          </cell>
          <cell r="Q2367">
            <v>0</v>
          </cell>
        </row>
        <row r="2368">
          <cell r="A2368">
            <v>43983</v>
          </cell>
          <cell r="C2368" t="str">
            <v>SORTIE</v>
          </cell>
          <cell r="F2368" t="str">
            <v>PLATEAU</v>
          </cell>
          <cell r="G2368" t="str">
            <v>ASSEMBLAGE</v>
          </cell>
          <cell r="Q2368">
            <v>-38500</v>
          </cell>
        </row>
        <row r="2369">
          <cell r="A2369">
            <v>43983</v>
          </cell>
          <cell r="C2369" t="str">
            <v>SORTIE</v>
          </cell>
          <cell r="F2369" t="str">
            <v>PLATEAU</v>
          </cell>
          <cell r="G2369" t="str">
            <v>ASSEMBLAGE</v>
          </cell>
          <cell r="Q2369">
            <v>-44000</v>
          </cell>
        </row>
        <row r="2370">
          <cell r="A2370">
            <v>43983</v>
          </cell>
          <cell r="C2370" t="str">
            <v>ENTREE</v>
          </cell>
          <cell r="F2370">
            <v>0</v>
          </cell>
          <cell r="G2370" t="str">
            <v>ASSEMBLAGE</v>
          </cell>
          <cell r="Q2370">
            <v>0</v>
          </cell>
        </row>
        <row r="2371">
          <cell r="A2371">
            <v>43983</v>
          </cell>
          <cell r="C2371" t="str">
            <v>SORTIE</v>
          </cell>
          <cell r="F2371" t="str">
            <v>GRUMIER</v>
          </cell>
          <cell r="G2371" t="str">
            <v>ASSEMBLAGE</v>
          </cell>
          <cell r="Q2371">
            <v>-50000</v>
          </cell>
        </row>
        <row r="2372">
          <cell r="A2372">
            <v>43983</v>
          </cell>
          <cell r="C2372" t="str">
            <v>SORTIE</v>
          </cell>
          <cell r="F2372" t="str">
            <v>PLATEAU</v>
          </cell>
          <cell r="G2372" t="str">
            <v>ELECTRICITE</v>
          </cell>
          <cell r="Q2372">
            <v>-2000</v>
          </cell>
        </row>
        <row r="2373">
          <cell r="A2373">
            <v>43983</v>
          </cell>
          <cell r="C2373" t="str">
            <v>ENTREE</v>
          </cell>
          <cell r="F2373">
            <v>0</v>
          </cell>
          <cell r="G2373" t="str">
            <v>EQUIPEMENT</v>
          </cell>
          <cell r="Q2373">
            <v>0</v>
          </cell>
        </row>
        <row r="2374">
          <cell r="A2374">
            <v>43983</v>
          </cell>
          <cell r="C2374" t="str">
            <v>SORTIE</v>
          </cell>
          <cell r="F2374" t="str">
            <v>BENNE</v>
          </cell>
          <cell r="G2374" t="str">
            <v>EQUIPEMENT</v>
          </cell>
          <cell r="Q2374">
            <v>-15000</v>
          </cell>
        </row>
        <row r="2375">
          <cell r="A2375">
            <v>43983</v>
          </cell>
          <cell r="C2375" t="str">
            <v>SORTIE</v>
          </cell>
          <cell r="F2375" t="str">
            <v>PLATEAU</v>
          </cell>
          <cell r="G2375" t="str">
            <v>BATTERIE</v>
          </cell>
          <cell r="Q2375">
            <v>-269504</v>
          </cell>
        </row>
        <row r="2376">
          <cell r="A2376">
            <v>43983</v>
          </cell>
          <cell r="C2376" t="str">
            <v>SORTIE</v>
          </cell>
          <cell r="F2376" t="str">
            <v>PLATEAU</v>
          </cell>
          <cell r="G2376" t="str">
            <v>FILTRATION</v>
          </cell>
          <cell r="Q2376">
            <v>-7000</v>
          </cell>
        </row>
        <row r="2377">
          <cell r="A2377">
            <v>43983</v>
          </cell>
          <cell r="C2377" t="str">
            <v>SORTIE</v>
          </cell>
          <cell r="F2377" t="str">
            <v>PLATEAU</v>
          </cell>
          <cell r="G2377" t="str">
            <v>FILTRATION</v>
          </cell>
          <cell r="Q2377">
            <v>-11925</v>
          </cell>
        </row>
        <row r="2378">
          <cell r="A2378">
            <v>43983</v>
          </cell>
          <cell r="C2378" t="str">
            <v>SORTIE</v>
          </cell>
          <cell r="F2378" t="str">
            <v>GRUMIER</v>
          </cell>
          <cell r="G2378" t="str">
            <v>FREINAGE</v>
          </cell>
          <cell r="Q2378">
            <v>-40000</v>
          </cell>
        </row>
        <row r="2379">
          <cell r="A2379">
            <v>43983</v>
          </cell>
          <cell r="C2379" t="str">
            <v>SORTIE</v>
          </cell>
          <cell r="F2379" t="str">
            <v>GRUMIER</v>
          </cell>
          <cell r="G2379" t="str">
            <v>ELECTRICITE</v>
          </cell>
          <cell r="Q2379">
            <v>-1500</v>
          </cell>
        </row>
        <row r="2380">
          <cell r="A2380">
            <v>43983</v>
          </cell>
          <cell r="C2380" t="str">
            <v>SORTIE</v>
          </cell>
          <cell r="F2380" t="str">
            <v>GRUMIER</v>
          </cell>
          <cell r="G2380" t="str">
            <v>ELECTRICITE</v>
          </cell>
          <cell r="Q2380">
            <v>-1500</v>
          </cell>
        </row>
        <row r="2381">
          <cell r="A2381">
            <v>43983</v>
          </cell>
          <cell r="C2381" t="str">
            <v>SORTIE</v>
          </cell>
          <cell r="F2381" t="str">
            <v>SLV</v>
          </cell>
          <cell r="G2381" t="str">
            <v>REPARATION FLOTTE</v>
          </cell>
          <cell r="Q2381">
            <v>-15000</v>
          </cell>
        </row>
        <row r="2382">
          <cell r="A2382">
            <v>43983</v>
          </cell>
          <cell r="C2382" t="str">
            <v>ENTREE</v>
          </cell>
          <cell r="F2382">
            <v>0</v>
          </cell>
          <cell r="G2382" t="str">
            <v>EQUIPEMENT</v>
          </cell>
          <cell r="Q2382">
            <v>0</v>
          </cell>
        </row>
        <row r="2383">
          <cell r="A2383">
            <v>43983</v>
          </cell>
          <cell r="C2383" t="str">
            <v>SORTIE</v>
          </cell>
          <cell r="F2383" t="str">
            <v>GRUMIER</v>
          </cell>
          <cell r="G2383" t="str">
            <v>EQUIPEMENT</v>
          </cell>
          <cell r="Q2383">
            <v>-20000</v>
          </cell>
        </row>
        <row r="2384">
          <cell r="A2384">
            <v>43983</v>
          </cell>
          <cell r="C2384" t="str">
            <v>SORTIE</v>
          </cell>
          <cell r="F2384" t="str">
            <v>GRUMIER</v>
          </cell>
          <cell r="G2384" t="str">
            <v>EQUIPEMENT</v>
          </cell>
          <cell r="Q2384">
            <v>-20000</v>
          </cell>
        </row>
        <row r="2385">
          <cell r="A2385">
            <v>43983</v>
          </cell>
          <cell r="C2385" t="str">
            <v>SORTIE</v>
          </cell>
          <cell r="F2385" t="str">
            <v>GRUMIER</v>
          </cell>
          <cell r="G2385" t="str">
            <v>EQUIPEMENT</v>
          </cell>
          <cell r="Q2385">
            <v>-40000</v>
          </cell>
        </row>
        <row r="2386">
          <cell r="A2386">
            <v>43983</v>
          </cell>
          <cell r="C2386" t="str">
            <v>SORTIE</v>
          </cell>
          <cell r="F2386" t="str">
            <v>GRUMIER</v>
          </cell>
          <cell r="G2386" t="str">
            <v>PNEUMATIQUE</v>
          </cell>
          <cell r="Q2386">
            <v>-417360</v>
          </cell>
        </row>
        <row r="2387">
          <cell r="A2387">
            <v>43983</v>
          </cell>
          <cell r="C2387" t="str">
            <v>SORTIE</v>
          </cell>
          <cell r="F2387" t="str">
            <v>GRUMIER</v>
          </cell>
          <cell r="G2387" t="str">
            <v>FILTRATION</v>
          </cell>
          <cell r="Q2387">
            <v>-77513</v>
          </cell>
        </row>
        <row r="2388">
          <cell r="A2388">
            <v>43983</v>
          </cell>
          <cell r="C2388" t="str">
            <v>SORTIE</v>
          </cell>
          <cell r="F2388" t="str">
            <v>GRUMIER</v>
          </cell>
          <cell r="G2388" t="str">
            <v>FILTRATION</v>
          </cell>
          <cell r="Q2388">
            <v>-14310</v>
          </cell>
        </row>
        <row r="2389">
          <cell r="A2389">
            <v>43983</v>
          </cell>
          <cell r="C2389" t="str">
            <v>SORTIE</v>
          </cell>
          <cell r="F2389" t="str">
            <v>GRUMIER</v>
          </cell>
          <cell r="G2389" t="str">
            <v>LUBRIFIANT</v>
          </cell>
          <cell r="Q2389">
            <v>-36431</v>
          </cell>
        </row>
        <row r="2390">
          <cell r="A2390">
            <v>43983</v>
          </cell>
          <cell r="C2390" t="str">
            <v>SORTIE</v>
          </cell>
          <cell r="F2390" t="str">
            <v>GRUMIER</v>
          </cell>
          <cell r="G2390" t="str">
            <v>LUBRIFIANT</v>
          </cell>
          <cell r="Q2390">
            <v>-42860</v>
          </cell>
        </row>
        <row r="2391">
          <cell r="A2391">
            <v>43983</v>
          </cell>
          <cell r="C2391" t="str">
            <v>SORTIE</v>
          </cell>
          <cell r="F2391" t="str">
            <v>GRUMIER</v>
          </cell>
          <cell r="G2391" t="str">
            <v>LUBRIFIANT</v>
          </cell>
          <cell r="Q2391">
            <v>-36431</v>
          </cell>
        </row>
        <row r="2392">
          <cell r="A2392">
            <v>43983</v>
          </cell>
          <cell r="C2392" t="str">
            <v>ENTREE</v>
          </cell>
          <cell r="F2392">
            <v>0</v>
          </cell>
          <cell r="G2392" t="str">
            <v>MOTEUR</v>
          </cell>
          <cell r="Q2392">
            <v>0</v>
          </cell>
        </row>
        <row r="2393">
          <cell r="A2393">
            <v>43983</v>
          </cell>
          <cell r="C2393" t="str">
            <v>SORTIE</v>
          </cell>
          <cell r="F2393" t="str">
            <v>CITERNE</v>
          </cell>
          <cell r="G2393" t="str">
            <v>MOTEUR</v>
          </cell>
          <cell r="Q2393">
            <v>-6500</v>
          </cell>
        </row>
        <row r="2394">
          <cell r="A2394">
            <v>43983</v>
          </cell>
          <cell r="C2394" t="str">
            <v>ENTREE</v>
          </cell>
          <cell r="F2394">
            <v>0</v>
          </cell>
          <cell r="G2394" t="str">
            <v>EQUIPEMENT</v>
          </cell>
          <cell r="Q2394">
            <v>0</v>
          </cell>
        </row>
        <row r="2395">
          <cell r="A2395">
            <v>43983</v>
          </cell>
          <cell r="C2395" t="str">
            <v>SORTIE</v>
          </cell>
          <cell r="F2395" t="str">
            <v>GRUMIER</v>
          </cell>
          <cell r="G2395" t="str">
            <v>EQUIPEMENT</v>
          </cell>
          <cell r="Q2395">
            <v>-20000</v>
          </cell>
        </row>
        <row r="2396">
          <cell r="A2396">
            <v>43983</v>
          </cell>
          <cell r="C2396" t="str">
            <v>ENTREE</v>
          </cell>
          <cell r="F2396">
            <v>0</v>
          </cell>
          <cell r="G2396" t="str">
            <v>SYSTEME D'AIR</v>
          </cell>
          <cell r="Q2396">
            <v>0</v>
          </cell>
        </row>
        <row r="2397">
          <cell r="A2397">
            <v>43983</v>
          </cell>
          <cell r="C2397" t="str">
            <v>SORTIE</v>
          </cell>
          <cell r="F2397" t="str">
            <v>PLATEAU</v>
          </cell>
          <cell r="G2397" t="str">
            <v>SYSTEME D'AIR</v>
          </cell>
          <cell r="Q2397">
            <v>-30000</v>
          </cell>
        </row>
        <row r="2398">
          <cell r="A2398">
            <v>43983</v>
          </cell>
          <cell r="C2398" t="str">
            <v>ENTREE</v>
          </cell>
          <cell r="F2398" t="str">
            <v>PLATEAU</v>
          </cell>
          <cell r="G2398" t="str">
            <v>ASSEMBLAGE</v>
          </cell>
          <cell r="Q2398">
            <v>0</v>
          </cell>
        </row>
        <row r="2399">
          <cell r="A2399">
            <v>43983</v>
          </cell>
          <cell r="C2399" t="str">
            <v>SORTIE</v>
          </cell>
          <cell r="F2399" t="str">
            <v>PLATEAU</v>
          </cell>
          <cell r="G2399" t="str">
            <v>ASSEMBLAGE</v>
          </cell>
          <cell r="Q2399">
            <v>-7500</v>
          </cell>
        </row>
        <row r="2400">
          <cell r="A2400">
            <v>43983</v>
          </cell>
          <cell r="C2400" t="str">
            <v>SORTIE</v>
          </cell>
          <cell r="F2400" t="str">
            <v>BENNE</v>
          </cell>
          <cell r="G2400" t="str">
            <v>LUBRIFIANT</v>
          </cell>
          <cell r="Q2400">
            <v>-17600</v>
          </cell>
        </row>
        <row r="2401">
          <cell r="A2401">
            <v>43983</v>
          </cell>
          <cell r="C2401" t="str">
            <v>ENTREE</v>
          </cell>
          <cell r="F2401">
            <v>0</v>
          </cell>
          <cell r="G2401" t="str">
            <v>REPARATION FLOTTE</v>
          </cell>
          <cell r="Q2401">
            <v>0</v>
          </cell>
        </row>
        <row r="2402">
          <cell r="A2402">
            <v>43983</v>
          </cell>
          <cell r="C2402" t="str">
            <v>ENTREE</v>
          </cell>
          <cell r="F2402">
            <v>0</v>
          </cell>
          <cell r="G2402" t="str">
            <v>BOITE DE VITESSE</v>
          </cell>
          <cell r="Q2402">
            <v>0</v>
          </cell>
        </row>
        <row r="2403">
          <cell r="A2403">
            <v>43983</v>
          </cell>
          <cell r="C2403" t="str">
            <v>ENTREE</v>
          </cell>
          <cell r="F2403">
            <v>0</v>
          </cell>
          <cell r="G2403" t="str">
            <v>BOITE DE VITESSE</v>
          </cell>
          <cell r="Q2403">
            <v>0</v>
          </cell>
        </row>
        <row r="2404">
          <cell r="A2404">
            <v>43983</v>
          </cell>
          <cell r="C2404" t="str">
            <v>ENTREE</v>
          </cell>
          <cell r="F2404">
            <v>0</v>
          </cell>
          <cell r="G2404" t="str">
            <v>BOITE DE VITESSE</v>
          </cell>
          <cell r="Q2404">
            <v>0</v>
          </cell>
        </row>
        <row r="2405">
          <cell r="A2405">
            <v>43984</v>
          </cell>
          <cell r="C2405" t="str">
            <v>ENTREE</v>
          </cell>
          <cell r="F2405">
            <v>0</v>
          </cell>
          <cell r="G2405" t="str">
            <v>BOITE DE VITESSE</v>
          </cell>
          <cell r="Q2405">
            <v>0</v>
          </cell>
        </row>
        <row r="2406">
          <cell r="A2406">
            <v>43985</v>
          </cell>
          <cell r="C2406" t="str">
            <v>ENTREE</v>
          </cell>
          <cell r="F2406">
            <v>0</v>
          </cell>
          <cell r="G2406" t="str">
            <v>BOITE DE VITESSE</v>
          </cell>
          <cell r="Q2406">
            <v>0</v>
          </cell>
        </row>
        <row r="2407">
          <cell r="A2407">
            <v>43985</v>
          </cell>
          <cell r="C2407" t="str">
            <v>ENTREE</v>
          </cell>
          <cell r="F2407">
            <v>0</v>
          </cell>
          <cell r="G2407" t="str">
            <v>BOITE DE VITESSE</v>
          </cell>
          <cell r="Q2407">
            <v>0</v>
          </cell>
        </row>
        <row r="2408">
          <cell r="A2408">
            <v>43986</v>
          </cell>
          <cell r="C2408" t="str">
            <v>SORTIE</v>
          </cell>
          <cell r="F2408" t="str">
            <v>GRUMIER</v>
          </cell>
          <cell r="G2408" t="str">
            <v>BOITE DE VITESSE</v>
          </cell>
          <cell r="Q2408">
            <v>-180000</v>
          </cell>
        </row>
        <row r="2409">
          <cell r="A2409">
            <v>43987</v>
          </cell>
          <cell r="C2409" t="str">
            <v>SORTIE</v>
          </cell>
          <cell r="F2409" t="str">
            <v>GRUMIER</v>
          </cell>
          <cell r="G2409" t="str">
            <v>BOITE DE VITESSE</v>
          </cell>
          <cell r="Q2409">
            <v>-300000</v>
          </cell>
        </row>
        <row r="2410">
          <cell r="A2410">
            <v>43988</v>
          </cell>
          <cell r="C2410" t="str">
            <v>SORTIE</v>
          </cell>
          <cell r="F2410" t="str">
            <v>GRUMIER</v>
          </cell>
          <cell r="G2410" t="str">
            <v>BOITE DE VITESSE</v>
          </cell>
          <cell r="Q2410">
            <v>-85000</v>
          </cell>
        </row>
        <row r="2411">
          <cell r="A2411">
            <v>43989</v>
          </cell>
          <cell r="C2411" t="str">
            <v>SORTIE</v>
          </cell>
          <cell r="F2411" t="str">
            <v>GRUMIER</v>
          </cell>
          <cell r="G2411" t="str">
            <v>BOITE DE VITESSE</v>
          </cell>
          <cell r="Q2411">
            <v>-90000</v>
          </cell>
        </row>
        <row r="2412">
          <cell r="A2412">
            <v>43990</v>
          </cell>
          <cell r="C2412" t="str">
            <v>SORTIE</v>
          </cell>
          <cell r="F2412" t="str">
            <v>GRUMIER</v>
          </cell>
          <cell r="G2412" t="str">
            <v>BOITE DE VITESSE</v>
          </cell>
          <cell r="Q2412">
            <v>-20000</v>
          </cell>
        </row>
        <row r="2413">
          <cell r="A2413">
            <v>43983</v>
          </cell>
          <cell r="C2413" t="str">
            <v>SORTIE</v>
          </cell>
          <cell r="F2413" t="str">
            <v>GRUMIER</v>
          </cell>
          <cell r="G2413" t="str">
            <v>BOITE DE VITESSE</v>
          </cell>
          <cell r="Q2413">
            <v>-45000</v>
          </cell>
        </row>
        <row r="2414">
          <cell r="A2414">
            <v>44013</v>
          </cell>
          <cell r="C2414" t="str">
            <v>SORTIE</v>
          </cell>
          <cell r="F2414" t="str">
            <v>GRUMIER</v>
          </cell>
          <cell r="G2414" t="str">
            <v>LUBRIFIANT</v>
          </cell>
          <cell r="Q2414">
            <v>-63630</v>
          </cell>
        </row>
        <row r="2415">
          <cell r="A2415">
            <v>44013</v>
          </cell>
          <cell r="C2415" t="str">
            <v>SORTIE</v>
          </cell>
          <cell r="F2415" t="str">
            <v>GRUMIER</v>
          </cell>
          <cell r="G2415" t="str">
            <v>FILTRATION</v>
          </cell>
          <cell r="Q2415">
            <v>-14310</v>
          </cell>
        </row>
        <row r="2416">
          <cell r="A2416">
            <v>44013</v>
          </cell>
          <cell r="C2416" t="str">
            <v>SORTIE</v>
          </cell>
          <cell r="F2416" t="str">
            <v>GRUMIER</v>
          </cell>
          <cell r="G2416" t="str">
            <v>FILTRATION</v>
          </cell>
          <cell r="Q2416">
            <v>-11925</v>
          </cell>
        </row>
        <row r="2417">
          <cell r="A2417">
            <v>44013</v>
          </cell>
          <cell r="C2417" t="str">
            <v>SORTIE</v>
          </cell>
          <cell r="F2417" t="str">
            <v>GRUMIER</v>
          </cell>
          <cell r="G2417" t="str">
            <v>FILTRATION</v>
          </cell>
          <cell r="Q2417">
            <v>-10000</v>
          </cell>
        </row>
        <row r="2418">
          <cell r="A2418">
            <v>44013</v>
          </cell>
          <cell r="C2418" t="str">
            <v>SORTIE</v>
          </cell>
          <cell r="F2418" t="str">
            <v>GRUMIER</v>
          </cell>
          <cell r="G2418" t="str">
            <v>FREINAGE</v>
          </cell>
          <cell r="Q2418">
            <v>-20000</v>
          </cell>
        </row>
        <row r="2419">
          <cell r="A2419">
            <v>44013</v>
          </cell>
          <cell r="C2419" t="str">
            <v>SORTIE</v>
          </cell>
          <cell r="F2419" t="str">
            <v>GRUMIER</v>
          </cell>
          <cell r="G2419" t="str">
            <v>LUBRIFIANT</v>
          </cell>
          <cell r="Q2419">
            <v>-63630</v>
          </cell>
        </row>
        <row r="2420">
          <cell r="A2420">
            <v>44013</v>
          </cell>
          <cell r="C2420" t="str">
            <v>SORTIE</v>
          </cell>
          <cell r="F2420" t="str">
            <v>GRUMIER</v>
          </cell>
          <cell r="G2420" t="str">
            <v>FILTRATION</v>
          </cell>
          <cell r="Q2420">
            <v>-14310</v>
          </cell>
        </row>
        <row r="2421">
          <cell r="A2421">
            <v>44013</v>
          </cell>
          <cell r="C2421" t="str">
            <v>SORTIE</v>
          </cell>
          <cell r="F2421" t="str">
            <v>GRUMIER</v>
          </cell>
          <cell r="G2421" t="str">
            <v>FILTRATION</v>
          </cell>
          <cell r="Q2421">
            <v>-11925</v>
          </cell>
        </row>
        <row r="2422">
          <cell r="A2422">
            <v>44013</v>
          </cell>
          <cell r="C2422" t="str">
            <v>SORTIE</v>
          </cell>
          <cell r="F2422" t="str">
            <v>GRUMIER</v>
          </cell>
          <cell r="G2422" t="str">
            <v>FILTRATION</v>
          </cell>
          <cell r="Q2422">
            <v>-10000</v>
          </cell>
        </row>
        <row r="2423">
          <cell r="A2423">
            <v>44013</v>
          </cell>
          <cell r="C2423" t="str">
            <v>ENTREE</v>
          </cell>
          <cell r="F2423">
            <v>0</v>
          </cell>
          <cell r="G2423" t="str">
            <v>CABINE</v>
          </cell>
          <cell r="Q2423">
            <v>0</v>
          </cell>
        </row>
        <row r="2424">
          <cell r="A2424">
            <v>44013</v>
          </cell>
          <cell r="C2424" t="str">
            <v>ENTREE</v>
          </cell>
          <cell r="F2424">
            <v>0</v>
          </cell>
          <cell r="G2424" t="str">
            <v>CABINE</v>
          </cell>
          <cell r="Q2424">
            <v>0</v>
          </cell>
        </row>
        <row r="2425">
          <cell r="A2425">
            <v>44013</v>
          </cell>
          <cell r="C2425" t="str">
            <v>ENTREE</v>
          </cell>
          <cell r="F2425">
            <v>0</v>
          </cell>
          <cell r="G2425" t="str">
            <v>BOITE DE VITESSE</v>
          </cell>
          <cell r="Q2425">
            <v>0</v>
          </cell>
        </row>
        <row r="2426">
          <cell r="A2426">
            <v>44013</v>
          </cell>
          <cell r="C2426" t="str">
            <v>ENTREE</v>
          </cell>
          <cell r="F2426">
            <v>0</v>
          </cell>
          <cell r="G2426" t="str">
            <v>ASSEMBLAGE</v>
          </cell>
          <cell r="Q2426">
            <v>0</v>
          </cell>
        </row>
        <row r="2427">
          <cell r="A2427">
            <v>44013</v>
          </cell>
          <cell r="C2427" t="str">
            <v>ENTREE</v>
          </cell>
          <cell r="F2427">
            <v>0</v>
          </cell>
          <cell r="G2427" t="str">
            <v>SYSTEME D'AIR</v>
          </cell>
          <cell r="Q2427">
            <v>0</v>
          </cell>
        </row>
        <row r="2428">
          <cell r="A2428">
            <v>44013</v>
          </cell>
          <cell r="C2428" t="str">
            <v>ENTREE</v>
          </cell>
          <cell r="F2428">
            <v>0</v>
          </cell>
          <cell r="G2428" t="str">
            <v>ASSEMBLAGE</v>
          </cell>
          <cell r="Q2428">
            <v>0</v>
          </cell>
        </row>
        <row r="2429">
          <cell r="A2429">
            <v>44013</v>
          </cell>
          <cell r="C2429" t="str">
            <v>SORTIE</v>
          </cell>
          <cell r="F2429" t="str">
            <v>GRUMIER</v>
          </cell>
          <cell r="G2429" t="str">
            <v>ASSEMBLAGE</v>
          </cell>
          <cell r="Q2429">
            <v>-80000</v>
          </cell>
        </row>
        <row r="2430">
          <cell r="A2430">
            <v>44013</v>
          </cell>
          <cell r="C2430" t="str">
            <v>SORTIE</v>
          </cell>
          <cell r="F2430" t="str">
            <v>GRUMIER</v>
          </cell>
          <cell r="G2430" t="str">
            <v>ASSEMBLAGE</v>
          </cell>
          <cell r="Q2430">
            <v>-80000</v>
          </cell>
        </row>
        <row r="2431">
          <cell r="A2431">
            <v>44013</v>
          </cell>
          <cell r="C2431" t="str">
            <v>SORTIE</v>
          </cell>
          <cell r="F2431" t="str">
            <v>SLV</v>
          </cell>
          <cell r="G2431" t="str">
            <v>ASSEMBLAGE</v>
          </cell>
          <cell r="Q2431">
            <v>-160000</v>
          </cell>
        </row>
        <row r="2432">
          <cell r="A2432">
            <v>44013</v>
          </cell>
          <cell r="C2432" t="str">
            <v>SORTIE</v>
          </cell>
          <cell r="F2432" t="str">
            <v>SLV</v>
          </cell>
          <cell r="G2432" t="str">
            <v>ASSEMBLAGE</v>
          </cell>
          <cell r="Q2432">
            <v>-20000</v>
          </cell>
        </row>
        <row r="2433">
          <cell r="A2433">
            <v>44013</v>
          </cell>
          <cell r="C2433" t="str">
            <v>SORTIE</v>
          </cell>
          <cell r="F2433" t="str">
            <v>GRUMIER</v>
          </cell>
          <cell r="G2433" t="str">
            <v>PNEUMATIQUE</v>
          </cell>
          <cell r="Q2433">
            <v>-417360</v>
          </cell>
        </row>
        <row r="2434">
          <cell r="A2434">
            <v>44013</v>
          </cell>
          <cell r="C2434" t="str">
            <v>SORTIE</v>
          </cell>
          <cell r="F2434" t="str">
            <v>SLV</v>
          </cell>
          <cell r="G2434" t="str">
            <v>BOITE DE VITESSE</v>
          </cell>
          <cell r="Q2434">
            <v>-10000</v>
          </cell>
        </row>
        <row r="2435">
          <cell r="A2435">
            <v>44013</v>
          </cell>
          <cell r="C2435" t="str">
            <v>SORTIE</v>
          </cell>
          <cell r="F2435" t="str">
            <v>GRUMIER</v>
          </cell>
          <cell r="G2435" t="str">
            <v>ASSEMBLAGE</v>
          </cell>
          <cell r="Q2435">
            <v>-2500</v>
          </cell>
        </row>
        <row r="2436">
          <cell r="A2436">
            <v>44013</v>
          </cell>
          <cell r="C2436" t="str">
            <v>SORTIE</v>
          </cell>
          <cell r="F2436" t="str">
            <v>PLATEAU</v>
          </cell>
          <cell r="G2436" t="str">
            <v>ASSEMBLAGE</v>
          </cell>
          <cell r="Q2436">
            <v>-6000</v>
          </cell>
        </row>
        <row r="2437">
          <cell r="A2437">
            <v>44013</v>
          </cell>
          <cell r="C2437" t="str">
            <v>SORTIE</v>
          </cell>
          <cell r="F2437" t="str">
            <v>PLATEAU</v>
          </cell>
          <cell r="G2437" t="str">
            <v>ASSEMBLAGE</v>
          </cell>
          <cell r="Q2437">
            <v>-3000</v>
          </cell>
        </row>
        <row r="2438">
          <cell r="A2438">
            <v>44013</v>
          </cell>
          <cell r="C2438" t="str">
            <v>SORTIE</v>
          </cell>
          <cell r="F2438" t="str">
            <v>PLATEAU</v>
          </cell>
          <cell r="G2438" t="str">
            <v>CABINE</v>
          </cell>
          <cell r="Q2438">
            <v>-10000</v>
          </cell>
        </row>
        <row r="2439">
          <cell r="A2439">
            <v>44013</v>
          </cell>
          <cell r="C2439" t="str">
            <v>SORTIE</v>
          </cell>
          <cell r="F2439" t="str">
            <v>PLATEAU</v>
          </cell>
          <cell r="G2439" t="str">
            <v>CABINE</v>
          </cell>
          <cell r="Q2439">
            <v>-10000</v>
          </cell>
        </row>
        <row r="2440">
          <cell r="A2440">
            <v>44013</v>
          </cell>
          <cell r="C2440" t="str">
            <v>ENTREE</v>
          </cell>
          <cell r="F2440">
            <v>0</v>
          </cell>
          <cell r="G2440" t="str">
            <v>MOTEUR</v>
          </cell>
          <cell r="Q2440">
            <v>0</v>
          </cell>
        </row>
        <row r="2441">
          <cell r="A2441">
            <v>44013</v>
          </cell>
          <cell r="C2441" t="str">
            <v>SORTIE</v>
          </cell>
          <cell r="F2441" t="str">
            <v>PLATEAU</v>
          </cell>
          <cell r="G2441" t="str">
            <v>MOTEUR</v>
          </cell>
          <cell r="Q2441">
            <v>-6500</v>
          </cell>
        </row>
        <row r="2442">
          <cell r="A2442">
            <v>44013</v>
          </cell>
          <cell r="C2442" t="str">
            <v>SORTIE</v>
          </cell>
          <cell r="F2442" t="str">
            <v>PLATEAU</v>
          </cell>
          <cell r="G2442" t="str">
            <v>MOTEUR</v>
          </cell>
          <cell r="Q2442">
            <v>-6500</v>
          </cell>
        </row>
        <row r="2443">
          <cell r="A2443">
            <v>44013</v>
          </cell>
          <cell r="C2443" t="str">
            <v>SORTIE</v>
          </cell>
          <cell r="F2443" t="str">
            <v>GRUMIER</v>
          </cell>
          <cell r="G2443" t="str">
            <v>FILTRATION</v>
          </cell>
          <cell r="Q2443">
            <v>-77513</v>
          </cell>
        </row>
        <row r="2444">
          <cell r="A2444">
            <v>44013</v>
          </cell>
          <cell r="C2444" t="str">
            <v>SORTIE</v>
          </cell>
          <cell r="F2444" t="str">
            <v>GRUMIER</v>
          </cell>
          <cell r="G2444" t="str">
            <v>FILTRATION</v>
          </cell>
          <cell r="Q2444">
            <v>-14310</v>
          </cell>
        </row>
        <row r="2445">
          <cell r="A2445">
            <v>44013</v>
          </cell>
          <cell r="C2445" t="str">
            <v>SORTIE</v>
          </cell>
          <cell r="F2445" t="str">
            <v>BENNE</v>
          </cell>
          <cell r="G2445" t="str">
            <v>LUBRIFIANT</v>
          </cell>
          <cell r="Q2445">
            <v>-39996</v>
          </cell>
        </row>
        <row r="2446">
          <cell r="A2446">
            <v>44013</v>
          </cell>
          <cell r="C2446" t="str">
            <v>SORTIE</v>
          </cell>
          <cell r="F2446" t="str">
            <v>BENNE</v>
          </cell>
          <cell r="G2446" t="str">
            <v>FILTRATION</v>
          </cell>
          <cell r="Q2446">
            <v>-8000</v>
          </cell>
        </row>
        <row r="2447">
          <cell r="A2447">
            <v>44013</v>
          </cell>
          <cell r="C2447" t="str">
            <v>SORTIE</v>
          </cell>
          <cell r="F2447" t="str">
            <v>BENNE</v>
          </cell>
          <cell r="G2447" t="str">
            <v>FILTRATION</v>
          </cell>
          <cell r="Q2447">
            <v>-7000</v>
          </cell>
        </row>
        <row r="2448">
          <cell r="A2448">
            <v>44013</v>
          </cell>
          <cell r="C2448" t="str">
            <v>SORTIE</v>
          </cell>
          <cell r="F2448" t="str">
            <v>BENNE</v>
          </cell>
          <cell r="G2448" t="str">
            <v>FILTRATION</v>
          </cell>
          <cell r="Q2448">
            <v>-20000</v>
          </cell>
        </row>
        <row r="2449">
          <cell r="A2449">
            <v>44013</v>
          </cell>
          <cell r="C2449" t="str">
            <v>SORTIE</v>
          </cell>
          <cell r="F2449" t="str">
            <v>GRUMIER</v>
          </cell>
          <cell r="G2449" t="str">
            <v>FREINAGE</v>
          </cell>
          <cell r="Q2449">
            <v>-20000</v>
          </cell>
        </row>
        <row r="2450">
          <cell r="A2450">
            <v>44013</v>
          </cell>
          <cell r="C2450" t="str">
            <v>SORTIE</v>
          </cell>
          <cell r="F2450" t="str">
            <v>GRUMIER</v>
          </cell>
          <cell r="G2450" t="str">
            <v>FREINAGE</v>
          </cell>
          <cell r="Q2450">
            <v>-12000</v>
          </cell>
        </row>
        <row r="2451">
          <cell r="A2451">
            <v>44013</v>
          </cell>
          <cell r="C2451" t="str">
            <v>SORTIE</v>
          </cell>
          <cell r="F2451" t="str">
            <v>GRUMIER</v>
          </cell>
          <cell r="G2451" t="str">
            <v>FREINAGE</v>
          </cell>
          <cell r="Q2451">
            <v>-15000</v>
          </cell>
        </row>
        <row r="2452">
          <cell r="A2452">
            <v>44013</v>
          </cell>
          <cell r="C2452" t="str">
            <v>SORTIE</v>
          </cell>
          <cell r="F2452" t="str">
            <v>GRUMIER</v>
          </cell>
          <cell r="G2452" t="str">
            <v>FREINAGE</v>
          </cell>
          <cell r="Q2452">
            <v>-20000</v>
          </cell>
        </row>
        <row r="2453">
          <cell r="A2453">
            <v>44013</v>
          </cell>
          <cell r="C2453" t="str">
            <v>SORTIE</v>
          </cell>
          <cell r="F2453" t="str">
            <v>GRUMIER</v>
          </cell>
          <cell r="G2453" t="str">
            <v>LUBRIFIANT</v>
          </cell>
          <cell r="Q2453">
            <v>-36431</v>
          </cell>
        </row>
        <row r="2454">
          <cell r="A2454">
            <v>44013</v>
          </cell>
          <cell r="C2454" t="str">
            <v>SORTIE</v>
          </cell>
          <cell r="F2454" t="str">
            <v>SLV</v>
          </cell>
          <cell r="G2454" t="str">
            <v>SYSTEME D'AIR</v>
          </cell>
          <cell r="Q2454">
            <v>-100000</v>
          </cell>
        </row>
        <row r="2455">
          <cell r="A2455">
            <v>44013</v>
          </cell>
          <cell r="C2455" t="str">
            <v>ENTREE</v>
          </cell>
          <cell r="F2455">
            <v>0</v>
          </cell>
          <cell r="G2455" t="str">
            <v>PNEUMATIQUE</v>
          </cell>
          <cell r="Q2455">
            <v>0</v>
          </cell>
        </row>
        <row r="2456">
          <cell r="A2456">
            <v>44013</v>
          </cell>
          <cell r="C2456" t="str">
            <v>SORTIE</v>
          </cell>
          <cell r="F2456" t="str">
            <v>SLV</v>
          </cell>
          <cell r="G2456" t="str">
            <v>PNEUMATIQUE</v>
          </cell>
          <cell r="Q2456">
            <v>-420000</v>
          </cell>
        </row>
        <row r="2457">
          <cell r="A2457">
            <v>44013</v>
          </cell>
          <cell r="C2457" t="str">
            <v>SORTIE</v>
          </cell>
          <cell r="F2457" t="str">
            <v>PLATEAU</v>
          </cell>
          <cell r="G2457" t="str">
            <v>EQUIPEMENT</v>
          </cell>
          <cell r="Q2457">
            <v>-20000</v>
          </cell>
        </row>
        <row r="2458">
          <cell r="A2458">
            <v>44013</v>
          </cell>
          <cell r="C2458" t="str">
            <v>SORTIE</v>
          </cell>
          <cell r="F2458" t="str">
            <v>PLATEAU</v>
          </cell>
          <cell r="G2458" t="str">
            <v>EQUIPEMENT</v>
          </cell>
          <cell r="Q2458">
            <v>-20000</v>
          </cell>
        </row>
        <row r="2459">
          <cell r="A2459">
            <v>44013</v>
          </cell>
          <cell r="C2459" t="str">
            <v>ENTREE</v>
          </cell>
          <cell r="F2459">
            <v>0</v>
          </cell>
          <cell r="G2459" t="str">
            <v>EQUIPEMENT</v>
          </cell>
          <cell r="Q2459">
            <v>0</v>
          </cell>
        </row>
        <row r="2460">
          <cell r="A2460">
            <v>44013</v>
          </cell>
          <cell r="C2460" t="str">
            <v>ENTREE</v>
          </cell>
          <cell r="F2460">
            <v>0</v>
          </cell>
          <cell r="G2460" t="str">
            <v>EQUIPEMENT</v>
          </cell>
          <cell r="Q2460">
            <v>0</v>
          </cell>
        </row>
        <row r="2461">
          <cell r="A2461">
            <v>44013</v>
          </cell>
          <cell r="C2461" t="str">
            <v>ENTREE</v>
          </cell>
          <cell r="F2461">
            <v>0</v>
          </cell>
          <cell r="G2461" t="str">
            <v>FILTRATION</v>
          </cell>
          <cell r="Q2461">
            <v>0</v>
          </cell>
        </row>
        <row r="2462">
          <cell r="A2462">
            <v>44013</v>
          </cell>
          <cell r="C2462" t="str">
            <v>ENTREE</v>
          </cell>
          <cell r="F2462">
            <v>0</v>
          </cell>
          <cell r="G2462" t="str">
            <v>FILTRATION</v>
          </cell>
          <cell r="Q2462">
            <v>0</v>
          </cell>
        </row>
        <row r="2463">
          <cell r="A2463">
            <v>44013</v>
          </cell>
          <cell r="C2463" t="str">
            <v>ENTREE</v>
          </cell>
          <cell r="F2463">
            <v>0</v>
          </cell>
          <cell r="G2463" t="str">
            <v>FILTRATION</v>
          </cell>
          <cell r="Q2463">
            <v>0</v>
          </cell>
        </row>
        <row r="2464">
          <cell r="A2464">
            <v>44013</v>
          </cell>
          <cell r="C2464" t="str">
            <v>ENTREE</v>
          </cell>
          <cell r="F2464">
            <v>0</v>
          </cell>
          <cell r="G2464" t="str">
            <v>ELECTRICITE</v>
          </cell>
          <cell r="Q2464">
            <v>0</v>
          </cell>
        </row>
        <row r="2465">
          <cell r="A2465">
            <v>44013</v>
          </cell>
          <cell r="C2465" t="str">
            <v>ENTREE</v>
          </cell>
          <cell r="F2465">
            <v>0</v>
          </cell>
          <cell r="G2465" t="str">
            <v>ELECTRICITE</v>
          </cell>
          <cell r="Q2465">
            <v>0</v>
          </cell>
        </row>
        <row r="2466">
          <cell r="A2466">
            <v>44013</v>
          </cell>
          <cell r="C2466" t="str">
            <v>ENTREE</v>
          </cell>
          <cell r="F2466">
            <v>0</v>
          </cell>
          <cell r="G2466" t="str">
            <v>ELECTRICITE</v>
          </cell>
          <cell r="Q2466">
            <v>0</v>
          </cell>
        </row>
        <row r="2467">
          <cell r="A2467">
            <v>44013</v>
          </cell>
          <cell r="C2467" t="str">
            <v>ENTREE</v>
          </cell>
          <cell r="F2467">
            <v>0</v>
          </cell>
          <cell r="G2467" t="str">
            <v>BATTERIE</v>
          </cell>
          <cell r="Q2467">
            <v>0</v>
          </cell>
        </row>
        <row r="2468">
          <cell r="A2468">
            <v>44013</v>
          </cell>
          <cell r="C2468" t="str">
            <v>SORTIE</v>
          </cell>
          <cell r="F2468" t="str">
            <v>CITERNE</v>
          </cell>
          <cell r="G2468" t="str">
            <v>FREINAGE</v>
          </cell>
          <cell r="Q2468">
            <v>-10000</v>
          </cell>
        </row>
        <row r="2469">
          <cell r="A2469">
            <v>44013</v>
          </cell>
          <cell r="C2469" t="str">
            <v>SORTIE</v>
          </cell>
          <cell r="F2469" t="str">
            <v>GRUMIER</v>
          </cell>
          <cell r="G2469" t="str">
            <v>ASSEMBLAGE</v>
          </cell>
          <cell r="Q2469">
            <v>-1000</v>
          </cell>
        </row>
        <row r="2470">
          <cell r="A2470">
            <v>44013</v>
          </cell>
          <cell r="C2470" t="str">
            <v>SORTIE</v>
          </cell>
          <cell r="F2470" t="str">
            <v>GRUMIER</v>
          </cell>
          <cell r="G2470" t="str">
            <v>ELECTRICITE</v>
          </cell>
          <cell r="Q2470">
            <v>-1500</v>
          </cell>
        </row>
        <row r="2471">
          <cell r="A2471">
            <v>44013</v>
          </cell>
          <cell r="C2471" t="str">
            <v>SORTIE</v>
          </cell>
          <cell r="F2471" t="str">
            <v>GRUMIER</v>
          </cell>
          <cell r="G2471" t="str">
            <v>EQUIPEMENT</v>
          </cell>
          <cell r="Q2471">
            <v>-4000</v>
          </cell>
        </row>
        <row r="2472">
          <cell r="A2472">
            <v>44013</v>
          </cell>
          <cell r="C2472" t="str">
            <v>SORTIE</v>
          </cell>
          <cell r="F2472" t="str">
            <v>PLATEAU</v>
          </cell>
          <cell r="G2472" t="str">
            <v>ELECTRICITE</v>
          </cell>
          <cell r="Q2472">
            <v>-750</v>
          </cell>
        </row>
        <row r="2473">
          <cell r="A2473">
            <v>44013</v>
          </cell>
          <cell r="C2473" t="str">
            <v>SORTIE</v>
          </cell>
          <cell r="F2473" t="str">
            <v>GRUMIER</v>
          </cell>
          <cell r="G2473" t="str">
            <v>ASSEMBLAGE</v>
          </cell>
          <cell r="Q2473">
            <v>-2000</v>
          </cell>
        </row>
        <row r="2474">
          <cell r="A2474">
            <v>44013</v>
          </cell>
          <cell r="C2474" t="str">
            <v>SORTIE</v>
          </cell>
          <cell r="F2474" t="str">
            <v>GRUMIER</v>
          </cell>
          <cell r="G2474" t="str">
            <v>ASSEMBLAGE</v>
          </cell>
          <cell r="Q2474">
            <v>-2000</v>
          </cell>
        </row>
        <row r="2475">
          <cell r="A2475">
            <v>44013</v>
          </cell>
          <cell r="C2475" t="str">
            <v>SORTIE</v>
          </cell>
          <cell r="F2475" t="str">
            <v>GRUMIER</v>
          </cell>
          <cell r="G2475" t="str">
            <v>ASSEMBLAGE</v>
          </cell>
          <cell r="Q2475">
            <v>-1500</v>
          </cell>
        </row>
        <row r="2476">
          <cell r="A2476">
            <v>44013</v>
          </cell>
          <cell r="C2476" t="str">
            <v>SORTIE</v>
          </cell>
          <cell r="F2476" t="str">
            <v>BENNE</v>
          </cell>
          <cell r="G2476" t="str">
            <v>ELECTRICITE</v>
          </cell>
          <cell r="Q2476">
            <v>-1500</v>
          </cell>
        </row>
        <row r="2477">
          <cell r="A2477">
            <v>44013</v>
          </cell>
          <cell r="C2477" t="str">
            <v>SORTIE</v>
          </cell>
          <cell r="F2477" t="str">
            <v>GRUMIER</v>
          </cell>
          <cell r="G2477" t="str">
            <v>LUBRIFIANT</v>
          </cell>
          <cell r="Q2477">
            <v>-63630</v>
          </cell>
        </row>
        <row r="2478">
          <cell r="A2478">
            <v>44013</v>
          </cell>
          <cell r="C2478" t="str">
            <v>SORTIE</v>
          </cell>
          <cell r="F2478" t="str">
            <v>GRUMIER</v>
          </cell>
          <cell r="G2478" t="str">
            <v>FILTRATION</v>
          </cell>
          <cell r="Q2478">
            <v>-14310</v>
          </cell>
        </row>
        <row r="2479">
          <cell r="A2479">
            <v>44013</v>
          </cell>
          <cell r="C2479" t="str">
            <v>SORTIE</v>
          </cell>
          <cell r="F2479" t="str">
            <v>GRUMIER</v>
          </cell>
          <cell r="G2479" t="str">
            <v>FILTRATION</v>
          </cell>
          <cell r="Q2479">
            <v>-10000</v>
          </cell>
        </row>
        <row r="2480">
          <cell r="A2480">
            <v>44013</v>
          </cell>
          <cell r="C2480" t="str">
            <v>ENTREE</v>
          </cell>
          <cell r="F2480">
            <v>0</v>
          </cell>
          <cell r="G2480" t="str">
            <v>PNEUMATIQUE</v>
          </cell>
          <cell r="Q2480">
            <v>0</v>
          </cell>
        </row>
        <row r="2481">
          <cell r="A2481">
            <v>44013</v>
          </cell>
          <cell r="C2481" t="str">
            <v>ENTREE</v>
          </cell>
          <cell r="F2481">
            <v>0</v>
          </cell>
          <cell r="G2481" t="str">
            <v>LUBRIFIANT</v>
          </cell>
          <cell r="Q2481">
            <v>0</v>
          </cell>
        </row>
        <row r="2482">
          <cell r="A2482">
            <v>44013</v>
          </cell>
          <cell r="C2482" t="str">
            <v>ENTREE</v>
          </cell>
          <cell r="F2482">
            <v>0</v>
          </cell>
          <cell r="G2482" t="str">
            <v>LUBRIFIANT</v>
          </cell>
          <cell r="Q2482">
            <v>0</v>
          </cell>
        </row>
        <row r="2483">
          <cell r="A2483">
            <v>44013</v>
          </cell>
          <cell r="C2483" t="str">
            <v>ENTREE</v>
          </cell>
          <cell r="F2483">
            <v>0</v>
          </cell>
          <cell r="G2483" t="str">
            <v>LUBRIFIANT</v>
          </cell>
          <cell r="Q2483">
            <v>0</v>
          </cell>
        </row>
        <row r="2484">
          <cell r="A2484">
            <v>44013</v>
          </cell>
          <cell r="C2484" t="str">
            <v>SORTIE</v>
          </cell>
          <cell r="F2484" t="str">
            <v>GRUMIER</v>
          </cell>
          <cell r="G2484" t="str">
            <v>BATTERIE</v>
          </cell>
          <cell r="Q2484">
            <v>-240000</v>
          </cell>
        </row>
        <row r="2485">
          <cell r="A2485">
            <v>44013</v>
          </cell>
          <cell r="C2485" t="str">
            <v>SORTIE</v>
          </cell>
          <cell r="F2485" t="str">
            <v>PLATEAU</v>
          </cell>
          <cell r="G2485" t="str">
            <v>BATTERIE</v>
          </cell>
          <cell r="Q2485">
            <v>-240000</v>
          </cell>
        </row>
        <row r="2486">
          <cell r="A2486">
            <v>44013</v>
          </cell>
          <cell r="C2486" t="str">
            <v>SORTIE</v>
          </cell>
          <cell r="F2486" t="str">
            <v>SLV</v>
          </cell>
          <cell r="G2486" t="str">
            <v>BATTERIE</v>
          </cell>
          <cell r="Q2486">
            <v>-240000</v>
          </cell>
        </row>
        <row r="2487">
          <cell r="A2487">
            <v>44013</v>
          </cell>
          <cell r="C2487" t="str">
            <v>SORTIE</v>
          </cell>
          <cell r="F2487" t="str">
            <v>GRUMIER</v>
          </cell>
          <cell r="G2487" t="str">
            <v>ASSEMBLAGE</v>
          </cell>
          <cell r="Q2487">
            <v>-60000</v>
          </cell>
        </row>
        <row r="2488">
          <cell r="A2488">
            <v>44013</v>
          </cell>
          <cell r="C2488" t="str">
            <v>SORTIE</v>
          </cell>
          <cell r="F2488" t="str">
            <v>GRUMIER</v>
          </cell>
          <cell r="G2488" t="str">
            <v>FILTRATION</v>
          </cell>
          <cell r="Q2488">
            <v>-11925</v>
          </cell>
        </row>
        <row r="2489">
          <cell r="A2489">
            <v>44013</v>
          </cell>
          <cell r="C2489" t="str">
            <v>SORTIE</v>
          </cell>
          <cell r="F2489" t="str">
            <v>GRUMIER</v>
          </cell>
          <cell r="G2489" t="str">
            <v>FILTRATION</v>
          </cell>
          <cell r="Q2489">
            <v>-10000</v>
          </cell>
        </row>
        <row r="2490">
          <cell r="A2490">
            <v>44013</v>
          </cell>
          <cell r="C2490" t="str">
            <v>SORTIE</v>
          </cell>
          <cell r="F2490" t="str">
            <v>GRUMIER</v>
          </cell>
          <cell r="G2490" t="str">
            <v>PNEUMATIQUE</v>
          </cell>
          <cell r="Q2490">
            <v>-1260000</v>
          </cell>
        </row>
        <row r="2491">
          <cell r="A2491">
            <v>44013</v>
          </cell>
          <cell r="C2491" t="str">
            <v>SORTIE</v>
          </cell>
          <cell r="F2491" t="str">
            <v>GRUMIER</v>
          </cell>
          <cell r="G2491" t="str">
            <v>ELECTRICITE</v>
          </cell>
          <cell r="Q2491">
            <v>-1500</v>
          </cell>
        </row>
        <row r="2492">
          <cell r="A2492">
            <v>44013</v>
          </cell>
          <cell r="C2492" t="str">
            <v>SORTIE</v>
          </cell>
          <cell r="F2492" t="str">
            <v>GRUMIER</v>
          </cell>
          <cell r="G2492" t="str">
            <v>LUBRIFIANT</v>
          </cell>
          <cell r="Q2492">
            <v>-63630</v>
          </cell>
        </row>
        <row r="2493">
          <cell r="A2493">
            <v>44013</v>
          </cell>
          <cell r="C2493" t="str">
            <v>SORTIE</v>
          </cell>
          <cell r="F2493" t="str">
            <v>GRUMIER</v>
          </cell>
          <cell r="G2493" t="str">
            <v>FILTRATION</v>
          </cell>
          <cell r="Q2493">
            <v>-14310</v>
          </cell>
        </row>
        <row r="2494">
          <cell r="A2494">
            <v>44013</v>
          </cell>
          <cell r="C2494" t="str">
            <v>SORTIE</v>
          </cell>
          <cell r="F2494" t="str">
            <v>GRUMIER</v>
          </cell>
          <cell r="G2494" t="str">
            <v>FILTRATION</v>
          </cell>
          <cell r="Q2494">
            <v>-11925</v>
          </cell>
        </row>
        <row r="2495">
          <cell r="A2495">
            <v>44013</v>
          </cell>
          <cell r="C2495" t="str">
            <v>ENTREE</v>
          </cell>
          <cell r="F2495">
            <v>0</v>
          </cell>
          <cell r="G2495" t="str">
            <v>ASSEMBLAGE</v>
          </cell>
          <cell r="Q2495">
            <v>0</v>
          </cell>
        </row>
        <row r="2496">
          <cell r="A2496">
            <v>44013</v>
          </cell>
          <cell r="C2496" t="str">
            <v>ENTREE</v>
          </cell>
          <cell r="F2496">
            <v>0</v>
          </cell>
          <cell r="G2496" t="str">
            <v>FILTRATION</v>
          </cell>
          <cell r="Q2496">
            <v>0</v>
          </cell>
        </row>
        <row r="2497">
          <cell r="A2497">
            <v>44013</v>
          </cell>
          <cell r="C2497" t="str">
            <v>ENTREE</v>
          </cell>
          <cell r="F2497">
            <v>0</v>
          </cell>
          <cell r="G2497" t="str">
            <v>FILTRATION</v>
          </cell>
          <cell r="Q2497">
            <v>0</v>
          </cell>
        </row>
        <row r="2498">
          <cell r="A2498">
            <v>44013</v>
          </cell>
          <cell r="C2498" t="str">
            <v>ENTREE</v>
          </cell>
          <cell r="F2498">
            <v>0</v>
          </cell>
          <cell r="G2498" t="str">
            <v>MOTEUR</v>
          </cell>
          <cell r="Q2498">
            <v>0</v>
          </cell>
        </row>
        <row r="2499">
          <cell r="A2499">
            <v>44013</v>
          </cell>
          <cell r="C2499" t="str">
            <v>ENTREE</v>
          </cell>
          <cell r="F2499">
            <v>0</v>
          </cell>
          <cell r="G2499" t="str">
            <v>CABINE</v>
          </cell>
          <cell r="Q2499">
            <v>0</v>
          </cell>
        </row>
        <row r="2500">
          <cell r="A2500">
            <v>44013</v>
          </cell>
          <cell r="C2500" t="str">
            <v>SORTIE</v>
          </cell>
          <cell r="F2500" t="str">
            <v>GRUMIER</v>
          </cell>
          <cell r="G2500" t="str">
            <v>CABINE</v>
          </cell>
          <cell r="Q2500">
            <v>-8943</v>
          </cell>
        </row>
        <row r="2501">
          <cell r="A2501">
            <v>44013</v>
          </cell>
          <cell r="C2501" t="str">
            <v>SORTIE</v>
          </cell>
          <cell r="F2501" t="str">
            <v>PLATEAU</v>
          </cell>
          <cell r="G2501" t="str">
            <v>MOTEUR</v>
          </cell>
          <cell r="Q2501">
            <v>-59650</v>
          </cell>
        </row>
        <row r="2502">
          <cell r="A2502">
            <v>44013</v>
          </cell>
          <cell r="C2502" t="str">
            <v>SORTIE</v>
          </cell>
          <cell r="F2502" t="str">
            <v>PLATEAU</v>
          </cell>
          <cell r="G2502" t="str">
            <v>MOTEUR</v>
          </cell>
          <cell r="Q2502">
            <v>-59650</v>
          </cell>
        </row>
        <row r="2503">
          <cell r="A2503">
            <v>44013</v>
          </cell>
          <cell r="C2503" t="str">
            <v>SORTIE</v>
          </cell>
          <cell r="F2503" t="str">
            <v>GRUMIER</v>
          </cell>
          <cell r="G2503" t="str">
            <v>LUBRIFIANT</v>
          </cell>
          <cell r="Q2503">
            <v>-36431</v>
          </cell>
        </row>
        <row r="2504">
          <cell r="A2504">
            <v>44013</v>
          </cell>
          <cell r="C2504" t="str">
            <v>SORTIE</v>
          </cell>
          <cell r="F2504" t="str">
            <v>GRUMIER</v>
          </cell>
          <cell r="G2504" t="str">
            <v>LUBRIFIANT</v>
          </cell>
          <cell r="Q2504">
            <v>-42860</v>
          </cell>
        </row>
        <row r="2505">
          <cell r="A2505">
            <v>44013</v>
          </cell>
          <cell r="C2505" t="str">
            <v>SORTIE</v>
          </cell>
          <cell r="F2505" t="str">
            <v>GRUMIER</v>
          </cell>
          <cell r="G2505" t="str">
            <v>LUBRIFIANT</v>
          </cell>
          <cell r="Q2505">
            <v>-36431</v>
          </cell>
        </row>
        <row r="2506">
          <cell r="A2506">
            <v>44013</v>
          </cell>
          <cell r="C2506" t="str">
            <v>SORTIE</v>
          </cell>
          <cell r="F2506" t="str">
            <v>GRUMIER</v>
          </cell>
          <cell r="G2506" t="str">
            <v>ASSEMBLAGE</v>
          </cell>
          <cell r="Q2506">
            <v>-1000</v>
          </cell>
        </row>
        <row r="2507">
          <cell r="A2507">
            <v>44013</v>
          </cell>
          <cell r="C2507" t="str">
            <v>SORTIE</v>
          </cell>
          <cell r="F2507" t="str">
            <v>PLATEAU</v>
          </cell>
          <cell r="G2507" t="str">
            <v>CABINE</v>
          </cell>
          <cell r="Q2507">
            <v>-35000</v>
          </cell>
        </row>
        <row r="2508">
          <cell r="A2508">
            <v>44013</v>
          </cell>
          <cell r="C2508" t="str">
            <v>SORTIE</v>
          </cell>
          <cell r="F2508" t="str">
            <v>BENNE</v>
          </cell>
          <cell r="G2508" t="str">
            <v>LUBRIFIANT</v>
          </cell>
          <cell r="Q2508">
            <v>-39996</v>
          </cell>
        </row>
        <row r="2509">
          <cell r="A2509">
            <v>44013</v>
          </cell>
          <cell r="C2509" t="str">
            <v>SORTIE</v>
          </cell>
          <cell r="F2509" t="str">
            <v>BENNE</v>
          </cell>
          <cell r="G2509" t="str">
            <v>FILTRATION</v>
          </cell>
          <cell r="Q2509">
            <v>-7000</v>
          </cell>
        </row>
        <row r="2510">
          <cell r="A2510">
            <v>44013</v>
          </cell>
          <cell r="C2510" t="str">
            <v>SORTIE</v>
          </cell>
          <cell r="F2510" t="str">
            <v>BENNE</v>
          </cell>
          <cell r="G2510" t="str">
            <v>FILTRATION</v>
          </cell>
          <cell r="Q2510">
            <v>-8000</v>
          </cell>
        </row>
        <row r="2511">
          <cell r="A2511">
            <v>44013</v>
          </cell>
          <cell r="C2511" t="str">
            <v>SORTIE</v>
          </cell>
          <cell r="F2511" t="str">
            <v>BENNE</v>
          </cell>
          <cell r="G2511" t="str">
            <v>FILTRATION</v>
          </cell>
          <cell r="Q2511">
            <v>-20000</v>
          </cell>
        </row>
        <row r="2512">
          <cell r="A2512">
            <v>44013</v>
          </cell>
          <cell r="C2512" t="str">
            <v>SORTIE</v>
          </cell>
          <cell r="F2512" t="str">
            <v>PLATEAU</v>
          </cell>
          <cell r="G2512" t="str">
            <v>ELECTRICITE</v>
          </cell>
          <cell r="Q2512">
            <v>-1500</v>
          </cell>
        </row>
        <row r="2513">
          <cell r="A2513">
            <v>44013</v>
          </cell>
          <cell r="C2513" t="str">
            <v>SORTIE</v>
          </cell>
          <cell r="F2513" t="str">
            <v>GRUMIER</v>
          </cell>
          <cell r="G2513" t="str">
            <v>FILTRATION</v>
          </cell>
          <cell r="Q2513">
            <v>-14310</v>
          </cell>
        </row>
        <row r="2514">
          <cell r="A2514">
            <v>44013</v>
          </cell>
          <cell r="C2514" t="str">
            <v>SORTIE</v>
          </cell>
          <cell r="F2514" t="str">
            <v>GRUMIER</v>
          </cell>
          <cell r="G2514" t="str">
            <v>FILTRATION</v>
          </cell>
          <cell r="Q2514">
            <v>-10000</v>
          </cell>
        </row>
        <row r="2515">
          <cell r="A2515">
            <v>44013</v>
          </cell>
          <cell r="C2515" t="str">
            <v>ENTREE</v>
          </cell>
          <cell r="F2515">
            <v>0</v>
          </cell>
          <cell r="G2515" t="str">
            <v>EQUIPEMENT</v>
          </cell>
          <cell r="Q2515">
            <v>0</v>
          </cell>
        </row>
        <row r="2516">
          <cell r="A2516">
            <v>44013</v>
          </cell>
          <cell r="C2516" t="str">
            <v>ENTREE</v>
          </cell>
          <cell r="F2516">
            <v>0</v>
          </cell>
          <cell r="G2516" t="str">
            <v>CABINE</v>
          </cell>
          <cell r="Q2516">
            <v>0</v>
          </cell>
        </row>
        <row r="2517">
          <cell r="A2517">
            <v>44013</v>
          </cell>
          <cell r="C2517" t="str">
            <v>SORTIE</v>
          </cell>
          <cell r="F2517" t="str">
            <v>BENNE</v>
          </cell>
          <cell r="G2517" t="str">
            <v>EQUIPEMENT</v>
          </cell>
          <cell r="Q2517">
            <v>-380000</v>
          </cell>
        </row>
        <row r="2518">
          <cell r="A2518">
            <v>44013</v>
          </cell>
          <cell r="C2518" t="str">
            <v>SORTIE</v>
          </cell>
          <cell r="F2518" t="str">
            <v>BENNE</v>
          </cell>
          <cell r="G2518" t="str">
            <v>CABINE</v>
          </cell>
          <cell r="Q2518">
            <v>-80000</v>
          </cell>
        </row>
        <row r="2519">
          <cell r="A2519">
            <v>44013</v>
          </cell>
          <cell r="C2519" t="str">
            <v>SORTIE</v>
          </cell>
          <cell r="F2519" t="str">
            <v>GRUMIER</v>
          </cell>
          <cell r="G2519" t="str">
            <v>BATTERIE</v>
          </cell>
          <cell r="Q2519">
            <v>-240000</v>
          </cell>
        </row>
        <row r="2520">
          <cell r="A2520">
            <v>44013</v>
          </cell>
          <cell r="C2520" t="str">
            <v>SORTIE</v>
          </cell>
          <cell r="F2520" t="str">
            <v>GRUMIER</v>
          </cell>
          <cell r="G2520" t="str">
            <v>ASSEMBLAGE</v>
          </cell>
          <cell r="Q2520">
            <v>-2100</v>
          </cell>
        </row>
        <row r="2521">
          <cell r="A2521">
            <v>44013</v>
          </cell>
          <cell r="C2521" t="str">
            <v>SORTIE</v>
          </cell>
          <cell r="F2521" t="str">
            <v>GRUMIER</v>
          </cell>
          <cell r="G2521" t="str">
            <v>ASSEMBLAGE</v>
          </cell>
          <cell r="Q2521">
            <v>-1000</v>
          </cell>
        </row>
        <row r="2522">
          <cell r="A2522">
            <v>44013</v>
          </cell>
          <cell r="C2522" t="str">
            <v>SORTIE</v>
          </cell>
          <cell r="F2522" t="str">
            <v>GRUMIER</v>
          </cell>
          <cell r="G2522" t="str">
            <v>ELECTRICITE</v>
          </cell>
          <cell r="Q2522">
            <v>-1500</v>
          </cell>
        </row>
        <row r="2523">
          <cell r="A2523">
            <v>44013</v>
          </cell>
          <cell r="C2523" t="str">
            <v>SORTIE</v>
          </cell>
          <cell r="F2523" t="str">
            <v>PLATEAU</v>
          </cell>
          <cell r="G2523" t="str">
            <v>ASSEMBLAGE</v>
          </cell>
          <cell r="Q2523">
            <v>-6000</v>
          </cell>
        </row>
        <row r="2524">
          <cell r="A2524">
            <v>44013</v>
          </cell>
          <cell r="C2524" t="str">
            <v>SORTIE</v>
          </cell>
          <cell r="F2524" t="str">
            <v>PLATEAU</v>
          </cell>
          <cell r="G2524" t="str">
            <v>EQUIPEMENT</v>
          </cell>
          <cell r="Q2524">
            <v>-4000</v>
          </cell>
        </row>
        <row r="2525">
          <cell r="A2525">
            <v>44013</v>
          </cell>
          <cell r="C2525" t="str">
            <v>SORTIE</v>
          </cell>
          <cell r="F2525" t="str">
            <v>PLATEAU</v>
          </cell>
          <cell r="G2525" t="str">
            <v>EQUIPEMENT</v>
          </cell>
          <cell r="Q2525">
            <v>-4000</v>
          </cell>
        </row>
        <row r="2526">
          <cell r="A2526">
            <v>44013</v>
          </cell>
          <cell r="C2526" t="str">
            <v>SORTIE</v>
          </cell>
          <cell r="F2526" t="str">
            <v>PLATEAU</v>
          </cell>
          <cell r="G2526" t="str">
            <v>LUBRIFIANT</v>
          </cell>
          <cell r="Q2526">
            <v>-39996</v>
          </cell>
        </row>
        <row r="2527">
          <cell r="A2527">
            <v>44013</v>
          </cell>
          <cell r="C2527" t="str">
            <v>SORTIE</v>
          </cell>
          <cell r="F2527" t="str">
            <v>PLATEAU</v>
          </cell>
          <cell r="G2527" t="str">
            <v>FILTRATION</v>
          </cell>
          <cell r="Q2527">
            <v>-8000</v>
          </cell>
        </row>
        <row r="2528">
          <cell r="A2528">
            <v>44013</v>
          </cell>
          <cell r="C2528" t="str">
            <v>SORTIE</v>
          </cell>
          <cell r="F2528" t="str">
            <v>PLATEAU</v>
          </cell>
          <cell r="G2528" t="str">
            <v>FILTRATION</v>
          </cell>
          <cell r="Q2528">
            <v>-7000</v>
          </cell>
        </row>
        <row r="2529">
          <cell r="A2529">
            <v>44013</v>
          </cell>
          <cell r="C2529" t="str">
            <v>SORTIE</v>
          </cell>
          <cell r="F2529" t="str">
            <v>PLATEAU</v>
          </cell>
          <cell r="G2529" t="str">
            <v>FILTRATION</v>
          </cell>
          <cell r="Q2529">
            <v>-10000</v>
          </cell>
        </row>
        <row r="2530">
          <cell r="A2530">
            <v>44013</v>
          </cell>
          <cell r="C2530" t="str">
            <v>ENTREE</v>
          </cell>
          <cell r="F2530">
            <v>0</v>
          </cell>
          <cell r="G2530" t="str">
            <v>CABINE</v>
          </cell>
          <cell r="Q2530">
            <v>0</v>
          </cell>
        </row>
        <row r="2531">
          <cell r="A2531">
            <v>44013</v>
          </cell>
          <cell r="C2531" t="str">
            <v>SORTIE</v>
          </cell>
          <cell r="F2531" t="str">
            <v>GRUMIER</v>
          </cell>
          <cell r="G2531" t="str">
            <v>CABINE</v>
          </cell>
          <cell r="Q2531">
            <v>-50000</v>
          </cell>
        </row>
        <row r="2532">
          <cell r="A2532">
            <v>44013</v>
          </cell>
          <cell r="C2532" t="str">
            <v>SORTIE</v>
          </cell>
          <cell r="F2532" t="str">
            <v>GRUMIER</v>
          </cell>
          <cell r="G2532" t="str">
            <v>FREINAGE</v>
          </cell>
          <cell r="Q2532">
            <v>-10000</v>
          </cell>
        </row>
        <row r="2533">
          <cell r="A2533">
            <v>44013</v>
          </cell>
          <cell r="C2533" t="str">
            <v>SORTIE</v>
          </cell>
          <cell r="F2533" t="str">
            <v>GRUMIER</v>
          </cell>
          <cell r="G2533" t="str">
            <v>ELECTRICITE</v>
          </cell>
          <cell r="Q2533">
            <v>-3000</v>
          </cell>
        </row>
        <row r="2534">
          <cell r="A2534">
            <v>44013</v>
          </cell>
          <cell r="C2534" t="str">
            <v>ENTREE</v>
          </cell>
          <cell r="F2534">
            <v>0</v>
          </cell>
          <cell r="G2534" t="str">
            <v>ELECTRICITE</v>
          </cell>
          <cell r="Q2534">
            <v>0</v>
          </cell>
        </row>
        <row r="2535">
          <cell r="A2535">
            <v>44013</v>
          </cell>
          <cell r="C2535" t="str">
            <v>SORTIE</v>
          </cell>
          <cell r="F2535" t="str">
            <v>PLATEAU</v>
          </cell>
          <cell r="G2535" t="str">
            <v>ELECTRICITE</v>
          </cell>
          <cell r="Q2535">
            <v>-6000</v>
          </cell>
        </row>
        <row r="2536">
          <cell r="A2536">
            <v>44013</v>
          </cell>
          <cell r="C2536" t="str">
            <v>SORTIE</v>
          </cell>
          <cell r="F2536" t="str">
            <v>PLATEAU</v>
          </cell>
          <cell r="G2536" t="str">
            <v>ELECTRICITE</v>
          </cell>
          <cell r="Q2536">
            <v>-6000</v>
          </cell>
        </row>
        <row r="2537">
          <cell r="A2537">
            <v>44013</v>
          </cell>
          <cell r="C2537" t="str">
            <v>ENTREE</v>
          </cell>
          <cell r="F2537">
            <v>0</v>
          </cell>
          <cell r="G2537" t="str">
            <v>ASSEMBLAGE</v>
          </cell>
          <cell r="Q2537">
            <v>0</v>
          </cell>
        </row>
        <row r="2538">
          <cell r="A2538">
            <v>44013</v>
          </cell>
          <cell r="C2538" t="str">
            <v>SORTIE</v>
          </cell>
          <cell r="F2538" t="str">
            <v>PLATEAU</v>
          </cell>
          <cell r="G2538" t="str">
            <v>ASSEMBLAGE</v>
          </cell>
          <cell r="Q2538">
            <v>-4000</v>
          </cell>
        </row>
        <row r="2539">
          <cell r="A2539">
            <v>44013</v>
          </cell>
          <cell r="C2539" t="str">
            <v>SORTIE</v>
          </cell>
          <cell r="F2539" t="str">
            <v>PLATEAU</v>
          </cell>
          <cell r="G2539" t="str">
            <v>SYSTEME D'AIR</v>
          </cell>
          <cell r="Q2539">
            <v>-40000</v>
          </cell>
        </row>
        <row r="2540">
          <cell r="A2540">
            <v>44013</v>
          </cell>
          <cell r="C2540" t="str">
            <v>ENTREE</v>
          </cell>
          <cell r="F2540">
            <v>0</v>
          </cell>
          <cell r="G2540" t="str">
            <v>CABINE</v>
          </cell>
          <cell r="Q2540">
            <v>0</v>
          </cell>
        </row>
        <row r="2541">
          <cell r="A2541">
            <v>44013</v>
          </cell>
          <cell r="C2541" t="str">
            <v>SORTIE</v>
          </cell>
          <cell r="F2541" t="str">
            <v>PLATEAU</v>
          </cell>
          <cell r="G2541" t="str">
            <v>CABINE</v>
          </cell>
          <cell r="Q2541">
            <v>-40000</v>
          </cell>
        </row>
        <row r="2542">
          <cell r="A2542">
            <v>44013</v>
          </cell>
          <cell r="C2542" t="str">
            <v>SORTIE</v>
          </cell>
          <cell r="F2542" t="str">
            <v>GRUMIER</v>
          </cell>
          <cell r="G2542" t="str">
            <v>ELECTRICITE</v>
          </cell>
          <cell r="Q2542">
            <v>-1500</v>
          </cell>
        </row>
        <row r="2543">
          <cell r="A2543">
            <v>44013</v>
          </cell>
          <cell r="C2543" t="str">
            <v>SORTIE</v>
          </cell>
          <cell r="F2543" t="str">
            <v>GRUMIER</v>
          </cell>
          <cell r="G2543" t="str">
            <v>ELECTRICITE</v>
          </cell>
          <cell r="Q2543">
            <v>-1500</v>
          </cell>
        </row>
        <row r="2544">
          <cell r="A2544">
            <v>44013</v>
          </cell>
          <cell r="C2544" t="str">
            <v>SORTIE</v>
          </cell>
          <cell r="F2544" t="str">
            <v>GRUMIER</v>
          </cell>
          <cell r="G2544" t="str">
            <v>ELECTRICITE</v>
          </cell>
          <cell r="Q2544">
            <v>-1500</v>
          </cell>
        </row>
        <row r="2545">
          <cell r="A2545">
            <v>44013</v>
          </cell>
          <cell r="C2545" t="str">
            <v>SORTIE</v>
          </cell>
          <cell r="F2545" t="str">
            <v>GRUMIER</v>
          </cell>
          <cell r="G2545" t="str">
            <v>FREINAGE</v>
          </cell>
          <cell r="Q2545">
            <v>-100000</v>
          </cell>
        </row>
        <row r="2546">
          <cell r="A2546">
            <v>44013</v>
          </cell>
          <cell r="C2546" t="str">
            <v>SORTIE</v>
          </cell>
          <cell r="F2546" t="str">
            <v>PLATEAU</v>
          </cell>
          <cell r="G2546" t="str">
            <v>ELECTRICITE</v>
          </cell>
          <cell r="Q2546">
            <v>-2200</v>
          </cell>
        </row>
        <row r="2547">
          <cell r="A2547">
            <v>44013</v>
          </cell>
          <cell r="C2547" t="str">
            <v>SORTIE</v>
          </cell>
          <cell r="F2547" t="str">
            <v>PLATEAU</v>
          </cell>
          <cell r="G2547" t="str">
            <v>ELECTRICITE</v>
          </cell>
          <cell r="Q2547">
            <v>-2200</v>
          </cell>
        </row>
        <row r="2548">
          <cell r="A2548">
            <v>44013</v>
          </cell>
          <cell r="C2548" t="str">
            <v>SORTIE</v>
          </cell>
          <cell r="F2548" t="str">
            <v>PLATEAU</v>
          </cell>
          <cell r="G2548" t="str">
            <v>ELECTRICITE</v>
          </cell>
          <cell r="Q2548">
            <v>-2200</v>
          </cell>
        </row>
        <row r="2549">
          <cell r="A2549">
            <v>44013</v>
          </cell>
          <cell r="C2549" t="str">
            <v>SORTIE</v>
          </cell>
          <cell r="F2549" t="str">
            <v>PLATEAU</v>
          </cell>
          <cell r="G2549" t="str">
            <v>ELECTRICITE</v>
          </cell>
          <cell r="Q2549">
            <v>-2200</v>
          </cell>
        </row>
        <row r="2550">
          <cell r="A2550">
            <v>44013</v>
          </cell>
          <cell r="C2550" t="str">
            <v>SORTIE</v>
          </cell>
          <cell r="F2550" t="str">
            <v>PLATEAU</v>
          </cell>
          <cell r="G2550" t="str">
            <v>MOTEUR</v>
          </cell>
          <cell r="Q2550">
            <v>-20000</v>
          </cell>
        </row>
        <row r="2551">
          <cell r="A2551">
            <v>44013</v>
          </cell>
          <cell r="C2551" t="str">
            <v>SORTIE</v>
          </cell>
          <cell r="F2551" t="str">
            <v>PLATEAU</v>
          </cell>
          <cell r="G2551" t="str">
            <v>ASSEMBLAGE</v>
          </cell>
          <cell r="Q2551">
            <v>-100000</v>
          </cell>
        </row>
        <row r="2552">
          <cell r="A2552">
            <v>44013</v>
          </cell>
          <cell r="C2552" t="str">
            <v>SORTIE</v>
          </cell>
          <cell r="F2552" t="str">
            <v>PLATEAU</v>
          </cell>
          <cell r="G2552" t="str">
            <v>ASSEMBLAGE</v>
          </cell>
          <cell r="Q2552">
            <v>-2100</v>
          </cell>
        </row>
        <row r="2553">
          <cell r="A2553">
            <v>44013</v>
          </cell>
          <cell r="C2553" t="str">
            <v>SORTIE</v>
          </cell>
          <cell r="F2553" t="str">
            <v>PLATEAU</v>
          </cell>
          <cell r="G2553" t="str">
            <v>ASSEMBLAGE</v>
          </cell>
          <cell r="Q2553">
            <v>-1000</v>
          </cell>
        </row>
        <row r="2554">
          <cell r="A2554">
            <v>44013</v>
          </cell>
          <cell r="C2554" t="str">
            <v>SORTIE</v>
          </cell>
          <cell r="F2554" t="str">
            <v>PLATEAU</v>
          </cell>
          <cell r="G2554" t="str">
            <v>ELECTRICITE</v>
          </cell>
          <cell r="Q2554">
            <v>-1500</v>
          </cell>
        </row>
        <row r="2555">
          <cell r="A2555">
            <v>44013</v>
          </cell>
          <cell r="C2555" t="str">
            <v>SORTIE</v>
          </cell>
          <cell r="F2555" t="str">
            <v>PLATEAU</v>
          </cell>
          <cell r="G2555" t="str">
            <v>ELECTRICITE</v>
          </cell>
          <cell r="Q2555">
            <v>-1500</v>
          </cell>
        </row>
        <row r="2556">
          <cell r="A2556">
            <v>44013</v>
          </cell>
          <cell r="C2556" t="str">
            <v>SORTIE</v>
          </cell>
          <cell r="F2556" t="str">
            <v>PLATEAU</v>
          </cell>
          <cell r="G2556" t="str">
            <v>EQUIPEMENT</v>
          </cell>
          <cell r="Q2556">
            <v>-20000</v>
          </cell>
        </row>
        <row r="2557">
          <cell r="A2557">
            <v>44013</v>
          </cell>
          <cell r="C2557" t="str">
            <v>SORTIE</v>
          </cell>
          <cell r="F2557" t="str">
            <v>GRUMIER</v>
          </cell>
          <cell r="G2557" t="str">
            <v>FREINAGE</v>
          </cell>
          <cell r="Q2557">
            <v>-10000</v>
          </cell>
        </row>
        <row r="2558">
          <cell r="A2558">
            <v>44013</v>
          </cell>
          <cell r="C2558" t="str">
            <v>SORTIE</v>
          </cell>
          <cell r="F2558" t="str">
            <v>GRUMIER</v>
          </cell>
          <cell r="G2558" t="str">
            <v>BATTERIE</v>
          </cell>
          <cell r="Q2558">
            <v>-60000</v>
          </cell>
        </row>
        <row r="2559">
          <cell r="A2559">
            <v>44013</v>
          </cell>
          <cell r="C2559" t="str">
            <v>ENTREE</v>
          </cell>
          <cell r="F2559">
            <v>0</v>
          </cell>
          <cell r="G2559" t="str">
            <v>REPARATION FLOTTE</v>
          </cell>
          <cell r="Q2559">
            <v>0</v>
          </cell>
        </row>
        <row r="2560">
          <cell r="A2560">
            <v>44013</v>
          </cell>
          <cell r="C2560" t="str">
            <v>SORTIE</v>
          </cell>
          <cell r="F2560" t="str">
            <v>PLATEAU</v>
          </cell>
          <cell r="G2560" t="str">
            <v>REPARATION FLOTTE</v>
          </cell>
          <cell r="Q2560">
            <v>-225000</v>
          </cell>
        </row>
        <row r="2561">
          <cell r="A2561">
            <v>44013</v>
          </cell>
          <cell r="C2561" t="str">
            <v>ENTREE</v>
          </cell>
          <cell r="F2561">
            <v>0</v>
          </cell>
          <cell r="G2561" t="str">
            <v>ASSEMBLAGE</v>
          </cell>
          <cell r="Q2561">
            <v>0</v>
          </cell>
        </row>
        <row r="2562">
          <cell r="A2562">
            <v>44013</v>
          </cell>
          <cell r="C2562" t="str">
            <v>ENTREE</v>
          </cell>
          <cell r="F2562">
            <v>0</v>
          </cell>
          <cell r="G2562" t="str">
            <v>FREINAGE</v>
          </cell>
          <cell r="Q2562">
            <v>0</v>
          </cell>
        </row>
        <row r="2563">
          <cell r="A2563">
            <v>44013</v>
          </cell>
          <cell r="C2563" t="str">
            <v>ENTREE</v>
          </cell>
          <cell r="F2563">
            <v>0</v>
          </cell>
          <cell r="G2563" t="str">
            <v>FREINAGE</v>
          </cell>
          <cell r="Q2563">
            <v>0</v>
          </cell>
        </row>
        <row r="2564">
          <cell r="A2564">
            <v>44013</v>
          </cell>
          <cell r="C2564" t="str">
            <v>ENTREE</v>
          </cell>
          <cell r="F2564">
            <v>0</v>
          </cell>
          <cell r="G2564" t="str">
            <v>ELECTRICITE</v>
          </cell>
          <cell r="Q2564">
            <v>0</v>
          </cell>
        </row>
        <row r="2565">
          <cell r="A2565">
            <v>44013</v>
          </cell>
          <cell r="C2565" t="str">
            <v>SORTIE</v>
          </cell>
          <cell r="F2565" t="str">
            <v>PLATEAU</v>
          </cell>
          <cell r="G2565" t="str">
            <v>ASSEMBLAGE</v>
          </cell>
          <cell r="Q2565">
            <v>-5000</v>
          </cell>
        </row>
        <row r="2566">
          <cell r="A2566">
            <v>44013</v>
          </cell>
          <cell r="C2566" t="str">
            <v>SORTIE</v>
          </cell>
          <cell r="F2566" t="str">
            <v>GRUMIER</v>
          </cell>
          <cell r="G2566" t="str">
            <v>FREINAGE</v>
          </cell>
          <cell r="Q2566">
            <v>-45000</v>
          </cell>
        </row>
        <row r="2567">
          <cell r="A2567">
            <v>44013</v>
          </cell>
          <cell r="C2567" t="str">
            <v>SORTIE</v>
          </cell>
          <cell r="F2567" t="str">
            <v>GRUMIER</v>
          </cell>
          <cell r="G2567" t="str">
            <v>FREINAGE</v>
          </cell>
          <cell r="Q2567">
            <v>-45000</v>
          </cell>
        </row>
        <row r="2568">
          <cell r="A2568">
            <v>44013</v>
          </cell>
          <cell r="C2568" t="str">
            <v>SORTIE</v>
          </cell>
          <cell r="F2568" t="str">
            <v>GRUMIER</v>
          </cell>
          <cell r="G2568" t="str">
            <v>FREINAGE</v>
          </cell>
          <cell r="Q2568">
            <v>-45000</v>
          </cell>
        </row>
        <row r="2569">
          <cell r="A2569">
            <v>44013</v>
          </cell>
          <cell r="C2569" t="str">
            <v>SORTIE</v>
          </cell>
          <cell r="F2569" t="str">
            <v>PLATEAU</v>
          </cell>
          <cell r="G2569" t="str">
            <v>EQUIPEMENT</v>
          </cell>
          <cell r="Q2569">
            <v>-8000</v>
          </cell>
        </row>
        <row r="2570">
          <cell r="A2570">
            <v>44013</v>
          </cell>
          <cell r="C2570" t="str">
            <v>SORTIE</v>
          </cell>
          <cell r="F2570" t="str">
            <v>PLATEAU</v>
          </cell>
          <cell r="G2570" t="str">
            <v>ASSEMBLAGE</v>
          </cell>
          <cell r="Q2570">
            <v>-2800</v>
          </cell>
        </row>
        <row r="2571">
          <cell r="A2571">
            <v>44013</v>
          </cell>
          <cell r="C2571" t="str">
            <v>SORTIE</v>
          </cell>
          <cell r="F2571" t="str">
            <v>PLATEAU</v>
          </cell>
          <cell r="G2571" t="str">
            <v>ASSEMBLAGE</v>
          </cell>
          <cell r="Q2571">
            <v>-10000</v>
          </cell>
        </row>
        <row r="2572">
          <cell r="A2572">
            <v>44013</v>
          </cell>
          <cell r="C2572" t="str">
            <v>SORTIE</v>
          </cell>
          <cell r="F2572" t="str">
            <v>PLATEAU</v>
          </cell>
          <cell r="G2572" t="str">
            <v>LUBRIFIANT</v>
          </cell>
          <cell r="Q2572">
            <v>-45450</v>
          </cell>
        </row>
        <row r="2573">
          <cell r="A2573">
            <v>44013</v>
          </cell>
          <cell r="C2573" t="str">
            <v>SORTIE</v>
          </cell>
          <cell r="F2573" t="str">
            <v>PLATEAU</v>
          </cell>
          <cell r="G2573" t="str">
            <v>FILTRATION</v>
          </cell>
          <cell r="Q2573">
            <v>-7000</v>
          </cell>
        </row>
        <row r="2574">
          <cell r="A2574">
            <v>44013</v>
          </cell>
          <cell r="C2574" t="str">
            <v>SORTIE</v>
          </cell>
          <cell r="F2574" t="str">
            <v>BENNE</v>
          </cell>
          <cell r="G2574" t="str">
            <v>FILTRATION</v>
          </cell>
          <cell r="Q2574">
            <v>-3500</v>
          </cell>
        </row>
        <row r="2575">
          <cell r="A2575">
            <v>44013</v>
          </cell>
          <cell r="C2575" t="str">
            <v>SORTIE</v>
          </cell>
          <cell r="F2575" t="str">
            <v>SLV</v>
          </cell>
          <cell r="G2575" t="str">
            <v>LUBRIFIANT</v>
          </cell>
          <cell r="Q2575">
            <v>-281600</v>
          </cell>
        </row>
        <row r="2576">
          <cell r="A2576">
            <v>44013</v>
          </cell>
          <cell r="C2576" t="str">
            <v>ENTREE</v>
          </cell>
          <cell r="F2576">
            <v>0</v>
          </cell>
          <cell r="G2576" t="str">
            <v>EQUIPEMENT</v>
          </cell>
          <cell r="Q2576">
            <v>0</v>
          </cell>
        </row>
        <row r="2577">
          <cell r="A2577">
            <v>44013</v>
          </cell>
          <cell r="C2577" t="str">
            <v>ENTREE</v>
          </cell>
          <cell r="F2577">
            <v>0</v>
          </cell>
          <cell r="G2577" t="str">
            <v>EQUIPEMENT</v>
          </cell>
          <cell r="Q2577">
            <v>0</v>
          </cell>
        </row>
        <row r="2578">
          <cell r="A2578">
            <v>44013</v>
          </cell>
          <cell r="C2578" t="str">
            <v>ENTREE</v>
          </cell>
          <cell r="F2578">
            <v>0</v>
          </cell>
          <cell r="G2578" t="str">
            <v>EQUIPEMENT</v>
          </cell>
          <cell r="Q2578">
            <v>0</v>
          </cell>
        </row>
        <row r="2579">
          <cell r="A2579">
            <v>44013</v>
          </cell>
          <cell r="C2579" t="str">
            <v>SORTIE</v>
          </cell>
          <cell r="F2579" t="str">
            <v>PLATEAU</v>
          </cell>
          <cell r="G2579" t="str">
            <v>EQUIPEMENT</v>
          </cell>
          <cell r="Q2579">
            <v>-7000</v>
          </cell>
        </row>
        <row r="2580">
          <cell r="A2580">
            <v>44013</v>
          </cell>
          <cell r="C2580" t="str">
            <v>SORTIE</v>
          </cell>
          <cell r="F2580" t="str">
            <v>PLATEAU</v>
          </cell>
          <cell r="G2580" t="str">
            <v>EQUIPEMENT</v>
          </cell>
          <cell r="Q2580">
            <v>-7000</v>
          </cell>
        </row>
        <row r="2581">
          <cell r="A2581">
            <v>44013</v>
          </cell>
          <cell r="C2581" t="str">
            <v>SORTIE</v>
          </cell>
          <cell r="F2581" t="str">
            <v>PLATEAU</v>
          </cell>
          <cell r="G2581" t="str">
            <v>FILTRATION</v>
          </cell>
          <cell r="Q2581">
            <v>-14310</v>
          </cell>
        </row>
        <row r="2582">
          <cell r="A2582">
            <v>44013</v>
          </cell>
          <cell r="C2582" t="str">
            <v>SORTIE</v>
          </cell>
          <cell r="F2582" t="str">
            <v>PLATEAU</v>
          </cell>
          <cell r="G2582" t="str">
            <v>LUBRIFIANT</v>
          </cell>
          <cell r="Q2582">
            <v>-10715</v>
          </cell>
        </row>
        <row r="2583">
          <cell r="A2583">
            <v>44013</v>
          </cell>
          <cell r="C2583" t="str">
            <v>SORTIE</v>
          </cell>
          <cell r="F2583" t="str">
            <v>PLATEAU</v>
          </cell>
          <cell r="G2583" t="str">
            <v>EQUIPEMENT</v>
          </cell>
          <cell r="Q2583">
            <v>-160000</v>
          </cell>
        </row>
        <row r="2584">
          <cell r="A2584">
            <v>44013</v>
          </cell>
          <cell r="C2584" t="str">
            <v>SORTIE</v>
          </cell>
          <cell r="F2584" t="str">
            <v>PLATEAU</v>
          </cell>
          <cell r="G2584" t="str">
            <v>EQUIPEMENT</v>
          </cell>
          <cell r="Q2584">
            <v>-160000</v>
          </cell>
        </row>
        <row r="2585">
          <cell r="A2585">
            <v>44013</v>
          </cell>
          <cell r="C2585" t="str">
            <v>SORTIE</v>
          </cell>
          <cell r="F2585" t="str">
            <v>PLATEAU</v>
          </cell>
          <cell r="G2585" t="str">
            <v>EQUIPEMENT</v>
          </cell>
          <cell r="Q2585">
            <v>0</v>
          </cell>
        </row>
        <row r="2586">
          <cell r="A2586">
            <v>44013</v>
          </cell>
          <cell r="C2586" t="str">
            <v>SORTIE</v>
          </cell>
          <cell r="F2586" t="str">
            <v>PLATEAU</v>
          </cell>
          <cell r="G2586" t="str">
            <v>EQUIPEMENT</v>
          </cell>
          <cell r="Q2586">
            <v>0</v>
          </cell>
        </row>
        <row r="2587">
          <cell r="A2587">
            <v>44013</v>
          </cell>
          <cell r="C2587" t="str">
            <v>SORTIE</v>
          </cell>
          <cell r="F2587" t="str">
            <v>BENNE</v>
          </cell>
          <cell r="G2587" t="str">
            <v>LUBRIFIANT</v>
          </cell>
          <cell r="Q2587">
            <v>-39996</v>
          </cell>
        </row>
        <row r="2588">
          <cell r="A2588">
            <v>44013</v>
          </cell>
          <cell r="C2588" t="str">
            <v>SORTIE</v>
          </cell>
          <cell r="F2588" t="str">
            <v>BENNE</v>
          </cell>
          <cell r="G2588" t="str">
            <v>FILTRATION</v>
          </cell>
          <cell r="Q2588">
            <v>-8000</v>
          </cell>
        </row>
        <row r="2589">
          <cell r="A2589">
            <v>44013</v>
          </cell>
          <cell r="C2589" t="str">
            <v>SORTIE</v>
          </cell>
          <cell r="F2589" t="str">
            <v>BENNE</v>
          </cell>
          <cell r="G2589" t="str">
            <v>FILTRATION</v>
          </cell>
          <cell r="Q2589">
            <v>-7000</v>
          </cell>
        </row>
        <row r="2590">
          <cell r="A2590">
            <v>44013</v>
          </cell>
          <cell r="C2590" t="str">
            <v>SORTIE</v>
          </cell>
          <cell r="F2590" t="str">
            <v>BENNE</v>
          </cell>
          <cell r="G2590" t="str">
            <v>FILTRATION</v>
          </cell>
          <cell r="Q2590">
            <v>-20000</v>
          </cell>
        </row>
        <row r="2591">
          <cell r="A2591">
            <v>44013</v>
          </cell>
          <cell r="C2591" t="str">
            <v>SORTIE</v>
          </cell>
          <cell r="F2591" t="str">
            <v>BENNE</v>
          </cell>
          <cell r="G2591" t="str">
            <v>LUBRIFIANT</v>
          </cell>
          <cell r="Q2591">
            <v>-32145</v>
          </cell>
        </row>
        <row r="2592">
          <cell r="A2592">
            <v>44013</v>
          </cell>
          <cell r="C2592" t="str">
            <v>SORTIE</v>
          </cell>
          <cell r="F2592" t="str">
            <v>BENNE</v>
          </cell>
          <cell r="G2592" t="str">
            <v>LUBRIFIANT</v>
          </cell>
          <cell r="Q2592">
            <v>-27859</v>
          </cell>
        </row>
        <row r="2593">
          <cell r="A2593">
            <v>44013</v>
          </cell>
          <cell r="C2593" t="str">
            <v>SORTIE</v>
          </cell>
          <cell r="F2593" t="str">
            <v>PLATEAU</v>
          </cell>
          <cell r="G2593" t="str">
            <v>LUBRIFIANT</v>
          </cell>
          <cell r="Q2593">
            <v>-39996</v>
          </cell>
        </row>
        <row r="2594">
          <cell r="A2594">
            <v>44013</v>
          </cell>
          <cell r="C2594" t="str">
            <v>SORTIE</v>
          </cell>
          <cell r="F2594" t="str">
            <v>PLATEAU</v>
          </cell>
          <cell r="G2594" t="str">
            <v>FILTRATION</v>
          </cell>
          <cell r="Q2594">
            <v>-7000</v>
          </cell>
        </row>
        <row r="2595">
          <cell r="A2595">
            <v>44013</v>
          </cell>
          <cell r="C2595" t="str">
            <v>SORTIE</v>
          </cell>
          <cell r="F2595" t="str">
            <v>PLATEAU</v>
          </cell>
          <cell r="G2595" t="str">
            <v>FILTRATION</v>
          </cell>
          <cell r="Q2595">
            <v>-8000</v>
          </cell>
        </row>
        <row r="2596">
          <cell r="A2596">
            <v>44020</v>
          </cell>
          <cell r="C2596" t="str">
            <v>SORTIE</v>
          </cell>
          <cell r="F2596" t="str">
            <v>PLATEAU</v>
          </cell>
          <cell r="G2596" t="str">
            <v>FILTRATION</v>
          </cell>
          <cell r="Q2596">
            <v>-11925</v>
          </cell>
        </row>
        <row r="2597">
          <cell r="A2597">
            <v>44020</v>
          </cell>
          <cell r="C2597" t="str">
            <v>SORTIE</v>
          </cell>
          <cell r="F2597" t="str">
            <v>PLATEAU</v>
          </cell>
          <cell r="G2597" t="str">
            <v>FILTRATION</v>
          </cell>
          <cell r="Q2597">
            <v>-11925</v>
          </cell>
        </row>
        <row r="2598">
          <cell r="A2598">
            <v>44020</v>
          </cell>
          <cell r="C2598" t="str">
            <v>SORTIE</v>
          </cell>
          <cell r="F2598" t="str">
            <v>GRUMIER</v>
          </cell>
          <cell r="G2598" t="str">
            <v>LUBRIFIANT</v>
          </cell>
          <cell r="Q2598">
            <v>-63630</v>
          </cell>
        </row>
        <row r="2599">
          <cell r="A2599">
            <v>44020</v>
          </cell>
          <cell r="C2599" t="str">
            <v>SORTIE</v>
          </cell>
          <cell r="F2599" t="str">
            <v>GRUMIER</v>
          </cell>
          <cell r="G2599" t="str">
            <v>FILTRATION</v>
          </cell>
          <cell r="Q2599">
            <v>-14310</v>
          </cell>
        </row>
        <row r="2600">
          <cell r="A2600">
            <v>44013</v>
          </cell>
          <cell r="C2600" t="str">
            <v>SORTIE</v>
          </cell>
          <cell r="F2600" t="str">
            <v>GRUMIER</v>
          </cell>
          <cell r="G2600" t="str">
            <v>FILTRATION</v>
          </cell>
          <cell r="Q2600">
            <v>-11925</v>
          </cell>
        </row>
        <row r="2601">
          <cell r="A2601">
            <v>44013</v>
          </cell>
          <cell r="C2601" t="str">
            <v>SORTIE</v>
          </cell>
          <cell r="F2601" t="str">
            <v>GRUMIER</v>
          </cell>
          <cell r="G2601" t="str">
            <v>FILTRATION</v>
          </cell>
          <cell r="Q2601">
            <v>-10000</v>
          </cell>
        </row>
        <row r="2602">
          <cell r="A2602">
            <v>44013</v>
          </cell>
          <cell r="C2602" t="str">
            <v>SORTIE</v>
          </cell>
          <cell r="F2602" t="str">
            <v>CITERNE</v>
          </cell>
          <cell r="G2602" t="str">
            <v>FREINAGE</v>
          </cell>
          <cell r="Q2602">
            <v>-10000</v>
          </cell>
        </row>
        <row r="2603">
          <cell r="A2603">
            <v>44013</v>
          </cell>
          <cell r="C2603" t="str">
            <v>SORTIE</v>
          </cell>
          <cell r="F2603" t="str">
            <v>CITERNE</v>
          </cell>
          <cell r="G2603" t="str">
            <v>FREINAGE</v>
          </cell>
          <cell r="Q2603">
            <v>-12000</v>
          </cell>
        </row>
        <row r="2604">
          <cell r="A2604">
            <v>44013</v>
          </cell>
          <cell r="C2604" t="str">
            <v>SORTIE</v>
          </cell>
          <cell r="F2604" t="str">
            <v>CITERNE</v>
          </cell>
          <cell r="G2604" t="str">
            <v>FREINAGE</v>
          </cell>
          <cell r="Q2604">
            <v>-12000</v>
          </cell>
        </row>
        <row r="2605">
          <cell r="A2605">
            <v>44013</v>
          </cell>
          <cell r="C2605" t="str">
            <v>SORTIE</v>
          </cell>
          <cell r="F2605" t="str">
            <v>GRUMIER</v>
          </cell>
          <cell r="G2605" t="str">
            <v>FREINAGE</v>
          </cell>
          <cell r="Q2605">
            <v>-40000</v>
          </cell>
        </row>
        <row r="2606">
          <cell r="A2606">
            <v>44013</v>
          </cell>
          <cell r="C2606" t="str">
            <v>ENTREE</v>
          </cell>
          <cell r="F2606">
            <v>0</v>
          </cell>
          <cell r="G2606" t="str">
            <v>EQUIPEMENT</v>
          </cell>
          <cell r="Q2606">
            <v>0</v>
          </cell>
        </row>
        <row r="2607">
          <cell r="A2607">
            <v>44013</v>
          </cell>
          <cell r="C2607" t="str">
            <v>ENTREE</v>
          </cell>
          <cell r="F2607">
            <v>0</v>
          </cell>
          <cell r="G2607" t="str">
            <v>EQUIPEMENT</v>
          </cell>
          <cell r="Q2607">
            <v>0</v>
          </cell>
        </row>
        <row r="2608">
          <cell r="A2608">
            <v>44013</v>
          </cell>
          <cell r="C2608" t="str">
            <v>SORTIE</v>
          </cell>
          <cell r="F2608" t="str">
            <v>PLATEAU</v>
          </cell>
          <cell r="G2608" t="str">
            <v>EQUIPEMENT</v>
          </cell>
          <cell r="Q2608">
            <v>-170000</v>
          </cell>
        </row>
        <row r="2609">
          <cell r="A2609">
            <v>44013</v>
          </cell>
          <cell r="C2609" t="str">
            <v>SORTIE</v>
          </cell>
          <cell r="F2609" t="str">
            <v>PLATEAU</v>
          </cell>
          <cell r="G2609" t="str">
            <v>EQUIPEMENT</v>
          </cell>
          <cell r="Q2609">
            <v>-170000</v>
          </cell>
        </row>
        <row r="2610">
          <cell r="A2610">
            <v>44013</v>
          </cell>
          <cell r="C2610" t="str">
            <v>SORTIE</v>
          </cell>
          <cell r="F2610" t="str">
            <v>PLATEAU</v>
          </cell>
          <cell r="G2610" t="str">
            <v>EQUIPEMENT</v>
          </cell>
          <cell r="Q2610">
            <v>-170000</v>
          </cell>
        </row>
        <row r="2611">
          <cell r="A2611">
            <v>44013</v>
          </cell>
          <cell r="C2611" t="str">
            <v>SORTIE</v>
          </cell>
          <cell r="F2611" t="str">
            <v>PLATEAU</v>
          </cell>
          <cell r="G2611" t="str">
            <v>EQUIPEMENT</v>
          </cell>
          <cell r="Q2611">
            <v>-44000</v>
          </cell>
        </row>
        <row r="2612">
          <cell r="A2612">
            <v>44013</v>
          </cell>
          <cell r="C2612" t="str">
            <v>SORTIE</v>
          </cell>
          <cell r="F2612" t="str">
            <v>PLATEAU</v>
          </cell>
          <cell r="G2612" t="str">
            <v>EQUIPEMENT</v>
          </cell>
          <cell r="Q2612">
            <v>-44000</v>
          </cell>
        </row>
        <row r="2613">
          <cell r="A2613">
            <v>44013</v>
          </cell>
          <cell r="C2613" t="str">
            <v>SORTIE</v>
          </cell>
          <cell r="F2613" t="str">
            <v>PLATEAU</v>
          </cell>
          <cell r="G2613" t="str">
            <v>EQUIPEMENT</v>
          </cell>
          <cell r="Q2613">
            <v>-44000</v>
          </cell>
        </row>
        <row r="2614">
          <cell r="A2614">
            <v>44013</v>
          </cell>
          <cell r="C2614" t="str">
            <v>SORTIE</v>
          </cell>
          <cell r="F2614" t="str">
            <v>PLATEAU</v>
          </cell>
          <cell r="G2614" t="str">
            <v>EQUIPEMENT</v>
          </cell>
          <cell r="Q2614">
            <v>-66000</v>
          </cell>
        </row>
        <row r="2615">
          <cell r="A2615">
            <v>44013</v>
          </cell>
          <cell r="C2615" t="str">
            <v>SORTIE</v>
          </cell>
          <cell r="F2615" t="str">
            <v>PLATEAU</v>
          </cell>
          <cell r="G2615" t="str">
            <v>EQUIPEMENT</v>
          </cell>
          <cell r="Q2615">
            <v>-22000</v>
          </cell>
        </row>
        <row r="2616">
          <cell r="A2616">
            <v>44013</v>
          </cell>
          <cell r="C2616" t="str">
            <v>ENTREE</v>
          </cell>
          <cell r="F2616">
            <v>0</v>
          </cell>
          <cell r="G2616" t="str">
            <v>PNEUMATIQUE</v>
          </cell>
          <cell r="Q2616">
            <v>0</v>
          </cell>
        </row>
        <row r="2617">
          <cell r="A2617">
            <v>44013</v>
          </cell>
          <cell r="C2617" t="str">
            <v>ENTREE</v>
          </cell>
          <cell r="F2617">
            <v>0</v>
          </cell>
          <cell r="G2617" t="str">
            <v>PNEUMATIQUE</v>
          </cell>
          <cell r="Q2617">
            <v>0</v>
          </cell>
        </row>
        <row r="2618">
          <cell r="A2618">
            <v>44013</v>
          </cell>
          <cell r="C2618" t="str">
            <v>ENTREE</v>
          </cell>
          <cell r="F2618">
            <v>0</v>
          </cell>
          <cell r="G2618" t="str">
            <v>ASSEMBLAGE</v>
          </cell>
          <cell r="Q2618">
            <v>0</v>
          </cell>
        </row>
        <row r="2619">
          <cell r="A2619">
            <v>44013</v>
          </cell>
          <cell r="C2619" t="str">
            <v>ENTREE</v>
          </cell>
          <cell r="F2619">
            <v>0</v>
          </cell>
          <cell r="G2619" t="str">
            <v>FILTRATION</v>
          </cell>
          <cell r="Q2619">
            <v>0</v>
          </cell>
        </row>
        <row r="2620">
          <cell r="A2620">
            <v>44013</v>
          </cell>
          <cell r="C2620" t="str">
            <v>ENTREE</v>
          </cell>
          <cell r="F2620">
            <v>0</v>
          </cell>
          <cell r="G2620" t="str">
            <v>JANTE</v>
          </cell>
          <cell r="Q2620">
            <v>0</v>
          </cell>
        </row>
        <row r="2621">
          <cell r="A2621">
            <v>44013</v>
          </cell>
          <cell r="C2621" t="str">
            <v>SORTIE</v>
          </cell>
          <cell r="F2621" t="str">
            <v>PLATEAU</v>
          </cell>
          <cell r="G2621" t="str">
            <v>JANTE</v>
          </cell>
          <cell r="Q2621">
            <v>-65000</v>
          </cell>
        </row>
        <row r="2622">
          <cell r="A2622">
            <v>44013</v>
          </cell>
          <cell r="C2622" t="str">
            <v>SORTIE</v>
          </cell>
          <cell r="F2622" t="str">
            <v>GRUMIER</v>
          </cell>
          <cell r="G2622" t="str">
            <v>PNEUMATIQUE</v>
          </cell>
          <cell r="Q2622">
            <v>-1720000</v>
          </cell>
        </row>
        <row r="2623">
          <cell r="A2623">
            <v>44013</v>
          </cell>
          <cell r="C2623" t="str">
            <v>SORTIE</v>
          </cell>
          <cell r="F2623" t="str">
            <v>GRUMIER</v>
          </cell>
          <cell r="G2623" t="str">
            <v>PNEUMATIQUE</v>
          </cell>
          <cell r="Q2623">
            <v>-1720000</v>
          </cell>
        </row>
        <row r="2624">
          <cell r="A2624">
            <v>44013</v>
          </cell>
          <cell r="C2624" t="str">
            <v>SORTIE</v>
          </cell>
          <cell r="F2624" t="str">
            <v>GRUMIER</v>
          </cell>
          <cell r="G2624" t="str">
            <v>PNEUMATIQUE</v>
          </cell>
          <cell r="Q2624">
            <v>-120000</v>
          </cell>
        </row>
        <row r="2625">
          <cell r="A2625">
            <v>44013</v>
          </cell>
          <cell r="C2625" t="str">
            <v>SORTIE</v>
          </cell>
          <cell r="F2625" t="str">
            <v>PLATEAU</v>
          </cell>
          <cell r="G2625" t="str">
            <v>PNEUMATIQUE</v>
          </cell>
          <cell r="Q2625">
            <v>-1260000</v>
          </cell>
        </row>
        <row r="2626">
          <cell r="A2626">
            <v>44013</v>
          </cell>
          <cell r="C2626" t="str">
            <v>ENTREE</v>
          </cell>
          <cell r="F2626">
            <v>0</v>
          </cell>
          <cell r="G2626" t="str">
            <v>EQUIPEMENT</v>
          </cell>
          <cell r="Q2626">
            <v>0</v>
          </cell>
        </row>
        <row r="2627">
          <cell r="A2627">
            <v>44013</v>
          </cell>
          <cell r="C2627" t="str">
            <v>SORTIE</v>
          </cell>
          <cell r="F2627" t="str">
            <v>PLATEAU</v>
          </cell>
          <cell r="G2627" t="str">
            <v>EQUIPEMENT</v>
          </cell>
          <cell r="Q2627">
            <v>-15000</v>
          </cell>
        </row>
        <row r="2628">
          <cell r="A2628">
            <v>44013</v>
          </cell>
          <cell r="C2628" t="str">
            <v>ENTREE</v>
          </cell>
          <cell r="F2628">
            <v>0</v>
          </cell>
          <cell r="G2628" t="str">
            <v>FILTRATION</v>
          </cell>
          <cell r="Q2628">
            <v>0</v>
          </cell>
        </row>
        <row r="2629">
          <cell r="A2629">
            <v>44013</v>
          </cell>
          <cell r="C2629" t="str">
            <v>ENTREE</v>
          </cell>
          <cell r="F2629">
            <v>0</v>
          </cell>
          <cell r="G2629" t="str">
            <v>FILTRATION</v>
          </cell>
          <cell r="Q2629">
            <v>0</v>
          </cell>
        </row>
        <row r="2630">
          <cell r="A2630">
            <v>44013</v>
          </cell>
          <cell r="C2630" t="str">
            <v>ENTREE</v>
          </cell>
          <cell r="F2630">
            <v>0</v>
          </cell>
          <cell r="G2630" t="str">
            <v>FILTRATION</v>
          </cell>
          <cell r="Q2630">
            <v>0</v>
          </cell>
        </row>
        <row r="2631">
          <cell r="A2631">
            <v>44013</v>
          </cell>
          <cell r="C2631" t="str">
            <v>ENTREE</v>
          </cell>
          <cell r="F2631">
            <v>0</v>
          </cell>
          <cell r="G2631" t="str">
            <v>ASSEMBLAGE</v>
          </cell>
          <cell r="Q2631">
            <v>0</v>
          </cell>
        </row>
        <row r="2632">
          <cell r="A2632">
            <v>44013</v>
          </cell>
          <cell r="C2632" t="str">
            <v>SORTIE</v>
          </cell>
          <cell r="F2632" t="str">
            <v>SLV</v>
          </cell>
          <cell r="G2632" t="str">
            <v>ASSEMBLAGE</v>
          </cell>
          <cell r="Q2632">
            <v>-150000</v>
          </cell>
        </row>
        <row r="2633">
          <cell r="A2633">
            <v>44013</v>
          </cell>
          <cell r="C2633" t="str">
            <v>SORTIE</v>
          </cell>
          <cell r="F2633" t="str">
            <v>CITERNE</v>
          </cell>
          <cell r="G2633" t="str">
            <v>ASSEMBLAGE</v>
          </cell>
          <cell r="Q2633">
            <v>-10000</v>
          </cell>
        </row>
        <row r="2634">
          <cell r="A2634">
            <v>44013</v>
          </cell>
          <cell r="C2634" t="str">
            <v>SORTIE</v>
          </cell>
          <cell r="F2634" t="str">
            <v>BENNE</v>
          </cell>
          <cell r="G2634" t="str">
            <v>EQUIPEMENT</v>
          </cell>
          <cell r="Q2634">
            <v>-20000</v>
          </cell>
        </row>
        <row r="2635">
          <cell r="A2635">
            <v>44013</v>
          </cell>
          <cell r="C2635" t="str">
            <v>SORTIE</v>
          </cell>
          <cell r="F2635" t="str">
            <v>PLATEAU</v>
          </cell>
          <cell r="G2635" t="str">
            <v>EQUIPEMENT</v>
          </cell>
          <cell r="Q2635">
            <v>-22000</v>
          </cell>
        </row>
        <row r="2636">
          <cell r="A2636">
            <v>44013</v>
          </cell>
          <cell r="C2636" t="str">
            <v>SORTIE</v>
          </cell>
          <cell r="F2636" t="str">
            <v>PLATEAU</v>
          </cell>
          <cell r="G2636" t="str">
            <v>EQUIPEMENT</v>
          </cell>
          <cell r="Q2636">
            <v>-22000</v>
          </cell>
        </row>
        <row r="2637">
          <cell r="A2637">
            <v>44013</v>
          </cell>
          <cell r="C2637" t="str">
            <v>SORTIE</v>
          </cell>
          <cell r="F2637" t="str">
            <v>PLATEAU</v>
          </cell>
          <cell r="G2637" t="str">
            <v>EQUIPEMENT</v>
          </cell>
          <cell r="Q2637">
            <v>-22000</v>
          </cell>
        </row>
        <row r="2638">
          <cell r="A2638">
            <v>44013</v>
          </cell>
          <cell r="C2638" t="str">
            <v>SORTIE</v>
          </cell>
          <cell r="F2638" t="str">
            <v>PLATEAU</v>
          </cell>
          <cell r="G2638" t="str">
            <v>EQUIPEMENT</v>
          </cell>
          <cell r="Q2638">
            <v>-22000</v>
          </cell>
        </row>
        <row r="2639">
          <cell r="A2639">
            <v>44013</v>
          </cell>
          <cell r="C2639" t="str">
            <v>SORTIE</v>
          </cell>
          <cell r="F2639" t="str">
            <v>PLATEAU</v>
          </cell>
          <cell r="G2639" t="str">
            <v>EQUIPEMENT</v>
          </cell>
          <cell r="Q2639">
            <v>-22000</v>
          </cell>
        </row>
        <row r="2640">
          <cell r="A2640">
            <v>44013</v>
          </cell>
          <cell r="C2640" t="str">
            <v>SORTIE</v>
          </cell>
          <cell r="F2640" t="str">
            <v>PLATEAU</v>
          </cell>
          <cell r="G2640" t="str">
            <v>ELECTRICITE</v>
          </cell>
          <cell r="Q2640">
            <v>-19000</v>
          </cell>
        </row>
        <row r="2641">
          <cell r="A2641">
            <v>44013</v>
          </cell>
          <cell r="C2641" t="str">
            <v>SORTIE</v>
          </cell>
          <cell r="F2641" t="str">
            <v>PLATEAU</v>
          </cell>
          <cell r="G2641" t="str">
            <v>ELECTRICITE</v>
          </cell>
          <cell r="Q2641">
            <v>-21000</v>
          </cell>
        </row>
        <row r="2642">
          <cell r="A2642">
            <v>44013</v>
          </cell>
          <cell r="C2642" t="str">
            <v>SORTIE</v>
          </cell>
          <cell r="F2642" t="str">
            <v>PLATEAU</v>
          </cell>
          <cell r="G2642" t="str">
            <v>ELECTRICITE</v>
          </cell>
          <cell r="Q2642">
            <v>-1500</v>
          </cell>
        </row>
        <row r="2643">
          <cell r="A2643">
            <v>44013</v>
          </cell>
          <cell r="C2643" t="str">
            <v>SORTIE</v>
          </cell>
          <cell r="F2643" t="str">
            <v>BENNE</v>
          </cell>
          <cell r="G2643" t="str">
            <v>EQUIPEMENT</v>
          </cell>
          <cell r="Q2643">
            <v>-4000</v>
          </cell>
        </row>
        <row r="2644">
          <cell r="A2644">
            <v>44013</v>
          </cell>
          <cell r="C2644" t="str">
            <v>ENTREE</v>
          </cell>
          <cell r="F2644">
            <v>0</v>
          </cell>
          <cell r="G2644" t="str">
            <v>EQUIPEMENT</v>
          </cell>
          <cell r="Q2644">
            <v>0</v>
          </cell>
        </row>
        <row r="2645">
          <cell r="A2645">
            <v>44013</v>
          </cell>
          <cell r="C2645" t="str">
            <v>SORTIE</v>
          </cell>
          <cell r="F2645" t="str">
            <v>PLATEAU</v>
          </cell>
          <cell r="G2645" t="str">
            <v>EQUIPEMENT</v>
          </cell>
          <cell r="Q2645">
            <v>-170000</v>
          </cell>
        </row>
        <row r="2646">
          <cell r="A2646">
            <v>44013</v>
          </cell>
          <cell r="C2646" t="str">
            <v>SORTIE</v>
          </cell>
          <cell r="F2646" t="str">
            <v>PLATEAU</v>
          </cell>
          <cell r="G2646" t="str">
            <v>EQUIPEMENT</v>
          </cell>
          <cell r="Q2646">
            <v>-170000</v>
          </cell>
        </row>
        <row r="2647">
          <cell r="A2647">
            <v>44013</v>
          </cell>
          <cell r="C2647" t="str">
            <v>SORTIE</v>
          </cell>
          <cell r="F2647" t="str">
            <v>PLATEAU</v>
          </cell>
          <cell r="G2647" t="str">
            <v>EQUIPEMENT</v>
          </cell>
          <cell r="Q2647">
            <v>-170000</v>
          </cell>
        </row>
        <row r="2648">
          <cell r="A2648">
            <v>44013</v>
          </cell>
          <cell r="C2648" t="str">
            <v>SORTIE</v>
          </cell>
          <cell r="F2648" t="str">
            <v>GRUMIER</v>
          </cell>
          <cell r="G2648" t="str">
            <v>LUBRIFIANT</v>
          </cell>
          <cell r="Q2648">
            <v>-63630</v>
          </cell>
        </row>
        <row r="2649">
          <cell r="A2649">
            <v>44013</v>
          </cell>
          <cell r="C2649" t="str">
            <v>SORTIE</v>
          </cell>
          <cell r="F2649" t="str">
            <v>GRUMIER</v>
          </cell>
          <cell r="G2649" t="str">
            <v>FILTRATION</v>
          </cell>
          <cell r="Q2649">
            <v>-11925</v>
          </cell>
        </row>
        <row r="2650">
          <cell r="A2650">
            <v>44013</v>
          </cell>
          <cell r="C2650" t="str">
            <v>SORTIE</v>
          </cell>
          <cell r="F2650" t="str">
            <v>GRUMIER</v>
          </cell>
          <cell r="G2650" t="str">
            <v>FILTRATION</v>
          </cell>
          <cell r="Q2650">
            <v>-14310</v>
          </cell>
        </row>
        <row r="2651">
          <cell r="A2651">
            <v>44013</v>
          </cell>
          <cell r="C2651" t="str">
            <v>SORTIE</v>
          </cell>
          <cell r="F2651" t="str">
            <v>GRUMIER</v>
          </cell>
          <cell r="G2651" t="str">
            <v>FILTRATION</v>
          </cell>
          <cell r="Q2651">
            <v>-10000</v>
          </cell>
        </row>
        <row r="2652">
          <cell r="A2652">
            <v>44013</v>
          </cell>
          <cell r="C2652" t="str">
            <v>SORTIE</v>
          </cell>
          <cell r="F2652" t="str">
            <v>GRUMIER</v>
          </cell>
          <cell r="G2652" t="str">
            <v>BATTERIE</v>
          </cell>
          <cell r="Q2652">
            <v>-240000</v>
          </cell>
        </row>
        <row r="2653">
          <cell r="A2653">
            <v>44013</v>
          </cell>
          <cell r="C2653" t="str">
            <v>ENTREE</v>
          </cell>
          <cell r="F2653">
            <v>0</v>
          </cell>
          <cell r="G2653" t="str">
            <v>EQUIPEMENT</v>
          </cell>
          <cell r="Q2653">
            <v>0</v>
          </cell>
        </row>
        <row r="2654">
          <cell r="A2654">
            <v>44013</v>
          </cell>
          <cell r="C2654" t="str">
            <v>ENTREE</v>
          </cell>
          <cell r="F2654">
            <v>0</v>
          </cell>
          <cell r="G2654" t="str">
            <v>EQUIPEMENT</v>
          </cell>
          <cell r="Q2654">
            <v>0</v>
          </cell>
        </row>
        <row r="2655">
          <cell r="A2655">
            <v>44013</v>
          </cell>
          <cell r="C2655" t="str">
            <v>ENTREE</v>
          </cell>
          <cell r="F2655">
            <v>0</v>
          </cell>
          <cell r="G2655" t="str">
            <v>ELECTRICITE</v>
          </cell>
          <cell r="Q2655">
            <v>0</v>
          </cell>
        </row>
        <row r="2656">
          <cell r="A2656">
            <v>44013</v>
          </cell>
          <cell r="C2656" t="str">
            <v>SORTIE</v>
          </cell>
          <cell r="F2656" t="str">
            <v>PLATEAU</v>
          </cell>
          <cell r="G2656" t="str">
            <v>EQUIPEMENT</v>
          </cell>
          <cell r="Q2656">
            <v>-66000</v>
          </cell>
        </row>
        <row r="2657">
          <cell r="A2657">
            <v>44013</v>
          </cell>
          <cell r="C2657" t="str">
            <v>SORTIE</v>
          </cell>
          <cell r="F2657" t="str">
            <v>PLATEAU</v>
          </cell>
          <cell r="G2657" t="str">
            <v>EQUIPEMENT</v>
          </cell>
          <cell r="Q2657">
            <v>-44000</v>
          </cell>
        </row>
        <row r="2658">
          <cell r="A2658">
            <v>44013</v>
          </cell>
          <cell r="C2658" t="str">
            <v>SORTIE</v>
          </cell>
          <cell r="F2658" t="str">
            <v>PLATEAU</v>
          </cell>
          <cell r="G2658" t="str">
            <v>EQUIPEMENT</v>
          </cell>
          <cell r="Q2658">
            <v>-170000</v>
          </cell>
        </row>
        <row r="2659">
          <cell r="A2659">
            <v>44013</v>
          </cell>
          <cell r="C2659" t="str">
            <v>SORTIE</v>
          </cell>
          <cell r="F2659" t="str">
            <v>PLATEAU</v>
          </cell>
          <cell r="G2659" t="str">
            <v>EQUIPEMENT</v>
          </cell>
          <cell r="Q2659">
            <v>-22000</v>
          </cell>
        </row>
        <row r="2660">
          <cell r="A2660">
            <v>44013</v>
          </cell>
          <cell r="C2660" t="str">
            <v>SORTIE</v>
          </cell>
          <cell r="F2660" t="str">
            <v>PLATEAU</v>
          </cell>
          <cell r="G2660" t="str">
            <v>EQUIPEMENT</v>
          </cell>
          <cell r="Q2660">
            <v>-66000</v>
          </cell>
        </row>
        <row r="2661">
          <cell r="A2661">
            <v>44013</v>
          </cell>
          <cell r="C2661" t="str">
            <v>SORTIE</v>
          </cell>
          <cell r="F2661" t="str">
            <v>PLATEAU</v>
          </cell>
          <cell r="G2661" t="str">
            <v>EQUIPEMENT</v>
          </cell>
          <cell r="Q2661">
            <v>-170000</v>
          </cell>
        </row>
        <row r="2662">
          <cell r="A2662">
            <v>44013</v>
          </cell>
          <cell r="C2662" t="str">
            <v>SORTIE</v>
          </cell>
          <cell r="F2662" t="str">
            <v>PLATEAU</v>
          </cell>
          <cell r="G2662" t="str">
            <v>FREINAGE</v>
          </cell>
          <cell r="Q2662">
            <v>-60000</v>
          </cell>
        </row>
        <row r="2663">
          <cell r="A2663">
            <v>44013</v>
          </cell>
          <cell r="C2663" t="str">
            <v>SORTIE</v>
          </cell>
          <cell r="F2663" t="str">
            <v>PLATEAU</v>
          </cell>
          <cell r="G2663" t="str">
            <v>ELECTRICITE</v>
          </cell>
          <cell r="Q2663">
            <v>-2200</v>
          </cell>
        </row>
        <row r="2664">
          <cell r="A2664">
            <v>44013</v>
          </cell>
          <cell r="C2664" t="str">
            <v>SORTIE</v>
          </cell>
          <cell r="F2664" t="str">
            <v>PLATEAU</v>
          </cell>
          <cell r="G2664" t="str">
            <v>FILTRATION</v>
          </cell>
          <cell r="Q2664">
            <v>-14310</v>
          </cell>
        </row>
        <row r="2665">
          <cell r="A2665">
            <v>44013</v>
          </cell>
          <cell r="C2665" t="str">
            <v>ENTREE</v>
          </cell>
          <cell r="F2665">
            <v>0</v>
          </cell>
          <cell r="G2665" t="str">
            <v>PNEUMATIQUE</v>
          </cell>
          <cell r="Q2665">
            <v>0</v>
          </cell>
        </row>
        <row r="2666">
          <cell r="A2666">
            <v>44013</v>
          </cell>
          <cell r="C2666" t="str">
            <v>ENTREE</v>
          </cell>
          <cell r="F2666">
            <v>0</v>
          </cell>
          <cell r="G2666" t="str">
            <v>PNEUMATIQUE</v>
          </cell>
          <cell r="Q2666">
            <v>0</v>
          </cell>
        </row>
        <row r="2667">
          <cell r="A2667">
            <v>44013</v>
          </cell>
          <cell r="C2667" t="str">
            <v>ENTREE</v>
          </cell>
          <cell r="F2667">
            <v>0</v>
          </cell>
          <cell r="G2667" t="str">
            <v>FREINAGE</v>
          </cell>
          <cell r="Q2667">
            <v>0</v>
          </cell>
        </row>
        <row r="2668">
          <cell r="A2668">
            <v>44013</v>
          </cell>
          <cell r="C2668" t="str">
            <v>ENTREE</v>
          </cell>
          <cell r="F2668">
            <v>0</v>
          </cell>
          <cell r="G2668" t="str">
            <v>FREINAGE</v>
          </cell>
          <cell r="Q2668">
            <v>0</v>
          </cell>
        </row>
        <row r="2669">
          <cell r="A2669">
            <v>44013</v>
          </cell>
          <cell r="C2669" t="str">
            <v>ENTREE</v>
          </cell>
          <cell r="F2669">
            <v>0</v>
          </cell>
          <cell r="G2669" t="str">
            <v>FREINAGE</v>
          </cell>
          <cell r="Q2669">
            <v>0</v>
          </cell>
        </row>
        <row r="2670">
          <cell r="A2670">
            <v>44013</v>
          </cell>
          <cell r="C2670" t="str">
            <v>ENTREE</v>
          </cell>
          <cell r="F2670">
            <v>0</v>
          </cell>
          <cell r="G2670" t="str">
            <v>FREINAGE</v>
          </cell>
          <cell r="Q2670">
            <v>0</v>
          </cell>
        </row>
        <row r="2671">
          <cell r="A2671">
            <v>44013</v>
          </cell>
          <cell r="C2671" t="str">
            <v>SORTIE</v>
          </cell>
          <cell r="F2671" t="str">
            <v>PLATEAU</v>
          </cell>
          <cell r="G2671" t="str">
            <v>PNEUMATIQUE</v>
          </cell>
          <cell r="Q2671">
            <v>-420000</v>
          </cell>
        </row>
        <row r="2672">
          <cell r="A2672">
            <v>44013</v>
          </cell>
          <cell r="C2672" t="str">
            <v>SORTIE</v>
          </cell>
          <cell r="F2672" t="str">
            <v>BENNE</v>
          </cell>
          <cell r="G2672" t="str">
            <v>PNEUMATIQUE</v>
          </cell>
          <cell r="Q2672">
            <v>-1812600</v>
          </cell>
        </row>
        <row r="2673">
          <cell r="A2673">
            <v>44013</v>
          </cell>
          <cell r="C2673" t="str">
            <v>SORTIE</v>
          </cell>
          <cell r="F2673" t="str">
            <v>BENNE</v>
          </cell>
          <cell r="G2673" t="str">
            <v>PNEUMATIQUE</v>
          </cell>
          <cell r="Q2673">
            <v>-1812600</v>
          </cell>
        </row>
        <row r="2674">
          <cell r="A2674">
            <v>44013</v>
          </cell>
          <cell r="C2674" t="str">
            <v>SORTIE</v>
          </cell>
          <cell r="F2674" t="str">
            <v>BENNE</v>
          </cell>
          <cell r="G2674" t="str">
            <v>PNEUMATIQUE</v>
          </cell>
          <cell r="Q2674">
            <v>-1812600</v>
          </cell>
        </row>
        <row r="2675">
          <cell r="A2675">
            <v>44013</v>
          </cell>
          <cell r="C2675" t="str">
            <v>ENTREE</v>
          </cell>
          <cell r="F2675">
            <v>0</v>
          </cell>
          <cell r="G2675" t="str">
            <v>EQUIPEMENT</v>
          </cell>
          <cell r="Q2675">
            <v>0</v>
          </cell>
        </row>
        <row r="2676">
          <cell r="A2676">
            <v>44013</v>
          </cell>
          <cell r="C2676" t="str">
            <v>SORTIE</v>
          </cell>
          <cell r="F2676" t="str">
            <v>PLATEAU</v>
          </cell>
          <cell r="G2676" t="str">
            <v>EQUIPEMENT</v>
          </cell>
          <cell r="Q2676">
            <v>-30000</v>
          </cell>
        </row>
        <row r="2677">
          <cell r="A2677">
            <v>44013</v>
          </cell>
          <cell r="C2677" t="str">
            <v>SORTIE</v>
          </cell>
          <cell r="F2677" t="str">
            <v>BENNE</v>
          </cell>
          <cell r="G2677" t="str">
            <v>FREINAGE</v>
          </cell>
          <cell r="Q2677">
            <v>-20000</v>
          </cell>
        </row>
        <row r="2678">
          <cell r="A2678">
            <v>44013</v>
          </cell>
          <cell r="C2678" t="str">
            <v>SORTIE</v>
          </cell>
          <cell r="F2678" t="str">
            <v>BENNE</v>
          </cell>
          <cell r="G2678" t="str">
            <v>FREINAGE</v>
          </cell>
          <cell r="Q2678">
            <v>-80000</v>
          </cell>
        </row>
        <row r="2679">
          <cell r="A2679">
            <v>44013</v>
          </cell>
          <cell r="C2679" t="str">
            <v>SORTIE</v>
          </cell>
          <cell r="F2679" t="str">
            <v>BENNE</v>
          </cell>
          <cell r="G2679" t="str">
            <v>ASSEMBLAGE</v>
          </cell>
          <cell r="Q2679">
            <v>-12500</v>
          </cell>
        </row>
        <row r="2680">
          <cell r="A2680">
            <v>44013</v>
          </cell>
          <cell r="C2680" t="str">
            <v>SORTIE</v>
          </cell>
          <cell r="F2680" t="str">
            <v>BENNE</v>
          </cell>
          <cell r="G2680" t="str">
            <v>ASSEMBLAGE</v>
          </cell>
          <cell r="Q2680">
            <v>-12500</v>
          </cell>
        </row>
        <row r="2681">
          <cell r="A2681">
            <v>44013</v>
          </cell>
          <cell r="C2681" t="str">
            <v>SORTIE</v>
          </cell>
          <cell r="F2681" t="str">
            <v>BENNE</v>
          </cell>
          <cell r="G2681" t="str">
            <v>ASSEMBLAGE</v>
          </cell>
          <cell r="Q2681">
            <v>-12500</v>
          </cell>
        </row>
        <row r="2682">
          <cell r="A2682">
            <v>44013</v>
          </cell>
          <cell r="C2682" t="str">
            <v>SORTIE</v>
          </cell>
          <cell r="F2682" t="str">
            <v>BENNE</v>
          </cell>
          <cell r="G2682" t="str">
            <v>ASSEMBLAGE</v>
          </cell>
          <cell r="Q2682">
            <v>-12500</v>
          </cell>
        </row>
        <row r="2683">
          <cell r="A2683">
            <v>44013</v>
          </cell>
          <cell r="C2683" t="str">
            <v>SORTIE</v>
          </cell>
          <cell r="F2683" t="str">
            <v>BENNE</v>
          </cell>
          <cell r="G2683" t="str">
            <v>ASSEMBLAGE</v>
          </cell>
          <cell r="Q2683">
            <v>-12500</v>
          </cell>
        </row>
        <row r="2684">
          <cell r="A2684">
            <v>44013</v>
          </cell>
          <cell r="C2684" t="str">
            <v>SORTIE</v>
          </cell>
          <cell r="F2684" t="str">
            <v>BENNE</v>
          </cell>
          <cell r="G2684" t="str">
            <v>ASSEMBLAGE</v>
          </cell>
          <cell r="Q2684">
            <v>-12500</v>
          </cell>
        </row>
        <row r="2685">
          <cell r="A2685">
            <v>44013</v>
          </cell>
          <cell r="C2685" t="str">
            <v>SORTIE</v>
          </cell>
          <cell r="F2685" t="str">
            <v>BENNE</v>
          </cell>
          <cell r="G2685" t="str">
            <v>ELECTRICITE</v>
          </cell>
          <cell r="Q2685">
            <v>-15000</v>
          </cell>
        </row>
        <row r="2686">
          <cell r="A2686">
            <v>44013</v>
          </cell>
          <cell r="C2686" t="str">
            <v>SORTIE</v>
          </cell>
          <cell r="F2686" t="str">
            <v>BENNE</v>
          </cell>
          <cell r="G2686" t="str">
            <v>ELECTRICITE</v>
          </cell>
          <cell r="Q2686">
            <v>-15000</v>
          </cell>
        </row>
        <row r="2687">
          <cell r="A2687">
            <v>44013</v>
          </cell>
          <cell r="C2687" t="str">
            <v>SORTIE</v>
          </cell>
          <cell r="F2687" t="str">
            <v>BENNE</v>
          </cell>
          <cell r="G2687" t="str">
            <v>ELECTRICITE</v>
          </cell>
          <cell r="Q2687">
            <v>-15000</v>
          </cell>
        </row>
        <row r="2688">
          <cell r="A2688">
            <v>44013</v>
          </cell>
          <cell r="C2688" t="str">
            <v>SORTIE</v>
          </cell>
          <cell r="F2688" t="str">
            <v>BENNE</v>
          </cell>
          <cell r="G2688" t="str">
            <v>ASSEMBLAGE</v>
          </cell>
          <cell r="Q2688">
            <v>-4200</v>
          </cell>
        </row>
        <row r="2689">
          <cell r="A2689">
            <v>44013</v>
          </cell>
          <cell r="C2689" t="str">
            <v>SORTIE</v>
          </cell>
          <cell r="F2689" t="str">
            <v>BENNE</v>
          </cell>
          <cell r="G2689" t="str">
            <v>ASSEMBLAGE</v>
          </cell>
          <cell r="Q2689">
            <v>-4200</v>
          </cell>
        </row>
        <row r="2690">
          <cell r="A2690">
            <v>44013</v>
          </cell>
          <cell r="C2690" t="str">
            <v>SORTIE</v>
          </cell>
          <cell r="F2690" t="str">
            <v>BENNE</v>
          </cell>
          <cell r="G2690" t="str">
            <v>ASSEMBLAGE</v>
          </cell>
          <cell r="Q2690">
            <v>-4200</v>
          </cell>
        </row>
        <row r="2691">
          <cell r="A2691">
            <v>44013</v>
          </cell>
          <cell r="C2691" t="str">
            <v>SORTIE</v>
          </cell>
          <cell r="F2691" t="str">
            <v>PLATEAU</v>
          </cell>
          <cell r="G2691" t="str">
            <v>LUBRIFIANT</v>
          </cell>
          <cell r="Q2691">
            <v>-39996</v>
          </cell>
        </row>
        <row r="2692">
          <cell r="A2692">
            <v>44013</v>
          </cell>
          <cell r="C2692" t="str">
            <v>SORTIE</v>
          </cell>
          <cell r="F2692" t="str">
            <v>PLATEAU</v>
          </cell>
          <cell r="G2692" t="str">
            <v>FILTRATION</v>
          </cell>
          <cell r="Q2692">
            <v>-7000</v>
          </cell>
        </row>
        <row r="2693">
          <cell r="A2693">
            <v>44013</v>
          </cell>
          <cell r="C2693" t="str">
            <v>SORTIE</v>
          </cell>
          <cell r="F2693" t="str">
            <v>PLATEAU</v>
          </cell>
          <cell r="G2693" t="str">
            <v>FILTRATION</v>
          </cell>
          <cell r="Q2693">
            <v>-8000</v>
          </cell>
        </row>
        <row r="2694">
          <cell r="A2694">
            <v>44013</v>
          </cell>
          <cell r="C2694" t="str">
            <v>SORTIE</v>
          </cell>
          <cell r="F2694" t="str">
            <v>PLATEAU</v>
          </cell>
          <cell r="G2694" t="str">
            <v>FILTRATION</v>
          </cell>
          <cell r="Q2694">
            <v>-11925</v>
          </cell>
        </row>
        <row r="2695">
          <cell r="A2695">
            <v>44013</v>
          </cell>
          <cell r="C2695" t="str">
            <v>SORTIE</v>
          </cell>
          <cell r="F2695" t="str">
            <v>BENNE</v>
          </cell>
          <cell r="G2695" t="str">
            <v>ASSEMBLAGE</v>
          </cell>
          <cell r="Q2695">
            <v>-10000</v>
          </cell>
        </row>
        <row r="2696">
          <cell r="A2696">
            <v>44013</v>
          </cell>
          <cell r="C2696" t="str">
            <v>SORTIE</v>
          </cell>
          <cell r="F2696" t="str">
            <v>SLV</v>
          </cell>
          <cell r="G2696" t="str">
            <v>SYSTEME D'AIR</v>
          </cell>
          <cell r="Q2696">
            <v>-30000</v>
          </cell>
        </row>
        <row r="2697">
          <cell r="A2697">
            <v>44013</v>
          </cell>
          <cell r="C2697" t="str">
            <v>ENTREE</v>
          </cell>
          <cell r="F2697">
            <v>0</v>
          </cell>
          <cell r="G2697" t="str">
            <v>ASSEMBLAGE</v>
          </cell>
          <cell r="Q2697">
            <v>0</v>
          </cell>
        </row>
        <row r="2698">
          <cell r="A2698">
            <v>44013</v>
          </cell>
          <cell r="C2698" t="str">
            <v>ENTREE</v>
          </cell>
          <cell r="F2698">
            <v>0</v>
          </cell>
          <cell r="G2698" t="str">
            <v>EQUIPEMENT</v>
          </cell>
          <cell r="Q2698">
            <v>0</v>
          </cell>
        </row>
        <row r="2699">
          <cell r="A2699">
            <v>44013</v>
          </cell>
          <cell r="C2699" t="str">
            <v>ENTREE</v>
          </cell>
          <cell r="F2699">
            <v>0</v>
          </cell>
          <cell r="G2699" t="str">
            <v>EQUIPEMENT</v>
          </cell>
          <cell r="Q2699">
            <v>0</v>
          </cell>
        </row>
        <row r="2700">
          <cell r="A2700">
            <v>44013</v>
          </cell>
          <cell r="C2700" t="str">
            <v>ENTREE</v>
          </cell>
          <cell r="F2700">
            <v>0</v>
          </cell>
          <cell r="G2700" t="str">
            <v>FREINAGE</v>
          </cell>
          <cell r="Q2700">
            <v>0</v>
          </cell>
        </row>
        <row r="2701">
          <cell r="A2701">
            <v>44013</v>
          </cell>
          <cell r="C2701" t="str">
            <v>ENTREE</v>
          </cell>
          <cell r="F2701">
            <v>0</v>
          </cell>
          <cell r="G2701" t="str">
            <v>FREINAGE</v>
          </cell>
          <cell r="Q2701">
            <v>0</v>
          </cell>
        </row>
        <row r="2702">
          <cell r="A2702">
            <v>44013</v>
          </cell>
          <cell r="C2702" t="str">
            <v>ENTREE</v>
          </cell>
          <cell r="F2702">
            <v>0</v>
          </cell>
          <cell r="G2702" t="str">
            <v>MOTEUR</v>
          </cell>
          <cell r="Q2702">
            <v>0</v>
          </cell>
        </row>
        <row r="2703">
          <cell r="A2703">
            <v>44013</v>
          </cell>
          <cell r="C2703" t="str">
            <v>SORTIE</v>
          </cell>
          <cell r="F2703" t="str">
            <v>BENNE</v>
          </cell>
          <cell r="G2703" t="str">
            <v>ASSEMBLAGE</v>
          </cell>
          <cell r="Q2703">
            <v>-130000</v>
          </cell>
        </row>
        <row r="2704">
          <cell r="A2704">
            <v>44013</v>
          </cell>
          <cell r="C2704" t="str">
            <v>SORTIE</v>
          </cell>
          <cell r="F2704" t="str">
            <v>GRUMIER</v>
          </cell>
          <cell r="G2704" t="str">
            <v>FREINAGE</v>
          </cell>
          <cell r="Q2704">
            <v>-40000</v>
          </cell>
        </row>
        <row r="2705">
          <cell r="A2705">
            <v>44013</v>
          </cell>
          <cell r="C2705" t="str">
            <v>SORTIE</v>
          </cell>
          <cell r="F2705" t="str">
            <v>GRUMIER</v>
          </cell>
          <cell r="G2705" t="str">
            <v>ASSEMBLAGE</v>
          </cell>
          <cell r="Q2705">
            <v>-6000</v>
          </cell>
        </row>
        <row r="2706">
          <cell r="A2706">
            <v>44013</v>
          </cell>
          <cell r="C2706" t="str">
            <v>SORTIE</v>
          </cell>
          <cell r="F2706" t="str">
            <v>GRUMIER</v>
          </cell>
          <cell r="G2706" t="str">
            <v>ASSEMBLAGE</v>
          </cell>
          <cell r="Q2706">
            <v>-6000</v>
          </cell>
        </row>
        <row r="2707">
          <cell r="A2707">
            <v>44013</v>
          </cell>
          <cell r="C2707" t="str">
            <v>SORTIE</v>
          </cell>
          <cell r="F2707" t="str">
            <v>GRUMIER</v>
          </cell>
          <cell r="G2707" t="str">
            <v>ASSEMBLAGE</v>
          </cell>
          <cell r="Q2707">
            <v>-6000</v>
          </cell>
        </row>
        <row r="2708">
          <cell r="A2708">
            <v>44013</v>
          </cell>
          <cell r="C2708" t="str">
            <v>SORTIE</v>
          </cell>
          <cell r="F2708" t="str">
            <v>GRUMIER</v>
          </cell>
          <cell r="G2708" t="str">
            <v>ASSEMBLAGE</v>
          </cell>
          <cell r="Q2708">
            <v>-48000</v>
          </cell>
        </row>
        <row r="2709">
          <cell r="A2709">
            <v>44013</v>
          </cell>
          <cell r="C2709" t="str">
            <v>SORTIE</v>
          </cell>
          <cell r="F2709" t="str">
            <v>GRUMIER</v>
          </cell>
          <cell r="G2709" t="str">
            <v>MOTEUR</v>
          </cell>
          <cell r="Q2709">
            <v>-256387</v>
          </cell>
        </row>
        <row r="2710">
          <cell r="A2710">
            <v>44013</v>
          </cell>
          <cell r="C2710" t="str">
            <v>SORTIE</v>
          </cell>
          <cell r="F2710" t="str">
            <v>SLV</v>
          </cell>
          <cell r="G2710" t="str">
            <v>EQUIPEMENT</v>
          </cell>
          <cell r="Q2710">
            <v>-10000</v>
          </cell>
        </row>
        <row r="2711">
          <cell r="A2711">
            <v>44013</v>
          </cell>
          <cell r="C2711" t="str">
            <v>SORTIE</v>
          </cell>
          <cell r="F2711" t="str">
            <v>SLV</v>
          </cell>
          <cell r="G2711" t="str">
            <v>EQUIPEMENT</v>
          </cell>
          <cell r="Q2711">
            <v>-10000</v>
          </cell>
        </row>
        <row r="2712">
          <cell r="A2712">
            <v>44013</v>
          </cell>
          <cell r="C2712" t="str">
            <v>SORTIE</v>
          </cell>
          <cell r="F2712" t="str">
            <v>PLATEAU</v>
          </cell>
          <cell r="G2712" t="str">
            <v>EQUIPEMENT</v>
          </cell>
          <cell r="Q2712">
            <v>-10000</v>
          </cell>
        </row>
        <row r="2713">
          <cell r="A2713">
            <v>44013</v>
          </cell>
          <cell r="C2713" t="str">
            <v>SORTIE</v>
          </cell>
          <cell r="F2713" t="str">
            <v>PLATEAU</v>
          </cell>
          <cell r="G2713" t="str">
            <v>EQUIPEMENT</v>
          </cell>
          <cell r="Q2713">
            <v>-10000</v>
          </cell>
        </row>
        <row r="2714">
          <cell r="A2714">
            <v>44013</v>
          </cell>
          <cell r="C2714" t="str">
            <v>SORTIE</v>
          </cell>
          <cell r="F2714" t="str">
            <v>PLATEAU</v>
          </cell>
          <cell r="G2714" t="str">
            <v>EQUIPEMENT</v>
          </cell>
          <cell r="Q2714">
            <v>-10000</v>
          </cell>
        </row>
        <row r="2715">
          <cell r="A2715">
            <v>44013</v>
          </cell>
          <cell r="C2715" t="str">
            <v>SORTIE</v>
          </cell>
          <cell r="F2715" t="str">
            <v>PLATEAU</v>
          </cell>
          <cell r="G2715" t="str">
            <v>EQUIPEMENT</v>
          </cell>
          <cell r="Q2715">
            <v>-10000</v>
          </cell>
        </row>
        <row r="2716">
          <cell r="A2716">
            <v>44013</v>
          </cell>
          <cell r="C2716" t="str">
            <v>SORTIE</v>
          </cell>
          <cell r="F2716" t="str">
            <v>PLATEAU</v>
          </cell>
          <cell r="G2716" t="str">
            <v>EQUIPEMENT</v>
          </cell>
          <cell r="Q2716">
            <v>-10000</v>
          </cell>
        </row>
        <row r="2717">
          <cell r="A2717">
            <v>44013</v>
          </cell>
          <cell r="C2717" t="str">
            <v>SORTIE</v>
          </cell>
          <cell r="F2717" t="str">
            <v>PLATEAU</v>
          </cell>
          <cell r="G2717" t="str">
            <v>EQUIPEMENT</v>
          </cell>
          <cell r="Q2717">
            <v>-10000</v>
          </cell>
        </row>
        <row r="2718">
          <cell r="A2718">
            <v>44013</v>
          </cell>
          <cell r="C2718" t="str">
            <v>SORTIE</v>
          </cell>
          <cell r="F2718" t="str">
            <v>CITERNE</v>
          </cell>
          <cell r="G2718" t="str">
            <v>EQUIPEMENT</v>
          </cell>
          <cell r="Q2718">
            <v>-10000</v>
          </cell>
        </row>
        <row r="2719">
          <cell r="A2719">
            <v>44013</v>
          </cell>
          <cell r="C2719" t="str">
            <v>SORTIE</v>
          </cell>
          <cell r="F2719" t="str">
            <v>CITERNE</v>
          </cell>
          <cell r="G2719" t="str">
            <v>EQUIPEMENT</v>
          </cell>
          <cell r="Q2719">
            <v>-10000</v>
          </cell>
        </row>
        <row r="2720">
          <cell r="A2720">
            <v>44013</v>
          </cell>
          <cell r="C2720" t="str">
            <v>SORTIE</v>
          </cell>
          <cell r="F2720" t="str">
            <v>PLATEAU</v>
          </cell>
          <cell r="G2720" t="str">
            <v>EQUIPEMENT</v>
          </cell>
          <cell r="Q2720">
            <v>-10000</v>
          </cell>
        </row>
        <row r="2721">
          <cell r="A2721">
            <v>44013</v>
          </cell>
          <cell r="C2721" t="str">
            <v>SORTIE</v>
          </cell>
          <cell r="F2721" t="str">
            <v>PLATEAU</v>
          </cell>
          <cell r="G2721" t="str">
            <v>EQUIPEMENT</v>
          </cell>
          <cell r="Q2721">
            <v>-10000</v>
          </cell>
        </row>
        <row r="2722">
          <cell r="A2722">
            <v>44013</v>
          </cell>
          <cell r="C2722" t="str">
            <v>SORTIE</v>
          </cell>
          <cell r="F2722" t="str">
            <v>PLATEAU</v>
          </cell>
          <cell r="G2722" t="str">
            <v>EQUIPEMENT</v>
          </cell>
          <cell r="Q2722">
            <v>-10000</v>
          </cell>
        </row>
        <row r="2723">
          <cell r="A2723">
            <v>44013</v>
          </cell>
          <cell r="C2723" t="str">
            <v>SORTIE</v>
          </cell>
          <cell r="F2723" t="str">
            <v>PLATEAU</v>
          </cell>
          <cell r="G2723" t="str">
            <v>EQUIPEMENT</v>
          </cell>
          <cell r="Q2723">
            <v>-10000</v>
          </cell>
        </row>
        <row r="2724">
          <cell r="A2724">
            <v>44013</v>
          </cell>
          <cell r="C2724" t="str">
            <v>ENTREE</v>
          </cell>
          <cell r="F2724">
            <v>0</v>
          </cell>
          <cell r="G2724" t="str">
            <v>ASSEMBLAGE</v>
          </cell>
          <cell r="Q2724">
            <v>0</v>
          </cell>
        </row>
        <row r="2725">
          <cell r="A2725">
            <v>44013</v>
          </cell>
          <cell r="C2725" t="str">
            <v>ENTREE</v>
          </cell>
          <cell r="F2725">
            <v>0</v>
          </cell>
          <cell r="G2725" t="str">
            <v>ASSEMBLAGE</v>
          </cell>
          <cell r="Q2725">
            <v>0</v>
          </cell>
        </row>
        <row r="2726">
          <cell r="A2726">
            <v>44013</v>
          </cell>
          <cell r="C2726" t="str">
            <v>SORTIE</v>
          </cell>
          <cell r="F2726" t="str">
            <v>GRUMIER</v>
          </cell>
          <cell r="G2726" t="str">
            <v>ASSEMBLAGE</v>
          </cell>
          <cell r="Q2726">
            <v>-48000</v>
          </cell>
        </row>
        <row r="2727">
          <cell r="A2727">
            <v>44013</v>
          </cell>
          <cell r="C2727" t="str">
            <v>SORTIE</v>
          </cell>
          <cell r="F2727" t="str">
            <v>GRUMIER</v>
          </cell>
          <cell r="G2727" t="str">
            <v>PONT</v>
          </cell>
          <cell r="Q2727">
            <v>-10000</v>
          </cell>
        </row>
        <row r="2728">
          <cell r="A2728">
            <v>44013</v>
          </cell>
          <cell r="C2728" t="str">
            <v>SORTIE</v>
          </cell>
          <cell r="F2728" t="str">
            <v>GRUMIER</v>
          </cell>
          <cell r="G2728" t="str">
            <v>LUBRIFIANT</v>
          </cell>
          <cell r="Q2728">
            <v>-8572</v>
          </cell>
        </row>
        <row r="2729">
          <cell r="A2729">
            <v>44013</v>
          </cell>
          <cell r="C2729" t="str">
            <v>SORTIE</v>
          </cell>
          <cell r="F2729" t="str">
            <v>GRUMIER</v>
          </cell>
          <cell r="G2729" t="str">
            <v>ASSEMBLAGE</v>
          </cell>
          <cell r="Q2729">
            <v>-3000</v>
          </cell>
        </row>
        <row r="2730">
          <cell r="A2730">
            <v>44013</v>
          </cell>
          <cell r="C2730" t="str">
            <v>SORTIE</v>
          </cell>
          <cell r="F2730" t="str">
            <v>GRUMIER</v>
          </cell>
          <cell r="G2730" t="str">
            <v>ASSEMBLAGE</v>
          </cell>
          <cell r="Q2730">
            <v>-10000</v>
          </cell>
        </row>
        <row r="2731">
          <cell r="A2731">
            <v>44013</v>
          </cell>
          <cell r="C2731" t="str">
            <v>SORTIE</v>
          </cell>
          <cell r="F2731" t="str">
            <v>GRUMIER</v>
          </cell>
          <cell r="G2731" t="str">
            <v>ASSEMBLAGE</v>
          </cell>
          <cell r="Q2731">
            <v>-10000</v>
          </cell>
        </row>
        <row r="2732">
          <cell r="A2732">
            <v>44013</v>
          </cell>
          <cell r="C2732" t="str">
            <v>SORTIE</v>
          </cell>
          <cell r="F2732" t="str">
            <v>GRUMIER</v>
          </cell>
          <cell r="G2732" t="str">
            <v>FILTRATION</v>
          </cell>
          <cell r="Q2732">
            <v>-14310</v>
          </cell>
        </row>
        <row r="2733">
          <cell r="A2733">
            <v>44013</v>
          </cell>
          <cell r="C2733" t="str">
            <v>SORTIE</v>
          </cell>
          <cell r="F2733" t="str">
            <v>PLATEAU</v>
          </cell>
          <cell r="G2733" t="str">
            <v>ELECTRICITE</v>
          </cell>
          <cell r="Q2733">
            <v>-1500</v>
          </cell>
        </row>
        <row r="2734">
          <cell r="A2734">
            <v>44013</v>
          </cell>
          <cell r="C2734" t="str">
            <v>SORTIE</v>
          </cell>
          <cell r="F2734" t="str">
            <v>PLATEAU</v>
          </cell>
          <cell r="G2734" t="str">
            <v>ELECTRICITE</v>
          </cell>
          <cell r="Q2734">
            <v>-1500</v>
          </cell>
        </row>
        <row r="2735">
          <cell r="A2735">
            <v>44013</v>
          </cell>
          <cell r="C2735" t="str">
            <v>SORTIE</v>
          </cell>
          <cell r="F2735" t="str">
            <v>GRUMIER</v>
          </cell>
          <cell r="G2735" t="str">
            <v>FREINAGE</v>
          </cell>
          <cell r="Q2735">
            <v>-20000</v>
          </cell>
        </row>
        <row r="2736">
          <cell r="A2736">
            <v>44013</v>
          </cell>
          <cell r="C2736" t="str">
            <v>SORTIE</v>
          </cell>
          <cell r="F2736" t="str">
            <v>GRUMIER</v>
          </cell>
          <cell r="G2736" t="str">
            <v>ASSEMBLAGE</v>
          </cell>
          <cell r="Q2736">
            <v>-3000</v>
          </cell>
        </row>
        <row r="2737">
          <cell r="A2737">
            <v>44013</v>
          </cell>
          <cell r="C2737" t="str">
            <v>SORTIE</v>
          </cell>
          <cell r="F2737" t="str">
            <v>GRUMIER</v>
          </cell>
          <cell r="G2737" t="str">
            <v>PNEUMATIQUE</v>
          </cell>
          <cell r="Q2737">
            <v>-420000</v>
          </cell>
        </row>
        <row r="2738">
          <cell r="A2738">
            <v>44013</v>
          </cell>
          <cell r="C2738" t="str">
            <v>SORTIE</v>
          </cell>
          <cell r="F2738" t="str">
            <v>GRUMIER</v>
          </cell>
          <cell r="G2738" t="str">
            <v>ASSEMBLAGE</v>
          </cell>
          <cell r="Q2738">
            <v>-10000</v>
          </cell>
        </row>
        <row r="2739">
          <cell r="A2739">
            <v>44013</v>
          </cell>
          <cell r="C2739" t="str">
            <v>SORTIE</v>
          </cell>
          <cell r="F2739" t="str">
            <v>GRUMIER</v>
          </cell>
          <cell r="G2739" t="str">
            <v>FREINAGE</v>
          </cell>
          <cell r="Q2739">
            <v>-160000</v>
          </cell>
        </row>
        <row r="2740">
          <cell r="A2740">
            <v>44013</v>
          </cell>
          <cell r="C2740" t="str">
            <v>SORTIE</v>
          </cell>
          <cell r="F2740" t="str">
            <v>GRUMIER</v>
          </cell>
          <cell r="G2740" t="str">
            <v>ASSEMBLAGE</v>
          </cell>
          <cell r="Q2740">
            <v>-40000</v>
          </cell>
        </row>
        <row r="2741">
          <cell r="A2741">
            <v>44013</v>
          </cell>
          <cell r="C2741" t="str">
            <v>SORTIE</v>
          </cell>
          <cell r="F2741" t="str">
            <v>GRUMIER</v>
          </cell>
          <cell r="G2741" t="str">
            <v>ASSEMBLAGE</v>
          </cell>
          <cell r="Q2741">
            <v>-15000</v>
          </cell>
        </row>
        <row r="2742">
          <cell r="A2742">
            <v>44013</v>
          </cell>
          <cell r="C2742" t="str">
            <v>SORTIE</v>
          </cell>
          <cell r="F2742" t="str">
            <v>PLATEAU</v>
          </cell>
          <cell r="G2742" t="str">
            <v>ELECTRICITE</v>
          </cell>
          <cell r="Q2742">
            <v>-1500</v>
          </cell>
        </row>
        <row r="2743">
          <cell r="A2743">
            <v>44013</v>
          </cell>
          <cell r="C2743" t="str">
            <v>ENTREE</v>
          </cell>
          <cell r="F2743">
            <v>0</v>
          </cell>
          <cell r="G2743" t="str">
            <v>ASSEMBLAGE</v>
          </cell>
          <cell r="Q2743">
            <v>0</v>
          </cell>
        </row>
        <row r="2744">
          <cell r="A2744">
            <v>44013</v>
          </cell>
          <cell r="C2744" t="str">
            <v>ENTREE</v>
          </cell>
          <cell r="F2744">
            <v>0</v>
          </cell>
          <cell r="G2744" t="str">
            <v>ELECTRICITE</v>
          </cell>
          <cell r="Q2744">
            <v>0</v>
          </cell>
        </row>
        <row r="2745">
          <cell r="A2745">
            <v>44013</v>
          </cell>
          <cell r="C2745" t="str">
            <v>ENTREE</v>
          </cell>
          <cell r="F2745">
            <v>0</v>
          </cell>
          <cell r="G2745" t="str">
            <v>ASSEMBLAGE</v>
          </cell>
          <cell r="Q2745">
            <v>0</v>
          </cell>
        </row>
        <row r="2746">
          <cell r="A2746">
            <v>44013</v>
          </cell>
          <cell r="C2746" t="str">
            <v>ENTREE</v>
          </cell>
          <cell r="F2746">
            <v>0</v>
          </cell>
          <cell r="G2746" t="str">
            <v>ASSEMBLAGE</v>
          </cell>
          <cell r="Q2746">
            <v>0</v>
          </cell>
        </row>
        <row r="2747">
          <cell r="A2747">
            <v>44013</v>
          </cell>
          <cell r="C2747" t="str">
            <v>ENTREE</v>
          </cell>
          <cell r="F2747">
            <v>0</v>
          </cell>
          <cell r="G2747" t="str">
            <v>FREINAGE</v>
          </cell>
          <cell r="Q2747">
            <v>0</v>
          </cell>
        </row>
        <row r="2748">
          <cell r="A2748">
            <v>44013</v>
          </cell>
          <cell r="C2748" t="str">
            <v>ENTREE</v>
          </cell>
          <cell r="F2748">
            <v>0</v>
          </cell>
          <cell r="G2748" t="str">
            <v>ASSEMBLAGE</v>
          </cell>
          <cell r="Q2748">
            <v>0</v>
          </cell>
        </row>
        <row r="2749">
          <cell r="A2749">
            <v>44013</v>
          </cell>
          <cell r="C2749" t="str">
            <v>ENTREE</v>
          </cell>
          <cell r="F2749">
            <v>0</v>
          </cell>
          <cell r="G2749" t="str">
            <v>FREINAGE</v>
          </cell>
          <cell r="Q2749">
            <v>0</v>
          </cell>
        </row>
        <row r="2750">
          <cell r="A2750">
            <v>44013</v>
          </cell>
          <cell r="C2750" t="str">
            <v>ENTREE</v>
          </cell>
          <cell r="F2750">
            <v>0</v>
          </cell>
          <cell r="G2750" t="str">
            <v>FREINAGE</v>
          </cell>
          <cell r="Q2750">
            <v>0</v>
          </cell>
        </row>
        <row r="2751">
          <cell r="A2751">
            <v>44013</v>
          </cell>
          <cell r="C2751" t="str">
            <v>SORTIE</v>
          </cell>
          <cell r="F2751" t="str">
            <v>GRUMIER</v>
          </cell>
          <cell r="G2751" t="str">
            <v>ELECTRICITE</v>
          </cell>
          <cell r="Q2751">
            <v>-2200</v>
          </cell>
        </row>
        <row r="2752">
          <cell r="A2752">
            <v>44013</v>
          </cell>
          <cell r="C2752" t="str">
            <v>SORTIE</v>
          </cell>
          <cell r="F2752" t="str">
            <v>SLV</v>
          </cell>
          <cell r="G2752" t="str">
            <v>LUBRIFIANT</v>
          </cell>
          <cell r="Q2752">
            <v>-70400</v>
          </cell>
        </row>
        <row r="2753">
          <cell r="A2753">
            <v>44013</v>
          </cell>
          <cell r="C2753" t="str">
            <v>SORTIE</v>
          </cell>
          <cell r="F2753" t="str">
            <v>PLATEAU</v>
          </cell>
          <cell r="G2753" t="str">
            <v>ELECTRICITE</v>
          </cell>
          <cell r="Q2753">
            <v>-1500</v>
          </cell>
        </row>
        <row r="2754">
          <cell r="A2754">
            <v>44013</v>
          </cell>
          <cell r="C2754" t="str">
            <v>SORTIE</v>
          </cell>
          <cell r="F2754" t="str">
            <v>BENNE</v>
          </cell>
          <cell r="G2754" t="str">
            <v>PNEUMATIQUE</v>
          </cell>
          <cell r="Q2754">
            <v>-1812600</v>
          </cell>
        </row>
        <row r="2755">
          <cell r="A2755">
            <v>44013</v>
          </cell>
          <cell r="C2755" t="str">
            <v>SORTIE</v>
          </cell>
          <cell r="F2755" t="str">
            <v>BENNE</v>
          </cell>
          <cell r="G2755" t="str">
            <v>PNEUMATIQUE</v>
          </cell>
          <cell r="Q2755">
            <v>-1812600</v>
          </cell>
        </row>
        <row r="2756">
          <cell r="A2756">
            <v>44013</v>
          </cell>
          <cell r="C2756" t="str">
            <v>SORTIE</v>
          </cell>
          <cell r="F2756" t="str">
            <v>GRUMIER</v>
          </cell>
          <cell r="G2756" t="str">
            <v>PNEUMATIQUE</v>
          </cell>
          <cell r="Q2756">
            <v>-1440000</v>
          </cell>
        </row>
        <row r="2757">
          <cell r="A2757">
            <v>44013</v>
          </cell>
          <cell r="C2757" t="str">
            <v>SORTIE</v>
          </cell>
          <cell r="F2757" t="str">
            <v>BENNE</v>
          </cell>
          <cell r="G2757" t="str">
            <v>ASSEMBLAGE</v>
          </cell>
          <cell r="Q2757">
            <v>-10000</v>
          </cell>
        </row>
        <row r="2758">
          <cell r="A2758">
            <v>44013</v>
          </cell>
          <cell r="C2758" t="str">
            <v>SORTIE</v>
          </cell>
          <cell r="F2758" t="str">
            <v>BENNE</v>
          </cell>
          <cell r="G2758" t="str">
            <v>FREINAGE</v>
          </cell>
          <cell r="Q2758">
            <v>-20000</v>
          </cell>
        </row>
        <row r="2759">
          <cell r="A2759">
            <v>44013</v>
          </cell>
          <cell r="C2759" t="str">
            <v>ENTREE</v>
          </cell>
          <cell r="F2759">
            <v>0</v>
          </cell>
          <cell r="G2759" t="str">
            <v>ASSEMBLAGE</v>
          </cell>
          <cell r="Q2759">
            <v>0</v>
          </cell>
        </row>
        <row r="2760">
          <cell r="A2760">
            <v>44013</v>
          </cell>
          <cell r="C2760" t="str">
            <v>ENTREE</v>
          </cell>
          <cell r="F2760">
            <v>0</v>
          </cell>
          <cell r="G2760" t="str">
            <v>ASSEMBLAGE</v>
          </cell>
          <cell r="Q2760">
            <v>0</v>
          </cell>
        </row>
        <row r="2761">
          <cell r="A2761">
            <v>44013</v>
          </cell>
          <cell r="C2761" t="str">
            <v>SORTIE</v>
          </cell>
          <cell r="F2761" t="str">
            <v>GRUMIER</v>
          </cell>
          <cell r="G2761" t="str">
            <v>ELECTRICITE</v>
          </cell>
          <cell r="Q2761">
            <v>-35000</v>
          </cell>
        </row>
        <row r="2762">
          <cell r="A2762">
            <v>44013</v>
          </cell>
          <cell r="C2762" t="str">
            <v>SORTIE</v>
          </cell>
          <cell r="F2762" t="str">
            <v>GRUMIER</v>
          </cell>
          <cell r="G2762" t="str">
            <v>ASSEMBLAGE</v>
          </cell>
          <cell r="Q2762">
            <v>-10000</v>
          </cell>
        </row>
        <row r="2763">
          <cell r="A2763">
            <v>44013</v>
          </cell>
          <cell r="C2763" t="str">
            <v>SORTIE</v>
          </cell>
          <cell r="F2763" t="str">
            <v>GRUMIER</v>
          </cell>
          <cell r="G2763" t="str">
            <v>ASSEMBLAGE</v>
          </cell>
          <cell r="Q2763">
            <v>-10000</v>
          </cell>
        </row>
        <row r="2764">
          <cell r="A2764">
            <v>44013</v>
          </cell>
          <cell r="C2764" t="str">
            <v>SORTIE</v>
          </cell>
          <cell r="F2764" t="str">
            <v>PLATEAU</v>
          </cell>
          <cell r="G2764" t="str">
            <v>LUBRIFIANT</v>
          </cell>
          <cell r="Q2764">
            <v>-39996</v>
          </cell>
        </row>
        <row r="2765">
          <cell r="A2765">
            <v>44013</v>
          </cell>
          <cell r="C2765" t="str">
            <v>SORTIE</v>
          </cell>
          <cell r="F2765" t="str">
            <v>PLATEAU</v>
          </cell>
          <cell r="G2765" t="str">
            <v>FILTRATION</v>
          </cell>
          <cell r="Q2765">
            <v>-7000</v>
          </cell>
        </row>
        <row r="2766">
          <cell r="A2766">
            <v>44013</v>
          </cell>
          <cell r="C2766" t="str">
            <v>SORTIE</v>
          </cell>
          <cell r="F2766" t="str">
            <v>PLATEAU</v>
          </cell>
          <cell r="G2766" t="str">
            <v>FILTRATION</v>
          </cell>
          <cell r="Q2766">
            <v>-8000</v>
          </cell>
        </row>
        <row r="2767">
          <cell r="A2767">
            <v>44013</v>
          </cell>
          <cell r="C2767" t="str">
            <v>SORTIE</v>
          </cell>
          <cell r="F2767" t="str">
            <v>PLATEAU</v>
          </cell>
          <cell r="G2767" t="str">
            <v>FILTRATION</v>
          </cell>
          <cell r="Q2767">
            <v>-20000</v>
          </cell>
        </row>
        <row r="2768">
          <cell r="A2768">
            <v>44013</v>
          </cell>
          <cell r="C2768" t="str">
            <v>ENTREE</v>
          </cell>
          <cell r="F2768">
            <v>0</v>
          </cell>
          <cell r="G2768" t="str">
            <v>ELECTRICITE</v>
          </cell>
          <cell r="Q2768">
            <v>0</v>
          </cell>
        </row>
        <row r="2769">
          <cell r="A2769">
            <v>44013</v>
          </cell>
          <cell r="C2769" t="str">
            <v>SORTIE</v>
          </cell>
          <cell r="F2769" t="str">
            <v>BENNE</v>
          </cell>
          <cell r="G2769" t="str">
            <v>ELECTRICITE</v>
          </cell>
          <cell r="Q2769">
            <v>-240000</v>
          </cell>
        </row>
        <row r="2770">
          <cell r="A2770">
            <v>44013</v>
          </cell>
          <cell r="C2770" t="str">
            <v>SORTIE</v>
          </cell>
          <cell r="F2770" t="str">
            <v>BENNE</v>
          </cell>
          <cell r="G2770" t="str">
            <v>ELECTRICITE</v>
          </cell>
          <cell r="Q2770">
            <v>-240000</v>
          </cell>
        </row>
        <row r="2771">
          <cell r="A2771">
            <v>44013</v>
          </cell>
          <cell r="C2771" t="str">
            <v>ENTREE</v>
          </cell>
          <cell r="F2771">
            <v>0</v>
          </cell>
          <cell r="G2771" t="str">
            <v>PNEUMATIQUE</v>
          </cell>
          <cell r="Q2771">
            <v>0</v>
          </cell>
        </row>
        <row r="2772">
          <cell r="A2772">
            <v>44013</v>
          </cell>
          <cell r="C2772" t="str">
            <v>SORTIE</v>
          </cell>
          <cell r="F2772" t="str">
            <v>PLATEAU</v>
          </cell>
          <cell r="G2772" t="str">
            <v>PNEUMATIQUE</v>
          </cell>
          <cell r="Q2772">
            <v>-1260000</v>
          </cell>
        </row>
        <row r="2773">
          <cell r="A2773">
            <v>44013</v>
          </cell>
          <cell r="C2773" t="str">
            <v>SORTIE</v>
          </cell>
          <cell r="F2773" t="str">
            <v>BENNE</v>
          </cell>
          <cell r="G2773" t="str">
            <v>ASSEMBLAGE</v>
          </cell>
          <cell r="Q2773">
            <v>-6000</v>
          </cell>
        </row>
        <row r="2774">
          <cell r="A2774">
            <v>44013</v>
          </cell>
          <cell r="C2774" t="str">
            <v>SORTIE</v>
          </cell>
          <cell r="F2774" t="str">
            <v>BENNE</v>
          </cell>
          <cell r="G2774" t="str">
            <v>ASSEMBLAGE</v>
          </cell>
          <cell r="Q2774">
            <v>-7500</v>
          </cell>
        </row>
        <row r="2775">
          <cell r="A2775">
            <v>44013</v>
          </cell>
          <cell r="C2775" t="str">
            <v>SORTIE</v>
          </cell>
          <cell r="F2775" t="str">
            <v>GRUMIER</v>
          </cell>
          <cell r="G2775" t="str">
            <v>ASSEMBLAGE</v>
          </cell>
          <cell r="Q2775">
            <v>-10000</v>
          </cell>
        </row>
        <row r="2776">
          <cell r="A2776">
            <v>44013</v>
          </cell>
          <cell r="C2776" t="str">
            <v>ENTREE</v>
          </cell>
          <cell r="F2776">
            <v>0</v>
          </cell>
          <cell r="G2776" t="str">
            <v>ASSEMBLAGE</v>
          </cell>
          <cell r="Q2776">
            <v>0</v>
          </cell>
        </row>
        <row r="2777">
          <cell r="A2777">
            <v>44013</v>
          </cell>
          <cell r="C2777" t="str">
            <v>ENTREE</v>
          </cell>
          <cell r="F2777">
            <v>0</v>
          </cell>
          <cell r="G2777" t="str">
            <v>ASSEMBLAGE</v>
          </cell>
          <cell r="Q2777">
            <v>0</v>
          </cell>
        </row>
        <row r="2778">
          <cell r="A2778">
            <v>44013</v>
          </cell>
          <cell r="C2778" t="str">
            <v>SORTIE</v>
          </cell>
          <cell r="F2778" t="str">
            <v>GRUMIER</v>
          </cell>
          <cell r="G2778" t="str">
            <v>ASSEMBLAGE</v>
          </cell>
          <cell r="Q2778">
            <v>-15000</v>
          </cell>
        </row>
        <row r="2779">
          <cell r="A2779">
            <v>44013</v>
          </cell>
          <cell r="C2779" t="str">
            <v>SORTIE</v>
          </cell>
          <cell r="F2779" t="str">
            <v>GRUMIER</v>
          </cell>
          <cell r="G2779" t="str">
            <v>ASSEMBLAGE</v>
          </cell>
          <cell r="Q2779">
            <v>-20000</v>
          </cell>
        </row>
        <row r="2780">
          <cell r="A2780">
            <v>44013</v>
          </cell>
          <cell r="C2780" t="str">
            <v>SORTIE</v>
          </cell>
          <cell r="F2780" t="str">
            <v>GRUMIER</v>
          </cell>
          <cell r="G2780" t="str">
            <v>ASSEMBLAGE</v>
          </cell>
          <cell r="Q2780">
            <v>-10000</v>
          </cell>
        </row>
        <row r="2781">
          <cell r="A2781">
            <v>44013</v>
          </cell>
          <cell r="C2781" t="str">
            <v>SORTIE</v>
          </cell>
          <cell r="F2781" t="str">
            <v>GRUMIER</v>
          </cell>
          <cell r="G2781" t="str">
            <v>ASSEMBLAGE</v>
          </cell>
          <cell r="Q2781">
            <v>-7500</v>
          </cell>
        </row>
        <row r="2782">
          <cell r="A2782">
            <v>44013</v>
          </cell>
          <cell r="C2782" t="str">
            <v>SORTIE</v>
          </cell>
          <cell r="F2782" t="str">
            <v>PLATEAU</v>
          </cell>
          <cell r="G2782" t="str">
            <v>ASSEMBLAGE</v>
          </cell>
          <cell r="Q2782">
            <v>-2100</v>
          </cell>
        </row>
        <row r="2783">
          <cell r="A2783">
            <v>44013</v>
          </cell>
          <cell r="C2783" t="str">
            <v>SORTIE</v>
          </cell>
          <cell r="F2783" t="str">
            <v>GRUMIER</v>
          </cell>
          <cell r="G2783" t="str">
            <v>FILTRATION</v>
          </cell>
          <cell r="Q2783">
            <v>-77513</v>
          </cell>
        </row>
        <row r="2784">
          <cell r="A2784">
            <v>44013</v>
          </cell>
          <cell r="C2784" t="str">
            <v>SORTIE</v>
          </cell>
          <cell r="F2784" t="str">
            <v>GRUMIER</v>
          </cell>
          <cell r="G2784" t="str">
            <v>FILTRATION</v>
          </cell>
          <cell r="Q2784">
            <v>-14310</v>
          </cell>
        </row>
        <row r="2785">
          <cell r="A2785">
            <v>44013</v>
          </cell>
          <cell r="C2785" t="str">
            <v>SORTIE</v>
          </cell>
          <cell r="F2785" t="str">
            <v>GRUMIER</v>
          </cell>
          <cell r="G2785" t="str">
            <v>ASSEMBLAGE</v>
          </cell>
          <cell r="Q2785">
            <v>-130000</v>
          </cell>
        </row>
        <row r="2786">
          <cell r="A2786">
            <v>44013</v>
          </cell>
          <cell r="C2786" t="str">
            <v>SORTIE</v>
          </cell>
          <cell r="F2786" t="str">
            <v>GRUMIER</v>
          </cell>
          <cell r="G2786" t="str">
            <v>LUBRIFIANT</v>
          </cell>
          <cell r="Q2786">
            <v>-36431</v>
          </cell>
        </row>
        <row r="2787">
          <cell r="A2787">
            <v>44013</v>
          </cell>
          <cell r="C2787" t="str">
            <v>SORTIE</v>
          </cell>
          <cell r="F2787" t="str">
            <v>GRUMIER</v>
          </cell>
          <cell r="G2787" t="str">
            <v>LUBRIFIANT</v>
          </cell>
          <cell r="Q2787">
            <v>-42860</v>
          </cell>
        </row>
        <row r="2788">
          <cell r="A2788">
            <v>44013</v>
          </cell>
          <cell r="C2788" t="str">
            <v>SORTIE</v>
          </cell>
          <cell r="F2788" t="str">
            <v>GRUMIER</v>
          </cell>
          <cell r="G2788" t="str">
            <v>LUBRIFIANT</v>
          </cell>
          <cell r="Q2788">
            <v>-36431</v>
          </cell>
        </row>
        <row r="2789">
          <cell r="A2789">
            <v>44013</v>
          </cell>
          <cell r="C2789" t="str">
            <v>SORTIE</v>
          </cell>
          <cell r="F2789" t="str">
            <v>GRUMIER</v>
          </cell>
          <cell r="G2789" t="str">
            <v>FREINAGE</v>
          </cell>
          <cell r="Q2789">
            <v>-140000</v>
          </cell>
        </row>
        <row r="2790">
          <cell r="A2790">
            <v>44013</v>
          </cell>
          <cell r="C2790" t="str">
            <v>SORTIE</v>
          </cell>
          <cell r="F2790" t="str">
            <v>GRUMIER</v>
          </cell>
          <cell r="G2790" t="str">
            <v>FREINAGE</v>
          </cell>
          <cell r="Q2790">
            <v>-140000</v>
          </cell>
        </row>
        <row r="2791">
          <cell r="A2791">
            <v>44013</v>
          </cell>
          <cell r="C2791" t="str">
            <v>ENTREE</v>
          </cell>
          <cell r="F2791">
            <v>0</v>
          </cell>
          <cell r="G2791" t="str">
            <v>EQUIPEMENT</v>
          </cell>
          <cell r="Q2791">
            <v>0</v>
          </cell>
        </row>
        <row r="2792">
          <cell r="A2792">
            <v>44013</v>
          </cell>
          <cell r="C2792" t="str">
            <v>SORTIE</v>
          </cell>
          <cell r="F2792" t="str">
            <v>GRUMIER</v>
          </cell>
          <cell r="G2792" t="str">
            <v>EQUIPEMENT</v>
          </cell>
          <cell r="Q2792">
            <v>-4000</v>
          </cell>
        </row>
        <row r="2793">
          <cell r="A2793">
            <v>44013</v>
          </cell>
          <cell r="C2793" t="str">
            <v>SORTIE</v>
          </cell>
          <cell r="F2793" t="str">
            <v>GRUMIER</v>
          </cell>
          <cell r="G2793" t="str">
            <v>EQUIPEMENT</v>
          </cell>
          <cell r="Q2793">
            <v>-4000</v>
          </cell>
        </row>
        <row r="2794">
          <cell r="A2794">
            <v>44013</v>
          </cell>
          <cell r="C2794" t="str">
            <v>SORTIE</v>
          </cell>
          <cell r="F2794" t="str">
            <v>GRUMIER</v>
          </cell>
          <cell r="G2794" t="str">
            <v>EQUIPEMENT</v>
          </cell>
          <cell r="Q2794">
            <v>-4000</v>
          </cell>
        </row>
        <row r="2795">
          <cell r="A2795">
            <v>44013</v>
          </cell>
          <cell r="C2795" t="str">
            <v>SORTIE</v>
          </cell>
          <cell r="F2795" t="str">
            <v>GRUMIER</v>
          </cell>
          <cell r="G2795" t="str">
            <v>EQUIPEMENT</v>
          </cell>
          <cell r="Q2795">
            <v>-4000</v>
          </cell>
        </row>
        <row r="2796">
          <cell r="A2796">
            <v>44013</v>
          </cell>
          <cell r="C2796" t="str">
            <v>SORTIE</v>
          </cell>
          <cell r="F2796" t="str">
            <v>GRUMIER</v>
          </cell>
          <cell r="G2796" t="str">
            <v>EQUIPEMENT</v>
          </cell>
          <cell r="Q2796">
            <v>-4000</v>
          </cell>
        </row>
        <row r="2797">
          <cell r="A2797">
            <v>44013</v>
          </cell>
          <cell r="C2797" t="str">
            <v>SORTIE</v>
          </cell>
          <cell r="F2797" t="str">
            <v>GRUMIER</v>
          </cell>
          <cell r="G2797" t="str">
            <v>EQUIPEMENT</v>
          </cell>
          <cell r="Q2797">
            <v>-4000</v>
          </cell>
        </row>
        <row r="2798">
          <cell r="A2798">
            <v>44013</v>
          </cell>
          <cell r="C2798" t="str">
            <v>SORTIE</v>
          </cell>
          <cell r="F2798" t="str">
            <v>PLATEAU</v>
          </cell>
          <cell r="G2798" t="str">
            <v>LUBRIFIANT</v>
          </cell>
          <cell r="Q2798">
            <v>-9090</v>
          </cell>
        </row>
        <row r="2799">
          <cell r="A2799">
            <v>44013</v>
          </cell>
          <cell r="C2799" t="str">
            <v>SORTIE</v>
          </cell>
          <cell r="F2799" t="str">
            <v>PLATEAU</v>
          </cell>
          <cell r="G2799" t="str">
            <v>LUBRIFIANT</v>
          </cell>
          <cell r="Q2799">
            <v>-9090</v>
          </cell>
        </row>
        <row r="2800">
          <cell r="A2800">
            <v>44013</v>
          </cell>
          <cell r="C2800" t="str">
            <v>ENTREE</v>
          </cell>
          <cell r="F2800">
            <v>0</v>
          </cell>
          <cell r="G2800" t="str">
            <v>MOTEUR</v>
          </cell>
          <cell r="Q2800">
            <v>0</v>
          </cell>
        </row>
        <row r="2801">
          <cell r="A2801">
            <v>44013</v>
          </cell>
          <cell r="C2801" t="str">
            <v>ENTREE</v>
          </cell>
          <cell r="F2801">
            <v>0</v>
          </cell>
          <cell r="G2801" t="str">
            <v>MOTEUR</v>
          </cell>
          <cell r="Q2801">
            <v>0</v>
          </cell>
        </row>
        <row r="2802">
          <cell r="A2802">
            <v>44013</v>
          </cell>
          <cell r="C2802" t="str">
            <v>ENTREE</v>
          </cell>
          <cell r="F2802">
            <v>0</v>
          </cell>
          <cell r="G2802" t="str">
            <v>ASSEMBLAGE</v>
          </cell>
          <cell r="Q2802">
            <v>0</v>
          </cell>
        </row>
        <row r="2803">
          <cell r="A2803">
            <v>44013</v>
          </cell>
          <cell r="C2803" t="str">
            <v>SORTIE</v>
          </cell>
          <cell r="F2803" t="str">
            <v>PLATEAU</v>
          </cell>
          <cell r="G2803" t="str">
            <v>MOTEUR</v>
          </cell>
          <cell r="Q2803">
            <v>-51000</v>
          </cell>
        </row>
        <row r="2804">
          <cell r="A2804">
            <v>44013</v>
          </cell>
          <cell r="C2804" t="str">
            <v>SORTIE</v>
          </cell>
          <cell r="F2804" t="str">
            <v>PLATEAU</v>
          </cell>
          <cell r="G2804" t="str">
            <v>MOTEUR</v>
          </cell>
          <cell r="Q2804">
            <v>-7200</v>
          </cell>
        </row>
        <row r="2805">
          <cell r="A2805">
            <v>44013</v>
          </cell>
          <cell r="C2805" t="str">
            <v>SORTIE</v>
          </cell>
          <cell r="F2805" t="str">
            <v>PLATEAU</v>
          </cell>
          <cell r="G2805" t="str">
            <v>FILTRATION</v>
          </cell>
          <cell r="Q2805">
            <v>-15400</v>
          </cell>
        </row>
        <row r="2806">
          <cell r="A2806">
            <v>44013</v>
          </cell>
          <cell r="C2806" t="str">
            <v>SORTIE</v>
          </cell>
          <cell r="F2806" t="str">
            <v>PLATEAU</v>
          </cell>
          <cell r="G2806" t="str">
            <v>MOTEUR</v>
          </cell>
          <cell r="Q2806">
            <v>-8400</v>
          </cell>
        </row>
        <row r="2807">
          <cell r="A2807">
            <v>44013</v>
          </cell>
          <cell r="C2807" t="str">
            <v>SORTIE</v>
          </cell>
          <cell r="F2807" t="str">
            <v>GRUMIER</v>
          </cell>
          <cell r="G2807" t="str">
            <v>REPARATION FLOTTE</v>
          </cell>
          <cell r="Q2807">
            <v>-40000</v>
          </cell>
        </row>
        <row r="2808">
          <cell r="A2808">
            <v>44013</v>
          </cell>
          <cell r="C2808" t="str">
            <v>SORTIE</v>
          </cell>
          <cell r="F2808" t="str">
            <v>GRUMIER</v>
          </cell>
          <cell r="G2808" t="str">
            <v>REPARATION FLOTTE</v>
          </cell>
          <cell r="Q2808">
            <v>-15000</v>
          </cell>
        </row>
        <row r="2809">
          <cell r="A2809">
            <v>44013</v>
          </cell>
          <cell r="C2809" t="str">
            <v>SORTIE</v>
          </cell>
          <cell r="F2809" t="str">
            <v>GRUMIER</v>
          </cell>
          <cell r="G2809" t="str">
            <v>REPARATION FLOTTE</v>
          </cell>
          <cell r="Q2809">
            <v>-15000</v>
          </cell>
        </row>
        <row r="2810">
          <cell r="A2810">
            <v>44013</v>
          </cell>
          <cell r="C2810" t="str">
            <v>SORTIE</v>
          </cell>
          <cell r="F2810" t="str">
            <v>GRUMIER</v>
          </cell>
          <cell r="G2810" t="str">
            <v>REPARATION FLOTTE</v>
          </cell>
          <cell r="Q2810">
            <v>-45000</v>
          </cell>
        </row>
        <row r="2811">
          <cell r="A2811">
            <v>44013</v>
          </cell>
          <cell r="C2811" t="str">
            <v>SORTIE</v>
          </cell>
          <cell r="F2811" t="str">
            <v>GRUMIER</v>
          </cell>
          <cell r="G2811" t="str">
            <v>ASSEMBLAGE</v>
          </cell>
          <cell r="Q2811">
            <v>-20000</v>
          </cell>
        </row>
        <row r="2812">
          <cell r="A2812">
            <v>44013</v>
          </cell>
          <cell r="C2812" t="str">
            <v>ENTREE</v>
          </cell>
          <cell r="F2812">
            <v>0</v>
          </cell>
          <cell r="G2812" t="str">
            <v>PNEUMATIQUE</v>
          </cell>
          <cell r="Q2812">
            <v>0</v>
          </cell>
        </row>
        <row r="2813">
          <cell r="A2813">
            <v>44013</v>
          </cell>
          <cell r="C2813" t="str">
            <v>SORTIE</v>
          </cell>
          <cell r="F2813" t="str">
            <v>BENNE</v>
          </cell>
          <cell r="G2813" t="str">
            <v>FREINAGE</v>
          </cell>
          <cell r="Q2813">
            <v>-320000</v>
          </cell>
        </row>
        <row r="2814">
          <cell r="A2814">
            <v>44013</v>
          </cell>
          <cell r="C2814" t="str">
            <v>ENTREE</v>
          </cell>
          <cell r="F2814">
            <v>0</v>
          </cell>
          <cell r="G2814" t="str">
            <v>MOTEUR</v>
          </cell>
          <cell r="Q2814">
            <v>0</v>
          </cell>
        </row>
        <row r="2815">
          <cell r="A2815">
            <v>44013</v>
          </cell>
          <cell r="C2815" t="str">
            <v>ENTREE</v>
          </cell>
          <cell r="F2815">
            <v>0</v>
          </cell>
          <cell r="G2815" t="str">
            <v>MOTEUR</v>
          </cell>
          <cell r="Q2815">
            <v>0</v>
          </cell>
        </row>
        <row r="2816">
          <cell r="A2816">
            <v>44013</v>
          </cell>
          <cell r="C2816" t="str">
            <v>SORTIE</v>
          </cell>
          <cell r="F2816" t="str">
            <v>PLATEAU</v>
          </cell>
          <cell r="G2816" t="str">
            <v>MOTEUR</v>
          </cell>
          <cell r="Q2816">
            <v>-40000</v>
          </cell>
        </row>
        <row r="2817">
          <cell r="A2817">
            <v>44013</v>
          </cell>
          <cell r="C2817" t="str">
            <v>SORTIE</v>
          </cell>
          <cell r="F2817" t="str">
            <v>PLATEAU</v>
          </cell>
          <cell r="G2817" t="str">
            <v>MOTEUR</v>
          </cell>
          <cell r="Q2817">
            <v>-35000</v>
          </cell>
        </row>
        <row r="2818">
          <cell r="A2818">
            <v>44013</v>
          </cell>
          <cell r="C2818" t="str">
            <v>SORTIE</v>
          </cell>
          <cell r="F2818" t="str">
            <v>PLATEAU</v>
          </cell>
          <cell r="G2818" t="str">
            <v>FILTRATION</v>
          </cell>
          <cell r="Q2818">
            <v>-7000</v>
          </cell>
        </row>
        <row r="2819">
          <cell r="A2819">
            <v>44013</v>
          </cell>
          <cell r="C2819" t="str">
            <v>ENTREE</v>
          </cell>
          <cell r="F2819">
            <v>0</v>
          </cell>
          <cell r="G2819" t="str">
            <v>CABINE</v>
          </cell>
          <cell r="Q2819">
            <v>0</v>
          </cell>
        </row>
        <row r="2820">
          <cell r="A2820">
            <v>44013</v>
          </cell>
          <cell r="C2820" t="str">
            <v>SORTIE</v>
          </cell>
          <cell r="F2820" t="str">
            <v>BENNE</v>
          </cell>
          <cell r="G2820" t="str">
            <v>CABINE</v>
          </cell>
          <cell r="Q2820">
            <v>-137138</v>
          </cell>
        </row>
        <row r="2821">
          <cell r="A2821">
            <v>44013</v>
          </cell>
          <cell r="C2821" t="str">
            <v>SORTIE</v>
          </cell>
          <cell r="F2821" t="str">
            <v>BENNE</v>
          </cell>
          <cell r="G2821" t="str">
            <v>FREINAGE</v>
          </cell>
          <cell r="Q2821">
            <v>-20000</v>
          </cell>
        </row>
        <row r="2822">
          <cell r="A2822">
            <v>44013</v>
          </cell>
          <cell r="C2822" t="str">
            <v>SORTIE</v>
          </cell>
          <cell r="F2822" t="str">
            <v>CITERNE</v>
          </cell>
          <cell r="G2822" t="str">
            <v>ASSEMBLAGE</v>
          </cell>
          <cell r="Q2822">
            <v>-12500</v>
          </cell>
        </row>
        <row r="2823">
          <cell r="A2823">
            <v>44013</v>
          </cell>
          <cell r="C2823" t="str">
            <v>ENTREE</v>
          </cell>
          <cell r="F2823">
            <v>0</v>
          </cell>
          <cell r="G2823" t="str">
            <v>PNEUMATIQUE</v>
          </cell>
          <cell r="Q2823">
            <v>0</v>
          </cell>
        </row>
        <row r="2824">
          <cell r="A2824">
            <v>44013</v>
          </cell>
          <cell r="C2824" t="str">
            <v>SORTIE</v>
          </cell>
          <cell r="F2824" t="str">
            <v>BENNE</v>
          </cell>
          <cell r="G2824" t="str">
            <v>PNEUMATIQUE</v>
          </cell>
          <cell r="Q2824">
            <v>-417360</v>
          </cell>
        </row>
        <row r="2825">
          <cell r="A2825">
            <v>44013</v>
          </cell>
          <cell r="C2825" t="str">
            <v>SORTIE</v>
          </cell>
          <cell r="F2825" t="str">
            <v>GRUMIER</v>
          </cell>
          <cell r="G2825" t="str">
            <v>ASSEMBLAGE</v>
          </cell>
          <cell r="Q2825">
            <v>-40000</v>
          </cell>
        </row>
        <row r="2826">
          <cell r="A2826">
            <v>44013</v>
          </cell>
          <cell r="C2826" t="str">
            <v>SORTIE</v>
          </cell>
          <cell r="F2826" t="str">
            <v>PLATEAU</v>
          </cell>
          <cell r="G2826" t="str">
            <v>ELECTRICITE</v>
          </cell>
          <cell r="Q2826">
            <v>-10000</v>
          </cell>
        </row>
        <row r="2827">
          <cell r="A2827">
            <v>44013</v>
          </cell>
          <cell r="C2827" t="str">
            <v>SORTIE</v>
          </cell>
          <cell r="F2827" t="str">
            <v>CITERNE</v>
          </cell>
          <cell r="G2827" t="str">
            <v>LUBRIFIANT</v>
          </cell>
          <cell r="Q2827">
            <v>-32145</v>
          </cell>
        </row>
        <row r="2828">
          <cell r="A2828">
            <v>44013</v>
          </cell>
          <cell r="C2828" t="str">
            <v>SORTIE</v>
          </cell>
          <cell r="F2828" t="str">
            <v>CITERNE</v>
          </cell>
          <cell r="G2828" t="str">
            <v>LUBRIFIANT</v>
          </cell>
          <cell r="Q2828">
            <v>-32145</v>
          </cell>
        </row>
        <row r="2829">
          <cell r="A2829">
            <v>44013</v>
          </cell>
          <cell r="C2829" t="str">
            <v>SORTIE</v>
          </cell>
          <cell r="F2829" t="str">
            <v>CITERNE</v>
          </cell>
          <cell r="G2829" t="str">
            <v>LUBRIFIANT</v>
          </cell>
          <cell r="Q2829">
            <v>-27859</v>
          </cell>
        </row>
        <row r="2830">
          <cell r="A2830">
            <v>44013</v>
          </cell>
          <cell r="C2830" t="str">
            <v>SORTIE</v>
          </cell>
          <cell r="F2830" t="str">
            <v>PLATEAU</v>
          </cell>
          <cell r="G2830" t="str">
            <v>LUBRIFIANT</v>
          </cell>
          <cell r="Q2830">
            <v>-39996</v>
          </cell>
        </row>
        <row r="2831">
          <cell r="A2831">
            <v>44013</v>
          </cell>
          <cell r="C2831" t="str">
            <v>SORTIE</v>
          </cell>
          <cell r="F2831" t="str">
            <v>PLATEAU</v>
          </cell>
          <cell r="G2831" t="str">
            <v>FILTRATION</v>
          </cell>
          <cell r="Q2831">
            <v>-7000</v>
          </cell>
        </row>
        <row r="2832">
          <cell r="A2832">
            <v>44013</v>
          </cell>
          <cell r="C2832" t="str">
            <v>SORTIE</v>
          </cell>
          <cell r="F2832" t="str">
            <v>BENNE</v>
          </cell>
          <cell r="G2832" t="str">
            <v>ASSEMBLAGE</v>
          </cell>
          <cell r="Q2832">
            <v>-130000</v>
          </cell>
        </row>
        <row r="2833">
          <cell r="A2833">
            <v>44013</v>
          </cell>
          <cell r="C2833" t="str">
            <v>SORTIE</v>
          </cell>
          <cell r="F2833" t="str">
            <v>PLATEAU</v>
          </cell>
          <cell r="G2833" t="str">
            <v>FREINAGE</v>
          </cell>
          <cell r="Q2833">
            <v>-20000</v>
          </cell>
        </row>
        <row r="2834">
          <cell r="A2834">
            <v>44013</v>
          </cell>
          <cell r="C2834" t="str">
            <v>SORTIE</v>
          </cell>
          <cell r="F2834" t="str">
            <v>PLATEAU</v>
          </cell>
          <cell r="G2834" t="str">
            <v>ELECTRICITE</v>
          </cell>
          <cell r="Q2834">
            <v>-2000</v>
          </cell>
        </row>
        <row r="2835">
          <cell r="A2835">
            <v>44013</v>
          </cell>
          <cell r="C2835" t="str">
            <v>SORTIE</v>
          </cell>
          <cell r="F2835" t="str">
            <v>PLATEAU</v>
          </cell>
          <cell r="G2835" t="str">
            <v>ELECTRICITE</v>
          </cell>
          <cell r="Q2835">
            <v>-2000</v>
          </cell>
        </row>
        <row r="2836">
          <cell r="A2836">
            <v>44013</v>
          </cell>
          <cell r="C2836" t="str">
            <v>SORTIE</v>
          </cell>
          <cell r="F2836" t="str">
            <v>PLATEAU</v>
          </cell>
          <cell r="G2836" t="str">
            <v>ELECTRICITE</v>
          </cell>
          <cell r="Q2836">
            <v>-12000</v>
          </cell>
        </row>
        <row r="2837">
          <cell r="A2837">
            <v>44013</v>
          </cell>
          <cell r="C2837" t="str">
            <v>SORTIE</v>
          </cell>
          <cell r="F2837" t="str">
            <v>GRUMIER</v>
          </cell>
          <cell r="G2837" t="str">
            <v>ASSEMBLAGE</v>
          </cell>
          <cell r="Q2837">
            <v>-2000</v>
          </cell>
        </row>
        <row r="2838">
          <cell r="A2838">
            <v>44013</v>
          </cell>
          <cell r="C2838" t="str">
            <v>SORTIE</v>
          </cell>
          <cell r="F2838" t="str">
            <v>GRUMIER</v>
          </cell>
          <cell r="G2838" t="str">
            <v>ASSEMBLAGE</v>
          </cell>
          <cell r="Q2838">
            <v>-2000</v>
          </cell>
        </row>
        <row r="2839">
          <cell r="A2839">
            <v>44013</v>
          </cell>
          <cell r="C2839" t="str">
            <v>SORTIE</v>
          </cell>
          <cell r="F2839" t="str">
            <v>GRUMIER</v>
          </cell>
          <cell r="G2839" t="str">
            <v>PNEUMATIQUE</v>
          </cell>
          <cell r="Q2839">
            <v>-1720000</v>
          </cell>
        </row>
        <row r="2840">
          <cell r="A2840">
            <v>44013</v>
          </cell>
          <cell r="C2840" t="str">
            <v>ENTREE</v>
          </cell>
          <cell r="F2840">
            <v>0</v>
          </cell>
          <cell r="G2840" t="str">
            <v>PONT</v>
          </cell>
          <cell r="Q2840">
            <v>0</v>
          </cell>
        </row>
        <row r="2841">
          <cell r="A2841">
            <v>44013</v>
          </cell>
          <cell r="C2841" t="str">
            <v>ENTREE</v>
          </cell>
          <cell r="F2841">
            <v>0</v>
          </cell>
          <cell r="G2841" t="str">
            <v>SYSTEME D'AIR</v>
          </cell>
          <cell r="Q2841">
            <v>0</v>
          </cell>
        </row>
        <row r="2842">
          <cell r="A2842">
            <v>44013</v>
          </cell>
          <cell r="C2842" t="str">
            <v>SORTIE</v>
          </cell>
          <cell r="F2842" t="str">
            <v>PLATEAU</v>
          </cell>
          <cell r="G2842" t="str">
            <v>EQUIPEMENT</v>
          </cell>
          <cell r="Q2842">
            <v>-8000</v>
          </cell>
        </row>
        <row r="2843">
          <cell r="A2843">
            <v>44013</v>
          </cell>
          <cell r="C2843" t="str">
            <v>SORTIE</v>
          </cell>
          <cell r="F2843" t="str">
            <v>PLATEAU</v>
          </cell>
          <cell r="G2843" t="str">
            <v>LUBRIFIANT</v>
          </cell>
          <cell r="Q2843">
            <v>-7000</v>
          </cell>
        </row>
        <row r="2844">
          <cell r="A2844">
            <v>44013</v>
          </cell>
          <cell r="C2844" t="str">
            <v>SORTIE</v>
          </cell>
          <cell r="F2844" t="str">
            <v>PLATEAU</v>
          </cell>
          <cell r="G2844" t="str">
            <v>ASSEMBLAGE</v>
          </cell>
          <cell r="Q2844">
            <v>-12500</v>
          </cell>
        </row>
        <row r="2845">
          <cell r="A2845">
            <v>44013</v>
          </cell>
          <cell r="C2845" t="str">
            <v>SORTIE</v>
          </cell>
          <cell r="F2845" t="str">
            <v>PLATEAU</v>
          </cell>
          <cell r="G2845" t="str">
            <v>ASSEMBLAGE</v>
          </cell>
          <cell r="Q2845">
            <v>-12500</v>
          </cell>
        </row>
        <row r="2846">
          <cell r="A2846">
            <v>44013</v>
          </cell>
          <cell r="C2846" t="str">
            <v>SORTIE</v>
          </cell>
          <cell r="F2846" t="str">
            <v>PLATEAU</v>
          </cell>
          <cell r="G2846" t="str">
            <v>ASSEMBLAGE</v>
          </cell>
          <cell r="Q2846">
            <v>-18000</v>
          </cell>
        </row>
        <row r="2847">
          <cell r="A2847">
            <v>44013</v>
          </cell>
          <cell r="C2847" t="str">
            <v>SORTIE</v>
          </cell>
          <cell r="F2847" t="str">
            <v>PLATEAU</v>
          </cell>
          <cell r="G2847" t="str">
            <v>FREINAGE</v>
          </cell>
          <cell r="Q2847">
            <v>-20000</v>
          </cell>
        </row>
        <row r="2848">
          <cell r="A2848">
            <v>44013</v>
          </cell>
          <cell r="C2848" t="str">
            <v>ENTREE</v>
          </cell>
          <cell r="F2848">
            <v>0</v>
          </cell>
          <cell r="G2848" t="str">
            <v>ASSEMBLAGE</v>
          </cell>
          <cell r="Q2848">
            <v>0</v>
          </cell>
        </row>
        <row r="2849">
          <cell r="A2849">
            <v>44013</v>
          </cell>
          <cell r="C2849" t="str">
            <v>ENTREE</v>
          </cell>
          <cell r="F2849">
            <v>0</v>
          </cell>
          <cell r="G2849" t="str">
            <v>SYSTEME D'AIR</v>
          </cell>
          <cell r="Q2849">
            <v>0</v>
          </cell>
        </row>
        <row r="2850">
          <cell r="A2850">
            <v>44013</v>
          </cell>
          <cell r="C2850" t="str">
            <v>ENTREE</v>
          </cell>
          <cell r="F2850">
            <v>0</v>
          </cell>
          <cell r="G2850" t="str">
            <v>ELECTRICITE</v>
          </cell>
          <cell r="Q2850">
            <v>0</v>
          </cell>
        </row>
        <row r="2851">
          <cell r="A2851">
            <v>44013</v>
          </cell>
          <cell r="C2851" t="str">
            <v>SORTIE</v>
          </cell>
          <cell r="F2851" t="str">
            <v>BENNE</v>
          </cell>
          <cell r="G2851" t="str">
            <v>ASSEMBLAGE</v>
          </cell>
          <cell r="Q2851">
            <v>-140000</v>
          </cell>
        </row>
        <row r="2852">
          <cell r="A2852">
            <v>44013</v>
          </cell>
          <cell r="C2852" t="str">
            <v>SORTIE</v>
          </cell>
          <cell r="F2852" t="str">
            <v>SLV</v>
          </cell>
          <cell r="G2852" t="str">
            <v>SYSTEME D'AIR</v>
          </cell>
          <cell r="Q2852">
            <v>-25000</v>
          </cell>
        </row>
        <row r="2853">
          <cell r="A2853">
            <v>44013</v>
          </cell>
          <cell r="C2853" t="str">
            <v>SORTIE</v>
          </cell>
          <cell r="F2853" t="str">
            <v>SLV</v>
          </cell>
          <cell r="G2853" t="str">
            <v>ELECTRICITE</v>
          </cell>
          <cell r="Q2853">
            <v>-30000</v>
          </cell>
        </row>
        <row r="2854">
          <cell r="A2854">
            <v>44013</v>
          </cell>
          <cell r="C2854" t="str">
            <v>ENTREE</v>
          </cell>
          <cell r="F2854">
            <v>0</v>
          </cell>
          <cell r="G2854" t="str">
            <v>ASSEMBLAGE</v>
          </cell>
          <cell r="Q2854">
            <v>0</v>
          </cell>
        </row>
        <row r="2855">
          <cell r="A2855">
            <v>44013</v>
          </cell>
          <cell r="C2855" t="str">
            <v>ENTREE</v>
          </cell>
          <cell r="F2855">
            <v>0</v>
          </cell>
          <cell r="G2855" t="str">
            <v>ASSEMBLAGE</v>
          </cell>
          <cell r="Q2855">
            <v>0</v>
          </cell>
        </row>
        <row r="2856">
          <cell r="A2856">
            <v>44013</v>
          </cell>
          <cell r="C2856" t="str">
            <v>ENTREE</v>
          </cell>
          <cell r="F2856">
            <v>0</v>
          </cell>
          <cell r="G2856" t="str">
            <v>ASSEMBLAGE</v>
          </cell>
          <cell r="Q2856">
            <v>0</v>
          </cell>
        </row>
        <row r="2857">
          <cell r="A2857">
            <v>44013</v>
          </cell>
          <cell r="C2857" t="str">
            <v>ENTREE</v>
          </cell>
          <cell r="F2857">
            <v>0</v>
          </cell>
          <cell r="G2857" t="str">
            <v>ASSEMBLAGE</v>
          </cell>
          <cell r="Q2857">
            <v>0</v>
          </cell>
        </row>
        <row r="2858">
          <cell r="A2858">
            <v>44013</v>
          </cell>
          <cell r="C2858" t="str">
            <v>ENTREE</v>
          </cell>
          <cell r="F2858">
            <v>0</v>
          </cell>
          <cell r="G2858" t="str">
            <v>PONT</v>
          </cell>
          <cell r="Q2858">
            <v>0</v>
          </cell>
        </row>
        <row r="2859">
          <cell r="A2859">
            <v>44013</v>
          </cell>
          <cell r="C2859" t="str">
            <v>SORTIE</v>
          </cell>
          <cell r="F2859" t="str">
            <v>PLATEAU</v>
          </cell>
          <cell r="G2859" t="str">
            <v>ASSEMBLAGE</v>
          </cell>
          <cell r="Q2859">
            <v>-10000</v>
          </cell>
        </row>
        <row r="2860">
          <cell r="A2860">
            <v>44013</v>
          </cell>
          <cell r="C2860" t="str">
            <v>SORTIE</v>
          </cell>
          <cell r="F2860" t="str">
            <v>PLATEAU</v>
          </cell>
          <cell r="G2860" t="str">
            <v>ASSEMBLAGE</v>
          </cell>
          <cell r="Q2860">
            <v>-10000</v>
          </cell>
        </row>
        <row r="2861">
          <cell r="A2861">
            <v>44013</v>
          </cell>
          <cell r="C2861" t="str">
            <v>SORTIE</v>
          </cell>
          <cell r="F2861" t="str">
            <v>BENNE</v>
          </cell>
          <cell r="G2861" t="str">
            <v>ASSEMBLAGE</v>
          </cell>
          <cell r="Q2861">
            <v>-70000</v>
          </cell>
        </row>
        <row r="2862">
          <cell r="A2862">
            <v>44013</v>
          </cell>
          <cell r="C2862" t="str">
            <v>SORTIE</v>
          </cell>
          <cell r="F2862" t="str">
            <v>BENNE</v>
          </cell>
          <cell r="G2862" t="str">
            <v>ASSEMBLAGE</v>
          </cell>
          <cell r="Q2862">
            <v>-70000</v>
          </cell>
        </row>
        <row r="2863">
          <cell r="A2863">
            <v>44013</v>
          </cell>
          <cell r="C2863" t="str">
            <v>SORTIE</v>
          </cell>
          <cell r="F2863" t="str">
            <v>BENNE</v>
          </cell>
          <cell r="G2863" t="str">
            <v>PONT</v>
          </cell>
          <cell r="Q2863">
            <v>-50000</v>
          </cell>
        </row>
        <row r="2864">
          <cell r="A2864">
            <v>44013</v>
          </cell>
          <cell r="C2864" t="str">
            <v>ENTREE</v>
          </cell>
          <cell r="F2864">
            <v>0</v>
          </cell>
          <cell r="G2864" t="str">
            <v>BOITE DE VITESSE</v>
          </cell>
          <cell r="Q2864">
            <v>0</v>
          </cell>
        </row>
        <row r="2865">
          <cell r="A2865">
            <v>44013</v>
          </cell>
          <cell r="C2865" t="str">
            <v>ENTREE</v>
          </cell>
          <cell r="F2865">
            <v>0</v>
          </cell>
          <cell r="G2865" t="str">
            <v>REPARATION FLOTTE</v>
          </cell>
          <cell r="Q2865">
            <v>0</v>
          </cell>
        </row>
        <row r="2866">
          <cell r="A2866">
            <v>44013</v>
          </cell>
          <cell r="C2866" t="str">
            <v>SORTIE</v>
          </cell>
          <cell r="F2866" t="str">
            <v>BENNE</v>
          </cell>
          <cell r="G2866" t="str">
            <v>BOITE DE VITESSE</v>
          </cell>
          <cell r="Q2866">
            <v>-160000</v>
          </cell>
        </row>
        <row r="2867">
          <cell r="A2867">
            <v>44013</v>
          </cell>
          <cell r="C2867" t="str">
            <v>SORTIE</v>
          </cell>
          <cell r="F2867" t="str">
            <v>CITERNE</v>
          </cell>
          <cell r="G2867" t="str">
            <v>REPARATION FLOTTE</v>
          </cell>
          <cell r="Q2867">
            <v>-15000</v>
          </cell>
        </row>
        <row r="2868">
          <cell r="A2868">
            <v>44013</v>
          </cell>
          <cell r="C2868" t="str">
            <v>SORTIE</v>
          </cell>
          <cell r="F2868" t="str">
            <v>PLATEAU</v>
          </cell>
          <cell r="G2868" t="str">
            <v>ASSEMBLAGE</v>
          </cell>
          <cell r="Q2868">
            <v>-1000</v>
          </cell>
        </row>
        <row r="2869">
          <cell r="A2869">
            <v>44013</v>
          </cell>
          <cell r="C2869" t="str">
            <v>SORTIE</v>
          </cell>
          <cell r="F2869" t="str">
            <v>PLATEAU</v>
          </cell>
          <cell r="G2869" t="str">
            <v>SYSTEME D'AIR</v>
          </cell>
          <cell r="Q2869">
            <v>-14000</v>
          </cell>
        </row>
        <row r="2870">
          <cell r="A2870">
            <v>44013</v>
          </cell>
          <cell r="C2870" t="str">
            <v>SORTIE</v>
          </cell>
          <cell r="F2870" t="str">
            <v>BENNE</v>
          </cell>
          <cell r="G2870" t="str">
            <v>CABINE</v>
          </cell>
          <cell r="Q2870">
            <v>-137138</v>
          </cell>
        </row>
        <row r="2871">
          <cell r="A2871">
            <v>44013</v>
          </cell>
          <cell r="C2871" t="str">
            <v>SORTIE</v>
          </cell>
          <cell r="F2871" t="str">
            <v>PLATEAU</v>
          </cell>
          <cell r="G2871" t="str">
            <v>ASSEMBLAGE</v>
          </cell>
          <cell r="Q2871">
            <v>-2100</v>
          </cell>
        </row>
        <row r="2872">
          <cell r="A2872">
            <v>44013</v>
          </cell>
          <cell r="C2872" t="str">
            <v>SORTIE</v>
          </cell>
          <cell r="F2872" t="str">
            <v>PLATEAU</v>
          </cell>
          <cell r="G2872" t="str">
            <v>ASSEMBLAGE</v>
          </cell>
          <cell r="Q2872">
            <v>-2800</v>
          </cell>
        </row>
        <row r="2873">
          <cell r="A2873">
            <v>44013</v>
          </cell>
          <cell r="C2873" t="str">
            <v>SORTIE</v>
          </cell>
          <cell r="F2873" t="str">
            <v>BENNE</v>
          </cell>
          <cell r="G2873" t="str">
            <v>ELECTRICITE</v>
          </cell>
          <cell r="Q2873">
            <v>-5000</v>
          </cell>
        </row>
        <row r="2874">
          <cell r="A2874">
            <v>44013</v>
          </cell>
          <cell r="C2874" t="str">
            <v>SORTIE</v>
          </cell>
          <cell r="F2874" t="str">
            <v>BENNE</v>
          </cell>
          <cell r="G2874" t="str">
            <v>ASSEMBLAGE</v>
          </cell>
          <cell r="Q2874">
            <v>-12500</v>
          </cell>
        </row>
        <row r="2875">
          <cell r="A2875">
            <v>44013</v>
          </cell>
          <cell r="C2875" t="str">
            <v>SORTIE</v>
          </cell>
          <cell r="F2875" t="str">
            <v>BENNE</v>
          </cell>
          <cell r="G2875" t="str">
            <v>ASSEMBLAGE</v>
          </cell>
          <cell r="Q2875">
            <v>-12500</v>
          </cell>
        </row>
        <row r="2876">
          <cell r="A2876">
            <v>44013</v>
          </cell>
          <cell r="C2876" t="str">
            <v>SORTIE</v>
          </cell>
          <cell r="F2876" t="str">
            <v>BENNE</v>
          </cell>
          <cell r="G2876" t="str">
            <v>ASSEMBLAGE</v>
          </cell>
          <cell r="Q2876">
            <v>-2100</v>
          </cell>
        </row>
        <row r="2877">
          <cell r="A2877">
            <v>44013</v>
          </cell>
          <cell r="C2877" t="str">
            <v>SORTIE</v>
          </cell>
          <cell r="F2877" t="str">
            <v>PLATEAU</v>
          </cell>
          <cell r="G2877" t="str">
            <v>EQUIPEMENT</v>
          </cell>
          <cell r="Q2877">
            <v>-170000</v>
          </cell>
        </row>
        <row r="2878">
          <cell r="A2878">
            <v>44013</v>
          </cell>
          <cell r="C2878" t="str">
            <v>SORTIE</v>
          </cell>
          <cell r="F2878" t="str">
            <v>PLATEAU</v>
          </cell>
          <cell r="G2878" t="str">
            <v>EQUIPEMENT</v>
          </cell>
          <cell r="Q2878">
            <v>-170000</v>
          </cell>
        </row>
        <row r="2879">
          <cell r="A2879">
            <v>44013</v>
          </cell>
          <cell r="C2879" t="str">
            <v>SORTIE</v>
          </cell>
          <cell r="F2879" t="str">
            <v>PLATEAU</v>
          </cell>
          <cell r="G2879" t="str">
            <v>LUBRIFIANT</v>
          </cell>
          <cell r="Q2879">
            <v>-54540</v>
          </cell>
        </row>
        <row r="2880">
          <cell r="A2880">
            <v>44013</v>
          </cell>
          <cell r="C2880" t="str">
            <v>SORTIE</v>
          </cell>
          <cell r="F2880" t="str">
            <v>PLATEAU</v>
          </cell>
          <cell r="G2880" t="str">
            <v>FILTRATION</v>
          </cell>
          <cell r="Q2880">
            <v>-15400</v>
          </cell>
        </row>
        <row r="2881">
          <cell r="A2881">
            <v>44013</v>
          </cell>
          <cell r="C2881" t="str">
            <v>SORTIE</v>
          </cell>
          <cell r="F2881" t="str">
            <v>PLATEAU</v>
          </cell>
          <cell r="G2881" t="str">
            <v>FILTRATION</v>
          </cell>
          <cell r="Q2881">
            <v>-7000</v>
          </cell>
        </row>
        <row r="2882">
          <cell r="A2882">
            <v>44013</v>
          </cell>
          <cell r="C2882" t="str">
            <v>SORTIE</v>
          </cell>
          <cell r="F2882" t="str">
            <v>CITERNE</v>
          </cell>
          <cell r="G2882" t="str">
            <v>LUBRIFIANT</v>
          </cell>
          <cell r="Q2882">
            <v>-32145</v>
          </cell>
        </row>
        <row r="2883">
          <cell r="A2883">
            <v>44013</v>
          </cell>
          <cell r="C2883" t="str">
            <v>SORTIE</v>
          </cell>
          <cell r="F2883" t="str">
            <v>CITERNE</v>
          </cell>
          <cell r="G2883" t="str">
            <v>LUBRIFIANT</v>
          </cell>
          <cell r="Q2883">
            <v>-32145</v>
          </cell>
        </row>
        <row r="2884">
          <cell r="A2884">
            <v>44013</v>
          </cell>
          <cell r="C2884" t="str">
            <v>SORTIE</v>
          </cell>
          <cell r="F2884" t="str">
            <v>CITERNE</v>
          </cell>
          <cell r="G2884" t="str">
            <v>LUBRIFIANT</v>
          </cell>
          <cell r="Q2884">
            <v>-27859</v>
          </cell>
        </row>
        <row r="2885">
          <cell r="A2885">
            <v>44013</v>
          </cell>
          <cell r="C2885" t="str">
            <v>SORTIE</v>
          </cell>
          <cell r="F2885" t="str">
            <v>PLATEAU</v>
          </cell>
          <cell r="G2885" t="str">
            <v>LUBRIFIANT</v>
          </cell>
          <cell r="Q2885">
            <v>-23573</v>
          </cell>
        </row>
        <row r="2886">
          <cell r="A2886">
            <v>44013</v>
          </cell>
          <cell r="C2886" t="str">
            <v>SORTIE</v>
          </cell>
          <cell r="F2886" t="str">
            <v>PLATEAU</v>
          </cell>
          <cell r="G2886" t="str">
            <v>LUBRIFIANT</v>
          </cell>
          <cell r="Q2886">
            <v>-32145</v>
          </cell>
        </row>
        <row r="2887">
          <cell r="A2887">
            <v>44013</v>
          </cell>
          <cell r="C2887" t="str">
            <v>SORTIE</v>
          </cell>
          <cell r="F2887" t="str">
            <v>PLATEAU</v>
          </cell>
          <cell r="G2887" t="str">
            <v>LUBRIFIANT</v>
          </cell>
          <cell r="Q2887">
            <v>-25716</v>
          </cell>
        </row>
        <row r="2888">
          <cell r="A2888">
            <v>44013</v>
          </cell>
          <cell r="C2888" t="str">
            <v>ENTREE</v>
          </cell>
          <cell r="F2888">
            <v>0</v>
          </cell>
          <cell r="G2888" t="str">
            <v>CABINE</v>
          </cell>
          <cell r="Q2888">
            <v>0</v>
          </cell>
        </row>
        <row r="2889">
          <cell r="A2889">
            <v>44013</v>
          </cell>
          <cell r="C2889" t="str">
            <v>ENTREE</v>
          </cell>
          <cell r="F2889">
            <v>0</v>
          </cell>
          <cell r="G2889" t="str">
            <v>CABINE</v>
          </cell>
          <cell r="Q2889">
            <v>0</v>
          </cell>
        </row>
        <row r="2890">
          <cell r="A2890">
            <v>44013</v>
          </cell>
          <cell r="C2890" t="str">
            <v>ENTREE</v>
          </cell>
          <cell r="F2890">
            <v>0</v>
          </cell>
          <cell r="G2890" t="str">
            <v>CABINE</v>
          </cell>
          <cell r="Q2890">
            <v>0</v>
          </cell>
        </row>
        <row r="2891">
          <cell r="A2891">
            <v>44013</v>
          </cell>
          <cell r="C2891" t="str">
            <v>ENTREE</v>
          </cell>
          <cell r="F2891">
            <v>0</v>
          </cell>
          <cell r="G2891" t="str">
            <v>CABINE</v>
          </cell>
          <cell r="Q2891">
            <v>0</v>
          </cell>
        </row>
        <row r="2892">
          <cell r="A2892">
            <v>44013</v>
          </cell>
          <cell r="C2892" t="str">
            <v>ENTREE</v>
          </cell>
          <cell r="F2892">
            <v>0</v>
          </cell>
          <cell r="G2892" t="str">
            <v>ELECTRICITE</v>
          </cell>
          <cell r="Q2892">
            <v>0</v>
          </cell>
        </row>
        <row r="2893">
          <cell r="A2893">
            <v>44013</v>
          </cell>
          <cell r="C2893" t="str">
            <v>ENTREE</v>
          </cell>
          <cell r="F2893">
            <v>0</v>
          </cell>
          <cell r="G2893" t="str">
            <v>ELECTRICITE</v>
          </cell>
          <cell r="Q2893">
            <v>0</v>
          </cell>
        </row>
        <row r="2894">
          <cell r="A2894">
            <v>44013</v>
          </cell>
          <cell r="C2894" t="str">
            <v>ENTREE</v>
          </cell>
          <cell r="F2894">
            <v>0</v>
          </cell>
          <cell r="G2894" t="str">
            <v>CABINE</v>
          </cell>
          <cell r="Q2894">
            <v>0</v>
          </cell>
        </row>
        <row r="2895">
          <cell r="A2895">
            <v>44013</v>
          </cell>
          <cell r="C2895" t="str">
            <v>SORTIE</v>
          </cell>
          <cell r="F2895" t="str">
            <v>CITERNE</v>
          </cell>
          <cell r="G2895" t="str">
            <v>CABINE</v>
          </cell>
          <cell r="Q2895">
            <v>-592566</v>
          </cell>
        </row>
        <row r="2896">
          <cell r="A2896">
            <v>44013</v>
          </cell>
          <cell r="C2896" t="str">
            <v>SORTIE</v>
          </cell>
          <cell r="F2896" t="str">
            <v>CITERNE</v>
          </cell>
          <cell r="G2896" t="str">
            <v>CABINE</v>
          </cell>
          <cell r="Q2896">
            <v>-25418</v>
          </cell>
        </row>
        <row r="2897">
          <cell r="A2897">
            <v>44013</v>
          </cell>
          <cell r="C2897" t="str">
            <v>SORTIE</v>
          </cell>
          <cell r="F2897" t="str">
            <v>CITERNE</v>
          </cell>
          <cell r="G2897" t="str">
            <v>CABINE</v>
          </cell>
          <cell r="Q2897">
            <v>-17352</v>
          </cell>
        </row>
        <row r="2898">
          <cell r="A2898">
            <v>44013</v>
          </cell>
          <cell r="C2898" t="str">
            <v>SORTIE</v>
          </cell>
          <cell r="F2898" t="str">
            <v>CITERNE</v>
          </cell>
          <cell r="G2898" t="str">
            <v>CABINE</v>
          </cell>
          <cell r="Q2898">
            <v>-20692</v>
          </cell>
        </row>
        <row r="2899">
          <cell r="A2899">
            <v>44013</v>
          </cell>
          <cell r="C2899" t="str">
            <v>SORTIE</v>
          </cell>
          <cell r="F2899" t="str">
            <v>CITERNE</v>
          </cell>
          <cell r="G2899" t="str">
            <v>ELECTRICITE</v>
          </cell>
          <cell r="Q2899">
            <v>-23630</v>
          </cell>
        </row>
        <row r="2900">
          <cell r="A2900">
            <v>44013</v>
          </cell>
          <cell r="C2900" t="str">
            <v>SORTIE</v>
          </cell>
          <cell r="F2900" t="str">
            <v>CITERNE</v>
          </cell>
          <cell r="G2900" t="str">
            <v>ELECTRICITE</v>
          </cell>
          <cell r="Q2900">
            <v>-6195</v>
          </cell>
        </row>
        <row r="2901">
          <cell r="A2901">
            <v>44013</v>
          </cell>
          <cell r="C2901" t="str">
            <v>SORTIE</v>
          </cell>
          <cell r="F2901" t="str">
            <v>CITERNE</v>
          </cell>
          <cell r="G2901" t="str">
            <v>CABINE</v>
          </cell>
          <cell r="Q2901">
            <v>-50836</v>
          </cell>
        </row>
        <row r="2902">
          <cell r="A2902">
            <v>44013</v>
          </cell>
          <cell r="C2902" t="str">
            <v>ENTREE</v>
          </cell>
          <cell r="F2902">
            <v>0</v>
          </cell>
          <cell r="G2902" t="str">
            <v>EQUIPEMENT</v>
          </cell>
          <cell r="Q2902">
            <v>0</v>
          </cell>
        </row>
        <row r="2903">
          <cell r="A2903">
            <v>44013</v>
          </cell>
          <cell r="C2903" t="str">
            <v>ENTREE</v>
          </cell>
          <cell r="F2903">
            <v>0</v>
          </cell>
          <cell r="G2903" t="str">
            <v>EQUIPEMENT</v>
          </cell>
          <cell r="Q2903">
            <v>0</v>
          </cell>
        </row>
        <row r="2904">
          <cell r="A2904">
            <v>44013</v>
          </cell>
          <cell r="C2904" t="str">
            <v>SORTIE</v>
          </cell>
          <cell r="F2904" t="str">
            <v>PLATEAU</v>
          </cell>
          <cell r="G2904" t="str">
            <v>EQUIPEMENT</v>
          </cell>
          <cell r="Q2904">
            <v>-170000</v>
          </cell>
        </row>
        <row r="2905">
          <cell r="A2905">
            <v>44013</v>
          </cell>
          <cell r="C2905" t="str">
            <v>SORTIE</v>
          </cell>
          <cell r="F2905" t="str">
            <v>PLATEAU</v>
          </cell>
          <cell r="G2905" t="str">
            <v>EQUIPEMENT</v>
          </cell>
          <cell r="Q2905">
            <v>-66000</v>
          </cell>
        </row>
        <row r="2906">
          <cell r="A2906">
            <v>44013</v>
          </cell>
          <cell r="C2906" t="str">
            <v>ENTREE</v>
          </cell>
          <cell r="F2906">
            <v>0</v>
          </cell>
          <cell r="G2906" t="str">
            <v>ASSEMBLAGE</v>
          </cell>
          <cell r="Q2906">
            <v>0</v>
          </cell>
        </row>
        <row r="2907">
          <cell r="A2907">
            <v>44013</v>
          </cell>
          <cell r="C2907" t="str">
            <v>SORTIE</v>
          </cell>
          <cell r="F2907" t="str">
            <v>BENNE</v>
          </cell>
          <cell r="G2907" t="str">
            <v>ASSEMBLAGE</v>
          </cell>
          <cell r="Q2907">
            <v>-6000</v>
          </cell>
        </row>
        <row r="2908">
          <cell r="A2908">
            <v>44013</v>
          </cell>
          <cell r="C2908" t="str">
            <v>ENTREE</v>
          </cell>
          <cell r="F2908">
            <v>0</v>
          </cell>
          <cell r="G2908" t="str">
            <v>ASSEMBLAGE</v>
          </cell>
          <cell r="Q2908">
            <v>0</v>
          </cell>
        </row>
        <row r="2909">
          <cell r="A2909">
            <v>44013</v>
          </cell>
          <cell r="C2909" t="str">
            <v>SORTIE</v>
          </cell>
          <cell r="F2909" t="str">
            <v>PLATEAU</v>
          </cell>
          <cell r="G2909" t="str">
            <v>ELECTRICITE</v>
          </cell>
          <cell r="Q2909">
            <v>-1500</v>
          </cell>
        </row>
        <row r="2910">
          <cell r="A2910">
            <v>44013</v>
          </cell>
          <cell r="C2910" t="str">
            <v>ENTREE</v>
          </cell>
          <cell r="F2910">
            <v>0</v>
          </cell>
          <cell r="G2910" t="str">
            <v>REMORQUE</v>
          </cell>
          <cell r="Q2910">
            <v>0</v>
          </cell>
        </row>
        <row r="2911">
          <cell r="A2911">
            <v>44013</v>
          </cell>
          <cell r="C2911" t="str">
            <v>SORTIE</v>
          </cell>
          <cell r="F2911" t="str">
            <v>CITERNE</v>
          </cell>
          <cell r="G2911" t="str">
            <v>REMORQUE</v>
          </cell>
          <cell r="Q2911">
            <v>-15000</v>
          </cell>
        </row>
        <row r="2912">
          <cell r="A2912">
            <v>44013</v>
          </cell>
          <cell r="C2912" t="str">
            <v>SORTIE</v>
          </cell>
          <cell r="F2912" t="str">
            <v>PLATEAU</v>
          </cell>
          <cell r="G2912" t="str">
            <v>ASSEMBLAGE</v>
          </cell>
          <cell r="Q2912">
            <v>-12500</v>
          </cell>
        </row>
        <row r="2913">
          <cell r="A2913">
            <v>44013</v>
          </cell>
          <cell r="C2913" t="str">
            <v>SORTIE</v>
          </cell>
          <cell r="F2913" t="str">
            <v>PLATEAU</v>
          </cell>
          <cell r="G2913" t="str">
            <v>ASSEMBLAGE</v>
          </cell>
          <cell r="Q2913">
            <v>-12500</v>
          </cell>
        </row>
        <row r="2914">
          <cell r="A2914">
            <v>44013</v>
          </cell>
          <cell r="C2914" t="str">
            <v>SORTIE</v>
          </cell>
          <cell r="F2914" t="str">
            <v>BENNE</v>
          </cell>
          <cell r="G2914" t="str">
            <v>ASSEMBLAGE</v>
          </cell>
          <cell r="Q2914">
            <v>-12500</v>
          </cell>
        </row>
        <row r="2915">
          <cell r="A2915">
            <v>44013</v>
          </cell>
          <cell r="C2915" t="str">
            <v>SORTIE</v>
          </cell>
          <cell r="F2915" t="str">
            <v>BENNE</v>
          </cell>
          <cell r="G2915" t="str">
            <v>ASSEMBLAGE</v>
          </cell>
          <cell r="Q2915">
            <v>-12500</v>
          </cell>
        </row>
        <row r="2916">
          <cell r="A2916">
            <v>44013</v>
          </cell>
          <cell r="C2916" t="str">
            <v>SORTIE</v>
          </cell>
          <cell r="F2916" t="str">
            <v>PLATEAU</v>
          </cell>
          <cell r="G2916" t="str">
            <v>FILTRATION</v>
          </cell>
          <cell r="Q2916">
            <v>-10000</v>
          </cell>
        </row>
        <row r="2917">
          <cell r="A2917">
            <v>44013</v>
          </cell>
          <cell r="C2917" t="str">
            <v>SORTIE</v>
          </cell>
          <cell r="F2917" t="str">
            <v>BENNE</v>
          </cell>
          <cell r="G2917" t="str">
            <v>ASSEMBLAGE</v>
          </cell>
          <cell r="Q2917">
            <v>-2100</v>
          </cell>
        </row>
        <row r="2918">
          <cell r="A2918">
            <v>44013</v>
          </cell>
          <cell r="C2918" t="str">
            <v>SORTIE</v>
          </cell>
          <cell r="F2918" t="str">
            <v>BENNE</v>
          </cell>
          <cell r="G2918" t="str">
            <v>ASSEMBLAGE</v>
          </cell>
          <cell r="Q2918">
            <v>-3000</v>
          </cell>
        </row>
        <row r="2919">
          <cell r="A2919">
            <v>44013</v>
          </cell>
          <cell r="C2919" t="str">
            <v>SORTIE</v>
          </cell>
          <cell r="F2919" t="str">
            <v>PLATEAU</v>
          </cell>
          <cell r="G2919" t="str">
            <v>ELECTRICITE</v>
          </cell>
          <cell r="Q2919">
            <v>-1500</v>
          </cell>
        </row>
        <row r="2920">
          <cell r="A2920">
            <v>44013</v>
          </cell>
          <cell r="C2920" t="str">
            <v>SORTIE</v>
          </cell>
          <cell r="F2920" t="str">
            <v>GRUMIER</v>
          </cell>
          <cell r="G2920" t="str">
            <v>LUBRIFIANT</v>
          </cell>
          <cell r="Q2920">
            <v>-63630</v>
          </cell>
        </row>
        <row r="2921">
          <cell r="A2921">
            <v>44013</v>
          </cell>
          <cell r="C2921" t="str">
            <v>SORTIE</v>
          </cell>
          <cell r="F2921" t="str">
            <v>GRUMIER</v>
          </cell>
          <cell r="G2921" t="str">
            <v>FILTRATION</v>
          </cell>
          <cell r="Q2921">
            <v>-14310</v>
          </cell>
        </row>
        <row r="2922">
          <cell r="A2922">
            <v>44013</v>
          </cell>
          <cell r="C2922" t="str">
            <v>SORTIE</v>
          </cell>
          <cell r="F2922" t="str">
            <v>GRUMIER</v>
          </cell>
          <cell r="G2922" t="str">
            <v>FILTRATION</v>
          </cell>
          <cell r="Q2922">
            <v>-11925</v>
          </cell>
        </row>
        <row r="2923">
          <cell r="A2923">
            <v>44013</v>
          </cell>
          <cell r="C2923" t="str">
            <v>SORTIE</v>
          </cell>
          <cell r="F2923" t="str">
            <v>GRUMIER</v>
          </cell>
          <cell r="G2923" t="str">
            <v>FILTRATION</v>
          </cell>
          <cell r="Q2923">
            <v>-10000</v>
          </cell>
        </row>
        <row r="2924">
          <cell r="A2924">
            <v>44013</v>
          </cell>
          <cell r="C2924" t="str">
            <v>ENTREE</v>
          </cell>
          <cell r="F2924">
            <v>0</v>
          </cell>
          <cell r="G2924" t="str">
            <v>EQUIPEMENT</v>
          </cell>
          <cell r="Q2924">
            <v>0</v>
          </cell>
        </row>
        <row r="2925">
          <cell r="A2925">
            <v>44013</v>
          </cell>
          <cell r="C2925" t="str">
            <v>SORTIE</v>
          </cell>
          <cell r="F2925" t="str">
            <v>PLATEAU</v>
          </cell>
          <cell r="G2925" t="str">
            <v>EQUIPEMENT</v>
          </cell>
          <cell r="Q2925">
            <v>-170000</v>
          </cell>
        </row>
        <row r="2926">
          <cell r="A2926">
            <v>44013</v>
          </cell>
          <cell r="C2926" t="str">
            <v>SORTIE</v>
          </cell>
          <cell r="F2926" t="str">
            <v>PLATEAU</v>
          </cell>
          <cell r="G2926" t="str">
            <v>EQUIPEMENT</v>
          </cell>
          <cell r="Q2926">
            <v>-170000</v>
          </cell>
        </row>
        <row r="2927">
          <cell r="A2927">
            <v>44013</v>
          </cell>
          <cell r="C2927" t="str">
            <v>SORTIE</v>
          </cell>
          <cell r="F2927" t="str">
            <v>PLATEAU</v>
          </cell>
          <cell r="G2927" t="str">
            <v>EQUIPEMENT</v>
          </cell>
          <cell r="Q2927">
            <v>-170000</v>
          </cell>
        </row>
        <row r="2928">
          <cell r="A2928">
            <v>44013</v>
          </cell>
          <cell r="C2928" t="str">
            <v>SORTIE</v>
          </cell>
          <cell r="F2928" t="str">
            <v>PLATEAU</v>
          </cell>
          <cell r="G2928" t="str">
            <v>EQUIPEMENT</v>
          </cell>
          <cell r="Q2928">
            <v>-44000</v>
          </cell>
        </row>
        <row r="2929">
          <cell r="A2929">
            <v>44013</v>
          </cell>
          <cell r="C2929" t="str">
            <v>SORTIE</v>
          </cell>
          <cell r="F2929" t="str">
            <v>PLATEAU</v>
          </cell>
          <cell r="G2929" t="str">
            <v>EQUIPEMENT</v>
          </cell>
          <cell r="Q2929">
            <v>-44000</v>
          </cell>
        </row>
        <row r="2930">
          <cell r="A2930">
            <v>44013</v>
          </cell>
          <cell r="C2930" t="str">
            <v>SORTIE</v>
          </cell>
          <cell r="F2930" t="str">
            <v>PLATEAU</v>
          </cell>
          <cell r="G2930" t="str">
            <v>EQUIPEMENT</v>
          </cell>
          <cell r="Q2930">
            <v>-44000</v>
          </cell>
        </row>
        <row r="2931">
          <cell r="A2931">
            <v>44013</v>
          </cell>
          <cell r="C2931" t="str">
            <v>ENTREE</v>
          </cell>
          <cell r="F2931">
            <v>0</v>
          </cell>
          <cell r="G2931" t="str">
            <v>EMBRAYAGE</v>
          </cell>
          <cell r="Q2931">
            <v>0</v>
          </cell>
        </row>
        <row r="2932">
          <cell r="A2932">
            <v>44013</v>
          </cell>
          <cell r="C2932" t="str">
            <v>SORTIE</v>
          </cell>
          <cell r="F2932" t="str">
            <v>PLATEAU</v>
          </cell>
          <cell r="G2932" t="str">
            <v>EMBRAYAGE</v>
          </cell>
          <cell r="Q2932">
            <v>-180000</v>
          </cell>
        </row>
        <row r="2933">
          <cell r="A2933">
            <v>44013</v>
          </cell>
          <cell r="C2933" t="str">
            <v>SORTIE</v>
          </cell>
          <cell r="F2933" t="str">
            <v>PLATEAU</v>
          </cell>
          <cell r="G2933" t="str">
            <v>EQUIPEMENT</v>
          </cell>
          <cell r="Q2933">
            <v>-22000</v>
          </cell>
        </row>
        <row r="2934">
          <cell r="A2934">
            <v>44044</v>
          </cell>
          <cell r="C2934" t="str">
            <v>ENTREE</v>
          </cell>
          <cell r="F2934">
            <v>0</v>
          </cell>
          <cell r="G2934" t="str">
            <v>PNEUMATIQUE</v>
          </cell>
          <cell r="Q2934">
            <v>0</v>
          </cell>
        </row>
        <row r="2935">
          <cell r="A2935">
            <v>44044</v>
          </cell>
          <cell r="C2935" t="str">
            <v>SORTIE</v>
          </cell>
          <cell r="F2935" t="str">
            <v>BENNE</v>
          </cell>
          <cell r="G2935" t="str">
            <v>PNEUMATIQUE</v>
          </cell>
          <cell r="Q2935">
            <v>-1260000</v>
          </cell>
        </row>
        <row r="2936">
          <cell r="A2936">
            <v>44044</v>
          </cell>
          <cell r="C2936" t="str">
            <v>SORTIE</v>
          </cell>
          <cell r="F2936" t="str">
            <v>BENNE</v>
          </cell>
          <cell r="G2936" t="str">
            <v>ELECTRICITE</v>
          </cell>
          <cell r="Q2936">
            <v>-1500</v>
          </cell>
        </row>
        <row r="2937">
          <cell r="A2937">
            <v>44044</v>
          </cell>
          <cell r="C2937" t="str">
            <v>SORTIE</v>
          </cell>
          <cell r="F2937" t="str">
            <v>BENNE</v>
          </cell>
          <cell r="G2937" t="str">
            <v>EQUIPEMENT</v>
          </cell>
          <cell r="Q2937">
            <v>-15000</v>
          </cell>
        </row>
        <row r="2938">
          <cell r="A2938">
            <v>44044</v>
          </cell>
          <cell r="C2938" t="str">
            <v>SORTIE</v>
          </cell>
          <cell r="F2938" t="str">
            <v>BENNE</v>
          </cell>
          <cell r="G2938" t="str">
            <v>EQUIPEMENT</v>
          </cell>
          <cell r="Q2938">
            <v>-15000</v>
          </cell>
        </row>
        <row r="2939">
          <cell r="A2939">
            <v>44044</v>
          </cell>
          <cell r="C2939" t="str">
            <v>ENTREE</v>
          </cell>
          <cell r="F2939">
            <v>0</v>
          </cell>
          <cell r="G2939" t="str">
            <v>PNEUMATIQUE</v>
          </cell>
          <cell r="Q2939">
            <v>0</v>
          </cell>
        </row>
        <row r="2940">
          <cell r="A2940">
            <v>44044</v>
          </cell>
          <cell r="C2940" t="str">
            <v>ENTREE</v>
          </cell>
          <cell r="F2940">
            <v>0</v>
          </cell>
          <cell r="G2940" t="str">
            <v>BATTERIE</v>
          </cell>
          <cell r="Q2940">
            <v>0</v>
          </cell>
        </row>
        <row r="2941">
          <cell r="A2941">
            <v>44044</v>
          </cell>
          <cell r="C2941" t="str">
            <v>SORTIE</v>
          </cell>
          <cell r="F2941" t="str">
            <v>CITERNE</v>
          </cell>
          <cell r="G2941" t="str">
            <v>BATTERIE</v>
          </cell>
          <cell r="Q2941">
            <v>-240000</v>
          </cell>
        </row>
        <row r="2942">
          <cell r="A2942">
            <v>44044</v>
          </cell>
          <cell r="C2942" t="str">
            <v>SORTIE</v>
          </cell>
          <cell r="F2942" t="str">
            <v>BENNE</v>
          </cell>
          <cell r="G2942" t="str">
            <v>PNEUMATIQUE</v>
          </cell>
          <cell r="Q2942">
            <v>-417360</v>
          </cell>
        </row>
        <row r="2943">
          <cell r="A2943">
            <v>44044</v>
          </cell>
          <cell r="C2943" t="str">
            <v>SORTIE</v>
          </cell>
          <cell r="F2943" t="str">
            <v>PLATEAU</v>
          </cell>
          <cell r="G2943" t="str">
            <v>FILTRATION</v>
          </cell>
          <cell r="Q2943">
            <v>-3500</v>
          </cell>
        </row>
        <row r="2944">
          <cell r="A2944">
            <v>44044</v>
          </cell>
          <cell r="C2944" t="str">
            <v>SORTIE</v>
          </cell>
          <cell r="F2944" t="str">
            <v>PLATEAU</v>
          </cell>
          <cell r="G2944" t="str">
            <v>MOTEUR</v>
          </cell>
          <cell r="Q2944">
            <v>-89436</v>
          </cell>
        </row>
        <row r="2945">
          <cell r="A2945">
            <v>44044</v>
          </cell>
          <cell r="C2945" t="str">
            <v>SORTIE</v>
          </cell>
          <cell r="F2945" t="str">
            <v>PLATEAU</v>
          </cell>
          <cell r="G2945" t="str">
            <v>MOTEUR</v>
          </cell>
          <cell r="Q2945">
            <v>-20000</v>
          </cell>
        </row>
        <row r="2946">
          <cell r="A2946">
            <v>44044</v>
          </cell>
          <cell r="C2946" t="str">
            <v>SORTIE</v>
          </cell>
          <cell r="F2946" t="str">
            <v>PLATEAU</v>
          </cell>
          <cell r="G2946" t="str">
            <v>ELECTRICITE</v>
          </cell>
          <cell r="Q2946">
            <v>-4000</v>
          </cell>
        </row>
        <row r="2947">
          <cell r="A2947">
            <v>44044</v>
          </cell>
          <cell r="C2947" t="str">
            <v>SORTIE</v>
          </cell>
          <cell r="F2947" t="str">
            <v>PLATEAU</v>
          </cell>
          <cell r="G2947" t="str">
            <v>ELECTRICITE</v>
          </cell>
          <cell r="Q2947">
            <v>-1500</v>
          </cell>
        </row>
        <row r="2948">
          <cell r="A2948">
            <v>44044</v>
          </cell>
          <cell r="C2948" t="str">
            <v>ENTREE</v>
          </cell>
          <cell r="F2948">
            <v>0</v>
          </cell>
          <cell r="G2948" t="str">
            <v>ASSEMBLAGE</v>
          </cell>
          <cell r="Q2948">
            <v>0</v>
          </cell>
        </row>
        <row r="2949">
          <cell r="A2949">
            <v>44044</v>
          </cell>
          <cell r="C2949" t="str">
            <v>ENTREE</v>
          </cell>
          <cell r="F2949">
            <v>0</v>
          </cell>
          <cell r="G2949" t="str">
            <v>ASSEMBLAGE</v>
          </cell>
          <cell r="Q2949">
            <v>0</v>
          </cell>
        </row>
        <row r="2950">
          <cell r="A2950">
            <v>44044</v>
          </cell>
          <cell r="C2950" t="str">
            <v>ENTREE</v>
          </cell>
          <cell r="F2950">
            <v>0</v>
          </cell>
          <cell r="G2950" t="str">
            <v>ASSEMBLAGE</v>
          </cell>
          <cell r="Q2950">
            <v>0</v>
          </cell>
        </row>
        <row r="2951">
          <cell r="A2951">
            <v>44044</v>
          </cell>
          <cell r="C2951" t="str">
            <v>ENTREE</v>
          </cell>
          <cell r="F2951">
            <v>0</v>
          </cell>
          <cell r="G2951" t="str">
            <v>ELECTRICITE</v>
          </cell>
          <cell r="Q2951">
            <v>0</v>
          </cell>
        </row>
        <row r="2952">
          <cell r="A2952">
            <v>44044</v>
          </cell>
          <cell r="C2952" t="str">
            <v>ENTREE</v>
          </cell>
          <cell r="F2952">
            <v>0</v>
          </cell>
          <cell r="G2952" t="str">
            <v>BATTERIE</v>
          </cell>
          <cell r="Q2952">
            <v>0</v>
          </cell>
        </row>
        <row r="2953">
          <cell r="A2953">
            <v>44044</v>
          </cell>
          <cell r="C2953" t="str">
            <v>ENTREE</v>
          </cell>
          <cell r="F2953">
            <v>0</v>
          </cell>
          <cell r="G2953" t="str">
            <v>EMBRAYAGE</v>
          </cell>
          <cell r="Q2953">
            <v>0</v>
          </cell>
        </row>
        <row r="2954">
          <cell r="A2954">
            <v>44044</v>
          </cell>
          <cell r="C2954" t="str">
            <v>SORTIE</v>
          </cell>
          <cell r="F2954" t="str">
            <v>GRUMIER</v>
          </cell>
          <cell r="G2954" t="str">
            <v>BATTERIE</v>
          </cell>
          <cell r="Q2954">
            <v>-240000</v>
          </cell>
        </row>
        <row r="2955">
          <cell r="A2955">
            <v>44044</v>
          </cell>
          <cell r="C2955" t="str">
            <v>SORTIE</v>
          </cell>
          <cell r="F2955" t="str">
            <v>SLV</v>
          </cell>
          <cell r="G2955" t="str">
            <v>LUBRIFIANT</v>
          </cell>
          <cell r="Q2955">
            <v>-35200</v>
          </cell>
        </row>
        <row r="2956">
          <cell r="A2956">
            <v>44044</v>
          </cell>
          <cell r="C2956" t="str">
            <v>ENTREE</v>
          </cell>
          <cell r="F2956">
            <v>0</v>
          </cell>
          <cell r="G2956" t="str">
            <v>FREINAGE</v>
          </cell>
          <cell r="Q2956">
            <v>0</v>
          </cell>
        </row>
        <row r="2957">
          <cell r="A2957">
            <v>44044</v>
          </cell>
          <cell r="C2957" t="str">
            <v>SORTIE</v>
          </cell>
          <cell r="F2957" t="str">
            <v>GRUMIER</v>
          </cell>
          <cell r="G2957" t="str">
            <v>FREINAGE</v>
          </cell>
          <cell r="Q2957">
            <v>-40000</v>
          </cell>
        </row>
        <row r="2958">
          <cell r="A2958">
            <v>44044</v>
          </cell>
          <cell r="C2958" t="str">
            <v>SORTIE</v>
          </cell>
          <cell r="F2958" t="str">
            <v>GRUMIER</v>
          </cell>
          <cell r="G2958" t="str">
            <v>FREINAGE</v>
          </cell>
          <cell r="Q2958">
            <v>-40000</v>
          </cell>
        </row>
        <row r="2959">
          <cell r="A2959">
            <v>44044</v>
          </cell>
          <cell r="C2959" t="str">
            <v>SORTIE</v>
          </cell>
          <cell r="F2959" t="str">
            <v>GRUMIER</v>
          </cell>
          <cell r="G2959" t="str">
            <v>FREINAGE</v>
          </cell>
          <cell r="Q2959">
            <v>-40000</v>
          </cell>
        </row>
        <row r="2960">
          <cell r="A2960">
            <v>44044</v>
          </cell>
          <cell r="C2960" t="str">
            <v>SORTIE</v>
          </cell>
          <cell r="F2960" t="str">
            <v>GRUMIER</v>
          </cell>
          <cell r="G2960" t="str">
            <v>PONT</v>
          </cell>
          <cell r="Q2960">
            <v>-10000</v>
          </cell>
        </row>
        <row r="2961">
          <cell r="A2961">
            <v>44044</v>
          </cell>
          <cell r="C2961" t="str">
            <v>SORTIE</v>
          </cell>
          <cell r="F2961" t="str">
            <v>GRUMIER</v>
          </cell>
          <cell r="G2961" t="str">
            <v>LUBRIFIANT</v>
          </cell>
          <cell r="Q2961">
            <v>-6429</v>
          </cell>
        </row>
        <row r="2962">
          <cell r="A2962">
            <v>44044</v>
          </cell>
          <cell r="C2962" t="str">
            <v>SORTIE</v>
          </cell>
          <cell r="F2962" t="str">
            <v>GRUMIER</v>
          </cell>
          <cell r="G2962" t="str">
            <v>ASSEMBLAGE</v>
          </cell>
          <cell r="Q2962">
            <v>-3000</v>
          </cell>
        </row>
        <row r="2963">
          <cell r="A2963">
            <v>44044</v>
          </cell>
          <cell r="C2963" t="str">
            <v>SORTIE</v>
          </cell>
          <cell r="F2963" t="str">
            <v>GRUMIER</v>
          </cell>
          <cell r="G2963" t="str">
            <v>ASSEMBLAGE</v>
          </cell>
          <cell r="Q2963">
            <v>-2800</v>
          </cell>
        </row>
        <row r="2964">
          <cell r="A2964">
            <v>44044</v>
          </cell>
          <cell r="C2964" t="str">
            <v>SORTIE</v>
          </cell>
          <cell r="F2964" t="str">
            <v>GRUMIER</v>
          </cell>
          <cell r="G2964" t="str">
            <v>ASSEMBLAGE</v>
          </cell>
          <cell r="Q2964">
            <v>-2800</v>
          </cell>
        </row>
        <row r="2965">
          <cell r="A2965">
            <v>44044</v>
          </cell>
          <cell r="C2965" t="str">
            <v>SORTIE</v>
          </cell>
          <cell r="F2965" t="str">
            <v>GRUMIER</v>
          </cell>
          <cell r="G2965" t="str">
            <v>ASSEMBLAGE</v>
          </cell>
          <cell r="Q2965">
            <v>-6000</v>
          </cell>
        </row>
        <row r="2966">
          <cell r="A2966">
            <v>44044</v>
          </cell>
          <cell r="C2966" t="str">
            <v>SORTIE</v>
          </cell>
          <cell r="F2966" t="str">
            <v>GRUMIER</v>
          </cell>
          <cell r="G2966" t="str">
            <v>FREINAGE</v>
          </cell>
          <cell r="Q2966">
            <v>-10000</v>
          </cell>
        </row>
        <row r="2967">
          <cell r="A2967">
            <v>44044</v>
          </cell>
          <cell r="C2967" t="str">
            <v>ENTREE</v>
          </cell>
          <cell r="F2967">
            <v>0</v>
          </cell>
          <cell r="G2967" t="str">
            <v>EMBRAYAGE</v>
          </cell>
          <cell r="Q2967">
            <v>0</v>
          </cell>
        </row>
        <row r="2968">
          <cell r="A2968">
            <v>44044</v>
          </cell>
          <cell r="C2968" t="str">
            <v>ENTREE</v>
          </cell>
          <cell r="F2968">
            <v>0</v>
          </cell>
          <cell r="G2968" t="str">
            <v>BOITE DE VITESSE</v>
          </cell>
          <cell r="Q2968">
            <v>0</v>
          </cell>
        </row>
        <row r="2969">
          <cell r="A2969">
            <v>44044</v>
          </cell>
          <cell r="C2969" t="str">
            <v>ENTREE</v>
          </cell>
          <cell r="F2969">
            <v>0</v>
          </cell>
          <cell r="G2969" t="str">
            <v>ASSEMBLAGE</v>
          </cell>
          <cell r="Q2969">
            <v>0</v>
          </cell>
        </row>
        <row r="2970">
          <cell r="A2970">
            <v>44044</v>
          </cell>
          <cell r="C2970" t="str">
            <v>SORTIE</v>
          </cell>
          <cell r="F2970" t="str">
            <v>GRUMIER</v>
          </cell>
          <cell r="G2970" t="str">
            <v>BOITE DE VITESSE</v>
          </cell>
          <cell r="Q2970">
            <v>-160000</v>
          </cell>
        </row>
        <row r="2971">
          <cell r="A2971">
            <v>44044</v>
          </cell>
          <cell r="C2971" t="str">
            <v>SORTIE</v>
          </cell>
          <cell r="F2971" t="str">
            <v>GRUMIER</v>
          </cell>
          <cell r="G2971" t="str">
            <v>BOITE DE VITESSE</v>
          </cell>
          <cell r="Q2971">
            <v>-880000</v>
          </cell>
        </row>
        <row r="2972">
          <cell r="A2972">
            <v>44044</v>
          </cell>
          <cell r="C2972" t="str">
            <v>SORTIE</v>
          </cell>
          <cell r="F2972" t="str">
            <v>PLATEAU</v>
          </cell>
          <cell r="G2972" t="str">
            <v>ASSEMBLAGE</v>
          </cell>
          <cell r="Q2972">
            <v>-14000</v>
          </cell>
        </row>
        <row r="2973">
          <cell r="A2973">
            <v>44044</v>
          </cell>
          <cell r="C2973" t="str">
            <v>SORTIE</v>
          </cell>
          <cell r="F2973" t="str">
            <v>PLATEAU</v>
          </cell>
          <cell r="G2973" t="str">
            <v>ASSEMBLAGE</v>
          </cell>
          <cell r="Q2973">
            <v>-2000</v>
          </cell>
        </row>
        <row r="2974">
          <cell r="A2974">
            <v>44044</v>
          </cell>
          <cell r="C2974" t="str">
            <v>SORTIE</v>
          </cell>
          <cell r="F2974" t="str">
            <v>PLATEAU</v>
          </cell>
          <cell r="G2974" t="str">
            <v>ASSEMBLAGE</v>
          </cell>
          <cell r="Q2974">
            <v>-1000</v>
          </cell>
        </row>
        <row r="2975">
          <cell r="A2975">
            <v>44044</v>
          </cell>
          <cell r="C2975" t="str">
            <v>ENTREE</v>
          </cell>
          <cell r="F2975">
            <v>0</v>
          </cell>
          <cell r="G2975" t="str">
            <v>CABINE</v>
          </cell>
          <cell r="Q2975">
            <v>0</v>
          </cell>
        </row>
        <row r="2976">
          <cell r="A2976">
            <v>44044</v>
          </cell>
          <cell r="C2976" t="str">
            <v>ENTREE</v>
          </cell>
          <cell r="F2976">
            <v>0</v>
          </cell>
          <cell r="G2976" t="str">
            <v>ASSEMBLAGE</v>
          </cell>
          <cell r="Q2976">
            <v>0</v>
          </cell>
        </row>
        <row r="2977">
          <cell r="A2977">
            <v>44044</v>
          </cell>
          <cell r="C2977" t="str">
            <v>ENTREE</v>
          </cell>
          <cell r="F2977">
            <v>0</v>
          </cell>
          <cell r="G2977" t="str">
            <v>ASSEMBLAGE</v>
          </cell>
          <cell r="Q2977">
            <v>0</v>
          </cell>
        </row>
        <row r="2978">
          <cell r="A2978">
            <v>44044</v>
          </cell>
          <cell r="C2978" t="str">
            <v>ENTREE</v>
          </cell>
          <cell r="F2978">
            <v>0</v>
          </cell>
          <cell r="G2978" t="str">
            <v>FREINAGE</v>
          </cell>
          <cell r="Q2978">
            <v>0</v>
          </cell>
        </row>
        <row r="2979">
          <cell r="A2979">
            <v>44044</v>
          </cell>
          <cell r="C2979" t="str">
            <v>SORTIE</v>
          </cell>
          <cell r="F2979" t="str">
            <v>BENNE</v>
          </cell>
          <cell r="G2979" t="str">
            <v>CABINE</v>
          </cell>
          <cell r="Q2979">
            <v>-130000</v>
          </cell>
        </row>
        <row r="2980">
          <cell r="A2980">
            <v>44044</v>
          </cell>
          <cell r="C2980" t="str">
            <v>SORTIE</v>
          </cell>
          <cell r="F2980" t="str">
            <v>BENNE</v>
          </cell>
          <cell r="G2980" t="str">
            <v>ASSEMBLAGE</v>
          </cell>
          <cell r="Q2980">
            <v>-60000</v>
          </cell>
        </row>
        <row r="2981">
          <cell r="A2981">
            <v>44044</v>
          </cell>
          <cell r="C2981" t="str">
            <v>SORTIE</v>
          </cell>
          <cell r="F2981" t="str">
            <v>BENNE</v>
          </cell>
          <cell r="G2981" t="str">
            <v>ASSEMBLAGE</v>
          </cell>
          <cell r="Q2981">
            <v>-60000</v>
          </cell>
        </row>
        <row r="2982">
          <cell r="A2982">
            <v>44044</v>
          </cell>
          <cell r="C2982" t="str">
            <v>SORTIE</v>
          </cell>
          <cell r="F2982" t="str">
            <v>BENNE</v>
          </cell>
          <cell r="G2982" t="str">
            <v>ASSEMBLAGE</v>
          </cell>
          <cell r="Q2982">
            <v>-60000</v>
          </cell>
        </row>
        <row r="2983">
          <cell r="A2983">
            <v>44044</v>
          </cell>
          <cell r="C2983" t="str">
            <v>SORTIE</v>
          </cell>
          <cell r="F2983" t="str">
            <v>BENNE</v>
          </cell>
          <cell r="G2983" t="str">
            <v>ASSEMBLAGE</v>
          </cell>
          <cell r="Q2983">
            <v>-60000</v>
          </cell>
        </row>
        <row r="2984">
          <cell r="A2984">
            <v>44044</v>
          </cell>
          <cell r="C2984" t="str">
            <v>SORTIE</v>
          </cell>
          <cell r="F2984" t="str">
            <v>BENNE</v>
          </cell>
          <cell r="G2984" t="str">
            <v>ASSEMBLAGE</v>
          </cell>
          <cell r="Q2984">
            <v>-60000</v>
          </cell>
        </row>
        <row r="2985">
          <cell r="A2985">
            <v>44044</v>
          </cell>
          <cell r="C2985" t="str">
            <v>SORTIE</v>
          </cell>
          <cell r="F2985" t="str">
            <v>GRUMIER</v>
          </cell>
          <cell r="G2985" t="str">
            <v>ELECTRICITE</v>
          </cell>
          <cell r="Q2985">
            <v>-6000</v>
          </cell>
        </row>
        <row r="2986">
          <cell r="A2986">
            <v>44044</v>
          </cell>
          <cell r="C2986" t="str">
            <v>SORTIE</v>
          </cell>
          <cell r="F2986" t="str">
            <v>GRUMIER</v>
          </cell>
          <cell r="G2986" t="str">
            <v>ELECTRICITE</v>
          </cell>
          <cell r="Q2986">
            <v>-4500</v>
          </cell>
        </row>
        <row r="2987">
          <cell r="A2987">
            <v>44044</v>
          </cell>
          <cell r="C2987" t="str">
            <v>SORTIE</v>
          </cell>
          <cell r="F2987" t="str">
            <v>PLATEAU</v>
          </cell>
          <cell r="G2987" t="str">
            <v>EQUIPEMENT</v>
          </cell>
          <cell r="Q2987">
            <v>-22000</v>
          </cell>
        </row>
        <row r="2988">
          <cell r="A2988">
            <v>44044</v>
          </cell>
          <cell r="C2988" t="str">
            <v>ENTREE</v>
          </cell>
          <cell r="F2988">
            <v>0</v>
          </cell>
          <cell r="G2988" t="str">
            <v>EQUIPEMENT</v>
          </cell>
          <cell r="Q2988">
            <v>0</v>
          </cell>
        </row>
        <row r="2989">
          <cell r="A2989">
            <v>44044</v>
          </cell>
          <cell r="C2989" t="str">
            <v>ENTREE</v>
          </cell>
          <cell r="F2989">
            <v>0</v>
          </cell>
          <cell r="G2989" t="str">
            <v>EQUIPEMENT</v>
          </cell>
          <cell r="Q2989">
            <v>0</v>
          </cell>
        </row>
        <row r="2990">
          <cell r="A2990">
            <v>44044</v>
          </cell>
          <cell r="C2990" t="str">
            <v>ENTREE</v>
          </cell>
          <cell r="F2990">
            <v>0</v>
          </cell>
          <cell r="G2990" t="str">
            <v>EQUIPEMENT</v>
          </cell>
          <cell r="Q2990">
            <v>0</v>
          </cell>
        </row>
        <row r="2991">
          <cell r="A2991">
            <v>44044</v>
          </cell>
          <cell r="C2991" t="str">
            <v>ENTREE</v>
          </cell>
          <cell r="F2991">
            <v>0</v>
          </cell>
          <cell r="G2991" t="str">
            <v>ASSEMBLAGE</v>
          </cell>
          <cell r="Q2991">
            <v>0</v>
          </cell>
        </row>
        <row r="2992">
          <cell r="A2992">
            <v>44044</v>
          </cell>
          <cell r="C2992" t="str">
            <v>SORTIE</v>
          </cell>
          <cell r="F2992" t="str">
            <v>PLATEAU</v>
          </cell>
          <cell r="G2992" t="str">
            <v>EQUIPEMENT</v>
          </cell>
          <cell r="Q2992">
            <v>-22000</v>
          </cell>
        </row>
        <row r="2993">
          <cell r="A2993">
            <v>44044</v>
          </cell>
          <cell r="C2993" t="str">
            <v>SORTIE</v>
          </cell>
          <cell r="F2993" t="str">
            <v>PLATEAU</v>
          </cell>
          <cell r="G2993" t="str">
            <v>EQUIPEMENT</v>
          </cell>
          <cell r="Q2993">
            <v>-22000</v>
          </cell>
        </row>
        <row r="2994">
          <cell r="A2994">
            <v>44044</v>
          </cell>
          <cell r="C2994" t="str">
            <v>ENTREE</v>
          </cell>
          <cell r="F2994">
            <v>0</v>
          </cell>
          <cell r="G2994" t="str">
            <v>SYSTEME D'AIR</v>
          </cell>
          <cell r="Q2994">
            <v>0</v>
          </cell>
        </row>
        <row r="2995">
          <cell r="A2995">
            <v>44044</v>
          </cell>
          <cell r="C2995" t="str">
            <v>SORTIE</v>
          </cell>
          <cell r="F2995" t="str">
            <v>PLATEAU</v>
          </cell>
          <cell r="G2995" t="str">
            <v>SYSTEME D'AIR</v>
          </cell>
          <cell r="Q2995">
            <v>-55000</v>
          </cell>
        </row>
        <row r="2996">
          <cell r="A2996">
            <v>44044</v>
          </cell>
          <cell r="C2996" t="str">
            <v>SORTIE</v>
          </cell>
          <cell r="F2996" t="str">
            <v>GRUMIER</v>
          </cell>
          <cell r="G2996" t="str">
            <v>LUBRIFIANT</v>
          </cell>
          <cell r="Q2996">
            <v>-6429</v>
          </cell>
        </row>
        <row r="2997">
          <cell r="A2997">
            <v>44044</v>
          </cell>
          <cell r="C2997" t="str">
            <v>SORTIE</v>
          </cell>
          <cell r="F2997" t="str">
            <v>GRUMIER</v>
          </cell>
          <cell r="G2997" t="str">
            <v>ASSEMBLAGE</v>
          </cell>
          <cell r="Q2997">
            <v>-100000</v>
          </cell>
        </row>
        <row r="2998">
          <cell r="A2998">
            <v>44044</v>
          </cell>
          <cell r="C2998" t="str">
            <v>SORTIE</v>
          </cell>
          <cell r="F2998" t="str">
            <v>GRUMIER</v>
          </cell>
          <cell r="G2998" t="str">
            <v>FREINAGE</v>
          </cell>
          <cell r="Q2998">
            <v>-20000</v>
          </cell>
        </row>
        <row r="2999">
          <cell r="A2999">
            <v>44044</v>
          </cell>
          <cell r="C2999" t="str">
            <v>SORTIE</v>
          </cell>
          <cell r="F2999" t="str">
            <v>GRUMIER</v>
          </cell>
          <cell r="G2999" t="str">
            <v>ELECTRICITE</v>
          </cell>
          <cell r="Q2999">
            <v>-3000</v>
          </cell>
        </row>
        <row r="3000">
          <cell r="A3000">
            <v>44044</v>
          </cell>
          <cell r="C3000" t="str">
            <v>SORTIE</v>
          </cell>
          <cell r="F3000" t="str">
            <v>GRUMIER</v>
          </cell>
          <cell r="G3000" t="str">
            <v>ELECTRICITE</v>
          </cell>
          <cell r="Q3000">
            <v>-2200</v>
          </cell>
        </row>
        <row r="3001">
          <cell r="A3001">
            <v>44044</v>
          </cell>
          <cell r="C3001" t="str">
            <v>SORTIE</v>
          </cell>
          <cell r="F3001" t="str">
            <v>SLV</v>
          </cell>
          <cell r="G3001" t="str">
            <v>LUBRIFIANT</v>
          </cell>
          <cell r="Q3001">
            <v>-5454</v>
          </cell>
        </row>
        <row r="3002">
          <cell r="A3002">
            <v>44044</v>
          </cell>
          <cell r="C3002" t="str">
            <v>SORTIE</v>
          </cell>
          <cell r="F3002" t="str">
            <v>SLV</v>
          </cell>
          <cell r="G3002" t="str">
            <v>ELECTRICITE</v>
          </cell>
          <cell r="Q3002">
            <v>-2000</v>
          </cell>
        </row>
        <row r="3003">
          <cell r="A3003">
            <v>44044</v>
          </cell>
          <cell r="C3003" t="str">
            <v>SORTIE</v>
          </cell>
          <cell r="F3003" t="str">
            <v>BENNE</v>
          </cell>
          <cell r="G3003" t="str">
            <v>EQUIPEMENT</v>
          </cell>
          <cell r="Q3003">
            <v>-30000</v>
          </cell>
        </row>
        <row r="3004">
          <cell r="A3004">
            <v>44044</v>
          </cell>
          <cell r="C3004" t="str">
            <v>SORTIE</v>
          </cell>
          <cell r="F3004" t="str">
            <v>SLV</v>
          </cell>
          <cell r="G3004" t="str">
            <v>ASSEMBLAGE</v>
          </cell>
          <cell r="Q3004">
            <v>-4000</v>
          </cell>
        </row>
        <row r="3005">
          <cell r="A3005">
            <v>44044</v>
          </cell>
          <cell r="C3005" t="str">
            <v>SORTIE</v>
          </cell>
          <cell r="F3005" t="str">
            <v>SLV</v>
          </cell>
          <cell r="G3005" t="str">
            <v>LUBRIFIANT</v>
          </cell>
          <cell r="Q3005">
            <v>-54540</v>
          </cell>
        </row>
        <row r="3006">
          <cell r="A3006">
            <v>44044</v>
          </cell>
          <cell r="C3006" t="str">
            <v>SORTIE</v>
          </cell>
          <cell r="F3006" t="str">
            <v>SLV</v>
          </cell>
          <cell r="G3006" t="str">
            <v>FILTRATION</v>
          </cell>
          <cell r="Q3006">
            <v>-15400</v>
          </cell>
        </row>
        <row r="3007">
          <cell r="A3007">
            <v>44044</v>
          </cell>
          <cell r="C3007" t="str">
            <v>SORTIE</v>
          </cell>
          <cell r="F3007" t="str">
            <v>SLV</v>
          </cell>
          <cell r="G3007" t="str">
            <v>FILTRATION</v>
          </cell>
          <cell r="Q3007">
            <v>-7000</v>
          </cell>
        </row>
        <row r="3008">
          <cell r="A3008">
            <v>44044</v>
          </cell>
          <cell r="C3008" t="str">
            <v>SORTIE</v>
          </cell>
          <cell r="F3008" t="str">
            <v>SLV</v>
          </cell>
          <cell r="G3008" t="str">
            <v>ELECTRICITE</v>
          </cell>
          <cell r="Q3008">
            <v>-750</v>
          </cell>
        </row>
        <row r="3009">
          <cell r="A3009">
            <v>44044</v>
          </cell>
          <cell r="C3009" t="str">
            <v>SORTIE</v>
          </cell>
          <cell r="F3009" t="str">
            <v>SLV</v>
          </cell>
          <cell r="G3009" t="str">
            <v>LUBRIFIANT</v>
          </cell>
          <cell r="Q3009">
            <v>-8572</v>
          </cell>
        </row>
        <row r="3010">
          <cell r="A3010">
            <v>44044</v>
          </cell>
          <cell r="C3010" t="str">
            <v>ENTREE</v>
          </cell>
          <cell r="F3010">
            <v>0</v>
          </cell>
          <cell r="G3010" t="str">
            <v>EQUIPEMENT</v>
          </cell>
          <cell r="Q3010">
            <v>0</v>
          </cell>
        </row>
        <row r="3011">
          <cell r="A3011">
            <v>44044</v>
          </cell>
          <cell r="C3011" t="str">
            <v>ENTREE</v>
          </cell>
          <cell r="F3011">
            <v>0</v>
          </cell>
          <cell r="G3011" t="str">
            <v>CABINE</v>
          </cell>
          <cell r="Q3011">
            <v>0</v>
          </cell>
        </row>
        <row r="3012">
          <cell r="A3012">
            <v>44044</v>
          </cell>
          <cell r="C3012" t="str">
            <v>ENTREE</v>
          </cell>
          <cell r="F3012">
            <v>0</v>
          </cell>
          <cell r="G3012" t="str">
            <v>CABINE</v>
          </cell>
          <cell r="Q3012">
            <v>0</v>
          </cell>
        </row>
        <row r="3013">
          <cell r="A3013">
            <v>44044</v>
          </cell>
          <cell r="C3013" t="str">
            <v>SORTIE</v>
          </cell>
          <cell r="F3013" t="str">
            <v>PLATEAU</v>
          </cell>
          <cell r="G3013" t="str">
            <v>EQUIPEMENT</v>
          </cell>
          <cell r="Q3013">
            <v>-15000</v>
          </cell>
        </row>
        <row r="3014">
          <cell r="A3014">
            <v>44044</v>
          </cell>
          <cell r="C3014" t="str">
            <v>SORTIE</v>
          </cell>
          <cell r="F3014" t="str">
            <v>PLATEAU</v>
          </cell>
          <cell r="G3014" t="str">
            <v>CABINE</v>
          </cell>
          <cell r="Q3014">
            <v>-35000</v>
          </cell>
        </row>
        <row r="3015">
          <cell r="A3015">
            <v>44044</v>
          </cell>
          <cell r="C3015" t="str">
            <v>SORTIE</v>
          </cell>
          <cell r="F3015" t="str">
            <v>PLATEAU</v>
          </cell>
          <cell r="G3015" t="str">
            <v>CABINE</v>
          </cell>
          <cell r="Q3015">
            <v>-20000</v>
          </cell>
        </row>
        <row r="3016">
          <cell r="A3016">
            <v>44044</v>
          </cell>
          <cell r="C3016" t="str">
            <v>SORTIE</v>
          </cell>
          <cell r="F3016" t="str">
            <v>BENNE</v>
          </cell>
          <cell r="G3016" t="str">
            <v>LUBRIFIANT</v>
          </cell>
          <cell r="Q3016">
            <v>-39996</v>
          </cell>
        </row>
        <row r="3017">
          <cell r="A3017">
            <v>44044</v>
          </cell>
          <cell r="C3017" t="str">
            <v>SORTIE</v>
          </cell>
          <cell r="F3017" t="str">
            <v>BENNE</v>
          </cell>
          <cell r="G3017" t="str">
            <v>FILTRATION</v>
          </cell>
          <cell r="Q3017">
            <v>-7000</v>
          </cell>
        </row>
        <row r="3018">
          <cell r="A3018">
            <v>44044</v>
          </cell>
          <cell r="C3018" t="str">
            <v>SORTIE</v>
          </cell>
          <cell r="F3018" t="str">
            <v>BENNE</v>
          </cell>
          <cell r="G3018" t="str">
            <v>FILTRATION</v>
          </cell>
          <cell r="Q3018">
            <v>-8000</v>
          </cell>
        </row>
        <row r="3019">
          <cell r="A3019">
            <v>44044</v>
          </cell>
          <cell r="C3019" t="str">
            <v>SORTIE</v>
          </cell>
          <cell r="F3019" t="str">
            <v>BENNE</v>
          </cell>
          <cell r="G3019" t="str">
            <v>FILTRATION</v>
          </cell>
          <cell r="Q3019">
            <v>-20000</v>
          </cell>
        </row>
        <row r="3020">
          <cell r="A3020">
            <v>44044</v>
          </cell>
          <cell r="C3020" t="str">
            <v>ENTREE</v>
          </cell>
          <cell r="F3020">
            <v>0</v>
          </cell>
          <cell r="G3020" t="str">
            <v>EMBRAYAGE</v>
          </cell>
          <cell r="Q3020">
            <v>0</v>
          </cell>
        </row>
        <row r="3021">
          <cell r="A3021">
            <v>44044</v>
          </cell>
          <cell r="C3021" t="str">
            <v>ENTREE</v>
          </cell>
          <cell r="F3021">
            <v>0</v>
          </cell>
          <cell r="G3021" t="str">
            <v>ELECTRICITE</v>
          </cell>
          <cell r="Q3021">
            <v>0</v>
          </cell>
        </row>
        <row r="3022">
          <cell r="A3022">
            <v>44044</v>
          </cell>
          <cell r="C3022" t="str">
            <v>SORTIE</v>
          </cell>
          <cell r="F3022" t="str">
            <v>PLATEAU</v>
          </cell>
          <cell r="G3022" t="str">
            <v>EMBRAYAGE</v>
          </cell>
          <cell r="Q3022">
            <v>-24000</v>
          </cell>
        </row>
        <row r="3023">
          <cell r="A3023">
            <v>44044</v>
          </cell>
          <cell r="C3023" t="str">
            <v>SORTIE</v>
          </cell>
          <cell r="F3023" t="str">
            <v>PLATEAU</v>
          </cell>
          <cell r="G3023" t="str">
            <v>MOTEUR</v>
          </cell>
          <cell r="Q3023">
            <v>-175000</v>
          </cell>
        </row>
        <row r="3024">
          <cell r="A3024">
            <v>44044</v>
          </cell>
          <cell r="C3024" t="str">
            <v>ENTREE</v>
          </cell>
          <cell r="F3024">
            <v>0</v>
          </cell>
          <cell r="G3024" t="str">
            <v>LUBRIFIANT</v>
          </cell>
          <cell r="Q3024">
            <v>0</v>
          </cell>
        </row>
        <row r="3025">
          <cell r="A3025">
            <v>44044</v>
          </cell>
          <cell r="C3025" t="str">
            <v>SORTIE</v>
          </cell>
          <cell r="F3025" t="str">
            <v>PLATEAU</v>
          </cell>
          <cell r="G3025" t="str">
            <v>LUBRIFIANT</v>
          </cell>
          <cell r="Q3025">
            <v>-54540</v>
          </cell>
        </row>
        <row r="3026">
          <cell r="A3026">
            <v>44044</v>
          </cell>
          <cell r="C3026" t="str">
            <v>SORTIE</v>
          </cell>
          <cell r="F3026" t="str">
            <v>PLATEAU</v>
          </cell>
          <cell r="G3026" t="str">
            <v>FILTRATION</v>
          </cell>
          <cell r="Q3026">
            <v>-15400</v>
          </cell>
        </row>
        <row r="3027">
          <cell r="A3027">
            <v>44044</v>
          </cell>
          <cell r="C3027" t="str">
            <v>SORTIE</v>
          </cell>
          <cell r="F3027" t="str">
            <v>SLV</v>
          </cell>
          <cell r="G3027" t="str">
            <v>ELECTRICITE</v>
          </cell>
          <cell r="Q3027">
            <v>-12000</v>
          </cell>
        </row>
        <row r="3028">
          <cell r="A3028">
            <v>44044</v>
          </cell>
          <cell r="C3028" t="str">
            <v>SORTIE</v>
          </cell>
          <cell r="F3028" t="str">
            <v>PLATEAU</v>
          </cell>
          <cell r="G3028" t="str">
            <v>ELECTRICITE</v>
          </cell>
          <cell r="Q3028">
            <v>-1500</v>
          </cell>
        </row>
        <row r="3029">
          <cell r="A3029">
            <v>44044</v>
          </cell>
          <cell r="C3029" t="str">
            <v>SORTIE</v>
          </cell>
          <cell r="F3029" t="str">
            <v>PLATEAU</v>
          </cell>
          <cell r="G3029" t="str">
            <v>ELECTRICITE</v>
          </cell>
          <cell r="Q3029">
            <v>-3000</v>
          </cell>
        </row>
        <row r="3030">
          <cell r="A3030">
            <v>44044</v>
          </cell>
          <cell r="C3030" t="str">
            <v>SORTIE</v>
          </cell>
          <cell r="F3030" t="str">
            <v>GRUMIER</v>
          </cell>
          <cell r="G3030" t="str">
            <v>FREINAGE</v>
          </cell>
          <cell r="Q3030">
            <v>-20000</v>
          </cell>
        </row>
        <row r="3031">
          <cell r="A3031">
            <v>44044</v>
          </cell>
          <cell r="C3031" t="str">
            <v>SORTIE</v>
          </cell>
          <cell r="F3031" t="str">
            <v>GRUMIER</v>
          </cell>
          <cell r="G3031" t="str">
            <v>FREINAGE</v>
          </cell>
          <cell r="Q3031">
            <v>-10000</v>
          </cell>
        </row>
        <row r="3032">
          <cell r="A3032">
            <v>44044</v>
          </cell>
          <cell r="C3032" t="str">
            <v>SORTIE</v>
          </cell>
          <cell r="F3032" t="str">
            <v>SLV</v>
          </cell>
          <cell r="G3032" t="str">
            <v>SYSTEME D'AIR</v>
          </cell>
          <cell r="Q3032">
            <v>-55000</v>
          </cell>
        </row>
        <row r="3033">
          <cell r="A3033">
            <v>44044</v>
          </cell>
          <cell r="C3033" t="str">
            <v>SORTIE</v>
          </cell>
          <cell r="F3033" t="str">
            <v>SLV</v>
          </cell>
          <cell r="G3033" t="str">
            <v>SYSTEME D'AIR</v>
          </cell>
          <cell r="Q3033">
            <v>-55000</v>
          </cell>
        </row>
        <row r="3034">
          <cell r="A3034">
            <v>44044</v>
          </cell>
          <cell r="C3034" t="str">
            <v>SORTIE</v>
          </cell>
          <cell r="F3034" t="str">
            <v>PLATEAU</v>
          </cell>
          <cell r="G3034" t="str">
            <v>REPARATION FLOTTE</v>
          </cell>
          <cell r="Q3034">
            <v>-15000</v>
          </cell>
        </row>
        <row r="3035">
          <cell r="A3035">
            <v>44044</v>
          </cell>
          <cell r="C3035" t="str">
            <v>SORTIE</v>
          </cell>
          <cell r="F3035" t="str">
            <v>PLATEAU</v>
          </cell>
          <cell r="G3035" t="str">
            <v>REPARATION FLOTTE</v>
          </cell>
          <cell r="Q3035">
            <v>-35000</v>
          </cell>
        </row>
        <row r="3036">
          <cell r="A3036">
            <v>44044</v>
          </cell>
          <cell r="C3036" t="str">
            <v>SORTIE</v>
          </cell>
          <cell r="F3036" t="str">
            <v>PLATEAU</v>
          </cell>
          <cell r="G3036" t="str">
            <v>LUBRIFIANT</v>
          </cell>
          <cell r="Q3036">
            <v>-7000</v>
          </cell>
        </row>
        <row r="3037">
          <cell r="A3037">
            <v>44044</v>
          </cell>
          <cell r="C3037" t="str">
            <v>SORTIE</v>
          </cell>
          <cell r="F3037" t="str">
            <v>PLATEAU</v>
          </cell>
          <cell r="G3037" t="str">
            <v>FILTRATION</v>
          </cell>
          <cell r="Q3037">
            <v>-11925</v>
          </cell>
        </row>
        <row r="3038">
          <cell r="A3038">
            <v>44044</v>
          </cell>
          <cell r="C3038" t="str">
            <v>ENTREE</v>
          </cell>
          <cell r="F3038">
            <v>0</v>
          </cell>
          <cell r="G3038" t="str">
            <v>LUBRIFIANT</v>
          </cell>
          <cell r="Q3038">
            <v>0</v>
          </cell>
        </row>
        <row r="3039">
          <cell r="A3039">
            <v>44044</v>
          </cell>
          <cell r="C3039" t="str">
            <v>ENTREE</v>
          </cell>
          <cell r="F3039">
            <v>0</v>
          </cell>
          <cell r="G3039" t="str">
            <v>LUBRIFIANT</v>
          </cell>
          <cell r="Q3039">
            <v>0</v>
          </cell>
        </row>
        <row r="3040">
          <cell r="A3040">
            <v>44044</v>
          </cell>
          <cell r="C3040" t="str">
            <v>ENTREE</v>
          </cell>
          <cell r="F3040">
            <v>0</v>
          </cell>
          <cell r="G3040" t="str">
            <v>BOITE DE VITESSE</v>
          </cell>
          <cell r="Q3040">
            <v>0</v>
          </cell>
        </row>
        <row r="3041">
          <cell r="A3041">
            <v>44044</v>
          </cell>
          <cell r="C3041" t="str">
            <v>ENTREE</v>
          </cell>
          <cell r="F3041">
            <v>0</v>
          </cell>
          <cell r="G3041" t="str">
            <v>ASSEMBLAGE</v>
          </cell>
          <cell r="Q3041">
            <v>0</v>
          </cell>
        </row>
        <row r="3042">
          <cell r="A3042">
            <v>44044</v>
          </cell>
          <cell r="C3042" t="str">
            <v>ENTREE</v>
          </cell>
          <cell r="F3042">
            <v>0</v>
          </cell>
          <cell r="G3042" t="str">
            <v>BOITE DE VITESSE</v>
          </cell>
          <cell r="Q3042">
            <v>0</v>
          </cell>
        </row>
        <row r="3043">
          <cell r="A3043">
            <v>44044</v>
          </cell>
          <cell r="C3043" t="str">
            <v>ENTREE</v>
          </cell>
          <cell r="F3043">
            <v>0</v>
          </cell>
          <cell r="G3043" t="str">
            <v>ASSEMBLAGE</v>
          </cell>
          <cell r="Q3043">
            <v>0</v>
          </cell>
        </row>
        <row r="3044">
          <cell r="A3044">
            <v>44044</v>
          </cell>
          <cell r="C3044" t="str">
            <v>ENTREE</v>
          </cell>
          <cell r="F3044">
            <v>0</v>
          </cell>
          <cell r="G3044" t="str">
            <v>ASSEMBLAGE</v>
          </cell>
          <cell r="Q3044">
            <v>0</v>
          </cell>
        </row>
        <row r="3045">
          <cell r="A3045">
            <v>44044</v>
          </cell>
          <cell r="C3045" t="str">
            <v>ENTREE</v>
          </cell>
          <cell r="F3045">
            <v>0</v>
          </cell>
          <cell r="G3045" t="str">
            <v>ASSEMBLAGE</v>
          </cell>
          <cell r="Q3045">
            <v>0</v>
          </cell>
        </row>
        <row r="3046">
          <cell r="A3046">
            <v>44044</v>
          </cell>
          <cell r="C3046" t="str">
            <v>ENTREE</v>
          </cell>
          <cell r="F3046">
            <v>0</v>
          </cell>
          <cell r="G3046" t="str">
            <v>ASSEMBLAGE</v>
          </cell>
          <cell r="Q3046">
            <v>0</v>
          </cell>
        </row>
        <row r="3047">
          <cell r="A3047">
            <v>44044</v>
          </cell>
          <cell r="C3047" t="str">
            <v>ENTREE</v>
          </cell>
          <cell r="F3047">
            <v>0</v>
          </cell>
          <cell r="G3047" t="str">
            <v>FILTRATION</v>
          </cell>
          <cell r="Q3047">
            <v>0</v>
          </cell>
        </row>
        <row r="3048">
          <cell r="A3048">
            <v>44044</v>
          </cell>
          <cell r="C3048" t="str">
            <v>ENTREE</v>
          </cell>
          <cell r="F3048">
            <v>0</v>
          </cell>
          <cell r="G3048" t="str">
            <v>FILTRATION</v>
          </cell>
          <cell r="Q3048">
            <v>0</v>
          </cell>
        </row>
        <row r="3049">
          <cell r="A3049">
            <v>44044</v>
          </cell>
          <cell r="C3049" t="str">
            <v>ENTREE</v>
          </cell>
          <cell r="F3049">
            <v>0</v>
          </cell>
          <cell r="G3049" t="str">
            <v>FILTRATION</v>
          </cell>
          <cell r="Q3049">
            <v>0</v>
          </cell>
        </row>
        <row r="3050">
          <cell r="A3050">
            <v>44044</v>
          </cell>
          <cell r="C3050" t="str">
            <v>SORTIE</v>
          </cell>
          <cell r="F3050" t="str">
            <v>PLATEAU</v>
          </cell>
          <cell r="G3050" t="str">
            <v>BOITE DE VITESSE</v>
          </cell>
          <cell r="Q3050">
            <v>-7154</v>
          </cell>
        </row>
        <row r="3051">
          <cell r="A3051">
            <v>44044</v>
          </cell>
          <cell r="C3051" t="str">
            <v>SORTIE</v>
          </cell>
          <cell r="F3051" t="str">
            <v>PLATEAU</v>
          </cell>
          <cell r="G3051" t="str">
            <v>ASSEMBLAGE</v>
          </cell>
          <cell r="Q3051">
            <v>-6300</v>
          </cell>
        </row>
        <row r="3052">
          <cell r="A3052">
            <v>44044</v>
          </cell>
          <cell r="C3052" t="str">
            <v>SORTIE</v>
          </cell>
          <cell r="F3052" t="str">
            <v>BENNE</v>
          </cell>
          <cell r="G3052" t="str">
            <v>LUBRIFIANT</v>
          </cell>
          <cell r="Q3052">
            <v>-39996</v>
          </cell>
        </row>
        <row r="3053">
          <cell r="A3053">
            <v>44044</v>
          </cell>
          <cell r="C3053" t="str">
            <v>SORTIE</v>
          </cell>
          <cell r="F3053" t="str">
            <v>BENNE</v>
          </cell>
          <cell r="G3053" t="str">
            <v>FILTRATION</v>
          </cell>
          <cell r="Q3053">
            <v>-7000</v>
          </cell>
        </row>
        <row r="3054">
          <cell r="A3054">
            <v>44044</v>
          </cell>
          <cell r="C3054" t="str">
            <v>SORTIE</v>
          </cell>
          <cell r="F3054" t="str">
            <v>BENNE</v>
          </cell>
          <cell r="G3054" t="str">
            <v>FILTRATION</v>
          </cell>
          <cell r="Q3054">
            <v>-8000</v>
          </cell>
        </row>
        <row r="3055">
          <cell r="A3055">
            <v>44044</v>
          </cell>
          <cell r="C3055" t="str">
            <v>SORTIE</v>
          </cell>
          <cell r="F3055" t="str">
            <v>BENNE</v>
          </cell>
          <cell r="G3055" t="str">
            <v>FILTRATION</v>
          </cell>
          <cell r="Q3055">
            <v>-20000</v>
          </cell>
        </row>
        <row r="3056">
          <cell r="A3056">
            <v>44044</v>
          </cell>
          <cell r="C3056" t="str">
            <v>SORTIE</v>
          </cell>
          <cell r="F3056" t="str">
            <v>PLATEAU</v>
          </cell>
          <cell r="G3056" t="str">
            <v>ELECTRICITE</v>
          </cell>
          <cell r="Q3056">
            <v>-3000</v>
          </cell>
        </row>
        <row r="3057">
          <cell r="A3057">
            <v>44044</v>
          </cell>
          <cell r="C3057" t="str">
            <v>SORTIE</v>
          </cell>
          <cell r="F3057" t="str">
            <v>SLV</v>
          </cell>
          <cell r="G3057" t="str">
            <v>LUBRIFIANT</v>
          </cell>
          <cell r="Q3057">
            <v>-10715</v>
          </cell>
        </row>
        <row r="3058">
          <cell r="A3058">
            <v>44044</v>
          </cell>
          <cell r="C3058" t="str">
            <v>SORTIE</v>
          </cell>
          <cell r="F3058" t="str">
            <v>SLV</v>
          </cell>
          <cell r="G3058" t="str">
            <v>LUBRIFIANT</v>
          </cell>
          <cell r="Q3058">
            <v>-54540</v>
          </cell>
        </row>
        <row r="3059">
          <cell r="A3059">
            <v>44044</v>
          </cell>
          <cell r="C3059" t="str">
            <v>SORTIE</v>
          </cell>
          <cell r="F3059" t="str">
            <v>SLV</v>
          </cell>
          <cell r="G3059" t="str">
            <v>FILTRATION</v>
          </cell>
          <cell r="Q3059">
            <v>-7000</v>
          </cell>
        </row>
        <row r="3060">
          <cell r="A3060">
            <v>44044</v>
          </cell>
          <cell r="C3060" t="str">
            <v>SORTIE</v>
          </cell>
          <cell r="F3060" t="str">
            <v>SLV</v>
          </cell>
          <cell r="G3060" t="str">
            <v>FILTRATION</v>
          </cell>
          <cell r="Q3060">
            <v>-15400</v>
          </cell>
        </row>
        <row r="3061">
          <cell r="A3061">
            <v>44044</v>
          </cell>
          <cell r="C3061" t="str">
            <v>SORTIE</v>
          </cell>
          <cell r="F3061" t="str">
            <v>PLATEAU</v>
          </cell>
          <cell r="G3061" t="str">
            <v>LUBRIFIANT</v>
          </cell>
          <cell r="Q3061">
            <v>-45450</v>
          </cell>
        </row>
        <row r="3062">
          <cell r="A3062">
            <v>44044</v>
          </cell>
          <cell r="C3062" t="str">
            <v>SORTIE</v>
          </cell>
          <cell r="F3062" t="str">
            <v>PLATEAU</v>
          </cell>
          <cell r="G3062" t="str">
            <v>FILTRATION</v>
          </cell>
          <cell r="Q3062">
            <v>-7000</v>
          </cell>
        </row>
        <row r="3063">
          <cell r="A3063">
            <v>44044</v>
          </cell>
          <cell r="C3063" t="str">
            <v>SORTIE</v>
          </cell>
          <cell r="F3063" t="str">
            <v>PLATEAU</v>
          </cell>
          <cell r="G3063" t="str">
            <v>FILTRATION</v>
          </cell>
          <cell r="Q3063">
            <v>-15400</v>
          </cell>
        </row>
        <row r="3064">
          <cell r="A3064">
            <v>44044</v>
          </cell>
          <cell r="C3064" t="str">
            <v>SORTIE</v>
          </cell>
          <cell r="F3064" t="str">
            <v>PLATEAU</v>
          </cell>
          <cell r="G3064" t="str">
            <v>ELECTRICITE</v>
          </cell>
          <cell r="Q3064">
            <v>-3000</v>
          </cell>
        </row>
        <row r="3065">
          <cell r="A3065">
            <v>44044</v>
          </cell>
          <cell r="C3065" t="str">
            <v>SORTIE</v>
          </cell>
          <cell r="F3065" t="str">
            <v>PLATEAU</v>
          </cell>
          <cell r="G3065" t="str">
            <v>ELECTRICITE</v>
          </cell>
          <cell r="Q3065">
            <v>-2200</v>
          </cell>
        </row>
        <row r="3066">
          <cell r="A3066">
            <v>44044</v>
          </cell>
          <cell r="C3066" t="str">
            <v>SORTIE</v>
          </cell>
          <cell r="F3066" t="str">
            <v>GRUMIER</v>
          </cell>
          <cell r="G3066" t="str">
            <v>ASSEMBLAGE</v>
          </cell>
          <cell r="Q3066">
            <v>-5000</v>
          </cell>
        </row>
        <row r="3067">
          <cell r="A3067">
            <v>44044</v>
          </cell>
          <cell r="C3067" t="str">
            <v>ENTREE</v>
          </cell>
          <cell r="F3067">
            <v>0</v>
          </cell>
          <cell r="G3067" t="str">
            <v>MOTEUR</v>
          </cell>
          <cell r="Q3067">
            <v>0</v>
          </cell>
        </row>
        <row r="3068">
          <cell r="A3068">
            <v>44044</v>
          </cell>
          <cell r="C3068" t="str">
            <v>ENTREE</v>
          </cell>
          <cell r="F3068">
            <v>0</v>
          </cell>
          <cell r="G3068" t="str">
            <v>MOTEUR</v>
          </cell>
          <cell r="Q3068">
            <v>0</v>
          </cell>
        </row>
        <row r="3069">
          <cell r="A3069">
            <v>44044</v>
          </cell>
          <cell r="C3069" t="str">
            <v>SORTIE</v>
          </cell>
          <cell r="F3069" t="str">
            <v>PLATEAU</v>
          </cell>
          <cell r="G3069" t="str">
            <v>MOTEUR</v>
          </cell>
          <cell r="Q3069">
            <v>-600000</v>
          </cell>
        </row>
        <row r="3070">
          <cell r="A3070">
            <v>44044</v>
          </cell>
          <cell r="C3070" t="str">
            <v>SORTIE</v>
          </cell>
          <cell r="F3070" t="str">
            <v>PLATEAU</v>
          </cell>
          <cell r="G3070" t="str">
            <v>MOTEUR</v>
          </cell>
          <cell r="Q3070">
            <v>-55000</v>
          </cell>
        </row>
        <row r="3071">
          <cell r="A3071">
            <v>44044</v>
          </cell>
          <cell r="C3071" t="str">
            <v>SORTIE</v>
          </cell>
          <cell r="F3071" t="str">
            <v>PLATEAU</v>
          </cell>
          <cell r="G3071" t="str">
            <v>MOTEUR</v>
          </cell>
          <cell r="Q3071">
            <v>-80000</v>
          </cell>
        </row>
        <row r="3072">
          <cell r="A3072">
            <v>44044</v>
          </cell>
          <cell r="C3072" t="str">
            <v>SORTIE</v>
          </cell>
          <cell r="F3072" t="str">
            <v>PLATEAU</v>
          </cell>
          <cell r="G3072" t="str">
            <v>MOTEUR</v>
          </cell>
          <cell r="Q3072">
            <v>-80000</v>
          </cell>
        </row>
        <row r="3073">
          <cell r="A3073">
            <v>44044</v>
          </cell>
          <cell r="C3073" t="str">
            <v>SORTIE</v>
          </cell>
          <cell r="F3073" t="str">
            <v>PLATEAU</v>
          </cell>
          <cell r="G3073" t="str">
            <v>LUBRIFIANT</v>
          </cell>
          <cell r="Q3073">
            <v>-54540</v>
          </cell>
        </row>
        <row r="3074">
          <cell r="A3074">
            <v>44044</v>
          </cell>
          <cell r="C3074" t="str">
            <v>SORTIE</v>
          </cell>
          <cell r="F3074" t="str">
            <v>PLATEAU</v>
          </cell>
          <cell r="G3074" t="str">
            <v>FILTRATION</v>
          </cell>
          <cell r="Q3074">
            <v>-7000</v>
          </cell>
        </row>
        <row r="3075">
          <cell r="A3075">
            <v>44044</v>
          </cell>
          <cell r="C3075" t="str">
            <v>SORTIE</v>
          </cell>
          <cell r="F3075" t="str">
            <v>PLATEAU</v>
          </cell>
          <cell r="G3075" t="str">
            <v>FILTRATION</v>
          </cell>
          <cell r="Q3075">
            <v>-15400</v>
          </cell>
        </row>
        <row r="3076">
          <cell r="A3076">
            <v>44044</v>
          </cell>
          <cell r="C3076" t="str">
            <v>SORTIE</v>
          </cell>
          <cell r="F3076" t="str">
            <v>GRUMIER</v>
          </cell>
          <cell r="G3076" t="str">
            <v>ELECTRICITE</v>
          </cell>
          <cell r="Q3076">
            <v>-2200</v>
          </cell>
        </row>
        <row r="3077">
          <cell r="A3077">
            <v>44044</v>
          </cell>
          <cell r="C3077" t="str">
            <v>SORTIE</v>
          </cell>
          <cell r="F3077" t="str">
            <v>GRUMIER</v>
          </cell>
          <cell r="G3077" t="str">
            <v>FREINAGE</v>
          </cell>
          <cell r="Q3077">
            <v>-40000</v>
          </cell>
        </row>
        <row r="3078">
          <cell r="A3078">
            <v>44044</v>
          </cell>
          <cell r="C3078" t="str">
            <v>SORTIE</v>
          </cell>
          <cell r="F3078" t="str">
            <v>GRUMIER</v>
          </cell>
          <cell r="G3078" t="str">
            <v>FREINAGE</v>
          </cell>
          <cell r="Q3078">
            <v>-20000</v>
          </cell>
        </row>
        <row r="3079">
          <cell r="A3079">
            <v>44044</v>
          </cell>
          <cell r="C3079" t="str">
            <v>SORTIE</v>
          </cell>
          <cell r="F3079" t="str">
            <v>GRUMIER</v>
          </cell>
          <cell r="G3079" t="str">
            <v>FREINAGE</v>
          </cell>
          <cell r="Q3079">
            <v>-20000</v>
          </cell>
        </row>
        <row r="3080">
          <cell r="A3080">
            <v>44044</v>
          </cell>
          <cell r="C3080" t="str">
            <v>SORTIE</v>
          </cell>
          <cell r="F3080" t="str">
            <v>GRUMIER</v>
          </cell>
          <cell r="G3080" t="str">
            <v>ELECTRICITE</v>
          </cell>
          <cell r="Q3080">
            <v>-4500</v>
          </cell>
        </row>
        <row r="3081">
          <cell r="A3081">
            <v>44044</v>
          </cell>
          <cell r="C3081" t="str">
            <v>ENTREE</v>
          </cell>
          <cell r="F3081">
            <v>0</v>
          </cell>
          <cell r="G3081" t="str">
            <v>CABINE</v>
          </cell>
          <cell r="Q3081">
            <v>0</v>
          </cell>
        </row>
        <row r="3082">
          <cell r="A3082">
            <v>44044</v>
          </cell>
          <cell r="C3082" t="str">
            <v>ENTREE</v>
          </cell>
          <cell r="F3082" t="str">
            <v>BENNE</v>
          </cell>
          <cell r="G3082" t="str">
            <v>EQUIPEMENT</v>
          </cell>
          <cell r="Q3082">
            <v>-20000</v>
          </cell>
        </row>
        <row r="3083">
          <cell r="A3083">
            <v>44044</v>
          </cell>
          <cell r="C3083" t="str">
            <v>SORTIE</v>
          </cell>
          <cell r="F3083" t="str">
            <v>PLATEAU</v>
          </cell>
          <cell r="G3083" t="str">
            <v>EQUIPEMENT</v>
          </cell>
          <cell r="Q3083">
            <v>-20000</v>
          </cell>
        </row>
        <row r="3084">
          <cell r="A3084">
            <v>44044</v>
          </cell>
          <cell r="C3084" t="str">
            <v>SORTIE</v>
          </cell>
          <cell r="F3084" t="str">
            <v>PLATEAU</v>
          </cell>
          <cell r="G3084" t="str">
            <v>EQUIPEMENT</v>
          </cell>
          <cell r="Q3084">
            <v>-20000</v>
          </cell>
        </row>
        <row r="3085">
          <cell r="A3085">
            <v>44044</v>
          </cell>
          <cell r="C3085" t="str">
            <v>SORTIE</v>
          </cell>
          <cell r="F3085" t="str">
            <v>PLATEAU</v>
          </cell>
          <cell r="G3085" t="str">
            <v>EQUIPEMENT</v>
          </cell>
          <cell r="Q3085">
            <v>-20000</v>
          </cell>
        </row>
        <row r="3086">
          <cell r="A3086">
            <v>44044</v>
          </cell>
          <cell r="C3086" t="str">
            <v>SORTIE</v>
          </cell>
          <cell r="F3086" t="str">
            <v>PLATEAU</v>
          </cell>
          <cell r="G3086" t="str">
            <v>CABINE</v>
          </cell>
          <cell r="Q3086">
            <v>-10000</v>
          </cell>
        </row>
        <row r="3087">
          <cell r="A3087">
            <v>44044</v>
          </cell>
          <cell r="C3087" t="str">
            <v>SORTIE</v>
          </cell>
          <cell r="F3087" t="str">
            <v>PLATEAU</v>
          </cell>
          <cell r="G3087" t="str">
            <v>LUBRIFIANT</v>
          </cell>
          <cell r="Q3087">
            <v>-39996</v>
          </cell>
        </row>
        <row r="3088">
          <cell r="A3088">
            <v>44044</v>
          </cell>
          <cell r="C3088" t="str">
            <v>SORTIE</v>
          </cell>
          <cell r="F3088" t="str">
            <v>PLATEAU</v>
          </cell>
          <cell r="G3088" t="str">
            <v>FILTRATION</v>
          </cell>
          <cell r="Q3088">
            <v>-7000</v>
          </cell>
        </row>
        <row r="3089">
          <cell r="A3089">
            <v>44044</v>
          </cell>
          <cell r="C3089" t="str">
            <v>SORTIE</v>
          </cell>
          <cell r="F3089" t="str">
            <v>PLATEAU</v>
          </cell>
          <cell r="G3089" t="str">
            <v>FILTRATION</v>
          </cell>
          <cell r="Q3089">
            <v>-8000</v>
          </cell>
        </row>
        <row r="3090">
          <cell r="A3090">
            <v>44044</v>
          </cell>
          <cell r="C3090" t="str">
            <v>SORTIE</v>
          </cell>
          <cell r="F3090" t="str">
            <v>PLATEAU</v>
          </cell>
          <cell r="G3090" t="str">
            <v>FILTRATION</v>
          </cell>
          <cell r="Q3090">
            <v>-11925</v>
          </cell>
        </row>
        <row r="3091">
          <cell r="A3091">
            <v>44044</v>
          </cell>
          <cell r="C3091" t="str">
            <v>SORTIE</v>
          </cell>
          <cell r="F3091" t="str">
            <v>BENNE</v>
          </cell>
          <cell r="G3091" t="str">
            <v>LUBRIFIANT</v>
          </cell>
          <cell r="Q3091">
            <v>-39996</v>
          </cell>
        </row>
        <row r="3092">
          <cell r="A3092">
            <v>44044</v>
          </cell>
          <cell r="C3092" t="str">
            <v>SORTIE</v>
          </cell>
          <cell r="F3092" t="str">
            <v>BENNE</v>
          </cell>
          <cell r="G3092" t="str">
            <v>FILTRATION</v>
          </cell>
          <cell r="Q3092">
            <v>-7000</v>
          </cell>
        </row>
        <row r="3093">
          <cell r="A3093">
            <v>44044</v>
          </cell>
          <cell r="C3093" t="str">
            <v>SORTIE</v>
          </cell>
          <cell r="F3093" t="str">
            <v>BENNE</v>
          </cell>
          <cell r="G3093" t="str">
            <v>FILTRATION</v>
          </cell>
          <cell r="Q3093">
            <v>-8000</v>
          </cell>
        </row>
        <row r="3094">
          <cell r="A3094">
            <v>44044</v>
          </cell>
          <cell r="C3094" t="str">
            <v>SORTIE</v>
          </cell>
          <cell r="F3094" t="str">
            <v>BENNE</v>
          </cell>
          <cell r="G3094" t="str">
            <v>FILTRATION</v>
          </cell>
          <cell r="Q3094">
            <v>-20000</v>
          </cell>
        </row>
        <row r="3095">
          <cell r="A3095">
            <v>44044</v>
          </cell>
          <cell r="C3095" t="str">
            <v>SORTIE</v>
          </cell>
          <cell r="F3095" t="str">
            <v>BENNE</v>
          </cell>
          <cell r="G3095" t="str">
            <v>ELECTRICITE</v>
          </cell>
          <cell r="Q3095">
            <v>-1500</v>
          </cell>
        </row>
        <row r="3096">
          <cell r="A3096">
            <v>44044</v>
          </cell>
          <cell r="C3096" t="str">
            <v>SORTIE</v>
          </cell>
          <cell r="F3096" t="str">
            <v>BENNE</v>
          </cell>
          <cell r="G3096" t="str">
            <v>ELECTRICITE</v>
          </cell>
          <cell r="Q3096">
            <v>-1500</v>
          </cell>
        </row>
        <row r="3097">
          <cell r="A3097">
            <v>44044</v>
          </cell>
          <cell r="C3097" t="str">
            <v>SORTIE</v>
          </cell>
          <cell r="F3097" t="str">
            <v>BENNE</v>
          </cell>
          <cell r="G3097" t="str">
            <v>ELECTRICITE</v>
          </cell>
          <cell r="Q3097">
            <v>-2200</v>
          </cell>
        </row>
        <row r="3098">
          <cell r="A3098">
            <v>44044</v>
          </cell>
          <cell r="C3098" t="str">
            <v>SORTIE</v>
          </cell>
          <cell r="F3098" t="str">
            <v>PLATEAU</v>
          </cell>
          <cell r="G3098" t="str">
            <v>SYSTEME D'AIR</v>
          </cell>
          <cell r="Q3098">
            <v>-30000</v>
          </cell>
        </row>
        <row r="3099">
          <cell r="A3099">
            <v>44044</v>
          </cell>
          <cell r="C3099" t="str">
            <v>SORTIE</v>
          </cell>
          <cell r="F3099" t="str">
            <v>GRUMIER</v>
          </cell>
          <cell r="G3099" t="str">
            <v>LUBRIFIANT</v>
          </cell>
          <cell r="Q3099">
            <v>-63630</v>
          </cell>
        </row>
        <row r="3100">
          <cell r="A3100">
            <v>44044</v>
          </cell>
          <cell r="C3100" t="str">
            <v>SORTIE</v>
          </cell>
          <cell r="F3100" t="str">
            <v>GRUMIER</v>
          </cell>
          <cell r="G3100" t="str">
            <v>FILTRATION</v>
          </cell>
          <cell r="Q3100">
            <v>-14310</v>
          </cell>
        </row>
        <row r="3101">
          <cell r="A3101">
            <v>44044</v>
          </cell>
          <cell r="C3101" t="str">
            <v>SORTIE</v>
          </cell>
          <cell r="F3101" t="str">
            <v>GRUMIER</v>
          </cell>
          <cell r="G3101" t="str">
            <v>FILTRATION</v>
          </cell>
          <cell r="Q3101">
            <v>-11925</v>
          </cell>
        </row>
        <row r="3102">
          <cell r="A3102">
            <v>44044</v>
          </cell>
          <cell r="C3102" t="str">
            <v>SORTIE</v>
          </cell>
          <cell r="F3102" t="str">
            <v>GRUMIER</v>
          </cell>
          <cell r="G3102" t="str">
            <v>FILTRATION</v>
          </cell>
          <cell r="Q3102">
            <v>-10000</v>
          </cell>
        </row>
        <row r="3103">
          <cell r="A3103">
            <v>44044</v>
          </cell>
          <cell r="C3103" t="str">
            <v>SORTIE</v>
          </cell>
          <cell r="F3103" t="str">
            <v>PLATEAU</v>
          </cell>
          <cell r="G3103" t="str">
            <v>LUBRIFIANT</v>
          </cell>
          <cell r="Q3103">
            <v>-45450</v>
          </cell>
        </row>
        <row r="3104">
          <cell r="A3104">
            <v>44044</v>
          </cell>
          <cell r="C3104" t="str">
            <v>SORTIE</v>
          </cell>
          <cell r="F3104" t="str">
            <v>PLATEAU</v>
          </cell>
          <cell r="G3104" t="str">
            <v>FILTRATION</v>
          </cell>
          <cell r="Q3104">
            <v>-7000</v>
          </cell>
        </row>
        <row r="3105">
          <cell r="A3105">
            <v>44044</v>
          </cell>
          <cell r="C3105" t="str">
            <v>SORTIE</v>
          </cell>
          <cell r="F3105" t="str">
            <v>VOITURE</v>
          </cell>
          <cell r="G3105" t="str">
            <v>LUBRIFIANT</v>
          </cell>
          <cell r="Q3105">
            <v>-9090</v>
          </cell>
        </row>
        <row r="3106">
          <cell r="A3106">
            <v>44044</v>
          </cell>
          <cell r="C3106" t="str">
            <v>SORTIE</v>
          </cell>
          <cell r="F3106" t="str">
            <v>VOITURE</v>
          </cell>
          <cell r="G3106" t="str">
            <v>LUBRIFIANT</v>
          </cell>
          <cell r="Q3106">
            <v>-1818</v>
          </cell>
        </row>
        <row r="3107">
          <cell r="A3107">
            <v>44044</v>
          </cell>
          <cell r="C3107" t="str">
            <v>SORTIE</v>
          </cell>
          <cell r="F3107" t="str">
            <v>VOITURE</v>
          </cell>
          <cell r="G3107" t="str">
            <v>LUBRIFIANT</v>
          </cell>
          <cell r="Q3107">
            <v>-1818</v>
          </cell>
        </row>
        <row r="3108">
          <cell r="A3108">
            <v>44044</v>
          </cell>
          <cell r="C3108" t="str">
            <v>SORTIE</v>
          </cell>
          <cell r="F3108" t="str">
            <v>VOITURE</v>
          </cell>
          <cell r="G3108" t="str">
            <v>LUBRIFIANT</v>
          </cell>
          <cell r="Q3108">
            <v>-3636</v>
          </cell>
        </row>
        <row r="3109">
          <cell r="A3109">
            <v>44044</v>
          </cell>
          <cell r="C3109" t="str">
            <v>SORTIE</v>
          </cell>
          <cell r="F3109" t="str">
            <v>VOITURE</v>
          </cell>
          <cell r="G3109" t="str">
            <v>LUBRIFIANT</v>
          </cell>
          <cell r="Q3109">
            <v>-1818</v>
          </cell>
        </row>
        <row r="3110">
          <cell r="A3110">
            <v>44044</v>
          </cell>
          <cell r="C3110" t="str">
            <v>SORTIE</v>
          </cell>
          <cell r="F3110" t="str">
            <v>VOITURE</v>
          </cell>
          <cell r="G3110" t="str">
            <v>LUBRIFIANT</v>
          </cell>
          <cell r="Q3110">
            <v>-1818</v>
          </cell>
        </row>
        <row r="3111">
          <cell r="A3111">
            <v>44044</v>
          </cell>
          <cell r="C3111" t="str">
            <v>SORTIE</v>
          </cell>
          <cell r="F3111" t="str">
            <v>PLATEAU</v>
          </cell>
          <cell r="G3111" t="str">
            <v>ASSEMBLAGE</v>
          </cell>
          <cell r="Q3111">
            <v>-2100</v>
          </cell>
        </row>
        <row r="3112">
          <cell r="A3112">
            <v>44044</v>
          </cell>
          <cell r="C3112" t="str">
            <v>ENTREE</v>
          </cell>
          <cell r="F3112">
            <v>0</v>
          </cell>
          <cell r="G3112" t="str">
            <v>EMBRAYAGE</v>
          </cell>
          <cell r="Q3112">
            <v>0</v>
          </cell>
        </row>
        <row r="3113">
          <cell r="A3113">
            <v>44044</v>
          </cell>
          <cell r="C3113" t="str">
            <v>ENTREE</v>
          </cell>
          <cell r="F3113">
            <v>0</v>
          </cell>
          <cell r="G3113" t="str">
            <v>EMBRAYAGE</v>
          </cell>
          <cell r="Q3113">
            <v>0</v>
          </cell>
        </row>
        <row r="3114">
          <cell r="A3114">
            <v>44044</v>
          </cell>
          <cell r="C3114" t="str">
            <v>ENTREE</v>
          </cell>
          <cell r="F3114">
            <v>0</v>
          </cell>
          <cell r="G3114" t="str">
            <v>EQUIPEMENT</v>
          </cell>
          <cell r="Q3114">
            <v>0</v>
          </cell>
        </row>
        <row r="3115">
          <cell r="A3115">
            <v>44044</v>
          </cell>
          <cell r="C3115" t="str">
            <v>ENTREE</v>
          </cell>
          <cell r="F3115">
            <v>0</v>
          </cell>
          <cell r="G3115" t="str">
            <v>EQUIPEMENT</v>
          </cell>
          <cell r="Q3115">
            <v>0</v>
          </cell>
        </row>
        <row r="3116">
          <cell r="A3116">
            <v>44044</v>
          </cell>
          <cell r="C3116" t="str">
            <v>SORTIE</v>
          </cell>
          <cell r="F3116" t="str">
            <v>PLATEAU</v>
          </cell>
          <cell r="G3116" t="str">
            <v>EMBRAYAGE</v>
          </cell>
          <cell r="Q3116">
            <v>-80000</v>
          </cell>
        </row>
        <row r="3117">
          <cell r="A3117">
            <v>44044</v>
          </cell>
          <cell r="C3117" t="str">
            <v>SORTIE</v>
          </cell>
          <cell r="F3117" t="str">
            <v>PLATEAU</v>
          </cell>
          <cell r="G3117" t="str">
            <v>EMBRAYAGE</v>
          </cell>
          <cell r="Q3117">
            <v>-180000</v>
          </cell>
        </row>
        <row r="3118">
          <cell r="A3118">
            <v>44044</v>
          </cell>
          <cell r="C3118" t="str">
            <v>SORTIE</v>
          </cell>
          <cell r="F3118" t="str">
            <v>PLATEAU</v>
          </cell>
          <cell r="G3118" t="str">
            <v>EQUIPEMENT</v>
          </cell>
          <cell r="Q3118">
            <v>-8000</v>
          </cell>
        </row>
        <row r="3119">
          <cell r="A3119">
            <v>44044</v>
          </cell>
          <cell r="C3119" t="str">
            <v>SORTIE</v>
          </cell>
          <cell r="F3119" t="str">
            <v>PLATEAU</v>
          </cell>
          <cell r="G3119" t="str">
            <v>EQUIPEMENT</v>
          </cell>
          <cell r="Q3119">
            <v>-8000</v>
          </cell>
        </row>
        <row r="3120">
          <cell r="A3120">
            <v>44044</v>
          </cell>
          <cell r="C3120" t="str">
            <v>ENTREE</v>
          </cell>
          <cell r="F3120">
            <v>0</v>
          </cell>
          <cell r="G3120" t="str">
            <v>BOITE DE VITESSE</v>
          </cell>
          <cell r="Q3120">
            <v>0</v>
          </cell>
        </row>
        <row r="3121">
          <cell r="A3121">
            <v>44044</v>
          </cell>
          <cell r="C3121" t="str">
            <v>SORTIE</v>
          </cell>
          <cell r="F3121" t="str">
            <v>GRUMIER</v>
          </cell>
          <cell r="G3121" t="str">
            <v>BOITE DE VITESSE</v>
          </cell>
          <cell r="Q3121">
            <v>-160000</v>
          </cell>
        </row>
        <row r="3122">
          <cell r="A3122">
            <v>44044</v>
          </cell>
          <cell r="C3122" t="str">
            <v>SORTIE</v>
          </cell>
          <cell r="F3122" t="str">
            <v>GRUMIER</v>
          </cell>
          <cell r="G3122" t="str">
            <v>LUBRIFIANT</v>
          </cell>
          <cell r="Q3122">
            <v>-63630</v>
          </cell>
        </row>
        <row r="3123">
          <cell r="A3123">
            <v>44044</v>
          </cell>
          <cell r="C3123" t="str">
            <v>SORTIE</v>
          </cell>
          <cell r="F3123" t="str">
            <v>GRUMIER</v>
          </cell>
          <cell r="G3123" t="str">
            <v>FILTRATION</v>
          </cell>
          <cell r="Q3123">
            <v>-11925</v>
          </cell>
        </row>
        <row r="3124">
          <cell r="A3124">
            <v>44044</v>
          </cell>
          <cell r="C3124" t="str">
            <v>SORTIE</v>
          </cell>
          <cell r="F3124" t="str">
            <v>GRUMIER</v>
          </cell>
          <cell r="G3124" t="str">
            <v>FILTRATION</v>
          </cell>
          <cell r="Q3124">
            <v>-14310</v>
          </cell>
        </row>
        <row r="3125">
          <cell r="A3125">
            <v>44044</v>
          </cell>
          <cell r="C3125" t="str">
            <v>SORTIE</v>
          </cell>
          <cell r="F3125" t="str">
            <v>GRUMIER</v>
          </cell>
          <cell r="G3125" t="str">
            <v>FILTRATION</v>
          </cell>
          <cell r="Q3125">
            <v>-10000</v>
          </cell>
        </row>
        <row r="3126">
          <cell r="A3126">
            <v>44044</v>
          </cell>
          <cell r="C3126" t="str">
            <v>SORTIE</v>
          </cell>
          <cell r="F3126" t="str">
            <v>PLATEAU</v>
          </cell>
          <cell r="G3126" t="str">
            <v>LUBRIFIANT</v>
          </cell>
          <cell r="Q3126">
            <v>-6429</v>
          </cell>
        </row>
        <row r="3127">
          <cell r="A3127">
            <v>44044</v>
          </cell>
          <cell r="C3127" t="str">
            <v>ENTREE</v>
          </cell>
          <cell r="F3127">
            <v>0</v>
          </cell>
          <cell r="G3127" t="str">
            <v>EQUIPEMENT</v>
          </cell>
          <cell r="Q3127">
            <v>0</v>
          </cell>
        </row>
        <row r="3128">
          <cell r="A3128">
            <v>44044</v>
          </cell>
          <cell r="C3128" t="str">
            <v>SORTIE</v>
          </cell>
          <cell r="F3128" t="str">
            <v>PLATEAU</v>
          </cell>
          <cell r="G3128" t="str">
            <v>EQUIPEMENT</v>
          </cell>
          <cell r="Q3128">
            <v>-7000</v>
          </cell>
        </row>
        <row r="3129">
          <cell r="A3129">
            <v>44044</v>
          </cell>
          <cell r="C3129" t="str">
            <v>SORTIE</v>
          </cell>
          <cell r="F3129" t="str">
            <v>PLATEAU</v>
          </cell>
          <cell r="G3129" t="str">
            <v>EQUIPEMENT</v>
          </cell>
          <cell r="Q3129">
            <v>-7000</v>
          </cell>
        </row>
        <row r="3130">
          <cell r="A3130">
            <v>44044</v>
          </cell>
          <cell r="C3130" t="str">
            <v>SORTIE</v>
          </cell>
          <cell r="F3130" t="str">
            <v>GRUMIER</v>
          </cell>
          <cell r="G3130" t="str">
            <v>ELECTRICITE</v>
          </cell>
          <cell r="Q3130">
            <v>-1500</v>
          </cell>
        </row>
        <row r="3131">
          <cell r="A3131">
            <v>44044</v>
          </cell>
          <cell r="C3131" t="str">
            <v>SORTIE</v>
          </cell>
          <cell r="F3131" t="str">
            <v>PLATEAU</v>
          </cell>
          <cell r="G3131" t="str">
            <v>SYSTEME D'AIR</v>
          </cell>
          <cell r="Q3131">
            <v>0</v>
          </cell>
        </row>
        <row r="3132">
          <cell r="A3132">
            <v>44044</v>
          </cell>
          <cell r="C3132" t="str">
            <v>ENTREE</v>
          </cell>
          <cell r="F3132">
            <v>0</v>
          </cell>
          <cell r="G3132" t="str">
            <v>ELECTRICITE</v>
          </cell>
          <cell r="Q3132">
            <v>0</v>
          </cell>
        </row>
        <row r="3133">
          <cell r="A3133">
            <v>44044</v>
          </cell>
          <cell r="C3133" t="str">
            <v>SORTIE</v>
          </cell>
          <cell r="F3133" t="str">
            <v>GRUMIER</v>
          </cell>
          <cell r="G3133" t="str">
            <v>ELECTRICITE</v>
          </cell>
          <cell r="Q3133">
            <v>-150000</v>
          </cell>
        </row>
        <row r="3134">
          <cell r="A3134">
            <v>44044</v>
          </cell>
          <cell r="C3134" t="str">
            <v>ENTREE</v>
          </cell>
          <cell r="F3134">
            <v>0</v>
          </cell>
          <cell r="G3134" t="str">
            <v>REPARATION FLOTTE</v>
          </cell>
          <cell r="Q3134">
            <v>0</v>
          </cell>
        </row>
        <row r="3135">
          <cell r="A3135">
            <v>44044</v>
          </cell>
          <cell r="C3135" t="str">
            <v>SORTIE</v>
          </cell>
          <cell r="F3135" t="str">
            <v>PLATEAU</v>
          </cell>
          <cell r="G3135" t="str">
            <v>REPARATION FLOTTE</v>
          </cell>
          <cell r="Q3135">
            <v>-1300000</v>
          </cell>
        </row>
        <row r="3136">
          <cell r="A3136">
            <v>44044</v>
          </cell>
          <cell r="C3136" t="str">
            <v>SORTIE</v>
          </cell>
          <cell r="F3136" t="str">
            <v>PLATEAU</v>
          </cell>
          <cell r="G3136" t="str">
            <v>LUBRIFIANT</v>
          </cell>
          <cell r="Q3136">
            <v>-45450</v>
          </cell>
        </row>
        <row r="3137">
          <cell r="A3137">
            <v>44044</v>
          </cell>
          <cell r="C3137" t="str">
            <v>SORTIE</v>
          </cell>
          <cell r="F3137" t="str">
            <v>PLATEAU</v>
          </cell>
          <cell r="G3137" t="str">
            <v>FILTRATION</v>
          </cell>
          <cell r="Q3137">
            <v>-7000</v>
          </cell>
        </row>
        <row r="3138">
          <cell r="A3138">
            <v>44044</v>
          </cell>
          <cell r="C3138" t="str">
            <v>ENTREE</v>
          </cell>
          <cell r="F3138">
            <v>0</v>
          </cell>
          <cell r="G3138" t="str">
            <v>ASSEMBLAGE</v>
          </cell>
          <cell r="Q3138">
            <v>0</v>
          </cell>
        </row>
        <row r="3139">
          <cell r="A3139">
            <v>44044</v>
          </cell>
          <cell r="C3139" t="str">
            <v>SORTIE</v>
          </cell>
          <cell r="F3139" t="str">
            <v>PLATEAU</v>
          </cell>
          <cell r="G3139" t="str">
            <v>ASSEMBLAGE</v>
          </cell>
          <cell r="Q3139">
            <v>-54000</v>
          </cell>
        </row>
        <row r="3140">
          <cell r="A3140">
            <v>44044</v>
          </cell>
          <cell r="C3140" t="str">
            <v>SORTIE</v>
          </cell>
          <cell r="F3140" t="str">
            <v>GRUMIER</v>
          </cell>
          <cell r="G3140" t="str">
            <v>LUBRIFIANT</v>
          </cell>
          <cell r="Q3140">
            <v>-63630</v>
          </cell>
        </row>
        <row r="3141">
          <cell r="A3141">
            <v>44044</v>
          </cell>
          <cell r="C3141" t="str">
            <v>SORTIE</v>
          </cell>
          <cell r="F3141" t="str">
            <v>GRUMIER</v>
          </cell>
          <cell r="G3141" t="str">
            <v>FILTRATION</v>
          </cell>
          <cell r="Q3141">
            <v>-11925</v>
          </cell>
        </row>
        <row r="3142">
          <cell r="A3142">
            <v>44044</v>
          </cell>
          <cell r="C3142" t="str">
            <v>SORTIE</v>
          </cell>
          <cell r="F3142" t="str">
            <v>GRUMIER</v>
          </cell>
          <cell r="G3142" t="str">
            <v>FILTRATION</v>
          </cell>
          <cell r="Q3142">
            <v>-14310</v>
          </cell>
        </row>
        <row r="3143">
          <cell r="A3143">
            <v>44044</v>
          </cell>
          <cell r="C3143" t="str">
            <v>SORTIE</v>
          </cell>
          <cell r="F3143" t="str">
            <v>PLATEAU</v>
          </cell>
          <cell r="G3143" t="str">
            <v>FILTRATION</v>
          </cell>
          <cell r="Q3143">
            <v>-7000</v>
          </cell>
        </row>
        <row r="3144">
          <cell r="A3144">
            <v>44044</v>
          </cell>
          <cell r="C3144" t="str">
            <v>SORTIE</v>
          </cell>
          <cell r="F3144" t="str">
            <v>PLATEAU</v>
          </cell>
          <cell r="G3144" t="str">
            <v>LUBRIFIANT</v>
          </cell>
          <cell r="Q3144">
            <v>-39996</v>
          </cell>
        </row>
        <row r="3145">
          <cell r="A3145">
            <v>44044</v>
          </cell>
          <cell r="C3145" t="str">
            <v>SORTIE</v>
          </cell>
          <cell r="F3145" t="str">
            <v>PLATEAU</v>
          </cell>
          <cell r="G3145" t="str">
            <v>FILTRATION</v>
          </cell>
          <cell r="Q3145">
            <v>-7000</v>
          </cell>
        </row>
        <row r="3146">
          <cell r="A3146">
            <v>44044</v>
          </cell>
          <cell r="C3146" t="str">
            <v>SORTIE</v>
          </cell>
          <cell r="F3146" t="str">
            <v>PLATEAU</v>
          </cell>
          <cell r="G3146" t="str">
            <v>FILTRATION</v>
          </cell>
          <cell r="Q3146">
            <v>-8000</v>
          </cell>
        </row>
        <row r="3147">
          <cell r="A3147">
            <v>44044</v>
          </cell>
          <cell r="C3147" t="str">
            <v>SORTIE</v>
          </cell>
          <cell r="F3147" t="str">
            <v>PLATEAU</v>
          </cell>
          <cell r="G3147" t="str">
            <v>FILTRATION</v>
          </cell>
          <cell r="Q3147">
            <v>-10000</v>
          </cell>
        </row>
        <row r="3148">
          <cell r="A3148">
            <v>44044</v>
          </cell>
          <cell r="C3148" t="str">
            <v>SORTIE</v>
          </cell>
          <cell r="F3148" t="str">
            <v>PLATEAU</v>
          </cell>
          <cell r="G3148" t="str">
            <v>FILTRATION</v>
          </cell>
          <cell r="Q3148">
            <v>-11925</v>
          </cell>
        </row>
        <row r="3149">
          <cell r="A3149">
            <v>44044</v>
          </cell>
          <cell r="C3149" t="str">
            <v>SORTIE</v>
          </cell>
          <cell r="F3149" t="str">
            <v>GRUMIER</v>
          </cell>
          <cell r="G3149" t="str">
            <v>ASSEMBLAGE</v>
          </cell>
          <cell r="Q3149">
            <v>-5962</v>
          </cell>
        </row>
        <row r="3150">
          <cell r="A3150">
            <v>44044</v>
          </cell>
          <cell r="C3150" t="str">
            <v>ENTREE</v>
          </cell>
          <cell r="F3150">
            <v>0</v>
          </cell>
          <cell r="G3150" t="str">
            <v>ELECTRICITE</v>
          </cell>
          <cell r="Q3150">
            <v>0</v>
          </cell>
        </row>
        <row r="3151">
          <cell r="A3151">
            <v>44044</v>
          </cell>
          <cell r="C3151" t="str">
            <v>ENTREE</v>
          </cell>
          <cell r="F3151">
            <v>0</v>
          </cell>
          <cell r="G3151" t="str">
            <v>ELECTRICITE</v>
          </cell>
          <cell r="Q3151">
            <v>0</v>
          </cell>
        </row>
        <row r="3152">
          <cell r="A3152">
            <v>44044</v>
          </cell>
          <cell r="C3152" t="str">
            <v>ENTREE</v>
          </cell>
          <cell r="F3152">
            <v>0</v>
          </cell>
          <cell r="G3152" t="str">
            <v>ELECTRICITE</v>
          </cell>
          <cell r="Q3152">
            <v>0</v>
          </cell>
        </row>
        <row r="3153">
          <cell r="A3153">
            <v>44044</v>
          </cell>
          <cell r="C3153" t="str">
            <v>ENTREE</v>
          </cell>
          <cell r="F3153">
            <v>0</v>
          </cell>
          <cell r="G3153" t="str">
            <v>ELECTRICITE</v>
          </cell>
          <cell r="Q3153">
            <v>0</v>
          </cell>
        </row>
        <row r="3154">
          <cell r="A3154">
            <v>44044</v>
          </cell>
          <cell r="C3154" t="str">
            <v>ENTREE</v>
          </cell>
          <cell r="F3154">
            <v>0</v>
          </cell>
          <cell r="G3154" t="str">
            <v>ELECTRICITE</v>
          </cell>
          <cell r="Q3154">
            <v>0</v>
          </cell>
        </row>
        <row r="3155">
          <cell r="A3155">
            <v>44044</v>
          </cell>
          <cell r="C3155" t="str">
            <v>ENTREE</v>
          </cell>
          <cell r="F3155">
            <v>0</v>
          </cell>
          <cell r="G3155" t="str">
            <v>ASSEMBLAGE</v>
          </cell>
          <cell r="Q3155">
            <v>0</v>
          </cell>
        </row>
        <row r="3156">
          <cell r="A3156">
            <v>44044</v>
          </cell>
          <cell r="C3156" t="str">
            <v>ENTREE</v>
          </cell>
          <cell r="F3156">
            <v>0</v>
          </cell>
          <cell r="G3156" t="str">
            <v>ASSEMBLAGE</v>
          </cell>
          <cell r="Q3156">
            <v>0</v>
          </cell>
        </row>
        <row r="3157">
          <cell r="A3157">
            <v>44044</v>
          </cell>
          <cell r="C3157" t="str">
            <v>SORTIE</v>
          </cell>
          <cell r="F3157" t="str">
            <v>PLATEAU</v>
          </cell>
          <cell r="G3157" t="str">
            <v>ASSEMBLAGE</v>
          </cell>
          <cell r="Q3157">
            <v>-15000</v>
          </cell>
        </row>
        <row r="3158">
          <cell r="A3158">
            <v>44044</v>
          </cell>
          <cell r="C3158" t="str">
            <v>SORTIE</v>
          </cell>
          <cell r="F3158" t="str">
            <v>PLATEAU</v>
          </cell>
          <cell r="G3158" t="str">
            <v>ASSEMBLAGE</v>
          </cell>
          <cell r="Q3158">
            <v>-5000</v>
          </cell>
        </row>
        <row r="3159">
          <cell r="A3159">
            <v>44044</v>
          </cell>
          <cell r="C3159" t="str">
            <v>SORTIE</v>
          </cell>
          <cell r="F3159" t="str">
            <v>PLATEAU</v>
          </cell>
          <cell r="G3159" t="str">
            <v>LUBRIFIANT</v>
          </cell>
          <cell r="Q3159">
            <v>-39996</v>
          </cell>
        </row>
        <row r="3160">
          <cell r="A3160">
            <v>44044</v>
          </cell>
          <cell r="C3160" t="str">
            <v>SORTIE</v>
          </cell>
          <cell r="F3160" t="str">
            <v>PLATEAU</v>
          </cell>
          <cell r="G3160" t="str">
            <v>FILTRATION</v>
          </cell>
          <cell r="Q3160">
            <v>-7000</v>
          </cell>
        </row>
        <row r="3161">
          <cell r="A3161">
            <v>44044</v>
          </cell>
          <cell r="C3161" t="str">
            <v>SORTIE</v>
          </cell>
          <cell r="F3161" t="str">
            <v>PLATEAU</v>
          </cell>
          <cell r="G3161" t="str">
            <v>ASSEMBLAGE</v>
          </cell>
          <cell r="Q3161">
            <v>-12500</v>
          </cell>
        </row>
        <row r="3162">
          <cell r="A3162">
            <v>44044</v>
          </cell>
          <cell r="C3162" t="str">
            <v>SORTIE</v>
          </cell>
          <cell r="F3162" t="str">
            <v>PLATEAU</v>
          </cell>
          <cell r="G3162" t="str">
            <v>ASSEMBLAGE</v>
          </cell>
          <cell r="Q3162">
            <v>-12500</v>
          </cell>
        </row>
        <row r="3163">
          <cell r="A3163">
            <v>44044</v>
          </cell>
          <cell r="C3163" t="str">
            <v>ENTREE</v>
          </cell>
          <cell r="F3163">
            <v>0</v>
          </cell>
          <cell r="G3163" t="str">
            <v>REPARATION FLOTTE</v>
          </cell>
          <cell r="Q3163">
            <v>0</v>
          </cell>
        </row>
        <row r="3164">
          <cell r="A3164">
            <v>44044</v>
          </cell>
          <cell r="C3164" t="str">
            <v>SORTIE</v>
          </cell>
          <cell r="F3164" t="str">
            <v>PLATEAU</v>
          </cell>
          <cell r="G3164" t="str">
            <v>REPARATION FLOTTE</v>
          </cell>
          <cell r="Q3164">
            <v>-120000</v>
          </cell>
        </row>
        <row r="3165">
          <cell r="A3165">
            <v>44044</v>
          </cell>
          <cell r="C3165" t="str">
            <v>ENTREE</v>
          </cell>
          <cell r="F3165">
            <v>0</v>
          </cell>
          <cell r="G3165" t="str">
            <v>MOTEUR</v>
          </cell>
          <cell r="Q3165">
            <v>0</v>
          </cell>
        </row>
        <row r="3166">
          <cell r="A3166">
            <v>44044</v>
          </cell>
          <cell r="C3166" t="str">
            <v>SORTIE</v>
          </cell>
          <cell r="F3166" t="str">
            <v>PLATEAU</v>
          </cell>
          <cell r="G3166" t="str">
            <v>MOTEUR</v>
          </cell>
          <cell r="Q3166">
            <v>-34000</v>
          </cell>
        </row>
        <row r="3167">
          <cell r="A3167">
            <v>44044</v>
          </cell>
          <cell r="C3167" t="str">
            <v>SORTIE</v>
          </cell>
          <cell r="F3167" t="str">
            <v>GRUMIER</v>
          </cell>
          <cell r="G3167" t="str">
            <v>PONT</v>
          </cell>
          <cell r="Q3167">
            <v>-10000</v>
          </cell>
        </row>
        <row r="3168">
          <cell r="A3168">
            <v>44044</v>
          </cell>
          <cell r="C3168" t="str">
            <v>SORTIE</v>
          </cell>
          <cell r="F3168" t="str">
            <v>GRUMIER</v>
          </cell>
          <cell r="G3168" t="str">
            <v>FREINAGE</v>
          </cell>
          <cell r="Q3168">
            <v>-10000</v>
          </cell>
        </row>
        <row r="3169">
          <cell r="A3169">
            <v>44044</v>
          </cell>
          <cell r="C3169" t="str">
            <v>SORTIE</v>
          </cell>
          <cell r="F3169" t="str">
            <v>GRUMIER</v>
          </cell>
          <cell r="G3169" t="str">
            <v>LUBRIFIANT</v>
          </cell>
          <cell r="Q3169">
            <v>-6429</v>
          </cell>
        </row>
        <row r="3170">
          <cell r="A3170">
            <v>44044</v>
          </cell>
          <cell r="C3170" t="str">
            <v>SORTIE</v>
          </cell>
          <cell r="F3170" t="str">
            <v>GRUMIER</v>
          </cell>
          <cell r="G3170" t="str">
            <v>LUBRIFIANT</v>
          </cell>
          <cell r="Q3170">
            <v>-63630</v>
          </cell>
        </row>
        <row r="3171">
          <cell r="A3171">
            <v>44044</v>
          </cell>
          <cell r="C3171" t="str">
            <v>SORTIE</v>
          </cell>
          <cell r="F3171" t="str">
            <v>GRUMIER</v>
          </cell>
          <cell r="G3171" t="str">
            <v>FILTRATION</v>
          </cell>
          <cell r="Q3171">
            <v>-11925</v>
          </cell>
        </row>
        <row r="3172">
          <cell r="A3172">
            <v>44044</v>
          </cell>
          <cell r="C3172" t="str">
            <v>SORTIE</v>
          </cell>
          <cell r="F3172" t="str">
            <v>GRUMIER</v>
          </cell>
          <cell r="G3172" t="str">
            <v>FILTRATION</v>
          </cell>
          <cell r="Q3172">
            <v>-14310</v>
          </cell>
        </row>
        <row r="3173">
          <cell r="A3173">
            <v>44044</v>
          </cell>
          <cell r="C3173" t="str">
            <v>SORTIE</v>
          </cell>
          <cell r="F3173" t="str">
            <v>GRUMIER</v>
          </cell>
          <cell r="G3173" t="str">
            <v>FILTRATION</v>
          </cell>
          <cell r="Q3173">
            <v>-10000</v>
          </cell>
        </row>
        <row r="3174">
          <cell r="A3174">
            <v>44044</v>
          </cell>
          <cell r="C3174" t="str">
            <v>SORTIE</v>
          </cell>
          <cell r="F3174" t="str">
            <v>PLATEAU</v>
          </cell>
          <cell r="G3174" t="str">
            <v>FILTRATION</v>
          </cell>
          <cell r="Q3174">
            <v>-10000</v>
          </cell>
        </row>
        <row r="3175">
          <cell r="A3175">
            <v>44044</v>
          </cell>
          <cell r="C3175" t="str">
            <v>SORTIE</v>
          </cell>
          <cell r="F3175" t="str">
            <v>PLATEAU</v>
          </cell>
          <cell r="G3175" t="str">
            <v>ELECTRICITE</v>
          </cell>
          <cell r="Q3175">
            <v>-1500</v>
          </cell>
        </row>
        <row r="3176">
          <cell r="A3176">
            <v>44044</v>
          </cell>
          <cell r="C3176" t="str">
            <v>ENTREE</v>
          </cell>
          <cell r="F3176">
            <v>0</v>
          </cell>
          <cell r="G3176" t="str">
            <v>ASSEMBLAGE</v>
          </cell>
          <cell r="Q3176">
            <v>0</v>
          </cell>
        </row>
        <row r="3177">
          <cell r="A3177">
            <v>44044</v>
          </cell>
          <cell r="C3177" t="str">
            <v>SORTIE</v>
          </cell>
          <cell r="F3177" t="str">
            <v>PLATEAU</v>
          </cell>
          <cell r="G3177" t="str">
            <v>ASSEMBLAGE</v>
          </cell>
          <cell r="Q3177">
            <v>-27000</v>
          </cell>
        </row>
        <row r="3178">
          <cell r="A3178">
            <v>44044</v>
          </cell>
          <cell r="C3178" t="str">
            <v>ENTREE</v>
          </cell>
          <cell r="F3178">
            <v>0</v>
          </cell>
          <cell r="G3178" t="str">
            <v>ASSEMBLAGE</v>
          </cell>
          <cell r="Q3178">
            <v>0</v>
          </cell>
        </row>
        <row r="3179">
          <cell r="A3179">
            <v>44044</v>
          </cell>
          <cell r="C3179" t="str">
            <v>SORTIE</v>
          </cell>
          <cell r="F3179" t="str">
            <v>GRUMIER</v>
          </cell>
          <cell r="G3179" t="str">
            <v>FILTRATION</v>
          </cell>
          <cell r="Q3179">
            <v>-10000</v>
          </cell>
        </row>
        <row r="3180">
          <cell r="A3180">
            <v>44044</v>
          </cell>
          <cell r="C3180" t="str">
            <v>SORTIE</v>
          </cell>
          <cell r="F3180" t="str">
            <v>GRUMIER</v>
          </cell>
          <cell r="G3180" t="str">
            <v>FILTRATION</v>
          </cell>
          <cell r="Q3180">
            <v>-10000</v>
          </cell>
        </row>
        <row r="3181">
          <cell r="A3181">
            <v>44044</v>
          </cell>
          <cell r="C3181" t="str">
            <v>SORTIE</v>
          </cell>
          <cell r="F3181" t="str">
            <v>GRUMIER</v>
          </cell>
          <cell r="G3181" t="str">
            <v>FILTRATION</v>
          </cell>
          <cell r="Q3181">
            <v>-10000</v>
          </cell>
        </row>
        <row r="3182">
          <cell r="A3182">
            <v>44044</v>
          </cell>
          <cell r="C3182" t="str">
            <v>SORTIE</v>
          </cell>
          <cell r="F3182" t="str">
            <v>GRUMIER</v>
          </cell>
          <cell r="G3182" t="str">
            <v>FILTRATION</v>
          </cell>
          <cell r="Q3182">
            <v>-10000</v>
          </cell>
        </row>
        <row r="3183">
          <cell r="A3183">
            <v>44044</v>
          </cell>
          <cell r="C3183" t="str">
            <v>SORTIE</v>
          </cell>
          <cell r="F3183" t="str">
            <v>PLATEAU</v>
          </cell>
          <cell r="G3183" t="str">
            <v>EQUIPEMENT</v>
          </cell>
          <cell r="Q3183">
            <v>-30000</v>
          </cell>
        </row>
        <row r="3184">
          <cell r="A3184">
            <v>44044</v>
          </cell>
          <cell r="C3184" t="str">
            <v>ENTREE</v>
          </cell>
          <cell r="F3184">
            <v>0</v>
          </cell>
          <cell r="G3184" t="str">
            <v>EQUIPEMENT</v>
          </cell>
          <cell r="Q3184">
            <v>0</v>
          </cell>
        </row>
        <row r="3185">
          <cell r="A3185">
            <v>44044</v>
          </cell>
          <cell r="C3185" t="str">
            <v>ENTREE</v>
          </cell>
          <cell r="F3185">
            <v>0</v>
          </cell>
          <cell r="G3185" t="str">
            <v>MOTEUR</v>
          </cell>
          <cell r="Q3185">
            <v>0</v>
          </cell>
        </row>
        <row r="3186">
          <cell r="A3186">
            <v>44044</v>
          </cell>
          <cell r="C3186" t="str">
            <v>SORTIE</v>
          </cell>
          <cell r="F3186" t="str">
            <v>PLATEAU</v>
          </cell>
          <cell r="G3186" t="str">
            <v>ASSEMBLAGE</v>
          </cell>
          <cell r="Q3186">
            <v>-4000</v>
          </cell>
        </row>
        <row r="3187">
          <cell r="A3187">
            <v>44044</v>
          </cell>
          <cell r="C3187" t="str">
            <v>SORTIE</v>
          </cell>
          <cell r="F3187" t="str">
            <v>PLATEAU</v>
          </cell>
          <cell r="G3187" t="str">
            <v>ASSEMBLAGE</v>
          </cell>
          <cell r="Q3187">
            <v>-4000</v>
          </cell>
        </row>
        <row r="3188">
          <cell r="A3188">
            <v>44044</v>
          </cell>
          <cell r="C3188" t="str">
            <v>SORTIE</v>
          </cell>
          <cell r="F3188" t="str">
            <v>BENNE</v>
          </cell>
          <cell r="G3188" t="str">
            <v>ELECTRICITE</v>
          </cell>
          <cell r="Q3188">
            <v>-4500</v>
          </cell>
        </row>
        <row r="3189">
          <cell r="A3189">
            <v>44044</v>
          </cell>
          <cell r="C3189" t="str">
            <v>SORTIE</v>
          </cell>
          <cell r="F3189" t="str">
            <v>BENNE</v>
          </cell>
          <cell r="G3189" t="str">
            <v>ELECTRICITE</v>
          </cell>
          <cell r="Q3189">
            <v>-4500</v>
          </cell>
        </row>
        <row r="3190">
          <cell r="A3190">
            <v>44044</v>
          </cell>
          <cell r="C3190" t="str">
            <v>SORTIE</v>
          </cell>
          <cell r="F3190" t="str">
            <v>BENNE</v>
          </cell>
          <cell r="G3190" t="str">
            <v>ELECTRICITE</v>
          </cell>
          <cell r="Q3190">
            <v>-3000</v>
          </cell>
        </row>
        <row r="3191">
          <cell r="A3191">
            <v>44044</v>
          </cell>
          <cell r="C3191" t="str">
            <v>SORTIE</v>
          </cell>
          <cell r="F3191" t="str">
            <v>BENNE</v>
          </cell>
          <cell r="G3191" t="str">
            <v>ELECTRICITE</v>
          </cell>
          <cell r="Q3191">
            <v>-3000</v>
          </cell>
        </row>
        <row r="3192">
          <cell r="A3192">
            <v>44044</v>
          </cell>
          <cell r="C3192" t="str">
            <v>SORTIE</v>
          </cell>
          <cell r="F3192" t="str">
            <v>PLATEAU</v>
          </cell>
          <cell r="G3192" t="str">
            <v>EQUIPEMENT</v>
          </cell>
          <cell r="Q3192">
            <v>-15000</v>
          </cell>
        </row>
        <row r="3193">
          <cell r="A3193">
            <v>44044</v>
          </cell>
          <cell r="C3193" t="str">
            <v>ENTREE</v>
          </cell>
          <cell r="F3193">
            <v>0</v>
          </cell>
          <cell r="G3193" t="str">
            <v>MOTEUR</v>
          </cell>
          <cell r="Q3193">
            <v>0</v>
          </cell>
        </row>
        <row r="3194">
          <cell r="A3194">
            <v>44044</v>
          </cell>
          <cell r="C3194" t="str">
            <v>ENTREE</v>
          </cell>
          <cell r="F3194">
            <v>0</v>
          </cell>
          <cell r="G3194" t="str">
            <v>ELECTRICITE</v>
          </cell>
          <cell r="Q3194">
            <v>0</v>
          </cell>
        </row>
        <row r="3195">
          <cell r="A3195">
            <v>44044</v>
          </cell>
          <cell r="C3195" t="str">
            <v>ENTREE</v>
          </cell>
          <cell r="F3195">
            <v>0</v>
          </cell>
          <cell r="G3195" t="str">
            <v>MOTEUR</v>
          </cell>
          <cell r="Q3195">
            <v>0</v>
          </cell>
        </row>
        <row r="3196">
          <cell r="A3196">
            <v>44044</v>
          </cell>
          <cell r="C3196" t="str">
            <v>SORTIE</v>
          </cell>
          <cell r="F3196" t="str">
            <v>PLATEAU</v>
          </cell>
          <cell r="G3196" t="str">
            <v>MOTEUR</v>
          </cell>
          <cell r="Q3196">
            <v>-55000</v>
          </cell>
        </row>
        <row r="3197">
          <cell r="A3197">
            <v>44044</v>
          </cell>
          <cell r="C3197" t="str">
            <v>SORTIE</v>
          </cell>
          <cell r="F3197" t="str">
            <v>PLATEAU</v>
          </cell>
          <cell r="G3197" t="str">
            <v>ELECTRICITE</v>
          </cell>
          <cell r="Q3197">
            <v>-15000</v>
          </cell>
        </row>
        <row r="3198">
          <cell r="A3198">
            <v>44044</v>
          </cell>
          <cell r="C3198" t="str">
            <v>SORTIE</v>
          </cell>
          <cell r="F3198" t="str">
            <v>GRUMIER</v>
          </cell>
          <cell r="G3198" t="str">
            <v>FREINAGE</v>
          </cell>
          <cell r="Q3198">
            <v>-130000</v>
          </cell>
        </row>
        <row r="3199">
          <cell r="A3199">
            <v>44044</v>
          </cell>
          <cell r="C3199" t="str">
            <v>SORTIE</v>
          </cell>
          <cell r="F3199" t="str">
            <v>GRUMIER</v>
          </cell>
          <cell r="G3199" t="str">
            <v>ASSEMBLAGE</v>
          </cell>
          <cell r="Q3199">
            <v>-5000</v>
          </cell>
        </row>
        <row r="3200">
          <cell r="A3200">
            <v>44044</v>
          </cell>
          <cell r="C3200" t="str">
            <v>ENTREE</v>
          </cell>
          <cell r="F3200">
            <v>0</v>
          </cell>
          <cell r="G3200" t="str">
            <v>BATTERIE</v>
          </cell>
          <cell r="Q3200">
            <v>0</v>
          </cell>
        </row>
        <row r="3201">
          <cell r="A3201">
            <v>44044</v>
          </cell>
          <cell r="C3201" t="str">
            <v>ENTREE</v>
          </cell>
          <cell r="F3201">
            <v>0</v>
          </cell>
          <cell r="G3201" t="str">
            <v>FREINAGE</v>
          </cell>
          <cell r="Q3201">
            <v>0</v>
          </cell>
        </row>
        <row r="3202">
          <cell r="A3202">
            <v>44044</v>
          </cell>
          <cell r="C3202" t="str">
            <v>ENTREE</v>
          </cell>
          <cell r="F3202">
            <v>0</v>
          </cell>
          <cell r="G3202" t="str">
            <v>PONT</v>
          </cell>
          <cell r="Q3202">
            <v>0</v>
          </cell>
        </row>
        <row r="3203">
          <cell r="A3203">
            <v>44044</v>
          </cell>
          <cell r="C3203" t="str">
            <v>SORTIE</v>
          </cell>
          <cell r="F3203" t="str">
            <v>PLATEAU</v>
          </cell>
          <cell r="G3203" t="str">
            <v>BATTERIE</v>
          </cell>
          <cell r="Q3203">
            <v>-240000</v>
          </cell>
        </row>
        <row r="3204">
          <cell r="A3204">
            <v>44044</v>
          </cell>
          <cell r="C3204" t="str">
            <v>SORTIE</v>
          </cell>
          <cell r="F3204" t="str">
            <v>GRUMIER</v>
          </cell>
          <cell r="G3204" t="str">
            <v>FREINAGE</v>
          </cell>
          <cell r="Q3204">
            <v>-160000</v>
          </cell>
        </row>
        <row r="3205">
          <cell r="A3205">
            <v>44044</v>
          </cell>
          <cell r="C3205" t="str">
            <v>SORTIE</v>
          </cell>
          <cell r="F3205" t="str">
            <v>GRUMIER</v>
          </cell>
          <cell r="G3205" t="str">
            <v>PONT</v>
          </cell>
          <cell r="Q3205">
            <v>-20000</v>
          </cell>
        </row>
        <row r="3206">
          <cell r="A3206">
            <v>44044</v>
          </cell>
          <cell r="C3206" t="str">
            <v>SORTIE</v>
          </cell>
          <cell r="F3206" t="str">
            <v>GRUMIER</v>
          </cell>
          <cell r="G3206" t="str">
            <v>LUBRIFIANT</v>
          </cell>
          <cell r="Q3206">
            <v>-36431</v>
          </cell>
        </row>
        <row r="3207">
          <cell r="A3207">
            <v>44044</v>
          </cell>
          <cell r="C3207" t="str">
            <v>SORTIE</v>
          </cell>
          <cell r="F3207" t="str">
            <v>GRUMIER</v>
          </cell>
          <cell r="G3207" t="str">
            <v>LUBRIFIANT</v>
          </cell>
          <cell r="Q3207">
            <v>-42860</v>
          </cell>
        </row>
        <row r="3208">
          <cell r="A3208">
            <v>44044</v>
          </cell>
          <cell r="C3208" t="str">
            <v>SORTIE</v>
          </cell>
          <cell r="F3208" t="str">
            <v>GRUMIER</v>
          </cell>
          <cell r="G3208" t="str">
            <v>FILTRATION</v>
          </cell>
          <cell r="Q3208">
            <v>-14310</v>
          </cell>
        </row>
        <row r="3209">
          <cell r="A3209">
            <v>44044</v>
          </cell>
          <cell r="C3209" t="str">
            <v>SORTIE</v>
          </cell>
          <cell r="F3209" t="str">
            <v>GRUMIER</v>
          </cell>
          <cell r="G3209" t="str">
            <v>FILTRATION</v>
          </cell>
          <cell r="Q3209">
            <v>-77513</v>
          </cell>
        </row>
        <row r="3210">
          <cell r="A3210">
            <v>44044</v>
          </cell>
          <cell r="C3210" t="str">
            <v>ENTREE</v>
          </cell>
          <cell r="F3210">
            <v>0</v>
          </cell>
          <cell r="G3210" t="str">
            <v>ELECTRICITE</v>
          </cell>
          <cell r="Q3210">
            <v>0</v>
          </cell>
        </row>
        <row r="3211">
          <cell r="A3211">
            <v>44044</v>
          </cell>
          <cell r="C3211" t="str">
            <v>ENTREE</v>
          </cell>
          <cell r="F3211">
            <v>0</v>
          </cell>
          <cell r="G3211" t="str">
            <v>ELECTRICITE</v>
          </cell>
          <cell r="Q3211">
            <v>0</v>
          </cell>
        </row>
        <row r="3212">
          <cell r="A3212">
            <v>44044</v>
          </cell>
          <cell r="C3212" t="str">
            <v>SORTIE</v>
          </cell>
          <cell r="F3212" t="str">
            <v>GRUMIER</v>
          </cell>
          <cell r="G3212" t="str">
            <v>ELECTRICITE</v>
          </cell>
          <cell r="Q3212">
            <v>-450000</v>
          </cell>
        </row>
        <row r="3213">
          <cell r="A3213">
            <v>44044</v>
          </cell>
          <cell r="C3213" t="str">
            <v>SORTIE</v>
          </cell>
          <cell r="F3213" t="str">
            <v>GRUMIER</v>
          </cell>
          <cell r="G3213" t="str">
            <v>ELECTRICITE</v>
          </cell>
          <cell r="Q3213">
            <v>-250000</v>
          </cell>
        </row>
        <row r="3214">
          <cell r="A3214">
            <v>44044</v>
          </cell>
          <cell r="C3214" t="str">
            <v>ENTREE</v>
          </cell>
          <cell r="F3214">
            <v>0</v>
          </cell>
          <cell r="G3214" t="str">
            <v>MOTEUR</v>
          </cell>
          <cell r="Q3214">
            <v>0</v>
          </cell>
        </row>
        <row r="3215">
          <cell r="A3215">
            <v>44044</v>
          </cell>
          <cell r="C3215" t="str">
            <v>ENTREE</v>
          </cell>
          <cell r="F3215">
            <v>0</v>
          </cell>
          <cell r="G3215" t="str">
            <v>MOTEUR</v>
          </cell>
          <cell r="Q3215">
            <v>0</v>
          </cell>
        </row>
        <row r="3216">
          <cell r="A3216">
            <v>44044</v>
          </cell>
          <cell r="C3216" t="str">
            <v>ENTREE</v>
          </cell>
          <cell r="F3216">
            <v>0</v>
          </cell>
          <cell r="G3216" t="str">
            <v>MOTEUR</v>
          </cell>
          <cell r="Q3216">
            <v>0</v>
          </cell>
        </row>
        <row r="3217">
          <cell r="A3217">
            <v>44044</v>
          </cell>
          <cell r="C3217" t="str">
            <v>ENTREE</v>
          </cell>
          <cell r="F3217">
            <v>0</v>
          </cell>
          <cell r="G3217" t="str">
            <v>MOTEUR</v>
          </cell>
          <cell r="Q3217">
            <v>0</v>
          </cell>
        </row>
        <row r="3218">
          <cell r="A3218">
            <v>44044</v>
          </cell>
          <cell r="C3218" t="str">
            <v>ENTREE</v>
          </cell>
          <cell r="F3218">
            <v>0</v>
          </cell>
          <cell r="G3218" t="str">
            <v>MOTEUR</v>
          </cell>
          <cell r="Q3218">
            <v>0</v>
          </cell>
        </row>
        <row r="3219">
          <cell r="A3219">
            <v>44044</v>
          </cell>
          <cell r="C3219" t="str">
            <v>ENTREE</v>
          </cell>
          <cell r="F3219">
            <v>0</v>
          </cell>
          <cell r="G3219" t="str">
            <v>MOTEUR</v>
          </cell>
          <cell r="Q3219">
            <v>0</v>
          </cell>
        </row>
        <row r="3220">
          <cell r="A3220">
            <v>44044</v>
          </cell>
          <cell r="C3220" t="str">
            <v>SORTIE</v>
          </cell>
          <cell r="F3220" t="str">
            <v>BENNE</v>
          </cell>
          <cell r="G3220" t="str">
            <v>ELECTRICITE</v>
          </cell>
          <cell r="Q3220">
            <v>-3000</v>
          </cell>
        </row>
        <row r="3221">
          <cell r="A3221">
            <v>44044</v>
          </cell>
          <cell r="C3221" t="str">
            <v>SORTIE</v>
          </cell>
          <cell r="F3221" t="str">
            <v>BENNE</v>
          </cell>
          <cell r="G3221" t="str">
            <v>ELECTRICITE</v>
          </cell>
          <cell r="Q3221">
            <v>-3000</v>
          </cell>
        </row>
        <row r="3222">
          <cell r="A3222">
            <v>44044</v>
          </cell>
          <cell r="C3222" t="str">
            <v>SORTIE</v>
          </cell>
          <cell r="F3222" t="str">
            <v>PLATEAU</v>
          </cell>
          <cell r="G3222" t="str">
            <v>ELECTRICITE</v>
          </cell>
          <cell r="Q3222">
            <v>-3000</v>
          </cell>
        </row>
        <row r="3223">
          <cell r="A3223">
            <v>44044</v>
          </cell>
          <cell r="C3223" t="str">
            <v>ENTREE</v>
          </cell>
          <cell r="F3223">
            <v>0</v>
          </cell>
          <cell r="G3223" t="str">
            <v>FREINAGE</v>
          </cell>
          <cell r="Q3223">
            <v>0</v>
          </cell>
        </row>
        <row r="3224">
          <cell r="A3224">
            <v>44044</v>
          </cell>
          <cell r="C3224" t="str">
            <v>SORTIE</v>
          </cell>
          <cell r="F3224" t="str">
            <v>PLATEAU</v>
          </cell>
          <cell r="G3224" t="str">
            <v>FREINAGE</v>
          </cell>
          <cell r="Q3224">
            <v>-60000</v>
          </cell>
        </row>
        <row r="3225">
          <cell r="A3225">
            <v>44044</v>
          </cell>
          <cell r="C3225" t="str">
            <v>SORTIE</v>
          </cell>
          <cell r="F3225" t="str">
            <v>PLATEAU</v>
          </cell>
          <cell r="G3225" t="str">
            <v>FREINAGE</v>
          </cell>
          <cell r="Q3225">
            <v>-20000</v>
          </cell>
        </row>
        <row r="3226">
          <cell r="A3226">
            <v>44044</v>
          </cell>
          <cell r="C3226" t="str">
            <v>SORTIE</v>
          </cell>
          <cell r="F3226" t="str">
            <v>GRUMIER</v>
          </cell>
          <cell r="G3226" t="str">
            <v>FREINAGE</v>
          </cell>
          <cell r="Q3226">
            <v>-40000</v>
          </cell>
        </row>
        <row r="3227">
          <cell r="A3227">
            <v>44044</v>
          </cell>
          <cell r="C3227" t="str">
            <v>SORTIE</v>
          </cell>
          <cell r="F3227" t="str">
            <v>BENNE</v>
          </cell>
          <cell r="G3227" t="str">
            <v>LUBRIFIANT</v>
          </cell>
          <cell r="Q3227">
            <v>-39996</v>
          </cell>
        </row>
        <row r="3228">
          <cell r="A3228">
            <v>44044</v>
          </cell>
          <cell r="C3228" t="str">
            <v>SORTIE</v>
          </cell>
          <cell r="F3228" t="str">
            <v>BENNE</v>
          </cell>
          <cell r="G3228" t="str">
            <v>FILTRATION</v>
          </cell>
          <cell r="Q3228">
            <v>-7000</v>
          </cell>
        </row>
        <row r="3229">
          <cell r="A3229">
            <v>44044</v>
          </cell>
          <cell r="C3229" t="str">
            <v>SORTIE</v>
          </cell>
          <cell r="F3229" t="str">
            <v>BENNE</v>
          </cell>
          <cell r="G3229" t="str">
            <v>FILTRATION</v>
          </cell>
          <cell r="Q3229">
            <v>-8000</v>
          </cell>
        </row>
        <row r="3230">
          <cell r="A3230">
            <v>44044</v>
          </cell>
          <cell r="C3230" t="str">
            <v>SORTIE</v>
          </cell>
          <cell r="F3230" t="str">
            <v>BENNE</v>
          </cell>
          <cell r="G3230" t="str">
            <v>FILTRATION</v>
          </cell>
          <cell r="Q3230">
            <v>-20000</v>
          </cell>
        </row>
        <row r="3231">
          <cell r="A3231">
            <v>44044</v>
          </cell>
          <cell r="C3231" t="str">
            <v>SORTIE</v>
          </cell>
          <cell r="F3231" t="str">
            <v>PLATEAU</v>
          </cell>
          <cell r="G3231" t="str">
            <v>FILTRATION</v>
          </cell>
          <cell r="Q3231">
            <v>-10000</v>
          </cell>
        </row>
        <row r="3232">
          <cell r="A3232">
            <v>44044</v>
          </cell>
          <cell r="C3232" t="str">
            <v>SORTIE</v>
          </cell>
          <cell r="F3232" t="str">
            <v>PLATEAU</v>
          </cell>
          <cell r="G3232" t="str">
            <v>ASSEMBLAGE</v>
          </cell>
          <cell r="Q3232">
            <v>-1000</v>
          </cell>
        </row>
        <row r="3233">
          <cell r="A3233">
            <v>44044</v>
          </cell>
          <cell r="C3233" t="str">
            <v>SORTIE</v>
          </cell>
          <cell r="F3233" t="str">
            <v>PLATEAU</v>
          </cell>
          <cell r="G3233" t="str">
            <v>ASSEMBLAGE</v>
          </cell>
          <cell r="Q3233">
            <v>-1000</v>
          </cell>
        </row>
        <row r="3234">
          <cell r="A3234">
            <v>44044</v>
          </cell>
          <cell r="C3234" t="str">
            <v>SORTIE</v>
          </cell>
          <cell r="F3234" t="str">
            <v>SLV</v>
          </cell>
          <cell r="G3234" t="str">
            <v>SYSTEME D'AIR</v>
          </cell>
          <cell r="Q3234">
            <v>-25000</v>
          </cell>
        </row>
        <row r="3235">
          <cell r="A3235">
            <v>44044</v>
          </cell>
          <cell r="C3235" t="str">
            <v>ENTREE</v>
          </cell>
          <cell r="F3235">
            <v>0</v>
          </cell>
          <cell r="G3235" t="str">
            <v>FREINAGE</v>
          </cell>
          <cell r="Q3235">
            <v>0</v>
          </cell>
        </row>
        <row r="3236">
          <cell r="A3236">
            <v>44044</v>
          </cell>
          <cell r="C3236" t="str">
            <v>SORTIE</v>
          </cell>
          <cell r="F3236" t="str">
            <v>PLATEAU</v>
          </cell>
          <cell r="G3236" t="str">
            <v>FREINAGE</v>
          </cell>
          <cell r="Q3236">
            <v>-50000</v>
          </cell>
        </row>
        <row r="3237">
          <cell r="A3237">
            <v>44044</v>
          </cell>
          <cell r="C3237" t="str">
            <v>ENTREE</v>
          </cell>
          <cell r="F3237">
            <v>0</v>
          </cell>
          <cell r="G3237" t="str">
            <v>PONT</v>
          </cell>
          <cell r="Q3237">
            <v>0</v>
          </cell>
        </row>
        <row r="3238">
          <cell r="A3238">
            <v>44044</v>
          </cell>
          <cell r="C3238" t="str">
            <v>ENTREE</v>
          </cell>
          <cell r="F3238">
            <v>0</v>
          </cell>
          <cell r="G3238" t="str">
            <v>PONT</v>
          </cell>
          <cell r="Q3238">
            <v>0</v>
          </cell>
        </row>
        <row r="3239">
          <cell r="A3239">
            <v>44044</v>
          </cell>
          <cell r="C3239" t="str">
            <v>ENTREE</v>
          </cell>
          <cell r="F3239">
            <v>0</v>
          </cell>
          <cell r="G3239" t="str">
            <v>PONT</v>
          </cell>
          <cell r="Q3239">
            <v>0</v>
          </cell>
        </row>
        <row r="3240">
          <cell r="A3240">
            <v>44044</v>
          </cell>
          <cell r="C3240" t="str">
            <v>SORTIE</v>
          </cell>
          <cell r="F3240" t="str">
            <v>GRUMIER</v>
          </cell>
          <cell r="G3240" t="str">
            <v>PONT</v>
          </cell>
          <cell r="Q3240">
            <v>-450000</v>
          </cell>
        </row>
        <row r="3241">
          <cell r="A3241">
            <v>44044</v>
          </cell>
          <cell r="C3241" t="str">
            <v>SORTIE</v>
          </cell>
          <cell r="F3241" t="str">
            <v>GRUMIER</v>
          </cell>
          <cell r="G3241" t="str">
            <v>PONT</v>
          </cell>
          <cell r="Q3241">
            <v>-30000</v>
          </cell>
        </row>
        <row r="3242">
          <cell r="A3242">
            <v>44044</v>
          </cell>
          <cell r="C3242" t="str">
            <v>SORTIE</v>
          </cell>
          <cell r="F3242" t="str">
            <v>GRUMIER</v>
          </cell>
          <cell r="G3242" t="str">
            <v>PONT</v>
          </cell>
          <cell r="Q3242">
            <v>-40000</v>
          </cell>
        </row>
        <row r="3243">
          <cell r="A3243">
            <v>44044</v>
          </cell>
          <cell r="C3243" t="str">
            <v>ENTREE</v>
          </cell>
          <cell r="F3243">
            <v>0</v>
          </cell>
          <cell r="G3243" t="str">
            <v>FILTRATION</v>
          </cell>
          <cell r="Q3243">
            <v>0</v>
          </cell>
        </row>
        <row r="3244">
          <cell r="A3244">
            <v>44044</v>
          </cell>
          <cell r="C3244" t="str">
            <v>ENTREE</v>
          </cell>
          <cell r="F3244">
            <v>0</v>
          </cell>
          <cell r="G3244" t="str">
            <v>FILTRATION</v>
          </cell>
          <cell r="Q3244">
            <v>0</v>
          </cell>
        </row>
        <row r="3245">
          <cell r="A3245">
            <v>44044</v>
          </cell>
          <cell r="C3245" t="str">
            <v>ENTREE</v>
          </cell>
          <cell r="F3245">
            <v>0</v>
          </cell>
          <cell r="G3245" t="str">
            <v>FILTRATION</v>
          </cell>
          <cell r="Q3245">
            <v>0</v>
          </cell>
        </row>
        <row r="3246">
          <cell r="A3246">
            <v>44044</v>
          </cell>
          <cell r="C3246" t="str">
            <v>ENTREE</v>
          </cell>
          <cell r="F3246">
            <v>0</v>
          </cell>
          <cell r="G3246" t="str">
            <v>FREINAGE</v>
          </cell>
          <cell r="Q3246">
            <v>0</v>
          </cell>
        </row>
        <row r="3247">
          <cell r="A3247">
            <v>44044</v>
          </cell>
          <cell r="C3247" t="str">
            <v>ENTREE</v>
          </cell>
          <cell r="F3247">
            <v>0</v>
          </cell>
          <cell r="G3247" t="str">
            <v>SYSTEME D'AIR</v>
          </cell>
          <cell r="Q3247">
            <v>0</v>
          </cell>
        </row>
        <row r="3248">
          <cell r="A3248">
            <v>44044</v>
          </cell>
          <cell r="C3248" t="str">
            <v>ENTREE</v>
          </cell>
          <cell r="F3248">
            <v>0</v>
          </cell>
          <cell r="G3248" t="str">
            <v>SYSTEME D'AIR</v>
          </cell>
          <cell r="Q3248">
            <v>0</v>
          </cell>
        </row>
        <row r="3249">
          <cell r="A3249">
            <v>44044</v>
          </cell>
          <cell r="C3249" t="str">
            <v>SORTIE</v>
          </cell>
          <cell r="F3249" t="str">
            <v>PLATEAU</v>
          </cell>
          <cell r="G3249" t="str">
            <v>FREINAGE</v>
          </cell>
          <cell r="Q3249">
            <v>-100000</v>
          </cell>
        </row>
        <row r="3250">
          <cell r="A3250">
            <v>44044</v>
          </cell>
          <cell r="C3250" t="str">
            <v>SORTIE</v>
          </cell>
          <cell r="F3250" t="str">
            <v>PLATEAU</v>
          </cell>
          <cell r="G3250" t="str">
            <v>SYSTEME D'AIR</v>
          </cell>
          <cell r="Q3250">
            <v>-35000</v>
          </cell>
        </row>
        <row r="3251">
          <cell r="A3251">
            <v>44044</v>
          </cell>
          <cell r="C3251" t="str">
            <v>SORTIE</v>
          </cell>
          <cell r="F3251" t="str">
            <v>SLV</v>
          </cell>
          <cell r="G3251" t="str">
            <v>SYSTEME D'AIR</v>
          </cell>
          <cell r="Q3251">
            <v>-40000</v>
          </cell>
        </row>
        <row r="3252">
          <cell r="A3252">
            <v>44044</v>
          </cell>
          <cell r="C3252" t="str">
            <v>ENTREE</v>
          </cell>
          <cell r="F3252">
            <v>0</v>
          </cell>
          <cell r="G3252" t="str">
            <v>ASSEMBLAGE</v>
          </cell>
          <cell r="Q3252">
            <v>0</v>
          </cell>
        </row>
        <row r="3253">
          <cell r="A3253">
            <v>44044</v>
          </cell>
          <cell r="C3253" t="str">
            <v>SORTIE</v>
          </cell>
          <cell r="F3253" t="str">
            <v>PLATEAU</v>
          </cell>
          <cell r="G3253" t="str">
            <v>ASSEMBLAGE</v>
          </cell>
          <cell r="Q3253">
            <v>-50000</v>
          </cell>
        </row>
        <row r="3254">
          <cell r="A3254">
            <v>44044</v>
          </cell>
          <cell r="C3254" t="str">
            <v>SORTIE</v>
          </cell>
          <cell r="F3254" t="str">
            <v>PLATEAU</v>
          </cell>
          <cell r="G3254" t="str">
            <v>MOTEUR</v>
          </cell>
          <cell r="Q3254">
            <v>-79800</v>
          </cell>
        </row>
        <row r="3255">
          <cell r="A3255">
            <v>44044</v>
          </cell>
          <cell r="C3255" t="str">
            <v>SORTIE</v>
          </cell>
          <cell r="F3255" t="str">
            <v>PLATEAU</v>
          </cell>
          <cell r="G3255" t="str">
            <v>MOTEUR</v>
          </cell>
          <cell r="Q3255">
            <v>-80000</v>
          </cell>
        </row>
        <row r="3256">
          <cell r="A3256">
            <v>44044</v>
          </cell>
          <cell r="C3256" t="str">
            <v>SORTIE</v>
          </cell>
          <cell r="F3256" t="str">
            <v>PLATEAU</v>
          </cell>
          <cell r="G3256" t="str">
            <v>MOTEUR</v>
          </cell>
          <cell r="Q3256">
            <v>-120000</v>
          </cell>
        </row>
        <row r="3257">
          <cell r="A3257">
            <v>44044</v>
          </cell>
          <cell r="C3257" t="str">
            <v>SORTIE</v>
          </cell>
          <cell r="F3257" t="str">
            <v>PLATEAU</v>
          </cell>
          <cell r="G3257" t="str">
            <v>MOTEUR</v>
          </cell>
          <cell r="Q3257">
            <v>-150000</v>
          </cell>
        </row>
        <row r="3258">
          <cell r="A3258">
            <v>44044</v>
          </cell>
          <cell r="C3258" t="str">
            <v>SORTIE</v>
          </cell>
          <cell r="F3258" t="str">
            <v>PLATEAU</v>
          </cell>
          <cell r="G3258" t="str">
            <v>ELECTRICITE</v>
          </cell>
          <cell r="Q3258">
            <v>-3000</v>
          </cell>
        </row>
        <row r="3259">
          <cell r="A3259">
            <v>44044</v>
          </cell>
          <cell r="C3259" t="str">
            <v>SORTIE</v>
          </cell>
          <cell r="F3259" t="str">
            <v>PLATEAU</v>
          </cell>
          <cell r="G3259" t="str">
            <v>ELECTRICITE</v>
          </cell>
          <cell r="Q3259">
            <v>-3000</v>
          </cell>
        </row>
        <row r="3260">
          <cell r="A3260">
            <v>44044</v>
          </cell>
          <cell r="C3260" t="str">
            <v>SORTIE</v>
          </cell>
          <cell r="F3260" t="str">
            <v>GRUMIER</v>
          </cell>
          <cell r="G3260" t="str">
            <v>ASSEMBLAGE</v>
          </cell>
          <cell r="Q3260">
            <v>-1500</v>
          </cell>
        </row>
        <row r="3261">
          <cell r="A3261">
            <v>44044</v>
          </cell>
          <cell r="C3261" t="str">
            <v>ENTREE</v>
          </cell>
          <cell r="F3261">
            <v>0</v>
          </cell>
          <cell r="G3261" t="str">
            <v>LUBRIFIANT</v>
          </cell>
          <cell r="Q3261">
            <v>0</v>
          </cell>
        </row>
        <row r="3262">
          <cell r="A3262">
            <v>44044</v>
          </cell>
          <cell r="C3262" t="str">
            <v>SORTIE</v>
          </cell>
          <cell r="F3262" t="str">
            <v>CITERNE</v>
          </cell>
          <cell r="G3262" t="str">
            <v>LUBRIFIANT</v>
          </cell>
          <cell r="Q3262">
            <v>-39996</v>
          </cell>
        </row>
        <row r="3263">
          <cell r="A3263">
            <v>44044</v>
          </cell>
          <cell r="C3263" t="str">
            <v>SORTIE</v>
          </cell>
          <cell r="F3263" t="str">
            <v>CITERNE</v>
          </cell>
          <cell r="G3263" t="str">
            <v>FILTRATION</v>
          </cell>
          <cell r="Q3263">
            <v>-7000</v>
          </cell>
        </row>
        <row r="3264">
          <cell r="A3264">
            <v>44044</v>
          </cell>
          <cell r="C3264" t="str">
            <v>SORTIE</v>
          </cell>
          <cell r="F3264" t="str">
            <v>CITERNE</v>
          </cell>
          <cell r="G3264" t="str">
            <v>FILTRATION</v>
          </cell>
          <cell r="Q3264">
            <v>-8000</v>
          </cell>
        </row>
        <row r="3265">
          <cell r="A3265">
            <v>44044</v>
          </cell>
          <cell r="C3265" t="str">
            <v>SORTIE</v>
          </cell>
          <cell r="F3265" t="str">
            <v>CITERNE</v>
          </cell>
          <cell r="G3265" t="str">
            <v>FILTRATION</v>
          </cell>
          <cell r="Q3265">
            <v>-20000</v>
          </cell>
        </row>
        <row r="3266">
          <cell r="A3266">
            <v>44044</v>
          </cell>
          <cell r="C3266" t="str">
            <v>SORTIE</v>
          </cell>
          <cell r="F3266" t="str">
            <v>CITERNE</v>
          </cell>
          <cell r="G3266" t="str">
            <v>LUBRIFIANT</v>
          </cell>
          <cell r="Q3266">
            <v>-39996</v>
          </cell>
        </row>
        <row r="3267">
          <cell r="A3267">
            <v>44044</v>
          </cell>
          <cell r="C3267" t="str">
            <v>SORTIE</v>
          </cell>
          <cell r="F3267" t="str">
            <v>CITERNE</v>
          </cell>
          <cell r="G3267" t="str">
            <v>FILTRATION</v>
          </cell>
          <cell r="Q3267">
            <v>-7000</v>
          </cell>
        </row>
        <row r="3268">
          <cell r="A3268">
            <v>44044</v>
          </cell>
          <cell r="C3268" t="str">
            <v>SORTIE</v>
          </cell>
          <cell r="F3268" t="str">
            <v>CITERNE</v>
          </cell>
          <cell r="G3268" t="str">
            <v>FILTRATION</v>
          </cell>
          <cell r="Q3268">
            <v>-8000</v>
          </cell>
        </row>
        <row r="3269">
          <cell r="A3269">
            <v>44044</v>
          </cell>
          <cell r="C3269" t="str">
            <v>SORTIE</v>
          </cell>
          <cell r="F3269" t="str">
            <v>CITERNE</v>
          </cell>
          <cell r="G3269" t="str">
            <v>FILTRATION</v>
          </cell>
          <cell r="Q3269">
            <v>-20000</v>
          </cell>
        </row>
        <row r="3270">
          <cell r="A3270">
            <v>44044</v>
          </cell>
          <cell r="C3270" t="str">
            <v>SORTIE</v>
          </cell>
          <cell r="F3270" t="str">
            <v>GRUMIER</v>
          </cell>
          <cell r="G3270" t="str">
            <v>ASSEMBLAGE</v>
          </cell>
          <cell r="Q3270">
            <v>-500</v>
          </cell>
        </row>
        <row r="3271">
          <cell r="A3271">
            <v>44044</v>
          </cell>
          <cell r="C3271" t="str">
            <v>SORTIE</v>
          </cell>
          <cell r="F3271" t="str">
            <v>PLATEAU</v>
          </cell>
          <cell r="G3271" t="str">
            <v>SYSTEME D'AIR</v>
          </cell>
          <cell r="Q3271">
            <v>-14000</v>
          </cell>
        </row>
        <row r="3272">
          <cell r="A3272">
            <v>44044</v>
          </cell>
          <cell r="C3272" t="str">
            <v>SORTIE</v>
          </cell>
          <cell r="F3272" t="str">
            <v>SLV</v>
          </cell>
          <cell r="G3272" t="str">
            <v>ASSEMBLAGE</v>
          </cell>
          <cell r="Q3272">
            <v>-1000</v>
          </cell>
        </row>
        <row r="3273">
          <cell r="A3273">
            <v>44044</v>
          </cell>
          <cell r="C3273" t="str">
            <v>SORTIE</v>
          </cell>
          <cell r="F3273" t="str">
            <v>PLATEAU</v>
          </cell>
          <cell r="G3273" t="str">
            <v>ELECTRICITE</v>
          </cell>
          <cell r="Q3273">
            <v>-1500</v>
          </cell>
        </row>
        <row r="3274">
          <cell r="A3274">
            <v>44044</v>
          </cell>
          <cell r="C3274" t="str">
            <v>SORTIE</v>
          </cell>
          <cell r="F3274" t="str">
            <v>PLATEAU</v>
          </cell>
          <cell r="G3274" t="str">
            <v>LUBRIFIANT</v>
          </cell>
          <cell r="Q3274">
            <v>-39996</v>
          </cell>
        </row>
        <row r="3275">
          <cell r="A3275">
            <v>44044</v>
          </cell>
          <cell r="C3275" t="str">
            <v>SORTIE</v>
          </cell>
          <cell r="F3275" t="str">
            <v>PLATEAU</v>
          </cell>
          <cell r="G3275" t="str">
            <v>LUBRIFIANT</v>
          </cell>
          <cell r="Q3275">
            <v>-10000</v>
          </cell>
        </row>
        <row r="3276">
          <cell r="A3276">
            <v>44044</v>
          </cell>
          <cell r="C3276" t="str">
            <v>SORTIE</v>
          </cell>
          <cell r="F3276" t="str">
            <v>PLATEAU</v>
          </cell>
          <cell r="G3276" t="str">
            <v>ELECTRICITE</v>
          </cell>
          <cell r="Q3276">
            <v>-1500</v>
          </cell>
        </row>
        <row r="3277">
          <cell r="A3277">
            <v>44044</v>
          </cell>
          <cell r="C3277" t="str">
            <v>SORTIE</v>
          </cell>
          <cell r="F3277" t="str">
            <v>SLV</v>
          </cell>
          <cell r="G3277" t="str">
            <v>SYSTEME D'AIR</v>
          </cell>
          <cell r="Q3277">
            <v>-45000</v>
          </cell>
        </row>
        <row r="3278">
          <cell r="A3278">
            <v>44044</v>
          </cell>
          <cell r="C3278" t="str">
            <v>ENTREE</v>
          </cell>
          <cell r="F3278">
            <v>0</v>
          </cell>
          <cell r="G3278" t="str">
            <v>MOTEUR</v>
          </cell>
          <cell r="Q3278">
            <v>0</v>
          </cell>
        </row>
        <row r="3279">
          <cell r="A3279">
            <v>44044</v>
          </cell>
          <cell r="C3279" t="str">
            <v>ENTREE</v>
          </cell>
          <cell r="F3279">
            <v>0</v>
          </cell>
          <cell r="G3279" t="str">
            <v>MOTEUR</v>
          </cell>
          <cell r="Q3279">
            <v>0</v>
          </cell>
        </row>
        <row r="3280">
          <cell r="A3280">
            <v>44044</v>
          </cell>
          <cell r="C3280" t="str">
            <v>ENTREE</v>
          </cell>
          <cell r="F3280">
            <v>0</v>
          </cell>
          <cell r="G3280" t="str">
            <v>SYSTEME D'AIR</v>
          </cell>
          <cell r="Q3280">
            <v>0</v>
          </cell>
        </row>
        <row r="3281">
          <cell r="A3281">
            <v>44044</v>
          </cell>
          <cell r="C3281" t="str">
            <v>ENTREE</v>
          </cell>
          <cell r="F3281">
            <v>0</v>
          </cell>
          <cell r="G3281" t="str">
            <v>FILTRATION</v>
          </cell>
          <cell r="Q3281">
            <v>0</v>
          </cell>
        </row>
        <row r="3282">
          <cell r="A3282">
            <v>44044</v>
          </cell>
          <cell r="C3282" t="str">
            <v>ENTREE</v>
          </cell>
          <cell r="F3282">
            <v>0</v>
          </cell>
          <cell r="G3282" t="str">
            <v>FILTRATION</v>
          </cell>
          <cell r="Q3282">
            <v>0</v>
          </cell>
        </row>
        <row r="3283">
          <cell r="A3283">
            <v>44044</v>
          </cell>
          <cell r="C3283" t="str">
            <v>SORTIE</v>
          </cell>
          <cell r="F3283" t="str">
            <v>PLATEAU</v>
          </cell>
          <cell r="G3283" t="str">
            <v>LUBRIFIANT</v>
          </cell>
          <cell r="Q3283">
            <v>-39996</v>
          </cell>
        </row>
        <row r="3284">
          <cell r="A3284">
            <v>44044</v>
          </cell>
          <cell r="C3284" t="str">
            <v>SORTIE</v>
          </cell>
          <cell r="F3284" t="str">
            <v>PLATEAU</v>
          </cell>
          <cell r="G3284" t="str">
            <v>FILTRATION</v>
          </cell>
          <cell r="Q3284">
            <v>-7000</v>
          </cell>
        </row>
        <row r="3285">
          <cell r="A3285">
            <v>44044</v>
          </cell>
          <cell r="C3285" t="str">
            <v>SORTIE</v>
          </cell>
          <cell r="F3285" t="str">
            <v>PLATEAU</v>
          </cell>
          <cell r="G3285" t="str">
            <v>FILTRATION</v>
          </cell>
          <cell r="Q3285">
            <v>-8000</v>
          </cell>
        </row>
        <row r="3286">
          <cell r="A3286">
            <v>44044</v>
          </cell>
          <cell r="C3286" t="str">
            <v>SORTIE</v>
          </cell>
          <cell r="F3286" t="str">
            <v>PLATEAU</v>
          </cell>
          <cell r="G3286" t="str">
            <v>ASSEMBLAGE</v>
          </cell>
          <cell r="Q3286">
            <v>-1000</v>
          </cell>
        </row>
        <row r="3287">
          <cell r="A3287">
            <v>44044</v>
          </cell>
          <cell r="C3287" t="str">
            <v>SORTIE</v>
          </cell>
          <cell r="F3287" t="str">
            <v>PLATEAU</v>
          </cell>
          <cell r="G3287" t="str">
            <v>FILTRATION</v>
          </cell>
          <cell r="Q3287">
            <v>-5000</v>
          </cell>
        </row>
        <row r="3288">
          <cell r="A3288">
            <v>44044</v>
          </cell>
          <cell r="C3288" t="str">
            <v>SORTIE</v>
          </cell>
          <cell r="F3288" t="str">
            <v>PLATEAU</v>
          </cell>
          <cell r="G3288" t="str">
            <v>MOTEUR</v>
          </cell>
          <cell r="Q3288">
            <v>-9000</v>
          </cell>
        </row>
        <row r="3289">
          <cell r="A3289">
            <v>44044</v>
          </cell>
          <cell r="C3289" t="str">
            <v>SORTIE</v>
          </cell>
          <cell r="F3289" t="str">
            <v>SLV</v>
          </cell>
          <cell r="G3289" t="str">
            <v>MOTEUR</v>
          </cell>
          <cell r="Q3289">
            <v>-9000</v>
          </cell>
        </row>
        <row r="3290">
          <cell r="A3290">
            <v>44044</v>
          </cell>
          <cell r="C3290" t="str">
            <v>SORTIE</v>
          </cell>
          <cell r="F3290" t="str">
            <v>CITERNE</v>
          </cell>
          <cell r="G3290" t="str">
            <v>ELECTRICITE</v>
          </cell>
          <cell r="Q3290">
            <v>-35000</v>
          </cell>
        </row>
        <row r="3291">
          <cell r="A3291">
            <v>44044</v>
          </cell>
          <cell r="C3291" t="str">
            <v>SORTIE</v>
          </cell>
          <cell r="F3291" t="str">
            <v>CITERNE</v>
          </cell>
          <cell r="G3291" t="str">
            <v>ASSEMBLAGE</v>
          </cell>
          <cell r="Q3291">
            <v>-2800</v>
          </cell>
        </row>
        <row r="3292">
          <cell r="A3292">
            <v>44044</v>
          </cell>
          <cell r="C3292" t="str">
            <v>SORTIE</v>
          </cell>
          <cell r="F3292" t="str">
            <v>SLV</v>
          </cell>
          <cell r="G3292" t="str">
            <v>ASSEMBLAGE</v>
          </cell>
          <cell r="Q3292">
            <v>-25000</v>
          </cell>
        </row>
        <row r="3293">
          <cell r="A3293">
            <v>44044</v>
          </cell>
          <cell r="C3293" t="str">
            <v>SORTIE</v>
          </cell>
          <cell r="F3293" t="str">
            <v>PLATEAU</v>
          </cell>
          <cell r="G3293" t="str">
            <v>MOTEUR</v>
          </cell>
          <cell r="Q3293">
            <v>-15752</v>
          </cell>
        </row>
        <row r="3294">
          <cell r="A3294">
            <v>44044</v>
          </cell>
          <cell r="C3294" t="str">
            <v>ENTREE</v>
          </cell>
          <cell r="F3294">
            <v>0</v>
          </cell>
          <cell r="G3294" t="str">
            <v>ASSEMBLAGE</v>
          </cell>
          <cell r="Q3294">
            <v>0</v>
          </cell>
        </row>
        <row r="3295">
          <cell r="A3295">
            <v>44044</v>
          </cell>
          <cell r="C3295" t="str">
            <v>ENTREE</v>
          </cell>
          <cell r="F3295">
            <v>0</v>
          </cell>
          <cell r="G3295" t="str">
            <v>ASSEMBLAGE</v>
          </cell>
          <cell r="Q3295">
            <v>0</v>
          </cell>
        </row>
        <row r="3296">
          <cell r="A3296">
            <v>44044</v>
          </cell>
          <cell r="C3296" t="str">
            <v>ENTREE</v>
          </cell>
          <cell r="F3296">
            <v>0</v>
          </cell>
          <cell r="G3296" t="str">
            <v>EQUIPEMENT</v>
          </cell>
          <cell r="Q3296">
            <v>0</v>
          </cell>
        </row>
        <row r="3297">
          <cell r="A3297">
            <v>44044</v>
          </cell>
          <cell r="C3297" t="str">
            <v>SORTIE</v>
          </cell>
          <cell r="F3297" t="str">
            <v>PLATEAU</v>
          </cell>
          <cell r="G3297" t="str">
            <v>EQUIPEMENT</v>
          </cell>
          <cell r="Q3297">
            <v>-20000</v>
          </cell>
        </row>
        <row r="3298">
          <cell r="A3298">
            <v>44044</v>
          </cell>
          <cell r="C3298" t="str">
            <v>SORTIE</v>
          </cell>
          <cell r="F3298" t="str">
            <v>PLATEAU</v>
          </cell>
          <cell r="G3298" t="str">
            <v>ELECTRICITE</v>
          </cell>
          <cell r="Q3298">
            <v>-21000</v>
          </cell>
        </row>
        <row r="3299">
          <cell r="A3299">
            <v>44044</v>
          </cell>
          <cell r="C3299" t="str">
            <v>SORTIE</v>
          </cell>
          <cell r="F3299" t="str">
            <v>PLATEAU</v>
          </cell>
          <cell r="G3299" t="str">
            <v>ELECTRICITE</v>
          </cell>
          <cell r="Q3299">
            <v>-19000</v>
          </cell>
        </row>
        <row r="3300">
          <cell r="A3300">
            <v>44044</v>
          </cell>
          <cell r="C3300" t="str">
            <v>SORTIE</v>
          </cell>
          <cell r="F3300" t="str">
            <v>SLV</v>
          </cell>
          <cell r="G3300" t="str">
            <v>ASSEMBLAGE</v>
          </cell>
          <cell r="Q3300">
            <v>-20000</v>
          </cell>
        </row>
        <row r="3301">
          <cell r="A3301">
            <v>44044</v>
          </cell>
          <cell r="C3301" t="str">
            <v>SORTIE</v>
          </cell>
          <cell r="F3301" t="str">
            <v>PLATEAU</v>
          </cell>
          <cell r="G3301" t="str">
            <v>ASSEMBLAGE</v>
          </cell>
          <cell r="Q3301">
            <v>-10000</v>
          </cell>
        </row>
        <row r="3302">
          <cell r="A3302">
            <v>44044</v>
          </cell>
          <cell r="C3302" t="str">
            <v>SORTIE</v>
          </cell>
          <cell r="F3302" t="str">
            <v>BENNE</v>
          </cell>
          <cell r="G3302" t="str">
            <v>ELECTRICITE</v>
          </cell>
          <cell r="Q3302">
            <v>-2200</v>
          </cell>
        </row>
        <row r="3303">
          <cell r="A3303">
            <v>44044</v>
          </cell>
          <cell r="C3303" t="str">
            <v>SORTIE</v>
          </cell>
          <cell r="F3303" t="str">
            <v>BENNE</v>
          </cell>
          <cell r="G3303" t="str">
            <v>ELECTRICITE</v>
          </cell>
          <cell r="Q3303">
            <v>-2200</v>
          </cell>
        </row>
        <row r="3304">
          <cell r="A3304">
            <v>44044</v>
          </cell>
          <cell r="C3304" t="str">
            <v>SORTIE</v>
          </cell>
          <cell r="F3304" t="str">
            <v>SLV</v>
          </cell>
          <cell r="G3304" t="str">
            <v>ASSEMBLAGE</v>
          </cell>
          <cell r="Q3304">
            <v>-12500</v>
          </cell>
        </row>
        <row r="3305">
          <cell r="A3305">
            <v>44044</v>
          </cell>
          <cell r="C3305" t="str">
            <v>SORTIE</v>
          </cell>
          <cell r="F3305" t="str">
            <v>PLATEAU</v>
          </cell>
          <cell r="G3305" t="str">
            <v>ASSEMBLAGE</v>
          </cell>
          <cell r="Q3305">
            <v>-6000</v>
          </cell>
        </row>
        <row r="3306">
          <cell r="A3306">
            <v>44044</v>
          </cell>
          <cell r="C3306" t="str">
            <v>SORTIE</v>
          </cell>
          <cell r="F3306" t="str">
            <v>PLATEAU</v>
          </cell>
          <cell r="G3306" t="str">
            <v>ASSEMBLAGE</v>
          </cell>
          <cell r="Q3306">
            <v>-6000</v>
          </cell>
        </row>
        <row r="3307">
          <cell r="A3307">
            <v>44044</v>
          </cell>
          <cell r="C3307" t="str">
            <v>SORTIE</v>
          </cell>
          <cell r="F3307" t="str">
            <v>PLATEAU</v>
          </cell>
          <cell r="G3307" t="str">
            <v>FILTRATION</v>
          </cell>
          <cell r="Q3307">
            <v>-14310</v>
          </cell>
        </row>
        <row r="3308">
          <cell r="A3308">
            <v>44044</v>
          </cell>
          <cell r="C3308" t="str">
            <v>SORTIE</v>
          </cell>
          <cell r="F3308" t="str">
            <v>PLATEAU</v>
          </cell>
          <cell r="G3308" t="str">
            <v>FILTRATION</v>
          </cell>
          <cell r="Q3308">
            <v>-14310</v>
          </cell>
        </row>
        <row r="3309">
          <cell r="A3309">
            <v>44044</v>
          </cell>
          <cell r="C3309" t="str">
            <v>ENTREE</v>
          </cell>
          <cell r="F3309">
            <v>0</v>
          </cell>
          <cell r="G3309" t="str">
            <v>BATTERIE</v>
          </cell>
          <cell r="Q3309">
            <v>0</v>
          </cell>
        </row>
        <row r="3310">
          <cell r="A3310">
            <v>44044</v>
          </cell>
          <cell r="C3310" t="str">
            <v>ENTREE</v>
          </cell>
          <cell r="F3310">
            <v>0</v>
          </cell>
          <cell r="G3310" t="str">
            <v>EQUIPEMENT</v>
          </cell>
          <cell r="Q3310">
            <v>0</v>
          </cell>
        </row>
        <row r="3311">
          <cell r="A3311">
            <v>44044</v>
          </cell>
          <cell r="C3311" t="str">
            <v>ENTREE</v>
          </cell>
          <cell r="F3311">
            <v>0</v>
          </cell>
          <cell r="G3311" t="str">
            <v>ASSEMBLAGE</v>
          </cell>
          <cell r="Q3311">
            <v>0</v>
          </cell>
        </row>
        <row r="3312">
          <cell r="A3312">
            <v>44044</v>
          </cell>
          <cell r="C3312" t="str">
            <v>ENTREE</v>
          </cell>
          <cell r="F3312">
            <v>0</v>
          </cell>
          <cell r="G3312" t="str">
            <v>ASSEMBLAGE</v>
          </cell>
          <cell r="Q3312">
            <v>0</v>
          </cell>
        </row>
        <row r="3313">
          <cell r="A3313">
            <v>44044</v>
          </cell>
          <cell r="C3313" t="str">
            <v>ENTREE</v>
          </cell>
          <cell r="F3313">
            <v>0</v>
          </cell>
          <cell r="G3313" t="str">
            <v>ASSEMBLAGE</v>
          </cell>
          <cell r="Q3313">
            <v>0</v>
          </cell>
        </row>
        <row r="3314">
          <cell r="A3314">
            <v>44044</v>
          </cell>
          <cell r="C3314" t="str">
            <v>SORTIE</v>
          </cell>
          <cell r="F3314" t="str">
            <v>GRUMIER</v>
          </cell>
          <cell r="G3314" t="str">
            <v>BATTERIE</v>
          </cell>
          <cell r="Q3314">
            <v>-240000</v>
          </cell>
        </row>
        <row r="3315">
          <cell r="A3315">
            <v>44044</v>
          </cell>
          <cell r="C3315" t="str">
            <v>SORTIE</v>
          </cell>
          <cell r="F3315" t="str">
            <v>BENNE</v>
          </cell>
          <cell r="G3315" t="str">
            <v>EQUIPEMENT</v>
          </cell>
          <cell r="Q3315">
            <v>-30000</v>
          </cell>
        </row>
        <row r="3316">
          <cell r="A3316">
            <v>44044</v>
          </cell>
          <cell r="C3316" t="str">
            <v>SORTIE</v>
          </cell>
          <cell r="F3316" t="str">
            <v>GRUMIER</v>
          </cell>
          <cell r="G3316" t="str">
            <v>ELECTRICITE</v>
          </cell>
          <cell r="Q3316">
            <v>-1500</v>
          </cell>
        </row>
        <row r="3317">
          <cell r="A3317">
            <v>44044</v>
          </cell>
          <cell r="C3317" t="str">
            <v>SORTIE</v>
          </cell>
          <cell r="F3317" t="str">
            <v>SLV</v>
          </cell>
          <cell r="G3317" t="str">
            <v>ASSEMBLAGE</v>
          </cell>
          <cell r="Q3317">
            <v>-25000</v>
          </cell>
        </row>
        <row r="3318">
          <cell r="A3318">
            <v>44044</v>
          </cell>
          <cell r="C3318" t="str">
            <v>SORTIE</v>
          </cell>
          <cell r="F3318" t="str">
            <v>PLATEAU</v>
          </cell>
          <cell r="G3318" t="str">
            <v>EQUIPEMENT</v>
          </cell>
          <cell r="Q3318">
            <v>-4000</v>
          </cell>
        </row>
        <row r="3319">
          <cell r="A3319">
            <v>44044</v>
          </cell>
          <cell r="C3319" t="str">
            <v>SORTIE</v>
          </cell>
          <cell r="F3319" t="str">
            <v>PLATEAU</v>
          </cell>
          <cell r="G3319" t="str">
            <v>EQUIPEMENT</v>
          </cell>
          <cell r="Q3319">
            <v>-4000</v>
          </cell>
        </row>
        <row r="3320">
          <cell r="A3320">
            <v>44044</v>
          </cell>
          <cell r="C3320" t="str">
            <v>SORTIE</v>
          </cell>
          <cell r="F3320" t="str">
            <v>CITERNE</v>
          </cell>
          <cell r="G3320" t="str">
            <v>LUBRIFIANT</v>
          </cell>
          <cell r="Q3320">
            <v>-39996</v>
          </cell>
        </row>
        <row r="3321">
          <cell r="A3321">
            <v>44044</v>
          </cell>
          <cell r="C3321" t="str">
            <v>SORTIE</v>
          </cell>
          <cell r="F3321" t="str">
            <v>CITERNE</v>
          </cell>
          <cell r="G3321" t="str">
            <v>FILTRATION</v>
          </cell>
          <cell r="Q3321">
            <v>-7000</v>
          </cell>
        </row>
        <row r="3322">
          <cell r="A3322">
            <v>44044</v>
          </cell>
          <cell r="C3322" t="str">
            <v>SORTIE</v>
          </cell>
          <cell r="F3322" t="str">
            <v>CITERNE</v>
          </cell>
          <cell r="G3322" t="str">
            <v>FILTRATION</v>
          </cell>
          <cell r="Q3322">
            <v>-8000</v>
          </cell>
        </row>
        <row r="3323">
          <cell r="A3323">
            <v>44044</v>
          </cell>
          <cell r="C3323" t="str">
            <v>SORTIE</v>
          </cell>
          <cell r="F3323" t="str">
            <v>CITERNE</v>
          </cell>
          <cell r="G3323" t="str">
            <v>FILTRATION</v>
          </cell>
          <cell r="Q3323">
            <v>-20000</v>
          </cell>
        </row>
        <row r="3324">
          <cell r="A3324">
            <v>44044</v>
          </cell>
          <cell r="C3324" t="str">
            <v>SORTIE</v>
          </cell>
          <cell r="F3324" t="str">
            <v>CITERNE</v>
          </cell>
          <cell r="G3324" t="str">
            <v>LUBRIFIANT</v>
          </cell>
          <cell r="Q3324">
            <v>-8572</v>
          </cell>
        </row>
        <row r="3325">
          <cell r="A3325">
            <v>44044</v>
          </cell>
          <cell r="C3325" t="str">
            <v>SORTIE</v>
          </cell>
          <cell r="F3325" t="str">
            <v>BENNE</v>
          </cell>
          <cell r="G3325" t="str">
            <v>ELECTRICITE</v>
          </cell>
          <cell r="Q3325">
            <v>-1500</v>
          </cell>
        </row>
        <row r="3326">
          <cell r="A3326">
            <v>44044</v>
          </cell>
          <cell r="C3326" t="str">
            <v>SORTIE</v>
          </cell>
          <cell r="F3326" t="str">
            <v>BENNE</v>
          </cell>
          <cell r="G3326" t="str">
            <v>ELECTRICITE</v>
          </cell>
          <cell r="Q3326">
            <v>-1500</v>
          </cell>
        </row>
        <row r="3327">
          <cell r="A3327">
            <v>44044</v>
          </cell>
          <cell r="C3327" t="str">
            <v>SORTIE</v>
          </cell>
          <cell r="F3327" t="str">
            <v>GRUMIER</v>
          </cell>
          <cell r="G3327" t="str">
            <v>ASSEMBLAGE</v>
          </cell>
          <cell r="Q3327">
            <v>-1000</v>
          </cell>
        </row>
        <row r="3328">
          <cell r="A3328">
            <v>44044</v>
          </cell>
          <cell r="C3328" t="str">
            <v>SORTIE</v>
          </cell>
          <cell r="F3328" t="str">
            <v>BENNE</v>
          </cell>
          <cell r="G3328" t="str">
            <v>ELECTRICITE</v>
          </cell>
          <cell r="Q3328">
            <v>-1500</v>
          </cell>
        </row>
        <row r="3329">
          <cell r="A3329">
            <v>44075</v>
          </cell>
          <cell r="C3329" t="str">
            <v>ENTREE</v>
          </cell>
          <cell r="F3329">
            <v>0</v>
          </cell>
          <cell r="G3329" t="str">
            <v>PNEUMATIQUE</v>
          </cell>
          <cell r="Q3329">
            <v>0</v>
          </cell>
        </row>
        <row r="3330">
          <cell r="A3330">
            <v>44075</v>
          </cell>
          <cell r="C3330" t="str">
            <v>ENTREE</v>
          </cell>
          <cell r="F3330">
            <v>0</v>
          </cell>
          <cell r="G3330" t="str">
            <v>BOITE DE VITESSE</v>
          </cell>
          <cell r="Q3330">
            <v>0</v>
          </cell>
        </row>
        <row r="3331">
          <cell r="A3331">
            <v>44075</v>
          </cell>
          <cell r="C3331" t="str">
            <v>SORTIE</v>
          </cell>
          <cell r="F3331" t="str">
            <v>PLATEAU</v>
          </cell>
          <cell r="G3331" t="str">
            <v>PNEUMATIQUE</v>
          </cell>
          <cell r="Q3331">
            <v>-1260000</v>
          </cell>
        </row>
        <row r="3332">
          <cell r="A3332">
            <v>44075</v>
          </cell>
          <cell r="C3332" t="str">
            <v>ENTREE</v>
          </cell>
          <cell r="F3332">
            <v>0</v>
          </cell>
          <cell r="G3332" t="str">
            <v>EQUIPEMENT</v>
          </cell>
          <cell r="Q3332">
            <v>0</v>
          </cell>
        </row>
        <row r="3333">
          <cell r="A3333">
            <v>44075</v>
          </cell>
          <cell r="C3333" t="str">
            <v>SORTIE</v>
          </cell>
          <cell r="F3333" t="str">
            <v>CITERNE</v>
          </cell>
          <cell r="G3333" t="str">
            <v>ASSEMBLAGE</v>
          </cell>
          <cell r="Q3333">
            <v>-6000</v>
          </cell>
        </row>
        <row r="3334">
          <cell r="A3334">
            <v>44075</v>
          </cell>
          <cell r="C3334" t="str">
            <v>SORTIE</v>
          </cell>
          <cell r="F3334" t="str">
            <v>PLATEAU</v>
          </cell>
          <cell r="G3334" t="str">
            <v>ASSEMBLAGE</v>
          </cell>
          <cell r="Q3334">
            <v>-1000</v>
          </cell>
        </row>
        <row r="3335">
          <cell r="A3335">
            <v>44075</v>
          </cell>
          <cell r="C3335" t="str">
            <v>SORTIE</v>
          </cell>
          <cell r="F3335" t="str">
            <v>PLATEAU</v>
          </cell>
          <cell r="G3335" t="str">
            <v>ASSEMBLAGE</v>
          </cell>
          <cell r="Q3335">
            <v>-1000</v>
          </cell>
        </row>
        <row r="3336">
          <cell r="A3336">
            <v>44075</v>
          </cell>
          <cell r="C3336" t="str">
            <v>SORTIE</v>
          </cell>
          <cell r="F3336" t="str">
            <v>CITERNE</v>
          </cell>
          <cell r="G3336" t="str">
            <v>EQUIPEMENT</v>
          </cell>
          <cell r="Q3336">
            <v>-10000</v>
          </cell>
        </row>
        <row r="3337">
          <cell r="A3337">
            <v>44075</v>
          </cell>
          <cell r="C3337" t="str">
            <v>SORTIE</v>
          </cell>
          <cell r="F3337" t="str">
            <v>PLATEAU</v>
          </cell>
          <cell r="G3337" t="str">
            <v>LUBRIFIANT</v>
          </cell>
          <cell r="Q3337">
            <v>-39996</v>
          </cell>
        </row>
        <row r="3338">
          <cell r="A3338">
            <v>44075</v>
          </cell>
          <cell r="C3338" t="str">
            <v>SORTIE</v>
          </cell>
          <cell r="F3338" t="str">
            <v>PLATEAU</v>
          </cell>
          <cell r="G3338" t="str">
            <v>FILTRATION</v>
          </cell>
          <cell r="Q3338">
            <v>-7000</v>
          </cell>
        </row>
        <row r="3339">
          <cell r="A3339">
            <v>44075</v>
          </cell>
          <cell r="C3339" t="str">
            <v>SORTIE</v>
          </cell>
          <cell r="F3339" t="str">
            <v>PLATEAU</v>
          </cell>
          <cell r="G3339" t="str">
            <v>FILTRATION</v>
          </cell>
          <cell r="Q3339">
            <v>-8000</v>
          </cell>
        </row>
        <row r="3340">
          <cell r="A3340">
            <v>44075</v>
          </cell>
          <cell r="C3340" t="str">
            <v>SORTIE</v>
          </cell>
          <cell r="F3340" t="str">
            <v>PLATEAU</v>
          </cell>
          <cell r="G3340" t="str">
            <v>FILTRATION</v>
          </cell>
          <cell r="Q3340">
            <v>-10000</v>
          </cell>
        </row>
        <row r="3341">
          <cell r="A3341">
            <v>44075</v>
          </cell>
          <cell r="C3341" t="str">
            <v>SORTIE</v>
          </cell>
          <cell r="F3341" t="str">
            <v>PLATEAU</v>
          </cell>
          <cell r="G3341" t="str">
            <v>FILTRATION</v>
          </cell>
          <cell r="Q3341">
            <v>-11925</v>
          </cell>
        </row>
        <row r="3342">
          <cell r="A3342">
            <v>44075</v>
          </cell>
          <cell r="C3342" t="str">
            <v>SORTIE</v>
          </cell>
          <cell r="F3342" t="str">
            <v>GRUMIER</v>
          </cell>
          <cell r="G3342" t="str">
            <v>ELECTRICITE</v>
          </cell>
          <cell r="Q3342">
            <v>-2000</v>
          </cell>
        </row>
        <row r="3343">
          <cell r="A3343">
            <v>44075</v>
          </cell>
          <cell r="C3343" t="str">
            <v>SORTIE</v>
          </cell>
          <cell r="F3343" t="str">
            <v>GRUMIER</v>
          </cell>
          <cell r="G3343" t="str">
            <v>ELECTRICITE</v>
          </cell>
          <cell r="Q3343">
            <v>-2200</v>
          </cell>
        </row>
        <row r="3344">
          <cell r="A3344">
            <v>44075</v>
          </cell>
          <cell r="C3344" t="str">
            <v>SORTIE</v>
          </cell>
          <cell r="F3344" t="str">
            <v>GRUMIER</v>
          </cell>
          <cell r="G3344" t="str">
            <v>FREINAGE</v>
          </cell>
          <cell r="Q3344">
            <v>-10000</v>
          </cell>
        </row>
        <row r="3345">
          <cell r="A3345">
            <v>44075</v>
          </cell>
          <cell r="C3345" t="str">
            <v>SORTIE</v>
          </cell>
          <cell r="F3345" t="str">
            <v>BENNE</v>
          </cell>
          <cell r="G3345" t="str">
            <v>ELECTRICITE</v>
          </cell>
          <cell r="Q3345">
            <v>-1500</v>
          </cell>
        </row>
        <row r="3346">
          <cell r="A3346">
            <v>44075</v>
          </cell>
          <cell r="C3346" t="str">
            <v>SORTIE</v>
          </cell>
          <cell r="F3346" t="str">
            <v>GRUMIER</v>
          </cell>
          <cell r="G3346" t="str">
            <v>ELECTRICITE</v>
          </cell>
          <cell r="Q3346">
            <v>-5000</v>
          </cell>
        </row>
        <row r="3347">
          <cell r="A3347">
            <v>44075</v>
          </cell>
          <cell r="C3347" t="str">
            <v>ENTREE</v>
          </cell>
          <cell r="F3347">
            <v>0</v>
          </cell>
          <cell r="G3347" t="str">
            <v>CABINE</v>
          </cell>
          <cell r="Q3347">
            <v>0</v>
          </cell>
        </row>
        <row r="3348">
          <cell r="A3348">
            <v>44075</v>
          </cell>
          <cell r="C3348" t="str">
            <v>ENTREE</v>
          </cell>
          <cell r="F3348">
            <v>0</v>
          </cell>
          <cell r="G3348" t="str">
            <v>CABINE</v>
          </cell>
          <cell r="Q3348">
            <v>0</v>
          </cell>
        </row>
        <row r="3349">
          <cell r="A3349">
            <v>44075</v>
          </cell>
          <cell r="C3349" t="str">
            <v>ENTREE</v>
          </cell>
          <cell r="F3349">
            <v>0</v>
          </cell>
          <cell r="G3349" t="str">
            <v>CABINE</v>
          </cell>
          <cell r="Q3349">
            <v>0</v>
          </cell>
        </row>
        <row r="3350">
          <cell r="A3350">
            <v>44075</v>
          </cell>
          <cell r="C3350" t="str">
            <v>ENTREE</v>
          </cell>
          <cell r="F3350">
            <v>0</v>
          </cell>
          <cell r="G3350" t="str">
            <v>FILTRATION</v>
          </cell>
          <cell r="Q3350">
            <v>0</v>
          </cell>
        </row>
        <row r="3351">
          <cell r="A3351">
            <v>44075</v>
          </cell>
          <cell r="C3351" t="str">
            <v>SORTIE</v>
          </cell>
          <cell r="F3351" t="str">
            <v>BENNE</v>
          </cell>
          <cell r="G3351" t="str">
            <v>CABINE</v>
          </cell>
          <cell r="Q3351">
            <v>-70000</v>
          </cell>
        </row>
        <row r="3352">
          <cell r="A3352">
            <v>44075</v>
          </cell>
          <cell r="C3352" t="str">
            <v>SORTIE</v>
          </cell>
          <cell r="F3352" t="str">
            <v>BENNE</v>
          </cell>
          <cell r="G3352" t="str">
            <v>CABINE</v>
          </cell>
          <cell r="Q3352">
            <v>-120000</v>
          </cell>
        </row>
        <row r="3353">
          <cell r="A3353">
            <v>44075</v>
          </cell>
          <cell r="C3353" t="str">
            <v>ENTREE</v>
          </cell>
          <cell r="F3353">
            <v>0</v>
          </cell>
          <cell r="G3353" t="str">
            <v>ASSEMBLAGE</v>
          </cell>
          <cell r="Q3353">
            <v>0</v>
          </cell>
        </row>
        <row r="3354">
          <cell r="A3354">
            <v>44075</v>
          </cell>
          <cell r="C3354" t="str">
            <v>SORTIE</v>
          </cell>
          <cell r="F3354" t="str">
            <v>PLATEAU</v>
          </cell>
          <cell r="G3354" t="str">
            <v>ASSEMBLAGE</v>
          </cell>
          <cell r="Q3354">
            <v>-50000</v>
          </cell>
        </row>
        <row r="3355">
          <cell r="A3355">
            <v>44075</v>
          </cell>
          <cell r="C3355" t="str">
            <v>SORTIE</v>
          </cell>
          <cell r="F3355" t="str">
            <v>GRUMIER</v>
          </cell>
          <cell r="G3355" t="str">
            <v>BOITE DE VITESSE</v>
          </cell>
          <cell r="Q3355">
            <v>-160000</v>
          </cell>
        </row>
        <row r="3356">
          <cell r="A3356">
            <v>44075</v>
          </cell>
          <cell r="C3356" t="str">
            <v>SORTIE</v>
          </cell>
          <cell r="F3356" t="str">
            <v>GRUMIER</v>
          </cell>
          <cell r="G3356" t="str">
            <v>EQUIPEMENT</v>
          </cell>
          <cell r="Q3356">
            <v>-30000</v>
          </cell>
        </row>
        <row r="3357">
          <cell r="A3357">
            <v>44075</v>
          </cell>
          <cell r="C3357" t="str">
            <v>SORTIE</v>
          </cell>
          <cell r="F3357" t="str">
            <v>GRUMIER</v>
          </cell>
          <cell r="G3357" t="str">
            <v>ELECTRICITE</v>
          </cell>
          <cell r="Q3357">
            <v>-1500</v>
          </cell>
        </row>
        <row r="3358">
          <cell r="A3358">
            <v>44075</v>
          </cell>
          <cell r="C3358" t="str">
            <v>ENTREE</v>
          </cell>
          <cell r="F3358">
            <v>0</v>
          </cell>
          <cell r="G3358" t="str">
            <v>SYSTEME D'AIR</v>
          </cell>
          <cell r="Q3358">
            <v>0</v>
          </cell>
        </row>
        <row r="3359">
          <cell r="A3359">
            <v>44075</v>
          </cell>
          <cell r="C3359" t="str">
            <v>SORTIE</v>
          </cell>
          <cell r="F3359" t="str">
            <v>PLATEAU</v>
          </cell>
          <cell r="G3359" t="str">
            <v>SYSTEME D'AIR</v>
          </cell>
          <cell r="Q3359">
            <v>-100000</v>
          </cell>
        </row>
        <row r="3360">
          <cell r="A3360">
            <v>44075</v>
          </cell>
          <cell r="C3360" t="str">
            <v>ENTREE</v>
          </cell>
          <cell r="F3360">
            <v>0</v>
          </cell>
          <cell r="G3360" t="str">
            <v>EQUIPEMENT</v>
          </cell>
          <cell r="Q3360">
            <v>0</v>
          </cell>
        </row>
        <row r="3361">
          <cell r="A3361">
            <v>44075</v>
          </cell>
          <cell r="C3361" t="str">
            <v>ENTREE</v>
          </cell>
          <cell r="F3361">
            <v>0</v>
          </cell>
          <cell r="G3361" t="str">
            <v>EQUIPEMENT</v>
          </cell>
          <cell r="Q3361">
            <v>0</v>
          </cell>
        </row>
        <row r="3362">
          <cell r="A3362">
            <v>44075</v>
          </cell>
          <cell r="C3362" t="str">
            <v>SORTIE</v>
          </cell>
          <cell r="F3362" t="str">
            <v>BENNE</v>
          </cell>
          <cell r="G3362" t="str">
            <v>EQUIPEMENT</v>
          </cell>
          <cell r="Q3362">
            <v>-70000</v>
          </cell>
        </row>
        <row r="3363">
          <cell r="A3363">
            <v>44075</v>
          </cell>
          <cell r="C3363" t="str">
            <v>SORTIE</v>
          </cell>
          <cell r="F3363" t="str">
            <v>BENNE</v>
          </cell>
          <cell r="G3363" t="str">
            <v>EQUIPEMENT</v>
          </cell>
          <cell r="Q3363">
            <v>-15000</v>
          </cell>
        </row>
        <row r="3364">
          <cell r="A3364">
            <v>44075</v>
          </cell>
          <cell r="C3364" t="str">
            <v>SORTIE</v>
          </cell>
          <cell r="F3364" t="str">
            <v>PLATEAU</v>
          </cell>
          <cell r="G3364" t="str">
            <v>PNEUMATIQUE</v>
          </cell>
          <cell r="Q3364">
            <v>-428000</v>
          </cell>
        </row>
        <row r="3365">
          <cell r="A3365">
            <v>44075</v>
          </cell>
          <cell r="C3365" t="str">
            <v>ENTREE</v>
          </cell>
          <cell r="F3365">
            <v>0</v>
          </cell>
          <cell r="G3365" t="str">
            <v>ELECTRICITE</v>
          </cell>
          <cell r="Q3365">
            <v>0</v>
          </cell>
        </row>
        <row r="3366">
          <cell r="A3366">
            <v>44075</v>
          </cell>
          <cell r="C3366" t="str">
            <v>ENTREE</v>
          </cell>
          <cell r="F3366">
            <v>0</v>
          </cell>
          <cell r="G3366" t="str">
            <v>ELECTRICITE</v>
          </cell>
          <cell r="Q3366">
            <v>0</v>
          </cell>
        </row>
        <row r="3367">
          <cell r="A3367">
            <v>44075</v>
          </cell>
          <cell r="C3367" t="str">
            <v>SORTIE</v>
          </cell>
          <cell r="F3367" t="str">
            <v>BENNE</v>
          </cell>
          <cell r="G3367" t="str">
            <v>ELECTRICITE</v>
          </cell>
          <cell r="Q3367">
            <v>-78350</v>
          </cell>
        </row>
        <row r="3368">
          <cell r="A3368">
            <v>44075</v>
          </cell>
          <cell r="C3368" t="str">
            <v>SORTIE</v>
          </cell>
          <cell r="F3368" t="str">
            <v>BENNE</v>
          </cell>
          <cell r="G3368" t="str">
            <v>LUBRIFIANT</v>
          </cell>
          <cell r="Q3368">
            <v>-63630</v>
          </cell>
        </row>
        <row r="3369">
          <cell r="A3369">
            <v>44075</v>
          </cell>
          <cell r="C3369" t="str">
            <v>SORTIE</v>
          </cell>
          <cell r="F3369" t="str">
            <v>BENNE</v>
          </cell>
          <cell r="G3369" t="str">
            <v>FILTRATION</v>
          </cell>
          <cell r="Q3369">
            <v>-11925</v>
          </cell>
        </row>
        <row r="3370">
          <cell r="A3370">
            <v>44075</v>
          </cell>
          <cell r="C3370" t="str">
            <v>SORTIE</v>
          </cell>
          <cell r="F3370" t="str">
            <v>BENNE</v>
          </cell>
          <cell r="G3370" t="str">
            <v>FILTRATION</v>
          </cell>
          <cell r="Q3370">
            <v>-12500</v>
          </cell>
        </row>
        <row r="3371">
          <cell r="A3371">
            <v>44075</v>
          </cell>
          <cell r="C3371" t="str">
            <v>SORTIE</v>
          </cell>
          <cell r="F3371" t="str">
            <v>BENNE</v>
          </cell>
          <cell r="G3371" t="str">
            <v>FILTRATION</v>
          </cell>
          <cell r="Q3371">
            <v>-10000</v>
          </cell>
        </row>
        <row r="3372">
          <cell r="A3372">
            <v>44075</v>
          </cell>
          <cell r="C3372" t="str">
            <v>SORTIE</v>
          </cell>
          <cell r="F3372" t="str">
            <v>BENNE</v>
          </cell>
          <cell r="G3372" t="str">
            <v>ELECTRICITE</v>
          </cell>
          <cell r="Q3372">
            <v>-4500</v>
          </cell>
        </row>
        <row r="3373">
          <cell r="A3373">
            <v>44075</v>
          </cell>
          <cell r="C3373" t="str">
            <v>SORTIE</v>
          </cell>
          <cell r="F3373" t="str">
            <v>BENNE</v>
          </cell>
          <cell r="G3373" t="str">
            <v>ELECTRICITE</v>
          </cell>
          <cell r="Q3373">
            <v>-1500</v>
          </cell>
        </row>
        <row r="3374">
          <cell r="A3374">
            <v>44075</v>
          </cell>
          <cell r="C3374" t="str">
            <v>SORTIE</v>
          </cell>
          <cell r="F3374" t="str">
            <v>PLATEAU</v>
          </cell>
          <cell r="G3374" t="str">
            <v>ASSEMBLAGE</v>
          </cell>
          <cell r="Q3374">
            <v>-12500</v>
          </cell>
        </row>
        <row r="3375">
          <cell r="A3375">
            <v>44075</v>
          </cell>
          <cell r="C3375" t="str">
            <v>SORTIE</v>
          </cell>
          <cell r="F3375" t="str">
            <v>PLATEAU</v>
          </cell>
          <cell r="G3375" t="str">
            <v>ASSEMBLAGE</v>
          </cell>
          <cell r="Q3375">
            <v>-1000</v>
          </cell>
        </row>
        <row r="3376">
          <cell r="A3376">
            <v>44075</v>
          </cell>
          <cell r="C3376" t="str">
            <v>ENTREE</v>
          </cell>
          <cell r="F3376">
            <v>0</v>
          </cell>
          <cell r="G3376" t="str">
            <v>ASSEMBLAGE</v>
          </cell>
          <cell r="Q3376">
            <v>0</v>
          </cell>
        </row>
        <row r="3377">
          <cell r="A3377">
            <v>44075</v>
          </cell>
          <cell r="C3377" t="str">
            <v>ENTREE</v>
          </cell>
          <cell r="F3377">
            <v>0</v>
          </cell>
          <cell r="G3377" t="str">
            <v>ASSEMBLAGE</v>
          </cell>
          <cell r="Q3377">
            <v>0</v>
          </cell>
        </row>
        <row r="3378">
          <cell r="A3378">
            <v>44075</v>
          </cell>
          <cell r="C3378" t="str">
            <v>SORTIE</v>
          </cell>
          <cell r="F3378" t="str">
            <v>BENNE</v>
          </cell>
          <cell r="G3378" t="str">
            <v>ASSEMBLAGE</v>
          </cell>
          <cell r="Q3378">
            <v>-78335</v>
          </cell>
        </row>
        <row r="3379">
          <cell r="A3379">
            <v>44075</v>
          </cell>
          <cell r="C3379" t="str">
            <v>SORTIE</v>
          </cell>
          <cell r="F3379" t="str">
            <v>BENNE</v>
          </cell>
          <cell r="G3379" t="str">
            <v>ASSEMBLAGE</v>
          </cell>
          <cell r="Q3379">
            <v>-276603</v>
          </cell>
        </row>
        <row r="3380">
          <cell r="A3380">
            <v>44075</v>
          </cell>
          <cell r="C3380" t="str">
            <v>SORTIE</v>
          </cell>
          <cell r="F3380" t="str">
            <v>PLATEAU</v>
          </cell>
          <cell r="G3380" t="str">
            <v>REPARATION FLOTTE</v>
          </cell>
          <cell r="Q3380">
            <v>-15000</v>
          </cell>
        </row>
        <row r="3381">
          <cell r="A3381">
            <v>44075</v>
          </cell>
          <cell r="C3381" t="str">
            <v>SORTIE</v>
          </cell>
          <cell r="F3381" t="str">
            <v>PLATEAU</v>
          </cell>
          <cell r="G3381" t="str">
            <v>REPARATION FLOTTE</v>
          </cell>
          <cell r="Q3381">
            <v>-35000</v>
          </cell>
        </row>
        <row r="3382">
          <cell r="A3382">
            <v>44075</v>
          </cell>
          <cell r="C3382" t="str">
            <v>ENTREE</v>
          </cell>
          <cell r="F3382">
            <v>0</v>
          </cell>
          <cell r="G3382" t="str">
            <v>MOTEUR</v>
          </cell>
          <cell r="Q3382">
            <v>0</v>
          </cell>
        </row>
        <row r="3383">
          <cell r="A3383">
            <v>44075</v>
          </cell>
          <cell r="C3383" t="str">
            <v>ENTREE</v>
          </cell>
          <cell r="F3383">
            <v>0</v>
          </cell>
          <cell r="G3383" t="str">
            <v>ASSEMBLAGE</v>
          </cell>
          <cell r="Q3383">
            <v>0</v>
          </cell>
        </row>
        <row r="3384">
          <cell r="A3384">
            <v>44075</v>
          </cell>
          <cell r="C3384" t="str">
            <v>ENTREE</v>
          </cell>
          <cell r="F3384">
            <v>0</v>
          </cell>
          <cell r="G3384" t="str">
            <v>ASSEMBLAGE</v>
          </cell>
          <cell r="Q3384">
            <v>0</v>
          </cell>
        </row>
        <row r="3385">
          <cell r="A3385">
            <v>44075</v>
          </cell>
          <cell r="C3385" t="str">
            <v>ENTREE</v>
          </cell>
          <cell r="F3385">
            <v>0</v>
          </cell>
          <cell r="G3385" t="str">
            <v>ELECTRICITE</v>
          </cell>
          <cell r="Q3385">
            <v>0</v>
          </cell>
        </row>
        <row r="3386">
          <cell r="A3386">
            <v>44075</v>
          </cell>
          <cell r="C3386" t="str">
            <v>ENTREE</v>
          </cell>
          <cell r="F3386">
            <v>0</v>
          </cell>
          <cell r="G3386" t="str">
            <v>ELECTRICITE</v>
          </cell>
          <cell r="Q3386">
            <v>0</v>
          </cell>
        </row>
        <row r="3387">
          <cell r="A3387">
            <v>44075</v>
          </cell>
          <cell r="C3387" t="str">
            <v>ENTREE</v>
          </cell>
          <cell r="F3387">
            <v>0</v>
          </cell>
          <cell r="G3387" t="str">
            <v>REPARATION FLOTTE</v>
          </cell>
          <cell r="Q3387">
            <v>0</v>
          </cell>
        </row>
        <row r="3388">
          <cell r="A3388">
            <v>44075</v>
          </cell>
          <cell r="C3388" t="str">
            <v>ENTREE</v>
          </cell>
          <cell r="F3388">
            <v>0</v>
          </cell>
          <cell r="G3388" t="str">
            <v>REPARATION FLOTTE</v>
          </cell>
          <cell r="Q3388">
            <v>0</v>
          </cell>
        </row>
        <row r="3389">
          <cell r="A3389">
            <v>44075</v>
          </cell>
          <cell r="C3389" t="str">
            <v>SORTIE</v>
          </cell>
          <cell r="F3389" t="str">
            <v>BENNE</v>
          </cell>
          <cell r="G3389" t="str">
            <v>ASSEMBLAGE</v>
          </cell>
          <cell r="Q3389">
            <v>-150000</v>
          </cell>
        </row>
        <row r="3390">
          <cell r="A3390">
            <v>44075</v>
          </cell>
          <cell r="C3390" t="str">
            <v>SORTIE</v>
          </cell>
          <cell r="F3390" t="str">
            <v>PLATEAU</v>
          </cell>
          <cell r="G3390" t="str">
            <v>REPARATION FLOTTE</v>
          </cell>
          <cell r="Q3390">
            <v>-143398</v>
          </cell>
        </row>
        <row r="3391">
          <cell r="A3391">
            <v>44075</v>
          </cell>
          <cell r="C3391" t="str">
            <v>SORTIE</v>
          </cell>
          <cell r="F3391" t="str">
            <v>PLATEAU</v>
          </cell>
          <cell r="G3391" t="str">
            <v>REPARATION FLOTTE</v>
          </cell>
          <cell r="Q3391">
            <v>-103296</v>
          </cell>
        </row>
        <row r="3392">
          <cell r="A3392">
            <v>44075</v>
          </cell>
          <cell r="C3392" t="str">
            <v>ENTREE</v>
          </cell>
          <cell r="F3392">
            <v>0</v>
          </cell>
          <cell r="G3392" t="str">
            <v>EQUIPEMENT</v>
          </cell>
          <cell r="Q3392">
            <v>0</v>
          </cell>
        </row>
        <row r="3393">
          <cell r="A3393">
            <v>44075</v>
          </cell>
          <cell r="C3393" t="str">
            <v>SORTIE</v>
          </cell>
          <cell r="F3393" t="str">
            <v>CITERNE</v>
          </cell>
          <cell r="G3393" t="str">
            <v>MOTEUR</v>
          </cell>
          <cell r="Q3393">
            <v>0</v>
          </cell>
        </row>
        <row r="3394">
          <cell r="A3394">
            <v>44075</v>
          </cell>
          <cell r="C3394" t="str">
            <v>SORTIE</v>
          </cell>
          <cell r="F3394" t="str">
            <v>PLATEAU</v>
          </cell>
          <cell r="G3394" t="str">
            <v>ELECTRICITE</v>
          </cell>
          <cell r="Q3394">
            <v>-3000</v>
          </cell>
        </row>
        <row r="3395">
          <cell r="A3395">
            <v>44075</v>
          </cell>
          <cell r="C3395" t="str">
            <v>SORTIE</v>
          </cell>
          <cell r="F3395" t="str">
            <v>PLATEAU</v>
          </cell>
          <cell r="G3395" t="str">
            <v>ELECTRICITE</v>
          </cell>
          <cell r="Q3395">
            <v>-3000</v>
          </cell>
        </row>
        <row r="3396">
          <cell r="A3396">
            <v>44075</v>
          </cell>
          <cell r="C3396" t="str">
            <v>SORTIE</v>
          </cell>
          <cell r="F3396" t="str">
            <v>PLATEAU</v>
          </cell>
          <cell r="G3396" t="str">
            <v>ELECTRICITE</v>
          </cell>
          <cell r="Q3396">
            <v>-3000</v>
          </cell>
        </row>
        <row r="3397">
          <cell r="A3397">
            <v>44075</v>
          </cell>
          <cell r="C3397" t="str">
            <v>SORTIE</v>
          </cell>
          <cell r="F3397" t="str">
            <v>BENNE</v>
          </cell>
          <cell r="G3397" t="str">
            <v>ELECTRICITE</v>
          </cell>
          <cell r="Q3397">
            <v>-1500</v>
          </cell>
        </row>
        <row r="3398">
          <cell r="A3398">
            <v>44075</v>
          </cell>
          <cell r="C3398" t="str">
            <v>SORTIE</v>
          </cell>
          <cell r="F3398" t="str">
            <v>PLATEAU</v>
          </cell>
          <cell r="G3398" t="str">
            <v>ASSEMBLAGE</v>
          </cell>
          <cell r="Q3398">
            <v>-500</v>
          </cell>
        </row>
        <row r="3399">
          <cell r="A3399">
            <v>44075</v>
          </cell>
          <cell r="C3399" t="str">
            <v>SORTIE</v>
          </cell>
          <cell r="F3399" t="str">
            <v>BENNE</v>
          </cell>
          <cell r="G3399" t="str">
            <v>ELECTRICITE</v>
          </cell>
          <cell r="Q3399">
            <v>-3000</v>
          </cell>
        </row>
        <row r="3400">
          <cell r="A3400">
            <v>44075</v>
          </cell>
          <cell r="C3400" t="str">
            <v>SORTIE</v>
          </cell>
          <cell r="F3400" t="str">
            <v>BENNE</v>
          </cell>
          <cell r="G3400" t="str">
            <v>ELECTRICITE</v>
          </cell>
          <cell r="Q3400">
            <v>-4500</v>
          </cell>
        </row>
        <row r="3401">
          <cell r="A3401">
            <v>44075</v>
          </cell>
          <cell r="C3401" t="str">
            <v>SORTIE</v>
          </cell>
          <cell r="F3401" t="str">
            <v>BENNE</v>
          </cell>
          <cell r="G3401" t="str">
            <v>ELECTRICITE</v>
          </cell>
          <cell r="Q3401">
            <v>-1500</v>
          </cell>
        </row>
        <row r="3402">
          <cell r="A3402">
            <v>44075</v>
          </cell>
          <cell r="C3402" t="str">
            <v>SORTIE</v>
          </cell>
          <cell r="F3402" t="str">
            <v>PLATEAU</v>
          </cell>
          <cell r="G3402" t="str">
            <v>ELECTRICITE</v>
          </cell>
          <cell r="Q3402">
            <v>-3000</v>
          </cell>
        </row>
        <row r="3403">
          <cell r="A3403">
            <v>44075</v>
          </cell>
          <cell r="C3403" t="str">
            <v>SORTIE</v>
          </cell>
          <cell r="F3403" t="str">
            <v>PLATEAU</v>
          </cell>
          <cell r="G3403" t="str">
            <v>ELECTRICITE</v>
          </cell>
          <cell r="Q3403">
            <v>-9000</v>
          </cell>
        </row>
        <row r="3404">
          <cell r="A3404">
            <v>44075</v>
          </cell>
          <cell r="C3404" t="str">
            <v>SORTIE</v>
          </cell>
          <cell r="F3404" t="str">
            <v>PLATEAU</v>
          </cell>
          <cell r="G3404" t="str">
            <v>ELECTRICITE</v>
          </cell>
          <cell r="Q3404">
            <v>-5000</v>
          </cell>
        </row>
        <row r="3405">
          <cell r="A3405">
            <v>44075</v>
          </cell>
          <cell r="C3405" t="str">
            <v>SORTIE</v>
          </cell>
          <cell r="F3405" t="str">
            <v>PLATEAU</v>
          </cell>
          <cell r="G3405" t="str">
            <v>ELECTRICITE</v>
          </cell>
          <cell r="Q3405">
            <v>-19000</v>
          </cell>
        </row>
        <row r="3406">
          <cell r="A3406">
            <v>44075</v>
          </cell>
          <cell r="C3406" t="str">
            <v>SORTIE</v>
          </cell>
          <cell r="F3406" t="str">
            <v>PLATEAU</v>
          </cell>
          <cell r="G3406" t="str">
            <v>ELECTRICITE</v>
          </cell>
          <cell r="Q3406">
            <v>-21000</v>
          </cell>
        </row>
        <row r="3407">
          <cell r="A3407">
            <v>44075</v>
          </cell>
          <cell r="C3407" t="str">
            <v>ENTREE</v>
          </cell>
          <cell r="F3407">
            <v>0</v>
          </cell>
          <cell r="G3407" t="str">
            <v>PNEUMATIQUE</v>
          </cell>
          <cell r="Q3407">
            <v>0</v>
          </cell>
        </row>
        <row r="3408">
          <cell r="A3408">
            <v>44075</v>
          </cell>
          <cell r="C3408" t="str">
            <v>SORTIE</v>
          </cell>
          <cell r="F3408" t="str">
            <v>PLATEAU</v>
          </cell>
          <cell r="G3408" t="str">
            <v>PNEUMATIQUE</v>
          </cell>
          <cell r="Q3408">
            <v>-1260000</v>
          </cell>
        </row>
        <row r="3409">
          <cell r="A3409">
            <v>44075</v>
          </cell>
          <cell r="C3409" t="str">
            <v>ENTREE</v>
          </cell>
          <cell r="F3409">
            <v>0</v>
          </cell>
          <cell r="G3409" t="str">
            <v>REPARATION FLOTTE</v>
          </cell>
          <cell r="Q3409">
            <v>0</v>
          </cell>
        </row>
        <row r="3410">
          <cell r="A3410">
            <v>44075</v>
          </cell>
          <cell r="C3410" t="str">
            <v>ENTREE</v>
          </cell>
          <cell r="F3410">
            <v>0</v>
          </cell>
          <cell r="G3410" t="str">
            <v>MOTEUR</v>
          </cell>
          <cell r="Q3410">
            <v>0</v>
          </cell>
        </row>
        <row r="3411">
          <cell r="A3411">
            <v>44075</v>
          </cell>
          <cell r="C3411" t="str">
            <v>ENTREE</v>
          </cell>
          <cell r="F3411">
            <v>0</v>
          </cell>
          <cell r="G3411" t="str">
            <v>MOTEUR</v>
          </cell>
          <cell r="Q3411">
            <v>0</v>
          </cell>
        </row>
        <row r="3412">
          <cell r="A3412">
            <v>44075</v>
          </cell>
          <cell r="C3412" t="str">
            <v>SORTIE</v>
          </cell>
          <cell r="F3412" t="str">
            <v>BENNE</v>
          </cell>
          <cell r="G3412" t="str">
            <v>REPARATION FLOTTE</v>
          </cell>
          <cell r="Q3412">
            <v>-27000</v>
          </cell>
        </row>
        <row r="3413">
          <cell r="A3413">
            <v>44075</v>
          </cell>
          <cell r="C3413" t="str">
            <v>SORTIE</v>
          </cell>
          <cell r="F3413" t="str">
            <v>BENNE</v>
          </cell>
          <cell r="G3413" t="str">
            <v>REPARATION FLOTTE</v>
          </cell>
          <cell r="Q3413">
            <v>-27000</v>
          </cell>
        </row>
        <row r="3414">
          <cell r="A3414">
            <v>44075</v>
          </cell>
          <cell r="C3414" t="str">
            <v>SORTIE</v>
          </cell>
          <cell r="F3414" t="str">
            <v>SLV</v>
          </cell>
          <cell r="G3414" t="str">
            <v>MOTEUR</v>
          </cell>
          <cell r="Q3414">
            <v>-600000</v>
          </cell>
        </row>
        <row r="3415">
          <cell r="A3415">
            <v>44075</v>
          </cell>
          <cell r="C3415" t="str">
            <v>SORTIE</v>
          </cell>
          <cell r="F3415" t="str">
            <v>SLV</v>
          </cell>
          <cell r="G3415" t="str">
            <v>MOTEUR</v>
          </cell>
          <cell r="Q3415">
            <v>-55000</v>
          </cell>
        </row>
        <row r="3416">
          <cell r="A3416">
            <v>44075</v>
          </cell>
          <cell r="C3416" t="str">
            <v>SORTIE</v>
          </cell>
          <cell r="F3416" t="str">
            <v>SLV</v>
          </cell>
          <cell r="G3416" t="str">
            <v>MOTEUR</v>
          </cell>
          <cell r="Q3416">
            <v>-80000</v>
          </cell>
        </row>
        <row r="3417">
          <cell r="A3417">
            <v>44075</v>
          </cell>
          <cell r="C3417" t="str">
            <v>SORTIE</v>
          </cell>
          <cell r="F3417" t="str">
            <v>SLV</v>
          </cell>
          <cell r="G3417" t="str">
            <v>MOTEUR</v>
          </cell>
          <cell r="Q3417">
            <v>-80000</v>
          </cell>
        </row>
        <row r="3418">
          <cell r="A3418">
            <v>44075</v>
          </cell>
          <cell r="C3418" t="str">
            <v>SORTIE</v>
          </cell>
          <cell r="F3418" t="str">
            <v>SLV</v>
          </cell>
          <cell r="G3418" t="str">
            <v>LUBRIFIANT</v>
          </cell>
          <cell r="Q3418">
            <v>-54540</v>
          </cell>
        </row>
        <row r="3419">
          <cell r="A3419">
            <v>44075</v>
          </cell>
          <cell r="C3419" t="str">
            <v>SORTIE</v>
          </cell>
          <cell r="F3419" t="str">
            <v>SLV</v>
          </cell>
          <cell r="G3419" t="str">
            <v>FILTRATION</v>
          </cell>
          <cell r="Q3419">
            <v>-15400</v>
          </cell>
        </row>
        <row r="3420">
          <cell r="A3420">
            <v>44075</v>
          </cell>
          <cell r="C3420" t="str">
            <v>SORTIE</v>
          </cell>
          <cell r="F3420" t="str">
            <v>SLV</v>
          </cell>
          <cell r="G3420" t="str">
            <v>FILTRATION</v>
          </cell>
          <cell r="Q3420">
            <v>-5000</v>
          </cell>
        </row>
        <row r="3421">
          <cell r="A3421">
            <v>44075</v>
          </cell>
          <cell r="C3421" t="str">
            <v>SORTIE</v>
          </cell>
          <cell r="F3421" t="str">
            <v>BENNE</v>
          </cell>
          <cell r="G3421" t="str">
            <v>LUBRIFIANT</v>
          </cell>
          <cell r="Q3421">
            <v>-63630</v>
          </cell>
        </row>
        <row r="3422">
          <cell r="A3422">
            <v>44075</v>
          </cell>
          <cell r="C3422" t="str">
            <v>SORTIE</v>
          </cell>
          <cell r="F3422" t="str">
            <v>BENNE</v>
          </cell>
          <cell r="G3422" t="str">
            <v>FILTRATION</v>
          </cell>
          <cell r="Q3422">
            <v>-12500</v>
          </cell>
        </row>
        <row r="3423">
          <cell r="A3423">
            <v>44075</v>
          </cell>
          <cell r="C3423" t="str">
            <v>SORTIE</v>
          </cell>
          <cell r="F3423" t="str">
            <v>BENNE</v>
          </cell>
          <cell r="G3423" t="str">
            <v>FILTRATION</v>
          </cell>
          <cell r="Q3423">
            <v>-11925</v>
          </cell>
        </row>
        <row r="3424">
          <cell r="A3424">
            <v>44075</v>
          </cell>
          <cell r="C3424" t="str">
            <v>SORTIE</v>
          </cell>
          <cell r="F3424" t="str">
            <v>BENNE</v>
          </cell>
          <cell r="G3424" t="str">
            <v>FILTRATION</v>
          </cell>
          <cell r="Q3424">
            <v>-10000</v>
          </cell>
        </row>
        <row r="3425">
          <cell r="A3425">
            <v>44075</v>
          </cell>
          <cell r="C3425" t="str">
            <v>SORTIE</v>
          </cell>
          <cell r="F3425" t="str">
            <v>BENNE</v>
          </cell>
          <cell r="G3425" t="str">
            <v>LUBRIFIANT</v>
          </cell>
          <cell r="Q3425">
            <v>-63630</v>
          </cell>
        </row>
        <row r="3426">
          <cell r="A3426">
            <v>44075</v>
          </cell>
          <cell r="C3426" t="str">
            <v>SORTIE</v>
          </cell>
          <cell r="F3426" t="str">
            <v>BENNE</v>
          </cell>
          <cell r="G3426" t="str">
            <v>FILTRATION</v>
          </cell>
          <cell r="Q3426">
            <v>-12500</v>
          </cell>
        </row>
        <row r="3427">
          <cell r="A3427">
            <v>44075</v>
          </cell>
          <cell r="C3427" t="str">
            <v>SORTIE</v>
          </cell>
          <cell r="F3427" t="str">
            <v>BENNE</v>
          </cell>
          <cell r="G3427" t="str">
            <v>FILTRATION</v>
          </cell>
          <cell r="Q3427">
            <v>-11925</v>
          </cell>
        </row>
        <row r="3428">
          <cell r="A3428">
            <v>44075</v>
          </cell>
          <cell r="C3428" t="str">
            <v>SORTIE</v>
          </cell>
          <cell r="F3428" t="str">
            <v>BENNE</v>
          </cell>
          <cell r="G3428" t="str">
            <v>FILTRATION</v>
          </cell>
          <cell r="Q3428">
            <v>-10000</v>
          </cell>
        </row>
        <row r="3429">
          <cell r="A3429">
            <v>44075</v>
          </cell>
          <cell r="C3429" t="str">
            <v>SORTIE</v>
          </cell>
          <cell r="F3429" t="str">
            <v>BENNE</v>
          </cell>
          <cell r="G3429" t="str">
            <v>LUBRIFIANT</v>
          </cell>
          <cell r="Q3429">
            <v>-63630</v>
          </cell>
        </row>
        <row r="3430">
          <cell r="A3430">
            <v>44075</v>
          </cell>
          <cell r="C3430" t="str">
            <v>SORTIE</v>
          </cell>
          <cell r="F3430" t="str">
            <v>BENNE</v>
          </cell>
          <cell r="G3430" t="str">
            <v>FILTRATION</v>
          </cell>
          <cell r="Q3430">
            <v>-12500</v>
          </cell>
        </row>
        <row r="3431">
          <cell r="A3431">
            <v>44075</v>
          </cell>
          <cell r="C3431" t="str">
            <v>SORTIE</v>
          </cell>
          <cell r="F3431" t="str">
            <v>BENNE</v>
          </cell>
          <cell r="G3431" t="str">
            <v>FILTRATION</v>
          </cell>
          <cell r="Q3431">
            <v>-11925</v>
          </cell>
        </row>
        <row r="3432">
          <cell r="A3432">
            <v>44075</v>
          </cell>
          <cell r="C3432" t="str">
            <v>SORTIE</v>
          </cell>
          <cell r="F3432" t="str">
            <v>BENNE</v>
          </cell>
          <cell r="G3432" t="str">
            <v>FILTRATION</v>
          </cell>
          <cell r="Q3432">
            <v>-10000</v>
          </cell>
        </row>
        <row r="3433">
          <cell r="A3433">
            <v>44075</v>
          </cell>
          <cell r="C3433" t="str">
            <v>SORTIE</v>
          </cell>
          <cell r="F3433" t="str">
            <v>CITERNE</v>
          </cell>
          <cell r="G3433" t="str">
            <v>ELECTRICITE</v>
          </cell>
          <cell r="Q3433">
            <v>-19000</v>
          </cell>
        </row>
        <row r="3434">
          <cell r="A3434">
            <v>44075</v>
          </cell>
          <cell r="C3434" t="str">
            <v>SORTIE</v>
          </cell>
          <cell r="F3434" t="str">
            <v>CITERNE</v>
          </cell>
          <cell r="G3434" t="str">
            <v>ELECTRICITE</v>
          </cell>
          <cell r="Q3434">
            <v>-21000</v>
          </cell>
        </row>
        <row r="3435">
          <cell r="A3435">
            <v>44075</v>
          </cell>
          <cell r="C3435" t="str">
            <v>SORTIE</v>
          </cell>
          <cell r="F3435" t="str">
            <v>PLATEAU</v>
          </cell>
          <cell r="G3435" t="str">
            <v>FILTRATION</v>
          </cell>
          <cell r="Q3435">
            <v>-5000</v>
          </cell>
        </row>
        <row r="3436">
          <cell r="A3436">
            <v>44075</v>
          </cell>
          <cell r="C3436" t="str">
            <v>SORTIE</v>
          </cell>
          <cell r="F3436" t="str">
            <v>PLATEAU</v>
          </cell>
          <cell r="G3436" t="str">
            <v>ASSEMBLAGE</v>
          </cell>
          <cell r="Q3436">
            <v>-4166</v>
          </cell>
        </row>
        <row r="3437">
          <cell r="A3437">
            <v>44075</v>
          </cell>
          <cell r="C3437" t="str">
            <v>SORTIE</v>
          </cell>
          <cell r="F3437" t="str">
            <v>PLATEAU</v>
          </cell>
          <cell r="G3437" t="str">
            <v>ASSEMBLAGE</v>
          </cell>
          <cell r="Q3437">
            <v>-50000</v>
          </cell>
        </row>
        <row r="3438">
          <cell r="A3438">
            <v>44075</v>
          </cell>
          <cell r="C3438" t="str">
            <v>ENTREE</v>
          </cell>
          <cell r="F3438">
            <v>0</v>
          </cell>
          <cell r="G3438" t="str">
            <v>ASSEMBLAGE</v>
          </cell>
          <cell r="Q3438">
            <v>0</v>
          </cell>
        </row>
        <row r="3439">
          <cell r="A3439">
            <v>44075</v>
          </cell>
          <cell r="C3439" t="str">
            <v>SORTIE</v>
          </cell>
          <cell r="F3439" t="str">
            <v>PLATEAU</v>
          </cell>
          <cell r="G3439" t="str">
            <v>ASSEMBLAGE</v>
          </cell>
          <cell r="Q3439">
            <v>-140000</v>
          </cell>
        </row>
        <row r="3440">
          <cell r="A3440">
            <v>44075</v>
          </cell>
          <cell r="C3440" t="str">
            <v>ENTREE</v>
          </cell>
          <cell r="F3440">
            <v>0</v>
          </cell>
          <cell r="G3440" t="str">
            <v>ELECTRICITE</v>
          </cell>
          <cell r="Q3440">
            <v>0</v>
          </cell>
        </row>
        <row r="3441">
          <cell r="A3441">
            <v>44075</v>
          </cell>
          <cell r="C3441" t="str">
            <v>ENTREE</v>
          </cell>
          <cell r="F3441">
            <v>0</v>
          </cell>
          <cell r="G3441" t="str">
            <v>FILTRATION</v>
          </cell>
          <cell r="Q3441">
            <v>0</v>
          </cell>
        </row>
        <row r="3442">
          <cell r="A3442">
            <v>44075</v>
          </cell>
          <cell r="C3442" t="str">
            <v>ENTREE</v>
          </cell>
          <cell r="F3442">
            <v>0</v>
          </cell>
          <cell r="G3442" t="str">
            <v>ELECTRICITE</v>
          </cell>
          <cell r="Q3442">
            <v>0</v>
          </cell>
        </row>
        <row r="3443">
          <cell r="A3443">
            <v>44075</v>
          </cell>
          <cell r="C3443" t="str">
            <v>ENTREE</v>
          </cell>
          <cell r="F3443">
            <v>0</v>
          </cell>
          <cell r="G3443" t="str">
            <v>ELECTRICITE</v>
          </cell>
          <cell r="Q3443">
            <v>0</v>
          </cell>
        </row>
        <row r="3444">
          <cell r="A3444">
            <v>44075</v>
          </cell>
          <cell r="C3444" t="str">
            <v>SORTIE</v>
          </cell>
          <cell r="F3444" t="str">
            <v>PLATEAU</v>
          </cell>
          <cell r="G3444" t="str">
            <v>ELECTRICITE</v>
          </cell>
          <cell r="Q3444">
            <v>-15000</v>
          </cell>
        </row>
        <row r="3445">
          <cell r="A3445">
            <v>44075</v>
          </cell>
          <cell r="C3445" t="str">
            <v>SORTIE</v>
          </cell>
          <cell r="F3445" t="str">
            <v>PLATEAU</v>
          </cell>
          <cell r="G3445" t="str">
            <v>FILTRATION</v>
          </cell>
          <cell r="Q3445">
            <v>-4000</v>
          </cell>
        </row>
        <row r="3446">
          <cell r="A3446">
            <v>44075</v>
          </cell>
          <cell r="C3446" t="str">
            <v>SORTIE</v>
          </cell>
          <cell r="F3446" t="str">
            <v>PLATEAU</v>
          </cell>
          <cell r="G3446" t="str">
            <v>FILTRATION</v>
          </cell>
          <cell r="Q3446">
            <v>-4000</v>
          </cell>
        </row>
        <row r="3447">
          <cell r="A3447">
            <v>44075</v>
          </cell>
          <cell r="C3447" t="str">
            <v>SORTIE</v>
          </cell>
          <cell r="F3447" t="str">
            <v>PLATEAU</v>
          </cell>
          <cell r="G3447" t="str">
            <v>ASSEMBLAGE</v>
          </cell>
          <cell r="Q3447">
            <v>-9000</v>
          </cell>
        </row>
        <row r="3448">
          <cell r="A3448">
            <v>44075</v>
          </cell>
          <cell r="C3448" t="str">
            <v>SORTIE</v>
          </cell>
          <cell r="F3448" t="str">
            <v>PLATEAU</v>
          </cell>
          <cell r="G3448" t="str">
            <v>ASSEMBLAGE</v>
          </cell>
          <cell r="Q3448">
            <v>-54000</v>
          </cell>
        </row>
        <row r="3449">
          <cell r="A3449">
            <v>44075</v>
          </cell>
          <cell r="C3449" t="str">
            <v>SORTIE</v>
          </cell>
          <cell r="F3449" t="str">
            <v>SLV</v>
          </cell>
          <cell r="G3449" t="str">
            <v>ELECTRICITE</v>
          </cell>
          <cell r="Q3449">
            <v>-1500</v>
          </cell>
        </row>
        <row r="3450">
          <cell r="A3450">
            <v>44075</v>
          </cell>
          <cell r="C3450" t="str">
            <v>SORTIE</v>
          </cell>
          <cell r="F3450" t="str">
            <v>BENNE</v>
          </cell>
          <cell r="G3450" t="str">
            <v>SYSTEME D'AIR</v>
          </cell>
          <cell r="Q3450">
            <v>-14000</v>
          </cell>
        </row>
        <row r="3451">
          <cell r="A3451">
            <v>44075</v>
          </cell>
          <cell r="C3451" t="str">
            <v>ENTREE</v>
          </cell>
          <cell r="F3451">
            <v>0</v>
          </cell>
          <cell r="G3451" t="str">
            <v>FREINAGE</v>
          </cell>
          <cell r="Q3451">
            <v>0</v>
          </cell>
        </row>
        <row r="3452">
          <cell r="A3452">
            <v>44075</v>
          </cell>
          <cell r="C3452" t="str">
            <v>ENTREE</v>
          </cell>
          <cell r="F3452">
            <v>0</v>
          </cell>
          <cell r="G3452" t="str">
            <v>ASSEMBLAGE</v>
          </cell>
          <cell r="Q3452">
            <v>0</v>
          </cell>
        </row>
        <row r="3453">
          <cell r="A3453">
            <v>44075</v>
          </cell>
          <cell r="C3453" t="str">
            <v>ENTREE</v>
          </cell>
          <cell r="F3453">
            <v>0</v>
          </cell>
          <cell r="G3453" t="str">
            <v>PNEUMATIQUE</v>
          </cell>
          <cell r="Q3453">
            <v>0</v>
          </cell>
        </row>
        <row r="3454">
          <cell r="A3454">
            <v>44075</v>
          </cell>
          <cell r="C3454" t="str">
            <v>ENTREE</v>
          </cell>
          <cell r="F3454">
            <v>0</v>
          </cell>
          <cell r="G3454" t="str">
            <v>PNEUMATIQUE</v>
          </cell>
          <cell r="Q3454">
            <v>0</v>
          </cell>
        </row>
        <row r="3455">
          <cell r="A3455">
            <v>44075</v>
          </cell>
          <cell r="C3455" t="str">
            <v>ENTREE</v>
          </cell>
          <cell r="F3455">
            <v>0</v>
          </cell>
          <cell r="G3455" t="str">
            <v>PNEUMATIQUE</v>
          </cell>
          <cell r="Q3455">
            <v>0</v>
          </cell>
        </row>
        <row r="3456">
          <cell r="A3456">
            <v>44075</v>
          </cell>
          <cell r="C3456" t="str">
            <v>ENTREE</v>
          </cell>
          <cell r="F3456">
            <v>0</v>
          </cell>
          <cell r="G3456" t="str">
            <v>PNEUMATIQUE</v>
          </cell>
          <cell r="Q3456">
            <v>0</v>
          </cell>
        </row>
        <row r="3457">
          <cell r="A3457">
            <v>44075</v>
          </cell>
          <cell r="C3457" t="str">
            <v>ENTREE</v>
          </cell>
          <cell r="F3457">
            <v>0</v>
          </cell>
          <cell r="G3457" t="str">
            <v>PNEUMATIQUE</v>
          </cell>
          <cell r="Q3457">
            <v>0</v>
          </cell>
        </row>
        <row r="3458">
          <cell r="A3458">
            <v>44075</v>
          </cell>
          <cell r="C3458" t="str">
            <v>ENTREE</v>
          </cell>
          <cell r="F3458">
            <v>0</v>
          </cell>
          <cell r="G3458" t="str">
            <v>ELECTRICITE</v>
          </cell>
          <cell r="Q3458">
            <v>0</v>
          </cell>
        </row>
        <row r="3459">
          <cell r="A3459">
            <v>44075</v>
          </cell>
          <cell r="C3459" t="str">
            <v>ENTREE</v>
          </cell>
          <cell r="F3459">
            <v>0</v>
          </cell>
          <cell r="G3459" t="str">
            <v>ELECTRICITE</v>
          </cell>
          <cell r="Q3459">
            <v>0</v>
          </cell>
        </row>
        <row r="3460">
          <cell r="A3460">
            <v>44075</v>
          </cell>
          <cell r="C3460" t="str">
            <v>ENTREE</v>
          </cell>
          <cell r="F3460">
            <v>0</v>
          </cell>
          <cell r="G3460" t="str">
            <v>CABINE</v>
          </cell>
          <cell r="Q3460">
            <v>0</v>
          </cell>
        </row>
        <row r="3461">
          <cell r="A3461">
            <v>44075</v>
          </cell>
          <cell r="C3461" t="str">
            <v>ENTREE</v>
          </cell>
          <cell r="F3461">
            <v>0</v>
          </cell>
          <cell r="G3461" t="str">
            <v>CABINE</v>
          </cell>
          <cell r="Q3461">
            <v>0</v>
          </cell>
        </row>
        <row r="3462">
          <cell r="A3462">
            <v>44075</v>
          </cell>
          <cell r="C3462" t="str">
            <v>ENTREE</v>
          </cell>
          <cell r="F3462">
            <v>0</v>
          </cell>
          <cell r="G3462" t="str">
            <v>CABINE</v>
          </cell>
          <cell r="Q3462">
            <v>0</v>
          </cell>
        </row>
        <row r="3463">
          <cell r="A3463">
            <v>44075</v>
          </cell>
          <cell r="C3463" t="str">
            <v>ENTREE</v>
          </cell>
          <cell r="F3463">
            <v>0</v>
          </cell>
          <cell r="G3463" t="str">
            <v>CABINE</v>
          </cell>
          <cell r="Q3463">
            <v>0</v>
          </cell>
        </row>
        <row r="3464">
          <cell r="A3464">
            <v>44075</v>
          </cell>
          <cell r="C3464" t="str">
            <v>ENTREE</v>
          </cell>
          <cell r="F3464">
            <v>0</v>
          </cell>
          <cell r="G3464" t="str">
            <v>CABINE</v>
          </cell>
          <cell r="Q3464">
            <v>0</v>
          </cell>
        </row>
        <row r="3465">
          <cell r="A3465">
            <v>44075</v>
          </cell>
          <cell r="C3465" t="str">
            <v>ENTREE</v>
          </cell>
          <cell r="F3465">
            <v>0</v>
          </cell>
          <cell r="G3465" t="str">
            <v>CABINE</v>
          </cell>
          <cell r="Q3465">
            <v>0</v>
          </cell>
        </row>
        <row r="3466">
          <cell r="A3466">
            <v>44075</v>
          </cell>
          <cell r="C3466" t="str">
            <v>ENTREE</v>
          </cell>
          <cell r="F3466">
            <v>0</v>
          </cell>
          <cell r="G3466" t="str">
            <v>CABINE</v>
          </cell>
          <cell r="Q3466">
            <v>0</v>
          </cell>
        </row>
        <row r="3467">
          <cell r="A3467">
            <v>44075</v>
          </cell>
          <cell r="C3467" t="str">
            <v>ENTREE</v>
          </cell>
          <cell r="F3467">
            <v>0</v>
          </cell>
          <cell r="G3467" t="str">
            <v>CABINE</v>
          </cell>
          <cell r="Q3467">
            <v>0</v>
          </cell>
        </row>
        <row r="3468">
          <cell r="A3468">
            <v>44075</v>
          </cell>
          <cell r="C3468" t="str">
            <v>ENTREE</v>
          </cell>
          <cell r="F3468">
            <v>0</v>
          </cell>
          <cell r="G3468" t="str">
            <v>CABINE</v>
          </cell>
          <cell r="Q3468">
            <v>0</v>
          </cell>
        </row>
        <row r="3469">
          <cell r="A3469">
            <v>44075</v>
          </cell>
          <cell r="C3469" t="str">
            <v>ENTREE</v>
          </cell>
          <cell r="F3469">
            <v>0</v>
          </cell>
          <cell r="G3469" t="str">
            <v>CABINE</v>
          </cell>
          <cell r="Q3469">
            <v>0</v>
          </cell>
        </row>
        <row r="3470">
          <cell r="A3470">
            <v>44075</v>
          </cell>
          <cell r="C3470" t="str">
            <v>ENTREE</v>
          </cell>
          <cell r="F3470">
            <v>0</v>
          </cell>
          <cell r="G3470" t="str">
            <v>JANTE</v>
          </cell>
          <cell r="Q3470">
            <v>0</v>
          </cell>
        </row>
        <row r="3471">
          <cell r="A3471">
            <v>44075</v>
          </cell>
          <cell r="C3471" t="str">
            <v>ENTREE</v>
          </cell>
          <cell r="F3471">
            <v>0</v>
          </cell>
          <cell r="G3471" t="str">
            <v>JANTE</v>
          </cell>
          <cell r="Q3471">
            <v>0</v>
          </cell>
        </row>
        <row r="3472">
          <cell r="A3472">
            <v>44075</v>
          </cell>
          <cell r="C3472" t="str">
            <v>ENTREE</v>
          </cell>
          <cell r="F3472">
            <v>0</v>
          </cell>
          <cell r="G3472" t="str">
            <v>PNEUMATIQUE</v>
          </cell>
          <cell r="Q3472">
            <v>0</v>
          </cell>
        </row>
        <row r="3473">
          <cell r="A3473">
            <v>44075</v>
          </cell>
          <cell r="C3473" t="str">
            <v>SORTIE</v>
          </cell>
          <cell r="F3473" t="str">
            <v>CITERNE</v>
          </cell>
          <cell r="G3473" t="str">
            <v>PNEUMATIQUE</v>
          </cell>
          <cell r="Q3473">
            <v>-1480000</v>
          </cell>
        </row>
        <row r="3474">
          <cell r="A3474">
            <v>44075</v>
          </cell>
          <cell r="C3474" t="str">
            <v>SORTIE</v>
          </cell>
          <cell r="F3474" t="str">
            <v>BENNE</v>
          </cell>
          <cell r="G3474" t="str">
            <v>PNEUMATIQUE</v>
          </cell>
          <cell r="Q3474">
            <v>-350000</v>
          </cell>
        </row>
        <row r="3475">
          <cell r="A3475">
            <v>44075</v>
          </cell>
          <cell r="C3475" t="str">
            <v>SORTIE</v>
          </cell>
          <cell r="F3475" t="str">
            <v>CITERNE</v>
          </cell>
          <cell r="G3475" t="str">
            <v>ASSEMBLAGE</v>
          </cell>
          <cell r="Q3475">
            <v>-6000</v>
          </cell>
        </row>
        <row r="3476">
          <cell r="A3476">
            <v>44075</v>
          </cell>
          <cell r="C3476" t="str">
            <v>SORTIE</v>
          </cell>
          <cell r="F3476" t="str">
            <v>CITERNE</v>
          </cell>
          <cell r="G3476" t="str">
            <v>ASSEMBLAGE</v>
          </cell>
          <cell r="Q3476">
            <v>-6000</v>
          </cell>
        </row>
        <row r="3477">
          <cell r="A3477">
            <v>44075</v>
          </cell>
          <cell r="C3477" t="str">
            <v>SORTIE</v>
          </cell>
          <cell r="F3477" t="str">
            <v>CITERNE</v>
          </cell>
          <cell r="G3477" t="str">
            <v>ASSEMBLAGE</v>
          </cell>
          <cell r="Q3477">
            <v>-6000</v>
          </cell>
        </row>
        <row r="3478">
          <cell r="A3478">
            <v>44075</v>
          </cell>
          <cell r="C3478" t="str">
            <v>SORTIE</v>
          </cell>
          <cell r="F3478" t="str">
            <v>CITERNE</v>
          </cell>
          <cell r="G3478" t="str">
            <v>ASSEMBLAGE</v>
          </cell>
          <cell r="Q3478">
            <v>-6000</v>
          </cell>
        </row>
        <row r="3479">
          <cell r="A3479">
            <v>44075</v>
          </cell>
          <cell r="C3479" t="str">
            <v>SORTIE</v>
          </cell>
          <cell r="F3479" t="str">
            <v>CITERNE</v>
          </cell>
          <cell r="G3479" t="str">
            <v>ASSEMBLAGE</v>
          </cell>
          <cell r="Q3479">
            <v>-6000</v>
          </cell>
        </row>
        <row r="3480">
          <cell r="A3480">
            <v>44075</v>
          </cell>
          <cell r="C3480" t="str">
            <v>SORTIE</v>
          </cell>
          <cell r="F3480" t="str">
            <v>PLATEAU</v>
          </cell>
          <cell r="G3480" t="str">
            <v>ASSEMBLAGE</v>
          </cell>
          <cell r="Q3480">
            <v>-6000</v>
          </cell>
        </row>
        <row r="3481">
          <cell r="A3481">
            <v>44075</v>
          </cell>
          <cell r="C3481" t="str">
            <v>SORTIE</v>
          </cell>
          <cell r="F3481" t="str">
            <v>SLV</v>
          </cell>
          <cell r="G3481" t="str">
            <v>CABINE</v>
          </cell>
          <cell r="Q3481">
            <v>-55000</v>
          </cell>
        </row>
        <row r="3482">
          <cell r="A3482">
            <v>44075</v>
          </cell>
          <cell r="C3482" t="str">
            <v>SORTIE</v>
          </cell>
          <cell r="F3482" t="str">
            <v>PLATEAU</v>
          </cell>
          <cell r="G3482" t="str">
            <v>PNEUMATIQUE</v>
          </cell>
          <cell r="Q3482">
            <v>-1110000</v>
          </cell>
        </row>
        <row r="3483">
          <cell r="A3483">
            <v>44075</v>
          </cell>
          <cell r="C3483" t="str">
            <v>SORTIE</v>
          </cell>
          <cell r="F3483" t="str">
            <v>PLATEAU</v>
          </cell>
          <cell r="G3483" t="str">
            <v>PNEUMATIQUE</v>
          </cell>
          <cell r="Q3483">
            <v>-370000</v>
          </cell>
        </row>
        <row r="3484">
          <cell r="A3484">
            <v>44075</v>
          </cell>
          <cell r="C3484" t="str">
            <v>SORTIE</v>
          </cell>
          <cell r="F3484" t="str">
            <v>PLATEAU</v>
          </cell>
          <cell r="G3484" t="str">
            <v>PNEUMATIQUE</v>
          </cell>
          <cell r="Q3484">
            <v>-370000</v>
          </cell>
        </row>
        <row r="3485">
          <cell r="A3485">
            <v>44075</v>
          </cell>
          <cell r="C3485" t="str">
            <v>SORTIE</v>
          </cell>
          <cell r="F3485" t="str">
            <v>PLATEAU</v>
          </cell>
          <cell r="G3485" t="str">
            <v>JANTE</v>
          </cell>
          <cell r="Q3485">
            <v>-110000</v>
          </cell>
        </row>
        <row r="3486">
          <cell r="A3486">
            <v>44075</v>
          </cell>
          <cell r="C3486" t="str">
            <v>SORTIE</v>
          </cell>
          <cell r="F3486" t="str">
            <v>PLATEAU</v>
          </cell>
          <cell r="G3486" t="str">
            <v>JANTE</v>
          </cell>
          <cell r="Q3486">
            <v>-140000</v>
          </cell>
        </row>
        <row r="3487">
          <cell r="A3487">
            <v>44075</v>
          </cell>
          <cell r="C3487" t="str">
            <v>SORTIE</v>
          </cell>
          <cell r="F3487" t="str">
            <v>PLATEAU</v>
          </cell>
          <cell r="G3487" t="str">
            <v>CABINE</v>
          </cell>
          <cell r="Q3487">
            <v>-700000</v>
          </cell>
        </row>
        <row r="3488">
          <cell r="A3488">
            <v>44075</v>
          </cell>
          <cell r="C3488" t="str">
            <v>SORTIE</v>
          </cell>
          <cell r="F3488" t="str">
            <v>GRUMIER</v>
          </cell>
          <cell r="G3488" t="str">
            <v>ASSEMBLAGE</v>
          </cell>
          <cell r="Q3488">
            <v>-85000</v>
          </cell>
        </row>
        <row r="3489">
          <cell r="A3489">
            <v>44075</v>
          </cell>
          <cell r="C3489" t="str">
            <v>SORTIE</v>
          </cell>
          <cell r="F3489" t="str">
            <v>PLATEAU</v>
          </cell>
          <cell r="G3489" t="str">
            <v>CABINE</v>
          </cell>
          <cell r="Q3489">
            <v>-7500</v>
          </cell>
        </row>
        <row r="3490">
          <cell r="A3490">
            <v>44075</v>
          </cell>
          <cell r="C3490" t="str">
            <v>SORTIE</v>
          </cell>
          <cell r="F3490" t="str">
            <v>CITERNE</v>
          </cell>
          <cell r="G3490" t="str">
            <v>ELECTRICITE</v>
          </cell>
          <cell r="Q3490">
            <v>-19000</v>
          </cell>
        </row>
        <row r="3491">
          <cell r="A3491">
            <v>44075</v>
          </cell>
          <cell r="C3491" t="str">
            <v>SORTIE</v>
          </cell>
          <cell r="F3491" t="str">
            <v>CITERNE</v>
          </cell>
          <cell r="G3491" t="str">
            <v>ELECTRICITE</v>
          </cell>
          <cell r="Q3491">
            <v>-21000</v>
          </cell>
        </row>
        <row r="3492">
          <cell r="A3492">
            <v>44075</v>
          </cell>
          <cell r="C3492" t="str">
            <v>SORTIE</v>
          </cell>
          <cell r="F3492" t="str">
            <v>CITERNE</v>
          </cell>
          <cell r="G3492" t="str">
            <v>ELECTRICITE</v>
          </cell>
          <cell r="Q3492">
            <v>-19000</v>
          </cell>
        </row>
        <row r="3493">
          <cell r="A3493">
            <v>44075</v>
          </cell>
          <cell r="C3493" t="str">
            <v>SORTIE</v>
          </cell>
          <cell r="F3493" t="str">
            <v>CITERNE</v>
          </cell>
          <cell r="G3493" t="str">
            <v>ELECTRICITE</v>
          </cell>
          <cell r="Q3493">
            <v>-42000</v>
          </cell>
        </row>
        <row r="3494">
          <cell r="A3494">
            <v>44075</v>
          </cell>
          <cell r="C3494" t="str">
            <v>SORTIE</v>
          </cell>
          <cell r="F3494" t="str">
            <v>PLATEAU</v>
          </cell>
          <cell r="G3494" t="str">
            <v>ELECTRICITE</v>
          </cell>
          <cell r="Q3494">
            <v>-19000</v>
          </cell>
        </row>
        <row r="3495">
          <cell r="A3495">
            <v>44075</v>
          </cell>
          <cell r="C3495" t="str">
            <v>SORTIE</v>
          </cell>
          <cell r="F3495" t="str">
            <v>PLATEAU</v>
          </cell>
          <cell r="G3495" t="str">
            <v>ELECTRICITE</v>
          </cell>
          <cell r="Q3495">
            <v>-21000</v>
          </cell>
        </row>
        <row r="3496">
          <cell r="A3496">
            <v>44075</v>
          </cell>
          <cell r="C3496" t="str">
            <v>SORTIE</v>
          </cell>
          <cell r="F3496" t="str">
            <v>GRUMIER</v>
          </cell>
          <cell r="G3496" t="str">
            <v>FREINAGE</v>
          </cell>
          <cell r="Q3496">
            <v>-56400</v>
          </cell>
        </row>
        <row r="3497">
          <cell r="A3497">
            <v>44075</v>
          </cell>
          <cell r="C3497" t="str">
            <v>SORTIE</v>
          </cell>
          <cell r="F3497" t="str">
            <v>PLATEAU</v>
          </cell>
          <cell r="G3497" t="str">
            <v>CABINE</v>
          </cell>
          <cell r="Q3497">
            <v>-55000</v>
          </cell>
        </row>
        <row r="3498">
          <cell r="A3498">
            <v>44075</v>
          </cell>
          <cell r="C3498" t="str">
            <v>SORTIE</v>
          </cell>
          <cell r="F3498" t="str">
            <v>PLATEAU</v>
          </cell>
          <cell r="G3498" t="str">
            <v>CABINE</v>
          </cell>
          <cell r="Q3498">
            <v>-55000</v>
          </cell>
        </row>
        <row r="3499">
          <cell r="A3499">
            <v>44075</v>
          </cell>
          <cell r="C3499" t="str">
            <v>SORTIE</v>
          </cell>
          <cell r="F3499" t="str">
            <v>CITERNE</v>
          </cell>
          <cell r="G3499" t="str">
            <v>ELECTRICITE</v>
          </cell>
          <cell r="Q3499">
            <v>-1500</v>
          </cell>
        </row>
        <row r="3500">
          <cell r="A3500">
            <v>44075</v>
          </cell>
          <cell r="C3500" t="str">
            <v>SORTIE</v>
          </cell>
          <cell r="F3500">
            <v>0</v>
          </cell>
          <cell r="G3500" t="str">
            <v>PONT</v>
          </cell>
          <cell r="Q3500">
            <v>0</v>
          </cell>
        </row>
        <row r="3501">
          <cell r="A3501">
            <v>44075</v>
          </cell>
          <cell r="C3501" t="str">
            <v>SORTIE</v>
          </cell>
          <cell r="F3501" t="str">
            <v>GRUMIER</v>
          </cell>
          <cell r="G3501" t="str">
            <v>PONT</v>
          </cell>
          <cell r="Q3501">
            <v>-400000</v>
          </cell>
        </row>
        <row r="3502">
          <cell r="A3502">
            <v>44075</v>
          </cell>
          <cell r="C3502" t="str">
            <v>SORTIE</v>
          </cell>
          <cell r="F3502" t="str">
            <v>GRUMIER</v>
          </cell>
          <cell r="G3502" t="str">
            <v>PONT</v>
          </cell>
          <cell r="Q3502">
            <v>-32145</v>
          </cell>
        </row>
        <row r="3503">
          <cell r="A3503">
            <v>44075</v>
          </cell>
          <cell r="C3503" t="str">
            <v>ENTREE</v>
          </cell>
          <cell r="F3503">
            <v>0</v>
          </cell>
          <cell r="G3503" t="str">
            <v>SYSTEME D'AIR</v>
          </cell>
          <cell r="Q3503">
            <v>0</v>
          </cell>
        </row>
        <row r="3504">
          <cell r="A3504">
            <v>44075</v>
          </cell>
          <cell r="C3504" t="str">
            <v>ENTREE</v>
          </cell>
          <cell r="F3504">
            <v>0</v>
          </cell>
          <cell r="G3504" t="str">
            <v>ASSEMBLAGE</v>
          </cell>
          <cell r="Q3504">
            <v>0</v>
          </cell>
        </row>
        <row r="3505">
          <cell r="A3505">
            <v>44075</v>
          </cell>
          <cell r="C3505" t="str">
            <v>ENTREE</v>
          </cell>
          <cell r="F3505">
            <v>0</v>
          </cell>
          <cell r="G3505" t="str">
            <v>FILTRATION</v>
          </cell>
          <cell r="Q3505">
            <v>0</v>
          </cell>
        </row>
        <row r="3506">
          <cell r="A3506">
            <v>44075</v>
          </cell>
          <cell r="C3506" t="str">
            <v>ENTREE</v>
          </cell>
          <cell r="F3506">
            <v>0</v>
          </cell>
          <cell r="G3506" t="str">
            <v>FILTRATION</v>
          </cell>
          <cell r="Q3506">
            <v>0</v>
          </cell>
        </row>
        <row r="3507">
          <cell r="A3507">
            <v>44075</v>
          </cell>
          <cell r="C3507" t="str">
            <v>ENTREE</v>
          </cell>
          <cell r="F3507">
            <v>0</v>
          </cell>
          <cell r="G3507" t="str">
            <v>CABINE</v>
          </cell>
          <cell r="Q3507">
            <v>0</v>
          </cell>
        </row>
        <row r="3508">
          <cell r="A3508">
            <v>44075</v>
          </cell>
          <cell r="C3508" t="str">
            <v>SORTIE</v>
          </cell>
          <cell r="F3508" t="str">
            <v>CITERNE</v>
          </cell>
          <cell r="G3508" t="str">
            <v>ELECTRICITE</v>
          </cell>
          <cell r="Q3508">
            <v>-19000</v>
          </cell>
        </row>
        <row r="3509">
          <cell r="A3509">
            <v>44075</v>
          </cell>
          <cell r="C3509" t="str">
            <v>SORTIE</v>
          </cell>
          <cell r="F3509" t="str">
            <v>CITERNE</v>
          </cell>
          <cell r="G3509" t="str">
            <v>ELECTRICITE</v>
          </cell>
          <cell r="Q3509">
            <v>-21000</v>
          </cell>
        </row>
        <row r="3510">
          <cell r="A3510">
            <v>44075</v>
          </cell>
          <cell r="C3510" t="str">
            <v>SORTIE</v>
          </cell>
          <cell r="F3510" t="str">
            <v>PLATEAU</v>
          </cell>
          <cell r="G3510" t="str">
            <v>ASSEMBLAGE</v>
          </cell>
          <cell r="Q3510">
            <v>-22500</v>
          </cell>
        </row>
        <row r="3511">
          <cell r="A3511">
            <v>44075</v>
          </cell>
          <cell r="C3511" t="str">
            <v>SORTIE</v>
          </cell>
          <cell r="F3511" t="str">
            <v>PLATEAU</v>
          </cell>
          <cell r="G3511" t="str">
            <v>FILTRATION</v>
          </cell>
          <cell r="Q3511">
            <v>-40000</v>
          </cell>
        </row>
        <row r="3512">
          <cell r="A3512">
            <v>44075</v>
          </cell>
          <cell r="C3512" t="str">
            <v>SORTIE</v>
          </cell>
          <cell r="F3512" t="str">
            <v>PLATEAU</v>
          </cell>
          <cell r="G3512" t="str">
            <v>FILTRATION</v>
          </cell>
          <cell r="Q3512">
            <v>-17000</v>
          </cell>
        </row>
        <row r="3513">
          <cell r="A3513">
            <v>44075</v>
          </cell>
          <cell r="C3513" t="str">
            <v>SORTIE</v>
          </cell>
          <cell r="F3513" t="str">
            <v>PLATEAU</v>
          </cell>
          <cell r="G3513" t="str">
            <v>CABINE</v>
          </cell>
          <cell r="Q3513">
            <v>-727425</v>
          </cell>
        </row>
        <row r="3514">
          <cell r="A3514">
            <v>44075</v>
          </cell>
          <cell r="C3514" t="str">
            <v>SORTIE</v>
          </cell>
          <cell r="F3514" t="str">
            <v>PLATEAU</v>
          </cell>
          <cell r="G3514" t="str">
            <v>SYSTEME D'AIR</v>
          </cell>
          <cell r="Q3514">
            <v>-90000</v>
          </cell>
        </row>
        <row r="3515">
          <cell r="A3515">
            <v>44075</v>
          </cell>
          <cell r="C3515" t="str">
            <v>SORTIE</v>
          </cell>
          <cell r="F3515" t="str">
            <v>PLATEAU</v>
          </cell>
          <cell r="G3515" t="str">
            <v>LUBRIFIANT</v>
          </cell>
          <cell r="Q3515">
            <v>-14544</v>
          </cell>
        </row>
        <row r="3516">
          <cell r="A3516">
            <v>44075</v>
          </cell>
          <cell r="C3516" t="str">
            <v>SORTIE</v>
          </cell>
          <cell r="F3516" t="str">
            <v>PLATEAU</v>
          </cell>
          <cell r="G3516" t="str">
            <v>ASSEMBLAGE</v>
          </cell>
          <cell r="Q3516">
            <v>-7154</v>
          </cell>
        </row>
        <row r="3517">
          <cell r="A3517">
            <v>44075</v>
          </cell>
          <cell r="C3517" t="str">
            <v>SORTIE</v>
          </cell>
          <cell r="F3517" t="str">
            <v>PLATEAU</v>
          </cell>
          <cell r="G3517" t="str">
            <v>LUBRIFIANT</v>
          </cell>
          <cell r="Q3517">
            <v>-45450</v>
          </cell>
        </row>
        <row r="3518">
          <cell r="A3518">
            <v>44075</v>
          </cell>
          <cell r="C3518" t="str">
            <v>SORTIE</v>
          </cell>
          <cell r="F3518" t="str">
            <v>PLATEAU</v>
          </cell>
          <cell r="G3518" t="str">
            <v>FILTRATION</v>
          </cell>
          <cell r="Q3518">
            <v>-5000</v>
          </cell>
        </row>
        <row r="3519">
          <cell r="A3519">
            <v>44075</v>
          </cell>
          <cell r="C3519" t="str">
            <v>SORTIE</v>
          </cell>
          <cell r="F3519" t="str">
            <v>PLATEAU</v>
          </cell>
          <cell r="G3519" t="str">
            <v>FILTRATION</v>
          </cell>
          <cell r="Q3519">
            <v>-15400</v>
          </cell>
        </row>
        <row r="3520">
          <cell r="A3520">
            <v>44075</v>
          </cell>
          <cell r="C3520" t="str">
            <v>SORTIE</v>
          </cell>
          <cell r="F3520" t="str">
            <v>PLATEAU</v>
          </cell>
          <cell r="G3520" t="str">
            <v>ELECTRICITE</v>
          </cell>
          <cell r="Q3520">
            <v>-1500</v>
          </cell>
        </row>
        <row r="3521">
          <cell r="A3521">
            <v>44075</v>
          </cell>
          <cell r="C3521" t="str">
            <v>SORTIE</v>
          </cell>
          <cell r="F3521" t="str">
            <v>PLATEAU</v>
          </cell>
          <cell r="G3521" t="str">
            <v>CABINE</v>
          </cell>
          <cell r="Q3521">
            <v>-20000</v>
          </cell>
        </row>
        <row r="3522">
          <cell r="A3522">
            <v>44075</v>
          </cell>
          <cell r="C3522" t="str">
            <v>SORTIE</v>
          </cell>
          <cell r="F3522" t="str">
            <v>PLATEAU</v>
          </cell>
          <cell r="G3522" t="str">
            <v>ELECTRICITE</v>
          </cell>
          <cell r="Q3522">
            <v>-2000</v>
          </cell>
        </row>
        <row r="3523">
          <cell r="A3523">
            <v>44075</v>
          </cell>
          <cell r="C3523" t="str">
            <v>SORTIE</v>
          </cell>
          <cell r="F3523" t="str">
            <v>GRUMIER</v>
          </cell>
          <cell r="G3523" t="str">
            <v>ELECTRICITE</v>
          </cell>
          <cell r="Q3523">
            <v>-2000</v>
          </cell>
        </row>
        <row r="3524">
          <cell r="A3524">
            <v>44075</v>
          </cell>
          <cell r="C3524" t="str">
            <v>SORTIE</v>
          </cell>
          <cell r="F3524" t="str">
            <v>GRUMIER</v>
          </cell>
          <cell r="G3524" t="str">
            <v>ELECTRICITE</v>
          </cell>
          <cell r="Q3524">
            <v>-2200</v>
          </cell>
        </row>
        <row r="3525">
          <cell r="A3525">
            <v>44075</v>
          </cell>
          <cell r="C3525" t="str">
            <v>SORTIE</v>
          </cell>
          <cell r="F3525" t="str">
            <v>PLATEAU</v>
          </cell>
          <cell r="G3525" t="str">
            <v>ELECTRICITE</v>
          </cell>
          <cell r="Q3525">
            <v>-1500</v>
          </cell>
        </row>
        <row r="3526">
          <cell r="A3526">
            <v>44075</v>
          </cell>
          <cell r="C3526" t="str">
            <v>SORTIE</v>
          </cell>
          <cell r="F3526" t="str">
            <v>GRUMIER</v>
          </cell>
          <cell r="G3526" t="str">
            <v>ELECTRICITE</v>
          </cell>
          <cell r="Q3526">
            <v>-5000</v>
          </cell>
        </row>
        <row r="3527">
          <cell r="A3527">
            <v>44075</v>
          </cell>
          <cell r="C3527" t="str">
            <v>SORTIE</v>
          </cell>
          <cell r="F3527" t="str">
            <v>GRUMIER</v>
          </cell>
          <cell r="G3527" t="str">
            <v>ELECTRICITE</v>
          </cell>
          <cell r="Q3527">
            <v>-1500</v>
          </cell>
        </row>
        <row r="3528">
          <cell r="A3528">
            <v>44075</v>
          </cell>
          <cell r="C3528" t="str">
            <v>SORTIE</v>
          </cell>
          <cell r="F3528" t="str">
            <v>PLATEAU</v>
          </cell>
          <cell r="G3528" t="str">
            <v>ASSEMBLAGE</v>
          </cell>
          <cell r="Q3528">
            <v>-24000</v>
          </cell>
        </row>
        <row r="3529">
          <cell r="A3529">
            <v>44075</v>
          </cell>
          <cell r="C3529" t="str">
            <v>ENTREE</v>
          </cell>
          <cell r="F3529">
            <v>0</v>
          </cell>
          <cell r="G3529" t="str">
            <v>CABINE</v>
          </cell>
          <cell r="Q3529">
            <v>0</v>
          </cell>
        </row>
        <row r="3530">
          <cell r="A3530">
            <v>44075</v>
          </cell>
          <cell r="C3530" t="str">
            <v>ENTREE</v>
          </cell>
          <cell r="F3530">
            <v>0</v>
          </cell>
          <cell r="G3530" t="str">
            <v>CABINE</v>
          </cell>
          <cell r="Q3530">
            <v>0</v>
          </cell>
        </row>
        <row r="3531">
          <cell r="A3531">
            <v>44075</v>
          </cell>
          <cell r="C3531" t="str">
            <v>ENTREE</v>
          </cell>
          <cell r="F3531">
            <v>0</v>
          </cell>
          <cell r="G3531" t="str">
            <v>FILTRATION</v>
          </cell>
          <cell r="Q3531">
            <v>0</v>
          </cell>
        </row>
        <row r="3532">
          <cell r="A3532">
            <v>44075</v>
          </cell>
          <cell r="C3532" t="str">
            <v>ENTREE</v>
          </cell>
          <cell r="F3532">
            <v>0</v>
          </cell>
          <cell r="G3532" t="str">
            <v>FILTRATION</v>
          </cell>
          <cell r="Q3532">
            <v>0</v>
          </cell>
        </row>
        <row r="3533">
          <cell r="A3533">
            <v>44075</v>
          </cell>
          <cell r="C3533" t="str">
            <v>ENTREE</v>
          </cell>
          <cell r="F3533">
            <v>0</v>
          </cell>
          <cell r="G3533" t="str">
            <v>ELECTRICITE</v>
          </cell>
          <cell r="Q3533">
            <v>0</v>
          </cell>
        </row>
        <row r="3534">
          <cell r="A3534">
            <v>44075</v>
          </cell>
          <cell r="C3534" t="str">
            <v>SORTIE</v>
          </cell>
          <cell r="F3534" t="str">
            <v>PLATEAU</v>
          </cell>
          <cell r="G3534" t="str">
            <v>ELECTRICITE</v>
          </cell>
          <cell r="Q3534">
            <v>-180000</v>
          </cell>
        </row>
        <row r="3535">
          <cell r="A3535">
            <v>44075</v>
          </cell>
          <cell r="C3535" t="str">
            <v>SORTIE</v>
          </cell>
          <cell r="F3535" t="str">
            <v>PLATEAU</v>
          </cell>
          <cell r="G3535" t="str">
            <v>ELECTRICITE</v>
          </cell>
          <cell r="Q3535">
            <v>-180000</v>
          </cell>
        </row>
        <row r="3536">
          <cell r="A3536">
            <v>44075</v>
          </cell>
          <cell r="C3536" t="str">
            <v>SORTIE</v>
          </cell>
          <cell r="F3536" t="str">
            <v>PLATEAU</v>
          </cell>
          <cell r="G3536" t="str">
            <v>FILTRATION</v>
          </cell>
          <cell r="Q3536">
            <v>-10000</v>
          </cell>
        </row>
        <row r="3537">
          <cell r="A3537">
            <v>44075</v>
          </cell>
          <cell r="C3537" t="str">
            <v>SORTIE</v>
          </cell>
          <cell r="F3537" t="str">
            <v>BENNE</v>
          </cell>
          <cell r="G3537" t="str">
            <v>ELECTRICITE</v>
          </cell>
          <cell r="Q3537">
            <v>-35000</v>
          </cell>
        </row>
        <row r="3538">
          <cell r="A3538">
            <v>44075</v>
          </cell>
          <cell r="C3538" t="str">
            <v>SORTIE</v>
          </cell>
          <cell r="F3538" t="str">
            <v>PLATEAU</v>
          </cell>
          <cell r="G3538" t="str">
            <v>ASSEMBLAGE</v>
          </cell>
          <cell r="Q3538">
            <v>-12500</v>
          </cell>
        </row>
        <row r="3539">
          <cell r="A3539">
            <v>44075</v>
          </cell>
          <cell r="C3539" t="str">
            <v>SORTIE</v>
          </cell>
          <cell r="F3539" t="str">
            <v>PLATEAU</v>
          </cell>
          <cell r="G3539" t="str">
            <v>ASSEMBLAGE</v>
          </cell>
          <cell r="Q3539">
            <v>-3000</v>
          </cell>
        </row>
        <row r="3540">
          <cell r="A3540">
            <v>44075</v>
          </cell>
          <cell r="C3540" t="str">
            <v>SORTIE</v>
          </cell>
          <cell r="F3540" t="str">
            <v>PLATEAU</v>
          </cell>
          <cell r="G3540" t="str">
            <v>ELECTRICITE</v>
          </cell>
          <cell r="Q3540">
            <v>-1500</v>
          </cell>
        </row>
        <row r="3541">
          <cell r="A3541">
            <v>44075</v>
          </cell>
          <cell r="C3541" t="str">
            <v>ENTREE</v>
          </cell>
          <cell r="F3541">
            <v>0</v>
          </cell>
          <cell r="G3541" t="str">
            <v>CABINE</v>
          </cell>
          <cell r="Q3541">
            <v>0</v>
          </cell>
        </row>
        <row r="3542">
          <cell r="A3542">
            <v>44075</v>
          </cell>
          <cell r="C3542" t="str">
            <v>ENTREE</v>
          </cell>
          <cell r="F3542">
            <v>0</v>
          </cell>
          <cell r="G3542" t="str">
            <v>MOTEUR</v>
          </cell>
          <cell r="Q3542">
            <v>0</v>
          </cell>
        </row>
        <row r="3543">
          <cell r="A3543">
            <v>44075</v>
          </cell>
          <cell r="C3543" t="str">
            <v>SORTIE</v>
          </cell>
          <cell r="F3543" t="str">
            <v>BENNE</v>
          </cell>
          <cell r="G3543" t="str">
            <v>MOTEUR</v>
          </cell>
          <cell r="Q3543">
            <v>0</v>
          </cell>
        </row>
        <row r="3544">
          <cell r="A3544">
            <v>44075</v>
          </cell>
          <cell r="C3544" t="str">
            <v>SORTIE</v>
          </cell>
          <cell r="F3544" t="str">
            <v>PLATEAU</v>
          </cell>
          <cell r="G3544" t="str">
            <v>CABINE</v>
          </cell>
          <cell r="Q3544">
            <v>-149063</v>
          </cell>
        </row>
        <row r="3545">
          <cell r="A3545">
            <v>44075</v>
          </cell>
          <cell r="C3545" t="str">
            <v>ENTREE</v>
          </cell>
          <cell r="F3545">
            <v>0</v>
          </cell>
          <cell r="G3545" t="str">
            <v>ASSEMBLAGE</v>
          </cell>
          <cell r="Q3545">
            <v>0</v>
          </cell>
        </row>
        <row r="3546">
          <cell r="A3546">
            <v>44075</v>
          </cell>
          <cell r="C3546" t="str">
            <v>ENTREE</v>
          </cell>
          <cell r="F3546">
            <v>0</v>
          </cell>
          <cell r="G3546" t="str">
            <v>MOTEUR</v>
          </cell>
          <cell r="Q3546">
            <v>0</v>
          </cell>
        </row>
        <row r="3547">
          <cell r="A3547">
            <v>44075</v>
          </cell>
          <cell r="C3547" t="str">
            <v>SORTIE</v>
          </cell>
          <cell r="F3547" t="str">
            <v>PLATEAU</v>
          </cell>
          <cell r="G3547" t="str">
            <v>REPARATION FLOTTE</v>
          </cell>
          <cell r="Q3547">
            <v>-15000</v>
          </cell>
        </row>
        <row r="3548">
          <cell r="A3548">
            <v>44075</v>
          </cell>
          <cell r="C3548" t="str">
            <v>SORTIE</v>
          </cell>
          <cell r="F3548" t="str">
            <v>PLATEAU</v>
          </cell>
          <cell r="G3548" t="str">
            <v>REPARATION FLOTTE</v>
          </cell>
          <cell r="Q3548">
            <v>-15000</v>
          </cell>
        </row>
        <row r="3549">
          <cell r="A3549">
            <v>44075</v>
          </cell>
          <cell r="C3549" t="str">
            <v>SORTIE</v>
          </cell>
          <cell r="F3549" t="str">
            <v>PLATEAU</v>
          </cell>
          <cell r="G3549" t="str">
            <v>REPARATION FLOTTE</v>
          </cell>
          <cell r="Q3549">
            <v>-15000</v>
          </cell>
        </row>
        <row r="3550">
          <cell r="A3550">
            <v>44075</v>
          </cell>
          <cell r="C3550" t="str">
            <v>SORTIE</v>
          </cell>
          <cell r="F3550" t="str">
            <v>BENNE</v>
          </cell>
          <cell r="G3550" t="str">
            <v>LUBRIFIANT</v>
          </cell>
          <cell r="Q3550">
            <v>-63630</v>
          </cell>
        </row>
        <row r="3551">
          <cell r="A3551">
            <v>44075</v>
          </cell>
          <cell r="C3551" t="str">
            <v>SORTIE</v>
          </cell>
          <cell r="F3551" t="str">
            <v>BENNE</v>
          </cell>
          <cell r="G3551" t="str">
            <v>FILTRATION</v>
          </cell>
          <cell r="Q3551">
            <v>-11925</v>
          </cell>
        </row>
        <row r="3552">
          <cell r="A3552">
            <v>44075</v>
          </cell>
          <cell r="C3552" t="str">
            <v>SORTIE</v>
          </cell>
          <cell r="F3552" t="str">
            <v>BENNE</v>
          </cell>
          <cell r="G3552" t="str">
            <v>FILTRATION</v>
          </cell>
          <cell r="Q3552">
            <v>-12500</v>
          </cell>
        </row>
        <row r="3553">
          <cell r="A3553">
            <v>44075</v>
          </cell>
          <cell r="C3553" t="str">
            <v>SORTIE</v>
          </cell>
          <cell r="F3553" t="str">
            <v>BENNE</v>
          </cell>
          <cell r="G3553" t="str">
            <v>FILTRATION</v>
          </cell>
          <cell r="Q3553">
            <v>-10000</v>
          </cell>
        </row>
        <row r="3554">
          <cell r="A3554">
            <v>44075</v>
          </cell>
          <cell r="C3554" t="str">
            <v>SORTIE</v>
          </cell>
          <cell r="F3554" t="str">
            <v>PLATEAU</v>
          </cell>
          <cell r="G3554" t="str">
            <v>FILTRATION</v>
          </cell>
          <cell r="Q3554">
            <v>-20000</v>
          </cell>
        </row>
        <row r="3555">
          <cell r="A3555">
            <v>44075</v>
          </cell>
          <cell r="C3555" t="str">
            <v>SORTIE</v>
          </cell>
          <cell r="F3555" t="str">
            <v>BENNE</v>
          </cell>
          <cell r="G3555" t="str">
            <v>ELECTRICITE</v>
          </cell>
          <cell r="Q3555">
            <v>-3000</v>
          </cell>
        </row>
        <row r="3556">
          <cell r="A3556">
            <v>44075</v>
          </cell>
          <cell r="C3556" t="str">
            <v>SORTIE</v>
          </cell>
          <cell r="F3556" t="str">
            <v>CITERNE</v>
          </cell>
          <cell r="G3556" t="str">
            <v>ASSEMBLAGE</v>
          </cell>
          <cell r="Q3556">
            <v>-24000</v>
          </cell>
        </row>
        <row r="3557">
          <cell r="A3557">
            <v>44075</v>
          </cell>
          <cell r="C3557" t="str">
            <v>SORTIE</v>
          </cell>
          <cell r="F3557" t="str">
            <v>CITERNE</v>
          </cell>
          <cell r="G3557" t="str">
            <v>FREINAGE</v>
          </cell>
          <cell r="Q3557">
            <v>-14100</v>
          </cell>
        </row>
        <row r="3558">
          <cell r="A3558">
            <v>44075</v>
          </cell>
          <cell r="C3558" t="str">
            <v>SORTIE</v>
          </cell>
          <cell r="F3558" t="str">
            <v>CITERNE</v>
          </cell>
          <cell r="G3558" t="str">
            <v>ELECTRICITE</v>
          </cell>
          <cell r="Q3558">
            <v>-21000</v>
          </cell>
        </row>
        <row r="3559">
          <cell r="A3559">
            <v>44075</v>
          </cell>
          <cell r="C3559" t="str">
            <v>SORTIE</v>
          </cell>
          <cell r="F3559" t="str">
            <v>CITERNE</v>
          </cell>
          <cell r="G3559" t="str">
            <v>ELECTRICITE</v>
          </cell>
          <cell r="Q3559">
            <v>-19000</v>
          </cell>
        </row>
        <row r="3560">
          <cell r="A3560">
            <v>44075</v>
          </cell>
          <cell r="C3560" t="str">
            <v>SORTIE</v>
          </cell>
          <cell r="F3560" t="str">
            <v>CITERNE</v>
          </cell>
          <cell r="G3560" t="str">
            <v>ASSEMBLAGE</v>
          </cell>
          <cell r="Q3560">
            <v>0</v>
          </cell>
        </row>
        <row r="3561">
          <cell r="A3561">
            <v>44076</v>
          </cell>
          <cell r="C3561" t="str">
            <v>ENTREE</v>
          </cell>
          <cell r="F3561">
            <v>0</v>
          </cell>
          <cell r="G3561" t="str">
            <v>FILTRATION</v>
          </cell>
          <cell r="Q3561">
            <v>0</v>
          </cell>
        </row>
        <row r="3562">
          <cell r="A3562">
            <v>44075</v>
          </cell>
          <cell r="C3562" t="str">
            <v>ENTREE</v>
          </cell>
          <cell r="F3562">
            <v>0</v>
          </cell>
          <cell r="G3562" t="str">
            <v>ASSEMBLAGE</v>
          </cell>
          <cell r="Q3562">
            <v>0</v>
          </cell>
        </row>
        <row r="3563">
          <cell r="A3563">
            <v>44075</v>
          </cell>
          <cell r="C3563" t="str">
            <v>ENTREE</v>
          </cell>
          <cell r="F3563">
            <v>0</v>
          </cell>
          <cell r="G3563" t="str">
            <v>ASSEMBLAGE</v>
          </cell>
          <cell r="Q3563">
            <v>0</v>
          </cell>
        </row>
        <row r="3564">
          <cell r="A3564">
            <v>44075</v>
          </cell>
          <cell r="C3564" t="str">
            <v>ENTREE</v>
          </cell>
          <cell r="F3564">
            <v>0</v>
          </cell>
          <cell r="G3564" t="str">
            <v>ASSEMBLAGE</v>
          </cell>
          <cell r="Q3564">
            <v>0</v>
          </cell>
        </row>
        <row r="3565">
          <cell r="A3565">
            <v>44075</v>
          </cell>
          <cell r="C3565" t="str">
            <v>ENTREE</v>
          </cell>
          <cell r="F3565">
            <v>0</v>
          </cell>
          <cell r="G3565" t="str">
            <v>ASSEMBLAGE</v>
          </cell>
          <cell r="Q3565">
            <v>0</v>
          </cell>
        </row>
        <row r="3566">
          <cell r="A3566">
            <v>44075</v>
          </cell>
          <cell r="C3566" t="str">
            <v>ENTREE</v>
          </cell>
          <cell r="F3566">
            <v>0</v>
          </cell>
          <cell r="G3566" t="str">
            <v>CABINE</v>
          </cell>
          <cell r="Q3566">
            <v>0</v>
          </cell>
        </row>
        <row r="3567">
          <cell r="A3567">
            <v>44075</v>
          </cell>
          <cell r="C3567" t="str">
            <v>SORTIE</v>
          </cell>
          <cell r="F3567" t="str">
            <v>PLATEAU</v>
          </cell>
          <cell r="G3567" t="str">
            <v>CABINE</v>
          </cell>
          <cell r="Q3567">
            <v>-149063</v>
          </cell>
        </row>
        <row r="3568">
          <cell r="A3568">
            <v>44075</v>
          </cell>
          <cell r="C3568" t="str">
            <v>ENTREE</v>
          </cell>
          <cell r="F3568">
            <v>0</v>
          </cell>
          <cell r="G3568" t="str">
            <v>ELECTRICITE</v>
          </cell>
          <cell r="Q3568">
            <v>0</v>
          </cell>
        </row>
        <row r="3569">
          <cell r="A3569">
            <v>44075</v>
          </cell>
          <cell r="C3569" t="str">
            <v>SORTIE</v>
          </cell>
          <cell r="F3569" t="str">
            <v>PLATEAU</v>
          </cell>
          <cell r="G3569" t="str">
            <v>ELECTRICITE</v>
          </cell>
          <cell r="Q3569">
            <v>-180000</v>
          </cell>
        </row>
        <row r="3570">
          <cell r="A3570">
            <v>44075</v>
          </cell>
          <cell r="C3570" t="str">
            <v>SORTIE</v>
          </cell>
          <cell r="F3570" t="str">
            <v>CITERNE</v>
          </cell>
          <cell r="G3570" t="str">
            <v>LUBRIFIANT</v>
          </cell>
          <cell r="Q3570">
            <v>-72720</v>
          </cell>
        </row>
        <row r="3571">
          <cell r="A3571">
            <v>44075</v>
          </cell>
          <cell r="C3571" t="str">
            <v>SORTIE</v>
          </cell>
          <cell r="F3571" t="str">
            <v>CITERNE</v>
          </cell>
          <cell r="G3571" t="str">
            <v>FILTRATION</v>
          </cell>
          <cell r="Q3571">
            <v>-20000</v>
          </cell>
        </row>
        <row r="3572">
          <cell r="A3572">
            <v>44075</v>
          </cell>
          <cell r="C3572" t="str">
            <v>SORTIE</v>
          </cell>
          <cell r="F3572" t="str">
            <v>CITERNE</v>
          </cell>
          <cell r="G3572" t="str">
            <v>FILTRATION</v>
          </cell>
          <cell r="Q3572">
            <v>-20000</v>
          </cell>
        </row>
        <row r="3573">
          <cell r="A3573">
            <v>44075</v>
          </cell>
          <cell r="C3573" t="str">
            <v>SORTIE</v>
          </cell>
          <cell r="F3573" t="str">
            <v>GRUMIER</v>
          </cell>
          <cell r="G3573" t="str">
            <v>FREINAGE</v>
          </cell>
          <cell r="Q3573">
            <v>-56400</v>
          </cell>
        </row>
        <row r="3574">
          <cell r="A3574">
            <v>44075</v>
          </cell>
          <cell r="C3574" t="str">
            <v>SORTIE</v>
          </cell>
          <cell r="F3574" t="str">
            <v>PLATEAU</v>
          </cell>
          <cell r="G3574" t="str">
            <v>CABINE</v>
          </cell>
          <cell r="Q3574">
            <v>-19019</v>
          </cell>
        </row>
        <row r="3575">
          <cell r="A3575">
            <v>44075</v>
          </cell>
          <cell r="C3575" t="str">
            <v>SORTIE</v>
          </cell>
          <cell r="F3575" t="str">
            <v>PLATEAU</v>
          </cell>
          <cell r="G3575" t="str">
            <v>ASSEMBLAGE</v>
          </cell>
          <cell r="Q3575">
            <v>-35000</v>
          </cell>
        </row>
        <row r="3576">
          <cell r="A3576">
            <v>44075</v>
          </cell>
          <cell r="C3576" t="str">
            <v>SORTIE</v>
          </cell>
          <cell r="F3576" t="str">
            <v>PLATEAU</v>
          </cell>
          <cell r="G3576" t="str">
            <v>ASSEMBLAGE</v>
          </cell>
          <cell r="Q3576">
            <v>-60000</v>
          </cell>
        </row>
        <row r="3577">
          <cell r="A3577">
            <v>44075</v>
          </cell>
          <cell r="C3577" t="str">
            <v>SORTIE</v>
          </cell>
          <cell r="F3577" t="str">
            <v>GRUMIER</v>
          </cell>
          <cell r="G3577" t="str">
            <v>ASSEMBLAGE</v>
          </cell>
          <cell r="Q3577">
            <v>-3000</v>
          </cell>
        </row>
        <row r="3578">
          <cell r="A3578">
            <v>44075</v>
          </cell>
          <cell r="C3578" t="str">
            <v>SORTIE</v>
          </cell>
          <cell r="F3578" t="str">
            <v>PLATEAU</v>
          </cell>
          <cell r="G3578" t="str">
            <v>ASSEMBLAGE</v>
          </cell>
          <cell r="Q3578">
            <v>-4000</v>
          </cell>
        </row>
        <row r="3579">
          <cell r="A3579">
            <v>44075</v>
          </cell>
          <cell r="C3579" t="str">
            <v>SORTIE</v>
          </cell>
          <cell r="F3579">
            <v>0</v>
          </cell>
          <cell r="G3579" t="str">
            <v>LUBRIFIANT</v>
          </cell>
          <cell r="Q3579">
            <v>0</v>
          </cell>
        </row>
        <row r="3580">
          <cell r="A3580">
            <v>44075</v>
          </cell>
          <cell r="C3580" t="str">
            <v>SORTIE</v>
          </cell>
          <cell r="F3580">
            <v>0</v>
          </cell>
          <cell r="G3580" t="str">
            <v>FILTRATION</v>
          </cell>
          <cell r="Q3580">
            <v>0</v>
          </cell>
        </row>
        <row r="3581">
          <cell r="A3581">
            <v>44075</v>
          </cell>
          <cell r="C3581" t="str">
            <v>SORTIE</v>
          </cell>
          <cell r="F3581">
            <v>0</v>
          </cell>
          <cell r="G3581" t="str">
            <v>FILTRATION</v>
          </cell>
          <cell r="Q3581">
            <v>0</v>
          </cell>
        </row>
        <row r="3582">
          <cell r="A3582">
            <v>44075</v>
          </cell>
          <cell r="C3582" t="str">
            <v>SORTIE</v>
          </cell>
          <cell r="F3582">
            <v>0</v>
          </cell>
          <cell r="G3582" t="str">
            <v>EQUIPEMENT</v>
          </cell>
          <cell r="Q3582">
            <v>0</v>
          </cell>
        </row>
        <row r="3583">
          <cell r="A3583">
            <v>44075</v>
          </cell>
          <cell r="C3583" t="str">
            <v>ENTREE</v>
          </cell>
          <cell r="F3583">
            <v>0</v>
          </cell>
          <cell r="G3583" t="str">
            <v>CABINE</v>
          </cell>
          <cell r="Q3583">
            <v>0</v>
          </cell>
        </row>
        <row r="3584">
          <cell r="A3584">
            <v>44075</v>
          </cell>
          <cell r="C3584" t="str">
            <v>SORTIE</v>
          </cell>
          <cell r="F3584" t="str">
            <v>PLATEAU</v>
          </cell>
          <cell r="G3584" t="str">
            <v>CABINE</v>
          </cell>
          <cell r="Q3584">
            <v>-19020</v>
          </cell>
        </row>
        <row r="3585">
          <cell r="A3585">
            <v>44075</v>
          </cell>
          <cell r="C3585" t="str">
            <v>SORTIE</v>
          </cell>
          <cell r="F3585" t="str">
            <v>BENNE</v>
          </cell>
          <cell r="G3585" t="str">
            <v>FILTRATION</v>
          </cell>
          <cell r="Q3585">
            <v>-77513</v>
          </cell>
        </row>
        <row r="3586">
          <cell r="A3586">
            <v>44075</v>
          </cell>
          <cell r="C3586" t="str">
            <v>SORTIE</v>
          </cell>
          <cell r="F3586" t="str">
            <v>BENNE</v>
          </cell>
          <cell r="G3586" t="str">
            <v>LUBRIFIANT</v>
          </cell>
          <cell r="Q3586">
            <v>-36431</v>
          </cell>
        </row>
        <row r="3587">
          <cell r="A3587">
            <v>44075</v>
          </cell>
          <cell r="C3587" t="str">
            <v>SORTIE</v>
          </cell>
          <cell r="F3587" t="str">
            <v>BENNE</v>
          </cell>
          <cell r="G3587" t="str">
            <v>LUBRIFIANT</v>
          </cell>
          <cell r="Q3587">
            <v>-42860</v>
          </cell>
        </row>
        <row r="3588">
          <cell r="A3588">
            <v>44075</v>
          </cell>
          <cell r="C3588" t="str">
            <v>SORTIE</v>
          </cell>
          <cell r="F3588" t="str">
            <v>BENNE</v>
          </cell>
          <cell r="G3588" t="str">
            <v>LUBRIFIANT</v>
          </cell>
          <cell r="Q3588">
            <v>-36431</v>
          </cell>
        </row>
        <row r="3589">
          <cell r="A3589">
            <v>44075</v>
          </cell>
          <cell r="C3589" t="str">
            <v>SORTIE</v>
          </cell>
          <cell r="F3589" t="str">
            <v>PLATEAU</v>
          </cell>
          <cell r="G3589" t="str">
            <v>LUBRIFIANT</v>
          </cell>
          <cell r="Q3589">
            <v>-9090</v>
          </cell>
        </row>
        <row r="3590">
          <cell r="A3590">
            <v>44075</v>
          </cell>
          <cell r="C3590" t="str">
            <v>SORTIE</v>
          </cell>
          <cell r="F3590" t="str">
            <v>PLATEAU</v>
          </cell>
          <cell r="G3590" t="str">
            <v>ASSEMBLAGE</v>
          </cell>
          <cell r="Q3590">
            <v>-18000</v>
          </cell>
        </row>
        <row r="3591">
          <cell r="A3591">
            <v>44075</v>
          </cell>
          <cell r="C3591" t="str">
            <v>SORTIE</v>
          </cell>
          <cell r="F3591" t="str">
            <v>PLATEAU</v>
          </cell>
          <cell r="G3591" t="str">
            <v>LUBRIFIANT</v>
          </cell>
          <cell r="Q3591">
            <v>-72720</v>
          </cell>
        </row>
        <row r="3592">
          <cell r="A3592">
            <v>44075</v>
          </cell>
          <cell r="C3592" t="str">
            <v>SORTIE</v>
          </cell>
          <cell r="F3592" t="str">
            <v>PLATEAU</v>
          </cell>
          <cell r="G3592" t="str">
            <v>FILTRATION</v>
          </cell>
          <cell r="Q3592">
            <v>-20000</v>
          </cell>
        </row>
        <row r="3593">
          <cell r="A3593">
            <v>44075</v>
          </cell>
          <cell r="C3593" t="str">
            <v>SORTIE</v>
          </cell>
          <cell r="F3593" t="str">
            <v>PLATEAU</v>
          </cell>
          <cell r="G3593" t="str">
            <v>FILTRATION</v>
          </cell>
          <cell r="Q3593">
            <v>-20000</v>
          </cell>
        </row>
        <row r="3594">
          <cell r="A3594">
            <v>44075</v>
          </cell>
          <cell r="C3594" t="str">
            <v>SORTIE</v>
          </cell>
          <cell r="F3594" t="str">
            <v>PLATEAU</v>
          </cell>
          <cell r="G3594" t="str">
            <v>CABINE</v>
          </cell>
          <cell r="Q3594">
            <v>-20000</v>
          </cell>
        </row>
        <row r="3595">
          <cell r="A3595">
            <v>44075</v>
          </cell>
          <cell r="C3595" t="str">
            <v>SORTIE</v>
          </cell>
          <cell r="F3595" t="str">
            <v>PLATEAU</v>
          </cell>
          <cell r="G3595" t="str">
            <v>ASSEMBLAGE</v>
          </cell>
          <cell r="Q3595">
            <v>-2800</v>
          </cell>
        </row>
        <row r="3596">
          <cell r="A3596">
            <v>44075</v>
          </cell>
          <cell r="C3596" t="str">
            <v>SORTIE</v>
          </cell>
          <cell r="F3596" t="str">
            <v>PLATEAU</v>
          </cell>
          <cell r="G3596" t="str">
            <v>FILTRATION</v>
          </cell>
          <cell r="Q3596">
            <v>-20000</v>
          </cell>
        </row>
        <row r="3597">
          <cell r="A3597">
            <v>44075</v>
          </cell>
          <cell r="C3597" t="str">
            <v>SORTIE</v>
          </cell>
          <cell r="F3597" t="str">
            <v>PLATEAU</v>
          </cell>
          <cell r="G3597" t="str">
            <v>FILTRATION</v>
          </cell>
          <cell r="Q3597">
            <v>-20000</v>
          </cell>
        </row>
        <row r="3598">
          <cell r="A3598">
            <v>44075</v>
          </cell>
          <cell r="C3598" t="str">
            <v>SORTIE</v>
          </cell>
          <cell r="F3598" t="str">
            <v>PLATEAU</v>
          </cell>
          <cell r="G3598" t="str">
            <v>FILTRATION</v>
          </cell>
          <cell r="Q3598">
            <v>-20000</v>
          </cell>
        </row>
        <row r="3599">
          <cell r="A3599">
            <v>44075</v>
          </cell>
          <cell r="C3599" t="str">
            <v>SORTIE</v>
          </cell>
          <cell r="F3599" t="str">
            <v>BENNE</v>
          </cell>
          <cell r="G3599" t="str">
            <v>FILTRATION</v>
          </cell>
          <cell r="Q3599">
            <v>-10000</v>
          </cell>
        </row>
        <row r="3600">
          <cell r="A3600">
            <v>44075</v>
          </cell>
          <cell r="C3600" t="str">
            <v>SORTIE</v>
          </cell>
          <cell r="F3600" t="str">
            <v>BENNE</v>
          </cell>
          <cell r="G3600" t="str">
            <v>EQUIPEMENT</v>
          </cell>
          <cell r="Q3600">
            <v>-4000</v>
          </cell>
        </row>
        <row r="3601">
          <cell r="A3601">
            <v>44075</v>
          </cell>
          <cell r="C3601" t="str">
            <v>SORTIE</v>
          </cell>
          <cell r="F3601" t="str">
            <v>BENNE</v>
          </cell>
          <cell r="G3601" t="str">
            <v>ASSEMBLAGE</v>
          </cell>
          <cell r="Q3601">
            <v>-2100</v>
          </cell>
        </row>
        <row r="3602">
          <cell r="A3602">
            <v>44075</v>
          </cell>
          <cell r="C3602" t="str">
            <v>SORTIE</v>
          </cell>
          <cell r="F3602" t="str">
            <v>PLATEAU</v>
          </cell>
          <cell r="G3602" t="str">
            <v>LUBRIFIANT</v>
          </cell>
          <cell r="Q3602">
            <v>-45450</v>
          </cell>
        </row>
        <row r="3603">
          <cell r="A3603">
            <v>44075</v>
          </cell>
          <cell r="C3603" t="str">
            <v>SORTIE</v>
          </cell>
          <cell r="F3603" t="str">
            <v>PLATEAU</v>
          </cell>
          <cell r="G3603" t="str">
            <v>FILTRATION</v>
          </cell>
          <cell r="Q3603">
            <v>-5000</v>
          </cell>
        </row>
        <row r="3604">
          <cell r="A3604">
            <v>44075</v>
          </cell>
          <cell r="C3604" t="str">
            <v>SORTIE</v>
          </cell>
          <cell r="F3604" t="str">
            <v>SLV</v>
          </cell>
          <cell r="G3604" t="str">
            <v>LUBRIFIANT</v>
          </cell>
          <cell r="Q3604">
            <v>-42240</v>
          </cell>
        </row>
        <row r="3605">
          <cell r="A3605">
            <v>44075</v>
          </cell>
          <cell r="C3605" t="str">
            <v>SORTIE</v>
          </cell>
          <cell r="F3605" t="str">
            <v>BENNE</v>
          </cell>
          <cell r="G3605" t="str">
            <v>EQUIPEMENT</v>
          </cell>
          <cell r="Q3605">
            <v>-10000</v>
          </cell>
        </row>
        <row r="3606">
          <cell r="A3606">
            <v>44075</v>
          </cell>
          <cell r="C3606" t="str">
            <v>SORTIE</v>
          </cell>
          <cell r="F3606" t="str">
            <v>VOITURE</v>
          </cell>
          <cell r="G3606" t="str">
            <v>EQUIPEMENT</v>
          </cell>
          <cell r="Q3606">
            <v>-10000</v>
          </cell>
        </row>
        <row r="3607">
          <cell r="A3607">
            <v>44075</v>
          </cell>
          <cell r="C3607" t="str">
            <v>SORTIE</v>
          </cell>
          <cell r="F3607" t="str">
            <v>PLATEAU</v>
          </cell>
          <cell r="G3607" t="str">
            <v>LUBRIFIANT</v>
          </cell>
          <cell r="Q3607">
            <v>-27859</v>
          </cell>
        </row>
        <row r="3608">
          <cell r="A3608">
            <v>44075</v>
          </cell>
          <cell r="C3608" t="str">
            <v>SORTIE</v>
          </cell>
          <cell r="F3608" t="str">
            <v>SLV</v>
          </cell>
          <cell r="G3608" t="str">
            <v>ASSEMBLAGE</v>
          </cell>
          <cell r="Q3608">
            <v>-65000</v>
          </cell>
        </row>
        <row r="3609">
          <cell r="A3609">
            <v>44075</v>
          </cell>
          <cell r="C3609" t="str">
            <v>SORTIE</v>
          </cell>
          <cell r="F3609" t="str">
            <v>SLV</v>
          </cell>
          <cell r="G3609" t="str">
            <v>MOTEUR</v>
          </cell>
          <cell r="Q3609">
            <v>-16000</v>
          </cell>
        </row>
        <row r="3610">
          <cell r="A3610">
            <v>44075</v>
          </cell>
          <cell r="C3610" t="str">
            <v>SORTIE</v>
          </cell>
          <cell r="F3610" t="str">
            <v>PLATEAU</v>
          </cell>
          <cell r="G3610" t="str">
            <v>CABINE</v>
          </cell>
          <cell r="Q3610">
            <v>0</v>
          </cell>
        </row>
        <row r="3611">
          <cell r="A3611">
            <v>44075</v>
          </cell>
          <cell r="C3611" t="str">
            <v>SORTIE</v>
          </cell>
          <cell r="F3611" t="str">
            <v>BENNE</v>
          </cell>
          <cell r="G3611" t="str">
            <v>LUBRIFIANT</v>
          </cell>
          <cell r="Q3611">
            <v>-39996</v>
          </cell>
        </row>
        <row r="3612">
          <cell r="A3612">
            <v>44075</v>
          </cell>
          <cell r="C3612" t="str">
            <v>SORTIE</v>
          </cell>
          <cell r="F3612" t="str">
            <v>BENNE</v>
          </cell>
          <cell r="G3612" t="str">
            <v>FILTRATION</v>
          </cell>
          <cell r="Q3612">
            <v>-8000</v>
          </cell>
        </row>
        <row r="3613">
          <cell r="A3613">
            <v>44075</v>
          </cell>
          <cell r="C3613" t="str">
            <v>SORTIE</v>
          </cell>
          <cell r="F3613" t="str">
            <v>BENNE</v>
          </cell>
          <cell r="G3613" t="str">
            <v>FILTRATION</v>
          </cell>
          <cell r="Q3613">
            <v>-7000</v>
          </cell>
        </row>
        <row r="3614">
          <cell r="A3614">
            <v>44075</v>
          </cell>
          <cell r="C3614" t="str">
            <v>SORTIE</v>
          </cell>
          <cell r="F3614" t="str">
            <v>BENNE</v>
          </cell>
          <cell r="G3614" t="str">
            <v>FILTRATION</v>
          </cell>
          <cell r="Q3614">
            <v>-20000</v>
          </cell>
        </row>
        <row r="3615">
          <cell r="A3615">
            <v>44075</v>
          </cell>
          <cell r="C3615" t="str">
            <v>SORTIE</v>
          </cell>
          <cell r="F3615" t="str">
            <v>PLATEAU</v>
          </cell>
          <cell r="G3615" t="str">
            <v>SYSTEME D'AIR</v>
          </cell>
          <cell r="Q3615">
            <v>-14000</v>
          </cell>
        </row>
        <row r="3616">
          <cell r="A3616">
            <v>44075</v>
          </cell>
          <cell r="C3616" t="str">
            <v>SORTIE</v>
          </cell>
          <cell r="F3616" t="str">
            <v>PLATEAU</v>
          </cell>
          <cell r="G3616" t="str">
            <v>FREINAGE</v>
          </cell>
          <cell r="Q3616">
            <v>-12000</v>
          </cell>
        </row>
        <row r="3617">
          <cell r="A3617">
            <v>44075</v>
          </cell>
          <cell r="C3617" t="str">
            <v>SORTIE</v>
          </cell>
          <cell r="F3617" t="str">
            <v>BENNE</v>
          </cell>
          <cell r="G3617" t="str">
            <v>ELECTRICITE</v>
          </cell>
          <cell r="Q3617">
            <v>-19000</v>
          </cell>
        </row>
        <row r="3618">
          <cell r="A3618">
            <v>44075</v>
          </cell>
          <cell r="C3618" t="str">
            <v>SORTIE</v>
          </cell>
          <cell r="F3618" t="str">
            <v>BENNE</v>
          </cell>
          <cell r="G3618" t="str">
            <v>ELECTRICITE</v>
          </cell>
          <cell r="Q3618">
            <v>-21000</v>
          </cell>
        </row>
        <row r="3619">
          <cell r="A3619">
            <v>44075</v>
          </cell>
          <cell r="C3619" t="str">
            <v>SORTIE</v>
          </cell>
          <cell r="F3619" t="str">
            <v>PLATEAU</v>
          </cell>
          <cell r="G3619" t="str">
            <v>ELECTRICITE</v>
          </cell>
          <cell r="Q3619">
            <v>-1500</v>
          </cell>
        </row>
        <row r="3620">
          <cell r="A3620">
            <v>44075</v>
          </cell>
          <cell r="C3620" t="str">
            <v>ENTREE</v>
          </cell>
          <cell r="F3620">
            <v>0</v>
          </cell>
          <cell r="G3620" t="str">
            <v>ASSEMBLAGE</v>
          </cell>
          <cell r="Q3620">
            <v>0</v>
          </cell>
        </row>
        <row r="3621">
          <cell r="A3621">
            <v>44075</v>
          </cell>
          <cell r="C3621" t="str">
            <v>SORTIE</v>
          </cell>
          <cell r="F3621" t="str">
            <v>BENNE</v>
          </cell>
          <cell r="G3621" t="str">
            <v>ASSEMBLAGE</v>
          </cell>
          <cell r="Q3621">
            <v>-83400</v>
          </cell>
        </row>
        <row r="3622">
          <cell r="A3622">
            <v>44075</v>
          </cell>
          <cell r="C3622" t="str">
            <v>SORTIE</v>
          </cell>
          <cell r="F3622" t="str">
            <v>BENNE</v>
          </cell>
          <cell r="G3622" t="str">
            <v>ASSEMBLAGE</v>
          </cell>
          <cell r="Q3622">
            <v>-83400</v>
          </cell>
        </row>
        <row r="3623">
          <cell r="A3623">
            <v>44075</v>
          </cell>
          <cell r="C3623" t="str">
            <v>SORTIE</v>
          </cell>
          <cell r="F3623" t="str">
            <v>BENNE</v>
          </cell>
          <cell r="G3623" t="str">
            <v>ASSEMBLAGE</v>
          </cell>
          <cell r="Q3623">
            <v>-83400</v>
          </cell>
        </row>
        <row r="3624">
          <cell r="A3624">
            <v>44075</v>
          </cell>
          <cell r="C3624" t="str">
            <v>ENTREE</v>
          </cell>
          <cell r="F3624">
            <v>0</v>
          </cell>
          <cell r="G3624" t="str">
            <v>BOITE DE VITESSE</v>
          </cell>
          <cell r="Q3624">
            <v>0</v>
          </cell>
        </row>
        <row r="3625">
          <cell r="A3625">
            <v>44075</v>
          </cell>
          <cell r="C3625" t="str">
            <v>ENTREE</v>
          </cell>
          <cell r="F3625">
            <v>0</v>
          </cell>
          <cell r="G3625" t="str">
            <v>EQUIPEMENT</v>
          </cell>
          <cell r="Q3625">
            <v>0</v>
          </cell>
        </row>
        <row r="3626">
          <cell r="A3626">
            <v>44075</v>
          </cell>
          <cell r="C3626" t="str">
            <v>ENTREE</v>
          </cell>
          <cell r="F3626">
            <v>0</v>
          </cell>
          <cell r="G3626" t="str">
            <v>ASSEMBLAGE</v>
          </cell>
          <cell r="Q3626">
            <v>0</v>
          </cell>
        </row>
        <row r="3627">
          <cell r="A3627">
            <v>44075</v>
          </cell>
          <cell r="C3627" t="str">
            <v>ENTREE</v>
          </cell>
          <cell r="F3627">
            <v>0</v>
          </cell>
          <cell r="G3627" t="str">
            <v>FILTRATION</v>
          </cell>
          <cell r="Q3627">
            <v>0</v>
          </cell>
        </row>
        <row r="3628">
          <cell r="A3628">
            <v>44075</v>
          </cell>
          <cell r="C3628" t="str">
            <v>ENTREE</v>
          </cell>
          <cell r="F3628">
            <v>0</v>
          </cell>
          <cell r="G3628" t="str">
            <v>FILTRATION</v>
          </cell>
          <cell r="Q3628">
            <v>0</v>
          </cell>
        </row>
        <row r="3629">
          <cell r="A3629">
            <v>44075</v>
          </cell>
          <cell r="C3629" t="str">
            <v>ENTREE</v>
          </cell>
          <cell r="F3629">
            <v>0</v>
          </cell>
          <cell r="G3629" t="str">
            <v>FILTRATION</v>
          </cell>
          <cell r="Q3629">
            <v>0</v>
          </cell>
        </row>
        <row r="3630">
          <cell r="A3630">
            <v>44075</v>
          </cell>
          <cell r="C3630" t="str">
            <v>ENTREE</v>
          </cell>
          <cell r="F3630">
            <v>0</v>
          </cell>
          <cell r="G3630" t="str">
            <v>FILTRATION</v>
          </cell>
          <cell r="Q3630">
            <v>0</v>
          </cell>
        </row>
        <row r="3631">
          <cell r="A3631">
            <v>44075</v>
          </cell>
          <cell r="C3631" t="str">
            <v>ENTREE</v>
          </cell>
          <cell r="F3631">
            <v>0</v>
          </cell>
          <cell r="G3631" t="str">
            <v>CABINE</v>
          </cell>
          <cell r="Q3631">
            <v>0</v>
          </cell>
        </row>
        <row r="3632">
          <cell r="A3632">
            <v>44075</v>
          </cell>
          <cell r="C3632" t="str">
            <v>SORTIE</v>
          </cell>
          <cell r="F3632" t="str">
            <v>PLATEAU</v>
          </cell>
          <cell r="G3632" t="str">
            <v>FILTRATION</v>
          </cell>
          <cell r="Q3632">
            <v>-40000</v>
          </cell>
        </row>
        <row r="3633">
          <cell r="A3633">
            <v>44075</v>
          </cell>
          <cell r="C3633" t="str">
            <v>SORTIE</v>
          </cell>
          <cell r="F3633" t="str">
            <v>PLATEAU</v>
          </cell>
          <cell r="G3633" t="str">
            <v>FILTRATION</v>
          </cell>
          <cell r="Q3633">
            <v>-17000</v>
          </cell>
        </row>
        <row r="3634">
          <cell r="A3634">
            <v>44075</v>
          </cell>
          <cell r="C3634" t="str">
            <v>ENTREE</v>
          </cell>
          <cell r="F3634">
            <v>0</v>
          </cell>
          <cell r="G3634" t="str">
            <v>ELECTRICITE</v>
          </cell>
          <cell r="Q3634">
            <v>0</v>
          </cell>
        </row>
        <row r="3635">
          <cell r="A3635">
            <v>44075</v>
          </cell>
          <cell r="C3635" t="str">
            <v>ENTREE</v>
          </cell>
          <cell r="F3635">
            <v>0</v>
          </cell>
          <cell r="G3635" t="str">
            <v>ASSEMBLAGE</v>
          </cell>
          <cell r="Q3635">
            <v>0</v>
          </cell>
        </row>
        <row r="3636">
          <cell r="A3636">
            <v>44075</v>
          </cell>
          <cell r="C3636" t="str">
            <v>SORTIE</v>
          </cell>
          <cell r="F3636" t="str">
            <v>SLV</v>
          </cell>
          <cell r="G3636" t="str">
            <v>ELECTRICITE</v>
          </cell>
          <cell r="Q3636">
            <v>-10000</v>
          </cell>
        </row>
        <row r="3637">
          <cell r="A3637">
            <v>44075</v>
          </cell>
          <cell r="C3637" t="str">
            <v>SORTIE</v>
          </cell>
          <cell r="F3637" t="str">
            <v>PLATEAU</v>
          </cell>
          <cell r="G3637" t="str">
            <v>FILTRATION</v>
          </cell>
          <cell r="Q3637">
            <v>-40000</v>
          </cell>
        </row>
        <row r="3638">
          <cell r="A3638">
            <v>44075</v>
          </cell>
          <cell r="C3638" t="str">
            <v>SORTIE</v>
          </cell>
          <cell r="F3638" t="str">
            <v>PLATEAU</v>
          </cell>
          <cell r="G3638" t="str">
            <v>FILTRATION</v>
          </cell>
          <cell r="Q3638">
            <v>-17000</v>
          </cell>
        </row>
        <row r="3639">
          <cell r="A3639">
            <v>44075</v>
          </cell>
          <cell r="C3639" t="str">
            <v>SORTIE</v>
          </cell>
          <cell r="F3639" t="str">
            <v>PLATEAU</v>
          </cell>
          <cell r="G3639" t="str">
            <v>CABINE</v>
          </cell>
          <cell r="Q3639">
            <v>-10000</v>
          </cell>
        </row>
        <row r="3640">
          <cell r="A3640">
            <v>44075</v>
          </cell>
          <cell r="C3640" t="str">
            <v>SORTIE</v>
          </cell>
          <cell r="F3640" t="str">
            <v>PLATEAU</v>
          </cell>
          <cell r="G3640" t="str">
            <v>CABINE</v>
          </cell>
          <cell r="Q3640">
            <v>-10000</v>
          </cell>
        </row>
        <row r="3641">
          <cell r="A3641">
            <v>44075</v>
          </cell>
          <cell r="C3641" t="str">
            <v>SORTIE</v>
          </cell>
          <cell r="F3641" t="str">
            <v>PLATEAU</v>
          </cell>
          <cell r="G3641" t="str">
            <v>LUBRIFIANT</v>
          </cell>
          <cell r="Q3641">
            <v>-45450</v>
          </cell>
        </row>
        <row r="3642">
          <cell r="A3642">
            <v>44075</v>
          </cell>
          <cell r="C3642" t="str">
            <v>SORTIE</v>
          </cell>
          <cell r="F3642" t="str">
            <v>PLATEAU</v>
          </cell>
          <cell r="G3642" t="str">
            <v>FILTRATION</v>
          </cell>
          <cell r="Q3642">
            <v>-20000</v>
          </cell>
        </row>
        <row r="3643">
          <cell r="A3643">
            <v>44075</v>
          </cell>
          <cell r="C3643" t="str">
            <v>SORTIE</v>
          </cell>
          <cell r="F3643" t="str">
            <v>PLATEAU</v>
          </cell>
          <cell r="G3643" t="str">
            <v>FILTRATION</v>
          </cell>
          <cell r="Q3643">
            <v>-20000</v>
          </cell>
        </row>
        <row r="3644">
          <cell r="A3644">
            <v>44075</v>
          </cell>
          <cell r="C3644" t="str">
            <v>SORTIE</v>
          </cell>
          <cell r="F3644" t="str">
            <v>PLATEAU</v>
          </cell>
          <cell r="G3644" t="str">
            <v>LUBRIFIANT</v>
          </cell>
          <cell r="Q3644">
            <v>-72720</v>
          </cell>
        </row>
        <row r="3645">
          <cell r="A3645">
            <v>44075</v>
          </cell>
          <cell r="C3645" t="str">
            <v>SORTIE</v>
          </cell>
          <cell r="F3645" t="str">
            <v>PLATEAU</v>
          </cell>
          <cell r="G3645" t="str">
            <v>FILTRATION</v>
          </cell>
          <cell r="Q3645">
            <v>-10000</v>
          </cell>
        </row>
        <row r="3646">
          <cell r="A3646">
            <v>44075</v>
          </cell>
          <cell r="C3646" t="str">
            <v>SORTIE</v>
          </cell>
          <cell r="F3646" t="str">
            <v>PLATEAU</v>
          </cell>
          <cell r="G3646" t="str">
            <v>FILTRATION</v>
          </cell>
          <cell r="Q3646">
            <v>-10000</v>
          </cell>
        </row>
        <row r="3647">
          <cell r="A3647">
            <v>44075</v>
          </cell>
          <cell r="C3647" t="str">
            <v>SORTIE</v>
          </cell>
          <cell r="F3647" t="str">
            <v>PLATEAU</v>
          </cell>
          <cell r="G3647" t="str">
            <v>ELECTRICITE</v>
          </cell>
          <cell r="Q3647">
            <v>-5000</v>
          </cell>
        </row>
        <row r="3648">
          <cell r="A3648">
            <v>44075</v>
          </cell>
          <cell r="C3648" t="str">
            <v>SORTIE</v>
          </cell>
          <cell r="F3648" t="str">
            <v>PLATEAU</v>
          </cell>
          <cell r="G3648" t="str">
            <v>ASSEMBLAGE</v>
          </cell>
          <cell r="Q3648">
            <v>-12500</v>
          </cell>
        </row>
        <row r="3649">
          <cell r="A3649">
            <v>44075</v>
          </cell>
          <cell r="C3649" t="str">
            <v>SORTIE</v>
          </cell>
          <cell r="F3649" t="str">
            <v>PLATEAU</v>
          </cell>
          <cell r="G3649" t="str">
            <v>FREINAGE</v>
          </cell>
          <cell r="Q3649">
            <v>-70000</v>
          </cell>
        </row>
        <row r="3650">
          <cell r="A3650">
            <v>44075</v>
          </cell>
          <cell r="C3650" t="str">
            <v>SORTIE</v>
          </cell>
          <cell r="F3650" t="str">
            <v>PLATEAU</v>
          </cell>
          <cell r="G3650" t="str">
            <v>FREINAGE</v>
          </cell>
          <cell r="Q3650">
            <v>-140000</v>
          </cell>
        </row>
        <row r="3651">
          <cell r="A3651">
            <v>44075</v>
          </cell>
          <cell r="C3651" t="str">
            <v>SORTIE</v>
          </cell>
          <cell r="F3651" t="str">
            <v>PLATEAU</v>
          </cell>
          <cell r="G3651" t="str">
            <v>FREINAGE</v>
          </cell>
          <cell r="Q3651">
            <v>-14100</v>
          </cell>
        </row>
        <row r="3652">
          <cell r="A3652">
            <v>44075</v>
          </cell>
          <cell r="C3652" t="str">
            <v>SORTIE</v>
          </cell>
          <cell r="F3652" t="str">
            <v>PLATEAU</v>
          </cell>
          <cell r="G3652" t="str">
            <v>FREINAGE</v>
          </cell>
          <cell r="Q3652">
            <v>-45000</v>
          </cell>
        </row>
        <row r="3653">
          <cell r="A3653">
            <v>44075</v>
          </cell>
          <cell r="C3653" t="str">
            <v>SORTIE</v>
          </cell>
          <cell r="F3653" t="str">
            <v>PLATEAU</v>
          </cell>
          <cell r="G3653" t="str">
            <v>ASSEMBLAGE</v>
          </cell>
          <cell r="Q3653">
            <v>-160000</v>
          </cell>
        </row>
        <row r="3654">
          <cell r="A3654">
            <v>44075</v>
          </cell>
          <cell r="C3654" t="str">
            <v>SORTIE</v>
          </cell>
          <cell r="F3654" t="str">
            <v>PLATEAU</v>
          </cell>
          <cell r="G3654" t="str">
            <v>ELECTRICITE</v>
          </cell>
          <cell r="Q3654">
            <v>-3000</v>
          </cell>
        </row>
        <row r="3655">
          <cell r="A3655">
            <v>44075</v>
          </cell>
          <cell r="C3655" t="str">
            <v>SORTIE</v>
          </cell>
          <cell r="F3655" t="str">
            <v>PLATEAU</v>
          </cell>
          <cell r="G3655" t="str">
            <v>ELECTRICITE</v>
          </cell>
          <cell r="Q3655">
            <v>-3000</v>
          </cell>
        </row>
        <row r="3656">
          <cell r="A3656">
            <v>44075</v>
          </cell>
          <cell r="C3656" t="str">
            <v>SORTIE</v>
          </cell>
          <cell r="F3656" t="str">
            <v>PLATEAU</v>
          </cell>
          <cell r="G3656" t="str">
            <v>ASSEMBLAGE</v>
          </cell>
          <cell r="Q3656">
            <v>-3000</v>
          </cell>
        </row>
        <row r="3657">
          <cell r="A3657">
            <v>44075</v>
          </cell>
          <cell r="C3657" t="str">
            <v>SORTIE</v>
          </cell>
          <cell r="F3657" t="str">
            <v>PLATEAU</v>
          </cell>
          <cell r="G3657" t="str">
            <v>ASSEMBLAGE</v>
          </cell>
          <cell r="Q3657">
            <v>-2000</v>
          </cell>
        </row>
        <row r="3658">
          <cell r="A3658">
            <v>44075</v>
          </cell>
          <cell r="C3658" t="str">
            <v>ENTREE</v>
          </cell>
          <cell r="F3658">
            <v>0</v>
          </cell>
          <cell r="G3658" t="str">
            <v>FREINAGE</v>
          </cell>
          <cell r="Q3658">
            <v>0</v>
          </cell>
        </row>
        <row r="3659">
          <cell r="A3659">
            <v>44075</v>
          </cell>
          <cell r="C3659" t="str">
            <v>ENTREE</v>
          </cell>
          <cell r="F3659">
            <v>0</v>
          </cell>
          <cell r="G3659" t="str">
            <v>FREINAGE</v>
          </cell>
          <cell r="Q3659">
            <v>0</v>
          </cell>
        </row>
        <row r="3660">
          <cell r="A3660">
            <v>44075</v>
          </cell>
          <cell r="C3660" t="str">
            <v>ENTREE</v>
          </cell>
          <cell r="F3660">
            <v>0</v>
          </cell>
          <cell r="G3660" t="str">
            <v>FREINAGE</v>
          </cell>
          <cell r="Q3660">
            <v>0</v>
          </cell>
        </row>
        <row r="3661">
          <cell r="A3661">
            <v>44075</v>
          </cell>
          <cell r="C3661" t="str">
            <v>ENTREE</v>
          </cell>
          <cell r="F3661">
            <v>0</v>
          </cell>
          <cell r="G3661" t="str">
            <v>ASSEMBLAGE</v>
          </cell>
          <cell r="Q3661">
            <v>0</v>
          </cell>
        </row>
        <row r="3662">
          <cell r="A3662">
            <v>44075</v>
          </cell>
          <cell r="C3662" t="str">
            <v>ENTREE</v>
          </cell>
          <cell r="F3662">
            <v>0</v>
          </cell>
          <cell r="G3662" t="str">
            <v>ASSEMBLAGE</v>
          </cell>
          <cell r="Q3662">
            <v>0</v>
          </cell>
        </row>
        <row r="3663">
          <cell r="A3663">
            <v>44075</v>
          </cell>
          <cell r="C3663" t="str">
            <v>ENTREE</v>
          </cell>
          <cell r="F3663">
            <v>0</v>
          </cell>
          <cell r="G3663" t="str">
            <v>ELECTRICITE</v>
          </cell>
          <cell r="Q3663">
            <v>0</v>
          </cell>
        </row>
        <row r="3664">
          <cell r="A3664">
            <v>44075</v>
          </cell>
          <cell r="C3664" t="str">
            <v>ENTREE</v>
          </cell>
          <cell r="F3664">
            <v>0</v>
          </cell>
          <cell r="G3664" t="str">
            <v>FILTRATION</v>
          </cell>
          <cell r="Q3664">
            <v>0</v>
          </cell>
        </row>
        <row r="3665">
          <cell r="A3665">
            <v>44075</v>
          </cell>
          <cell r="C3665" t="str">
            <v>ENTREE</v>
          </cell>
          <cell r="F3665">
            <v>0</v>
          </cell>
          <cell r="G3665" t="str">
            <v>FILTRATION</v>
          </cell>
          <cell r="Q3665">
            <v>0</v>
          </cell>
        </row>
        <row r="3666">
          <cell r="A3666">
            <v>44075</v>
          </cell>
          <cell r="C3666" t="str">
            <v>ENTREE</v>
          </cell>
          <cell r="F3666">
            <v>0</v>
          </cell>
          <cell r="G3666" t="str">
            <v>FILTRATION</v>
          </cell>
          <cell r="Q3666">
            <v>0</v>
          </cell>
        </row>
        <row r="3667">
          <cell r="A3667">
            <v>44075</v>
          </cell>
          <cell r="C3667" t="str">
            <v>ENTREE</v>
          </cell>
          <cell r="F3667">
            <v>0</v>
          </cell>
          <cell r="G3667" t="str">
            <v>ELECTRICITE</v>
          </cell>
          <cell r="Q3667">
            <v>0</v>
          </cell>
        </row>
        <row r="3668">
          <cell r="A3668">
            <v>44075</v>
          </cell>
          <cell r="C3668" t="str">
            <v>ENTREE</v>
          </cell>
          <cell r="F3668">
            <v>0</v>
          </cell>
          <cell r="G3668" t="str">
            <v>ELECTRICITE</v>
          </cell>
          <cell r="Q3668">
            <v>0</v>
          </cell>
        </row>
        <row r="3669">
          <cell r="A3669">
            <v>44075</v>
          </cell>
          <cell r="C3669" t="str">
            <v>ENTREE</v>
          </cell>
          <cell r="F3669">
            <v>0</v>
          </cell>
          <cell r="G3669" t="str">
            <v>ELECTRICITE</v>
          </cell>
          <cell r="Q3669">
            <v>0</v>
          </cell>
        </row>
        <row r="3670">
          <cell r="A3670">
            <v>44075</v>
          </cell>
          <cell r="C3670" t="str">
            <v>ENTREE</v>
          </cell>
          <cell r="F3670">
            <v>0</v>
          </cell>
          <cell r="G3670" t="str">
            <v>ELECTRICITE</v>
          </cell>
          <cell r="Q3670">
            <v>0</v>
          </cell>
        </row>
        <row r="3671">
          <cell r="A3671">
            <v>44075</v>
          </cell>
          <cell r="C3671" t="str">
            <v>ENTREE</v>
          </cell>
          <cell r="F3671">
            <v>0</v>
          </cell>
          <cell r="G3671" t="str">
            <v>ELECTRICITE</v>
          </cell>
          <cell r="Q3671">
            <v>0</v>
          </cell>
        </row>
        <row r="3672">
          <cell r="A3672">
            <v>44075</v>
          </cell>
          <cell r="C3672" t="str">
            <v>ENTREE</v>
          </cell>
          <cell r="F3672">
            <v>0</v>
          </cell>
          <cell r="G3672" t="str">
            <v>ELECTRICITE</v>
          </cell>
          <cell r="Q3672">
            <v>0</v>
          </cell>
        </row>
        <row r="3673">
          <cell r="A3673">
            <v>44075</v>
          </cell>
          <cell r="C3673" t="str">
            <v>ENTREE</v>
          </cell>
          <cell r="F3673">
            <v>0</v>
          </cell>
          <cell r="G3673" t="str">
            <v>ASSEMBLAGE</v>
          </cell>
          <cell r="Q3673">
            <v>0</v>
          </cell>
        </row>
        <row r="3674">
          <cell r="A3674">
            <v>44075</v>
          </cell>
          <cell r="C3674" t="str">
            <v>ENTREE</v>
          </cell>
          <cell r="F3674">
            <v>0</v>
          </cell>
          <cell r="G3674" t="str">
            <v>ASSEMBLAGE</v>
          </cell>
          <cell r="Q3674">
            <v>0</v>
          </cell>
        </row>
        <row r="3675">
          <cell r="A3675">
            <v>44075</v>
          </cell>
          <cell r="C3675" t="str">
            <v>ENTREE</v>
          </cell>
          <cell r="F3675">
            <v>0</v>
          </cell>
          <cell r="G3675" t="str">
            <v>EQUIPEMENT</v>
          </cell>
          <cell r="Q3675">
            <v>0</v>
          </cell>
        </row>
        <row r="3676">
          <cell r="A3676">
            <v>44075</v>
          </cell>
          <cell r="C3676" t="str">
            <v>SORTIE</v>
          </cell>
          <cell r="F3676" t="str">
            <v>CITERNE</v>
          </cell>
          <cell r="G3676" t="str">
            <v>EQUIPEMENT</v>
          </cell>
          <cell r="Q3676">
            <v>-15000</v>
          </cell>
        </row>
        <row r="3677">
          <cell r="A3677">
            <v>44075</v>
          </cell>
          <cell r="C3677" t="str">
            <v>SORTIE</v>
          </cell>
          <cell r="F3677" t="str">
            <v>PLATEAU</v>
          </cell>
          <cell r="G3677" t="str">
            <v>EQUIPEMENT</v>
          </cell>
          <cell r="Q3677">
            <v>-15000</v>
          </cell>
        </row>
        <row r="3678">
          <cell r="A3678">
            <v>44075</v>
          </cell>
          <cell r="C3678" t="str">
            <v>SORTIE</v>
          </cell>
          <cell r="F3678" t="str">
            <v>CITERNE</v>
          </cell>
          <cell r="G3678" t="str">
            <v>ASSEMBLAGE</v>
          </cell>
          <cell r="Q3678">
            <v>-3000</v>
          </cell>
        </row>
        <row r="3679">
          <cell r="A3679">
            <v>44075</v>
          </cell>
          <cell r="C3679" t="str">
            <v>SORTIE</v>
          </cell>
          <cell r="F3679" t="str">
            <v>PLATEAU</v>
          </cell>
          <cell r="G3679" t="str">
            <v>ELECTRICITE</v>
          </cell>
          <cell r="Q3679">
            <v>-2000</v>
          </cell>
        </row>
        <row r="3680">
          <cell r="A3680">
            <v>44075</v>
          </cell>
          <cell r="C3680" t="str">
            <v>SORTIE</v>
          </cell>
          <cell r="F3680" t="str">
            <v>PLATEAU</v>
          </cell>
          <cell r="G3680" t="str">
            <v>ELECTRICITE</v>
          </cell>
          <cell r="Q3680">
            <v>-2000</v>
          </cell>
        </row>
        <row r="3681">
          <cell r="A3681">
            <v>44075</v>
          </cell>
          <cell r="C3681" t="str">
            <v>SORTIE</v>
          </cell>
          <cell r="F3681" t="str">
            <v>PLATEAU</v>
          </cell>
          <cell r="G3681" t="str">
            <v>ELECTRICITE</v>
          </cell>
          <cell r="Q3681">
            <v>-2000</v>
          </cell>
        </row>
        <row r="3682">
          <cell r="A3682">
            <v>44075</v>
          </cell>
          <cell r="C3682" t="str">
            <v>SORTIE</v>
          </cell>
          <cell r="F3682" t="str">
            <v>PLATEAU</v>
          </cell>
          <cell r="G3682" t="str">
            <v>ELECTRICITE</v>
          </cell>
          <cell r="Q3682">
            <v>-2000</v>
          </cell>
        </row>
        <row r="3683">
          <cell r="A3683">
            <v>44075</v>
          </cell>
          <cell r="C3683" t="str">
            <v>SORTIE</v>
          </cell>
          <cell r="F3683" t="str">
            <v>PLATEAU</v>
          </cell>
          <cell r="G3683" t="str">
            <v>ELECTRICITE</v>
          </cell>
          <cell r="Q3683">
            <v>-2000</v>
          </cell>
        </row>
        <row r="3684">
          <cell r="A3684">
            <v>44075</v>
          </cell>
          <cell r="C3684" t="str">
            <v>SORTIE</v>
          </cell>
          <cell r="F3684" t="str">
            <v>CITERNE</v>
          </cell>
          <cell r="G3684" t="str">
            <v>FREINAGE</v>
          </cell>
          <cell r="Q3684">
            <v>-20000</v>
          </cell>
        </row>
        <row r="3685">
          <cell r="A3685">
            <v>44075</v>
          </cell>
          <cell r="C3685" t="str">
            <v>SORTIE</v>
          </cell>
          <cell r="F3685" t="str">
            <v>CITERNE</v>
          </cell>
          <cell r="G3685" t="str">
            <v>FREINAGE</v>
          </cell>
          <cell r="Q3685">
            <v>-10000</v>
          </cell>
        </row>
        <row r="3686">
          <cell r="A3686">
            <v>44075</v>
          </cell>
          <cell r="C3686" t="str">
            <v>SORTIE</v>
          </cell>
          <cell r="F3686" t="str">
            <v>CITERNE</v>
          </cell>
          <cell r="G3686" t="str">
            <v>ASSEMBLAGE</v>
          </cell>
          <cell r="Q3686">
            <v>-1400</v>
          </cell>
        </row>
        <row r="3687">
          <cell r="A3687">
            <v>44075</v>
          </cell>
          <cell r="C3687" t="str">
            <v>SORTIE</v>
          </cell>
          <cell r="F3687" t="str">
            <v>CITERNE</v>
          </cell>
          <cell r="G3687" t="str">
            <v>ASSEMBLAGE</v>
          </cell>
          <cell r="Q3687">
            <v>-5000</v>
          </cell>
        </row>
        <row r="3688">
          <cell r="A3688">
            <v>44075</v>
          </cell>
          <cell r="C3688" t="str">
            <v>SORTIE</v>
          </cell>
          <cell r="F3688" t="str">
            <v>PLATEAU</v>
          </cell>
          <cell r="G3688" t="str">
            <v>FILTRATION</v>
          </cell>
          <cell r="Q3688">
            <v>-10000</v>
          </cell>
        </row>
        <row r="3689">
          <cell r="A3689">
            <v>44075</v>
          </cell>
          <cell r="C3689" t="str">
            <v>SORTIE</v>
          </cell>
          <cell r="F3689" t="str">
            <v>PLATEAU</v>
          </cell>
          <cell r="G3689" t="str">
            <v>EQUIPEMENT</v>
          </cell>
          <cell r="Q3689">
            <v>-4000</v>
          </cell>
        </row>
        <row r="3690">
          <cell r="A3690">
            <v>44075</v>
          </cell>
          <cell r="C3690" t="str">
            <v>SORTIE</v>
          </cell>
          <cell r="F3690" t="str">
            <v>PLATEAU</v>
          </cell>
          <cell r="G3690" t="str">
            <v>LUBRIFIANT</v>
          </cell>
          <cell r="Q3690">
            <v>-54540</v>
          </cell>
        </row>
        <row r="3691">
          <cell r="A3691">
            <v>44075</v>
          </cell>
          <cell r="C3691" t="str">
            <v>SORTIE</v>
          </cell>
          <cell r="F3691" t="str">
            <v>PLATEAU</v>
          </cell>
          <cell r="G3691" t="str">
            <v>FILTRATION</v>
          </cell>
          <cell r="Q3691">
            <v>-24000</v>
          </cell>
        </row>
        <row r="3692">
          <cell r="A3692">
            <v>44075</v>
          </cell>
          <cell r="C3692" t="str">
            <v>SORTIE</v>
          </cell>
          <cell r="F3692" t="str">
            <v>PLATEAU</v>
          </cell>
          <cell r="G3692" t="str">
            <v>FILTRATION</v>
          </cell>
          <cell r="Q3692">
            <v>-5000</v>
          </cell>
        </row>
        <row r="3693">
          <cell r="A3693">
            <v>44075</v>
          </cell>
          <cell r="C3693" t="str">
            <v>SORTIE</v>
          </cell>
          <cell r="F3693" t="str">
            <v>PLATEAU</v>
          </cell>
          <cell r="G3693" t="str">
            <v>FILTRATION</v>
          </cell>
          <cell r="Q3693">
            <v>-5000</v>
          </cell>
        </row>
        <row r="3694">
          <cell r="A3694">
            <v>44075</v>
          </cell>
          <cell r="C3694" t="str">
            <v>SORTIE</v>
          </cell>
          <cell r="F3694" t="str">
            <v>PLATEAU</v>
          </cell>
          <cell r="G3694" t="str">
            <v>BOITE DE VITESSE</v>
          </cell>
          <cell r="Q3694">
            <v>-40000</v>
          </cell>
        </row>
        <row r="3695">
          <cell r="A3695">
            <v>44075</v>
          </cell>
          <cell r="C3695" t="str">
            <v>SORTIE</v>
          </cell>
          <cell r="F3695" t="str">
            <v>PLATEAU</v>
          </cell>
          <cell r="G3695" t="str">
            <v>ASSEMBLAGE</v>
          </cell>
          <cell r="Q3695">
            <v>-1500</v>
          </cell>
        </row>
        <row r="3696">
          <cell r="A3696">
            <v>44075</v>
          </cell>
          <cell r="C3696" t="str">
            <v>SORTIE</v>
          </cell>
          <cell r="F3696" t="str">
            <v>PLATEAU</v>
          </cell>
          <cell r="G3696" t="str">
            <v>LUBRIFIANT</v>
          </cell>
          <cell r="Q3696">
            <v>-39996</v>
          </cell>
        </row>
        <row r="3697">
          <cell r="A3697">
            <v>44075</v>
          </cell>
          <cell r="C3697" t="str">
            <v>ENTREE</v>
          </cell>
          <cell r="F3697">
            <v>0</v>
          </cell>
          <cell r="G3697" t="str">
            <v>FILTRATION</v>
          </cell>
          <cell r="Q3697">
            <v>0</v>
          </cell>
        </row>
        <row r="3698">
          <cell r="A3698">
            <v>44075</v>
          </cell>
          <cell r="C3698" t="str">
            <v>ENTREE</v>
          </cell>
          <cell r="F3698">
            <v>0</v>
          </cell>
          <cell r="G3698" t="str">
            <v>FILTRATION</v>
          </cell>
          <cell r="Q3698">
            <v>0</v>
          </cell>
        </row>
        <row r="3699">
          <cell r="A3699">
            <v>44075</v>
          </cell>
          <cell r="C3699" t="str">
            <v>ENTREE</v>
          </cell>
          <cell r="F3699">
            <v>0</v>
          </cell>
          <cell r="G3699" t="str">
            <v>FILTRATION</v>
          </cell>
          <cell r="Q3699">
            <v>0</v>
          </cell>
        </row>
        <row r="3700">
          <cell r="A3700">
            <v>44075</v>
          </cell>
          <cell r="C3700" t="str">
            <v>ENTREE</v>
          </cell>
          <cell r="F3700">
            <v>0</v>
          </cell>
          <cell r="G3700" t="str">
            <v>CABINE</v>
          </cell>
          <cell r="Q3700">
            <v>0</v>
          </cell>
        </row>
        <row r="3701">
          <cell r="A3701">
            <v>44075</v>
          </cell>
          <cell r="C3701" t="str">
            <v>ENTREE</v>
          </cell>
          <cell r="F3701">
            <v>0</v>
          </cell>
          <cell r="G3701" t="str">
            <v>CABINE</v>
          </cell>
          <cell r="Q3701">
            <v>0</v>
          </cell>
        </row>
        <row r="3702">
          <cell r="A3702">
            <v>44075</v>
          </cell>
          <cell r="C3702" t="str">
            <v>ENTREE</v>
          </cell>
          <cell r="F3702">
            <v>0</v>
          </cell>
          <cell r="G3702" t="str">
            <v>FREINAGE</v>
          </cell>
          <cell r="Q3702">
            <v>0</v>
          </cell>
        </row>
        <row r="3703">
          <cell r="A3703">
            <v>44075</v>
          </cell>
          <cell r="C3703" t="str">
            <v>SORTIE</v>
          </cell>
          <cell r="F3703" t="str">
            <v>PLATEAU</v>
          </cell>
          <cell r="G3703" t="str">
            <v>FILTRATION</v>
          </cell>
          <cell r="Q3703">
            <v>-14310</v>
          </cell>
        </row>
        <row r="3704">
          <cell r="A3704">
            <v>44075</v>
          </cell>
          <cell r="C3704" t="str">
            <v>SORTIE</v>
          </cell>
          <cell r="F3704" t="str">
            <v>PLATEAU</v>
          </cell>
          <cell r="G3704" t="str">
            <v>FILTRATION</v>
          </cell>
          <cell r="Q3704">
            <v>-7000</v>
          </cell>
        </row>
        <row r="3705">
          <cell r="A3705">
            <v>44075</v>
          </cell>
          <cell r="C3705" t="str">
            <v>SORTIE</v>
          </cell>
          <cell r="F3705" t="str">
            <v>PLATEAU</v>
          </cell>
          <cell r="G3705" t="str">
            <v>FILTRATION</v>
          </cell>
          <cell r="Q3705">
            <v>-8000</v>
          </cell>
        </row>
        <row r="3706">
          <cell r="A3706">
            <v>44075</v>
          </cell>
          <cell r="C3706" t="str">
            <v>SORTIE</v>
          </cell>
          <cell r="F3706" t="str">
            <v>PLATEAU</v>
          </cell>
          <cell r="G3706" t="str">
            <v>FILTRATION</v>
          </cell>
          <cell r="Q3706">
            <v>-10000</v>
          </cell>
        </row>
        <row r="3707">
          <cell r="A3707">
            <v>44075</v>
          </cell>
          <cell r="C3707" t="str">
            <v>SORTIE</v>
          </cell>
          <cell r="F3707" t="str">
            <v>PLATEAU</v>
          </cell>
          <cell r="G3707" t="str">
            <v>FILTRATION</v>
          </cell>
          <cell r="Q3707">
            <v>-10000</v>
          </cell>
        </row>
        <row r="3708">
          <cell r="A3708">
            <v>44075</v>
          </cell>
          <cell r="C3708" t="str">
            <v>SORTIE</v>
          </cell>
          <cell r="F3708" t="str">
            <v>PLATEAU</v>
          </cell>
          <cell r="G3708" t="str">
            <v>FREINAGE</v>
          </cell>
          <cell r="Q3708">
            <v>-120000</v>
          </cell>
        </row>
        <row r="3709">
          <cell r="A3709">
            <v>44075</v>
          </cell>
          <cell r="C3709" t="str">
            <v>SORTIE</v>
          </cell>
          <cell r="F3709" t="str">
            <v>SLV</v>
          </cell>
          <cell r="G3709" t="str">
            <v>ELECTRICITE</v>
          </cell>
          <cell r="Q3709">
            <v>-60000</v>
          </cell>
        </row>
        <row r="3710">
          <cell r="A3710">
            <v>44075</v>
          </cell>
          <cell r="C3710" t="str">
            <v>SORTIE</v>
          </cell>
          <cell r="F3710" t="str">
            <v>PLATEAU</v>
          </cell>
          <cell r="G3710" t="str">
            <v>FILTRATION</v>
          </cell>
          <cell r="Q3710">
            <v>-20000</v>
          </cell>
        </row>
        <row r="3711">
          <cell r="A3711">
            <v>44075</v>
          </cell>
          <cell r="C3711" t="str">
            <v>SORTIE</v>
          </cell>
          <cell r="F3711" t="str">
            <v>PLATEAU</v>
          </cell>
          <cell r="G3711" t="str">
            <v>CABINE</v>
          </cell>
          <cell r="Q3711">
            <v>-107325</v>
          </cell>
        </row>
        <row r="3712">
          <cell r="A3712">
            <v>44075</v>
          </cell>
          <cell r="C3712" t="str">
            <v>SORTIE</v>
          </cell>
          <cell r="F3712" t="str">
            <v>PLATEAU</v>
          </cell>
          <cell r="G3712" t="str">
            <v>CABINE</v>
          </cell>
          <cell r="Q3712">
            <v>-16935</v>
          </cell>
        </row>
        <row r="3713">
          <cell r="A3713">
            <v>44075</v>
          </cell>
          <cell r="C3713" t="str">
            <v>ENTREE</v>
          </cell>
          <cell r="F3713">
            <v>0</v>
          </cell>
          <cell r="G3713" t="str">
            <v>CABINE</v>
          </cell>
          <cell r="Q3713">
            <v>0</v>
          </cell>
        </row>
        <row r="3714">
          <cell r="A3714">
            <v>44075</v>
          </cell>
          <cell r="C3714" t="str">
            <v>ENTREE</v>
          </cell>
          <cell r="F3714">
            <v>0</v>
          </cell>
          <cell r="G3714" t="str">
            <v>ELECTRICITE</v>
          </cell>
          <cell r="Q3714">
            <v>0</v>
          </cell>
        </row>
        <row r="3715">
          <cell r="A3715">
            <v>44075</v>
          </cell>
          <cell r="C3715" t="str">
            <v>ENTREE</v>
          </cell>
          <cell r="F3715">
            <v>0</v>
          </cell>
          <cell r="G3715" t="str">
            <v>FREINAGE</v>
          </cell>
          <cell r="Q3715">
            <v>0</v>
          </cell>
        </row>
        <row r="3716">
          <cell r="A3716">
            <v>44075</v>
          </cell>
          <cell r="C3716" t="str">
            <v>ENTREE</v>
          </cell>
          <cell r="F3716">
            <v>0</v>
          </cell>
          <cell r="G3716" t="str">
            <v>ELECTRICITE</v>
          </cell>
          <cell r="Q3716">
            <v>0</v>
          </cell>
        </row>
        <row r="3717">
          <cell r="A3717">
            <v>44075</v>
          </cell>
          <cell r="C3717" t="str">
            <v>SORTIE</v>
          </cell>
          <cell r="F3717" t="str">
            <v>PLATEAU</v>
          </cell>
          <cell r="G3717" t="str">
            <v>ASSEMBLAGE</v>
          </cell>
          <cell r="Q3717">
            <v>-1000</v>
          </cell>
        </row>
        <row r="3718">
          <cell r="A3718">
            <v>44075</v>
          </cell>
          <cell r="C3718" t="str">
            <v>SORTIE</v>
          </cell>
          <cell r="F3718" t="str">
            <v>PLATEAU</v>
          </cell>
          <cell r="G3718" t="str">
            <v>FREINAGE</v>
          </cell>
          <cell r="Q3718">
            <v>-10000</v>
          </cell>
        </row>
        <row r="3719">
          <cell r="A3719">
            <v>44075</v>
          </cell>
          <cell r="C3719" t="str">
            <v>SORTIE</v>
          </cell>
          <cell r="F3719" t="str">
            <v>PLATEAU</v>
          </cell>
          <cell r="G3719" t="str">
            <v>ELECTRICITE</v>
          </cell>
          <cell r="Q3719">
            <v>-1500</v>
          </cell>
        </row>
        <row r="3720">
          <cell r="A3720">
            <v>44075</v>
          </cell>
          <cell r="C3720" t="str">
            <v>SORTIE</v>
          </cell>
          <cell r="F3720" t="str">
            <v>PLATEAU</v>
          </cell>
          <cell r="G3720" t="str">
            <v>ELECTRICITE</v>
          </cell>
          <cell r="Q3720">
            <v>-1500</v>
          </cell>
        </row>
        <row r="3721">
          <cell r="A3721">
            <v>44075</v>
          </cell>
          <cell r="C3721" t="str">
            <v>SORTIE</v>
          </cell>
          <cell r="F3721" t="str">
            <v>PLATEAU</v>
          </cell>
          <cell r="G3721" t="str">
            <v>ELECTRICITE</v>
          </cell>
          <cell r="Q3721">
            <v>-3000</v>
          </cell>
        </row>
        <row r="3722">
          <cell r="A3722">
            <v>44075</v>
          </cell>
          <cell r="C3722" t="str">
            <v>SORTIE</v>
          </cell>
          <cell r="F3722" t="str">
            <v>PLATEAU</v>
          </cell>
          <cell r="G3722" t="str">
            <v>CABINE</v>
          </cell>
          <cell r="Q3722">
            <v>-100000</v>
          </cell>
        </row>
        <row r="3723">
          <cell r="A3723">
            <v>44075</v>
          </cell>
          <cell r="C3723" t="str">
            <v>SORTIE</v>
          </cell>
          <cell r="F3723" t="str">
            <v>PLATEAU</v>
          </cell>
          <cell r="G3723" t="str">
            <v>FREINAGE</v>
          </cell>
          <cell r="Q3723">
            <v>-20000</v>
          </cell>
        </row>
        <row r="3724">
          <cell r="A3724">
            <v>44075</v>
          </cell>
          <cell r="C3724" t="str">
            <v>SORTIE</v>
          </cell>
          <cell r="F3724" t="str">
            <v>BENNE</v>
          </cell>
          <cell r="G3724" t="str">
            <v>ELECTRICITE</v>
          </cell>
          <cell r="Q3724">
            <v>-16000</v>
          </cell>
        </row>
        <row r="3725">
          <cell r="A3725">
            <v>44075</v>
          </cell>
          <cell r="C3725" t="str">
            <v>SORTIE</v>
          </cell>
          <cell r="F3725" t="str">
            <v>PLATEAU</v>
          </cell>
          <cell r="G3725" t="str">
            <v>ASSEMBLAGE</v>
          </cell>
          <cell r="Q3725">
            <v>-12500</v>
          </cell>
        </row>
        <row r="3726">
          <cell r="A3726">
            <v>44075</v>
          </cell>
          <cell r="C3726" t="str">
            <v>SORTIE</v>
          </cell>
          <cell r="F3726" t="str">
            <v>PLATEAU</v>
          </cell>
          <cell r="G3726" t="str">
            <v>BOITE DE VITESSE</v>
          </cell>
          <cell r="Q3726">
            <v>-10000</v>
          </cell>
        </row>
        <row r="3727">
          <cell r="A3727">
            <v>44075</v>
          </cell>
          <cell r="C3727" t="str">
            <v>ENTREE</v>
          </cell>
          <cell r="F3727">
            <v>0</v>
          </cell>
          <cell r="G3727" t="str">
            <v>BATTERIE</v>
          </cell>
          <cell r="Q3727">
            <v>0</v>
          </cell>
        </row>
        <row r="3728">
          <cell r="A3728">
            <v>44075</v>
          </cell>
          <cell r="C3728" t="str">
            <v>ENTREE</v>
          </cell>
          <cell r="F3728">
            <v>0</v>
          </cell>
          <cell r="G3728" t="str">
            <v>JANTE</v>
          </cell>
          <cell r="Q3728">
            <v>0</v>
          </cell>
        </row>
        <row r="3729">
          <cell r="A3729">
            <v>44075</v>
          </cell>
          <cell r="C3729" t="str">
            <v>ENTREE</v>
          </cell>
          <cell r="F3729">
            <v>0</v>
          </cell>
          <cell r="G3729" t="str">
            <v>ELECTRICITE</v>
          </cell>
          <cell r="Q3729">
            <v>0</v>
          </cell>
        </row>
        <row r="3730">
          <cell r="A3730">
            <v>44075</v>
          </cell>
          <cell r="C3730" t="str">
            <v>ENTREE</v>
          </cell>
          <cell r="F3730">
            <v>0</v>
          </cell>
          <cell r="G3730" t="str">
            <v>PNEUMATIQUE</v>
          </cell>
          <cell r="Q3730">
            <v>0</v>
          </cell>
        </row>
        <row r="3731">
          <cell r="A3731">
            <v>44075</v>
          </cell>
          <cell r="C3731" t="str">
            <v>ENTREE</v>
          </cell>
          <cell r="F3731">
            <v>0</v>
          </cell>
          <cell r="G3731" t="str">
            <v>PNEUMATIQUE</v>
          </cell>
          <cell r="Q3731">
            <v>0</v>
          </cell>
        </row>
        <row r="3732">
          <cell r="A3732">
            <v>44075</v>
          </cell>
          <cell r="C3732" t="str">
            <v>ENTREE</v>
          </cell>
          <cell r="F3732">
            <v>0</v>
          </cell>
          <cell r="G3732" t="str">
            <v>PNEUMATIQUE</v>
          </cell>
          <cell r="Q3732">
            <v>0</v>
          </cell>
        </row>
        <row r="3733">
          <cell r="A3733">
            <v>44075</v>
          </cell>
          <cell r="C3733" t="str">
            <v>ENTREE</v>
          </cell>
          <cell r="F3733">
            <v>0</v>
          </cell>
          <cell r="G3733" t="str">
            <v>MOTEUR</v>
          </cell>
          <cell r="Q3733">
            <v>0</v>
          </cell>
        </row>
        <row r="3734">
          <cell r="A3734">
            <v>44075</v>
          </cell>
          <cell r="C3734" t="str">
            <v>ENTREE</v>
          </cell>
          <cell r="F3734">
            <v>0</v>
          </cell>
          <cell r="G3734" t="str">
            <v>MOTEUR</v>
          </cell>
          <cell r="Q3734">
            <v>0</v>
          </cell>
        </row>
        <row r="3735">
          <cell r="A3735">
            <v>44075</v>
          </cell>
          <cell r="C3735" t="str">
            <v>SORTIE</v>
          </cell>
          <cell r="F3735" t="str">
            <v>PLATEAU</v>
          </cell>
          <cell r="G3735" t="str">
            <v>BATTERIE</v>
          </cell>
          <cell r="Q3735">
            <v>-240000</v>
          </cell>
        </row>
        <row r="3736">
          <cell r="A3736">
            <v>44075</v>
          </cell>
          <cell r="C3736" t="str">
            <v>SORTIE</v>
          </cell>
          <cell r="F3736" t="str">
            <v>BENNE</v>
          </cell>
          <cell r="G3736" t="str">
            <v>BATTERIE</v>
          </cell>
          <cell r="Q3736">
            <v>-240000</v>
          </cell>
        </row>
        <row r="3737">
          <cell r="A3737">
            <v>44075</v>
          </cell>
          <cell r="C3737" t="str">
            <v>SORTIE</v>
          </cell>
          <cell r="F3737" t="str">
            <v>PLATEAU</v>
          </cell>
          <cell r="G3737" t="str">
            <v>JANTE</v>
          </cell>
          <cell r="Q3737">
            <v>-75000</v>
          </cell>
        </row>
        <row r="3738">
          <cell r="A3738">
            <v>44075</v>
          </cell>
          <cell r="C3738" t="str">
            <v>SORTIE</v>
          </cell>
          <cell r="F3738" t="str">
            <v>PLATEAU</v>
          </cell>
          <cell r="G3738" t="str">
            <v>MOTEUR</v>
          </cell>
          <cell r="Q3738">
            <v>-200000</v>
          </cell>
        </row>
        <row r="3739">
          <cell r="A3739">
            <v>44075</v>
          </cell>
          <cell r="C3739" t="str">
            <v>SORTIE</v>
          </cell>
          <cell r="F3739" t="str">
            <v>PLATEAU</v>
          </cell>
          <cell r="G3739" t="str">
            <v>MOTEUR</v>
          </cell>
          <cell r="Q3739">
            <v>-250000</v>
          </cell>
        </row>
        <row r="3740">
          <cell r="A3740">
            <v>44075</v>
          </cell>
          <cell r="C3740" t="str">
            <v>SORTIE</v>
          </cell>
          <cell r="F3740" t="str">
            <v>SLV</v>
          </cell>
          <cell r="G3740" t="str">
            <v>PNEUMATIQUE</v>
          </cell>
          <cell r="Q3740">
            <v>-860000</v>
          </cell>
        </row>
        <row r="3741">
          <cell r="A3741">
            <v>44075</v>
          </cell>
          <cell r="C3741" t="str">
            <v>SORTIE</v>
          </cell>
          <cell r="F3741" t="str">
            <v>PLATEAU</v>
          </cell>
          <cell r="G3741" t="str">
            <v>PNEUMATIQUE</v>
          </cell>
          <cell r="Q3741">
            <v>-1720000</v>
          </cell>
        </row>
        <row r="3742">
          <cell r="A3742">
            <v>44075</v>
          </cell>
          <cell r="C3742" t="str">
            <v>SORTIE</v>
          </cell>
          <cell r="F3742" t="str">
            <v>SLV</v>
          </cell>
          <cell r="G3742" t="str">
            <v>PNEUMATIQUE</v>
          </cell>
          <cell r="Q3742">
            <v>-370000</v>
          </cell>
        </row>
        <row r="3743">
          <cell r="A3743">
            <v>44075</v>
          </cell>
          <cell r="C3743" t="str">
            <v>SORTIE</v>
          </cell>
          <cell r="F3743" t="str">
            <v>SLV</v>
          </cell>
          <cell r="G3743" t="str">
            <v>PNEUMATIQUE</v>
          </cell>
          <cell r="Q3743">
            <v>-370000</v>
          </cell>
        </row>
        <row r="3744">
          <cell r="A3744">
            <v>44075</v>
          </cell>
          <cell r="C3744" t="str">
            <v>SORTIE</v>
          </cell>
          <cell r="F3744" t="str">
            <v>SLV</v>
          </cell>
          <cell r="G3744" t="str">
            <v>PNEUMATIQUE</v>
          </cell>
          <cell r="Q3744">
            <v>-370000</v>
          </cell>
        </row>
        <row r="3745">
          <cell r="A3745">
            <v>44075</v>
          </cell>
          <cell r="C3745" t="str">
            <v>SORTIE</v>
          </cell>
          <cell r="F3745" t="str">
            <v>PLATEAU</v>
          </cell>
          <cell r="G3745" t="str">
            <v>PNEUMATIQUE</v>
          </cell>
          <cell r="Q3745">
            <v>-370000</v>
          </cell>
        </row>
        <row r="3746">
          <cell r="A3746">
            <v>44075</v>
          </cell>
          <cell r="C3746" t="str">
            <v>ENTREE</v>
          </cell>
          <cell r="F3746">
            <v>0</v>
          </cell>
          <cell r="G3746" t="str">
            <v>EMBRAYAGE</v>
          </cell>
          <cell r="Q3746">
            <v>0</v>
          </cell>
        </row>
        <row r="3747">
          <cell r="A3747">
            <v>44075</v>
          </cell>
          <cell r="C3747" t="str">
            <v>ENTREE</v>
          </cell>
          <cell r="F3747">
            <v>0</v>
          </cell>
          <cell r="G3747" t="str">
            <v>EMBRAYAGE</v>
          </cell>
          <cell r="Q3747">
            <v>0</v>
          </cell>
        </row>
        <row r="3748">
          <cell r="A3748">
            <v>44075</v>
          </cell>
          <cell r="C3748" t="str">
            <v>SORTIE</v>
          </cell>
          <cell r="F3748" t="str">
            <v>SLV</v>
          </cell>
          <cell r="G3748" t="str">
            <v>EMBRAYAGE</v>
          </cell>
          <cell r="Q3748">
            <v>-100000</v>
          </cell>
        </row>
        <row r="3749">
          <cell r="A3749">
            <v>44075</v>
          </cell>
          <cell r="C3749" t="str">
            <v>SORTIE</v>
          </cell>
          <cell r="F3749" t="str">
            <v>SLV</v>
          </cell>
          <cell r="G3749" t="str">
            <v>EMBRAYAGE</v>
          </cell>
          <cell r="Q3749">
            <v>-100000</v>
          </cell>
        </row>
        <row r="3750">
          <cell r="A3750">
            <v>44075</v>
          </cell>
          <cell r="C3750" t="str">
            <v>SORTIE</v>
          </cell>
          <cell r="F3750" t="str">
            <v>SLV</v>
          </cell>
          <cell r="G3750" t="str">
            <v>EMBRAYAGE</v>
          </cell>
          <cell r="Q3750">
            <v>-200000</v>
          </cell>
        </row>
        <row r="3751">
          <cell r="A3751">
            <v>44075</v>
          </cell>
          <cell r="C3751" t="str">
            <v>SORTIE</v>
          </cell>
          <cell r="F3751" t="str">
            <v>BENNE</v>
          </cell>
          <cell r="G3751" t="str">
            <v>LUBRIFIANT</v>
          </cell>
          <cell r="Q3751">
            <v>-39996</v>
          </cell>
        </row>
        <row r="3752">
          <cell r="A3752">
            <v>44075</v>
          </cell>
          <cell r="C3752" t="str">
            <v>SORTIE</v>
          </cell>
          <cell r="F3752" t="str">
            <v>BENNE</v>
          </cell>
          <cell r="G3752" t="str">
            <v>FILTRATION</v>
          </cell>
          <cell r="Q3752">
            <v>-8000</v>
          </cell>
        </row>
        <row r="3753">
          <cell r="A3753">
            <v>44075</v>
          </cell>
          <cell r="C3753" t="str">
            <v>SORTIE</v>
          </cell>
          <cell r="F3753" t="str">
            <v>BENNE</v>
          </cell>
          <cell r="G3753" t="str">
            <v>FILTRATION</v>
          </cell>
          <cell r="Q3753">
            <v>-7000</v>
          </cell>
        </row>
        <row r="3754">
          <cell r="A3754">
            <v>44075</v>
          </cell>
          <cell r="C3754" t="str">
            <v>SORTIE</v>
          </cell>
          <cell r="F3754" t="str">
            <v>BENNE</v>
          </cell>
          <cell r="G3754" t="str">
            <v>FILTRATION</v>
          </cell>
          <cell r="Q3754">
            <v>-20000</v>
          </cell>
        </row>
        <row r="3755">
          <cell r="A3755">
            <v>44075</v>
          </cell>
          <cell r="C3755" t="str">
            <v>SORTIE</v>
          </cell>
          <cell r="F3755" t="str">
            <v>GRUMIER</v>
          </cell>
          <cell r="G3755" t="str">
            <v>LUBRIFIANT</v>
          </cell>
          <cell r="Q3755">
            <v>-63630</v>
          </cell>
        </row>
        <row r="3756">
          <cell r="A3756">
            <v>44075</v>
          </cell>
          <cell r="C3756" t="str">
            <v>SORTIE</v>
          </cell>
          <cell r="F3756" t="str">
            <v>GRUMIER</v>
          </cell>
          <cell r="G3756" t="str">
            <v>FILTRATION</v>
          </cell>
          <cell r="Q3756">
            <v>-12500</v>
          </cell>
        </row>
        <row r="3757">
          <cell r="A3757">
            <v>44075</v>
          </cell>
          <cell r="C3757" t="str">
            <v>SORTIE</v>
          </cell>
          <cell r="F3757" t="str">
            <v>GRUMIER</v>
          </cell>
          <cell r="G3757" t="str">
            <v>FILTRATION</v>
          </cell>
          <cell r="Q3757">
            <v>-10000</v>
          </cell>
        </row>
        <row r="3758">
          <cell r="A3758">
            <v>44075</v>
          </cell>
          <cell r="C3758" t="str">
            <v>SORTIE</v>
          </cell>
          <cell r="F3758" t="str">
            <v>GRUMIER</v>
          </cell>
          <cell r="G3758" t="str">
            <v>FREINAGE</v>
          </cell>
          <cell r="Q3758">
            <v>-40000</v>
          </cell>
        </row>
        <row r="3759">
          <cell r="A3759">
            <v>44075</v>
          </cell>
          <cell r="C3759" t="str">
            <v>SORTIE</v>
          </cell>
          <cell r="F3759" t="str">
            <v>GRUMIER</v>
          </cell>
          <cell r="G3759" t="str">
            <v>FREINAGE</v>
          </cell>
          <cell r="Q3759">
            <v>-40000</v>
          </cell>
        </row>
        <row r="3760">
          <cell r="A3760">
            <v>44075</v>
          </cell>
          <cell r="C3760" t="str">
            <v>SORTIE</v>
          </cell>
          <cell r="F3760" t="str">
            <v>PLATEAU</v>
          </cell>
          <cell r="G3760" t="str">
            <v>FREINAGE</v>
          </cell>
          <cell r="Q3760">
            <v>-40000</v>
          </cell>
        </row>
        <row r="3761">
          <cell r="A3761">
            <v>44075</v>
          </cell>
          <cell r="C3761" t="str">
            <v>SORTIE</v>
          </cell>
          <cell r="F3761" t="str">
            <v>PLATEAU</v>
          </cell>
          <cell r="G3761" t="str">
            <v>FREINAGE</v>
          </cell>
          <cell r="Q3761">
            <v>-10000</v>
          </cell>
        </row>
        <row r="3762">
          <cell r="A3762">
            <v>44075</v>
          </cell>
          <cell r="C3762" t="str">
            <v>SORTIE</v>
          </cell>
          <cell r="F3762" t="str">
            <v>PLATEAU</v>
          </cell>
          <cell r="G3762" t="str">
            <v>ASSEMBLAGE</v>
          </cell>
          <cell r="Q3762">
            <v>-18000</v>
          </cell>
        </row>
        <row r="3763">
          <cell r="A3763">
            <v>44075</v>
          </cell>
          <cell r="C3763" t="str">
            <v>SORTIE</v>
          </cell>
          <cell r="F3763" t="str">
            <v>PLATEAU</v>
          </cell>
          <cell r="G3763" t="str">
            <v>ASSEMBLAGE</v>
          </cell>
          <cell r="Q3763">
            <v>-2000</v>
          </cell>
        </row>
        <row r="3764">
          <cell r="A3764">
            <v>44075</v>
          </cell>
          <cell r="C3764" t="str">
            <v>SORTIE</v>
          </cell>
          <cell r="F3764" t="str">
            <v>GRUMIER</v>
          </cell>
          <cell r="G3764" t="str">
            <v>FREINAGE</v>
          </cell>
          <cell r="Q3764">
            <v>-12000</v>
          </cell>
        </row>
        <row r="3765">
          <cell r="A3765">
            <v>44075</v>
          </cell>
          <cell r="C3765" t="str">
            <v>SORTIE</v>
          </cell>
          <cell r="F3765" t="str">
            <v>BENNE</v>
          </cell>
          <cell r="G3765" t="str">
            <v>ELECTRICITE</v>
          </cell>
          <cell r="Q3765">
            <v>-1500</v>
          </cell>
        </row>
        <row r="3766">
          <cell r="A3766">
            <v>44075</v>
          </cell>
          <cell r="C3766" t="str">
            <v>SORTIE</v>
          </cell>
          <cell r="F3766" t="str">
            <v>BENNE</v>
          </cell>
          <cell r="G3766" t="str">
            <v>ELECTRICITE</v>
          </cell>
          <cell r="Q3766">
            <v>-1500</v>
          </cell>
        </row>
        <row r="3767">
          <cell r="A3767">
            <v>44075</v>
          </cell>
          <cell r="C3767" t="str">
            <v>SORTIE</v>
          </cell>
          <cell r="F3767" t="str">
            <v>PLATEAU</v>
          </cell>
          <cell r="G3767" t="str">
            <v>ELECTRICITE</v>
          </cell>
          <cell r="Q3767">
            <v>-1500</v>
          </cell>
        </row>
        <row r="3768">
          <cell r="A3768">
            <v>44075</v>
          </cell>
          <cell r="C3768" t="str">
            <v>SORTIE</v>
          </cell>
          <cell r="F3768" t="str">
            <v>SLV</v>
          </cell>
          <cell r="G3768" t="str">
            <v>ASSEMBLAGE</v>
          </cell>
          <cell r="Q3768">
            <v>-1000</v>
          </cell>
        </row>
        <row r="3769">
          <cell r="A3769">
            <v>44075</v>
          </cell>
          <cell r="C3769" t="str">
            <v>ENTREE</v>
          </cell>
          <cell r="F3769">
            <v>0</v>
          </cell>
          <cell r="G3769" t="str">
            <v>CABINE</v>
          </cell>
          <cell r="Q3769">
            <v>0</v>
          </cell>
        </row>
        <row r="3770">
          <cell r="A3770">
            <v>44075</v>
          </cell>
          <cell r="C3770" t="str">
            <v>ENTREE</v>
          </cell>
          <cell r="F3770">
            <v>0</v>
          </cell>
          <cell r="G3770" t="str">
            <v>CABINE</v>
          </cell>
          <cell r="Q3770">
            <v>0</v>
          </cell>
        </row>
        <row r="3771">
          <cell r="A3771">
            <v>44076</v>
          </cell>
          <cell r="C3771" t="str">
            <v>SORTIE</v>
          </cell>
          <cell r="F3771" t="str">
            <v>PLATEAU</v>
          </cell>
          <cell r="G3771" t="str">
            <v>CABINE</v>
          </cell>
          <cell r="Q3771">
            <v>-10000</v>
          </cell>
        </row>
        <row r="3772">
          <cell r="A3772">
            <v>44077</v>
          </cell>
          <cell r="C3772" t="str">
            <v>ENTREE</v>
          </cell>
          <cell r="F3772">
            <v>0</v>
          </cell>
          <cell r="G3772" t="str">
            <v>PNEUMATIQUE</v>
          </cell>
          <cell r="Q3772">
            <v>0</v>
          </cell>
        </row>
        <row r="3773">
          <cell r="A3773">
            <v>44078</v>
          </cell>
          <cell r="C3773" t="str">
            <v>ENTREE</v>
          </cell>
          <cell r="F3773">
            <v>0</v>
          </cell>
          <cell r="G3773" t="str">
            <v>PNEUMATIQUE</v>
          </cell>
          <cell r="Q3773">
            <v>0</v>
          </cell>
        </row>
        <row r="3774">
          <cell r="A3774">
            <v>44079</v>
          </cell>
          <cell r="C3774" t="str">
            <v>SORTIE</v>
          </cell>
          <cell r="F3774" t="str">
            <v>GRUMIER</v>
          </cell>
          <cell r="G3774" t="str">
            <v>PNEUMATIQUE</v>
          </cell>
          <cell r="Q3774">
            <v>-1680000</v>
          </cell>
        </row>
        <row r="3775">
          <cell r="A3775">
            <v>44075</v>
          </cell>
          <cell r="C3775" t="str">
            <v>SORTIE</v>
          </cell>
          <cell r="F3775" t="str">
            <v>GRUMIER</v>
          </cell>
          <cell r="G3775" t="str">
            <v>PNEUMATIQUE</v>
          </cell>
          <cell r="Q3775">
            <v>-1680000</v>
          </cell>
        </row>
        <row r="3776">
          <cell r="A3776">
            <v>44075</v>
          </cell>
          <cell r="C3776" t="str">
            <v>SORTIE</v>
          </cell>
          <cell r="F3776" t="str">
            <v>GRUMIER</v>
          </cell>
          <cell r="G3776" t="str">
            <v>PNEUMATIQUE</v>
          </cell>
          <cell r="Q3776">
            <v>-1680000</v>
          </cell>
        </row>
        <row r="3777">
          <cell r="A3777">
            <v>44075</v>
          </cell>
          <cell r="C3777" t="str">
            <v>SORTIE</v>
          </cell>
          <cell r="F3777" t="str">
            <v>GRUMIER</v>
          </cell>
          <cell r="G3777" t="str">
            <v>PNEUMATIQUE</v>
          </cell>
          <cell r="Q3777">
            <v>-1680000</v>
          </cell>
        </row>
        <row r="3778">
          <cell r="A3778">
            <v>44075</v>
          </cell>
          <cell r="C3778" t="str">
            <v>SORTIE</v>
          </cell>
          <cell r="F3778" t="str">
            <v>GRUMIER</v>
          </cell>
          <cell r="G3778" t="str">
            <v>PNEUMATIQUE</v>
          </cell>
          <cell r="Q3778">
            <v>-1680000</v>
          </cell>
        </row>
        <row r="3779">
          <cell r="A3779">
            <v>44075</v>
          </cell>
          <cell r="C3779" t="str">
            <v>ENTREE</v>
          </cell>
          <cell r="F3779" t="str">
            <v>SLV</v>
          </cell>
          <cell r="G3779" t="str">
            <v>ASSEMBLAGE</v>
          </cell>
          <cell r="Q3779">
            <v>0</v>
          </cell>
        </row>
        <row r="3780">
          <cell r="A3780">
            <v>44075</v>
          </cell>
          <cell r="C3780" t="str">
            <v>SORTIE</v>
          </cell>
          <cell r="F3780" t="str">
            <v>SLV</v>
          </cell>
          <cell r="G3780" t="str">
            <v>ASSEMBLAGE</v>
          </cell>
          <cell r="Q3780">
            <v>-25000</v>
          </cell>
        </row>
        <row r="3781">
          <cell r="A3781">
            <v>44075</v>
          </cell>
          <cell r="C3781" t="str">
            <v>SORTIE</v>
          </cell>
          <cell r="F3781" t="str">
            <v>PLATEAU</v>
          </cell>
          <cell r="G3781" t="str">
            <v>PNEUMATIQUE</v>
          </cell>
          <cell r="Q3781">
            <v>-1260000</v>
          </cell>
        </row>
        <row r="3782">
          <cell r="A3782">
            <v>44075</v>
          </cell>
          <cell r="C3782" t="str">
            <v>ENTREE</v>
          </cell>
          <cell r="F3782">
            <v>0</v>
          </cell>
          <cell r="G3782" t="str">
            <v>ASSEMBLAGE</v>
          </cell>
          <cell r="Q3782">
            <v>0</v>
          </cell>
        </row>
        <row r="3783">
          <cell r="A3783">
            <v>44075</v>
          </cell>
          <cell r="C3783" t="str">
            <v>ENTREE</v>
          </cell>
          <cell r="F3783">
            <v>0</v>
          </cell>
          <cell r="G3783" t="str">
            <v>CABINE</v>
          </cell>
          <cell r="Q3783">
            <v>0</v>
          </cell>
        </row>
        <row r="3784">
          <cell r="A3784">
            <v>44075</v>
          </cell>
          <cell r="C3784" t="str">
            <v>SORTIE</v>
          </cell>
          <cell r="F3784" t="str">
            <v>PLATEAU</v>
          </cell>
          <cell r="G3784" t="str">
            <v>CABINE</v>
          </cell>
          <cell r="Q3784">
            <v>-10000</v>
          </cell>
        </row>
        <row r="3785">
          <cell r="A3785">
            <v>44075</v>
          </cell>
          <cell r="C3785" t="str">
            <v>SORTIE</v>
          </cell>
          <cell r="F3785" t="str">
            <v>PLATEAU</v>
          </cell>
          <cell r="G3785" t="str">
            <v>CABINE</v>
          </cell>
          <cell r="Q3785">
            <v>-10000</v>
          </cell>
        </row>
        <row r="3786">
          <cell r="A3786">
            <v>44075</v>
          </cell>
          <cell r="C3786" t="str">
            <v>ENTREE</v>
          </cell>
          <cell r="F3786">
            <v>0</v>
          </cell>
          <cell r="G3786" t="str">
            <v>EQUIPEMENT</v>
          </cell>
          <cell r="Q3786">
            <v>0</v>
          </cell>
        </row>
        <row r="3787">
          <cell r="A3787">
            <v>44075</v>
          </cell>
          <cell r="C3787" t="str">
            <v>ENTREE</v>
          </cell>
          <cell r="F3787">
            <v>0</v>
          </cell>
          <cell r="G3787" t="str">
            <v>FREINAGE</v>
          </cell>
          <cell r="Q3787">
            <v>0</v>
          </cell>
        </row>
        <row r="3788">
          <cell r="A3788">
            <v>44075</v>
          </cell>
          <cell r="C3788" t="str">
            <v>ENTREE</v>
          </cell>
          <cell r="F3788">
            <v>0</v>
          </cell>
          <cell r="G3788" t="str">
            <v>BOITE DE VITESSE</v>
          </cell>
          <cell r="Q3788">
            <v>0</v>
          </cell>
        </row>
        <row r="3789">
          <cell r="A3789">
            <v>44075</v>
          </cell>
          <cell r="C3789" t="str">
            <v>ENTREE</v>
          </cell>
          <cell r="F3789">
            <v>0</v>
          </cell>
          <cell r="G3789" t="str">
            <v>ELECTRICITE</v>
          </cell>
          <cell r="Q3789">
            <v>0</v>
          </cell>
        </row>
        <row r="3790">
          <cell r="A3790">
            <v>44075</v>
          </cell>
          <cell r="C3790" t="str">
            <v>ENTREE</v>
          </cell>
          <cell r="G3790" t="str">
            <v>ELECTRICITE</v>
          </cell>
          <cell r="Q3790">
            <v>0</v>
          </cell>
        </row>
        <row r="3791">
          <cell r="A3791">
            <v>44075</v>
          </cell>
          <cell r="C3791" t="str">
            <v>ENTREE</v>
          </cell>
          <cell r="F3791">
            <v>0</v>
          </cell>
          <cell r="G3791" t="str">
            <v>ELECTRICITE</v>
          </cell>
          <cell r="Q3791">
            <v>0</v>
          </cell>
        </row>
        <row r="3792">
          <cell r="A3792">
            <v>44075</v>
          </cell>
          <cell r="C3792" t="str">
            <v>SORTIE</v>
          </cell>
          <cell r="F3792" t="str">
            <v>PLATEAU</v>
          </cell>
          <cell r="G3792" t="str">
            <v>FREINAGE</v>
          </cell>
          <cell r="Q3792">
            <v>-70000</v>
          </cell>
        </row>
        <row r="3793">
          <cell r="A3793">
            <v>44075</v>
          </cell>
          <cell r="C3793" t="str">
            <v>ENTREE</v>
          </cell>
          <cell r="F3793">
            <v>0</v>
          </cell>
          <cell r="G3793" t="str">
            <v>FREINAGE</v>
          </cell>
          <cell r="Q3793">
            <v>0</v>
          </cell>
        </row>
        <row r="3794">
          <cell r="A3794">
            <v>44075</v>
          </cell>
          <cell r="C3794" t="str">
            <v>SORTIE</v>
          </cell>
          <cell r="F3794" t="str">
            <v>GRUMIER</v>
          </cell>
          <cell r="G3794" t="str">
            <v>FREINAGE</v>
          </cell>
          <cell r="Q3794">
            <v>-75000</v>
          </cell>
        </row>
        <row r="3795">
          <cell r="A3795">
            <v>44075</v>
          </cell>
          <cell r="C3795" t="str">
            <v>SORTIE</v>
          </cell>
          <cell r="F3795" t="str">
            <v>CITERNE</v>
          </cell>
          <cell r="G3795" t="str">
            <v>EQUIPEMENT</v>
          </cell>
          <cell r="Q3795">
            <v>-15000</v>
          </cell>
        </row>
        <row r="3796">
          <cell r="A3796">
            <v>44075</v>
          </cell>
          <cell r="C3796" t="str">
            <v>SORTIE</v>
          </cell>
          <cell r="F3796" t="str">
            <v>CITERNE</v>
          </cell>
          <cell r="G3796" t="str">
            <v>EQUIPEMENT</v>
          </cell>
          <cell r="Q3796">
            <v>-15000</v>
          </cell>
        </row>
        <row r="3797">
          <cell r="A3797">
            <v>44075</v>
          </cell>
          <cell r="C3797" t="str">
            <v>SORTIE</v>
          </cell>
          <cell r="F3797" t="str">
            <v>CITERNE</v>
          </cell>
          <cell r="G3797" t="str">
            <v>EQUIPEMENT</v>
          </cell>
          <cell r="Q3797">
            <v>-15000</v>
          </cell>
        </row>
        <row r="3798">
          <cell r="A3798">
            <v>44075</v>
          </cell>
          <cell r="C3798" t="str">
            <v>SORTIE</v>
          </cell>
          <cell r="F3798" t="str">
            <v>CITERNE</v>
          </cell>
          <cell r="G3798" t="str">
            <v>EQUIPEMENT</v>
          </cell>
          <cell r="Q3798">
            <v>-15000</v>
          </cell>
        </row>
        <row r="3799">
          <cell r="A3799">
            <v>44075</v>
          </cell>
          <cell r="C3799" t="str">
            <v>SORTIE</v>
          </cell>
          <cell r="F3799" t="str">
            <v>GRUMIER</v>
          </cell>
          <cell r="G3799" t="str">
            <v>BOITE DE VITESSE</v>
          </cell>
          <cell r="Q3799">
            <v>-80000</v>
          </cell>
        </row>
        <row r="3800">
          <cell r="A3800">
            <v>44075</v>
          </cell>
          <cell r="C3800" t="str">
            <v>SORTIE</v>
          </cell>
          <cell r="F3800" t="str">
            <v>PLATEAU</v>
          </cell>
          <cell r="G3800" t="str">
            <v>ASSEMBLAGE</v>
          </cell>
          <cell r="Q3800">
            <v>-3000</v>
          </cell>
        </row>
        <row r="3801">
          <cell r="A3801">
            <v>44075</v>
          </cell>
          <cell r="C3801" t="str">
            <v>SORTIE</v>
          </cell>
          <cell r="F3801" t="str">
            <v>BENNE</v>
          </cell>
          <cell r="G3801" t="str">
            <v>ELECTRICITE</v>
          </cell>
          <cell r="Q3801">
            <v>-35000</v>
          </cell>
        </row>
        <row r="3802">
          <cell r="A3802">
            <v>44075</v>
          </cell>
          <cell r="C3802" t="str">
            <v>SORTIE</v>
          </cell>
          <cell r="F3802" t="str">
            <v>BENNE</v>
          </cell>
          <cell r="G3802" t="str">
            <v>ELECTRICITE</v>
          </cell>
          <cell r="Q3802">
            <v>-30000</v>
          </cell>
        </row>
        <row r="3803">
          <cell r="A3803">
            <v>44075</v>
          </cell>
          <cell r="C3803" t="str">
            <v>SORTIE</v>
          </cell>
          <cell r="F3803" t="str">
            <v>BENNE</v>
          </cell>
          <cell r="G3803" t="str">
            <v>ELECTRICITE</v>
          </cell>
          <cell r="Q3803">
            <v>-10000</v>
          </cell>
        </row>
        <row r="3804">
          <cell r="A3804">
            <v>44075</v>
          </cell>
          <cell r="C3804" t="str">
            <v>SORTIE</v>
          </cell>
          <cell r="F3804" t="str">
            <v>PLATEAU</v>
          </cell>
          <cell r="G3804" t="str">
            <v>ELECTRICITE</v>
          </cell>
          <cell r="Q3804">
            <v>-2000</v>
          </cell>
        </row>
        <row r="3805">
          <cell r="A3805">
            <v>44075</v>
          </cell>
          <cell r="C3805" t="str">
            <v>SORTIE</v>
          </cell>
          <cell r="F3805" t="str">
            <v>BENNE</v>
          </cell>
          <cell r="G3805" t="str">
            <v>LUBRIFIANT</v>
          </cell>
          <cell r="Q3805">
            <v>-39996</v>
          </cell>
        </row>
        <row r="3806">
          <cell r="A3806">
            <v>44075</v>
          </cell>
          <cell r="C3806" t="str">
            <v>SORTIE</v>
          </cell>
          <cell r="F3806" t="str">
            <v>BENNE</v>
          </cell>
          <cell r="G3806" t="str">
            <v>FILTRATION</v>
          </cell>
          <cell r="Q3806">
            <v>-7000</v>
          </cell>
        </row>
        <row r="3807">
          <cell r="A3807">
            <v>44075</v>
          </cell>
          <cell r="C3807" t="str">
            <v>SORTIE</v>
          </cell>
          <cell r="F3807" t="str">
            <v>BENNE</v>
          </cell>
          <cell r="G3807" t="str">
            <v>FILTRATION</v>
          </cell>
          <cell r="Q3807">
            <v>-8000</v>
          </cell>
        </row>
        <row r="3808">
          <cell r="A3808">
            <v>44075</v>
          </cell>
          <cell r="C3808" t="str">
            <v>SORTIE</v>
          </cell>
          <cell r="F3808" t="str">
            <v>BENNE</v>
          </cell>
          <cell r="G3808" t="str">
            <v>FILTRATION</v>
          </cell>
          <cell r="Q3808">
            <v>-20000</v>
          </cell>
        </row>
        <row r="3809">
          <cell r="A3809">
            <v>44075</v>
          </cell>
          <cell r="C3809" t="str">
            <v>SORTIE</v>
          </cell>
          <cell r="F3809" t="str">
            <v>BENNE</v>
          </cell>
          <cell r="G3809" t="str">
            <v>LUBRIFIANT</v>
          </cell>
          <cell r="Q3809">
            <v>-39996</v>
          </cell>
        </row>
        <row r="3810">
          <cell r="A3810">
            <v>44075</v>
          </cell>
          <cell r="C3810" t="str">
            <v>SORTIE</v>
          </cell>
          <cell r="F3810" t="str">
            <v>BENNE</v>
          </cell>
          <cell r="G3810" t="str">
            <v>FILTRATION</v>
          </cell>
          <cell r="Q3810">
            <v>-7000</v>
          </cell>
        </row>
        <row r="3811">
          <cell r="A3811">
            <v>44075</v>
          </cell>
          <cell r="C3811" t="str">
            <v>SORTIE</v>
          </cell>
          <cell r="F3811" t="str">
            <v>BENNE</v>
          </cell>
          <cell r="G3811" t="str">
            <v>FILTRATION</v>
          </cell>
          <cell r="Q3811">
            <v>-8000</v>
          </cell>
        </row>
        <row r="3812">
          <cell r="A3812">
            <v>44075</v>
          </cell>
          <cell r="C3812" t="str">
            <v>SORTIE</v>
          </cell>
          <cell r="F3812" t="str">
            <v>BENNE</v>
          </cell>
          <cell r="G3812" t="str">
            <v>FILTRATION</v>
          </cell>
          <cell r="Q3812">
            <v>-20000</v>
          </cell>
        </row>
        <row r="3813">
          <cell r="A3813">
            <v>44075</v>
          </cell>
          <cell r="C3813" t="str">
            <v>SORTIE</v>
          </cell>
          <cell r="F3813" t="str">
            <v>SLV</v>
          </cell>
          <cell r="G3813" t="str">
            <v>FREINAGE</v>
          </cell>
          <cell r="Q3813">
            <v>-50000</v>
          </cell>
        </row>
        <row r="3814">
          <cell r="A3814">
            <v>44075</v>
          </cell>
          <cell r="C3814" t="str">
            <v>SORTIE</v>
          </cell>
          <cell r="F3814" t="str">
            <v>SLV</v>
          </cell>
          <cell r="G3814" t="str">
            <v>FREINAGE</v>
          </cell>
          <cell r="Q3814">
            <v>-9000</v>
          </cell>
        </row>
        <row r="3815">
          <cell r="A3815">
            <v>44075</v>
          </cell>
          <cell r="C3815" t="str">
            <v>SORTIE</v>
          </cell>
          <cell r="F3815" t="str">
            <v>SLV</v>
          </cell>
          <cell r="G3815" t="str">
            <v>REPARATION FLOTTE</v>
          </cell>
          <cell r="Q3815">
            <v>-15000</v>
          </cell>
        </row>
        <row r="3816">
          <cell r="A3816">
            <v>44075</v>
          </cell>
          <cell r="C3816" t="str">
            <v>SORTIE</v>
          </cell>
          <cell r="F3816" t="str">
            <v>PLATEAU</v>
          </cell>
          <cell r="G3816" t="str">
            <v>REPARATION FLOTTE</v>
          </cell>
          <cell r="Q3816">
            <v>-15000</v>
          </cell>
        </row>
        <row r="3817">
          <cell r="A3817">
            <v>44075</v>
          </cell>
          <cell r="C3817" t="str">
            <v>SORTIE</v>
          </cell>
          <cell r="F3817" t="str">
            <v>PLATEAU</v>
          </cell>
          <cell r="G3817" t="str">
            <v>REPARATION FLOTTE</v>
          </cell>
          <cell r="Q3817">
            <v>-15000</v>
          </cell>
        </row>
        <row r="3818">
          <cell r="A3818">
            <v>44075</v>
          </cell>
          <cell r="C3818" t="str">
            <v>SORTIE</v>
          </cell>
          <cell r="F3818" t="str">
            <v>PLATEAU</v>
          </cell>
          <cell r="G3818" t="str">
            <v>ASSEMBLAGE</v>
          </cell>
          <cell r="Q3818">
            <v>-12500</v>
          </cell>
        </row>
        <row r="3819">
          <cell r="A3819">
            <v>44075</v>
          </cell>
          <cell r="C3819" t="str">
            <v>ENTREE</v>
          </cell>
          <cell r="F3819">
            <v>0</v>
          </cell>
          <cell r="G3819" t="str">
            <v>ASSEMBLAGE</v>
          </cell>
          <cell r="Q3819">
            <v>0</v>
          </cell>
        </row>
        <row r="3820">
          <cell r="A3820">
            <v>44075</v>
          </cell>
          <cell r="C3820" t="str">
            <v>ENTREE</v>
          </cell>
          <cell r="F3820">
            <v>0</v>
          </cell>
          <cell r="G3820" t="str">
            <v>ASSEMBLAGE</v>
          </cell>
          <cell r="Q3820">
            <v>0</v>
          </cell>
        </row>
        <row r="3821">
          <cell r="A3821">
            <v>44075</v>
          </cell>
          <cell r="C3821" t="str">
            <v>ENTREE</v>
          </cell>
          <cell r="F3821">
            <v>0</v>
          </cell>
          <cell r="G3821" t="str">
            <v>ASSEMBLAGE</v>
          </cell>
          <cell r="Q3821">
            <v>0</v>
          </cell>
        </row>
        <row r="3822">
          <cell r="A3822">
            <v>44075</v>
          </cell>
          <cell r="C3822" t="str">
            <v>SORTIE</v>
          </cell>
          <cell r="F3822" t="str">
            <v>BENNE</v>
          </cell>
          <cell r="G3822" t="str">
            <v>EQUIPEMENT</v>
          </cell>
          <cell r="Q3822">
            <v>-15000</v>
          </cell>
        </row>
        <row r="3823">
          <cell r="A3823">
            <v>44075</v>
          </cell>
          <cell r="C3823" t="str">
            <v>SORTIE</v>
          </cell>
          <cell r="F3823" t="str">
            <v>BENNE</v>
          </cell>
          <cell r="G3823" t="str">
            <v>ELECTRICITE</v>
          </cell>
          <cell r="Q3823">
            <v>-3000</v>
          </cell>
        </row>
        <row r="3824">
          <cell r="A3824">
            <v>44075</v>
          </cell>
          <cell r="C3824" t="str">
            <v>ENTREE</v>
          </cell>
          <cell r="F3824">
            <v>0</v>
          </cell>
          <cell r="G3824" t="str">
            <v>LUBRIFIANT</v>
          </cell>
          <cell r="Q3824">
            <v>0</v>
          </cell>
        </row>
        <row r="3825">
          <cell r="A3825">
            <v>44075</v>
          </cell>
          <cell r="C3825" t="str">
            <v>ENTREE</v>
          </cell>
          <cell r="F3825">
            <v>0</v>
          </cell>
          <cell r="G3825" t="str">
            <v>ELECTRICITE</v>
          </cell>
          <cell r="Q3825">
            <v>0</v>
          </cell>
        </row>
        <row r="3826">
          <cell r="A3826">
            <v>44075</v>
          </cell>
          <cell r="C3826" t="str">
            <v>ENTREE</v>
          </cell>
          <cell r="F3826">
            <v>0</v>
          </cell>
          <cell r="G3826" t="str">
            <v>ELECTRICITE</v>
          </cell>
          <cell r="Q3826">
            <v>0</v>
          </cell>
        </row>
        <row r="3827">
          <cell r="A3827">
            <v>44075</v>
          </cell>
          <cell r="C3827" t="str">
            <v>SORTIE</v>
          </cell>
          <cell r="F3827" t="str">
            <v>GRUMIER</v>
          </cell>
          <cell r="G3827" t="str">
            <v>ASSEMBLAGE</v>
          </cell>
          <cell r="Q3827">
            <v>-50000</v>
          </cell>
        </row>
        <row r="3828">
          <cell r="A3828">
            <v>44075</v>
          </cell>
          <cell r="C3828" t="str">
            <v>SORTIE</v>
          </cell>
          <cell r="F3828" t="str">
            <v>GRUMIER</v>
          </cell>
          <cell r="G3828" t="str">
            <v>ASSEMBLAGE</v>
          </cell>
          <cell r="Q3828">
            <v>-50000</v>
          </cell>
        </row>
        <row r="3829">
          <cell r="A3829">
            <v>44075</v>
          </cell>
          <cell r="C3829" t="str">
            <v>SORTIE</v>
          </cell>
          <cell r="F3829" t="str">
            <v>GRUMIER</v>
          </cell>
          <cell r="G3829" t="str">
            <v>ASSEMBLAGE</v>
          </cell>
          <cell r="Q3829">
            <v>-25000</v>
          </cell>
        </row>
        <row r="3830">
          <cell r="A3830">
            <v>44075</v>
          </cell>
          <cell r="C3830" t="str">
            <v>SORTIE</v>
          </cell>
          <cell r="F3830" t="str">
            <v>GRUMIER</v>
          </cell>
          <cell r="G3830" t="str">
            <v>ASSEMBLAGE</v>
          </cell>
          <cell r="Q3830">
            <v>-50000</v>
          </cell>
        </row>
        <row r="3831">
          <cell r="A3831">
            <v>44075</v>
          </cell>
          <cell r="C3831" t="str">
            <v>SORTIE</v>
          </cell>
          <cell r="F3831" t="str">
            <v>GRUMIER</v>
          </cell>
          <cell r="G3831" t="str">
            <v>ASSEMBLAGE</v>
          </cell>
          <cell r="Q3831">
            <v>-25000</v>
          </cell>
        </row>
        <row r="3832">
          <cell r="A3832">
            <v>44075</v>
          </cell>
          <cell r="C3832" t="str">
            <v>SORTIE</v>
          </cell>
          <cell r="F3832" t="str">
            <v>GRUMIER</v>
          </cell>
          <cell r="G3832" t="str">
            <v>FREINAGE</v>
          </cell>
          <cell r="Q3832">
            <v>-20000</v>
          </cell>
        </row>
        <row r="3833">
          <cell r="A3833">
            <v>44075</v>
          </cell>
          <cell r="C3833" t="str">
            <v>SORTIE</v>
          </cell>
          <cell r="F3833" t="str">
            <v>GRUMIER</v>
          </cell>
          <cell r="G3833" t="str">
            <v>FREINAGE</v>
          </cell>
          <cell r="Q3833">
            <v>-10000</v>
          </cell>
        </row>
        <row r="3834">
          <cell r="A3834">
            <v>44105</v>
          </cell>
          <cell r="C3834" t="str">
            <v>SORTIE</v>
          </cell>
          <cell r="F3834" t="str">
            <v>GRUMIER</v>
          </cell>
          <cell r="G3834" t="str">
            <v>ELECTRICITE</v>
          </cell>
          <cell r="Q3834">
            <v>-35000</v>
          </cell>
        </row>
        <row r="3835">
          <cell r="A3835">
            <v>44105</v>
          </cell>
          <cell r="C3835" t="str">
            <v>SORTIE</v>
          </cell>
          <cell r="F3835" t="str">
            <v>BENNE</v>
          </cell>
          <cell r="G3835" t="str">
            <v>ELECTRICITE</v>
          </cell>
          <cell r="Q3835">
            <v>-2000</v>
          </cell>
        </row>
        <row r="3836">
          <cell r="A3836">
            <v>44105</v>
          </cell>
          <cell r="C3836" t="str">
            <v>SORTIE</v>
          </cell>
          <cell r="F3836" t="str">
            <v>PLATEAU</v>
          </cell>
          <cell r="G3836" t="str">
            <v>ELECTRICITE</v>
          </cell>
          <cell r="Q3836">
            <v>-3500</v>
          </cell>
        </row>
        <row r="3837">
          <cell r="A3837">
            <v>44105</v>
          </cell>
          <cell r="C3837" t="str">
            <v>SORTIE</v>
          </cell>
          <cell r="F3837" t="str">
            <v>PLATEAU</v>
          </cell>
          <cell r="G3837" t="str">
            <v>ELECTRICITE</v>
          </cell>
          <cell r="Q3837">
            <v>-2000</v>
          </cell>
        </row>
        <row r="3838">
          <cell r="A3838">
            <v>44105</v>
          </cell>
          <cell r="C3838" t="str">
            <v>SORTIE</v>
          </cell>
          <cell r="F3838" t="str">
            <v>PLATEAU</v>
          </cell>
          <cell r="G3838" t="str">
            <v>EQUIPEMENT</v>
          </cell>
          <cell r="Q3838">
            <v>-15000</v>
          </cell>
        </row>
        <row r="3839">
          <cell r="A3839">
            <v>44105</v>
          </cell>
          <cell r="C3839" t="str">
            <v>SORTIE</v>
          </cell>
          <cell r="F3839" t="str">
            <v>SLV</v>
          </cell>
          <cell r="G3839" t="str">
            <v>ELECTRICITE</v>
          </cell>
          <cell r="Q3839">
            <v>-10000</v>
          </cell>
        </row>
        <row r="3840">
          <cell r="A3840">
            <v>44105</v>
          </cell>
          <cell r="C3840" t="str">
            <v>SORTIE</v>
          </cell>
          <cell r="F3840" t="str">
            <v>BENNE</v>
          </cell>
          <cell r="G3840" t="str">
            <v>LUBRIFIANT</v>
          </cell>
          <cell r="Q3840">
            <v>-39996</v>
          </cell>
        </row>
        <row r="3841">
          <cell r="A3841">
            <v>44105</v>
          </cell>
          <cell r="C3841" t="str">
            <v>SORTIE</v>
          </cell>
          <cell r="F3841" t="str">
            <v>BENNE</v>
          </cell>
          <cell r="G3841" t="str">
            <v>FILTRATION</v>
          </cell>
          <cell r="Q3841">
            <v>-8000</v>
          </cell>
        </row>
        <row r="3842">
          <cell r="A3842">
            <v>44105</v>
          </cell>
          <cell r="C3842" t="str">
            <v>SORTIE</v>
          </cell>
          <cell r="F3842" t="str">
            <v>BENNE</v>
          </cell>
          <cell r="G3842" t="str">
            <v>FILTRATION</v>
          </cell>
          <cell r="Q3842">
            <v>-7000</v>
          </cell>
        </row>
        <row r="3843">
          <cell r="A3843">
            <v>44105</v>
          </cell>
          <cell r="C3843" t="str">
            <v>SORTIE</v>
          </cell>
          <cell r="F3843" t="str">
            <v>BENNE</v>
          </cell>
          <cell r="G3843" t="str">
            <v>FILTRATION</v>
          </cell>
          <cell r="Q3843">
            <v>-20000</v>
          </cell>
        </row>
        <row r="3844">
          <cell r="A3844">
            <v>44105</v>
          </cell>
          <cell r="C3844" t="str">
            <v>SORTIE</v>
          </cell>
          <cell r="F3844" t="str">
            <v>PLATEAU</v>
          </cell>
          <cell r="G3844" t="str">
            <v>ASSEMBLAGE</v>
          </cell>
          <cell r="Q3844">
            <v>-50000</v>
          </cell>
        </row>
        <row r="3845">
          <cell r="A3845">
            <v>44105</v>
          </cell>
          <cell r="C3845" t="str">
            <v>SORTIE</v>
          </cell>
          <cell r="F3845" t="str">
            <v>PLATEAU</v>
          </cell>
          <cell r="G3845" t="str">
            <v>ASSEMBLAGE</v>
          </cell>
          <cell r="Q3845">
            <v>-50000</v>
          </cell>
        </row>
        <row r="3846">
          <cell r="A3846">
            <v>44105</v>
          </cell>
          <cell r="C3846" t="str">
            <v>SORTIE</v>
          </cell>
          <cell r="F3846" t="str">
            <v>BENNE</v>
          </cell>
          <cell r="G3846" t="str">
            <v>LUBRIFIANT</v>
          </cell>
          <cell r="Q3846">
            <v>-32145</v>
          </cell>
        </row>
        <row r="3847">
          <cell r="A3847">
            <v>44105</v>
          </cell>
          <cell r="C3847" t="str">
            <v>SORTIE</v>
          </cell>
          <cell r="F3847" t="str">
            <v>BENNE</v>
          </cell>
          <cell r="G3847" t="str">
            <v>LUBRIFIANT</v>
          </cell>
          <cell r="Q3847">
            <v>-32145</v>
          </cell>
        </row>
        <row r="3848">
          <cell r="A3848">
            <v>44105</v>
          </cell>
          <cell r="C3848" t="str">
            <v>SORTIE</v>
          </cell>
          <cell r="F3848" t="str">
            <v>BENNE</v>
          </cell>
          <cell r="G3848" t="str">
            <v>LUBRIFIANT</v>
          </cell>
          <cell r="Q3848">
            <v>-27859</v>
          </cell>
        </row>
        <row r="3849">
          <cell r="A3849">
            <v>44105</v>
          </cell>
          <cell r="C3849" t="str">
            <v>SORTIE</v>
          </cell>
          <cell r="F3849" t="str">
            <v>BENNE</v>
          </cell>
          <cell r="G3849" t="str">
            <v>FILTRATION</v>
          </cell>
          <cell r="Q3849">
            <v>-48000</v>
          </cell>
        </row>
        <row r="3850">
          <cell r="A3850">
            <v>44105</v>
          </cell>
          <cell r="C3850" t="str">
            <v>SORTIE</v>
          </cell>
          <cell r="F3850" t="str">
            <v>PLATEAU</v>
          </cell>
          <cell r="G3850" t="str">
            <v>LUBRIFIANT</v>
          </cell>
          <cell r="Q3850">
            <v>-27270</v>
          </cell>
        </row>
        <row r="3851">
          <cell r="A3851">
            <v>44105</v>
          </cell>
          <cell r="C3851" t="str">
            <v>SORTIE</v>
          </cell>
          <cell r="F3851" t="str">
            <v>BENNE</v>
          </cell>
          <cell r="G3851" t="str">
            <v>ELECTRICITE</v>
          </cell>
          <cell r="Q3851">
            <v>-3000</v>
          </cell>
        </row>
        <row r="3852">
          <cell r="A3852">
            <v>44105</v>
          </cell>
          <cell r="C3852" t="str">
            <v>SORTIE</v>
          </cell>
          <cell r="F3852" t="str">
            <v>BENNE</v>
          </cell>
          <cell r="G3852" t="str">
            <v>ELECTRICITE</v>
          </cell>
          <cell r="Q3852">
            <v>-3000</v>
          </cell>
        </row>
        <row r="3853">
          <cell r="A3853">
            <v>44105</v>
          </cell>
          <cell r="C3853" t="str">
            <v>ENTREE</v>
          </cell>
          <cell r="F3853">
            <v>0</v>
          </cell>
          <cell r="G3853" t="str">
            <v>PONT</v>
          </cell>
          <cell r="Q3853">
            <v>0</v>
          </cell>
        </row>
        <row r="3854">
          <cell r="A3854">
            <v>44105</v>
          </cell>
          <cell r="C3854" t="str">
            <v>ENTREE</v>
          </cell>
          <cell r="F3854">
            <v>0</v>
          </cell>
          <cell r="G3854" t="str">
            <v>ELECTRICITE</v>
          </cell>
          <cell r="Q3854">
            <v>0</v>
          </cell>
        </row>
        <row r="3855">
          <cell r="A3855">
            <v>44105</v>
          </cell>
          <cell r="C3855" t="str">
            <v>ENTREE</v>
          </cell>
          <cell r="F3855">
            <v>0</v>
          </cell>
          <cell r="G3855" t="str">
            <v>MOTEUR</v>
          </cell>
          <cell r="Q3855">
            <v>0</v>
          </cell>
        </row>
        <row r="3856">
          <cell r="A3856">
            <v>44105</v>
          </cell>
          <cell r="C3856" t="str">
            <v>ENTREE</v>
          </cell>
          <cell r="F3856">
            <v>0</v>
          </cell>
          <cell r="G3856" t="str">
            <v>ELECTRICITE</v>
          </cell>
          <cell r="Q3856">
            <v>0</v>
          </cell>
        </row>
        <row r="3857">
          <cell r="A3857">
            <v>44105</v>
          </cell>
          <cell r="C3857" t="str">
            <v>ENTREE</v>
          </cell>
          <cell r="F3857">
            <v>0</v>
          </cell>
          <cell r="G3857" t="str">
            <v>ASSEMBLAGE</v>
          </cell>
          <cell r="Q3857">
            <v>0</v>
          </cell>
        </row>
        <row r="3858">
          <cell r="A3858">
            <v>44105</v>
          </cell>
          <cell r="C3858" t="str">
            <v>ENTREE</v>
          </cell>
          <cell r="F3858">
            <v>0</v>
          </cell>
          <cell r="G3858" t="str">
            <v>ELECTRICITE</v>
          </cell>
          <cell r="Q3858">
            <v>0</v>
          </cell>
        </row>
        <row r="3859">
          <cell r="A3859">
            <v>44105</v>
          </cell>
          <cell r="C3859" t="str">
            <v>ENTREE</v>
          </cell>
          <cell r="F3859">
            <v>0</v>
          </cell>
          <cell r="G3859" t="str">
            <v>ASSEMBLAGE</v>
          </cell>
          <cell r="Q3859">
            <v>0</v>
          </cell>
        </row>
        <row r="3860">
          <cell r="A3860">
            <v>44105</v>
          </cell>
          <cell r="C3860" t="str">
            <v>SORTIE</v>
          </cell>
          <cell r="F3860" t="str">
            <v>GRUMIER</v>
          </cell>
          <cell r="G3860" t="str">
            <v>PONT</v>
          </cell>
          <cell r="Q3860">
            <v>-71344</v>
          </cell>
        </row>
        <row r="3861">
          <cell r="A3861">
            <v>44105</v>
          </cell>
          <cell r="C3861" t="str">
            <v>SORTIE</v>
          </cell>
          <cell r="F3861" t="str">
            <v>GRUMIER</v>
          </cell>
          <cell r="G3861" t="str">
            <v>ASSEMBLAGE</v>
          </cell>
          <cell r="Q3861">
            <v>-100000</v>
          </cell>
        </row>
        <row r="3862">
          <cell r="A3862">
            <v>44105</v>
          </cell>
          <cell r="C3862" t="str">
            <v>SORTIE</v>
          </cell>
          <cell r="F3862" t="str">
            <v>GRUMIER</v>
          </cell>
          <cell r="G3862" t="str">
            <v>LUBRIFIANT</v>
          </cell>
          <cell r="Q3862">
            <v>-6429</v>
          </cell>
        </row>
        <row r="3863">
          <cell r="A3863">
            <v>44105</v>
          </cell>
          <cell r="C3863" t="str">
            <v>SORTIE</v>
          </cell>
          <cell r="F3863" t="str">
            <v>GRUMIER</v>
          </cell>
          <cell r="G3863" t="str">
            <v>ASSEMBLAGE</v>
          </cell>
          <cell r="Q3863">
            <v>-50000</v>
          </cell>
        </row>
        <row r="3864">
          <cell r="A3864">
            <v>44105</v>
          </cell>
          <cell r="C3864" t="str">
            <v>SORTIE</v>
          </cell>
          <cell r="F3864" t="str">
            <v>CITERNE</v>
          </cell>
          <cell r="G3864" t="str">
            <v>MOTEUR</v>
          </cell>
          <cell r="Q3864">
            <v>-175000</v>
          </cell>
        </row>
        <row r="3865">
          <cell r="A3865">
            <v>44105</v>
          </cell>
          <cell r="C3865" t="str">
            <v>SORTIE</v>
          </cell>
          <cell r="F3865" t="str">
            <v>BENNE</v>
          </cell>
          <cell r="G3865" t="str">
            <v>ELECTRICITE</v>
          </cell>
          <cell r="Q3865">
            <v>-35120</v>
          </cell>
        </row>
        <row r="3866">
          <cell r="A3866">
            <v>44105</v>
          </cell>
          <cell r="C3866" t="str">
            <v>ENTREE</v>
          </cell>
          <cell r="F3866">
            <v>0</v>
          </cell>
          <cell r="G3866" t="str">
            <v>EQUIPEMENT</v>
          </cell>
          <cell r="Q3866">
            <v>0</v>
          </cell>
        </row>
        <row r="3867">
          <cell r="A3867">
            <v>44105</v>
          </cell>
          <cell r="C3867" t="str">
            <v>ENTREE</v>
          </cell>
          <cell r="F3867">
            <v>0</v>
          </cell>
          <cell r="G3867" t="str">
            <v>EMBRAYAGE</v>
          </cell>
          <cell r="Q3867">
            <v>0</v>
          </cell>
        </row>
        <row r="3868">
          <cell r="A3868">
            <v>44105</v>
          </cell>
          <cell r="C3868" t="str">
            <v>ENTREE</v>
          </cell>
          <cell r="F3868">
            <v>0</v>
          </cell>
          <cell r="G3868" t="str">
            <v>ASSEMBLAGE</v>
          </cell>
          <cell r="Q3868">
            <v>0</v>
          </cell>
        </row>
        <row r="3869">
          <cell r="A3869">
            <v>44105</v>
          </cell>
          <cell r="C3869" t="str">
            <v>ENTREE</v>
          </cell>
          <cell r="F3869">
            <v>0</v>
          </cell>
          <cell r="G3869" t="str">
            <v>PNEUMATIQUE</v>
          </cell>
          <cell r="Q3869">
            <v>0</v>
          </cell>
        </row>
        <row r="3870">
          <cell r="A3870">
            <v>44105</v>
          </cell>
          <cell r="C3870" t="str">
            <v>ENTREE</v>
          </cell>
          <cell r="F3870">
            <v>0</v>
          </cell>
          <cell r="G3870" t="str">
            <v>CABINE</v>
          </cell>
          <cell r="Q3870">
            <v>0</v>
          </cell>
        </row>
        <row r="3871">
          <cell r="A3871">
            <v>44105</v>
          </cell>
          <cell r="C3871" t="str">
            <v>ENTREE</v>
          </cell>
          <cell r="F3871">
            <v>0</v>
          </cell>
          <cell r="G3871" t="str">
            <v>EMBRAYAGE</v>
          </cell>
          <cell r="Q3871">
            <v>0</v>
          </cell>
        </row>
        <row r="3872">
          <cell r="A3872">
            <v>44105</v>
          </cell>
          <cell r="C3872" t="str">
            <v>SORTIE</v>
          </cell>
          <cell r="F3872" t="str">
            <v>GRUMIER</v>
          </cell>
          <cell r="G3872" t="str">
            <v>EMBRAYAGE</v>
          </cell>
          <cell r="Q3872">
            <v>-321925</v>
          </cell>
        </row>
        <row r="3873">
          <cell r="A3873">
            <v>44105</v>
          </cell>
          <cell r="C3873" t="str">
            <v>SORTIE</v>
          </cell>
          <cell r="F3873" t="str">
            <v>SLV</v>
          </cell>
          <cell r="G3873" t="str">
            <v>CABINE</v>
          </cell>
          <cell r="Q3873">
            <v>-180000</v>
          </cell>
        </row>
        <row r="3874">
          <cell r="A3874">
            <v>44105</v>
          </cell>
          <cell r="C3874" t="str">
            <v>SORTIE</v>
          </cell>
          <cell r="F3874" t="str">
            <v>SLV</v>
          </cell>
          <cell r="G3874" t="str">
            <v>CABINE</v>
          </cell>
          <cell r="Q3874">
            <v>-180000</v>
          </cell>
        </row>
        <row r="3875">
          <cell r="A3875">
            <v>44105</v>
          </cell>
          <cell r="C3875" t="str">
            <v>SORTIE</v>
          </cell>
          <cell r="F3875" t="str">
            <v>GRUMIER</v>
          </cell>
          <cell r="G3875" t="str">
            <v>EMBRAYAGE</v>
          </cell>
          <cell r="Q3875">
            <v>-880000</v>
          </cell>
        </row>
        <row r="3876">
          <cell r="A3876">
            <v>44105</v>
          </cell>
          <cell r="C3876" t="str">
            <v>SORTIE</v>
          </cell>
          <cell r="F3876" t="str">
            <v>GRUMIER</v>
          </cell>
          <cell r="G3876" t="str">
            <v>ASSEMBLAGE</v>
          </cell>
          <cell r="Q3876">
            <v>-20000</v>
          </cell>
        </row>
        <row r="3877">
          <cell r="A3877">
            <v>44105</v>
          </cell>
          <cell r="C3877" t="str">
            <v>SORTIE</v>
          </cell>
          <cell r="F3877" t="str">
            <v>BENNE</v>
          </cell>
          <cell r="G3877" t="str">
            <v>PNEUMATIQUE</v>
          </cell>
          <cell r="Q3877">
            <v>-1720000</v>
          </cell>
        </row>
        <row r="3878">
          <cell r="A3878">
            <v>44105</v>
          </cell>
          <cell r="C3878" t="str">
            <v>SORTIE</v>
          </cell>
          <cell r="F3878" t="str">
            <v>PLATEAU</v>
          </cell>
          <cell r="G3878" t="str">
            <v>EQUIPEMENT</v>
          </cell>
          <cell r="Q3878">
            <v>-20000</v>
          </cell>
        </row>
        <row r="3879">
          <cell r="A3879">
            <v>44105</v>
          </cell>
          <cell r="C3879" t="str">
            <v>SORTIE</v>
          </cell>
          <cell r="F3879" t="str">
            <v>PLATEAU</v>
          </cell>
          <cell r="G3879" t="str">
            <v>ELECTRICITE</v>
          </cell>
          <cell r="Q3879">
            <v>-10000</v>
          </cell>
        </row>
        <row r="3880">
          <cell r="A3880">
            <v>44105</v>
          </cell>
          <cell r="C3880" t="str">
            <v>SORTIE</v>
          </cell>
          <cell r="F3880" t="str">
            <v>SLV</v>
          </cell>
          <cell r="G3880" t="str">
            <v>ELECTRICITE</v>
          </cell>
          <cell r="Q3880">
            <v>-10000</v>
          </cell>
        </row>
        <row r="3881">
          <cell r="A3881">
            <v>44105</v>
          </cell>
          <cell r="C3881" t="str">
            <v>SORTIE</v>
          </cell>
          <cell r="F3881" t="str">
            <v>SLV</v>
          </cell>
          <cell r="G3881" t="str">
            <v>ELECTRICITE</v>
          </cell>
          <cell r="Q3881">
            <v>-5000</v>
          </cell>
        </row>
        <row r="3882">
          <cell r="A3882">
            <v>44105</v>
          </cell>
          <cell r="C3882" t="str">
            <v>SORTIE</v>
          </cell>
          <cell r="F3882" t="str">
            <v>SLV</v>
          </cell>
          <cell r="G3882" t="str">
            <v>ASSEMBLAGE</v>
          </cell>
          <cell r="Q3882">
            <v>-1500</v>
          </cell>
        </row>
        <row r="3883">
          <cell r="A3883">
            <v>44105</v>
          </cell>
          <cell r="C3883" t="str">
            <v>SORTIE</v>
          </cell>
          <cell r="F3883" t="str">
            <v>SLV</v>
          </cell>
          <cell r="G3883" t="str">
            <v>ASSEMBLAGE</v>
          </cell>
          <cell r="Q3883">
            <v>-1500</v>
          </cell>
        </row>
        <row r="3884">
          <cell r="A3884">
            <v>44105</v>
          </cell>
          <cell r="C3884" t="str">
            <v>SORTIE</v>
          </cell>
          <cell r="F3884" t="str">
            <v>SLV</v>
          </cell>
          <cell r="G3884" t="str">
            <v>LUBRIFIANT</v>
          </cell>
          <cell r="Q3884">
            <v>-105600</v>
          </cell>
        </row>
        <row r="3885">
          <cell r="A3885">
            <v>44105</v>
          </cell>
          <cell r="C3885" t="str">
            <v>SORTIE</v>
          </cell>
          <cell r="F3885" t="str">
            <v>SLV</v>
          </cell>
          <cell r="G3885" t="str">
            <v>LUBRIFIANT</v>
          </cell>
          <cell r="Q3885">
            <v>-70400</v>
          </cell>
        </row>
        <row r="3886">
          <cell r="A3886">
            <v>44105</v>
          </cell>
          <cell r="C3886" t="str">
            <v>SORTIE</v>
          </cell>
          <cell r="F3886" t="str">
            <v>SLV</v>
          </cell>
          <cell r="G3886" t="str">
            <v>LUBRIFIANT</v>
          </cell>
          <cell r="Q3886">
            <v>-70400</v>
          </cell>
        </row>
        <row r="3887">
          <cell r="A3887">
            <v>44105</v>
          </cell>
          <cell r="C3887" t="str">
            <v>ENTREE</v>
          </cell>
          <cell r="F3887">
            <v>0</v>
          </cell>
          <cell r="G3887" t="str">
            <v>ASSEMBLAGE</v>
          </cell>
          <cell r="Q3887">
            <v>0</v>
          </cell>
        </row>
        <row r="3888">
          <cell r="A3888">
            <v>44105</v>
          </cell>
          <cell r="C3888" t="str">
            <v>ENTREE</v>
          </cell>
          <cell r="F3888">
            <v>0</v>
          </cell>
          <cell r="G3888" t="str">
            <v>ASSEMBLAGE</v>
          </cell>
          <cell r="Q3888">
            <v>0</v>
          </cell>
        </row>
        <row r="3889">
          <cell r="A3889">
            <v>44105</v>
          </cell>
          <cell r="C3889" t="str">
            <v>ENTREE</v>
          </cell>
          <cell r="F3889">
            <v>0</v>
          </cell>
          <cell r="G3889" t="str">
            <v>ASSEMBLAGE</v>
          </cell>
          <cell r="Q3889">
            <v>0</v>
          </cell>
        </row>
        <row r="3890">
          <cell r="A3890">
            <v>44105</v>
          </cell>
          <cell r="C3890" t="str">
            <v>SORTIE</v>
          </cell>
          <cell r="F3890" t="str">
            <v>BENNE</v>
          </cell>
          <cell r="G3890" t="str">
            <v>ASSEMBLAGE</v>
          </cell>
          <cell r="Q3890">
            <v>-40000</v>
          </cell>
        </row>
        <row r="3891">
          <cell r="A3891">
            <v>44105</v>
          </cell>
          <cell r="C3891" t="str">
            <v>SORTIE</v>
          </cell>
          <cell r="F3891" t="str">
            <v>BENNE</v>
          </cell>
          <cell r="G3891" t="str">
            <v>ASSEMBLAGE</v>
          </cell>
          <cell r="Q3891">
            <v>-20000</v>
          </cell>
        </row>
        <row r="3892">
          <cell r="A3892">
            <v>44105</v>
          </cell>
          <cell r="C3892" t="str">
            <v>SORTIE</v>
          </cell>
          <cell r="F3892" t="str">
            <v>BENNE</v>
          </cell>
          <cell r="G3892" t="str">
            <v>ASSEMBLAGE</v>
          </cell>
          <cell r="Q3892">
            <v>-10000</v>
          </cell>
        </row>
        <row r="3893">
          <cell r="A3893">
            <v>44105</v>
          </cell>
          <cell r="C3893" t="str">
            <v>SORTIE</v>
          </cell>
          <cell r="F3893" t="str">
            <v>BENNE</v>
          </cell>
          <cell r="G3893" t="str">
            <v>ASSEMBLAGE</v>
          </cell>
          <cell r="Q3893">
            <v>-10000</v>
          </cell>
        </row>
        <row r="3894">
          <cell r="A3894">
            <v>44105</v>
          </cell>
          <cell r="C3894" t="str">
            <v>SORTIE</v>
          </cell>
          <cell r="F3894" t="str">
            <v>BENNE</v>
          </cell>
          <cell r="G3894" t="str">
            <v>ASSEMBLAGE</v>
          </cell>
          <cell r="Q3894">
            <v>-10000</v>
          </cell>
        </row>
        <row r="3895">
          <cell r="A3895">
            <v>44105</v>
          </cell>
          <cell r="C3895" t="str">
            <v>ENTREE</v>
          </cell>
          <cell r="F3895">
            <v>0</v>
          </cell>
          <cell r="G3895" t="str">
            <v>FILTRATION</v>
          </cell>
          <cell r="Q3895">
            <v>0</v>
          </cell>
        </row>
        <row r="3896">
          <cell r="A3896">
            <v>44105</v>
          </cell>
          <cell r="C3896" t="str">
            <v>ENTREE</v>
          </cell>
          <cell r="F3896">
            <v>0</v>
          </cell>
          <cell r="G3896" t="str">
            <v>FILTRATION</v>
          </cell>
          <cell r="Q3896">
            <v>0</v>
          </cell>
        </row>
        <row r="3897">
          <cell r="A3897">
            <v>44105</v>
          </cell>
          <cell r="C3897" t="str">
            <v>ENTREE</v>
          </cell>
          <cell r="F3897">
            <v>0</v>
          </cell>
          <cell r="G3897" t="str">
            <v>FILTRATION</v>
          </cell>
          <cell r="Q3897">
            <v>0</v>
          </cell>
        </row>
        <row r="3898">
          <cell r="A3898">
            <v>44105</v>
          </cell>
          <cell r="C3898" t="str">
            <v>ENTREE</v>
          </cell>
          <cell r="F3898">
            <v>0</v>
          </cell>
          <cell r="G3898" t="str">
            <v>FREINAGE</v>
          </cell>
          <cell r="Q3898">
            <v>0</v>
          </cell>
        </row>
        <row r="3899">
          <cell r="A3899">
            <v>44105</v>
          </cell>
          <cell r="C3899" t="str">
            <v>ENTREE</v>
          </cell>
          <cell r="F3899">
            <v>0</v>
          </cell>
          <cell r="G3899" t="str">
            <v>ASSEMBLAGE</v>
          </cell>
          <cell r="Q3899">
            <v>0</v>
          </cell>
        </row>
        <row r="3900">
          <cell r="A3900">
            <v>44105</v>
          </cell>
          <cell r="C3900" t="str">
            <v>ENTREE</v>
          </cell>
          <cell r="F3900">
            <v>0</v>
          </cell>
          <cell r="G3900" t="str">
            <v>ASSEMBLAGE</v>
          </cell>
          <cell r="Q3900">
            <v>0</v>
          </cell>
        </row>
        <row r="3901">
          <cell r="A3901">
            <v>44105</v>
          </cell>
          <cell r="C3901" t="str">
            <v>ENTREE</v>
          </cell>
          <cell r="F3901">
            <v>0</v>
          </cell>
          <cell r="G3901" t="str">
            <v>CABINE</v>
          </cell>
          <cell r="Q3901">
            <v>0</v>
          </cell>
        </row>
        <row r="3902">
          <cell r="A3902">
            <v>44105</v>
          </cell>
          <cell r="C3902" t="str">
            <v>SORTIE</v>
          </cell>
          <cell r="F3902" t="str">
            <v>PLATEAU</v>
          </cell>
          <cell r="G3902" t="str">
            <v>FREINAGE</v>
          </cell>
          <cell r="Q3902">
            <v>-50000</v>
          </cell>
        </row>
        <row r="3903">
          <cell r="A3903">
            <v>44105</v>
          </cell>
          <cell r="C3903" t="str">
            <v>SORTIE</v>
          </cell>
          <cell r="F3903" t="str">
            <v>PLATEAU</v>
          </cell>
          <cell r="G3903" t="str">
            <v>ASSEMBLAGE</v>
          </cell>
          <cell r="Q3903">
            <v>-80000</v>
          </cell>
        </row>
        <row r="3904">
          <cell r="A3904">
            <v>44105</v>
          </cell>
          <cell r="C3904" t="str">
            <v>SORTIE</v>
          </cell>
          <cell r="F3904" t="str">
            <v>PLATEAU</v>
          </cell>
          <cell r="G3904" t="str">
            <v>ASSEMBLAGE</v>
          </cell>
          <cell r="Q3904">
            <v>-12500</v>
          </cell>
        </row>
        <row r="3905">
          <cell r="A3905">
            <v>44105</v>
          </cell>
          <cell r="C3905" t="str">
            <v>SORTIE</v>
          </cell>
          <cell r="F3905" t="str">
            <v>PLATEAU</v>
          </cell>
          <cell r="G3905" t="str">
            <v>LUBRIFIANT</v>
          </cell>
          <cell r="Q3905">
            <v>-39996</v>
          </cell>
        </row>
        <row r="3906">
          <cell r="A3906">
            <v>44105</v>
          </cell>
          <cell r="C3906" t="str">
            <v>SORTIE</v>
          </cell>
          <cell r="F3906" t="str">
            <v>PLATEAU</v>
          </cell>
          <cell r="G3906" t="str">
            <v>FILTRATION</v>
          </cell>
          <cell r="Q3906">
            <v>-8000</v>
          </cell>
        </row>
        <row r="3907">
          <cell r="A3907">
            <v>44105</v>
          </cell>
          <cell r="C3907" t="str">
            <v>SORTIE</v>
          </cell>
          <cell r="F3907" t="str">
            <v>PLATEAU</v>
          </cell>
          <cell r="G3907" t="str">
            <v>FILTRATION</v>
          </cell>
          <cell r="Q3907">
            <v>-7000</v>
          </cell>
        </row>
        <row r="3908">
          <cell r="A3908">
            <v>44105</v>
          </cell>
          <cell r="C3908" t="str">
            <v>SORTIE</v>
          </cell>
          <cell r="F3908" t="str">
            <v>PLATEAU</v>
          </cell>
          <cell r="G3908" t="str">
            <v>FILTRATION</v>
          </cell>
          <cell r="Q3908">
            <v>-20000</v>
          </cell>
        </row>
        <row r="3909">
          <cell r="A3909">
            <v>44105</v>
          </cell>
          <cell r="C3909" t="str">
            <v>SORTIE</v>
          </cell>
          <cell r="F3909" t="str">
            <v>BENNE</v>
          </cell>
          <cell r="G3909" t="str">
            <v>CABINE</v>
          </cell>
          <cell r="Q3909">
            <v>-130000</v>
          </cell>
        </row>
        <row r="3910">
          <cell r="A3910">
            <v>44105</v>
          </cell>
          <cell r="C3910" t="str">
            <v>ENTREE</v>
          </cell>
          <cell r="F3910">
            <v>0</v>
          </cell>
          <cell r="G3910" t="str">
            <v>JANTE</v>
          </cell>
          <cell r="Q3910">
            <v>0</v>
          </cell>
        </row>
        <row r="3911">
          <cell r="A3911">
            <v>44105</v>
          </cell>
          <cell r="C3911" t="str">
            <v>SORTIE</v>
          </cell>
          <cell r="F3911" t="str">
            <v>PLATEAU</v>
          </cell>
          <cell r="G3911" t="str">
            <v>JANTE</v>
          </cell>
          <cell r="Q3911">
            <v>-495000</v>
          </cell>
        </row>
        <row r="3912">
          <cell r="A3912">
            <v>44105</v>
          </cell>
          <cell r="C3912" t="str">
            <v>ENTREE</v>
          </cell>
          <cell r="F3912">
            <v>0</v>
          </cell>
          <cell r="G3912" t="str">
            <v>BOITE DE VITESSE</v>
          </cell>
          <cell r="Q3912">
            <v>0</v>
          </cell>
        </row>
        <row r="3913">
          <cell r="A3913">
            <v>44105</v>
          </cell>
          <cell r="C3913" t="str">
            <v>ENTREE</v>
          </cell>
          <cell r="F3913">
            <v>0</v>
          </cell>
          <cell r="G3913" t="str">
            <v>BOITE DE VITESSE</v>
          </cell>
          <cell r="Q3913">
            <v>0</v>
          </cell>
        </row>
        <row r="3914">
          <cell r="A3914">
            <v>44105</v>
          </cell>
          <cell r="C3914" t="str">
            <v>ENTREE</v>
          </cell>
          <cell r="F3914">
            <v>0</v>
          </cell>
          <cell r="G3914" t="str">
            <v>BOITE DE VITESSE</v>
          </cell>
          <cell r="Q3914">
            <v>0</v>
          </cell>
        </row>
        <row r="3915">
          <cell r="A3915">
            <v>44105</v>
          </cell>
          <cell r="C3915" t="str">
            <v>ENTREE</v>
          </cell>
          <cell r="F3915">
            <v>0</v>
          </cell>
          <cell r="G3915" t="str">
            <v>BOITE DE VITESSE</v>
          </cell>
          <cell r="Q3915">
            <v>0</v>
          </cell>
        </row>
        <row r="3916">
          <cell r="A3916">
            <v>44105</v>
          </cell>
          <cell r="C3916" t="str">
            <v>ENTREE</v>
          </cell>
          <cell r="F3916">
            <v>0</v>
          </cell>
          <cell r="G3916" t="str">
            <v>BOITE DE VITESSE</v>
          </cell>
          <cell r="Q3916">
            <v>0</v>
          </cell>
        </row>
        <row r="3917">
          <cell r="A3917">
            <v>44105</v>
          </cell>
          <cell r="C3917" t="str">
            <v>ENTREE</v>
          </cell>
          <cell r="F3917">
            <v>0</v>
          </cell>
          <cell r="G3917" t="str">
            <v>BOITE DE VITESSE</v>
          </cell>
          <cell r="Q3917">
            <v>0</v>
          </cell>
        </row>
        <row r="3918">
          <cell r="A3918">
            <v>44105</v>
          </cell>
          <cell r="C3918" t="str">
            <v>ENTREE</v>
          </cell>
          <cell r="F3918">
            <v>0</v>
          </cell>
          <cell r="G3918" t="str">
            <v>BOITE DE VITESSE</v>
          </cell>
          <cell r="Q3918">
            <v>0</v>
          </cell>
        </row>
        <row r="3919">
          <cell r="A3919">
            <v>44105</v>
          </cell>
          <cell r="C3919" t="str">
            <v>ENTREE</v>
          </cell>
          <cell r="F3919">
            <v>0</v>
          </cell>
          <cell r="G3919" t="str">
            <v>BOITE DE VITESSE</v>
          </cell>
          <cell r="Q3919">
            <v>0</v>
          </cell>
        </row>
        <row r="3920">
          <cell r="A3920">
            <v>44105</v>
          </cell>
          <cell r="C3920" t="str">
            <v>ENTREE</v>
          </cell>
          <cell r="F3920">
            <v>0</v>
          </cell>
          <cell r="G3920" t="str">
            <v>BOITE DE VITESSE</v>
          </cell>
          <cell r="Q3920">
            <v>0</v>
          </cell>
        </row>
        <row r="3921">
          <cell r="A3921">
            <v>44105</v>
          </cell>
          <cell r="C3921" t="str">
            <v>ENTREE</v>
          </cell>
          <cell r="F3921">
            <v>0</v>
          </cell>
          <cell r="G3921" t="str">
            <v>BOITE DE VITESSE</v>
          </cell>
          <cell r="Q3921">
            <v>0</v>
          </cell>
        </row>
        <row r="3922">
          <cell r="A3922">
            <v>44105</v>
          </cell>
          <cell r="C3922" t="str">
            <v>ENTREE</v>
          </cell>
          <cell r="F3922">
            <v>0</v>
          </cell>
          <cell r="G3922" t="str">
            <v>BOITE DE VITESSE</v>
          </cell>
          <cell r="Q3922">
            <v>0</v>
          </cell>
        </row>
        <row r="3923">
          <cell r="A3923">
            <v>44105</v>
          </cell>
          <cell r="C3923" t="str">
            <v>ENTREE</v>
          </cell>
          <cell r="F3923">
            <v>0</v>
          </cell>
          <cell r="G3923" t="str">
            <v>BOITE DE VITESSE</v>
          </cell>
          <cell r="Q3923">
            <v>0</v>
          </cell>
        </row>
        <row r="3924">
          <cell r="A3924">
            <v>44105</v>
          </cell>
          <cell r="C3924" t="str">
            <v>ENTREE</v>
          </cell>
          <cell r="F3924">
            <v>0</v>
          </cell>
          <cell r="G3924" t="str">
            <v>FREINAGE</v>
          </cell>
          <cell r="Q3924">
            <v>0</v>
          </cell>
        </row>
        <row r="3925">
          <cell r="A3925">
            <v>44105</v>
          </cell>
          <cell r="C3925" t="str">
            <v>ENTREE</v>
          </cell>
          <cell r="F3925">
            <v>0</v>
          </cell>
          <cell r="G3925" t="str">
            <v>ELECTRICITE</v>
          </cell>
          <cell r="Q3925">
            <v>0</v>
          </cell>
        </row>
        <row r="3926">
          <cell r="A3926">
            <v>44105</v>
          </cell>
          <cell r="C3926" t="str">
            <v>SORTIE</v>
          </cell>
          <cell r="F3926" t="str">
            <v>GRUMIER</v>
          </cell>
          <cell r="G3926" t="str">
            <v>ELECTRICITE</v>
          </cell>
          <cell r="Q3926">
            <v>-35000</v>
          </cell>
        </row>
        <row r="3927">
          <cell r="A3927">
            <v>44105</v>
          </cell>
          <cell r="C3927" t="str">
            <v>SORTIE</v>
          </cell>
          <cell r="F3927" t="str">
            <v>GRUMIER</v>
          </cell>
          <cell r="G3927" t="str">
            <v>ELECTRICITE</v>
          </cell>
          <cell r="Q3927">
            <v>-35000</v>
          </cell>
        </row>
        <row r="3928">
          <cell r="A3928">
            <v>44105</v>
          </cell>
          <cell r="C3928" t="str">
            <v>SORTIE</v>
          </cell>
          <cell r="F3928" t="str">
            <v>GRUMIER</v>
          </cell>
          <cell r="G3928" t="str">
            <v>FREINAGE</v>
          </cell>
          <cell r="Q3928">
            <v>-40000</v>
          </cell>
        </row>
        <row r="3929">
          <cell r="A3929">
            <v>44105</v>
          </cell>
          <cell r="C3929" t="str">
            <v>SORTIE</v>
          </cell>
          <cell r="F3929" t="str">
            <v>GRUMIER</v>
          </cell>
          <cell r="G3929" t="str">
            <v>FREINAGE</v>
          </cell>
          <cell r="Q3929">
            <v>-40000</v>
          </cell>
        </row>
        <row r="3930">
          <cell r="A3930">
            <v>44105</v>
          </cell>
          <cell r="C3930" t="str">
            <v>SORTIE</v>
          </cell>
          <cell r="F3930" t="str">
            <v>GRUMIER</v>
          </cell>
          <cell r="G3930" t="str">
            <v>CABINE</v>
          </cell>
          <cell r="Q3930">
            <v>-149063</v>
          </cell>
        </row>
        <row r="3931">
          <cell r="A3931">
            <v>44105</v>
          </cell>
          <cell r="C3931" t="str">
            <v>SORTIE</v>
          </cell>
          <cell r="F3931" t="str">
            <v>GRUMIER</v>
          </cell>
          <cell r="G3931" t="str">
            <v>BOITE DE VITESSE</v>
          </cell>
          <cell r="Q3931">
            <v>-160000</v>
          </cell>
        </row>
        <row r="3932">
          <cell r="A3932">
            <v>44105</v>
          </cell>
          <cell r="C3932" t="str">
            <v>SORTIE</v>
          </cell>
          <cell r="F3932" t="str">
            <v>GRUMIER</v>
          </cell>
          <cell r="G3932" t="str">
            <v>BOITE DE VITESSE</v>
          </cell>
          <cell r="Q3932">
            <v>-85000</v>
          </cell>
        </row>
        <row r="3933">
          <cell r="A3933">
            <v>44105</v>
          </cell>
          <cell r="C3933" t="str">
            <v>SORTIE</v>
          </cell>
          <cell r="F3933" t="str">
            <v>GRUMIER</v>
          </cell>
          <cell r="G3933" t="str">
            <v>BOITE DE VITESSE</v>
          </cell>
          <cell r="Q3933">
            <v>-180000</v>
          </cell>
        </row>
        <row r="3934">
          <cell r="A3934">
            <v>44105</v>
          </cell>
          <cell r="C3934" t="str">
            <v>SORTIE</v>
          </cell>
          <cell r="F3934" t="str">
            <v>GRUMIER</v>
          </cell>
          <cell r="G3934" t="str">
            <v>BOITE DE VITESSE</v>
          </cell>
          <cell r="Q3934">
            <v>-100000</v>
          </cell>
        </row>
        <row r="3935">
          <cell r="A3935">
            <v>44105</v>
          </cell>
          <cell r="C3935" t="str">
            <v>SORTIE</v>
          </cell>
          <cell r="F3935" t="str">
            <v>GRUMIER</v>
          </cell>
          <cell r="G3935" t="str">
            <v>BOITE DE VITESSE</v>
          </cell>
          <cell r="Q3935">
            <v>-170000</v>
          </cell>
        </row>
        <row r="3936">
          <cell r="A3936">
            <v>44105</v>
          </cell>
          <cell r="C3936" t="str">
            <v>SORTIE</v>
          </cell>
          <cell r="F3936" t="str">
            <v>GRUMIER</v>
          </cell>
          <cell r="G3936" t="str">
            <v>BOITE DE VITESSE</v>
          </cell>
          <cell r="Q3936">
            <v>-120000</v>
          </cell>
        </row>
        <row r="3937">
          <cell r="A3937">
            <v>44105</v>
          </cell>
          <cell r="C3937" t="str">
            <v>SORTIE</v>
          </cell>
          <cell r="F3937" t="str">
            <v>GRUMIER</v>
          </cell>
          <cell r="G3937" t="str">
            <v>BOITE DE VITESSE</v>
          </cell>
          <cell r="Q3937">
            <v>-45000</v>
          </cell>
        </row>
        <row r="3938">
          <cell r="A3938">
            <v>44105</v>
          </cell>
          <cell r="C3938" t="str">
            <v>SORTIE</v>
          </cell>
          <cell r="F3938" t="str">
            <v>GRUMIER</v>
          </cell>
          <cell r="G3938" t="str">
            <v>BOITE DE VITESSE</v>
          </cell>
          <cell r="Q3938">
            <v>-170000</v>
          </cell>
        </row>
        <row r="3939">
          <cell r="A3939">
            <v>44105</v>
          </cell>
          <cell r="C3939" t="str">
            <v>SORTIE</v>
          </cell>
          <cell r="F3939" t="str">
            <v>GRUMIER</v>
          </cell>
          <cell r="G3939" t="str">
            <v>BOITE DE VITESSE</v>
          </cell>
          <cell r="Q3939">
            <v>-300000</v>
          </cell>
        </row>
        <row r="3940">
          <cell r="A3940">
            <v>44105</v>
          </cell>
          <cell r="C3940" t="str">
            <v>SORTIE</v>
          </cell>
          <cell r="F3940" t="str">
            <v>GRUMIER</v>
          </cell>
          <cell r="G3940" t="str">
            <v>BOITE DE VITESSE</v>
          </cell>
          <cell r="Q3940">
            <v>-226574</v>
          </cell>
        </row>
        <row r="3941">
          <cell r="A3941">
            <v>44105</v>
          </cell>
          <cell r="C3941" t="str">
            <v>SORTIE</v>
          </cell>
          <cell r="F3941" t="str">
            <v>GRUMIER</v>
          </cell>
          <cell r="G3941" t="str">
            <v>ASSEMBLAGE</v>
          </cell>
          <cell r="Q3941">
            <v>-30000</v>
          </cell>
        </row>
        <row r="3942">
          <cell r="A3942">
            <v>44105</v>
          </cell>
          <cell r="C3942" t="str">
            <v>SORTIE</v>
          </cell>
          <cell r="F3942" t="str">
            <v>GRUMIER</v>
          </cell>
          <cell r="G3942" t="str">
            <v>ASSEMBLAGE</v>
          </cell>
          <cell r="Q3942">
            <v>-30000</v>
          </cell>
        </row>
        <row r="3943">
          <cell r="A3943">
            <v>44105</v>
          </cell>
          <cell r="C3943" t="str">
            <v>SORTIE</v>
          </cell>
          <cell r="F3943" t="str">
            <v>GRUMIER</v>
          </cell>
          <cell r="G3943" t="str">
            <v>ASSEMBLAGE</v>
          </cell>
          <cell r="Q3943">
            <v>-30000</v>
          </cell>
        </row>
        <row r="3944">
          <cell r="A3944">
            <v>44105</v>
          </cell>
          <cell r="C3944" t="str">
            <v>SORTIE</v>
          </cell>
          <cell r="F3944" t="str">
            <v>GRUMIER</v>
          </cell>
          <cell r="G3944" t="str">
            <v>FREINAGE</v>
          </cell>
          <cell r="Q3944">
            <v>-20000</v>
          </cell>
        </row>
        <row r="3945">
          <cell r="A3945">
            <v>44105</v>
          </cell>
          <cell r="C3945" t="str">
            <v>SORTIE</v>
          </cell>
          <cell r="F3945" t="str">
            <v>SLV</v>
          </cell>
          <cell r="G3945" t="str">
            <v>FILTRATION</v>
          </cell>
          <cell r="Q3945">
            <v>-4000</v>
          </cell>
        </row>
        <row r="3946">
          <cell r="A3946">
            <v>44105</v>
          </cell>
          <cell r="C3946" t="str">
            <v>SORTIE</v>
          </cell>
          <cell r="F3946" t="str">
            <v>PLATEAU</v>
          </cell>
          <cell r="G3946" t="str">
            <v>CABINE</v>
          </cell>
          <cell r="Q3946">
            <v>-10000</v>
          </cell>
        </row>
        <row r="3947">
          <cell r="A3947">
            <v>44105</v>
          </cell>
          <cell r="C3947" t="str">
            <v>SORTIE</v>
          </cell>
          <cell r="F3947" t="str">
            <v>GRUMIER</v>
          </cell>
          <cell r="G3947" t="str">
            <v>FREINAGE</v>
          </cell>
          <cell r="Q3947">
            <v>-80000</v>
          </cell>
        </row>
        <row r="3948">
          <cell r="A3948">
            <v>44105</v>
          </cell>
          <cell r="C3948" t="str">
            <v>SORTIE</v>
          </cell>
          <cell r="F3948" t="str">
            <v>SLV</v>
          </cell>
          <cell r="G3948" t="str">
            <v>ASSEMBLAGE</v>
          </cell>
          <cell r="Q3948">
            <v>-1000</v>
          </cell>
        </row>
        <row r="3949">
          <cell r="A3949">
            <v>44105</v>
          </cell>
          <cell r="C3949" t="str">
            <v>SORTIE</v>
          </cell>
          <cell r="F3949" t="str">
            <v>SLV</v>
          </cell>
          <cell r="G3949" t="str">
            <v>ASSEMBLAGE</v>
          </cell>
          <cell r="Q3949">
            <v>-1000</v>
          </cell>
        </row>
        <row r="3950">
          <cell r="A3950">
            <v>44105</v>
          </cell>
          <cell r="C3950" t="str">
            <v>SORTIE</v>
          </cell>
          <cell r="F3950" t="str">
            <v>PLATEAU</v>
          </cell>
          <cell r="G3950" t="str">
            <v>ELECTRICITE</v>
          </cell>
          <cell r="Q3950">
            <v>-1500</v>
          </cell>
        </row>
        <row r="3951">
          <cell r="A3951">
            <v>44105</v>
          </cell>
          <cell r="C3951" t="str">
            <v>SORTIE</v>
          </cell>
          <cell r="F3951" t="str">
            <v>PLATEAU</v>
          </cell>
          <cell r="G3951" t="str">
            <v>ELECTRICITE</v>
          </cell>
          <cell r="Q3951">
            <v>-1500</v>
          </cell>
        </row>
        <row r="3952">
          <cell r="A3952">
            <v>44105</v>
          </cell>
          <cell r="C3952" t="str">
            <v>SORTIE</v>
          </cell>
          <cell r="F3952" t="str">
            <v>PLATEAU</v>
          </cell>
          <cell r="G3952" t="str">
            <v>FREINAGE</v>
          </cell>
          <cell r="Q3952">
            <v>-60000</v>
          </cell>
        </row>
        <row r="3953">
          <cell r="A3953">
            <v>44105</v>
          </cell>
          <cell r="C3953" t="str">
            <v>ENTREE</v>
          </cell>
          <cell r="F3953">
            <v>0</v>
          </cell>
          <cell r="G3953" t="str">
            <v>ASSEMBLAGE</v>
          </cell>
          <cell r="Q3953">
            <v>0</v>
          </cell>
        </row>
        <row r="3954">
          <cell r="A3954">
            <v>44105</v>
          </cell>
          <cell r="C3954" t="str">
            <v>SORTIE</v>
          </cell>
          <cell r="F3954" t="str">
            <v>SLV</v>
          </cell>
          <cell r="G3954" t="str">
            <v>ASSEMBLAGE</v>
          </cell>
          <cell r="Q3954">
            <v>-25000</v>
          </cell>
        </row>
        <row r="3955">
          <cell r="A3955">
            <v>44105</v>
          </cell>
          <cell r="C3955" t="str">
            <v>ENTREE</v>
          </cell>
          <cell r="F3955">
            <v>0</v>
          </cell>
          <cell r="G3955" t="str">
            <v>ELECTRICITE</v>
          </cell>
          <cell r="Q3955">
            <v>0</v>
          </cell>
        </row>
        <row r="3956">
          <cell r="A3956">
            <v>44105</v>
          </cell>
          <cell r="C3956" t="str">
            <v>ENTREE</v>
          </cell>
          <cell r="F3956">
            <v>0</v>
          </cell>
          <cell r="G3956" t="str">
            <v>CABINE</v>
          </cell>
          <cell r="Q3956">
            <v>0</v>
          </cell>
        </row>
        <row r="3957">
          <cell r="A3957">
            <v>44105</v>
          </cell>
          <cell r="C3957" t="str">
            <v>ENTREE</v>
          </cell>
          <cell r="F3957">
            <v>0</v>
          </cell>
          <cell r="G3957" t="str">
            <v>CABINE</v>
          </cell>
          <cell r="Q3957">
            <v>0</v>
          </cell>
        </row>
        <row r="3958">
          <cell r="A3958">
            <v>44105</v>
          </cell>
          <cell r="C3958" t="str">
            <v>ENTREE</v>
          </cell>
          <cell r="F3958">
            <v>0</v>
          </cell>
          <cell r="G3958" t="str">
            <v>MOTEUR</v>
          </cell>
          <cell r="Q3958">
            <v>0</v>
          </cell>
        </row>
        <row r="3959">
          <cell r="A3959">
            <v>44105</v>
          </cell>
          <cell r="C3959" t="str">
            <v>ENTREE</v>
          </cell>
          <cell r="F3959">
            <v>0</v>
          </cell>
          <cell r="G3959" t="str">
            <v>MOTEUR</v>
          </cell>
          <cell r="Q3959">
            <v>0</v>
          </cell>
        </row>
        <row r="3960">
          <cell r="A3960">
            <v>44105</v>
          </cell>
          <cell r="C3960" t="str">
            <v>ENTREE</v>
          </cell>
          <cell r="F3960">
            <v>0</v>
          </cell>
          <cell r="G3960" t="str">
            <v>MOTEUR</v>
          </cell>
          <cell r="Q3960">
            <v>0</v>
          </cell>
        </row>
        <row r="3961">
          <cell r="A3961">
            <v>44105</v>
          </cell>
          <cell r="C3961" t="str">
            <v>SORTIE</v>
          </cell>
          <cell r="F3961" t="str">
            <v>SLV</v>
          </cell>
          <cell r="G3961" t="str">
            <v>CABINE</v>
          </cell>
          <cell r="Q3961">
            <v>-180000</v>
          </cell>
        </row>
        <row r="3962">
          <cell r="A3962">
            <v>44105</v>
          </cell>
          <cell r="C3962" t="str">
            <v>SORTIE</v>
          </cell>
          <cell r="F3962" t="str">
            <v>PLATEAU</v>
          </cell>
          <cell r="G3962" t="str">
            <v>ASSEMBLAGE</v>
          </cell>
          <cell r="Q3962">
            <v>-33390</v>
          </cell>
        </row>
        <row r="3963">
          <cell r="A3963">
            <v>44105</v>
          </cell>
          <cell r="C3963" t="str">
            <v>SORTIE</v>
          </cell>
          <cell r="F3963" t="str">
            <v>GRUMIER</v>
          </cell>
          <cell r="G3963" t="str">
            <v>FREINAGE</v>
          </cell>
          <cell r="Q3963">
            <v>-10000</v>
          </cell>
        </row>
        <row r="3964">
          <cell r="A3964">
            <v>44105</v>
          </cell>
          <cell r="C3964" t="str">
            <v>SORTIE</v>
          </cell>
          <cell r="F3964" t="str">
            <v>GRUMIER</v>
          </cell>
          <cell r="G3964" t="str">
            <v>FREINAGE</v>
          </cell>
          <cell r="Q3964">
            <v>-10000</v>
          </cell>
        </row>
        <row r="3965">
          <cell r="A3965">
            <v>44105</v>
          </cell>
          <cell r="C3965" t="str">
            <v>SORTIE</v>
          </cell>
          <cell r="F3965" t="str">
            <v>GRUMIER</v>
          </cell>
          <cell r="G3965" t="str">
            <v>FREINAGE</v>
          </cell>
          <cell r="Q3965">
            <v>-20000</v>
          </cell>
        </row>
        <row r="3966">
          <cell r="A3966">
            <v>44105</v>
          </cell>
          <cell r="C3966" t="str">
            <v>SORTIE</v>
          </cell>
          <cell r="F3966" t="str">
            <v>GRUMIER</v>
          </cell>
          <cell r="G3966" t="str">
            <v>ELECTRICITE</v>
          </cell>
          <cell r="Q3966">
            <v>-16000</v>
          </cell>
        </row>
        <row r="3967">
          <cell r="A3967">
            <v>44105</v>
          </cell>
          <cell r="C3967" t="str">
            <v>SORTIE</v>
          </cell>
          <cell r="F3967" t="str">
            <v>PLATEAU</v>
          </cell>
          <cell r="G3967" t="str">
            <v>ELECTRICITE</v>
          </cell>
          <cell r="Q3967">
            <v>-2000</v>
          </cell>
        </row>
        <row r="3968">
          <cell r="A3968">
            <v>44105</v>
          </cell>
          <cell r="C3968" t="str">
            <v>SORTIE</v>
          </cell>
          <cell r="F3968" t="str">
            <v>PLATEAU</v>
          </cell>
          <cell r="G3968" t="str">
            <v>CABINE</v>
          </cell>
          <cell r="Q3968">
            <v>-10000</v>
          </cell>
        </row>
        <row r="3969">
          <cell r="A3969">
            <v>44105</v>
          </cell>
          <cell r="C3969" t="str">
            <v>SORTIE</v>
          </cell>
          <cell r="F3969" t="str">
            <v>PLATEAU</v>
          </cell>
          <cell r="G3969" t="str">
            <v>ELECTRICITE</v>
          </cell>
          <cell r="Q3969">
            <v>-1500</v>
          </cell>
        </row>
        <row r="3970">
          <cell r="A3970">
            <v>44105</v>
          </cell>
          <cell r="C3970" t="str">
            <v>ENTREE</v>
          </cell>
          <cell r="F3970">
            <v>0</v>
          </cell>
          <cell r="G3970" t="str">
            <v>CABINE</v>
          </cell>
          <cell r="Q3970">
            <v>0</v>
          </cell>
        </row>
        <row r="3971">
          <cell r="A3971">
            <v>44105</v>
          </cell>
          <cell r="C3971" t="str">
            <v>SORTIE</v>
          </cell>
          <cell r="F3971" t="str">
            <v>PLATEAU</v>
          </cell>
          <cell r="G3971" t="str">
            <v>CABINE</v>
          </cell>
          <cell r="Q3971">
            <v>-15000</v>
          </cell>
        </row>
        <row r="3972">
          <cell r="A3972">
            <v>44105</v>
          </cell>
          <cell r="C3972" t="str">
            <v>ENTREE</v>
          </cell>
          <cell r="F3972">
            <v>0</v>
          </cell>
          <cell r="G3972" t="str">
            <v>ASSEMBLAGE</v>
          </cell>
          <cell r="Q3972">
            <v>0</v>
          </cell>
        </row>
        <row r="3973">
          <cell r="A3973">
            <v>44105</v>
          </cell>
          <cell r="C3973" t="str">
            <v>ENTREE</v>
          </cell>
          <cell r="F3973">
            <v>0</v>
          </cell>
          <cell r="G3973" t="str">
            <v>ASSEMBLAGE</v>
          </cell>
          <cell r="Q3973">
            <v>0</v>
          </cell>
        </row>
        <row r="3974">
          <cell r="A3974">
            <v>44105</v>
          </cell>
          <cell r="C3974" t="str">
            <v>ENTREE</v>
          </cell>
          <cell r="F3974">
            <v>0</v>
          </cell>
          <cell r="G3974" t="str">
            <v>EQUIPEMENT</v>
          </cell>
          <cell r="Q3974">
            <v>0</v>
          </cell>
        </row>
        <row r="3975">
          <cell r="A3975">
            <v>44105</v>
          </cell>
          <cell r="C3975" t="str">
            <v>SORTIE</v>
          </cell>
          <cell r="F3975" t="str">
            <v>PLATEAU</v>
          </cell>
          <cell r="G3975" t="str">
            <v>ASSEMBLAGE</v>
          </cell>
          <cell r="Q3975">
            <v>-120000</v>
          </cell>
        </row>
        <row r="3976">
          <cell r="A3976">
            <v>44105</v>
          </cell>
          <cell r="C3976" t="str">
            <v>SORTIE</v>
          </cell>
          <cell r="F3976" t="str">
            <v>PLATEAU</v>
          </cell>
          <cell r="G3976" t="str">
            <v>ASSEMBLAGE</v>
          </cell>
          <cell r="Q3976">
            <v>-200000</v>
          </cell>
        </row>
        <row r="3977">
          <cell r="A3977">
            <v>44105</v>
          </cell>
          <cell r="C3977" t="str">
            <v>SORTIE</v>
          </cell>
          <cell r="F3977" t="str">
            <v>BENNE</v>
          </cell>
          <cell r="G3977" t="str">
            <v>EQUIPEMENT</v>
          </cell>
          <cell r="Q3977">
            <v>-20000</v>
          </cell>
        </row>
        <row r="3978">
          <cell r="A3978">
            <v>44105</v>
          </cell>
          <cell r="C3978" t="str">
            <v>SORTIE</v>
          </cell>
          <cell r="F3978" t="str">
            <v>BENNE</v>
          </cell>
          <cell r="G3978" t="str">
            <v>EQUIPEMENT</v>
          </cell>
          <cell r="Q3978">
            <v>-20000</v>
          </cell>
        </row>
        <row r="3979">
          <cell r="A3979">
            <v>44105</v>
          </cell>
          <cell r="C3979" t="str">
            <v>SORTIE</v>
          </cell>
          <cell r="F3979" t="str">
            <v>PLATEAU</v>
          </cell>
          <cell r="G3979" t="str">
            <v>LUBRIFIANT</v>
          </cell>
          <cell r="Q3979">
            <v>-5454</v>
          </cell>
        </row>
        <row r="3980">
          <cell r="A3980">
            <v>44105</v>
          </cell>
          <cell r="C3980" t="str">
            <v>SORTIE</v>
          </cell>
          <cell r="F3980" t="str">
            <v>GRUMIER</v>
          </cell>
          <cell r="G3980" t="str">
            <v>FREINAGE</v>
          </cell>
          <cell r="Q3980">
            <v>-20000</v>
          </cell>
        </row>
        <row r="3981">
          <cell r="A3981">
            <v>44105</v>
          </cell>
          <cell r="C3981" t="str">
            <v>SORTIE</v>
          </cell>
          <cell r="F3981" t="str">
            <v>PLATEAU</v>
          </cell>
          <cell r="G3981" t="str">
            <v>EQUIPEMENT</v>
          </cell>
          <cell r="Q3981">
            <v>-8000</v>
          </cell>
        </row>
        <row r="3982">
          <cell r="A3982">
            <v>44105</v>
          </cell>
          <cell r="C3982" t="str">
            <v>SORTIE</v>
          </cell>
          <cell r="F3982" t="str">
            <v>PLATEAU</v>
          </cell>
          <cell r="G3982" t="str">
            <v>MOTEUR</v>
          </cell>
          <cell r="Q3982">
            <v>-20000</v>
          </cell>
        </row>
        <row r="3983">
          <cell r="A3983">
            <v>44105</v>
          </cell>
          <cell r="C3983" t="str">
            <v>SORTIE</v>
          </cell>
          <cell r="F3983" t="str">
            <v>GRUMIER</v>
          </cell>
          <cell r="G3983" t="str">
            <v>LUBRIFIANT</v>
          </cell>
          <cell r="Q3983">
            <v>-67266</v>
          </cell>
        </row>
        <row r="3984">
          <cell r="A3984">
            <v>44105</v>
          </cell>
          <cell r="C3984" t="str">
            <v>SORTIE</v>
          </cell>
          <cell r="F3984" t="str">
            <v>GRUMIER</v>
          </cell>
          <cell r="G3984" t="str">
            <v>FILTRATION</v>
          </cell>
          <cell r="Q3984">
            <v>-12500</v>
          </cell>
        </row>
        <row r="3985">
          <cell r="A3985">
            <v>44105</v>
          </cell>
          <cell r="C3985" t="str">
            <v>SORTIE</v>
          </cell>
          <cell r="F3985" t="str">
            <v>GRUMIER</v>
          </cell>
          <cell r="G3985" t="str">
            <v>FILTRATION</v>
          </cell>
          <cell r="Q3985">
            <v>-12500</v>
          </cell>
        </row>
        <row r="3986">
          <cell r="A3986">
            <v>44105</v>
          </cell>
          <cell r="C3986" t="str">
            <v>SORTIE</v>
          </cell>
          <cell r="F3986" t="str">
            <v>GRUMIER</v>
          </cell>
          <cell r="G3986" t="str">
            <v>FILTRATION</v>
          </cell>
          <cell r="Q3986">
            <v>-10000</v>
          </cell>
        </row>
        <row r="3987">
          <cell r="A3987">
            <v>44105</v>
          </cell>
          <cell r="C3987" t="str">
            <v>SORTIE</v>
          </cell>
          <cell r="F3987" t="str">
            <v>GRUMIER</v>
          </cell>
          <cell r="G3987" t="str">
            <v>LUBRIFIANT</v>
          </cell>
          <cell r="Q3987">
            <v>-38574</v>
          </cell>
        </row>
        <row r="3988">
          <cell r="A3988">
            <v>44105</v>
          </cell>
          <cell r="C3988" t="str">
            <v>ENTREE</v>
          </cell>
          <cell r="F3988">
            <v>0</v>
          </cell>
          <cell r="G3988" t="str">
            <v>MOTEUR</v>
          </cell>
          <cell r="Q3988">
            <v>0</v>
          </cell>
        </row>
        <row r="3989">
          <cell r="A3989">
            <v>44105</v>
          </cell>
          <cell r="C3989" t="str">
            <v>ENTREE</v>
          </cell>
          <cell r="F3989">
            <v>0</v>
          </cell>
          <cell r="G3989" t="str">
            <v>ASSEMBLAGE</v>
          </cell>
          <cell r="Q3989">
            <v>0</v>
          </cell>
        </row>
        <row r="3990">
          <cell r="A3990">
            <v>44105</v>
          </cell>
          <cell r="C3990" t="str">
            <v>ENTREE</v>
          </cell>
          <cell r="F3990">
            <v>0</v>
          </cell>
          <cell r="G3990" t="str">
            <v>ASSEMBLAGE</v>
          </cell>
          <cell r="Q3990">
            <v>0</v>
          </cell>
        </row>
        <row r="3991">
          <cell r="A3991">
            <v>44105</v>
          </cell>
          <cell r="C3991" t="str">
            <v>ENTREE</v>
          </cell>
          <cell r="F3991">
            <v>0</v>
          </cell>
          <cell r="G3991" t="str">
            <v>ASSEMBLAGE</v>
          </cell>
          <cell r="Q3991">
            <v>0</v>
          </cell>
        </row>
        <row r="3992">
          <cell r="A3992">
            <v>44105</v>
          </cell>
          <cell r="C3992" t="str">
            <v>SORTIE</v>
          </cell>
          <cell r="F3992" t="str">
            <v>PLATEAU</v>
          </cell>
          <cell r="G3992" t="str">
            <v>ASSEMBLAGE</v>
          </cell>
          <cell r="Q3992">
            <v>-25000</v>
          </cell>
        </row>
        <row r="3993">
          <cell r="A3993">
            <v>44105</v>
          </cell>
          <cell r="C3993" t="str">
            <v>SORTIE</v>
          </cell>
          <cell r="F3993" t="str">
            <v>CITERNE</v>
          </cell>
          <cell r="G3993" t="str">
            <v>ASSEMBLAGE</v>
          </cell>
          <cell r="Q3993">
            <v>-25000</v>
          </cell>
        </row>
        <row r="3994">
          <cell r="A3994">
            <v>44105</v>
          </cell>
          <cell r="C3994" t="str">
            <v>ENTREE</v>
          </cell>
          <cell r="F3994">
            <v>0</v>
          </cell>
          <cell r="G3994" t="str">
            <v>ASSEMBLAGE</v>
          </cell>
          <cell r="Q3994">
            <v>0</v>
          </cell>
        </row>
        <row r="3995">
          <cell r="A3995">
            <v>44105</v>
          </cell>
          <cell r="C3995" t="str">
            <v>ENTREE</v>
          </cell>
          <cell r="F3995">
            <v>0</v>
          </cell>
          <cell r="G3995" t="str">
            <v>CABINE</v>
          </cell>
          <cell r="Q3995">
            <v>0</v>
          </cell>
        </row>
        <row r="3996">
          <cell r="A3996">
            <v>44105</v>
          </cell>
          <cell r="C3996" t="str">
            <v>SORTIE</v>
          </cell>
          <cell r="F3996" t="str">
            <v>PLATEAU</v>
          </cell>
          <cell r="G3996" t="str">
            <v>ASSEMBLAGE</v>
          </cell>
          <cell r="Q3996">
            <v>-6000</v>
          </cell>
        </row>
        <row r="3997">
          <cell r="A3997">
            <v>44105</v>
          </cell>
          <cell r="C3997" t="str">
            <v>SORTIE</v>
          </cell>
          <cell r="F3997" t="str">
            <v>BENNE</v>
          </cell>
          <cell r="G3997" t="str">
            <v>ASSEMBLAGE</v>
          </cell>
          <cell r="Q3997">
            <v>-6000</v>
          </cell>
        </row>
        <row r="3998">
          <cell r="A3998">
            <v>44105</v>
          </cell>
          <cell r="C3998" t="str">
            <v>SORTIE</v>
          </cell>
          <cell r="F3998" t="str">
            <v>PLATEAU</v>
          </cell>
          <cell r="G3998" t="str">
            <v>ASSEMBLAGE</v>
          </cell>
          <cell r="Q3998">
            <v>-4000</v>
          </cell>
        </row>
        <row r="3999">
          <cell r="A3999">
            <v>44105</v>
          </cell>
          <cell r="C3999" t="str">
            <v>SORTIE</v>
          </cell>
          <cell r="F3999" t="str">
            <v>PLATEAU</v>
          </cell>
          <cell r="G3999" t="str">
            <v>LUBRIFIANT</v>
          </cell>
          <cell r="Q3999">
            <v>-18180</v>
          </cell>
        </row>
        <row r="4000">
          <cell r="A4000">
            <v>44105</v>
          </cell>
          <cell r="C4000" t="str">
            <v>ENTREE</v>
          </cell>
          <cell r="F4000">
            <v>0</v>
          </cell>
          <cell r="G4000" t="str">
            <v>LUBRIFIANT</v>
          </cell>
          <cell r="Q4000">
            <v>0</v>
          </cell>
        </row>
        <row r="4001">
          <cell r="A4001">
            <v>44105</v>
          </cell>
          <cell r="C4001" t="str">
            <v>SORTIE</v>
          </cell>
          <cell r="F4001" t="str">
            <v>PLATEAU</v>
          </cell>
          <cell r="G4001" t="str">
            <v>LUBRIFIANT</v>
          </cell>
          <cell r="Q4001">
            <v>-23000</v>
          </cell>
        </row>
        <row r="4002">
          <cell r="A4002">
            <v>44105</v>
          </cell>
          <cell r="C4002" t="str">
            <v>SORTIE</v>
          </cell>
          <cell r="F4002" t="str">
            <v>PLATEAU</v>
          </cell>
          <cell r="G4002" t="str">
            <v>FILTRATION</v>
          </cell>
          <cell r="Q4002">
            <v>-20000</v>
          </cell>
        </row>
        <row r="4003">
          <cell r="A4003">
            <v>44105</v>
          </cell>
          <cell r="C4003" t="str">
            <v>SORTIE</v>
          </cell>
          <cell r="F4003" t="str">
            <v>SLV</v>
          </cell>
          <cell r="G4003" t="str">
            <v>ASSEMBLAGE</v>
          </cell>
          <cell r="Q4003">
            <v>-80000</v>
          </cell>
        </row>
        <row r="4004">
          <cell r="A4004">
            <v>44105</v>
          </cell>
          <cell r="C4004" t="str">
            <v>SORTIE</v>
          </cell>
          <cell r="F4004" t="str">
            <v>SLV</v>
          </cell>
          <cell r="G4004" t="str">
            <v>ASSEMBLAGE</v>
          </cell>
          <cell r="Q4004">
            <v>-80000</v>
          </cell>
        </row>
        <row r="4005">
          <cell r="A4005">
            <v>44105</v>
          </cell>
          <cell r="C4005" t="str">
            <v>SORTIE</v>
          </cell>
          <cell r="F4005" t="str">
            <v>SLV</v>
          </cell>
          <cell r="G4005" t="str">
            <v>PNEUMATIQUE</v>
          </cell>
          <cell r="Q4005">
            <v>-370000</v>
          </cell>
        </row>
        <row r="4006">
          <cell r="A4006">
            <v>44105</v>
          </cell>
          <cell r="C4006" t="str">
            <v>SORTIE</v>
          </cell>
          <cell r="F4006" t="str">
            <v>SLV</v>
          </cell>
          <cell r="G4006" t="str">
            <v>PNEUMATIQUE</v>
          </cell>
          <cell r="Q4006">
            <v>-370000</v>
          </cell>
        </row>
        <row r="4007">
          <cell r="A4007">
            <v>44105</v>
          </cell>
          <cell r="C4007" t="str">
            <v>SORTIE</v>
          </cell>
          <cell r="F4007" t="str">
            <v>SLV</v>
          </cell>
          <cell r="G4007" t="str">
            <v>MOTEUR</v>
          </cell>
          <cell r="Q4007">
            <v>-80000</v>
          </cell>
        </row>
        <row r="4008">
          <cell r="A4008">
            <v>44105</v>
          </cell>
          <cell r="C4008" t="str">
            <v>ENTREE</v>
          </cell>
          <cell r="F4008">
            <v>0</v>
          </cell>
          <cell r="G4008" t="str">
            <v>MOTEUR</v>
          </cell>
          <cell r="Q4008">
            <v>0</v>
          </cell>
        </row>
        <row r="4009">
          <cell r="A4009">
            <v>44105</v>
          </cell>
          <cell r="C4009" t="str">
            <v>SORTIE</v>
          </cell>
          <cell r="F4009" t="str">
            <v>SLV</v>
          </cell>
          <cell r="G4009" t="str">
            <v>MOTEUR</v>
          </cell>
          <cell r="Q4009">
            <v>-55000</v>
          </cell>
        </row>
        <row r="4010">
          <cell r="A4010">
            <v>44105</v>
          </cell>
          <cell r="C4010" t="str">
            <v>SORTIE</v>
          </cell>
          <cell r="F4010" t="str">
            <v>PLATEAU</v>
          </cell>
          <cell r="G4010" t="str">
            <v>MOTEUR</v>
          </cell>
          <cell r="Q4010">
            <v>-55000</v>
          </cell>
        </row>
        <row r="4011">
          <cell r="A4011">
            <v>44105</v>
          </cell>
          <cell r="C4011" t="str">
            <v>SORTIE</v>
          </cell>
          <cell r="F4011" t="str">
            <v>SLV</v>
          </cell>
          <cell r="G4011" t="str">
            <v>LUBRIFIANT</v>
          </cell>
          <cell r="Q4011">
            <v>-54540</v>
          </cell>
        </row>
        <row r="4012">
          <cell r="A4012">
            <v>44105</v>
          </cell>
          <cell r="C4012" t="str">
            <v>SORTIE</v>
          </cell>
          <cell r="F4012" t="str">
            <v>SLV</v>
          </cell>
          <cell r="G4012" t="str">
            <v>FILTRATION</v>
          </cell>
          <cell r="Q4012">
            <v>-24000</v>
          </cell>
        </row>
        <row r="4013">
          <cell r="A4013">
            <v>44105</v>
          </cell>
          <cell r="C4013" t="str">
            <v>SORTIE</v>
          </cell>
          <cell r="F4013" t="str">
            <v>SLV</v>
          </cell>
          <cell r="G4013" t="str">
            <v>FILTRATION</v>
          </cell>
          <cell r="Q4013">
            <v>-5000</v>
          </cell>
        </row>
        <row r="4014">
          <cell r="A4014">
            <v>44105</v>
          </cell>
          <cell r="C4014" t="str">
            <v>SORTIE</v>
          </cell>
          <cell r="F4014" t="str">
            <v>PLATEAU</v>
          </cell>
          <cell r="G4014" t="str">
            <v>FILTRATION</v>
          </cell>
          <cell r="Q4014">
            <v>-20000</v>
          </cell>
        </row>
        <row r="4015">
          <cell r="A4015">
            <v>44105</v>
          </cell>
          <cell r="C4015" t="str">
            <v>SORTIE</v>
          </cell>
          <cell r="F4015" t="str">
            <v>PLATEAU</v>
          </cell>
          <cell r="G4015" t="str">
            <v>ASSEMBLAGE</v>
          </cell>
          <cell r="Q4015">
            <v>-54000</v>
          </cell>
        </row>
        <row r="4016">
          <cell r="A4016">
            <v>44105</v>
          </cell>
          <cell r="C4016" t="str">
            <v>ENTREE</v>
          </cell>
          <cell r="F4016">
            <v>0</v>
          </cell>
          <cell r="G4016" t="str">
            <v>MOTEUR</v>
          </cell>
          <cell r="Q4016">
            <v>0</v>
          </cell>
        </row>
        <row r="4017">
          <cell r="A4017">
            <v>44105</v>
          </cell>
          <cell r="C4017" t="str">
            <v>ENTREE</v>
          </cell>
          <cell r="F4017">
            <v>0</v>
          </cell>
          <cell r="G4017" t="str">
            <v>MOTEUR</v>
          </cell>
          <cell r="Q4017">
            <v>0</v>
          </cell>
        </row>
        <row r="4018">
          <cell r="A4018">
            <v>44105</v>
          </cell>
          <cell r="C4018" t="str">
            <v>ENTREE</v>
          </cell>
          <cell r="F4018">
            <v>0</v>
          </cell>
          <cell r="G4018" t="str">
            <v>CABINE</v>
          </cell>
          <cell r="Q4018">
            <v>0</v>
          </cell>
        </row>
        <row r="4019">
          <cell r="A4019">
            <v>44105</v>
          </cell>
          <cell r="C4019" t="str">
            <v>SORTIE</v>
          </cell>
          <cell r="F4019" t="str">
            <v>GRUMIER</v>
          </cell>
          <cell r="G4019" t="str">
            <v>CABINE</v>
          </cell>
          <cell r="Q4019">
            <v>-20000</v>
          </cell>
        </row>
        <row r="4020">
          <cell r="A4020">
            <v>44105</v>
          </cell>
          <cell r="C4020" t="str">
            <v>SORTIE</v>
          </cell>
          <cell r="F4020" t="str">
            <v>BENNE</v>
          </cell>
          <cell r="G4020" t="str">
            <v>EQUIPEMENT</v>
          </cell>
          <cell r="Q4020">
            <v>-15000</v>
          </cell>
        </row>
        <row r="4021">
          <cell r="A4021">
            <v>44105</v>
          </cell>
          <cell r="C4021" t="str">
            <v>SORTIE</v>
          </cell>
          <cell r="F4021" t="str">
            <v>SLV</v>
          </cell>
          <cell r="G4021" t="str">
            <v>MOTEUR</v>
          </cell>
          <cell r="Q4021">
            <v>-570000</v>
          </cell>
        </row>
        <row r="4022">
          <cell r="A4022">
            <v>44105</v>
          </cell>
          <cell r="C4022" t="str">
            <v>SORTIE</v>
          </cell>
          <cell r="F4022" t="str">
            <v>SLV</v>
          </cell>
          <cell r="G4022" t="str">
            <v>MOTEUR</v>
          </cell>
          <cell r="Q4022">
            <v>-60000</v>
          </cell>
        </row>
        <row r="4023">
          <cell r="A4023">
            <v>44105</v>
          </cell>
          <cell r="C4023" t="str">
            <v>SORTIE</v>
          </cell>
          <cell r="F4023" t="str">
            <v>PLATEAU</v>
          </cell>
          <cell r="G4023" t="str">
            <v>EQUIPEMENT</v>
          </cell>
          <cell r="Q4023">
            <v>-4000</v>
          </cell>
        </row>
        <row r="4024">
          <cell r="A4024">
            <v>44105</v>
          </cell>
          <cell r="C4024" t="str">
            <v>SORTIE</v>
          </cell>
          <cell r="F4024" t="str">
            <v>GRUMIER</v>
          </cell>
          <cell r="G4024" t="str">
            <v>EQUIPEMENT</v>
          </cell>
          <cell r="Q4024">
            <v>-4000</v>
          </cell>
        </row>
        <row r="4025">
          <cell r="A4025">
            <v>44105</v>
          </cell>
          <cell r="C4025" t="str">
            <v>SORTIE</v>
          </cell>
          <cell r="F4025" t="str">
            <v>PLATEAU</v>
          </cell>
          <cell r="G4025" t="str">
            <v>ELECTRICITE</v>
          </cell>
          <cell r="Q4025">
            <v>-10000</v>
          </cell>
        </row>
        <row r="4026">
          <cell r="A4026">
            <v>44105</v>
          </cell>
          <cell r="C4026" t="str">
            <v>SORTIE</v>
          </cell>
          <cell r="F4026" t="str">
            <v>PLATEAU</v>
          </cell>
          <cell r="G4026" t="str">
            <v>ELECTRICITE</v>
          </cell>
          <cell r="Q4026">
            <v>-3000</v>
          </cell>
        </row>
        <row r="4027">
          <cell r="A4027">
            <v>44105</v>
          </cell>
          <cell r="C4027" t="str">
            <v>SORTIE</v>
          </cell>
          <cell r="F4027" t="str">
            <v>PLATEAU</v>
          </cell>
          <cell r="G4027" t="str">
            <v>ELECTRICITE</v>
          </cell>
          <cell r="Q4027">
            <v>-1500</v>
          </cell>
        </row>
        <row r="4028">
          <cell r="A4028">
            <v>44105</v>
          </cell>
          <cell r="C4028" t="str">
            <v>SORTIE</v>
          </cell>
          <cell r="F4028" t="str">
            <v>BENNE</v>
          </cell>
          <cell r="G4028" t="str">
            <v>ELECTRICITE</v>
          </cell>
          <cell r="Q4028">
            <v>-2000</v>
          </cell>
        </row>
        <row r="4029">
          <cell r="A4029">
            <v>44105</v>
          </cell>
          <cell r="C4029" t="str">
            <v>SORTIE</v>
          </cell>
          <cell r="F4029" t="str">
            <v>BENNE</v>
          </cell>
          <cell r="G4029" t="str">
            <v>ELECTRICITE</v>
          </cell>
          <cell r="Q4029">
            <v>-2000</v>
          </cell>
        </row>
        <row r="4030">
          <cell r="A4030">
            <v>44105</v>
          </cell>
          <cell r="C4030" t="str">
            <v>SORTIE</v>
          </cell>
          <cell r="F4030" t="str">
            <v>BENNE</v>
          </cell>
          <cell r="G4030" t="str">
            <v>ASSEMBLAGE</v>
          </cell>
          <cell r="Q4030">
            <v>-25000</v>
          </cell>
        </row>
        <row r="4031">
          <cell r="A4031">
            <v>44105</v>
          </cell>
          <cell r="C4031" t="str">
            <v>SORTIE</v>
          </cell>
          <cell r="F4031" t="str">
            <v>PLATEAU</v>
          </cell>
          <cell r="G4031" t="str">
            <v>ELECTRICITE</v>
          </cell>
          <cell r="Q4031">
            <v>-100000</v>
          </cell>
        </row>
        <row r="4032">
          <cell r="A4032">
            <v>44105</v>
          </cell>
          <cell r="C4032" t="str">
            <v>SORTIE</v>
          </cell>
          <cell r="F4032" t="str">
            <v>PLATEAU</v>
          </cell>
          <cell r="G4032" t="str">
            <v>ASSEMBLAGE</v>
          </cell>
          <cell r="Q4032">
            <v>-35000</v>
          </cell>
        </row>
        <row r="4033">
          <cell r="A4033">
            <v>44105</v>
          </cell>
          <cell r="C4033" t="str">
            <v>SORTIE</v>
          </cell>
          <cell r="F4033" t="str">
            <v>PLATEAU</v>
          </cell>
          <cell r="G4033" t="str">
            <v>EMBRAYAGE</v>
          </cell>
          <cell r="Q4033">
            <v>-200000</v>
          </cell>
        </row>
        <row r="4034">
          <cell r="A4034">
            <v>44105</v>
          </cell>
          <cell r="C4034" t="str">
            <v>SORTIE</v>
          </cell>
          <cell r="F4034" t="str">
            <v>PLATEAU</v>
          </cell>
          <cell r="G4034" t="str">
            <v>MOTEUR</v>
          </cell>
          <cell r="Q4034">
            <v>-64800</v>
          </cell>
        </row>
        <row r="4035">
          <cell r="A4035">
            <v>44105</v>
          </cell>
          <cell r="C4035" t="str">
            <v>SORTIE</v>
          </cell>
          <cell r="F4035" t="str">
            <v>PLATEAU</v>
          </cell>
          <cell r="G4035" t="str">
            <v>LUBRIFIANT</v>
          </cell>
          <cell r="Q4035">
            <v>-45450</v>
          </cell>
        </row>
        <row r="4036">
          <cell r="A4036">
            <v>44105</v>
          </cell>
          <cell r="C4036" t="str">
            <v>ENTREE</v>
          </cell>
          <cell r="F4036">
            <v>0</v>
          </cell>
          <cell r="G4036" t="str">
            <v>FILTRATION</v>
          </cell>
          <cell r="Q4036">
            <v>0</v>
          </cell>
        </row>
        <row r="4037">
          <cell r="A4037">
            <v>44105</v>
          </cell>
          <cell r="C4037" t="str">
            <v>ENTREE</v>
          </cell>
          <cell r="F4037">
            <v>0</v>
          </cell>
          <cell r="G4037" t="str">
            <v>FILTRATION</v>
          </cell>
          <cell r="Q4037">
            <v>0</v>
          </cell>
        </row>
        <row r="4038">
          <cell r="A4038">
            <v>44105</v>
          </cell>
          <cell r="C4038" t="str">
            <v>SORTIE</v>
          </cell>
          <cell r="F4038" t="str">
            <v>PLATEAU</v>
          </cell>
          <cell r="G4038" t="str">
            <v>FILTRATION</v>
          </cell>
          <cell r="Q4038">
            <v>-7000</v>
          </cell>
        </row>
        <row r="4039">
          <cell r="A4039">
            <v>44105</v>
          </cell>
          <cell r="C4039" t="str">
            <v>SORTIE</v>
          </cell>
          <cell r="F4039" t="str">
            <v>PLATEAU</v>
          </cell>
          <cell r="G4039" t="str">
            <v>FILTRATION</v>
          </cell>
          <cell r="Q4039">
            <v>-15400</v>
          </cell>
        </row>
        <row r="4040">
          <cell r="A4040">
            <v>44105</v>
          </cell>
          <cell r="C4040" t="str">
            <v>ENTREE</v>
          </cell>
          <cell r="F4040">
            <v>0</v>
          </cell>
          <cell r="G4040" t="str">
            <v>PNEUMATIQUE</v>
          </cell>
          <cell r="Q4040">
            <v>0</v>
          </cell>
        </row>
        <row r="4041">
          <cell r="A4041">
            <v>44105</v>
          </cell>
          <cell r="C4041" t="str">
            <v>SORTIE</v>
          </cell>
          <cell r="F4041" t="str">
            <v>GRUMIER</v>
          </cell>
          <cell r="G4041" t="str">
            <v>PNEUMATIQUE</v>
          </cell>
          <cell r="Q4041">
            <v>-417360</v>
          </cell>
        </row>
        <row r="4042">
          <cell r="A4042">
            <v>44105</v>
          </cell>
          <cell r="C4042" t="str">
            <v>SORTIE</v>
          </cell>
          <cell r="F4042" t="str">
            <v>GRUMIER</v>
          </cell>
          <cell r="G4042" t="str">
            <v>PNEUMATIQUE</v>
          </cell>
          <cell r="Q4042">
            <v>-417360</v>
          </cell>
        </row>
        <row r="4043">
          <cell r="A4043">
            <v>44105</v>
          </cell>
          <cell r="C4043" t="str">
            <v>SORTIE</v>
          </cell>
          <cell r="F4043" t="str">
            <v>GRUMIER</v>
          </cell>
          <cell r="G4043" t="str">
            <v>PNEUMATIQUE</v>
          </cell>
          <cell r="Q4043">
            <v>-417360</v>
          </cell>
        </row>
        <row r="4044">
          <cell r="A4044">
            <v>44105</v>
          </cell>
          <cell r="C4044" t="str">
            <v>ENTREE</v>
          </cell>
          <cell r="F4044">
            <v>0</v>
          </cell>
          <cell r="G4044" t="str">
            <v>EMBRAYAGE</v>
          </cell>
          <cell r="Q4044">
            <v>0</v>
          </cell>
        </row>
        <row r="4045">
          <cell r="A4045">
            <v>44105</v>
          </cell>
          <cell r="C4045" t="str">
            <v>ENTREE</v>
          </cell>
          <cell r="F4045">
            <v>0</v>
          </cell>
          <cell r="G4045" t="str">
            <v>MOTEUR</v>
          </cell>
          <cell r="Q4045">
            <v>0</v>
          </cell>
        </row>
        <row r="4046">
          <cell r="A4046">
            <v>44105</v>
          </cell>
          <cell r="C4046" t="str">
            <v>ENTREE</v>
          </cell>
          <cell r="F4046">
            <v>0</v>
          </cell>
          <cell r="G4046" t="str">
            <v>MOTEUR</v>
          </cell>
          <cell r="Q4046">
            <v>0</v>
          </cell>
        </row>
        <row r="4047">
          <cell r="A4047">
            <v>44105</v>
          </cell>
          <cell r="C4047" t="str">
            <v>ENTREE</v>
          </cell>
          <cell r="F4047">
            <v>0</v>
          </cell>
          <cell r="G4047" t="str">
            <v>ELECTRICITE</v>
          </cell>
          <cell r="Q4047">
            <v>0</v>
          </cell>
        </row>
        <row r="4048">
          <cell r="A4048">
            <v>44105</v>
          </cell>
          <cell r="C4048" t="str">
            <v>SORTIE</v>
          </cell>
          <cell r="F4048" t="str">
            <v>PLATEAU</v>
          </cell>
          <cell r="G4048" t="str">
            <v>EMBRAYAGE</v>
          </cell>
          <cell r="Q4048">
            <v>-100000</v>
          </cell>
        </row>
        <row r="4049">
          <cell r="A4049">
            <v>44105</v>
          </cell>
          <cell r="C4049" t="str">
            <v>SORTIE</v>
          </cell>
          <cell r="F4049" t="str">
            <v>PLATEAU</v>
          </cell>
          <cell r="G4049" t="str">
            <v>MOTEUR</v>
          </cell>
          <cell r="Q4049">
            <v>-124258</v>
          </cell>
        </row>
        <row r="4050">
          <cell r="A4050">
            <v>44105</v>
          </cell>
          <cell r="C4050" t="str">
            <v>SORTIE</v>
          </cell>
          <cell r="F4050" t="str">
            <v>PLATEAU</v>
          </cell>
          <cell r="G4050" t="str">
            <v>MOTEUR</v>
          </cell>
          <cell r="Q4050">
            <v>-120609</v>
          </cell>
        </row>
        <row r="4051">
          <cell r="A4051">
            <v>44105</v>
          </cell>
          <cell r="C4051" t="str">
            <v>SORTIE</v>
          </cell>
          <cell r="F4051" t="str">
            <v>PLATEAU</v>
          </cell>
          <cell r="G4051" t="str">
            <v>ELECTRICITE</v>
          </cell>
          <cell r="Q4051">
            <v>-15000</v>
          </cell>
        </row>
        <row r="4052">
          <cell r="A4052">
            <v>44105</v>
          </cell>
          <cell r="C4052" t="str">
            <v>SORTIE</v>
          </cell>
          <cell r="F4052" t="str">
            <v>PLATEAU</v>
          </cell>
          <cell r="G4052" t="str">
            <v>LUBRIFIANT</v>
          </cell>
          <cell r="Q4052">
            <v>-39996</v>
          </cell>
        </row>
        <row r="4053">
          <cell r="A4053">
            <v>44105</v>
          </cell>
          <cell r="C4053" t="str">
            <v>SORTIE</v>
          </cell>
          <cell r="F4053" t="str">
            <v>PLATEAU</v>
          </cell>
          <cell r="G4053" t="str">
            <v>FILTRATION</v>
          </cell>
          <cell r="Q4053">
            <v>-7000</v>
          </cell>
        </row>
        <row r="4054">
          <cell r="A4054">
            <v>44105</v>
          </cell>
          <cell r="C4054" t="str">
            <v>SORTIE</v>
          </cell>
          <cell r="F4054" t="str">
            <v>GRUMIER</v>
          </cell>
          <cell r="G4054" t="str">
            <v>LUBRIFIANT</v>
          </cell>
          <cell r="Q4054">
            <v>-63630</v>
          </cell>
        </row>
        <row r="4055">
          <cell r="A4055">
            <v>44105</v>
          </cell>
          <cell r="C4055" t="str">
            <v>SORTIE</v>
          </cell>
          <cell r="F4055" t="str">
            <v>GRUMIER</v>
          </cell>
          <cell r="G4055" t="str">
            <v>FILTRATION</v>
          </cell>
          <cell r="Q4055">
            <v>-12500</v>
          </cell>
        </row>
        <row r="4056">
          <cell r="A4056">
            <v>44105</v>
          </cell>
          <cell r="C4056" t="str">
            <v>SORTIE</v>
          </cell>
          <cell r="F4056" t="str">
            <v>GRUMIER</v>
          </cell>
          <cell r="G4056" t="str">
            <v>FILTRATION</v>
          </cell>
          <cell r="Q4056">
            <v>-12500</v>
          </cell>
        </row>
        <row r="4057">
          <cell r="A4057">
            <v>44105</v>
          </cell>
          <cell r="C4057" t="str">
            <v>SORTIE</v>
          </cell>
          <cell r="F4057" t="str">
            <v>GRUMIER</v>
          </cell>
          <cell r="G4057" t="str">
            <v>FILTRATION</v>
          </cell>
          <cell r="Q4057">
            <v>-10000</v>
          </cell>
        </row>
        <row r="4058">
          <cell r="A4058">
            <v>44105</v>
          </cell>
          <cell r="C4058" t="str">
            <v>SORTIE</v>
          </cell>
          <cell r="F4058" t="str">
            <v>SLV</v>
          </cell>
          <cell r="G4058" t="str">
            <v>LUBRIFIANT</v>
          </cell>
          <cell r="Q4058">
            <v>-63630</v>
          </cell>
        </row>
        <row r="4059">
          <cell r="A4059">
            <v>44105</v>
          </cell>
          <cell r="C4059" t="str">
            <v>SORTIE</v>
          </cell>
          <cell r="F4059" t="str">
            <v>SLV</v>
          </cell>
          <cell r="G4059" t="str">
            <v>FILTRATION</v>
          </cell>
          <cell r="Q4059">
            <v>-7000</v>
          </cell>
        </row>
        <row r="4060">
          <cell r="A4060">
            <v>44105</v>
          </cell>
          <cell r="C4060" t="str">
            <v>SORTIE</v>
          </cell>
          <cell r="F4060" t="str">
            <v>SLV</v>
          </cell>
          <cell r="G4060" t="str">
            <v>FILTRATION</v>
          </cell>
          <cell r="Q4060">
            <v>-15400</v>
          </cell>
        </row>
        <row r="4061">
          <cell r="A4061">
            <v>44105</v>
          </cell>
          <cell r="C4061" t="str">
            <v>SORTIE</v>
          </cell>
          <cell r="F4061" t="str">
            <v>GRUMIER</v>
          </cell>
          <cell r="G4061" t="str">
            <v>ASSEMBLAGE</v>
          </cell>
          <cell r="Q4061">
            <v>-50000</v>
          </cell>
        </row>
        <row r="4062">
          <cell r="A4062">
            <v>44105</v>
          </cell>
          <cell r="C4062" t="str">
            <v>SORTIE</v>
          </cell>
          <cell r="F4062" t="str">
            <v>GRUMIER</v>
          </cell>
          <cell r="G4062" t="str">
            <v>ASSEMBLAGE</v>
          </cell>
          <cell r="Q4062">
            <v>-7500</v>
          </cell>
        </row>
        <row r="4063">
          <cell r="A4063">
            <v>44105</v>
          </cell>
          <cell r="C4063" t="str">
            <v>SORTIE</v>
          </cell>
          <cell r="F4063" t="str">
            <v>PLATEAU</v>
          </cell>
          <cell r="G4063" t="str">
            <v>ASSEMBLAGE</v>
          </cell>
          <cell r="Q4063">
            <v>-19080</v>
          </cell>
        </row>
        <row r="4064">
          <cell r="A4064">
            <v>44105</v>
          </cell>
          <cell r="C4064" t="str">
            <v>SORTIE</v>
          </cell>
          <cell r="F4064" t="str">
            <v>PLATEAU</v>
          </cell>
          <cell r="G4064" t="str">
            <v>ASSEMBLAGE</v>
          </cell>
          <cell r="Q4064">
            <v>-15000</v>
          </cell>
        </row>
        <row r="4065">
          <cell r="A4065">
            <v>44105</v>
          </cell>
          <cell r="C4065" t="str">
            <v>SORTIE</v>
          </cell>
          <cell r="F4065" t="str">
            <v>SLV</v>
          </cell>
          <cell r="G4065" t="str">
            <v>ELECTRICITE</v>
          </cell>
          <cell r="Q4065">
            <v>-60000</v>
          </cell>
        </row>
        <row r="4066">
          <cell r="A4066">
            <v>44105</v>
          </cell>
          <cell r="C4066" t="str">
            <v>SORTIE</v>
          </cell>
          <cell r="F4066" t="str">
            <v>SLV</v>
          </cell>
          <cell r="G4066" t="str">
            <v>ELECTRICITE</v>
          </cell>
          <cell r="Q4066">
            <v>-19000</v>
          </cell>
        </row>
        <row r="4067">
          <cell r="A4067">
            <v>44105</v>
          </cell>
          <cell r="C4067" t="str">
            <v>SORTIE</v>
          </cell>
          <cell r="F4067" t="str">
            <v>SLV</v>
          </cell>
          <cell r="G4067" t="str">
            <v>ELECTRICITE</v>
          </cell>
          <cell r="Q4067">
            <v>-24000</v>
          </cell>
        </row>
        <row r="4068">
          <cell r="A4068">
            <v>44105</v>
          </cell>
          <cell r="C4068" t="str">
            <v>SORTIE</v>
          </cell>
          <cell r="F4068" t="str">
            <v>PLATEAU</v>
          </cell>
          <cell r="G4068" t="str">
            <v>REPARATION FLOTTE</v>
          </cell>
          <cell r="Q4068">
            <v>-15000</v>
          </cell>
        </row>
        <row r="4069">
          <cell r="A4069">
            <v>44105</v>
          </cell>
          <cell r="C4069" t="str">
            <v>ENTREE</v>
          </cell>
          <cell r="F4069">
            <v>0</v>
          </cell>
          <cell r="G4069" t="str">
            <v>ELECTRICITE</v>
          </cell>
          <cell r="Q4069">
            <v>0</v>
          </cell>
        </row>
        <row r="4070">
          <cell r="A4070">
            <v>44105</v>
          </cell>
          <cell r="C4070" t="str">
            <v>ENTREE</v>
          </cell>
          <cell r="F4070">
            <v>0</v>
          </cell>
          <cell r="G4070" t="str">
            <v>ELECTRICITE</v>
          </cell>
          <cell r="Q4070">
            <v>0</v>
          </cell>
        </row>
        <row r="4071">
          <cell r="A4071">
            <v>44105</v>
          </cell>
          <cell r="C4071" t="str">
            <v>ENTREE</v>
          </cell>
          <cell r="F4071">
            <v>0</v>
          </cell>
          <cell r="G4071" t="str">
            <v>MOTEUR</v>
          </cell>
          <cell r="Q4071">
            <v>0</v>
          </cell>
        </row>
        <row r="4072">
          <cell r="A4072">
            <v>44105</v>
          </cell>
          <cell r="C4072" t="str">
            <v>ENTREE</v>
          </cell>
          <cell r="F4072">
            <v>0</v>
          </cell>
          <cell r="G4072" t="str">
            <v>ELECTRICITE</v>
          </cell>
          <cell r="Q4072">
            <v>0</v>
          </cell>
        </row>
        <row r="4073">
          <cell r="A4073">
            <v>44105</v>
          </cell>
          <cell r="C4073" t="str">
            <v>ENTREE</v>
          </cell>
          <cell r="F4073">
            <v>0</v>
          </cell>
          <cell r="G4073" t="str">
            <v>EMBRAYAGE</v>
          </cell>
          <cell r="Q4073">
            <v>0</v>
          </cell>
        </row>
        <row r="4074">
          <cell r="A4074">
            <v>44105</v>
          </cell>
          <cell r="C4074" t="str">
            <v>ENTREE</v>
          </cell>
          <cell r="F4074">
            <v>0</v>
          </cell>
          <cell r="G4074" t="str">
            <v>BOITE DE VITESSE</v>
          </cell>
          <cell r="Q4074">
            <v>0</v>
          </cell>
        </row>
        <row r="4075">
          <cell r="A4075">
            <v>44105</v>
          </cell>
          <cell r="C4075" t="str">
            <v>SORTIE</v>
          </cell>
          <cell r="F4075" t="str">
            <v>PLATEAU</v>
          </cell>
          <cell r="G4075" t="str">
            <v>ASSEMBLAGE</v>
          </cell>
          <cell r="Q4075">
            <v>-70000</v>
          </cell>
        </row>
        <row r="4076">
          <cell r="A4076">
            <v>44105</v>
          </cell>
          <cell r="C4076" t="str">
            <v>SORTIE</v>
          </cell>
          <cell r="F4076" t="str">
            <v>BENNE</v>
          </cell>
          <cell r="G4076" t="str">
            <v>ELECTRICITE</v>
          </cell>
          <cell r="Q4076">
            <v>-1500</v>
          </cell>
        </row>
        <row r="4077">
          <cell r="A4077">
            <v>44105</v>
          </cell>
          <cell r="C4077" t="str">
            <v>SORTIE</v>
          </cell>
          <cell r="F4077" t="str">
            <v>BENNE</v>
          </cell>
          <cell r="G4077" t="str">
            <v>ELECTRICITE</v>
          </cell>
          <cell r="Q4077">
            <v>-4500</v>
          </cell>
        </row>
        <row r="4078">
          <cell r="A4078">
            <v>44105</v>
          </cell>
          <cell r="C4078" t="str">
            <v>SORTIE</v>
          </cell>
          <cell r="F4078" t="str">
            <v>BENNE</v>
          </cell>
          <cell r="G4078" t="str">
            <v>ELECTRICITE</v>
          </cell>
          <cell r="Q4078">
            <v>-3000</v>
          </cell>
        </row>
        <row r="4079">
          <cell r="A4079">
            <v>44105</v>
          </cell>
          <cell r="C4079" t="str">
            <v>SORTIE</v>
          </cell>
          <cell r="F4079" t="str">
            <v>PLATEAU</v>
          </cell>
          <cell r="G4079" t="str">
            <v>MOTEUR</v>
          </cell>
          <cell r="Q4079">
            <v>-80000</v>
          </cell>
        </row>
        <row r="4080">
          <cell r="A4080">
            <v>44105</v>
          </cell>
          <cell r="C4080" t="str">
            <v>SORTIE</v>
          </cell>
          <cell r="F4080" t="str">
            <v>PLATEAU</v>
          </cell>
          <cell r="G4080" t="str">
            <v>MOTEUR</v>
          </cell>
          <cell r="Q4080">
            <v>-60000</v>
          </cell>
        </row>
        <row r="4081">
          <cell r="A4081">
            <v>44105</v>
          </cell>
          <cell r="C4081" t="str">
            <v>SORTIE</v>
          </cell>
          <cell r="F4081" t="str">
            <v>PLATEAU</v>
          </cell>
          <cell r="G4081" t="str">
            <v>ELECTRICITE</v>
          </cell>
          <cell r="Q4081">
            <v>-2000</v>
          </cell>
        </row>
        <row r="4082">
          <cell r="A4082">
            <v>44105</v>
          </cell>
          <cell r="C4082" t="str">
            <v>SORTIE</v>
          </cell>
          <cell r="F4082" t="str">
            <v>PLATEAU</v>
          </cell>
          <cell r="G4082" t="str">
            <v>MOTEUR</v>
          </cell>
          <cell r="Q4082">
            <v>-717000</v>
          </cell>
        </row>
        <row r="4083">
          <cell r="A4083">
            <v>44105</v>
          </cell>
          <cell r="C4083" t="str">
            <v>SORTIE</v>
          </cell>
          <cell r="F4083" t="str">
            <v>BENNE</v>
          </cell>
          <cell r="G4083" t="str">
            <v>FILTRATION</v>
          </cell>
          <cell r="Q4083">
            <v>-12500</v>
          </cell>
        </row>
        <row r="4084">
          <cell r="A4084">
            <v>44105</v>
          </cell>
          <cell r="C4084" t="str">
            <v>SORTIE</v>
          </cell>
          <cell r="F4084" t="str">
            <v>BENNE</v>
          </cell>
          <cell r="G4084" t="str">
            <v>FILTRATION</v>
          </cell>
          <cell r="Q4084">
            <v>-12500</v>
          </cell>
        </row>
        <row r="4085">
          <cell r="A4085">
            <v>44105</v>
          </cell>
          <cell r="C4085" t="str">
            <v>SORTIE</v>
          </cell>
          <cell r="F4085" t="str">
            <v>BENNE</v>
          </cell>
          <cell r="G4085" t="str">
            <v>FILTRATION</v>
          </cell>
          <cell r="Q4085">
            <v>-10000</v>
          </cell>
        </row>
        <row r="4086">
          <cell r="A4086">
            <v>44105</v>
          </cell>
          <cell r="C4086" t="str">
            <v>SORTIE</v>
          </cell>
          <cell r="F4086" t="str">
            <v>PLATEAU</v>
          </cell>
          <cell r="G4086" t="str">
            <v>EMBRAYAGE</v>
          </cell>
          <cell r="Q4086">
            <v>0</v>
          </cell>
        </row>
        <row r="4087">
          <cell r="A4087">
            <v>44105</v>
          </cell>
          <cell r="C4087" t="str">
            <v>SORTIE</v>
          </cell>
          <cell r="F4087" t="str">
            <v>PLATEAU</v>
          </cell>
          <cell r="G4087" t="str">
            <v>BOITE DE VITESSE</v>
          </cell>
          <cell r="Q4087">
            <v>0</v>
          </cell>
        </row>
        <row r="4088">
          <cell r="A4088">
            <v>44105</v>
          </cell>
          <cell r="C4088" t="str">
            <v>ENTREE</v>
          </cell>
          <cell r="F4088">
            <v>0</v>
          </cell>
          <cell r="G4088" t="str">
            <v>BATTERIE</v>
          </cell>
          <cell r="Q4088">
            <v>0</v>
          </cell>
        </row>
        <row r="4089">
          <cell r="A4089">
            <v>44105</v>
          </cell>
          <cell r="C4089" t="str">
            <v>ENTREE</v>
          </cell>
          <cell r="F4089">
            <v>0</v>
          </cell>
          <cell r="G4089" t="str">
            <v>EMBRAYAGE</v>
          </cell>
          <cell r="Q4089">
            <v>0</v>
          </cell>
        </row>
        <row r="4090">
          <cell r="A4090">
            <v>44105</v>
          </cell>
          <cell r="C4090" t="str">
            <v>ENTREE</v>
          </cell>
          <cell r="F4090">
            <v>0</v>
          </cell>
          <cell r="G4090" t="str">
            <v>EQUIPEMENT</v>
          </cell>
          <cell r="Q4090">
            <v>0</v>
          </cell>
        </row>
        <row r="4091">
          <cell r="A4091">
            <v>44105</v>
          </cell>
          <cell r="C4091" t="str">
            <v>ENTREE</v>
          </cell>
          <cell r="F4091">
            <v>0</v>
          </cell>
          <cell r="G4091" t="str">
            <v>ELECTRICITE</v>
          </cell>
          <cell r="Q4091">
            <v>0</v>
          </cell>
        </row>
        <row r="4092">
          <cell r="A4092">
            <v>44105</v>
          </cell>
          <cell r="C4092" t="str">
            <v>SORTIE</v>
          </cell>
          <cell r="F4092" t="str">
            <v>PLATEAU</v>
          </cell>
          <cell r="G4092" t="str">
            <v>SYSTEME D'AIR</v>
          </cell>
          <cell r="Q4092">
            <v>-40000</v>
          </cell>
        </row>
        <row r="4093">
          <cell r="A4093">
            <v>44105</v>
          </cell>
          <cell r="C4093" t="str">
            <v>SORTIE</v>
          </cell>
          <cell r="F4093" t="str">
            <v>SLV</v>
          </cell>
          <cell r="G4093" t="str">
            <v>ASSEMBLAGE</v>
          </cell>
          <cell r="Q4093">
            <v>-85000</v>
          </cell>
        </row>
        <row r="4094">
          <cell r="A4094">
            <v>44105</v>
          </cell>
          <cell r="C4094" t="str">
            <v>SORTIE</v>
          </cell>
          <cell r="F4094" t="str">
            <v>SLV</v>
          </cell>
          <cell r="G4094" t="str">
            <v>ASSEMBLAGE</v>
          </cell>
          <cell r="Q4094">
            <v>-20000</v>
          </cell>
        </row>
        <row r="4095">
          <cell r="A4095">
            <v>44105</v>
          </cell>
          <cell r="C4095" t="str">
            <v>SORTIE</v>
          </cell>
          <cell r="F4095" t="str">
            <v>BENNE</v>
          </cell>
          <cell r="G4095" t="str">
            <v>BATTERIE</v>
          </cell>
          <cell r="Q4095">
            <v>-240000</v>
          </cell>
        </row>
        <row r="4096">
          <cell r="A4096">
            <v>44105</v>
          </cell>
          <cell r="C4096" t="str">
            <v>SORTIE</v>
          </cell>
          <cell r="F4096" t="str">
            <v>SLV</v>
          </cell>
          <cell r="G4096" t="str">
            <v>BATTERIE</v>
          </cell>
          <cell r="Q4096">
            <v>-240000</v>
          </cell>
        </row>
        <row r="4097">
          <cell r="A4097">
            <v>44105</v>
          </cell>
          <cell r="C4097" t="str">
            <v>SORTIE</v>
          </cell>
          <cell r="F4097" t="str">
            <v>PLATEAU</v>
          </cell>
          <cell r="G4097" t="str">
            <v>ELECTRICITE</v>
          </cell>
          <cell r="Q4097">
            <v>-1500</v>
          </cell>
        </row>
        <row r="4098">
          <cell r="A4098">
            <v>44105</v>
          </cell>
          <cell r="C4098" t="str">
            <v>SORTIE</v>
          </cell>
          <cell r="F4098" t="str">
            <v>SLV</v>
          </cell>
          <cell r="G4098" t="str">
            <v>ELECTRICITE</v>
          </cell>
          <cell r="Q4098">
            <v>-2000</v>
          </cell>
        </row>
        <row r="4099">
          <cell r="A4099">
            <v>44105</v>
          </cell>
          <cell r="C4099" t="str">
            <v>SORTIE</v>
          </cell>
          <cell r="F4099" t="str">
            <v>SLV</v>
          </cell>
          <cell r="G4099" t="str">
            <v>BATTERIE</v>
          </cell>
          <cell r="Q4099">
            <v>-60000</v>
          </cell>
        </row>
        <row r="4100">
          <cell r="A4100">
            <v>44105</v>
          </cell>
          <cell r="C4100" t="str">
            <v>SORTIE</v>
          </cell>
          <cell r="F4100" t="str">
            <v>BENNE</v>
          </cell>
          <cell r="G4100" t="str">
            <v>LUBRIFIANT</v>
          </cell>
          <cell r="Q4100">
            <v>-63630</v>
          </cell>
        </row>
        <row r="4101">
          <cell r="A4101">
            <v>44105</v>
          </cell>
          <cell r="C4101" t="str">
            <v>SORTIE</v>
          </cell>
          <cell r="F4101" t="str">
            <v>BENNE</v>
          </cell>
          <cell r="G4101" t="str">
            <v>FILTRATION</v>
          </cell>
          <cell r="Q4101">
            <v>-12500</v>
          </cell>
        </row>
        <row r="4102">
          <cell r="A4102">
            <v>44105</v>
          </cell>
          <cell r="C4102" t="str">
            <v>SORTIE</v>
          </cell>
          <cell r="F4102" t="str">
            <v>BENNE</v>
          </cell>
          <cell r="G4102" t="str">
            <v>FILTRATION</v>
          </cell>
          <cell r="Q4102">
            <v>-12500</v>
          </cell>
        </row>
        <row r="4103">
          <cell r="A4103">
            <v>44105</v>
          </cell>
          <cell r="C4103" t="str">
            <v>SORTIE</v>
          </cell>
          <cell r="F4103" t="str">
            <v>BENNE</v>
          </cell>
          <cell r="G4103" t="str">
            <v>FILTRATION</v>
          </cell>
          <cell r="Q4103">
            <v>-10000</v>
          </cell>
        </row>
        <row r="4104">
          <cell r="A4104">
            <v>44105</v>
          </cell>
          <cell r="C4104" t="str">
            <v>SORTIE</v>
          </cell>
          <cell r="F4104" t="str">
            <v>SLV</v>
          </cell>
          <cell r="G4104" t="str">
            <v>ASSEMBLAGE</v>
          </cell>
          <cell r="Q4104">
            <v>-10000</v>
          </cell>
        </row>
        <row r="4105">
          <cell r="A4105">
            <v>44105</v>
          </cell>
          <cell r="C4105" t="str">
            <v>SORTIE</v>
          </cell>
          <cell r="F4105" t="str">
            <v>SLV</v>
          </cell>
          <cell r="G4105" t="str">
            <v>ASSEMBLAGE</v>
          </cell>
          <cell r="Q4105">
            <v>-35000</v>
          </cell>
        </row>
        <row r="4106">
          <cell r="A4106">
            <v>44105</v>
          </cell>
          <cell r="C4106" t="str">
            <v>ENTREE</v>
          </cell>
          <cell r="F4106">
            <v>0</v>
          </cell>
          <cell r="G4106" t="str">
            <v>BATTERIE</v>
          </cell>
          <cell r="Q4106">
            <v>0</v>
          </cell>
        </row>
        <row r="4107">
          <cell r="A4107">
            <v>44105</v>
          </cell>
          <cell r="C4107" t="str">
            <v>ENTREE</v>
          </cell>
          <cell r="F4107">
            <v>0</v>
          </cell>
          <cell r="G4107" t="str">
            <v>MOTEUR</v>
          </cell>
          <cell r="Q4107">
            <v>0</v>
          </cell>
        </row>
        <row r="4108">
          <cell r="A4108">
            <v>44105</v>
          </cell>
          <cell r="C4108" t="str">
            <v>ENTREE</v>
          </cell>
          <cell r="F4108">
            <v>0</v>
          </cell>
          <cell r="G4108" t="str">
            <v>MOTEUR</v>
          </cell>
          <cell r="Q4108">
            <v>0</v>
          </cell>
        </row>
        <row r="4109">
          <cell r="A4109">
            <v>44105</v>
          </cell>
          <cell r="C4109" t="str">
            <v>ENTREE</v>
          </cell>
          <cell r="F4109">
            <v>0</v>
          </cell>
          <cell r="G4109" t="str">
            <v>MOTEUR</v>
          </cell>
          <cell r="Q4109">
            <v>0</v>
          </cell>
        </row>
        <row r="4110">
          <cell r="A4110">
            <v>44105</v>
          </cell>
          <cell r="C4110" t="str">
            <v>ENTREE</v>
          </cell>
          <cell r="F4110">
            <v>0</v>
          </cell>
          <cell r="G4110" t="str">
            <v>FILTRATION</v>
          </cell>
          <cell r="Q4110">
            <v>0</v>
          </cell>
        </row>
        <row r="4111">
          <cell r="A4111">
            <v>44105</v>
          </cell>
          <cell r="C4111" t="str">
            <v>SORTIE</v>
          </cell>
          <cell r="F4111" t="str">
            <v>PLATEAU</v>
          </cell>
          <cell r="G4111" t="str">
            <v>LUBRIFIANT</v>
          </cell>
          <cell r="Q4111">
            <v>-54540</v>
          </cell>
        </row>
        <row r="4112">
          <cell r="A4112">
            <v>44105</v>
          </cell>
          <cell r="C4112" t="str">
            <v>SORTIE</v>
          </cell>
          <cell r="F4112" t="str">
            <v>PLATEAU</v>
          </cell>
          <cell r="G4112" t="str">
            <v>FILTRATION</v>
          </cell>
          <cell r="Q4112">
            <v>-7000</v>
          </cell>
        </row>
        <row r="4113">
          <cell r="A4113">
            <v>44105</v>
          </cell>
          <cell r="C4113" t="str">
            <v>SORTIE</v>
          </cell>
          <cell r="F4113" t="str">
            <v>PLATEAU</v>
          </cell>
          <cell r="G4113" t="str">
            <v>FILTRATION</v>
          </cell>
          <cell r="Q4113">
            <v>-15400</v>
          </cell>
        </row>
        <row r="4114">
          <cell r="A4114">
            <v>44105</v>
          </cell>
          <cell r="C4114" t="str">
            <v>SORTIE</v>
          </cell>
          <cell r="F4114" t="str">
            <v>PLATEAU</v>
          </cell>
          <cell r="G4114" t="str">
            <v>FILTRATION</v>
          </cell>
          <cell r="Q4114">
            <v>-15400</v>
          </cell>
        </row>
        <row r="4115">
          <cell r="A4115">
            <v>44105</v>
          </cell>
          <cell r="C4115" t="str">
            <v>SORTIE</v>
          </cell>
          <cell r="F4115" t="str">
            <v>PLATEAU</v>
          </cell>
          <cell r="G4115" t="str">
            <v>FILTRATION</v>
          </cell>
          <cell r="Q4115">
            <v>-15400</v>
          </cell>
        </row>
        <row r="4116">
          <cell r="A4116">
            <v>44105</v>
          </cell>
          <cell r="C4116" t="str">
            <v>SORTIE</v>
          </cell>
          <cell r="F4116" t="str">
            <v>SLV</v>
          </cell>
          <cell r="G4116" t="str">
            <v>LUBRIFIANT</v>
          </cell>
          <cell r="Q4116">
            <v>-38574</v>
          </cell>
        </row>
        <row r="4117">
          <cell r="A4117">
            <v>44105</v>
          </cell>
          <cell r="C4117" t="str">
            <v>SORTIE</v>
          </cell>
          <cell r="F4117" t="str">
            <v>SLV</v>
          </cell>
          <cell r="G4117" t="str">
            <v>LUBRIFIANT</v>
          </cell>
          <cell r="Q4117">
            <v>-25716</v>
          </cell>
        </row>
        <row r="4118">
          <cell r="A4118">
            <v>44105</v>
          </cell>
          <cell r="C4118" t="str">
            <v>SORTIE</v>
          </cell>
          <cell r="F4118" t="str">
            <v>BENNE</v>
          </cell>
          <cell r="G4118" t="str">
            <v>BATTERIE</v>
          </cell>
          <cell r="Q4118">
            <v>-240000</v>
          </cell>
        </row>
        <row r="4119">
          <cell r="A4119">
            <v>44105</v>
          </cell>
          <cell r="C4119" t="str">
            <v>SORTIE</v>
          </cell>
          <cell r="F4119" t="str">
            <v>BENNE</v>
          </cell>
          <cell r="G4119" t="str">
            <v>ELECTRICITE</v>
          </cell>
          <cell r="Q4119">
            <v>-2000</v>
          </cell>
        </row>
        <row r="4120">
          <cell r="A4120">
            <v>44105</v>
          </cell>
          <cell r="C4120" t="str">
            <v>SORTIE</v>
          </cell>
          <cell r="F4120" t="str">
            <v>BENNE</v>
          </cell>
          <cell r="G4120" t="str">
            <v>ELECTRICITE</v>
          </cell>
          <cell r="Q4120">
            <v>-750</v>
          </cell>
        </row>
        <row r="4121">
          <cell r="A4121">
            <v>44105</v>
          </cell>
          <cell r="C4121" t="str">
            <v>SORTIE</v>
          </cell>
          <cell r="F4121" t="str">
            <v>SLV</v>
          </cell>
          <cell r="G4121" t="str">
            <v>ASSEMBLAGE</v>
          </cell>
          <cell r="Q4121">
            <v>-50000</v>
          </cell>
        </row>
        <row r="4122">
          <cell r="A4122">
            <v>44105</v>
          </cell>
          <cell r="C4122" t="str">
            <v>SORTIE</v>
          </cell>
          <cell r="F4122" t="str">
            <v>SLV</v>
          </cell>
          <cell r="G4122" t="str">
            <v>ASSEMBLAGE</v>
          </cell>
          <cell r="Q4122">
            <v>-2000</v>
          </cell>
        </row>
        <row r="4123">
          <cell r="A4123">
            <v>44105</v>
          </cell>
          <cell r="C4123" t="str">
            <v>SORTIE</v>
          </cell>
          <cell r="F4123" t="str">
            <v>PLATEAU</v>
          </cell>
          <cell r="G4123" t="str">
            <v>ELECTRICITE</v>
          </cell>
          <cell r="Q4123">
            <v>-12141</v>
          </cell>
        </row>
        <row r="4124">
          <cell r="A4124">
            <v>44105</v>
          </cell>
          <cell r="C4124" t="str">
            <v>SORTIE</v>
          </cell>
          <cell r="F4124" t="str">
            <v>PLATEAU</v>
          </cell>
          <cell r="G4124" t="str">
            <v>ASSEMBLAGE</v>
          </cell>
          <cell r="Q4124">
            <v>-2000</v>
          </cell>
        </row>
        <row r="4125">
          <cell r="A4125">
            <v>44105</v>
          </cell>
          <cell r="C4125" t="str">
            <v>SORTIE</v>
          </cell>
          <cell r="F4125" t="str">
            <v>SLV</v>
          </cell>
          <cell r="G4125" t="str">
            <v>MOTEUR</v>
          </cell>
          <cell r="Q4125">
            <v>-89436</v>
          </cell>
        </row>
        <row r="4126">
          <cell r="A4126">
            <v>44105</v>
          </cell>
          <cell r="C4126" t="str">
            <v>SORTIE</v>
          </cell>
          <cell r="F4126" t="str">
            <v>GRUMIER</v>
          </cell>
          <cell r="G4126" t="str">
            <v>ELECTRICITE</v>
          </cell>
          <cell r="Q4126">
            <v>-1500</v>
          </cell>
        </row>
        <row r="4127">
          <cell r="A4127">
            <v>44105</v>
          </cell>
          <cell r="C4127" t="str">
            <v>ENTREE</v>
          </cell>
          <cell r="F4127">
            <v>0</v>
          </cell>
          <cell r="G4127" t="str">
            <v>ASSEMBLAGE</v>
          </cell>
          <cell r="Q4127">
            <v>0</v>
          </cell>
        </row>
        <row r="4128">
          <cell r="A4128">
            <v>44105</v>
          </cell>
          <cell r="C4128" t="str">
            <v>ENTREE</v>
          </cell>
          <cell r="F4128">
            <v>0</v>
          </cell>
          <cell r="G4128" t="str">
            <v>ASSEMBLAGE</v>
          </cell>
          <cell r="Q4128">
            <v>0</v>
          </cell>
        </row>
        <row r="4129">
          <cell r="A4129">
            <v>44105</v>
          </cell>
          <cell r="C4129" t="str">
            <v>SORTIE</v>
          </cell>
          <cell r="F4129" t="str">
            <v>SLV</v>
          </cell>
          <cell r="G4129" t="str">
            <v>ASSEMBLAGE</v>
          </cell>
          <cell r="Q4129">
            <v>-250000</v>
          </cell>
        </row>
        <row r="4130">
          <cell r="A4130">
            <v>44105</v>
          </cell>
          <cell r="C4130" t="str">
            <v>SORTIE</v>
          </cell>
          <cell r="F4130" t="str">
            <v>SLV</v>
          </cell>
          <cell r="G4130" t="str">
            <v>ASSEMBLAGE</v>
          </cell>
          <cell r="Q4130">
            <v>-100000</v>
          </cell>
        </row>
        <row r="4131">
          <cell r="A4131">
            <v>44105</v>
          </cell>
          <cell r="C4131" t="str">
            <v>SORTIE</v>
          </cell>
          <cell r="F4131" t="str">
            <v>PLATEAU</v>
          </cell>
          <cell r="G4131" t="str">
            <v>MOTEUR</v>
          </cell>
          <cell r="Q4131">
            <v>-59650</v>
          </cell>
        </row>
        <row r="4132">
          <cell r="A4132">
            <v>44105</v>
          </cell>
          <cell r="C4132" t="str">
            <v>ENTREE</v>
          </cell>
          <cell r="F4132">
            <v>0</v>
          </cell>
          <cell r="G4132" t="str">
            <v>BOITE DE VITESSE</v>
          </cell>
          <cell r="Q4132">
            <v>0</v>
          </cell>
        </row>
        <row r="4133">
          <cell r="A4133">
            <v>44105</v>
          </cell>
          <cell r="C4133" t="str">
            <v>ENTREE</v>
          </cell>
          <cell r="F4133">
            <v>0</v>
          </cell>
          <cell r="G4133" t="str">
            <v>BOITE DE VITESSE</v>
          </cell>
          <cell r="Q4133">
            <v>0</v>
          </cell>
        </row>
        <row r="4134">
          <cell r="A4134">
            <v>44105</v>
          </cell>
          <cell r="C4134" t="str">
            <v>ENTREE</v>
          </cell>
          <cell r="F4134">
            <v>0</v>
          </cell>
          <cell r="G4134" t="str">
            <v>BOITE DE VITESSE</v>
          </cell>
          <cell r="Q4134">
            <v>0</v>
          </cell>
        </row>
        <row r="4135">
          <cell r="A4135">
            <v>44105</v>
          </cell>
          <cell r="C4135" t="str">
            <v>ENTREE</v>
          </cell>
          <cell r="F4135">
            <v>0</v>
          </cell>
          <cell r="G4135" t="str">
            <v>BOITE DE VITESSE</v>
          </cell>
          <cell r="Q4135">
            <v>0</v>
          </cell>
        </row>
        <row r="4136">
          <cell r="A4136">
            <v>44105</v>
          </cell>
          <cell r="C4136" t="str">
            <v>ENTREE</v>
          </cell>
          <cell r="F4136">
            <v>0</v>
          </cell>
          <cell r="G4136" t="str">
            <v>BOITE DE VITESSE</v>
          </cell>
          <cell r="Q4136">
            <v>0</v>
          </cell>
        </row>
        <row r="4137">
          <cell r="A4137">
            <v>44105</v>
          </cell>
          <cell r="C4137" t="str">
            <v>ENTREE</v>
          </cell>
          <cell r="F4137">
            <v>0</v>
          </cell>
          <cell r="G4137" t="str">
            <v>BOITE DE VITESSE</v>
          </cell>
          <cell r="Q4137">
            <v>0</v>
          </cell>
        </row>
        <row r="4138">
          <cell r="A4138">
            <v>44105</v>
          </cell>
          <cell r="C4138" t="str">
            <v>ENTREE</v>
          </cell>
          <cell r="F4138">
            <v>0</v>
          </cell>
          <cell r="G4138" t="str">
            <v>BOITE DE VITESSE</v>
          </cell>
          <cell r="Q4138">
            <v>0</v>
          </cell>
        </row>
        <row r="4139">
          <cell r="A4139">
            <v>44105</v>
          </cell>
          <cell r="C4139" t="str">
            <v>ENTREE</v>
          </cell>
          <cell r="F4139">
            <v>0</v>
          </cell>
          <cell r="G4139" t="str">
            <v>BOITE DE VITESSE</v>
          </cell>
          <cell r="Q4139">
            <v>0</v>
          </cell>
        </row>
        <row r="4140">
          <cell r="A4140">
            <v>44105</v>
          </cell>
          <cell r="C4140" t="str">
            <v>ENTREE</v>
          </cell>
          <cell r="F4140">
            <v>0</v>
          </cell>
          <cell r="G4140" t="str">
            <v>BOITE DE VITESSE</v>
          </cell>
          <cell r="Q4140">
            <v>0</v>
          </cell>
        </row>
        <row r="4141">
          <cell r="A4141">
            <v>44105</v>
          </cell>
          <cell r="C4141" t="str">
            <v>SORTIE</v>
          </cell>
          <cell r="F4141" t="str">
            <v>GRUMIER</v>
          </cell>
          <cell r="G4141" t="str">
            <v>BOITE DE VITESSE</v>
          </cell>
          <cell r="Q4141">
            <v>-170000</v>
          </cell>
        </row>
        <row r="4142">
          <cell r="A4142">
            <v>44105</v>
          </cell>
          <cell r="C4142" t="str">
            <v>SORTIE</v>
          </cell>
          <cell r="F4142" t="str">
            <v>GRUMIER</v>
          </cell>
          <cell r="G4142" t="str">
            <v>BOITE DE VITESSE</v>
          </cell>
          <cell r="Q4142">
            <v>-85000</v>
          </cell>
        </row>
        <row r="4143">
          <cell r="A4143">
            <v>44105</v>
          </cell>
          <cell r="C4143" t="str">
            <v>SORTIE</v>
          </cell>
          <cell r="F4143" t="str">
            <v>GRUMIER</v>
          </cell>
          <cell r="G4143" t="str">
            <v>BOITE DE VITESSE</v>
          </cell>
          <cell r="Q4143">
            <v>-90000</v>
          </cell>
        </row>
        <row r="4144">
          <cell r="A4144">
            <v>44105</v>
          </cell>
          <cell r="C4144" t="str">
            <v>SORTIE</v>
          </cell>
          <cell r="F4144" t="str">
            <v>GRUMIER</v>
          </cell>
          <cell r="G4144" t="str">
            <v>BOITE DE VITESSE</v>
          </cell>
          <cell r="Q4144">
            <v>-100000</v>
          </cell>
        </row>
        <row r="4145">
          <cell r="A4145">
            <v>44105</v>
          </cell>
          <cell r="C4145" t="str">
            <v>SORTIE</v>
          </cell>
          <cell r="F4145" t="str">
            <v>GRUMIER</v>
          </cell>
          <cell r="G4145" t="str">
            <v>BOITE DE VITESSE</v>
          </cell>
          <cell r="Q4145">
            <v>-300000</v>
          </cell>
        </row>
        <row r="4146">
          <cell r="A4146">
            <v>44105</v>
          </cell>
          <cell r="C4146" t="str">
            <v>SORTIE</v>
          </cell>
          <cell r="F4146" t="str">
            <v>GRUMIER</v>
          </cell>
          <cell r="G4146" t="str">
            <v>BOITE DE VITESSE</v>
          </cell>
          <cell r="Q4146">
            <v>-120000</v>
          </cell>
        </row>
        <row r="4147">
          <cell r="A4147">
            <v>44105</v>
          </cell>
          <cell r="C4147" t="str">
            <v>SORTIE</v>
          </cell>
          <cell r="F4147" t="str">
            <v>GRUMIER</v>
          </cell>
          <cell r="G4147" t="str">
            <v>BOITE DE VITESSE</v>
          </cell>
          <cell r="Q4147">
            <v>-113287</v>
          </cell>
        </row>
        <row r="4148">
          <cell r="A4148">
            <v>44105</v>
          </cell>
          <cell r="C4148" t="str">
            <v>SORTIE</v>
          </cell>
          <cell r="F4148" t="str">
            <v>GRUMIER</v>
          </cell>
          <cell r="G4148" t="str">
            <v>BOITE DE VITESSE</v>
          </cell>
          <cell r="Q4148">
            <v>-34745</v>
          </cell>
        </row>
        <row r="4149">
          <cell r="A4149">
            <v>44105</v>
          </cell>
          <cell r="C4149" t="str">
            <v>SORTIE</v>
          </cell>
          <cell r="F4149" t="str">
            <v>GRUMIER</v>
          </cell>
          <cell r="G4149" t="str">
            <v>LUBRIFIANT</v>
          </cell>
          <cell r="Q4149">
            <v>-36431</v>
          </cell>
        </row>
        <row r="4150">
          <cell r="A4150">
            <v>44105</v>
          </cell>
          <cell r="C4150" t="str">
            <v>ENTREE</v>
          </cell>
          <cell r="F4150">
            <v>0</v>
          </cell>
          <cell r="G4150" t="str">
            <v>LUBRIFIANT</v>
          </cell>
          <cell r="Q4150">
            <v>0</v>
          </cell>
        </row>
        <row r="4151">
          <cell r="A4151">
            <v>44105</v>
          </cell>
          <cell r="C4151" t="str">
            <v>ENTREE</v>
          </cell>
          <cell r="F4151">
            <v>0</v>
          </cell>
          <cell r="G4151" t="str">
            <v>MOTEUR</v>
          </cell>
          <cell r="Q4151">
            <v>0</v>
          </cell>
        </row>
        <row r="4152">
          <cell r="A4152">
            <v>44105</v>
          </cell>
          <cell r="C4152" t="str">
            <v>ENTREE</v>
          </cell>
          <cell r="F4152">
            <v>0</v>
          </cell>
          <cell r="G4152" t="str">
            <v>MOTEUR</v>
          </cell>
          <cell r="Q4152">
            <v>0</v>
          </cell>
        </row>
        <row r="4153">
          <cell r="A4153">
            <v>44105</v>
          </cell>
          <cell r="C4153" t="str">
            <v>ENTREE</v>
          </cell>
          <cell r="F4153">
            <v>0</v>
          </cell>
          <cell r="G4153" t="str">
            <v>CABINE</v>
          </cell>
          <cell r="Q4153">
            <v>0</v>
          </cell>
        </row>
        <row r="4154">
          <cell r="A4154">
            <v>44105</v>
          </cell>
          <cell r="C4154" t="str">
            <v>ENTREE</v>
          </cell>
          <cell r="F4154">
            <v>0</v>
          </cell>
          <cell r="G4154" t="str">
            <v>ASSEMBLAGE</v>
          </cell>
          <cell r="Q4154">
            <v>0</v>
          </cell>
        </row>
        <row r="4155">
          <cell r="A4155">
            <v>44105</v>
          </cell>
          <cell r="C4155" t="str">
            <v>SORTIE</v>
          </cell>
          <cell r="F4155" t="str">
            <v>SLV</v>
          </cell>
          <cell r="G4155" t="str">
            <v>CABINE</v>
          </cell>
          <cell r="Q4155">
            <v>-20000</v>
          </cell>
        </row>
        <row r="4156">
          <cell r="A4156">
            <v>44105</v>
          </cell>
          <cell r="C4156" t="str">
            <v>ENTREE</v>
          </cell>
          <cell r="F4156">
            <v>0</v>
          </cell>
          <cell r="G4156" t="str">
            <v>ASSEMBLAGE</v>
          </cell>
          <cell r="Q4156">
            <v>0</v>
          </cell>
        </row>
        <row r="4157">
          <cell r="A4157">
            <v>44105</v>
          </cell>
          <cell r="C4157" t="str">
            <v>ENTREE</v>
          </cell>
          <cell r="F4157">
            <v>0</v>
          </cell>
          <cell r="G4157" t="str">
            <v>ASSEMBLAGE</v>
          </cell>
          <cell r="Q4157">
            <v>0</v>
          </cell>
        </row>
        <row r="4158">
          <cell r="A4158">
            <v>44105</v>
          </cell>
          <cell r="C4158" t="str">
            <v>ENTREE</v>
          </cell>
          <cell r="F4158">
            <v>0</v>
          </cell>
          <cell r="G4158" t="str">
            <v>ASSEMBLAGE</v>
          </cell>
          <cell r="Q4158">
            <v>0</v>
          </cell>
        </row>
        <row r="4159">
          <cell r="A4159">
            <v>44105</v>
          </cell>
          <cell r="C4159" t="str">
            <v>ENTREE</v>
          </cell>
          <cell r="F4159">
            <v>0</v>
          </cell>
          <cell r="G4159" t="str">
            <v>ELECTRICITE</v>
          </cell>
          <cell r="Q4159">
            <v>0</v>
          </cell>
        </row>
        <row r="4160">
          <cell r="A4160">
            <v>44105</v>
          </cell>
          <cell r="C4160" t="str">
            <v>ENTREE</v>
          </cell>
          <cell r="F4160">
            <v>0</v>
          </cell>
          <cell r="G4160" t="str">
            <v>ELECTRICITE</v>
          </cell>
          <cell r="Q4160">
            <v>0</v>
          </cell>
        </row>
        <row r="4161">
          <cell r="A4161">
            <v>44105</v>
          </cell>
          <cell r="C4161" t="str">
            <v>SORTIE</v>
          </cell>
          <cell r="F4161" t="str">
            <v>PLATEAU</v>
          </cell>
          <cell r="G4161" t="str">
            <v>ELECTRICITE</v>
          </cell>
          <cell r="Q4161">
            <v>-120000</v>
          </cell>
        </row>
        <row r="4162">
          <cell r="A4162">
            <v>44105</v>
          </cell>
          <cell r="C4162" t="str">
            <v>SORTIE</v>
          </cell>
          <cell r="F4162" t="str">
            <v>BENNE</v>
          </cell>
          <cell r="G4162" t="str">
            <v>ASSEMBLAGE</v>
          </cell>
          <cell r="Q4162">
            <v>-150000</v>
          </cell>
        </row>
        <row r="4163">
          <cell r="A4163">
            <v>44105</v>
          </cell>
          <cell r="C4163" t="str">
            <v>SORTIE</v>
          </cell>
          <cell r="F4163" t="str">
            <v>GRUMIER</v>
          </cell>
          <cell r="G4163" t="str">
            <v>ASSEMBLAGE</v>
          </cell>
          <cell r="Q4163">
            <v>-4000</v>
          </cell>
        </row>
        <row r="4164">
          <cell r="A4164">
            <v>44105</v>
          </cell>
          <cell r="C4164" t="str">
            <v>SORTIE</v>
          </cell>
          <cell r="F4164" t="str">
            <v>GRUMIER</v>
          </cell>
          <cell r="G4164" t="str">
            <v>ASSEMBLAGE</v>
          </cell>
          <cell r="Q4164">
            <v>-4000</v>
          </cell>
        </row>
        <row r="4165">
          <cell r="A4165">
            <v>44105</v>
          </cell>
          <cell r="C4165" t="str">
            <v>SORTIE</v>
          </cell>
          <cell r="F4165" t="str">
            <v>PLATEAU</v>
          </cell>
          <cell r="G4165" t="str">
            <v>ELECTRICITE</v>
          </cell>
          <cell r="Q4165">
            <v>-12141</v>
          </cell>
        </row>
        <row r="4166">
          <cell r="A4166">
            <v>44105</v>
          </cell>
          <cell r="C4166" t="str">
            <v>SORTIE</v>
          </cell>
          <cell r="F4166" t="str">
            <v>GRUMIER</v>
          </cell>
          <cell r="G4166" t="str">
            <v>ASSEMBLAGE</v>
          </cell>
          <cell r="Q4166">
            <v>-48000</v>
          </cell>
        </row>
        <row r="4167">
          <cell r="A4167">
            <v>44105</v>
          </cell>
          <cell r="C4167" t="str">
            <v>SORTIE</v>
          </cell>
          <cell r="F4167" t="str">
            <v>PLATEAU</v>
          </cell>
          <cell r="G4167" t="str">
            <v>MOTEUR</v>
          </cell>
          <cell r="Q4167">
            <v>-175000</v>
          </cell>
        </row>
        <row r="4168">
          <cell r="A4168">
            <v>44105</v>
          </cell>
          <cell r="C4168" t="str">
            <v>SORTIE</v>
          </cell>
          <cell r="F4168" t="str">
            <v>PLATEAU</v>
          </cell>
          <cell r="G4168" t="str">
            <v>MOTEUR</v>
          </cell>
          <cell r="Q4168">
            <v>-175000</v>
          </cell>
        </row>
        <row r="4169">
          <cell r="A4169">
            <v>44105</v>
          </cell>
          <cell r="C4169" t="str">
            <v>SORTIE</v>
          </cell>
          <cell r="F4169" t="str">
            <v>GRUMIER</v>
          </cell>
          <cell r="G4169" t="str">
            <v>ASSEMBLAGE</v>
          </cell>
          <cell r="Q4169">
            <v>-6000</v>
          </cell>
        </row>
        <row r="4170">
          <cell r="A4170">
            <v>44105</v>
          </cell>
          <cell r="C4170" t="str">
            <v>SORTIE</v>
          </cell>
          <cell r="F4170" t="str">
            <v>GRUMIER</v>
          </cell>
          <cell r="G4170" t="str">
            <v>ASSEMBLAGE</v>
          </cell>
          <cell r="Q4170">
            <v>0</v>
          </cell>
        </row>
        <row r="4171">
          <cell r="A4171">
            <v>44105</v>
          </cell>
          <cell r="C4171" t="str">
            <v>SORTIE</v>
          </cell>
          <cell r="F4171" t="str">
            <v>BENNE</v>
          </cell>
          <cell r="G4171" t="str">
            <v>FILTRATION</v>
          </cell>
          <cell r="Q4171">
            <v>-48000</v>
          </cell>
        </row>
        <row r="4172">
          <cell r="A4172">
            <v>44105</v>
          </cell>
          <cell r="C4172" t="str">
            <v>SORTIE</v>
          </cell>
          <cell r="F4172" t="str">
            <v>BENNE</v>
          </cell>
          <cell r="G4172" t="str">
            <v>FILTRATION</v>
          </cell>
          <cell r="Q4172">
            <v>-48000</v>
          </cell>
        </row>
        <row r="4173">
          <cell r="A4173">
            <v>44105</v>
          </cell>
          <cell r="C4173" t="str">
            <v>SORTIE</v>
          </cell>
          <cell r="F4173" t="str">
            <v>BENNE</v>
          </cell>
          <cell r="G4173" t="str">
            <v>FILTRATION</v>
          </cell>
          <cell r="Q4173">
            <v>-48000</v>
          </cell>
        </row>
        <row r="4174">
          <cell r="A4174">
            <v>44105</v>
          </cell>
          <cell r="C4174" t="str">
            <v>SORTIE</v>
          </cell>
          <cell r="F4174" t="str">
            <v>BENNE</v>
          </cell>
          <cell r="G4174" t="str">
            <v>FILTRATION</v>
          </cell>
          <cell r="Q4174">
            <v>-12500</v>
          </cell>
        </row>
        <row r="4175">
          <cell r="A4175">
            <v>44105</v>
          </cell>
          <cell r="C4175" t="str">
            <v>SORTIE</v>
          </cell>
          <cell r="F4175" t="str">
            <v>BENNE</v>
          </cell>
          <cell r="G4175" t="str">
            <v>FILTRATION</v>
          </cell>
          <cell r="Q4175">
            <v>-12500</v>
          </cell>
        </row>
        <row r="4176">
          <cell r="A4176">
            <v>44105</v>
          </cell>
          <cell r="C4176" t="str">
            <v>SORTIE</v>
          </cell>
          <cell r="F4176" t="str">
            <v>BENNE</v>
          </cell>
          <cell r="G4176" t="str">
            <v>FILTRATION</v>
          </cell>
          <cell r="Q4176">
            <v>-12500</v>
          </cell>
        </row>
        <row r="4177">
          <cell r="A4177">
            <v>44105</v>
          </cell>
          <cell r="C4177" t="str">
            <v>SORTIE</v>
          </cell>
          <cell r="F4177" t="str">
            <v>BENNE</v>
          </cell>
          <cell r="G4177" t="str">
            <v>FILTRATION</v>
          </cell>
          <cell r="Q4177">
            <v>-12500</v>
          </cell>
        </row>
        <row r="4178">
          <cell r="A4178">
            <v>44105</v>
          </cell>
          <cell r="C4178" t="str">
            <v>SORTIE</v>
          </cell>
          <cell r="F4178" t="str">
            <v>PLATEAU</v>
          </cell>
          <cell r="G4178" t="str">
            <v>FILTRATION</v>
          </cell>
          <cell r="Q4178">
            <v>-12500</v>
          </cell>
        </row>
        <row r="4179">
          <cell r="A4179">
            <v>44105</v>
          </cell>
          <cell r="C4179" t="str">
            <v>SORTIE</v>
          </cell>
          <cell r="F4179" t="str">
            <v>PLATEAU</v>
          </cell>
          <cell r="G4179" t="str">
            <v>FILTRATION</v>
          </cell>
          <cell r="Q4179">
            <v>-12500</v>
          </cell>
        </row>
        <row r="4180">
          <cell r="A4180">
            <v>44105</v>
          </cell>
          <cell r="C4180" t="str">
            <v>SORTIE</v>
          </cell>
          <cell r="F4180" t="str">
            <v>BENNE</v>
          </cell>
          <cell r="G4180" t="str">
            <v>FILTRATION</v>
          </cell>
          <cell r="Q4180">
            <v>-12500</v>
          </cell>
        </row>
        <row r="4181">
          <cell r="A4181">
            <v>44105</v>
          </cell>
          <cell r="C4181" t="str">
            <v>SORTIE</v>
          </cell>
          <cell r="F4181" t="str">
            <v>BENNE</v>
          </cell>
          <cell r="G4181" t="str">
            <v>LUBRIFIANT</v>
          </cell>
          <cell r="Q4181">
            <v>-39996</v>
          </cell>
        </row>
        <row r="4182">
          <cell r="A4182">
            <v>44105</v>
          </cell>
          <cell r="C4182" t="str">
            <v>SORTIE</v>
          </cell>
          <cell r="F4182" t="str">
            <v>BENNE</v>
          </cell>
          <cell r="G4182" t="str">
            <v>FILTRATION</v>
          </cell>
          <cell r="Q4182">
            <v>-7000</v>
          </cell>
        </row>
        <row r="4183">
          <cell r="A4183">
            <v>44105</v>
          </cell>
          <cell r="C4183" t="str">
            <v>SORTIE</v>
          </cell>
          <cell r="F4183" t="str">
            <v>BENNE</v>
          </cell>
          <cell r="G4183" t="str">
            <v>FILTRATION</v>
          </cell>
          <cell r="Q4183">
            <v>-8000</v>
          </cell>
        </row>
        <row r="4184">
          <cell r="A4184">
            <v>44105</v>
          </cell>
          <cell r="C4184" t="str">
            <v>SORTIE</v>
          </cell>
          <cell r="F4184" t="str">
            <v>BENNE</v>
          </cell>
          <cell r="G4184" t="str">
            <v>FILTRATION</v>
          </cell>
          <cell r="Q4184">
            <v>-20000</v>
          </cell>
        </row>
        <row r="4185">
          <cell r="A4185">
            <v>44105</v>
          </cell>
          <cell r="C4185" t="str">
            <v>SORTIE</v>
          </cell>
          <cell r="F4185" t="str">
            <v>GRUMIER</v>
          </cell>
          <cell r="G4185" t="str">
            <v>FREINAGE</v>
          </cell>
          <cell r="Q4185">
            <v>-10000</v>
          </cell>
        </row>
        <row r="4186">
          <cell r="A4186">
            <v>44105</v>
          </cell>
          <cell r="C4186" t="str">
            <v>ENTREE</v>
          </cell>
          <cell r="F4186">
            <v>0</v>
          </cell>
          <cell r="G4186" t="str">
            <v>PNEUMATIQUE</v>
          </cell>
          <cell r="Q4186">
            <v>0</v>
          </cell>
        </row>
        <row r="4187">
          <cell r="A4187">
            <v>44105</v>
          </cell>
          <cell r="C4187" t="str">
            <v>ENTREE</v>
          </cell>
          <cell r="F4187">
            <v>0</v>
          </cell>
          <cell r="G4187" t="str">
            <v>FREINAGE</v>
          </cell>
          <cell r="Q4187">
            <v>0</v>
          </cell>
        </row>
        <row r="4188">
          <cell r="A4188">
            <v>44105</v>
          </cell>
          <cell r="C4188" t="str">
            <v>ENTREE</v>
          </cell>
          <cell r="F4188">
            <v>0</v>
          </cell>
          <cell r="G4188" t="str">
            <v>FREINAGE</v>
          </cell>
          <cell r="Q4188">
            <v>0</v>
          </cell>
        </row>
        <row r="4189">
          <cell r="A4189">
            <v>44105</v>
          </cell>
          <cell r="C4189" t="str">
            <v>ENTREE</v>
          </cell>
          <cell r="F4189">
            <v>0</v>
          </cell>
          <cell r="G4189" t="str">
            <v>FREINAGE</v>
          </cell>
          <cell r="Q4189">
            <v>0</v>
          </cell>
        </row>
        <row r="4190">
          <cell r="A4190">
            <v>44105</v>
          </cell>
          <cell r="C4190" t="str">
            <v>ENTREE</v>
          </cell>
          <cell r="F4190">
            <v>0</v>
          </cell>
          <cell r="G4190" t="str">
            <v>FREINAGE</v>
          </cell>
          <cell r="Q4190">
            <v>0</v>
          </cell>
        </row>
        <row r="4191">
          <cell r="A4191">
            <v>44105</v>
          </cell>
          <cell r="C4191" t="str">
            <v>ENTREE</v>
          </cell>
          <cell r="F4191">
            <v>0</v>
          </cell>
          <cell r="G4191" t="str">
            <v>FREINAGE</v>
          </cell>
          <cell r="Q4191">
            <v>0</v>
          </cell>
        </row>
        <row r="4192">
          <cell r="A4192">
            <v>44105</v>
          </cell>
          <cell r="C4192" t="str">
            <v>ENTREE</v>
          </cell>
          <cell r="F4192">
            <v>0</v>
          </cell>
          <cell r="G4192" t="str">
            <v>EQUIPEMENT</v>
          </cell>
          <cell r="Q4192">
            <v>0</v>
          </cell>
        </row>
        <row r="4193">
          <cell r="A4193">
            <v>44105</v>
          </cell>
          <cell r="C4193" t="str">
            <v>ENTREE</v>
          </cell>
          <cell r="F4193">
            <v>0</v>
          </cell>
          <cell r="G4193" t="str">
            <v>ELECTRICITE</v>
          </cell>
          <cell r="Q4193">
            <v>0</v>
          </cell>
        </row>
        <row r="4194">
          <cell r="A4194">
            <v>44105</v>
          </cell>
          <cell r="C4194" t="str">
            <v>ENTREE</v>
          </cell>
          <cell r="F4194">
            <v>0</v>
          </cell>
          <cell r="G4194" t="str">
            <v>ELECTRICITE</v>
          </cell>
          <cell r="Q4194">
            <v>0</v>
          </cell>
        </row>
        <row r="4195">
          <cell r="A4195">
            <v>44105</v>
          </cell>
          <cell r="C4195" t="str">
            <v>ENTREE</v>
          </cell>
          <cell r="F4195">
            <v>0</v>
          </cell>
          <cell r="G4195" t="str">
            <v>MOTEUR</v>
          </cell>
          <cell r="Q4195">
            <v>0</v>
          </cell>
        </row>
        <row r="4196">
          <cell r="A4196">
            <v>44105</v>
          </cell>
          <cell r="C4196" t="str">
            <v>ENTREE</v>
          </cell>
          <cell r="F4196">
            <v>0</v>
          </cell>
          <cell r="G4196" t="str">
            <v>MOTEUR</v>
          </cell>
          <cell r="Q4196">
            <v>0</v>
          </cell>
        </row>
        <row r="4197">
          <cell r="A4197">
            <v>44105</v>
          </cell>
          <cell r="C4197" t="str">
            <v>ENTREE</v>
          </cell>
          <cell r="F4197">
            <v>0</v>
          </cell>
          <cell r="G4197" t="str">
            <v>MOTEUR</v>
          </cell>
          <cell r="Q4197">
            <v>0</v>
          </cell>
        </row>
        <row r="4198">
          <cell r="A4198">
            <v>44105</v>
          </cell>
          <cell r="C4198" t="str">
            <v>ENTREE</v>
          </cell>
          <cell r="F4198">
            <v>0</v>
          </cell>
          <cell r="G4198" t="str">
            <v>ASSEMBLAGE</v>
          </cell>
          <cell r="Q4198">
            <v>0</v>
          </cell>
        </row>
        <row r="4199">
          <cell r="A4199">
            <v>44105</v>
          </cell>
          <cell r="C4199" t="str">
            <v>SORTIE</v>
          </cell>
          <cell r="F4199" t="str">
            <v>PLATEAU</v>
          </cell>
          <cell r="G4199" t="str">
            <v>MOTEUR</v>
          </cell>
          <cell r="Q4199">
            <v>-120000</v>
          </cell>
        </row>
        <row r="4200">
          <cell r="A4200">
            <v>44105</v>
          </cell>
          <cell r="C4200" t="str">
            <v>SORTIE</v>
          </cell>
          <cell r="F4200" t="str">
            <v>GRUMIER</v>
          </cell>
          <cell r="G4200" t="str">
            <v>ASSEMBLAGE</v>
          </cell>
          <cell r="Q4200">
            <v>-50000</v>
          </cell>
        </row>
        <row r="4201">
          <cell r="A4201">
            <v>44105</v>
          </cell>
          <cell r="C4201" t="str">
            <v>SORTIE</v>
          </cell>
          <cell r="F4201" t="str">
            <v>GRUMIER</v>
          </cell>
          <cell r="G4201" t="str">
            <v>FREINAGE</v>
          </cell>
          <cell r="Q4201">
            <v>-40000</v>
          </cell>
        </row>
        <row r="4202">
          <cell r="A4202">
            <v>44105</v>
          </cell>
          <cell r="C4202" t="str">
            <v>SORTIE</v>
          </cell>
          <cell r="F4202" t="str">
            <v>BENNE</v>
          </cell>
          <cell r="G4202" t="str">
            <v>EQUIPEMENT</v>
          </cell>
          <cell r="Q4202">
            <v>-30000</v>
          </cell>
        </row>
        <row r="4203">
          <cell r="A4203">
            <v>44105</v>
          </cell>
          <cell r="C4203" t="str">
            <v>SORTIE</v>
          </cell>
          <cell r="F4203" t="str">
            <v>PLATEAU</v>
          </cell>
          <cell r="G4203" t="str">
            <v>MOTEUR</v>
          </cell>
          <cell r="Q4203">
            <v>-12000</v>
          </cell>
        </row>
        <row r="4204">
          <cell r="A4204">
            <v>44105</v>
          </cell>
          <cell r="C4204" t="str">
            <v>SORTIE</v>
          </cell>
          <cell r="F4204" t="str">
            <v>PLATEAU</v>
          </cell>
          <cell r="G4204" t="str">
            <v>MOTEUR</v>
          </cell>
          <cell r="Q4204">
            <v>-30000</v>
          </cell>
        </row>
        <row r="4205">
          <cell r="A4205">
            <v>44105</v>
          </cell>
          <cell r="C4205" t="str">
            <v>SORTIE</v>
          </cell>
          <cell r="F4205" t="str">
            <v>PLATEAU</v>
          </cell>
          <cell r="G4205" t="str">
            <v>MOTEUR</v>
          </cell>
          <cell r="Q4205">
            <v>-30000</v>
          </cell>
        </row>
        <row r="4206">
          <cell r="A4206">
            <v>44105</v>
          </cell>
          <cell r="C4206" t="str">
            <v>SORTIE</v>
          </cell>
          <cell r="F4206" t="str">
            <v>BENNE</v>
          </cell>
          <cell r="G4206" t="str">
            <v>ELECTRICITE</v>
          </cell>
          <cell r="Q4206">
            <v>-4500</v>
          </cell>
        </row>
        <row r="4207">
          <cell r="A4207">
            <v>44105</v>
          </cell>
          <cell r="C4207" t="str">
            <v>SORTIE</v>
          </cell>
          <cell r="F4207" t="str">
            <v>BENNE</v>
          </cell>
          <cell r="G4207" t="str">
            <v>ELECTRICITE</v>
          </cell>
          <cell r="Q4207">
            <v>-3000</v>
          </cell>
        </row>
        <row r="4208">
          <cell r="A4208">
            <v>44105</v>
          </cell>
          <cell r="C4208" t="str">
            <v>SORTIE</v>
          </cell>
          <cell r="F4208" t="str">
            <v>BENNE</v>
          </cell>
          <cell r="G4208" t="str">
            <v>ELECTRICITE</v>
          </cell>
          <cell r="Q4208">
            <v>-4500</v>
          </cell>
        </row>
        <row r="4209">
          <cell r="A4209">
            <v>44105</v>
          </cell>
          <cell r="C4209" t="str">
            <v>SORTIE</v>
          </cell>
          <cell r="F4209" t="str">
            <v>BENNE</v>
          </cell>
          <cell r="G4209" t="str">
            <v>ELECTRICITE</v>
          </cell>
          <cell r="Q4209">
            <v>-3000</v>
          </cell>
        </row>
        <row r="4210">
          <cell r="A4210">
            <v>44105</v>
          </cell>
          <cell r="C4210" t="str">
            <v>SORTIE</v>
          </cell>
          <cell r="F4210" t="str">
            <v>BENNE</v>
          </cell>
          <cell r="G4210" t="str">
            <v>ELECTRICITE</v>
          </cell>
          <cell r="Q4210">
            <v>-4500</v>
          </cell>
        </row>
        <row r="4211">
          <cell r="A4211">
            <v>44105</v>
          </cell>
          <cell r="C4211" t="str">
            <v>SORTIE</v>
          </cell>
          <cell r="F4211" t="str">
            <v>BENNE</v>
          </cell>
          <cell r="G4211" t="str">
            <v>ELECTRICITE</v>
          </cell>
          <cell r="Q4211">
            <v>-3000</v>
          </cell>
        </row>
        <row r="4212">
          <cell r="A4212">
            <v>44105</v>
          </cell>
          <cell r="C4212" t="str">
            <v>SORTIE</v>
          </cell>
          <cell r="F4212" t="str">
            <v>BENNE</v>
          </cell>
          <cell r="G4212" t="str">
            <v>ELECTRICITE</v>
          </cell>
          <cell r="Q4212">
            <v>-4500</v>
          </cell>
        </row>
        <row r="4213">
          <cell r="A4213">
            <v>44105</v>
          </cell>
          <cell r="C4213" t="str">
            <v>SORTIE</v>
          </cell>
          <cell r="F4213" t="str">
            <v>BENNE</v>
          </cell>
          <cell r="G4213" t="str">
            <v>ELECTRICITE</v>
          </cell>
          <cell r="Q4213">
            <v>-3000</v>
          </cell>
        </row>
        <row r="4214">
          <cell r="A4214">
            <v>44105</v>
          </cell>
          <cell r="C4214" t="str">
            <v>SORTIE</v>
          </cell>
          <cell r="F4214" t="str">
            <v>BENNE</v>
          </cell>
          <cell r="G4214" t="str">
            <v>ELECTRICITE</v>
          </cell>
          <cell r="Q4214">
            <v>-4500</v>
          </cell>
        </row>
        <row r="4215">
          <cell r="A4215">
            <v>44105</v>
          </cell>
          <cell r="C4215" t="str">
            <v>SORTIE</v>
          </cell>
          <cell r="F4215" t="str">
            <v>BENNE</v>
          </cell>
          <cell r="G4215" t="str">
            <v>ELECTRICITE</v>
          </cell>
          <cell r="Q4215">
            <v>-3000</v>
          </cell>
        </row>
        <row r="4216">
          <cell r="A4216">
            <v>44105</v>
          </cell>
          <cell r="C4216" t="str">
            <v>SORTIE</v>
          </cell>
          <cell r="F4216" t="str">
            <v>GRUMIER</v>
          </cell>
          <cell r="G4216" t="str">
            <v>FREINAGE</v>
          </cell>
          <cell r="Q4216">
            <v>-160000</v>
          </cell>
        </row>
        <row r="4217">
          <cell r="A4217">
            <v>44105</v>
          </cell>
          <cell r="C4217" t="str">
            <v>SORTIE</v>
          </cell>
          <cell r="F4217" t="str">
            <v>CITERNE</v>
          </cell>
          <cell r="G4217" t="str">
            <v>FREINAGE</v>
          </cell>
          <cell r="Q4217">
            <v>-20000</v>
          </cell>
        </row>
        <row r="4218">
          <cell r="A4218">
            <v>44105</v>
          </cell>
          <cell r="C4218" t="str">
            <v>SORTIE</v>
          </cell>
          <cell r="F4218" t="str">
            <v>CITERNE</v>
          </cell>
          <cell r="G4218" t="str">
            <v>FREINAGE</v>
          </cell>
          <cell r="Q4218">
            <v>-12000</v>
          </cell>
        </row>
        <row r="4219">
          <cell r="A4219">
            <v>44105</v>
          </cell>
          <cell r="C4219" t="str">
            <v>SORTIE</v>
          </cell>
          <cell r="F4219" t="str">
            <v>BENNE</v>
          </cell>
          <cell r="G4219" t="str">
            <v>LUBRIFIANT</v>
          </cell>
          <cell r="Q4219">
            <v>-63630</v>
          </cell>
        </row>
        <row r="4220">
          <cell r="A4220">
            <v>44105</v>
          </cell>
          <cell r="C4220" t="str">
            <v>SORTIE</v>
          </cell>
          <cell r="F4220" t="str">
            <v>BENNE</v>
          </cell>
          <cell r="G4220" t="str">
            <v>FILTRATION</v>
          </cell>
          <cell r="Q4220">
            <v>-12500</v>
          </cell>
        </row>
        <row r="4221">
          <cell r="A4221">
            <v>44105</v>
          </cell>
          <cell r="C4221" t="str">
            <v>SORTIE</v>
          </cell>
          <cell r="F4221" t="str">
            <v>BENNE</v>
          </cell>
          <cell r="G4221" t="str">
            <v>FILTRATION</v>
          </cell>
          <cell r="Q4221">
            <v>-12500</v>
          </cell>
        </row>
        <row r="4222">
          <cell r="A4222">
            <v>44105</v>
          </cell>
          <cell r="C4222" t="str">
            <v>SORTIE</v>
          </cell>
          <cell r="F4222" t="str">
            <v>BENNE</v>
          </cell>
          <cell r="G4222" t="str">
            <v>FILTRATION</v>
          </cell>
          <cell r="Q4222">
            <v>-10000</v>
          </cell>
        </row>
        <row r="4223">
          <cell r="A4223">
            <v>44105</v>
          </cell>
          <cell r="C4223" t="str">
            <v>SORTIE</v>
          </cell>
          <cell r="F4223" t="str">
            <v>GRUMIER</v>
          </cell>
          <cell r="G4223" t="str">
            <v>FREINAGE</v>
          </cell>
          <cell r="Q4223">
            <v>-20000</v>
          </cell>
        </row>
        <row r="4224">
          <cell r="A4224">
            <v>44105</v>
          </cell>
          <cell r="C4224" t="str">
            <v>SORTIE</v>
          </cell>
          <cell r="F4224" t="str">
            <v>BENNE</v>
          </cell>
          <cell r="G4224" t="str">
            <v>ASSEMBLAGE</v>
          </cell>
          <cell r="Q4224">
            <v>-6000</v>
          </cell>
        </row>
        <row r="4225">
          <cell r="A4225">
            <v>44105</v>
          </cell>
          <cell r="C4225" t="str">
            <v>SORTIE</v>
          </cell>
          <cell r="F4225" t="str">
            <v>BENNE</v>
          </cell>
          <cell r="G4225" t="str">
            <v>ASSEMBLAGE</v>
          </cell>
          <cell r="Q4225">
            <v>-1500</v>
          </cell>
        </row>
        <row r="4226">
          <cell r="A4226">
            <v>44105</v>
          </cell>
          <cell r="C4226" t="str">
            <v>SORTIE</v>
          </cell>
          <cell r="F4226" t="str">
            <v>BENNE</v>
          </cell>
          <cell r="G4226" t="str">
            <v>ASSEMBLAGE</v>
          </cell>
          <cell r="Q4226">
            <v>-8000</v>
          </cell>
        </row>
        <row r="4227">
          <cell r="A4227">
            <v>44105</v>
          </cell>
          <cell r="C4227" t="str">
            <v>ENTREE</v>
          </cell>
          <cell r="F4227">
            <v>0</v>
          </cell>
          <cell r="G4227" t="str">
            <v>ASSEMBLAGE</v>
          </cell>
          <cell r="Q4227">
            <v>0</v>
          </cell>
        </row>
        <row r="4228">
          <cell r="A4228">
            <v>44105</v>
          </cell>
          <cell r="C4228" t="str">
            <v>ENTREE</v>
          </cell>
          <cell r="F4228">
            <v>0</v>
          </cell>
          <cell r="G4228" t="str">
            <v>ELECTRICITE</v>
          </cell>
          <cell r="Q4228">
            <v>0</v>
          </cell>
        </row>
        <row r="4229">
          <cell r="A4229">
            <v>44105</v>
          </cell>
          <cell r="C4229" t="str">
            <v>ENTREE</v>
          </cell>
          <cell r="F4229">
            <v>0</v>
          </cell>
          <cell r="G4229" t="str">
            <v>ELECTRICITE</v>
          </cell>
          <cell r="Q4229">
            <v>0</v>
          </cell>
        </row>
        <row r="4230">
          <cell r="A4230">
            <v>44105</v>
          </cell>
          <cell r="C4230" t="str">
            <v>ENTREE</v>
          </cell>
          <cell r="F4230">
            <v>0</v>
          </cell>
          <cell r="G4230" t="str">
            <v>ASSEMBLAGE</v>
          </cell>
          <cell r="Q4230">
            <v>0</v>
          </cell>
        </row>
        <row r="4231">
          <cell r="A4231">
            <v>44105</v>
          </cell>
          <cell r="C4231" t="str">
            <v>ENTREE</v>
          </cell>
          <cell r="F4231">
            <v>0</v>
          </cell>
          <cell r="G4231" t="str">
            <v>ASSEMBLAGE</v>
          </cell>
          <cell r="Q4231">
            <v>0</v>
          </cell>
        </row>
        <row r="4232">
          <cell r="A4232">
            <v>44105</v>
          </cell>
          <cell r="C4232" t="str">
            <v>ENTREE</v>
          </cell>
          <cell r="F4232">
            <v>0</v>
          </cell>
          <cell r="G4232" t="str">
            <v>ASSEMBLAGE</v>
          </cell>
          <cell r="Q4232">
            <v>0</v>
          </cell>
        </row>
        <row r="4233">
          <cell r="A4233">
            <v>44105</v>
          </cell>
          <cell r="C4233" t="str">
            <v>ENTREE</v>
          </cell>
          <cell r="F4233">
            <v>0</v>
          </cell>
          <cell r="G4233" t="str">
            <v>ASSEMBLAGE</v>
          </cell>
          <cell r="Q4233">
            <v>0</v>
          </cell>
        </row>
        <row r="4234">
          <cell r="A4234">
            <v>44105</v>
          </cell>
          <cell r="C4234" t="str">
            <v>ENTREE</v>
          </cell>
          <cell r="F4234">
            <v>0</v>
          </cell>
          <cell r="G4234" t="str">
            <v>ASSEMBLAGE</v>
          </cell>
          <cell r="Q4234">
            <v>0</v>
          </cell>
        </row>
        <row r="4235">
          <cell r="A4235">
            <v>44105</v>
          </cell>
          <cell r="C4235" t="str">
            <v>ENTREE</v>
          </cell>
          <cell r="F4235">
            <v>0</v>
          </cell>
          <cell r="G4235" t="str">
            <v>SYSTEME D'AIR</v>
          </cell>
          <cell r="Q4235">
            <v>0</v>
          </cell>
        </row>
        <row r="4236">
          <cell r="A4236">
            <v>44105</v>
          </cell>
          <cell r="C4236" t="str">
            <v>ENTREE</v>
          </cell>
          <cell r="F4236">
            <v>0</v>
          </cell>
          <cell r="G4236" t="str">
            <v>BOITE DE VITESSE</v>
          </cell>
          <cell r="Q4236">
            <v>0</v>
          </cell>
        </row>
        <row r="4237">
          <cell r="A4237">
            <v>44105</v>
          </cell>
          <cell r="C4237" t="str">
            <v>SORTIE</v>
          </cell>
          <cell r="F4237" t="str">
            <v>GRUMIER</v>
          </cell>
          <cell r="G4237" t="str">
            <v>LUBRIFIANT</v>
          </cell>
          <cell r="Q4237">
            <v>-47146</v>
          </cell>
        </row>
        <row r="4238">
          <cell r="A4238">
            <v>44105</v>
          </cell>
          <cell r="C4238" t="str">
            <v>SORTIE</v>
          </cell>
          <cell r="F4238" t="str">
            <v>SLV</v>
          </cell>
          <cell r="G4238" t="str">
            <v>LUBRIFIANT</v>
          </cell>
          <cell r="Q4238">
            <v>-34288</v>
          </cell>
        </row>
        <row r="4239">
          <cell r="A4239">
            <v>44105</v>
          </cell>
          <cell r="C4239" t="str">
            <v>SORTIE</v>
          </cell>
          <cell r="F4239" t="str">
            <v>PLATEAU</v>
          </cell>
          <cell r="G4239" t="str">
            <v>MOTEUR</v>
          </cell>
          <cell r="Q4239">
            <v>-30000</v>
          </cell>
        </row>
        <row r="4240">
          <cell r="A4240">
            <v>44105</v>
          </cell>
          <cell r="C4240" t="str">
            <v>SORTIE</v>
          </cell>
          <cell r="F4240" t="str">
            <v>PLATEAU</v>
          </cell>
          <cell r="G4240" t="str">
            <v>SYSTEME D'AIR</v>
          </cell>
          <cell r="Q4240">
            <v>-100000</v>
          </cell>
        </row>
        <row r="4241">
          <cell r="A4241">
            <v>44105</v>
          </cell>
          <cell r="C4241" t="str">
            <v>SORTIE</v>
          </cell>
          <cell r="F4241" t="str">
            <v>PLATEAU</v>
          </cell>
          <cell r="G4241" t="str">
            <v>ASSEMBLAGE</v>
          </cell>
          <cell r="Q4241">
            <v>-4000</v>
          </cell>
        </row>
        <row r="4242">
          <cell r="A4242">
            <v>44105</v>
          </cell>
          <cell r="C4242" t="str">
            <v>SORTIE</v>
          </cell>
          <cell r="F4242" t="str">
            <v>BENNE</v>
          </cell>
          <cell r="G4242" t="str">
            <v>ELECTRICITE</v>
          </cell>
          <cell r="Q4242">
            <v>-19000</v>
          </cell>
        </row>
        <row r="4243">
          <cell r="A4243">
            <v>44105</v>
          </cell>
          <cell r="C4243" t="str">
            <v>SORTIE</v>
          </cell>
          <cell r="F4243" t="str">
            <v>BENNE</v>
          </cell>
          <cell r="G4243" t="str">
            <v>ELECTRICITE</v>
          </cell>
          <cell r="Q4243">
            <v>-24000</v>
          </cell>
        </row>
        <row r="4244">
          <cell r="A4244">
            <v>44105</v>
          </cell>
          <cell r="C4244" t="str">
            <v>SORTIE</v>
          </cell>
          <cell r="F4244" t="str">
            <v>BENNE</v>
          </cell>
          <cell r="G4244" t="str">
            <v>ELECTRICITE</v>
          </cell>
          <cell r="Q4244">
            <v>-19000</v>
          </cell>
        </row>
        <row r="4245">
          <cell r="A4245">
            <v>44105</v>
          </cell>
          <cell r="C4245" t="str">
            <v>SORTIE</v>
          </cell>
          <cell r="F4245" t="str">
            <v>BENNE</v>
          </cell>
          <cell r="G4245" t="str">
            <v>ELECTRICITE</v>
          </cell>
          <cell r="Q4245">
            <v>-24000</v>
          </cell>
        </row>
        <row r="4246">
          <cell r="A4246">
            <v>44105</v>
          </cell>
          <cell r="C4246" t="str">
            <v>SORTIE</v>
          </cell>
          <cell r="F4246" t="str">
            <v>PLATEAU</v>
          </cell>
          <cell r="G4246" t="str">
            <v>MOTEUR</v>
          </cell>
          <cell r="Q4246">
            <v>-11925</v>
          </cell>
        </row>
        <row r="4247">
          <cell r="A4247">
            <v>44105</v>
          </cell>
          <cell r="C4247" t="str">
            <v>SORTIE</v>
          </cell>
          <cell r="F4247" t="str">
            <v>GRUMIER</v>
          </cell>
          <cell r="G4247" t="str">
            <v>EQUIPEMENT</v>
          </cell>
          <cell r="Q4247">
            <v>-15000</v>
          </cell>
        </row>
        <row r="4248">
          <cell r="A4248">
            <v>44105</v>
          </cell>
          <cell r="C4248" t="str">
            <v>ENTREE</v>
          </cell>
          <cell r="F4248">
            <v>0</v>
          </cell>
          <cell r="G4248" t="str">
            <v>EQUIPEMENT</v>
          </cell>
          <cell r="Q4248">
            <v>0</v>
          </cell>
        </row>
        <row r="4249">
          <cell r="A4249">
            <v>44105</v>
          </cell>
          <cell r="C4249" t="str">
            <v>ENTREE</v>
          </cell>
          <cell r="F4249">
            <v>0</v>
          </cell>
          <cell r="G4249" t="str">
            <v>ASSEMBLAGE</v>
          </cell>
          <cell r="Q4249">
            <v>0</v>
          </cell>
        </row>
        <row r="4250">
          <cell r="A4250">
            <v>44105</v>
          </cell>
          <cell r="C4250" t="str">
            <v>ENTREE</v>
          </cell>
          <cell r="F4250">
            <v>0</v>
          </cell>
          <cell r="G4250" t="str">
            <v>ASSEMBLAGE</v>
          </cell>
          <cell r="Q4250">
            <v>0</v>
          </cell>
        </row>
        <row r="4251">
          <cell r="A4251">
            <v>44105</v>
          </cell>
          <cell r="C4251" t="str">
            <v>ENTREE</v>
          </cell>
          <cell r="F4251">
            <v>0</v>
          </cell>
          <cell r="G4251" t="str">
            <v>MOTEUR</v>
          </cell>
          <cell r="Q4251">
            <v>0</v>
          </cell>
        </row>
        <row r="4252">
          <cell r="A4252">
            <v>44105</v>
          </cell>
          <cell r="C4252" t="str">
            <v>SORTIE</v>
          </cell>
          <cell r="F4252" t="str">
            <v>PLATEAU</v>
          </cell>
          <cell r="G4252" t="str">
            <v>LUBRIFIANT</v>
          </cell>
          <cell r="Q4252">
            <v>-32145</v>
          </cell>
        </row>
        <row r="4253">
          <cell r="A4253">
            <v>44105</v>
          </cell>
          <cell r="C4253" t="str">
            <v>SORTIE</v>
          </cell>
          <cell r="F4253" t="str">
            <v>PLATEAU</v>
          </cell>
          <cell r="G4253" t="str">
            <v>LUBRIFIANT</v>
          </cell>
          <cell r="Q4253">
            <v>-32145</v>
          </cell>
        </row>
        <row r="4254">
          <cell r="A4254">
            <v>44105</v>
          </cell>
          <cell r="C4254" t="str">
            <v>SORTIE</v>
          </cell>
          <cell r="F4254" t="str">
            <v>PLATEAU</v>
          </cell>
          <cell r="G4254" t="str">
            <v>LUBRIFIANT</v>
          </cell>
          <cell r="Q4254">
            <v>-27859</v>
          </cell>
        </row>
        <row r="4255">
          <cell r="A4255">
            <v>44105</v>
          </cell>
          <cell r="C4255" t="str">
            <v>SORTIE</v>
          </cell>
          <cell r="F4255" t="str">
            <v>PLATEAU</v>
          </cell>
          <cell r="G4255" t="str">
            <v>LUBRIFIANT</v>
          </cell>
          <cell r="Q4255">
            <v>-32145</v>
          </cell>
        </row>
        <row r="4256">
          <cell r="A4256">
            <v>44105</v>
          </cell>
          <cell r="C4256" t="str">
            <v>SORTIE</v>
          </cell>
          <cell r="F4256" t="str">
            <v>PLATEAU</v>
          </cell>
          <cell r="G4256" t="str">
            <v>LUBRIFIANT</v>
          </cell>
          <cell r="Q4256">
            <v>-27859</v>
          </cell>
        </row>
        <row r="4257">
          <cell r="A4257">
            <v>44105</v>
          </cell>
          <cell r="C4257" t="str">
            <v>SORTIE</v>
          </cell>
          <cell r="F4257" t="str">
            <v>PLATEAU</v>
          </cell>
          <cell r="G4257" t="str">
            <v>MOTEUR</v>
          </cell>
          <cell r="Q4257">
            <v>-25000</v>
          </cell>
        </row>
        <row r="4258">
          <cell r="A4258">
            <v>44105</v>
          </cell>
          <cell r="C4258" t="str">
            <v>SORTIE</v>
          </cell>
          <cell r="F4258" t="str">
            <v>PLATEAU</v>
          </cell>
          <cell r="G4258" t="str">
            <v>BOITE DE VITESSE</v>
          </cell>
          <cell r="Q4258">
            <v>-10000</v>
          </cell>
        </row>
        <row r="4259">
          <cell r="A4259">
            <v>44105</v>
          </cell>
          <cell r="C4259" t="str">
            <v>SORTIE</v>
          </cell>
          <cell r="F4259" t="str">
            <v>BENNE</v>
          </cell>
          <cell r="G4259" t="str">
            <v>ELECTRICITE</v>
          </cell>
          <cell r="Q4259">
            <v>-19000</v>
          </cell>
        </row>
        <row r="4260">
          <cell r="A4260">
            <v>44105</v>
          </cell>
          <cell r="C4260" t="str">
            <v>SORTIE</v>
          </cell>
          <cell r="F4260" t="str">
            <v>BENNE</v>
          </cell>
          <cell r="G4260" t="str">
            <v>ELECTRICITE</v>
          </cell>
          <cell r="Q4260">
            <v>-24000</v>
          </cell>
        </row>
        <row r="4261">
          <cell r="A4261">
            <v>44105</v>
          </cell>
          <cell r="C4261" t="str">
            <v>SORTIE</v>
          </cell>
          <cell r="F4261" t="str">
            <v>CITERNE</v>
          </cell>
          <cell r="G4261" t="str">
            <v>ASSEMBLAGE</v>
          </cell>
          <cell r="Q4261">
            <v>-10000</v>
          </cell>
        </row>
        <row r="4262">
          <cell r="A4262">
            <v>44105</v>
          </cell>
          <cell r="C4262" t="str">
            <v>ENTREE</v>
          </cell>
          <cell r="F4262">
            <v>0</v>
          </cell>
          <cell r="G4262" t="str">
            <v>ELECTRICITE</v>
          </cell>
          <cell r="Q4262">
            <v>0</v>
          </cell>
        </row>
        <row r="4263">
          <cell r="A4263">
            <v>44105</v>
          </cell>
          <cell r="C4263" t="str">
            <v>ENTREE</v>
          </cell>
          <cell r="F4263">
            <v>0</v>
          </cell>
          <cell r="G4263" t="str">
            <v>ELECTRICITE</v>
          </cell>
          <cell r="Q4263">
            <v>0</v>
          </cell>
        </row>
        <row r="4264">
          <cell r="A4264">
            <v>44105</v>
          </cell>
          <cell r="C4264" t="str">
            <v>ENTREE</v>
          </cell>
          <cell r="F4264">
            <v>0</v>
          </cell>
          <cell r="G4264" t="str">
            <v>FILTRATION</v>
          </cell>
          <cell r="Q4264">
            <v>0</v>
          </cell>
        </row>
        <row r="4265">
          <cell r="A4265">
            <v>44105</v>
          </cell>
          <cell r="C4265" t="str">
            <v>ENTREE</v>
          </cell>
          <cell r="F4265">
            <v>0</v>
          </cell>
          <cell r="G4265" t="str">
            <v>FILTRATION</v>
          </cell>
          <cell r="Q4265">
            <v>0</v>
          </cell>
        </row>
        <row r="4266">
          <cell r="A4266">
            <v>44105</v>
          </cell>
          <cell r="C4266" t="str">
            <v>ENTREE</v>
          </cell>
          <cell r="F4266">
            <v>0</v>
          </cell>
          <cell r="G4266" t="str">
            <v>PNEUMATIQUE</v>
          </cell>
          <cell r="Q4266">
            <v>0</v>
          </cell>
        </row>
        <row r="4267">
          <cell r="A4267">
            <v>44105</v>
          </cell>
          <cell r="C4267" t="str">
            <v>ENTREE</v>
          </cell>
          <cell r="F4267">
            <v>0</v>
          </cell>
          <cell r="G4267" t="str">
            <v>PNEUMATIQUE</v>
          </cell>
          <cell r="Q4267">
            <v>0</v>
          </cell>
        </row>
        <row r="4268">
          <cell r="A4268">
            <v>44105</v>
          </cell>
          <cell r="C4268" t="str">
            <v>ENTREE</v>
          </cell>
          <cell r="F4268">
            <v>0</v>
          </cell>
          <cell r="G4268" t="str">
            <v>MOTEUR</v>
          </cell>
          <cell r="Q4268">
            <v>0</v>
          </cell>
        </row>
        <row r="4269">
          <cell r="A4269">
            <v>44105</v>
          </cell>
          <cell r="C4269" t="str">
            <v>ENTREE</v>
          </cell>
          <cell r="F4269">
            <v>0</v>
          </cell>
          <cell r="G4269" t="str">
            <v>PNEUMATIQUE</v>
          </cell>
          <cell r="Q4269">
            <v>0</v>
          </cell>
        </row>
        <row r="4270">
          <cell r="A4270">
            <v>44105</v>
          </cell>
          <cell r="C4270" t="str">
            <v>SORTIE</v>
          </cell>
          <cell r="F4270" t="str">
            <v>PLATEAU</v>
          </cell>
          <cell r="G4270" t="str">
            <v>MOTEUR</v>
          </cell>
          <cell r="Q4270">
            <v>-60000</v>
          </cell>
        </row>
        <row r="4271">
          <cell r="A4271">
            <v>44105</v>
          </cell>
          <cell r="C4271" t="str">
            <v>SORTIE</v>
          </cell>
          <cell r="F4271" t="str">
            <v>GRUMIER</v>
          </cell>
          <cell r="G4271" t="str">
            <v>PNEUMATIQUE</v>
          </cell>
          <cell r="Q4271">
            <v>-1680000</v>
          </cell>
        </row>
        <row r="4272">
          <cell r="A4272">
            <v>44105</v>
          </cell>
          <cell r="C4272" t="str">
            <v>SORTIE</v>
          </cell>
          <cell r="F4272" t="str">
            <v>GRUMIER</v>
          </cell>
          <cell r="G4272" t="str">
            <v>PNEUMATIQUE</v>
          </cell>
          <cell r="Q4272">
            <v>-1680000</v>
          </cell>
        </row>
        <row r="4273">
          <cell r="A4273">
            <v>44105</v>
          </cell>
          <cell r="C4273" t="str">
            <v>SORTIE</v>
          </cell>
          <cell r="F4273" t="str">
            <v>GRUMIER</v>
          </cell>
          <cell r="G4273" t="str">
            <v>PNEUMATIQUE</v>
          </cell>
          <cell r="Q4273">
            <v>-1680000</v>
          </cell>
        </row>
        <row r="4274">
          <cell r="A4274">
            <v>44105</v>
          </cell>
          <cell r="C4274" t="str">
            <v>SORTIE</v>
          </cell>
          <cell r="F4274" t="str">
            <v>GRUMIER</v>
          </cell>
          <cell r="G4274" t="str">
            <v>PNEUMATIQUE</v>
          </cell>
          <cell r="Q4274">
            <v>-1680000</v>
          </cell>
        </row>
        <row r="4275">
          <cell r="A4275">
            <v>44105</v>
          </cell>
          <cell r="C4275" t="str">
            <v>SORTIE</v>
          </cell>
          <cell r="F4275" t="str">
            <v>GRUMIER</v>
          </cell>
          <cell r="G4275" t="str">
            <v>PNEUMATIQUE</v>
          </cell>
          <cell r="Q4275">
            <v>-1680000</v>
          </cell>
        </row>
        <row r="4276">
          <cell r="A4276">
            <v>44105</v>
          </cell>
          <cell r="C4276" t="str">
            <v>SORTIE</v>
          </cell>
          <cell r="F4276" t="str">
            <v>PLATEAU</v>
          </cell>
          <cell r="G4276" t="str">
            <v>ELECTRICITE</v>
          </cell>
          <cell r="Q4276">
            <v>-1500</v>
          </cell>
        </row>
        <row r="4277">
          <cell r="A4277">
            <v>44105</v>
          </cell>
          <cell r="C4277" t="str">
            <v>SORTIE</v>
          </cell>
          <cell r="F4277" t="str">
            <v>CITERNE</v>
          </cell>
          <cell r="G4277" t="str">
            <v>ELECTRICITE</v>
          </cell>
          <cell r="Q4277">
            <v>-3000</v>
          </cell>
        </row>
        <row r="4278">
          <cell r="A4278">
            <v>44105</v>
          </cell>
          <cell r="C4278" t="str">
            <v>SORTIE</v>
          </cell>
          <cell r="F4278" t="str">
            <v>CITERNE</v>
          </cell>
          <cell r="G4278" t="str">
            <v>ELECTRICITE</v>
          </cell>
          <cell r="Q4278">
            <v>-3000</v>
          </cell>
        </row>
        <row r="4279">
          <cell r="A4279">
            <v>44105</v>
          </cell>
          <cell r="C4279" t="str">
            <v>ENTREE</v>
          </cell>
          <cell r="F4279">
            <v>0</v>
          </cell>
          <cell r="G4279" t="str">
            <v>ASSEMBLAGE</v>
          </cell>
          <cell r="Q4279">
            <v>0</v>
          </cell>
        </row>
        <row r="4280">
          <cell r="A4280">
            <v>44105</v>
          </cell>
          <cell r="C4280" t="str">
            <v>ENTREE</v>
          </cell>
          <cell r="F4280">
            <v>0</v>
          </cell>
          <cell r="G4280" t="str">
            <v>CABINE</v>
          </cell>
          <cell r="Q4280">
            <v>0</v>
          </cell>
        </row>
        <row r="4281">
          <cell r="A4281">
            <v>44105</v>
          </cell>
          <cell r="C4281" t="str">
            <v>ENTREE</v>
          </cell>
          <cell r="F4281">
            <v>0</v>
          </cell>
          <cell r="G4281" t="str">
            <v>ASSEMBLAGE</v>
          </cell>
          <cell r="Q4281">
            <v>0</v>
          </cell>
        </row>
        <row r="4282">
          <cell r="A4282">
            <v>44105</v>
          </cell>
          <cell r="C4282" t="str">
            <v>ENTREE</v>
          </cell>
          <cell r="F4282">
            <v>0</v>
          </cell>
          <cell r="G4282" t="str">
            <v>ASSEMBLAGE</v>
          </cell>
          <cell r="Q4282">
            <v>0</v>
          </cell>
        </row>
        <row r="4283">
          <cell r="A4283">
            <v>44105</v>
          </cell>
          <cell r="C4283" t="str">
            <v>SORTIE</v>
          </cell>
          <cell r="F4283" t="str">
            <v>GRUMIER</v>
          </cell>
          <cell r="G4283" t="str">
            <v>CABINE</v>
          </cell>
          <cell r="Q4283">
            <v>-3000000</v>
          </cell>
        </row>
        <row r="4284">
          <cell r="A4284">
            <v>44105</v>
          </cell>
          <cell r="C4284" t="str">
            <v>SORTIE</v>
          </cell>
          <cell r="F4284" t="str">
            <v>PLATEAU</v>
          </cell>
          <cell r="G4284" t="str">
            <v>ASSEMBLAGE</v>
          </cell>
          <cell r="Q4284">
            <v>-55000</v>
          </cell>
        </row>
        <row r="4285">
          <cell r="A4285">
            <v>44105</v>
          </cell>
          <cell r="C4285" t="str">
            <v>SORTIE</v>
          </cell>
          <cell r="F4285" t="str">
            <v>PLATEAU</v>
          </cell>
          <cell r="G4285" t="str">
            <v>MOTEUR</v>
          </cell>
          <cell r="Q4285">
            <v>-11925</v>
          </cell>
        </row>
        <row r="4286">
          <cell r="A4286">
            <v>44105</v>
          </cell>
          <cell r="C4286" t="str">
            <v>SORTIE</v>
          </cell>
          <cell r="F4286" t="str">
            <v>SLV</v>
          </cell>
          <cell r="G4286" t="str">
            <v>ELECTRICITE</v>
          </cell>
          <cell r="Q4286">
            <v>-180000</v>
          </cell>
        </row>
        <row r="4287">
          <cell r="A4287">
            <v>44105</v>
          </cell>
          <cell r="C4287" t="str">
            <v>SORTIE</v>
          </cell>
          <cell r="F4287" t="str">
            <v>PLATEAU</v>
          </cell>
          <cell r="G4287" t="str">
            <v>ASSEMBLAGE</v>
          </cell>
          <cell r="Q4287">
            <v>-1000</v>
          </cell>
        </row>
        <row r="4288">
          <cell r="A4288">
            <v>44105</v>
          </cell>
          <cell r="C4288" t="str">
            <v>SORTIE</v>
          </cell>
          <cell r="F4288" t="str">
            <v>GRUMIER</v>
          </cell>
          <cell r="G4288" t="str">
            <v>FREINAGE</v>
          </cell>
          <cell r="Q4288">
            <v>-20000</v>
          </cell>
        </row>
        <row r="4289">
          <cell r="A4289">
            <v>44105</v>
          </cell>
          <cell r="C4289" t="str">
            <v>SORTIE</v>
          </cell>
          <cell r="F4289" t="str">
            <v>GRUMIER</v>
          </cell>
          <cell r="G4289" t="str">
            <v>FREINAGE</v>
          </cell>
          <cell r="Q4289">
            <v>-10000</v>
          </cell>
        </row>
        <row r="4290">
          <cell r="A4290">
            <v>44105</v>
          </cell>
          <cell r="C4290" t="str">
            <v>SORTIE</v>
          </cell>
          <cell r="F4290" t="str">
            <v>PLATEAU</v>
          </cell>
          <cell r="G4290" t="str">
            <v>ASSEMBLAGE</v>
          </cell>
          <cell r="Q4290">
            <v>-30000</v>
          </cell>
        </row>
        <row r="4291">
          <cell r="A4291">
            <v>44105</v>
          </cell>
          <cell r="C4291" t="str">
            <v>SORTIE</v>
          </cell>
          <cell r="F4291" t="str">
            <v>PLATEAU</v>
          </cell>
          <cell r="G4291" t="str">
            <v>ASSEMBLAGE</v>
          </cell>
          <cell r="Q4291">
            <v>-15000</v>
          </cell>
        </row>
        <row r="4292">
          <cell r="A4292">
            <v>44105</v>
          </cell>
          <cell r="C4292" t="str">
            <v>SORTIE</v>
          </cell>
          <cell r="F4292" t="str">
            <v>PLATEAU</v>
          </cell>
          <cell r="G4292" t="str">
            <v>ASSEMBLAGE</v>
          </cell>
          <cell r="Q4292">
            <v>-5000</v>
          </cell>
        </row>
        <row r="4293">
          <cell r="A4293">
            <v>44105</v>
          </cell>
          <cell r="C4293" t="str">
            <v>SORTIE</v>
          </cell>
          <cell r="F4293" t="str">
            <v>GRUMIER</v>
          </cell>
          <cell r="G4293" t="str">
            <v>ASSEMBLAGE</v>
          </cell>
          <cell r="Q4293">
            <v>-5000</v>
          </cell>
        </row>
        <row r="4294">
          <cell r="A4294">
            <v>44105</v>
          </cell>
          <cell r="C4294" t="str">
            <v>ENTREE</v>
          </cell>
          <cell r="F4294">
            <v>0</v>
          </cell>
          <cell r="G4294" t="str">
            <v>FILTRATION</v>
          </cell>
          <cell r="Q4294">
            <v>0</v>
          </cell>
        </row>
        <row r="4295">
          <cell r="A4295">
            <v>44105</v>
          </cell>
          <cell r="C4295" t="str">
            <v>ENTREE</v>
          </cell>
          <cell r="F4295">
            <v>0</v>
          </cell>
          <cell r="G4295" t="str">
            <v>FILTRATION</v>
          </cell>
          <cell r="Q4295">
            <v>0</v>
          </cell>
        </row>
        <row r="4296">
          <cell r="A4296">
            <v>44105</v>
          </cell>
          <cell r="C4296" t="str">
            <v>ENTREE</v>
          </cell>
          <cell r="F4296">
            <v>0</v>
          </cell>
          <cell r="G4296" t="str">
            <v>FILTRATION</v>
          </cell>
          <cell r="Q4296">
            <v>0</v>
          </cell>
        </row>
        <row r="4297">
          <cell r="A4297">
            <v>44105</v>
          </cell>
          <cell r="C4297" t="str">
            <v>ENTREE</v>
          </cell>
          <cell r="F4297">
            <v>0</v>
          </cell>
          <cell r="G4297" t="str">
            <v>ASSEMBLAGE</v>
          </cell>
          <cell r="Q4297">
            <v>0</v>
          </cell>
        </row>
        <row r="4298">
          <cell r="A4298">
            <v>44105</v>
          </cell>
          <cell r="C4298" t="str">
            <v>ENTREE</v>
          </cell>
          <cell r="F4298">
            <v>0</v>
          </cell>
          <cell r="G4298" t="str">
            <v>EQUIPEMENT</v>
          </cell>
          <cell r="Q4298">
            <v>0</v>
          </cell>
        </row>
        <row r="4299">
          <cell r="A4299">
            <v>44105</v>
          </cell>
          <cell r="C4299" t="str">
            <v>ENTREE</v>
          </cell>
          <cell r="F4299">
            <v>0</v>
          </cell>
          <cell r="G4299" t="str">
            <v>BOITE DE VITESSE</v>
          </cell>
          <cell r="Q4299">
            <v>0</v>
          </cell>
        </row>
        <row r="4300">
          <cell r="A4300">
            <v>44105</v>
          </cell>
          <cell r="C4300" t="str">
            <v>SORTIE</v>
          </cell>
          <cell r="F4300">
            <v>0</v>
          </cell>
          <cell r="G4300" t="str">
            <v>BOITE DE VITESSE</v>
          </cell>
          <cell r="Q4300">
            <v>-10000</v>
          </cell>
        </row>
        <row r="4301">
          <cell r="A4301">
            <v>44105</v>
          </cell>
          <cell r="C4301" t="str">
            <v>SORTIE</v>
          </cell>
          <cell r="F4301" t="str">
            <v>BENNE</v>
          </cell>
          <cell r="G4301" t="str">
            <v>LUBRIFIANT</v>
          </cell>
          <cell r="Q4301">
            <v>-63630</v>
          </cell>
        </row>
        <row r="4302">
          <cell r="A4302">
            <v>44105</v>
          </cell>
          <cell r="C4302" t="str">
            <v>SORTIE</v>
          </cell>
          <cell r="F4302" t="str">
            <v>BENNE</v>
          </cell>
          <cell r="G4302" t="str">
            <v>FILTRATION</v>
          </cell>
          <cell r="Q4302">
            <v>-12500</v>
          </cell>
        </row>
        <row r="4303">
          <cell r="A4303">
            <v>44105</v>
          </cell>
          <cell r="C4303" t="str">
            <v>SORTIE</v>
          </cell>
          <cell r="F4303" t="str">
            <v>BENNE</v>
          </cell>
          <cell r="G4303" t="str">
            <v>FILTRATION</v>
          </cell>
          <cell r="Q4303">
            <v>-12500</v>
          </cell>
        </row>
        <row r="4304">
          <cell r="A4304">
            <v>44105</v>
          </cell>
          <cell r="C4304" t="str">
            <v>SORTIE</v>
          </cell>
          <cell r="F4304" t="str">
            <v>BENNE</v>
          </cell>
          <cell r="G4304" t="str">
            <v>FILTRATION</v>
          </cell>
          <cell r="Q4304">
            <v>-10000</v>
          </cell>
        </row>
        <row r="4305">
          <cell r="A4305">
            <v>44105</v>
          </cell>
          <cell r="C4305" t="str">
            <v>SORTIE</v>
          </cell>
          <cell r="F4305" t="str">
            <v>PLATEAU</v>
          </cell>
          <cell r="G4305" t="str">
            <v>LUBRIFIANT</v>
          </cell>
          <cell r="Q4305">
            <v>-39996</v>
          </cell>
        </row>
        <row r="4306">
          <cell r="A4306">
            <v>44105</v>
          </cell>
          <cell r="C4306" t="str">
            <v>SORTIE</v>
          </cell>
          <cell r="F4306" t="str">
            <v>PLATEAU</v>
          </cell>
          <cell r="G4306" t="str">
            <v>FILTRATION</v>
          </cell>
          <cell r="Q4306">
            <v>-7000</v>
          </cell>
        </row>
        <row r="4307">
          <cell r="A4307">
            <v>44105</v>
          </cell>
          <cell r="C4307" t="str">
            <v>SORTIE</v>
          </cell>
          <cell r="F4307" t="str">
            <v>PLATEAU</v>
          </cell>
          <cell r="G4307" t="str">
            <v>FILTRATION</v>
          </cell>
          <cell r="Q4307">
            <v>-8000</v>
          </cell>
        </row>
        <row r="4308">
          <cell r="A4308">
            <v>44105</v>
          </cell>
          <cell r="C4308" t="str">
            <v>SORTIE</v>
          </cell>
          <cell r="F4308" t="str">
            <v>PLATEAU</v>
          </cell>
          <cell r="G4308" t="str">
            <v>FILTRATION</v>
          </cell>
          <cell r="Q4308">
            <v>-10000</v>
          </cell>
        </row>
        <row r="4309">
          <cell r="A4309">
            <v>44105</v>
          </cell>
          <cell r="C4309" t="str">
            <v>SORTIE</v>
          </cell>
          <cell r="F4309" t="str">
            <v>PLATEAU</v>
          </cell>
          <cell r="G4309" t="str">
            <v>FILTRATION</v>
          </cell>
          <cell r="Q4309">
            <v>-10000</v>
          </cell>
        </row>
        <row r="4310">
          <cell r="A4310">
            <v>44105</v>
          </cell>
          <cell r="C4310" t="str">
            <v>SORTIE</v>
          </cell>
          <cell r="F4310" t="str">
            <v>GRUMIER</v>
          </cell>
          <cell r="G4310" t="str">
            <v>ASSEMBLAGE</v>
          </cell>
          <cell r="Q4310">
            <v>-20000</v>
          </cell>
        </row>
        <row r="4311">
          <cell r="A4311">
            <v>44105</v>
          </cell>
          <cell r="C4311" t="str">
            <v>SORTIE</v>
          </cell>
          <cell r="F4311" t="str">
            <v>GRUMIER</v>
          </cell>
          <cell r="G4311" t="str">
            <v>ASSEMBLAGE</v>
          </cell>
          <cell r="Q4311">
            <v>-40000</v>
          </cell>
        </row>
        <row r="4312">
          <cell r="A4312">
            <v>44105</v>
          </cell>
          <cell r="C4312" t="str">
            <v>SORTIE</v>
          </cell>
          <cell r="F4312" t="str">
            <v>PLATEAU</v>
          </cell>
          <cell r="G4312" t="str">
            <v>FILTRATION</v>
          </cell>
          <cell r="Q4312">
            <v>-12500</v>
          </cell>
        </row>
        <row r="4313">
          <cell r="A4313">
            <v>44105</v>
          </cell>
          <cell r="C4313" t="str">
            <v>SORTIE</v>
          </cell>
          <cell r="F4313" t="str">
            <v>PLATEAU</v>
          </cell>
          <cell r="G4313" t="str">
            <v>LUBRIFIANT</v>
          </cell>
          <cell r="Q4313">
            <v>-38574</v>
          </cell>
        </row>
        <row r="4314">
          <cell r="A4314">
            <v>44105</v>
          </cell>
          <cell r="C4314" t="str">
            <v>SORTIE</v>
          </cell>
          <cell r="F4314" t="str">
            <v>PLATEAU</v>
          </cell>
          <cell r="G4314" t="str">
            <v>LUBRIFIANT</v>
          </cell>
          <cell r="Q4314">
            <v>-25716</v>
          </cell>
        </row>
        <row r="4315">
          <cell r="A4315">
            <v>44105</v>
          </cell>
          <cell r="C4315" t="str">
            <v>SORTIE</v>
          </cell>
          <cell r="F4315" t="str">
            <v>PLATEAU</v>
          </cell>
          <cell r="G4315" t="str">
            <v>LUBRIFIANT</v>
          </cell>
          <cell r="Q4315">
            <v>-21430</v>
          </cell>
        </row>
        <row r="4316">
          <cell r="A4316">
            <v>44105</v>
          </cell>
          <cell r="C4316" t="str">
            <v>SORTIE</v>
          </cell>
          <cell r="F4316" t="str">
            <v>GRUMIER</v>
          </cell>
          <cell r="G4316" t="str">
            <v>ASSEMBLAGE</v>
          </cell>
          <cell r="Q4316">
            <v>-15000</v>
          </cell>
        </row>
        <row r="4317">
          <cell r="A4317">
            <v>44105</v>
          </cell>
          <cell r="C4317" t="str">
            <v>SORTIE</v>
          </cell>
          <cell r="F4317" t="str">
            <v>GRUMIER</v>
          </cell>
          <cell r="G4317" t="str">
            <v>EQUIPEMENT</v>
          </cell>
          <cell r="Q4317">
            <v>-10000</v>
          </cell>
        </row>
        <row r="4318">
          <cell r="A4318">
            <v>44105</v>
          </cell>
          <cell r="C4318" t="str">
            <v>ENTREE</v>
          </cell>
          <cell r="F4318">
            <v>0</v>
          </cell>
          <cell r="G4318" t="str">
            <v>ELECTRICITE</v>
          </cell>
          <cell r="Q4318">
            <v>0</v>
          </cell>
        </row>
        <row r="4319">
          <cell r="A4319">
            <v>44105</v>
          </cell>
          <cell r="C4319" t="str">
            <v>ENTREE</v>
          </cell>
          <cell r="F4319">
            <v>0</v>
          </cell>
          <cell r="G4319" t="str">
            <v>ELECTRICITE</v>
          </cell>
          <cell r="Q4319">
            <v>0</v>
          </cell>
        </row>
        <row r="4320">
          <cell r="A4320">
            <v>44105</v>
          </cell>
          <cell r="C4320" t="str">
            <v>ENTREE</v>
          </cell>
          <cell r="F4320">
            <v>0</v>
          </cell>
          <cell r="G4320" t="str">
            <v>ELECTRICITE</v>
          </cell>
          <cell r="Q4320">
            <v>0</v>
          </cell>
        </row>
        <row r="4321">
          <cell r="A4321">
            <v>44105</v>
          </cell>
          <cell r="C4321" t="str">
            <v>ENTREE</v>
          </cell>
          <cell r="F4321">
            <v>0</v>
          </cell>
          <cell r="G4321" t="str">
            <v>BATTERIE</v>
          </cell>
          <cell r="Q4321">
            <v>0</v>
          </cell>
        </row>
        <row r="4322">
          <cell r="A4322">
            <v>44105</v>
          </cell>
          <cell r="C4322" t="str">
            <v>ENTREE</v>
          </cell>
          <cell r="F4322">
            <v>0</v>
          </cell>
          <cell r="G4322" t="str">
            <v>ASSEMBLAGE</v>
          </cell>
          <cell r="Q4322">
            <v>0</v>
          </cell>
        </row>
        <row r="4323">
          <cell r="A4323">
            <v>44105</v>
          </cell>
          <cell r="C4323" t="str">
            <v>ENTREE</v>
          </cell>
          <cell r="F4323">
            <v>0</v>
          </cell>
          <cell r="G4323" t="str">
            <v>ASSEMBLAGE</v>
          </cell>
          <cell r="Q4323">
            <v>0</v>
          </cell>
        </row>
        <row r="4324">
          <cell r="A4324">
            <v>44105</v>
          </cell>
          <cell r="C4324" t="str">
            <v>SORTIE</v>
          </cell>
          <cell r="F4324" t="str">
            <v>GRUMIER</v>
          </cell>
          <cell r="G4324" t="str">
            <v>BATTERIE</v>
          </cell>
          <cell r="Q4324">
            <v>-240000</v>
          </cell>
        </row>
        <row r="4325">
          <cell r="A4325">
            <v>44105</v>
          </cell>
          <cell r="C4325" t="str">
            <v>SORTIE</v>
          </cell>
          <cell r="F4325" t="str">
            <v>GRUMIER</v>
          </cell>
          <cell r="G4325" t="str">
            <v>ASSEMBLAGE</v>
          </cell>
          <cell r="Q4325">
            <v>-90000</v>
          </cell>
        </row>
        <row r="4326">
          <cell r="A4326">
            <v>44105</v>
          </cell>
          <cell r="C4326" t="str">
            <v>SORTIE</v>
          </cell>
          <cell r="F4326" t="str">
            <v>GRUMIER</v>
          </cell>
          <cell r="G4326" t="str">
            <v>ASSEMBLAGE</v>
          </cell>
          <cell r="Q4326">
            <v>-90000</v>
          </cell>
        </row>
        <row r="4327">
          <cell r="A4327">
            <v>44105</v>
          </cell>
          <cell r="C4327" t="str">
            <v>SORTIE</v>
          </cell>
          <cell r="F4327" t="str">
            <v>GRUMIER</v>
          </cell>
          <cell r="G4327" t="str">
            <v>ASSEMBLAGE</v>
          </cell>
          <cell r="Q4327">
            <v>-550000</v>
          </cell>
        </row>
        <row r="4328">
          <cell r="A4328">
            <v>44105</v>
          </cell>
          <cell r="C4328" t="str">
            <v>SORTIE</v>
          </cell>
          <cell r="F4328" t="str">
            <v>PLATEAU</v>
          </cell>
          <cell r="G4328" t="str">
            <v>LUBRIFIANT</v>
          </cell>
          <cell r="Q4328">
            <v>-5454</v>
          </cell>
        </row>
        <row r="4329">
          <cell r="A4329">
            <v>44105</v>
          </cell>
          <cell r="C4329" t="str">
            <v>SORTIE</v>
          </cell>
          <cell r="F4329" t="str">
            <v>PLATEAU</v>
          </cell>
          <cell r="G4329" t="str">
            <v>LUBRIFIANT</v>
          </cell>
          <cell r="Q4329">
            <v>-5454</v>
          </cell>
        </row>
        <row r="4330">
          <cell r="A4330">
            <v>44105</v>
          </cell>
          <cell r="C4330" t="str">
            <v>SORTIE</v>
          </cell>
          <cell r="F4330" t="str">
            <v>PLATEAU</v>
          </cell>
          <cell r="G4330" t="str">
            <v>LUBRIFIANT</v>
          </cell>
          <cell r="Q4330">
            <v>-39996</v>
          </cell>
        </row>
        <row r="4331">
          <cell r="A4331">
            <v>44105</v>
          </cell>
          <cell r="C4331" t="str">
            <v>SORTIE</v>
          </cell>
          <cell r="F4331" t="str">
            <v>PLATEAU</v>
          </cell>
          <cell r="G4331" t="str">
            <v>LUBRIFIANT</v>
          </cell>
          <cell r="Q4331">
            <v>-7272</v>
          </cell>
        </row>
        <row r="4332">
          <cell r="A4332">
            <v>44105</v>
          </cell>
          <cell r="C4332" t="str">
            <v>SORTIE</v>
          </cell>
          <cell r="F4332" t="str">
            <v>PLATEAU</v>
          </cell>
          <cell r="G4332" t="str">
            <v>LUBRIFIANT</v>
          </cell>
          <cell r="Q4332">
            <v>-45450</v>
          </cell>
        </row>
        <row r="4333">
          <cell r="A4333">
            <v>44105</v>
          </cell>
          <cell r="C4333" t="str">
            <v>SORTIE</v>
          </cell>
          <cell r="F4333" t="str">
            <v>PLATEAU</v>
          </cell>
          <cell r="G4333" t="str">
            <v>LUBRIFIANT</v>
          </cell>
          <cell r="Q4333">
            <v>-72720</v>
          </cell>
        </row>
        <row r="4334">
          <cell r="A4334">
            <v>44105</v>
          </cell>
          <cell r="C4334" t="str">
            <v>SORTIE</v>
          </cell>
          <cell r="F4334" t="str">
            <v>PLATEAU</v>
          </cell>
          <cell r="G4334" t="str">
            <v>LUBRIFIANT</v>
          </cell>
          <cell r="Q4334">
            <v>-39996</v>
          </cell>
        </row>
        <row r="4335">
          <cell r="A4335">
            <v>44105</v>
          </cell>
          <cell r="C4335" t="str">
            <v>SORTIE</v>
          </cell>
          <cell r="F4335" t="str">
            <v>PLATEAU</v>
          </cell>
          <cell r="G4335" t="str">
            <v>LUBRIFIANT</v>
          </cell>
          <cell r="Q4335">
            <v>-45450</v>
          </cell>
        </row>
        <row r="4336">
          <cell r="A4336">
            <v>44105</v>
          </cell>
          <cell r="C4336" t="str">
            <v>SORTIE</v>
          </cell>
          <cell r="F4336" t="str">
            <v>PLATEAU</v>
          </cell>
          <cell r="G4336" t="str">
            <v>LUBRIFIANT</v>
          </cell>
          <cell r="Q4336">
            <v>-39996</v>
          </cell>
        </row>
        <row r="4337">
          <cell r="A4337">
            <v>44105</v>
          </cell>
          <cell r="C4337" t="str">
            <v>ENTREE</v>
          </cell>
          <cell r="F4337">
            <v>0</v>
          </cell>
          <cell r="G4337" t="str">
            <v>ASSEMBLAGE</v>
          </cell>
          <cell r="Q4337">
            <v>0</v>
          </cell>
        </row>
        <row r="4338">
          <cell r="A4338">
            <v>44105</v>
          </cell>
          <cell r="C4338" t="str">
            <v>SORTIE</v>
          </cell>
          <cell r="F4338" t="str">
            <v>PLATEAU</v>
          </cell>
          <cell r="G4338" t="str">
            <v>ASSEMBLAGE</v>
          </cell>
          <cell r="Q4338">
            <v>-27000</v>
          </cell>
        </row>
        <row r="4339">
          <cell r="A4339">
            <v>44105</v>
          </cell>
          <cell r="C4339" t="str">
            <v>SORTIE</v>
          </cell>
          <cell r="F4339" t="str">
            <v>PLATEAU</v>
          </cell>
          <cell r="G4339" t="str">
            <v>ASSEMBLAGE</v>
          </cell>
          <cell r="Q4339">
            <v>-1500</v>
          </cell>
        </row>
        <row r="4340">
          <cell r="A4340">
            <v>44105</v>
          </cell>
          <cell r="C4340" t="str">
            <v>SORTIE</v>
          </cell>
          <cell r="F4340" t="str">
            <v>PLATEAU</v>
          </cell>
          <cell r="G4340" t="str">
            <v>CABINE</v>
          </cell>
          <cell r="Q4340">
            <v>-20000</v>
          </cell>
        </row>
        <row r="4341">
          <cell r="A4341">
            <v>44105</v>
          </cell>
          <cell r="C4341" t="str">
            <v>ENTREE</v>
          </cell>
          <cell r="F4341">
            <v>0</v>
          </cell>
          <cell r="G4341" t="str">
            <v>MOTEUR</v>
          </cell>
          <cell r="Q4341">
            <v>0</v>
          </cell>
        </row>
        <row r="4342">
          <cell r="A4342">
            <v>44105</v>
          </cell>
          <cell r="C4342" t="str">
            <v>SORTIE</v>
          </cell>
          <cell r="F4342" t="str">
            <v>PLATEAU</v>
          </cell>
          <cell r="G4342" t="str">
            <v>MOTEUR</v>
          </cell>
          <cell r="Q4342">
            <v>-30000</v>
          </cell>
        </row>
        <row r="4343">
          <cell r="A4343">
            <v>44105</v>
          </cell>
          <cell r="C4343" t="str">
            <v>SORTIE</v>
          </cell>
          <cell r="F4343" t="str">
            <v>PLATEAU</v>
          </cell>
          <cell r="G4343" t="str">
            <v>FILTRATION</v>
          </cell>
          <cell r="Q4343">
            <v>-7000</v>
          </cell>
        </row>
        <row r="4344">
          <cell r="A4344">
            <v>44105</v>
          </cell>
          <cell r="C4344" t="str">
            <v>ENTREE</v>
          </cell>
          <cell r="F4344">
            <v>0</v>
          </cell>
          <cell r="G4344" t="str">
            <v>ELECTRICITE</v>
          </cell>
          <cell r="Q4344">
            <v>0</v>
          </cell>
        </row>
        <row r="4345">
          <cell r="A4345">
            <v>44105</v>
          </cell>
          <cell r="C4345" t="str">
            <v>ENTREE</v>
          </cell>
          <cell r="F4345">
            <v>0</v>
          </cell>
          <cell r="G4345" t="str">
            <v>EMBRAYAGE</v>
          </cell>
          <cell r="Q4345">
            <v>0</v>
          </cell>
        </row>
        <row r="4346">
          <cell r="A4346">
            <v>44105</v>
          </cell>
          <cell r="C4346" t="str">
            <v>ENTREE</v>
          </cell>
          <cell r="F4346">
            <v>0</v>
          </cell>
          <cell r="G4346" t="str">
            <v>ASSEMBLAGE</v>
          </cell>
          <cell r="Q4346">
            <v>0</v>
          </cell>
        </row>
        <row r="4347">
          <cell r="A4347">
            <v>44106</v>
          </cell>
          <cell r="C4347" t="str">
            <v>SORTIE</v>
          </cell>
          <cell r="F4347" t="str">
            <v>GRUMIER</v>
          </cell>
          <cell r="G4347" t="str">
            <v>ASSEMBLAGE</v>
          </cell>
          <cell r="Q4347">
            <v>-90000</v>
          </cell>
        </row>
        <row r="4348">
          <cell r="A4348">
            <v>44107</v>
          </cell>
          <cell r="C4348" t="str">
            <v>SORTIE</v>
          </cell>
          <cell r="F4348" t="str">
            <v>GRUMIER</v>
          </cell>
          <cell r="G4348" t="str">
            <v>FREINAGE</v>
          </cell>
          <cell r="Q4348">
            <v>-40000</v>
          </cell>
        </row>
        <row r="4349">
          <cell r="A4349">
            <v>44105</v>
          </cell>
          <cell r="C4349" t="str">
            <v>SORTIE</v>
          </cell>
          <cell r="F4349" t="str">
            <v>GRUMIER</v>
          </cell>
          <cell r="G4349" t="str">
            <v>FREINAGE</v>
          </cell>
          <cell r="Q4349">
            <v>-20000</v>
          </cell>
        </row>
        <row r="4350">
          <cell r="A4350">
            <v>44105</v>
          </cell>
          <cell r="C4350" t="str">
            <v>ENTREE</v>
          </cell>
          <cell r="F4350">
            <v>0</v>
          </cell>
          <cell r="G4350" t="str">
            <v>REPARATION FLOTTE</v>
          </cell>
          <cell r="Q4350">
            <v>0</v>
          </cell>
        </row>
        <row r="4351">
          <cell r="A4351">
            <v>44105</v>
          </cell>
          <cell r="C4351" t="str">
            <v>SORTIE</v>
          </cell>
          <cell r="F4351" t="str">
            <v>PLATEAU</v>
          </cell>
          <cell r="G4351" t="str">
            <v>MOTEUR</v>
          </cell>
          <cell r="Q4351">
            <v>-70002</v>
          </cell>
        </row>
        <row r="4352">
          <cell r="A4352">
            <v>44105</v>
          </cell>
          <cell r="C4352" t="str">
            <v>SORTIE</v>
          </cell>
          <cell r="F4352" t="str">
            <v>GRUMIER</v>
          </cell>
          <cell r="G4352" t="str">
            <v>FREINAGE</v>
          </cell>
          <cell r="Q4352">
            <v>-160000</v>
          </cell>
        </row>
        <row r="4353">
          <cell r="A4353">
            <v>44105</v>
          </cell>
          <cell r="C4353" t="str">
            <v>SORTIE</v>
          </cell>
          <cell r="F4353" t="str">
            <v>PLATEAU</v>
          </cell>
          <cell r="G4353" t="str">
            <v>FILTRATION</v>
          </cell>
          <cell r="Q4353">
            <v>-7000</v>
          </cell>
        </row>
        <row r="4354">
          <cell r="A4354">
            <v>44105</v>
          </cell>
          <cell r="C4354" t="str">
            <v>SORTIE</v>
          </cell>
          <cell r="F4354" t="str">
            <v>PLATEAU</v>
          </cell>
          <cell r="G4354" t="str">
            <v>FILTRATION</v>
          </cell>
          <cell r="Q4354">
            <v>-8000</v>
          </cell>
        </row>
        <row r="4355">
          <cell r="A4355">
            <v>44105</v>
          </cell>
          <cell r="C4355" t="str">
            <v>SORTIE</v>
          </cell>
          <cell r="F4355" t="str">
            <v>PLATEAU</v>
          </cell>
          <cell r="G4355" t="str">
            <v>FILTRATION</v>
          </cell>
          <cell r="Q4355">
            <v>-10000</v>
          </cell>
        </row>
        <row r="4356">
          <cell r="A4356">
            <v>44105</v>
          </cell>
          <cell r="C4356" t="str">
            <v>SORTIE</v>
          </cell>
          <cell r="F4356" t="str">
            <v>PLATEAU</v>
          </cell>
          <cell r="G4356" t="str">
            <v>FILTRATION</v>
          </cell>
          <cell r="Q4356">
            <v>-12500</v>
          </cell>
        </row>
        <row r="4357">
          <cell r="A4357">
            <v>44105</v>
          </cell>
          <cell r="C4357" t="str">
            <v>SORTIE</v>
          </cell>
          <cell r="F4357" t="str">
            <v>PLATEAU</v>
          </cell>
          <cell r="G4357" t="str">
            <v>FILTRATION</v>
          </cell>
          <cell r="Q4357">
            <v>-12500</v>
          </cell>
        </row>
        <row r="4358">
          <cell r="A4358">
            <v>44105</v>
          </cell>
          <cell r="C4358" t="str">
            <v>SORTIE</v>
          </cell>
          <cell r="F4358" t="str">
            <v>PLATEAU</v>
          </cell>
          <cell r="G4358" t="str">
            <v>FILTRATION</v>
          </cell>
          <cell r="Q4358">
            <v>-12500</v>
          </cell>
        </row>
        <row r="4359">
          <cell r="A4359">
            <v>44105</v>
          </cell>
          <cell r="C4359" t="str">
            <v>SORTIE</v>
          </cell>
          <cell r="F4359" t="str">
            <v>BENNE</v>
          </cell>
          <cell r="G4359" t="str">
            <v>ELECTRICITE</v>
          </cell>
          <cell r="Q4359">
            <v>-3000</v>
          </cell>
        </row>
        <row r="4360">
          <cell r="A4360">
            <v>44105</v>
          </cell>
          <cell r="C4360" t="str">
            <v>SORTIE</v>
          </cell>
          <cell r="F4360" t="str">
            <v>PLATEAU</v>
          </cell>
          <cell r="G4360" t="str">
            <v>ELECTRICITE</v>
          </cell>
          <cell r="Q4360">
            <v>-1500</v>
          </cell>
        </row>
        <row r="4361">
          <cell r="A4361">
            <v>44105</v>
          </cell>
          <cell r="C4361" t="str">
            <v>SORTIE</v>
          </cell>
          <cell r="F4361" t="str">
            <v>PLATEAU</v>
          </cell>
          <cell r="G4361" t="str">
            <v>ELECTRICITE</v>
          </cell>
          <cell r="Q4361">
            <v>-1500</v>
          </cell>
        </row>
        <row r="4362">
          <cell r="A4362">
            <v>44105</v>
          </cell>
          <cell r="C4362" t="str">
            <v>SORTIE</v>
          </cell>
          <cell r="F4362" t="str">
            <v>SLV</v>
          </cell>
          <cell r="G4362" t="str">
            <v>ASSEMBLAGE</v>
          </cell>
          <cell r="Q4362">
            <v>-3000</v>
          </cell>
        </row>
        <row r="4363">
          <cell r="A4363">
            <v>44105</v>
          </cell>
          <cell r="C4363" t="str">
            <v>SORTIE</v>
          </cell>
          <cell r="F4363" t="str">
            <v>PLATEAU</v>
          </cell>
          <cell r="G4363" t="str">
            <v>FILTRATION</v>
          </cell>
          <cell r="Q4363">
            <v>-7000</v>
          </cell>
        </row>
        <row r="4364">
          <cell r="A4364">
            <v>44105</v>
          </cell>
          <cell r="C4364" t="str">
            <v>ENTREE</v>
          </cell>
          <cell r="F4364">
            <v>0</v>
          </cell>
          <cell r="G4364" t="str">
            <v>LUBRIFIANT</v>
          </cell>
          <cell r="Q4364">
            <v>0</v>
          </cell>
        </row>
        <row r="4365">
          <cell r="A4365">
            <v>44105</v>
          </cell>
          <cell r="C4365" t="str">
            <v>ENTREE</v>
          </cell>
          <cell r="F4365">
            <v>0</v>
          </cell>
          <cell r="G4365" t="str">
            <v>CABINE</v>
          </cell>
          <cell r="Q4365">
            <v>0</v>
          </cell>
        </row>
        <row r="4366">
          <cell r="A4366">
            <v>44105</v>
          </cell>
          <cell r="C4366" t="str">
            <v>ENTREE</v>
          </cell>
          <cell r="F4366">
            <v>0</v>
          </cell>
          <cell r="G4366" t="str">
            <v>FILTRATION</v>
          </cell>
          <cell r="Q4366">
            <v>0</v>
          </cell>
        </row>
        <row r="4367">
          <cell r="A4367">
            <v>44105</v>
          </cell>
          <cell r="C4367" t="str">
            <v>ENTREE</v>
          </cell>
          <cell r="F4367">
            <v>0</v>
          </cell>
          <cell r="G4367" t="str">
            <v>FILTRATION</v>
          </cell>
          <cell r="Q4367">
            <v>0</v>
          </cell>
        </row>
        <row r="4368">
          <cell r="A4368">
            <v>44105</v>
          </cell>
          <cell r="C4368" t="str">
            <v>ENTREE</v>
          </cell>
          <cell r="F4368">
            <v>0</v>
          </cell>
          <cell r="G4368" t="str">
            <v>FILTRATION</v>
          </cell>
          <cell r="Q4368">
            <v>0</v>
          </cell>
        </row>
        <row r="4369">
          <cell r="A4369">
            <v>44105</v>
          </cell>
          <cell r="C4369" t="str">
            <v>ENTREE</v>
          </cell>
          <cell r="F4369">
            <v>0</v>
          </cell>
          <cell r="G4369" t="str">
            <v>FREINAGE</v>
          </cell>
          <cell r="Q4369">
            <v>0</v>
          </cell>
        </row>
        <row r="4370">
          <cell r="A4370">
            <v>44105</v>
          </cell>
          <cell r="C4370" t="str">
            <v>SORTIE</v>
          </cell>
          <cell r="F4370" t="str">
            <v>PLATEAU</v>
          </cell>
          <cell r="G4370" t="str">
            <v>FREINAGE</v>
          </cell>
          <cell r="Q4370">
            <v>-50000</v>
          </cell>
        </row>
        <row r="4371">
          <cell r="A4371">
            <v>44105</v>
          </cell>
          <cell r="C4371" t="str">
            <v>SORTIE</v>
          </cell>
          <cell r="F4371" t="str">
            <v>PLATEAU</v>
          </cell>
          <cell r="G4371" t="str">
            <v>CABINE</v>
          </cell>
          <cell r="Q4371">
            <v>-932807</v>
          </cell>
        </row>
        <row r="4372">
          <cell r="A4372">
            <v>44105</v>
          </cell>
          <cell r="C4372" t="str">
            <v>SORTIE</v>
          </cell>
          <cell r="F4372" t="str">
            <v>PLATEAU</v>
          </cell>
          <cell r="G4372" t="str">
            <v>LUBRIFIANT</v>
          </cell>
          <cell r="Q4372">
            <v>-72720</v>
          </cell>
        </row>
        <row r="4373">
          <cell r="A4373">
            <v>44105</v>
          </cell>
          <cell r="C4373" t="str">
            <v>ENTREE</v>
          </cell>
          <cell r="F4373">
            <v>0</v>
          </cell>
          <cell r="G4373" t="str">
            <v>FILTRATION</v>
          </cell>
          <cell r="Q4373">
            <v>0</v>
          </cell>
        </row>
        <row r="4374">
          <cell r="A4374">
            <v>44105</v>
          </cell>
          <cell r="C4374" t="str">
            <v>ENTREE</v>
          </cell>
          <cell r="F4374">
            <v>0</v>
          </cell>
          <cell r="G4374" t="str">
            <v>FILTRATION</v>
          </cell>
          <cell r="Q4374">
            <v>0</v>
          </cell>
        </row>
        <row r="4375">
          <cell r="A4375">
            <v>44105</v>
          </cell>
          <cell r="C4375" t="str">
            <v>ENTREE</v>
          </cell>
          <cell r="F4375">
            <v>0</v>
          </cell>
          <cell r="G4375" t="str">
            <v>BOITE DE VITESSE</v>
          </cell>
          <cell r="Q4375">
            <v>0</v>
          </cell>
        </row>
        <row r="4376">
          <cell r="A4376">
            <v>44105</v>
          </cell>
          <cell r="C4376" t="str">
            <v>SORTIE</v>
          </cell>
          <cell r="F4376" t="str">
            <v>PLATEAU</v>
          </cell>
          <cell r="G4376" t="str">
            <v>FILTRATION</v>
          </cell>
          <cell r="Q4376">
            <v>-20000</v>
          </cell>
        </row>
        <row r="4377">
          <cell r="A4377">
            <v>44105</v>
          </cell>
          <cell r="C4377" t="str">
            <v>SORTIE</v>
          </cell>
          <cell r="F4377" t="str">
            <v>PLATEAU</v>
          </cell>
          <cell r="G4377" t="str">
            <v>FILTRATION</v>
          </cell>
          <cell r="Q4377">
            <v>-20000</v>
          </cell>
        </row>
        <row r="4378">
          <cell r="A4378">
            <v>44105</v>
          </cell>
          <cell r="C4378" t="str">
            <v>SORTIE</v>
          </cell>
          <cell r="F4378" t="str">
            <v>PLATEAU</v>
          </cell>
          <cell r="G4378" t="str">
            <v>LUBRIFIANT</v>
          </cell>
          <cell r="Q4378">
            <v>-3636</v>
          </cell>
        </row>
        <row r="4379">
          <cell r="A4379">
            <v>44105</v>
          </cell>
          <cell r="C4379" t="str">
            <v>SORTIE</v>
          </cell>
          <cell r="F4379" t="str">
            <v>PLATEAU</v>
          </cell>
          <cell r="G4379" t="str">
            <v>LUBRIFIANT</v>
          </cell>
          <cell r="Q4379">
            <v>-10908</v>
          </cell>
        </row>
        <row r="4380">
          <cell r="A4380">
            <v>44105</v>
          </cell>
          <cell r="C4380" t="str">
            <v>SORTIE</v>
          </cell>
          <cell r="F4380" t="str">
            <v>SLV</v>
          </cell>
          <cell r="G4380" t="str">
            <v>BOITE DE VITESSE</v>
          </cell>
          <cell r="Q4380">
            <v>-20000</v>
          </cell>
        </row>
        <row r="4381">
          <cell r="A4381">
            <v>44105</v>
          </cell>
          <cell r="C4381" t="str">
            <v>ENTREE</v>
          </cell>
          <cell r="F4381">
            <v>0</v>
          </cell>
          <cell r="G4381" t="str">
            <v>PNEUMATIQUE</v>
          </cell>
          <cell r="Q4381">
            <v>0</v>
          </cell>
        </row>
        <row r="4382">
          <cell r="A4382">
            <v>44105</v>
          </cell>
          <cell r="C4382" t="str">
            <v>ENTREE</v>
          </cell>
          <cell r="F4382">
            <v>0</v>
          </cell>
          <cell r="G4382" t="str">
            <v>JANTE</v>
          </cell>
          <cell r="Q4382">
            <v>0</v>
          </cell>
        </row>
        <row r="4383">
          <cell r="A4383">
            <v>44105</v>
          </cell>
          <cell r="C4383" t="str">
            <v>ENTREE</v>
          </cell>
          <cell r="F4383">
            <v>0</v>
          </cell>
          <cell r="G4383" t="str">
            <v>CABINE</v>
          </cell>
          <cell r="Q4383">
            <v>0</v>
          </cell>
        </row>
        <row r="4384">
          <cell r="A4384">
            <v>44105</v>
          </cell>
          <cell r="C4384" t="str">
            <v>SORTIE</v>
          </cell>
          <cell r="F4384" t="str">
            <v>PLATEAU</v>
          </cell>
          <cell r="G4384" t="str">
            <v>PNEUMATIQUE</v>
          </cell>
          <cell r="Q4384">
            <v>-1260000</v>
          </cell>
        </row>
        <row r="4385">
          <cell r="A4385">
            <v>44105</v>
          </cell>
          <cell r="C4385" t="str">
            <v>SORTIE</v>
          </cell>
          <cell r="F4385" t="str">
            <v>PLATEAU</v>
          </cell>
          <cell r="G4385" t="str">
            <v>PNEUMATIQUE</v>
          </cell>
          <cell r="Q4385">
            <v>-1260000</v>
          </cell>
        </row>
        <row r="4386">
          <cell r="A4386">
            <v>44105</v>
          </cell>
          <cell r="C4386" t="str">
            <v>SORTIE</v>
          </cell>
          <cell r="F4386" t="str">
            <v>PLATEAU</v>
          </cell>
          <cell r="G4386" t="str">
            <v>JANTE</v>
          </cell>
          <cell r="Q4386">
            <v>-75000</v>
          </cell>
        </row>
        <row r="4387">
          <cell r="A4387">
            <v>44105</v>
          </cell>
          <cell r="C4387" t="str">
            <v>SORTIE</v>
          </cell>
          <cell r="F4387" t="str">
            <v>PLATEAU</v>
          </cell>
          <cell r="G4387" t="str">
            <v>LUBRIFIANT</v>
          </cell>
          <cell r="Q4387">
            <v>-72720</v>
          </cell>
        </row>
        <row r="4388">
          <cell r="A4388">
            <v>44105</v>
          </cell>
          <cell r="C4388" t="str">
            <v>SORTIE</v>
          </cell>
          <cell r="F4388" t="str">
            <v>PLATEAU</v>
          </cell>
          <cell r="G4388" t="str">
            <v>FILTRATION</v>
          </cell>
          <cell r="Q4388">
            <v>-20000</v>
          </cell>
        </row>
        <row r="4389">
          <cell r="A4389">
            <v>44105</v>
          </cell>
          <cell r="C4389" t="str">
            <v>SORTIE</v>
          </cell>
          <cell r="F4389" t="str">
            <v>SLV</v>
          </cell>
          <cell r="G4389" t="str">
            <v>CABINE</v>
          </cell>
          <cell r="Q4389">
            <v>-35000</v>
          </cell>
        </row>
        <row r="4390">
          <cell r="A4390">
            <v>44105</v>
          </cell>
          <cell r="C4390" t="str">
            <v>SORTIE</v>
          </cell>
          <cell r="F4390" t="str">
            <v>PLATEAU</v>
          </cell>
          <cell r="G4390" t="str">
            <v>FILTRATION</v>
          </cell>
          <cell r="Q4390">
            <v>-4000</v>
          </cell>
        </row>
        <row r="4391">
          <cell r="A4391">
            <v>44136</v>
          </cell>
          <cell r="C4391" t="str">
            <v>ENTREE</v>
          </cell>
          <cell r="F4391">
            <v>0</v>
          </cell>
          <cell r="G4391" t="str">
            <v>MOTEUR</v>
          </cell>
          <cell r="Q4391">
            <v>0</v>
          </cell>
        </row>
        <row r="4392">
          <cell r="A4392">
            <v>44136</v>
          </cell>
          <cell r="C4392" t="str">
            <v>ENTREE</v>
          </cell>
          <cell r="F4392">
            <v>0</v>
          </cell>
          <cell r="G4392" t="str">
            <v>MOTEUR</v>
          </cell>
          <cell r="Q4392">
            <v>0</v>
          </cell>
        </row>
        <row r="4393">
          <cell r="A4393">
            <v>44136</v>
          </cell>
          <cell r="C4393" t="str">
            <v>ENTREE</v>
          </cell>
          <cell r="F4393">
            <v>0</v>
          </cell>
          <cell r="G4393" t="str">
            <v>ASSEMBLAGE</v>
          </cell>
          <cell r="Q4393">
            <v>0</v>
          </cell>
        </row>
        <row r="4394">
          <cell r="A4394">
            <v>44136</v>
          </cell>
          <cell r="C4394" t="str">
            <v>ENTREE</v>
          </cell>
          <cell r="F4394">
            <v>0</v>
          </cell>
          <cell r="G4394" t="str">
            <v>ASSEMBLAGE</v>
          </cell>
          <cell r="Q4394">
            <v>0</v>
          </cell>
        </row>
        <row r="4395">
          <cell r="A4395">
            <v>44136</v>
          </cell>
          <cell r="C4395" t="str">
            <v>ENTREE</v>
          </cell>
          <cell r="F4395">
            <v>0</v>
          </cell>
          <cell r="G4395" t="str">
            <v>ELECTRICITE</v>
          </cell>
          <cell r="Q4395">
            <v>0</v>
          </cell>
        </row>
        <row r="4396">
          <cell r="A4396">
            <v>44136</v>
          </cell>
          <cell r="C4396" t="str">
            <v>SORTIE</v>
          </cell>
          <cell r="F4396" t="str">
            <v>PLATEAU</v>
          </cell>
          <cell r="G4396" t="str">
            <v>LUBRIFIANT</v>
          </cell>
          <cell r="Q4396">
            <v>-72720</v>
          </cell>
        </row>
        <row r="4397">
          <cell r="A4397">
            <v>44136</v>
          </cell>
          <cell r="C4397" t="str">
            <v>SORTIE</v>
          </cell>
          <cell r="F4397" t="str">
            <v>CITERNE</v>
          </cell>
          <cell r="G4397" t="str">
            <v>FREINAGE</v>
          </cell>
          <cell r="Q4397">
            <v>-20000</v>
          </cell>
        </row>
        <row r="4398">
          <cell r="A4398">
            <v>44136</v>
          </cell>
          <cell r="C4398" t="str">
            <v>SORTIE</v>
          </cell>
          <cell r="F4398" t="str">
            <v>PLATEAU</v>
          </cell>
          <cell r="G4398" t="str">
            <v>MOTEUR</v>
          </cell>
          <cell r="Q4398">
            <v>-70002</v>
          </cell>
        </row>
        <row r="4399">
          <cell r="A4399">
            <v>44136</v>
          </cell>
          <cell r="C4399" t="str">
            <v>SORTIE</v>
          </cell>
          <cell r="F4399" t="str">
            <v>PLATEAU</v>
          </cell>
          <cell r="G4399" t="str">
            <v>MOTEUR</v>
          </cell>
          <cell r="Q4399">
            <v>-30000</v>
          </cell>
        </row>
        <row r="4400">
          <cell r="A4400">
            <v>44136</v>
          </cell>
          <cell r="C4400" t="str">
            <v>SORTIE</v>
          </cell>
          <cell r="F4400" t="str">
            <v>SLV</v>
          </cell>
          <cell r="G4400" t="str">
            <v>LUBRIFIANT</v>
          </cell>
          <cell r="Q4400">
            <v>-19510</v>
          </cell>
        </row>
        <row r="4401">
          <cell r="A4401">
            <v>44136</v>
          </cell>
          <cell r="C4401" t="str">
            <v>SORTIE</v>
          </cell>
          <cell r="F4401" t="str">
            <v>SLV</v>
          </cell>
          <cell r="G4401" t="str">
            <v>LUBRIFIANT</v>
          </cell>
          <cell r="Q4401">
            <v>-29265</v>
          </cell>
        </row>
        <row r="4402">
          <cell r="A4402">
            <v>44136</v>
          </cell>
          <cell r="C4402" t="str">
            <v>SORTIE</v>
          </cell>
          <cell r="F4402" t="str">
            <v>SLV</v>
          </cell>
          <cell r="G4402" t="str">
            <v>LUBRIFIANT</v>
          </cell>
          <cell r="Q4402">
            <v>-4000</v>
          </cell>
        </row>
        <row r="4403">
          <cell r="A4403">
            <v>44136</v>
          </cell>
          <cell r="C4403" t="str">
            <v>SORTIE</v>
          </cell>
          <cell r="F4403" t="str">
            <v>CITERNE</v>
          </cell>
          <cell r="G4403" t="str">
            <v>ASSEMBLAGE</v>
          </cell>
          <cell r="Q4403">
            <v>-5000</v>
          </cell>
        </row>
        <row r="4404">
          <cell r="A4404">
            <v>44136</v>
          </cell>
          <cell r="C4404" t="str">
            <v>SORTIE</v>
          </cell>
          <cell r="F4404" t="str">
            <v>PLATEAU</v>
          </cell>
          <cell r="G4404" t="str">
            <v>ASSEMBLAGE</v>
          </cell>
          <cell r="Q4404">
            <v>-90000</v>
          </cell>
        </row>
        <row r="4405">
          <cell r="A4405">
            <v>44136</v>
          </cell>
          <cell r="C4405" t="str">
            <v>ENTREE</v>
          </cell>
          <cell r="F4405">
            <v>0</v>
          </cell>
          <cell r="G4405" t="str">
            <v>FREINAGE</v>
          </cell>
          <cell r="Q4405">
            <v>0</v>
          </cell>
        </row>
        <row r="4406">
          <cell r="A4406">
            <v>44136</v>
          </cell>
          <cell r="C4406" t="str">
            <v>ENTREE</v>
          </cell>
          <cell r="F4406">
            <v>0</v>
          </cell>
          <cell r="G4406" t="str">
            <v>EQUIPEMENT</v>
          </cell>
          <cell r="Q4406">
            <v>0</v>
          </cell>
        </row>
        <row r="4407">
          <cell r="A4407">
            <v>44136</v>
          </cell>
          <cell r="C4407" t="str">
            <v>ENTREE</v>
          </cell>
          <cell r="F4407">
            <v>0</v>
          </cell>
          <cell r="G4407" t="str">
            <v>MOTEUR</v>
          </cell>
          <cell r="Q4407">
            <v>0</v>
          </cell>
        </row>
        <row r="4408">
          <cell r="A4408">
            <v>44136</v>
          </cell>
          <cell r="C4408" t="str">
            <v>ENTREE</v>
          </cell>
          <cell r="F4408">
            <v>0</v>
          </cell>
          <cell r="G4408" t="str">
            <v>ELECTRICITE</v>
          </cell>
          <cell r="Q4408">
            <v>0</v>
          </cell>
        </row>
        <row r="4409">
          <cell r="A4409">
            <v>44136</v>
          </cell>
          <cell r="C4409" t="str">
            <v>ENTREE</v>
          </cell>
          <cell r="F4409">
            <v>0</v>
          </cell>
          <cell r="G4409" t="str">
            <v>ELECTRICITE</v>
          </cell>
          <cell r="Q4409">
            <v>0</v>
          </cell>
        </row>
        <row r="4410">
          <cell r="A4410">
            <v>44136</v>
          </cell>
          <cell r="C4410" t="str">
            <v>ENTREE</v>
          </cell>
          <cell r="F4410">
            <v>0</v>
          </cell>
          <cell r="G4410" t="str">
            <v>FILTRATION</v>
          </cell>
          <cell r="Q4410">
            <v>0</v>
          </cell>
        </row>
        <row r="4411">
          <cell r="A4411">
            <v>44136</v>
          </cell>
          <cell r="C4411" t="str">
            <v>ENTREE</v>
          </cell>
          <cell r="F4411">
            <v>0</v>
          </cell>
          <cell r="G4411" t="str">
            <v>CABINE</v>
          </cell>
          <cell r="Q4411">
            <v>0</v>
          </cell>
        </row>
        <row r="4412">
          <cell r="A4412">
            <v>44136</v>
          </cell>
          <cell r="C4412" t="str">
            <v>ENTREE</v>
          </cell>
          <cell r="F4412">
            <v>0</v>
          </cell>
          <cell r="G4412" t="str">
            <v>CABINE</v>
          </cell>
          <cell r="Q4412">
            <v>0</v>
          </cell>
        </row>
        <row r="4413">
          <cell r="A4413">
            <v>44136</v>
          </cell>
          <cell r="C4413" t="str">
            <v>ENTREE</v>
          </cell>
          <cell r="F4413">
            <v>0</v>
          </cell>
          <cell r="G4413" t="str">
            <v>CABINE</v>
          </cell>
          <cell r="Q4413">
            <v>0</v>
          </cell>
        </row>
        <row r="4414">
          <cell r="A4414">
            <v>44136</v>
          </cell>
          <cell r="C4414" t="str">
            <v>ENTREE</v>
          </cell>
          <cell r="F4414">
            <v>0</v>
          </cell>
          <cell r="G4414" t="str">
            <v>CABINE</v>
          </cell>
          <cell r="Q4414">
            <v>0</v>
          </cell>
        </row>
        <row r="4415">
          <cell r="A4415">
            <v>44136</v>
          </cell>
          <cell r="C4415" t="str">
            <v>ENTREE</v>
          </cell>
          <cell r="F4415">
            <v>0</v>
          </cell>
          <cell r="G4415" t="str">
            <v>CABINE</v>
          </cell>
          <cell r="Q4415">
            <v>0</v>
          </cell>
        </row>
        <row r="4416">
          <cell r="A4416">
            <v>44136</v>
          </cell>
          <cell r="C4416" t="str">
            <v>ENTREE</v>
          </cell>
          <cell r="F4416">
            <v>0</v>
          </cell>
          <cell r="G4416" t="str">
            <v>CABINE</v>
          </cell>
          <cell r="Q4416">
            <v>0</v>
          </cell>
        </row>
        <row r="4417">
          <cell r="A4417">
            <v>44136</v>
          </cell>
          <cell r="C4417" t="str">
            <v>SORTIE</v>
          </cell>
          <cell r="F4417" t="str">
            <v>GRUMIER</v>
          </cell>
          <cell r="G4417" t="str">
            <v>CABINE</v>
          </cell>
          <cell r="Q4417">
            <v>-55000</v>
          </cell>
        </row>
        <row r="4418">
          <cell r="A4418">
            <v>44136</v>
          </cell>
          <cell r="C4418" t="str">
            <v>SORTIE</v>
          </cell>
          <cell r="F4418" t="str">
            <v>GRUMIER</v>
          </cell>
          <cell r="G4418" t="str">
            <v>CABINE</v>
          </cell>
          <cell r="Q4418">
            <v>-55000</v>
          </cell>
        </row>
        <row r="4419">
          <cell r="A4419">
            <v>44136</v>
          </cell>
          <cell r="C4419" t="str">
            <v>SORTIE</v>
          </cell>
          <cell r="F4419" t="str">
            <v>GRUMIER</v>
          </cell>
          <cell r="G4419" t="str">
            <v>CABINE</v>
          </cell>
          <cell r="Q4419">
            <v>-40000</v>
          </cell>
        </row>
        <row r="4420">
          <cell r="A4420">
            <v>44136</v>
          </cell>
          <cell r="C4420" t="str">
            <v>SORTIE</v>
          </cell>
          <cell r="F4420" t="str">
            <v>SLV</v>
          </cell>
          <cell r="G4420" t="str">
            <v>CABINE</v>
          </cell>
          <cell r="Q4420">
            <v>-50000</v>
          </cell>
        </row>
        <row r="4421">
          <cell r="A4421">
            <v>44136</v>
          </cell>
          <cell r="C4421" t="str">
            <v>SORTIE</v>
          </cell>
          <cell r="F4421" t="str">
            <v>GRUMIER</v>
          </cell>
          <cell r="G4421" t="str">
            <v>CABINE</v>
          </cell>
          <cell r="Q4421">
            <v>-60000</v>
          </cell>
        </row>
        <row r="4422">
          <cell r="A4422">
            <v>44136</v>
          </cell>
          <cell r="C4422" t="str">
            <v>SORTIE</v>
          </cell>
          <cell r="F4422" t="str">
            <v>GRUMIER</v>
          </cell>
          <cell r="G4422" t="str">
            <v>CABINE</v>
          </cell>
          <cell r="Q4422">
            <v>-5000</v>
          </cell>
        </row>
        <row r="4423">
          <cell r="A4423">
            <v>44136</v>
          </cell>
          <cell r="C4423" t="str">
            <v>SORTIE</v>
          </cell>
          <cell r="F4423" t="str">
            <v>GRUMIER</v>
          </cell>
          <cell r="G4423" t="str">
            <v>CABINE</v>
          </cell>
          <cell r="Q4423">
            <v>-55000</v>
          </cell>
        </row>
        <row r="4424">
          <cell r="A4424">
            <v>44136</v>
          </cell>
          <cell r="C4424" t="str">
            <v>SORTIE</v>
          </cell>
          <cell r="F4424" t="str">
            <v>GRUMIER</v>
          </cell>
          <cell r="G4424" t="str">
            <v>CABINE</v>
          </cell>
          <cell r="Q4424">
            <v>-55000</v>
          </cell>
        </row>
        <row r="4425">
          <cell r="A4425">
            <v>44137</v>
          </cell>
          <cell r="C4425" t="str">
            <v>SORTIE</v>
          </cell>
          <cell r="F4425" t="str">
            <v>GRUMIER</v>
          </cell>
          <cell r="G4425" t="str">
            <v>ELECTRICITE</v>
          </cell>
          <cell r="Q4425">
            <v>-60000</v>
          </cell>
        </row>
        <row r="4426">
          <cell r="A4426">
            <v>44138</v>
          </cell>
          <cell r="C4426" t="str">
            <v>SORTIE</v>
          </cell>
          <cell r="F4426" t="str">
            <v>PLATEAU</v>
          </cell>
          <cell r="G4426" t="str">
            <v>FREINAGE</v>
          </cell>
          <cell r="Q4426">
            <v>-9000</v>
          </cell>
        </row>
        <row r="4427">
          <cell r="A4427">
            <v>44139</v>
          </cell>
          <cell r="C4427" t="str">
            <v>SORTIE</v>
          </cell>
          <cell r="F4427" t="str">
            <v>PLATEAU</v>
          </cell>
          <cell r="G4427" t="str">
            <v>ELECTRICITE</v>
          </cell>
          <cell r="Q4427">
            <v>-10000</v>
          </cell>
        </row>
        <row r="4428">
          <cell r="A4428">
            <v>44140</v>
          </cell>
          <cell r="C4428" t="str">
            <v>SORTIE</v>
          </cell>
          <cell r="F4428" t="str">
            <v>SLV</v>
          </cell>
          <cell r="G4428" t="str">
            <v>MOTEUR</v>
          </cell>
          <cell r="Q4428">
            <v>-717000</v>
          </cell>
        </row>
        <row r="4429">
          <cell r="A4429">
            <v>44136</v>
          </cell>
          <cell r="C4429" t="str">
            <v>SORTIE</v>
          </cell>
          <cell r="F4429" t="str">
            <v>PLATEAU</v>
          </cell>
          <cell r="G4429" t="str">
            <v>ASSEMBLAGE</v>
          </cell>
          <cell r="Q4429">
            <v>-200000</v>
          </cell>
        </row>
        <row r="4430">
          <cell r="A4430">
            <v>44136</v>
          </cell>
          <cell r="C4430" t="str">
            <v>SORTIE</v>
          </cell>
          <cell r="F4430" t="str">
            <v>PLATEAU</v>
          </cell>
          <cell r="G4430" t="str">
            <v>LUBRIFIANT</v>
          </cell>
          <cell r="Q4430">
            <v>-72720</v>
          </cell>
        </row>
        <row r="4431">
          <cell r="A4431">
            <v>44136</v>
          </cell>
          <cell r="C4431" t="str">
            <v>SORTIE</v>
          </cell>
          <cell r="F4431" t="str">
            <v>PLATEAU</v>
          </cell>
          <cell r="G4431" t="str">
            <v>FILTRATION</v>
          </cell>
          <cell r="Q4431">
            <v>-20000</v>
          </cell>
        </row>
        <row r="4432">
          <cell r="A4432">
            <v>44136</v>
          </cell>
          <cell r="C4432" t="str">
            <v>SORTIE</v>
          </cell>
          <cell r="F4432" t="str">
            <v>PLATEAU</v>
          </cell>
          <cell r="G4432" t="str">
            <v>FILTRATION</v>
          </cell>
          <cell r="Q4432">
            <v>-20000</v>
          </cell>
        </row>
        <row r="4433">
          <cell r="A4433">
            <v>44136</v>
          </cell>
          <cell r="C4433" t="str">
            <v>SORTIE</v>
          </cell>
          <cell r="F4433" t="str">
            <v>PLATEAU</v>
          </cell>
          <cell r="G4433" t="str">
            <v>FILTRATION</v>
          </cell>
          <cell r="Q4433">
            <v>-20000</v>
          </cell>
        </row>
        <row r="4434">
          <cell r="A4434">
            <v>44136</v>
          </cell>
          <cell r="C4434" t="str">
            <v>SORTIE</v>
          </cell>
          <cell r="F4434" t="str">
            <v>PLATEAU</v>
          </cell>
          <cell r="G4434" t="str">
            <v>FILTRATION</v>
          </cell>
          <cell r="Q4434">
            <v>-20000</v>
          </cell>
        </row>
        <row r="4435">
          <cell r="A4435">
            <v>44136</v>
          </cell>
          <cell r="C4435" t="str">
            <v>SORTIE</v>
          </cell>
          <cell r="F4435" t="str">
            <v>PLATEAU</v>
          </cell>
          <cell r="G4435" t="str">
            <v>LUBRIFIANT</v>
          </cell>
          <cell r="Q4435">
            <v>-72720</v>
          </cell>
        </row>
        <row r="4436">
          <cell r="A4436">
            <v>44136</v>
          </cell>
          <cell r="C4436" t="str">
            <v>SORTIE</v>
          </cell>
          <cell r="F4436" t="str">
            <v>PLATEAU</v>
          </cell>
          <cell r="G4436" t="str">
            <v>FILTRATION</v>
          </cell>
          <cell r="Q4436">
            <v>-20000</v>
          </cell>
        </row>
        <row r="4437">
          <cell r="A4437">
            <v>44136</v>
          </cell>
          <cell r="C4437" t="str">
            <v>SORTIE</v>
          </cell>
          <cell r="F4437" t="str">
            <v>PLATEAU</v>
          </cell>
          <cell r="G4437" t="str">
            <v>FILTRATION</v>
          </cell>
          <cell r="Q4437">
            <v>-20000</v>
          </cell>
        </row>
        <row r="4438">
          <cell r="A4438">
            <v>44136</v>
          </cell>
          <cell r="C4438" t="str">
            <v>SORTIE</v>
          </cell>
          <cell r="F4438" t="str">
            <v>GRUMIER</v>
          </cell>
          <cell r="G4438" t="str">
            <v>ELECTRICITE</v>
          </cell>
          <cell r="Q4438">
            <v>-80000</v>
          </cell>
        </row>
        <row r="4439">
          <cell r="A4439">
            <v>44136</v>
          </cell>
          <cell r="C4439" t="str">
            <v>SORTIE</v>
          </cell>
          <cell r="F4439" t="str">
            <v>PLATEAU</v>
          </cell>
          <cell r="G4439" t="str">
            <v>ASSEMBLAGE</v>
          </cell>
          <cell r="Q4439">
            <v>-1500</v>
          </cell>
        </row>
        <row r="4440">
          <cell r="A4440">
            <v>44136</v>
          </cell>
          <cell r="C4440" t="str">
            <v>SORTIE</v>
          </cell>
          <cell r="F4440" t="str">
            <v>CITERNE</v>
          </cell>
          <cell r="G4440" t="str">
            <v>FILTRATION</v>
          </cell>
          <cell r="Q4440">
            <v>-7000</v>
          </cell>
        </row>
        <row r="4441">
          <cell r="A4441">
            <v>44136</v>
          </cell>
          <cell r="C4441" t="str">
            <v>SORTIE</v>
          </cell>
          <cell r="F4441" t="str">
            <v>PLATEAU</v>
          </cell>
          <cell r="G4441" t="str">
            <v>ELECTRICITE</v>
          </cell>
          <cell r="Q4441">
            <v>-1500</v>
          </cell>
        </row>
        <row r="4442">
          <cell r="A4442">
            <v>44136</v>
          </cell>
          <cell r="C4442" t="str">
            <v>SORTIE</v>
          </cell>
          <cell r="F4442" t="str">
            <v>PLATEAU</v>
          </cell>
          <cell r="G4442" t="str">
            <v>ELECTRICITE</v>
          </cell>
          <cell r="Q4442">
            <v>-1500</v>
          </cell>
        </row>
        <row r="4443">
          <cell r="A4443">
            <v>44136</v>
          </cell>
          <cell r="C4443" t="str">
            <v>SORTIE</v>
          </cell>
          <cell r="F4443" t="str">
            <v>PLATEAU</v>
          </cell>
          <cell r="G4443" t="str">
            <v>FREINAGE</v>
          </cell>
          <cell r="Q4443">
            <v>-40000</v>
          </cell>
        </row>
        <row r="4444">
          <cell r="A4444">
            <v>44136</v>
          </cell>
          <cell r="C4444" t="str">
            <v>SORTIE</v>
          </cell>
          <cell r="F4444" t="str">
            <v>PLATEAU</v>
          </cell>
          <cell r="G4444" t="str">
            <v>FILTRATION</v>
          </cell>
          <cell r="Q4444">
            <v>-12500</v>
          </cell>
        </row>
        <row r="4445">
          <cell r="A4445">
            <v>44136</v>
          </cell>
          <cell r="C4445" t="str">
            <v>ENTREE</v>
          </cell>
          <cell r="F4445">
            <v>0</v>
          </cell>
          <cell r="G4445" t="str">
            <v>MOTEUR</v>
          </cell>
          <cell r="Q4445">
            <v>0</v>
          </cell>
        </row>
        <row r="4446">
          <cell r="A4446">
            <v>44136</v>
          </cell>
          <cell r="C4446" t="str">
            <v>ENTREE</v>
          </cell>
          <cell r="F4446">
            <v>0</v>
          </cell>
          <cell r="G4446" t="str">
            <v>MOTEUR</v>
          </cell>
          <cell r="Q4446">
            <v>0</v>
          </cell>
        </row>
        <row r="4447">
          <cell r="A4447">
            <v>44136</v>
          </cell>
          <cell r="C4447" t="str">
            <v>ENTREE</v>
          </cell>
          <cell r="F4447">
            <v>0</v>
          </cell>
          <cell r="G4447" t="str">
            <v>MOTEUR</v>
          </cell>
          <cell r="Q4447">
            <v>0</v>
          </cell>
        </row>
        <row r="4448">
          <cell r="A4448">
            <v>44136</v>
          </cell>
          <cell r="C4448" t="str">
            <v>ENTREE</v>
          </cell>
          <cell r="F4448">
            <v>0</v>
          </cell>
          <cell r="G4448" t="str">
            <v>MOTEUR</v>
          </cell>
          <cell r="Q4448">
            <v>0</v>
          </cell>
        </row>
        <row r="4449">
          <cell r="A4449">
            <v>44136</v>
          </cell>
          <cell r="C4449" t="str">
            <v>ENTREE</v>
          </cell>
          <cell r="F4449">
            <v>0</v>
          </cell>
          <cell r="G4449" t="str">
            <v>CABINE</v>
          </cell>
          <cell r="Q4449">
            <v>0</v>
          </cell>
        </row>
        <row r="4450">
          <cell r="A4450">
            <v>44136</v>
          </cell>
          <cell r="C4450" t="str">
            <v>ENTREE</v>
          </cell>
          <cell r="F4450">
            <v>0</v>
          </cell>
          <cell r="G4450" t="str">
            <v>EQUIPEMENT</v>
          </cell>
          <cell r="Q4450">
            <v>0</v>
          </cell>
        </row>
        <row r="4451">
          <cell r="A4451">
            <v>44136</v>
          </cell>
          <cell r="C4451" t="str">
            <v>ENTREE</v>
          </cell>
          <cell r="F4451">
            <v>0</v>
          </cell>
          <cell r="G4451" t="str">
            <v>EQUIPEMENT</v>
          </cell>
          <cell r="Q4451">
            <v>0</v>
          </cell>
        </row>
        <row r="4452">
          <cell r="A4452">
            <v>44136</v>
          </cell>
          <cell r="C4452" t="str">
            <v>SORTIE</v>
          </cell>
          <cell r="F4452" t="str">
            <v>SLV</v>
          </cell>
          <cell r="G4452" t="str">
            <v>MOTEUR</v>
          </cell>
          <cell r="Q4452">
            <v>-55000</v>
          </cell>
        </row>
        <row r="4453">
          <cell r="A4453">
            <v>44136</v>
          </cell>
          <cell r="C4453" t="str">
            <v>SORTIE</v>
          </cell>
          <cell r="F4453" t="str">
            <v>SLV</v>
          </cell>
          <cell r="G4453" t="str">
            <v>MOTEUR</v>
          </cell>
          <cell r="Q4453">
            <v>-83475</v>
          </cell>
        </row>
        <row r="4454">
          <cell r="A4454">
            <v>44136</v>
          </cell>
          <cell r="C4454" t="str">
            <v>SORTIE</v>
          </cell>
          <cell r="F4454" t="str">
            <v>SLV</v>
          </cell>
          <cell r="G4454" t="str">
            <v>MOTEUR</v>
          </cell>
          <cell r="Q4454">
            <v>-71311</v>
          </cell>
        </row>
        <row r="4455">
          <cell r="A4455">
            <v>44136</v>
          </cell>
          <cell r="C4455" t="str">
            <v>SORTIE</v>
          </cell>
          <cell r="F4455" t="str">
            <v>SLV</v>
          </cell>
          <cell r="G4455" t="str">
            <v>FILTRATION</v>
          </cell>
          <cell r="Q4455">
            <v>-7000</v>
          </cell>
        </row>
        <row r="4456">
          <cell r="A4456">
            <v>44136</v>
          </cell>
          <cell r="C4456" t="str">
            <v>SORTIE</v>
          </cell>
          <cell r="F4456" t="str">
            <v>BENNE</v>
          </cell>
          <cell r="G4456" t="str">
            <v>EQUIPEMENT</v>
          </cell>
          <cell r="Q4456">
            <v>-30000</v>
          </cell>
        </row>
        <row r="4457">
          <cell r="A4457">
            <v>44136</v>
          </cell>
          <cell r="C4457" t="str">
            <v>SORTIE</v>
          </cell>
          <cell r="F4457" t="str">
            <v>BENNE</v>
          </cell>
          <cell r="G4457" t="str">
            <v>EQUIPEMENT</v>
          </cell>
          <cell r="Q4457">
            <v>-30000</v>
          </cell>
        </row>
        <row r="4458">
          <cell r="A4458">
            <v>44136</v>
          </cell>
          <cell r="C4458" t="str">
            <v>SORTIE</v>
          </cell>
          <cell r="F4458" t="str">
            <v>BENNE</v>
          </cell>
          <cell r="G4458" t="str">
            <v>ELECTRICITE</v>
          </cell>
          <cell r="Q4458">
            <v>-1500</v>
          </cell>
        </row>
        <row r="4459">
          <cell r="A4459">
            <v>44136</v>
          </cell>
          <cell r="C4459" t="str">
            <v>SORTIE</v>
          </cell>
          <cell r="F4459" t="str">
            <v>PLATEAU</v>
          </cell>
          <cell r="G4459" t="str">
            <v>EQUIPEMENT</v>
          </cell>
          <cell r="Q4459">
            <v>-8000</v>
          </cell>
        </row>
        <row r="4460">
          <cell r="A4460">
            <v>44136</v>
          </cell>
          <cell r="C4460" t="str">
            <v>SORTIE</v>
          </cell>
          <cell r="F4460" t="str">
            <v>PLATEAU</v>
          </cell>
          <cell r="G4460" t="str">
            <v>ELECTRICITE</v>
          </cell>
          <cell r="Q4460">
            <v>-35000</v>
          </cell>
        </row>
        <row r="4461">
          <cell r="A4461">
            <v>44136</v>
          </cell>
          <cell r="C4461" t="str">
            <v>SORTIE</v>
          </cell>
          <cell r="F4461" t="str">
            <v>BENNE</v>
          </cell>
          <cell r="G4461" t="str">
            <v>FILTRATION</v>
          </cell>
          <cell r="Q4461">
            <v>-10000</v>
          </cell>
        </row>
        <row r="4462">
          <cell r="A4462">
            <v>44136</v>
          </cell>
          <cell r="C4462" t="str">
            <v>SORTIE</v>
          </cell>
          <cell r="F4462" t="str">
            <v>BENNE</v>
          </cell>
          <cell r="G4462" t="str">
            <v>ELECTRICITE</v>
          </cell>
          <cell r="Q4462">
            <v>-4500</v>
          </cell>
        </row>
        <row r="4463">
          <cell r="A4463">
            <v>44136</v>
          </cell>
          <cell r="C4463" t="str">
            <v>SORTIE</v>
          </cell>
          <cell r="F4463" t="str">
            <v>BENNE</v>
          </cell>
          <cell r="G4463" t="str">
            <v>EQUIPEMENT</v>
          </cell>
          <cell r="Q4463">
            <v>-15000</v>
          </cell>
        </row>
        <row r="4464">
          <cell r="A4464">
            <v>44136</v>
          </cell>
          <cell r="C4464" t="str">
            <v>SORTIE</v>
          </cell>
          <cell r="F4464" t="str">
            <v>PLATEAU</v>
          </cell>
          <cell r="G4464" t="str">
            <v>LUBRIFIANT</v>
          </cell>
          <cell r="Q4464">
            <v>-39996</v>
          </cell>
        </row>
        <row r="4465">
          <cell r="A4465">
            <v>44136</v>
          </cell>
          <cell r="C4465" t="str">
            <v>SORTIE</v>
          </cell>
          <cell r="F4465" t="str">
            <v>PLATEAU</v>
          </cell>
          <cell r="G4465" t="str">
            <v>FILTRATION</v>
          </cell>
          <cell r="Q4465">
            <v>-8000</v>
          </cell>
        </row>
        <row r="4466">
          <cell r="A4466">
            <v>44136</v>
          </cell>
          <cell r="C4466" t="str">
            <v>SORTIE</v>
          </cell>
          <cell r="F4466" t="str">
            <v>PLATEAU</v>
          </cell>
          <cell r="G4466" t="str">
            <v>FILTRATION</v>
          </cell>
          <cell r="Q4466">
            <v>-7000</v>
          </cell>
        </row>
        <row r="4467">
          <cell r="A4467">
            <v>44136</v>
          </cell>
          <cell r="C4467" t="str">
            <v>ENTREE</v>
          </cell>
          <cell r="F4467">
            <v>0</v>
          </cell>
          <cell r="G4467" t="str">
            <v>MOTEUR</v>
          </cell>
          <cell r="Q4467">
            <v>0</v>
          </cell>
        </row>
        <row r="4468">
          <cell r="A4468">
            <v>44136</v>
          </cell>
          <cell r="C4468" t="str">
            <v>ENTREE</v>
          </cell>
          <cell r="F4468">
            <v>0</v>
          </cell>
          <cell r="G4468" t="str">
            <v>FREINAGE</v>
          </cell>
          <cell r="Q4468">
            <v>0</v>
          </cell>
        </row>
        <row r="4469">
          <cell r="A4469">
            <v>44136</v>
          </cell>
          <cell r="C4469" t="str">
            <v>ENTREE</v>
          </cell>
          <cell r="F4469">
            <v>0</v>
          </cell>
          <cell r="G4469" t="str">
            <v>ASSEMBLAGE</v>
          </cell>
          <cell r="Q4469">
            <v>0</v>
          </cell>
        </row>
        <row r="4470">
          <cell r="A4470">
            <v>44136</v>
          </cell>
          <cell r="C4470" t="str">
            <v>ENTREE</v>
          </cell>
          <cell r="F4470">
            <v>0</v>
          </cell>
          <cell r="G4470" t="str">
            <v>ELECTRICITE</v>
          </cell>
          <cell r="Q4470">
            <v>0</v>
          </cell>
        </row>
        <row r="4471">
          <cell r="A4471">
            <v>44136</v>
          </cell>
          <cell r="C4471" t="str">
            <v>ENTREE</v>
          </cell>
          <cell r="F4471">
            <v>0</v>
          </cell>
          <cell r="G4471" t="str">
            <v>ELECTRICITE</v>
          </cell>
          <cell r="Q4471">
            <v>0</v>
          </cell>
        </row>
        <row r="4472">
          <cell r="A4472">
            <v>44136</v>
          </cell>
          <cell r="C4472" t="str">
            <v>SORTIE</v>
          </cell>
          <cell r="F4472" t="str">
            <v>PLATEAU</v>
          </cell>
          <cell r="G4472" t="str">
            <v>ASSEMBLAGE</v>
          </cell>
          <cell r="Q4472">
            <v>-18000</v>
          </cell>
        </row>
        <row r="4473">
          <cell r="A4473">
            <v>44136</v>
          </cell>
          <cell r="C4473" t="str">
            <v>SORTIE</v>
          </cell>
          <cell r="F4473" t="str">
            <v>PLATEAU</v>
          </cell>
          <cell r="G4473" t="str">
            <v>FILTRATION</v>
          </cell>
          <cell r="Q4473">
            <v>-7000</v>
          </cell>
        </row>
        <row r="4474">
          <cell r="A4474">
            <v>44136</v>
          </cell>
          <cell r="C4474" t="str">
            <v>SORTIE</v>
          </cell>
          <cell r="F4474" t="str">
            <v>BENNE</v>
          </cell>
          <cell r="G4474" t="str">
            <v>FILTRATION</v>
          </cell>
          <cell r="Q4474">
            <v>-10000</v>
          </cell>
        </row>
        <row r="4475">
          <cell r="A4475">
            <v>44136</v>
          </cell>
          <cell r="C4475" t="str">
            <v>SORTIE</v>
          </cell>
          <cell r="F4475" t="str">
            <v>SLV</v>
          </cell>
          <cell r="G4475" t="str">
            <v>ELECTRICITE</v>
          </cell>
          <cell r="Q4475">
            <v>-12000</v>
          </cell>
        </row>
        <row r="4476">
          <cell r="A4476">
            <v>44136</v>
          </cell>
          <cell r="C4476" t="str">
            <v>SORTIE</v>
          </cell>
          <cell r="F4476" t="str">
            <v>PLATEAU</v>
          </cell>
          <cell r="G4476" t="str">
            <v>ELECTRICITE</v>
          </cell>
          <cell r="Q4476">
            <v>-12000</v>
          </cell>
        </row>
        <row r="4477">
          <cell r="A4477">
            <v>44136</v>
          </cell>
          <cell r="C4477" t="str">
            <v>SORTIE</v>
          </cell>
          <cell r="F4477" t="str">
            <v>PLATEAU</v>
          </cell>
          <cell r="G4477" t="str">
            <v>BOITE DE VITESSE</v>
          </cell>
          <cell r="Q4477">
            <v>-13360</v>
          </cell>
        </row>
        <row r="4478">
          <cell r="A4478">
            <v>44136</v>
          </cell>
          <cell r="C4478" t="str">
            <v>SORTIE</v>
          </cell>
          <cell r="F4478" t="str">
            <v>CITERNE</v>
          </cell>
          <cell r="G4478" t="str">
            <v>FREINAGE</v>
          </cell>
          <cell r="Q4478">
            <v>-150000</v>
          </cell>
        </row>
        <row r="4479">
          <cell r="A4479">
            <v>44136</v>
          </cell>
          <cell r="C4479" t="str">
            <v>SORTIE</v>
          </cell>
          <cell r="F4479" t="str">
            <v>GRUMIER</v>
          </cell>
          <cell r="G4479" t="str">
            <v>FREINAGE</v>
          </cell>
          <cell r="Q4479">
            <v>-150000</v>
          </cell>
        </row>
        <row r="4480">
          <cell r="A4480">
            <v>44136</v>
          </cell>
          <cell r="C4480" t="str">
            <v>SORTIE</v>
          </cell>
          <cell r="F4480" t="str">
            <v>PLATEAU</v>
          </cell>
          <cell r="G4480" t="str">
            <v>FREINAGE</v>
          </cell>
          <cell r="Q4480">
            <v>-75000</v>
          </cell>
        </row>
        <row r="4481">
          <cell r="A4481">
            <v>44136</v>
          </cell>
          <cell r="C4481" t="str">
            <v>SORTIE</v>
          </cell>
          <cell r="F4481" t="str">
            <v>PLATEAU</v>
          </cell>
          <cell r="G4481" t="str">
            <v>FREINAGE</v>
          </cell>
          <cell r="Q4481">
            <v>-75000</v>
          </cell>
        </row>
        <row r="4482">
          <cell r="A4482">
            <v>44136</v>
          </cell>
          <cell r="C4482" t="str">
            <v>SORTIE</v>
          </cell>
          <cell r="F4482" t="str">
            <v>GRUMIER</v>
          </cell>
          <cell r="G4482" t="str">
            <v>ELECTRICITE</v>
          </cell>
          <cell r="Q4482">
            <v>-3000</v>
          </cell>
        </row>
        <row r="4483">
          <cell r="A4483">
            <v>44136</v>
          </cell>
          <cell r="C4483" t="str">
            <v>SORTIE</v>
          </cell>
          <cell r="F4483" t="str">
            <v>GRUMIER</v>
          </cell>
          <cell r="G4483" t="str">
            <v>ELECTRICITE</v>
          </cell>
          <cell r="Q4483">
            <v>-3000</v>
          </cell>
        </row>
        <row r="4484">
          <cell r="A4484">
            <v>44136</v>
          </cell>
          <cell r="C4484" t="str">
            <v>SORTIE</v>
          </cell>
          <cell r="F4484" t="str">
            <v>GRUMIER</v>
          </cell>
          <cell r="G4484" t="str">
            <v>ELECTRICITE</v>
          </cell>
          <cell r="Q4484">
            <v>-3000</v>
          </cell>
        </row>
        <row r="4485">
          <cell r="A4485">
            <v>44136</v>
          </cell>
          <cell r="C4485" t="str">
            <v>SORTIE</v>
          </cell>
          <cell r="F4485" t="str">
            <v>GRUMIER</v>
          </cell>
          <cell r="G4485" t="str">
            <v>ELECTRICITE</v>
          </cell>
          <cell r="Q4485">
            <v>-3000</v>
          </cell>
        </row>
        <row r="4486">
          <cell r="A4486">
            <v>44136</v>
          </cell>
          <cell r="C4486" t="str">
            <v>SORTIE</v>
          </cell>
          <cell r="F4486" t="str">
            <v>GRUMIER</v>
          </cell>
          <cell r="G4486" t="str">
            <v>ELECTRICITE</v>
          </cell>
          <cell r="Q4486">
            <v>-3000</v>
          </cell>
        </row>
        <row r="4487">
          <cell r="A4487">
            <v>44136</v>
          </cell>
          <cell r="C4487" t="str">
            <v>SORTIE</v>
          </cell>
          <cell r="F4487" t="str">
            <v>GRUMIER</v>
          </cell>
          <cell r="G4487" t="str">
            <v>ELECTRICITE</v>
          </cell>
          <cell r="Q4487">
            <v>-3000</v>
          </cell>
        </row>
        <row r="4488">
          <cell r="A4488">
            <v>44136</v>
          </cell>
          <cell r="C4488" t="str">
            <v>SORTIE</v>
          </cell>
          <cell r="F4488" t="str">
            <v>GRUMIER</v>
          </cell>
          <cell r="G4488" t="str">
            <v>ELECTRICITE</v>
          </cell>
          <cell r="Q4488">
            <v>-3000</v>
          </cell>
        </row>
        <row r="4489">
          <cell r="A4489">
            <v>44136</v>
          </cell>
          <cell r="C4489" t="str">
            <v>SORTIE</v>
          </cell>
          <cell r="F4489" t="str">
            <v>GRUMIER</v>
          </cell>
          <cell r="G4489" t="str">
            <v>ELECTRICITE</v>
          </cell>
          <cell r="Q4489">
            <v>-3000</v>
          </cell>
        </row>
        <row r="4490">
          <cell r="A4490">
            <v>44136</v>
          </cell>
          <cell r="C4490" t="str">
            <v>SORTIE</v>
          </cell>
          <cell r="F4490" t="str">
            <v>GRUMIER</v>
          </cell>
          <cell r="G4490" t="str">
            <v>ELECTRICITE</v>
          </cell>
          <cell r="Q4490">
            <v>-3000</v>
          </cell>
        </row>
        <row r="4491">
          <cell r="A4491">
            <v>44136</v>
          </cell>
          <cell r="C4491" t="str">
            <v>SORTIE</v>
          </cell>
          <cell r="F4491" t="str">
            <v>GRUMIER</v>
          </cell>
          <cell r="G4491" t="str">
            <v>ELECTRICITE</v>
          </cell>
          <cell r="Q4491">
            <v>-3000</v>
          </cell>
        </row>
        <row r="4492">
          <cell r="A4492">
            <v>44136</v>
          </cell>
          <cell r="C4492" t="str">
            <v>ENTREE</v>
          </cell>
          <cell r="F4492">
            <v>0</v>
          </cell>
          <cell r="G4492" t="str">
            <v>ELECTRICITE</v>
          </cell>
          <cell r="Q4492">
            <v>0</v>
          </cell>
        </row>
        <row r="4493">
          <cell r="A4493">
            <v>44136</v>
          </cell>
          <cell r="C4493" t="str">
            <v>ENTREE</v>
          </cell>
          <cell r="F4493">
            <v>0</v>
          </cell>
          <cell r="G4493" t="str">
            <v>MOTEUR</v>
          </cell>
          <cell r="Q4493">
            <v>0</v>
          </cell>
        </row>
        <row r="4494">
          <cell r="A4494">
            <v>44136</v>
          </cell>
          <cell r="C4494" t="str">
            <v>ENTREE</v>
          </cell>
          <cell r="F4494">
            <v>0</v>
          </cell>
          <cell r="G4494" t="str">
            <v>MOTEUR</v>
          </cell>
          <cell r="Q4494">
            <v>0</v>
          </cell>
        </row>
        <row r="4495">
          <cell r="A4495">
            <v>44136</v>
          </cell>
          <cell r="C4495" t="str">
            <v>ENTREE</v>
          </cell>
          <cell r="F4495">
            <v>0</v>
          </cell>
          <cell r="G4495" t="str">
            <v>MOTEUR</v>
          </cell>
          <cell r="Q4495">
            <v>0</v>
          </cell>
        </row>
        <row r="4496">
          <cell r="A4496">
            <v>44136</v>
          </cell>
          <cell r="C4496" t="str">
            <v>ENTREE</v>
          </cell>
          <cell r="F4496">
            <v>0</v>
          </cell>
          <cell r="G4496" t="str">
            <v>FILTRATION</v>
          </cell>
          <cell r="Q4496">
            <v>0</v>
          </cell>
        </row>
        <row r="4497">
          <cell r="A4497">
            <v>44136</v>
          </cell>
          <cell r="C4497" t="str">
            <v>SORTIE</v>
          </cell>
          <cell r="F4497" t="str">
            <v>SLV</v>
          </cell>
          <cell r="G4497" t="str">
            <v>CABINE</v>
          </cell>
          <cell r="Q4497">
            <v>-50000</v>
          </cell>
        </row>
        <row r="4498">
          <cell r="A4498">
            <v>44136</v>
          </cell>
          <cell r="C4498" t="str">
            <v>SORTIE</v>
          </cell>
          <cell r="F4498" t="str">
            <v>SLV</v>
          </cell>
          <cell r="G4498" t="str">
            <v>LUBRIFIANT</v>
          </cell>
          <cell r="Q4498">
            <v>-54540</v>
          </cell>
        </row>
        <row r="4499">
          <cell r="A4499">
            <v>44136</v>
          </cell>
          <cell r="C4499" t="str">
            <v>SORTIE</v>
          </cell>
          <cell r="F4499" t="str">
            <v>SLV</v>
          </cell>
          <cell r="G4499" t="str">
            <v>LUBRIFIANT</v>
          </cell>
          <cell r="Q4499">
            <v>-9090</v>
          </cell>
        </row>
        <row r="4500">
          <cell r="A4500">
            <v>44136</v>
          </cell>
          <cell r="C4500" t="str">
            <v>SORTIE</v>
          </cell>
          <cell r="F4500" t="str">
            <v>PLATEAU</v>
          </cell>
          <cell r="G4500" t="str">
            <v>MOTEUR</v>
          </cell>
          <cell r="Q4500">
            <v>-70002</v>
          </cell>
        </row>
        <row r="4501">
          <cell r="A4501">
            <v>44136</v>
          </cell>
          <cell r="C4501" t="str">
            <v>SORTIE</v>
          </cell>
          <cell r="F4501" t="str">
            <v>SLV</v>
          </cell>
          <cell r="G4501" t="str">
            <v>ELECTRICITE</v>
          </cell>
          <cell r="Q4501">
            <v>-15000</v>
          </cell>
        </row>
        <row r="4502">
          <cell r="A4502">
            <v>44136</v>
          </cell>
          <cell r="C4502" t="str">
            <v>SORTIE</v>
          </cell>
          <cell r="F4502" t="str">
            <v>PLATEAU</v>
          </cell>
          <cell r="G4502" t="str">
            <v>MOTEUR</v>
          </cell>
          <cell r="Q4502">
            <v>-250000</v>
          </cell>
        </row>
        <row r="4503">
          <cell r="A4503">
            <v>44136</v>
          </cell>
          <cell r="C4503" t="str">
            <v>SORTIE</v>
          </cell>
          <cell r="F4503" t="str">
            <v>GRUMIER</v>
          </cell>
          <cell r="G4503" t="str">
            <v>LUBRIFIANT</v>
          </cell>
          <cell r="Q4503">
            <v>-63630</v>
          </cell>
        </row>
        <row r="4504">
          <cell r="A4504">
            <v>44136</v>
          </cell>
          <cell r="C4504" t="str">
            <v>SORTIE</v>
          </cell>
          <cell r="F4504" t="str">
            <v>GRUMIER</v>
          </cell>
          <cell r="G4504" t="str">
            <v>FILTRATION</v>
          </cell>
          <cell r="Q4504">
            <v>-14310</v>
          </cell>
        </row>
        <row r="4505">
          <cell r="A4505">
            <v>44136</v>
          </cell>
          <cell r="C4505" t="str">
            <v>SORTIE</v>
          </cell>
          <cell r="F4505" t="str">
            <v>GRUMIER</v>
          </cell>
          <cell r="G4505" t="str">
            <v>FILTRATION</v>
          </cell>
          <cell r="Q4505">
            <v>-12500</v>
          </cell>
        </row>
        <row r="4506">
          <cell r="A4506">
            <v>44136</v>
          </cell>
          <cell r="C4506" t="str">
            <v>SORTIE</v>
          </cell>
          <cell r="F4506" t="str">
            <v>GRUMIER</v>
          </cell>
          <cell r="G4506" t="str">
            <v>FILTRATION</v>
          </cell>
          <cell r="Q4506">
            <v>-10000</v>
          </cell>
        </row>
        <row r="4507">
          <cell r="A4507">
            <v>44136</v>
          </cell>
          <cell r="C4507" t="str">
            <v>ENTREE</v>
          </cell>
          <cell r="F4507">
            <v>0</v>
          </cell>
          <cell r="G4507" t="str">
            <v>FILTRATION</v>
          </cell>
          <cell r="Q4507">
            <v>0</v>
          </cell>
        </row>
        <row r="4508">
          <cell r="A4508">
            <v>44136</v>
          </cell>
          <cell r="C4508" t="str">
            <v>ENTREE</v>
          </cell>
          <cell r="F4508">
            <v>0</v>
          </cell>
          <cell r="G4508" t="str">
            <v>FILTRATION</v>
          </cell>
          <cell r="Q4508">
            <v>0</v>
          </cell>
        </row>
        <row r="4509">
          <cell r="A4509">
            <v>44136</v>
          </cell>
          <cell r="C4509" t="str">
            <v>SORTIE</v>
          </cell>
          <cell r="F4509" t="str">
            <v>GRUMIER</v>
          </cell>
          <cell r="G4509" t="str">
            <v>ELECTRICITE</v>
          </cell>
          <cell r="Q4509">
            <v>-3000</v>
          </cell>
        </row>
        <row r="4510">
          <cell r="A4510">
            <v>44136</v>
          </cell>
          <cell r="C4510" t="str">
            <v>SORTIE</v>
          </cell>
          <cell r="F4510" t="str">
            <v>GRUMIER</v>
          </cell>
          <cell r="G4510" t="str">
            <v>ELECTRICITE</v>
          </cell>
          <cell r="Q4510">
            <v>-3000</v>
          </cell>
        </row>
        <row r="4511">
          <cell r="A4511">
            <v>44136</v>
          </cell>
          <cell r="C4511" t="str">
            <v>SORTIE</v>
          </cell>
          <cell r="F4511" t="str">
            <v>GRUMIER</v>
          </cell>
          <cell r="G4511" t="str">
            <v>ELECTRICITE</v>
          </cell>
          <cell r="Q4511">
            <v>-3000</v>
          </cell>
        </row>
        <row r="4512">
          <cell r="A4512">
            <v>44136</v>
          </cell>
          <cell r="C4512" t="str">
            <v>SORTIE</v>
          </cell>
          <cell r="F4512" t="str">
            <v>GRUMIER</v>
          </cell>
          <cell r="G4512" t="str">
            <v>ELECTRICITE</v>
          </cell>
          <cell r="Q4512">
            <v>-3000</v>
          </cell>
        </row>
        <row r="4513">
          <cell r="A4513">
            <v>44136</v>
          </cell>
          <cell r="C4513" t="str">
            <v>SORTIE</v>
          </cell>
          <cell r="F4513" t="str">
            <v>GRUMIER</v>
          </cell>
          <cell r="G4513" t="str">
            <v>ELECTRICITE</v>
          </cell>
          <cell r="Q4513">
            <v>-3000</v>
          </cell>
        </row>
        <row r="4514">
          <cell r="A4514">
            <v>44136</v>
          </cell>
          <cell r="C4514" t="str">
            <v>SORTIE</v>
          </cell>
          <cell r="F4514" t="str">
            <v>GRUMIER</v>
          </cell>
          <cell r="G4514" t="str">
            <v>ELECTRICITE</v>
          </cell>
          <cell r="Q4514">
            <v>-3000</v>
          </cell>
        </row>
        <row r="4515">
          <cell r="A4515">
            <v>44136</v>
          </cell>
          <cell r="C4515" t="str">
            <v>SORTIE</v>
          </cell>
          <cell r="F4515" t="str">
            <v>GRUMIER</v>
          </cell>
          <cell r="G4515" t="str">
            <v>EQUIPEMENT</v>
          </cell>
          <cell r="Q4515">
            <v>-15000</v>
          </cell>
        </row>
        <row r="4516">
          <cell r="A4516">
            <v>44136</v>
          </cell>
          <cell r="C4516" t="str">
            <v>SORTIE</v>
          </cell>
          <cell r="F4516" t="str">
            <v>GRUMIER</v>
          </cell>
          <cell r="G4516" t="str">
            <v>EQUIPEMENT</v>
          </cell>
          <cell r="Q4516">
            <v>-15000</v>
          </cell>
        </row>
        <row r="4517">
          <cell r="A4517">
            <v>44136</v>
          </cell>
          <cell r="C4517" t="str">
            <v>SORTIE</v>
          </cell>
          <cell r="F4517" t="str">
            <v>SLV</v>
          </cell>
          <cell r="G4517" t="str">
            <v>FILTRATION</v>
          </cell>
          <cell r="Q4517">
            <v>-7000</v>
          </cell>
        </row>
        <row r="4518">
          <cell r="A4518">
            <v>44136</v>
          </cell>
          <cell r="C4518" t="str">
            <v>SORTIE</v>
          </cell>
          <cell r="F4518" t="str">
            <v>BENNE</v>
          </cell>
          <cell r="G4518" t="str">
            <v>LUBRIFIANT</v>
          </cell>
          <cell r="Q4518">
            <v>-63630</v>
          </cell>
        </row>
        <row r="4519">
          <cell r="A4519">
            <v>44136</v>
          </cell>
          <cell r="C4519" t="str">
            <v>SORTIE</v>
          </cell>
          <cell r="F4519" t="str">
            <v>BENNE</v>
          </cell>
          <cell r="G4519" t="str">
            <v>FILTRATION</v>
          </cell>
          <cell r="Q4519">
            <v>-11925</v>
          </cell>
        </row>
        <row r="4520">
          <cell r="A4520">
            <v>44136</v>
          </cell>
          <cell r="C4520" t="str">
            <v>SORTIE</v>
          </cell>
          <cell r="F4520" t="str">
            <v>BENNE</v>
          </cell>
          <cell r="G4520" t="str">
            <v>FILTRATION</v>
          </cell>
          <cell r="Q4520">
            <v>-14310</v>
          </cell>
        </row>
        <row r="4521">
          <cell r="A4521">
            <v>44136</v>
          </cell>
          <cell r="C4521" t="str">
            <v>SORTIE</v>
          </cell>
          <cell r="F4521" t="str">
            <v>BENNE</v>
          </cell>
          <cell r="G4521" t="str">
            <v>FILTRATION</v>
          </cell>
          <cell r="Q4521">
            <v>-10000</v>
          </cell>
        </row>
        <row r="4522">
          <cell r="A4522">
            <v>44136</v>
          </cell>
          <cell r="C4522" t="str">
            <v>ENTREE</v>
          </cell>
          <cell r="F4522">
            <v>0</v>
          </cell>
          <cell r="G4522" t="str">
            <v>FILTRATION</v>
          </cell>
          <cell r="Q4522">
            <v>0</v>
          </cell>
        </row>
        <row r="4523">
          <cell r="A4523">
            <v>44136</v>
          </cell>
          <cell r="C4523" t="str">
            <v>ENTREE</v>
          </cell>
          <cell r="F4523">
            <v>0</v>
          </cell>
          <cell r="G4523" t="str">
            <v>FILTRATION</v>
          </cell>
          <cell r="Q4523">
            <v>0</v>
          </cell>
        </row>
        <row r="4524">
          <cell r="A4524">
            <v>44136</v>
          </cell>
          <cell r="C4524" t="str">
            <v>ENTREE</v>
          </cell>
          <cell r="F4524">
            <v>0</v>
          </cell>
          <cell r="G4524" t="str">
            <v>FILTRATION</v>
          </cell>
          <cell r="Q4524">
            <v>0</v>
          </cell>
        </row>
        <row r="4525">
          <cell r="A4525">
            <v>44136</v>
          </cell>
          <cell r="C4525" t="str">
            <v>ENTREE</v>
          </cell>
          <cell r="F4525">
            <v>0</v>
          </cell>
          <cell r="G4525" t="str">
            <v>EMBRAYAGE</v>
          </cell>
          <cell r="Q4525">
            <v>0</v>
          </cell>
        </row>
        <row r="4526">
          <cell r="A4526">
            <v>44136</v>
          </cell>
          <cell r="C4526" t="str">
            <v>ENTREE</v>
          </cell>
          <cell r="F4526">
            <v>0</v>
          </cell>
          <cell r="G4526" t="str">
            <v>ELECTRICITE</v>
          </cell>
          <cell r="Q4526">
            <v>0</v>
          </cell>
        </row>
        <row r="4527">
          <cell r="A4527">
            <v>44136</v>
          </cell>
          <cell r="C4527" t="str">
            <v>ENTREE</v>
          </cell>
          <cell r="F4527">
            <v>0</v>
          </cell>
          <cell r="G4527" t="str">
            <v>ELECTRICITE</v>
          </cell>
          <cell r="Q4527">
            <v>0</v>
          </cell>
        </row>
        <row r="4528">
          <cell r="A4528">
            <v>44136</v>
          </cell>
          <cell r="C4528" t="str">
            <v>ENTREE</v>
          </cell>
          <cell r="F4528">
            <v>0</v>
          </cell>
          <cell r="G4528" t="str">
            <v>ASSEMBLAGE</v>
          </cell>
          <cell r="Q4528">
            <v>0</v>
          </cell>
        </row>
        <row r="4529">
          <cell r="A4529">
            <v>44136</v>
          </cell>
          <cell r="C4529" t="str">
            <v>SORTIE</v>
          </cell>
          <cell r="F4529" t="str">
            <v>PLATEAU</v>
          </cell>
          <cell r="G4529" t="str">
            <v>LUBRIFIANT</v>
          </cell>
          <cell r="Q4529">
            <v>-39996</v>
          </cell>
        </row>
        <row r="4530">
          <cell r="A4530">
            <v>44136</v>
          </cell>
          <cell r="C4530" t="str">
            <v>SORTIE</v>
          </cell>
          <cell r="F4530" t="str">
            <v>PLATEAU</v>
          </cell>
          <cell r="G4530" t="str">
            <v>FILTRATION</v>
          </cell>
          <cell r="Q4530">
            <v>-8000</v>
          </cell>
        </row>
        <row r="4531">
          <cell r="A4531">
            <v>44136</v>
          </cell>
          <cell r="C4531" t="str">
            <v>SORTIE</v>
          </cell>
          <cell r="F4531" t="str">
            <v>PLATEAU</v>
          </cell>
          <cell r="G4531" t="str">
            <v>FILTRATION</v>
          </cell>
          <cell r="Q4531">
            <v>-7000</v>
          </cell>
        </row>
        <row r="4532">
          <cell r="A4532">
            <v>44136</v>
          </cell>
          <cell r="C4532" t="str">
            <v>SORTIE</v>
          </cell>
          <cell r="F4532" t="str">
            <v>PLATEAU</v>
          </cell>
          <cell r="G4532" t="str">
            <v>FILTRATION</v>
          </cell>
          <cell r="Q4532">
            <v>-10000</v>
          </cell>
        </row>
        <row r="4533">
          <cell r="A4533">
            <v>44136</v>
          </cell>
          <cell r="C4533" t="str">
            <v>SORTIE</v>
          </cell>
          <cell r="F4533" t="str">
            <v>BENNE</v>
          </cell>
          <cell r="G4533" t="str">
            <v>LUBRIFIANT</v>
          </cell>
          <cell r="Q4533">
            <v>-39996</v>
          </cell>
        </row>
        <row r="4534">
          <cell r="A4534">
            <v>44136</v>
          </cell>
          <cell r="C4534" t="str">
            <v>SORTIE</v>
          </cell>
          <cell r="F4534" t="str">
            <v>BENNE</v>
          </cell>
          <cell r="G4534" t="str">
            <v>FILTRATION</v>
          </cell>
          <cell r="Q4534">
            <v>-8000</v>
          </cell>
        </row>
        <row r="4535">
          <cell r="A4535">
            <v>44136</v>
          </cell>
          <cell r="C4535" t="str">
            <v>SORTIE</v>
          </cell>
          <cell r="F4535" t="str">
            <v>BENNE</v>
          </cell>
          <cell r="G4535" t="str">
            <v>FILTRATION</v>
          </cell>
          <cell r="Q4535">
            <v>-7000</v>
          </cell>
        </row>
        <row r="4536">
          <cell r="A4536">
            <v>44136</v>
          </cell>
          <cell r="C4536" t="str">
            <v>SORTIE</v>
          </cell>
          <cell r="F4536" t="str">
            <v>BENNE</v>
          </cell>
          <cell r="G4536" t="str">
            <v>FILTRATION</v>
          </cell>
          <cell r="Q4536">
            <v>-20000</v>
          </cell>
        </row>
        <row r="4537">
          <cell r="A4537">
            <v>44136</v>
          </cell>
          <cell r="C4537" t="str">
            <v>SORTIE</v>
          </cell>
          <cell r="F4537" t="str">
            <v>BENNE</v>
          </cell>
          <cell r="G4537" t="str">
            <v>LUBRIFIANT</v>
          </cell>
          <cell r="Q4537">
            <v>-39996</v>
          </cell>
        </row>
        <row r="4538">
          <cell r="A4538">
            <v>44136</v>
          </cell>
          <cell r="C4538" t="str">
            <v>SORTIE</v>
          </cell>
          <cell r="F4538" t="str">
            <v>BENNE</v>
          </cell>
          <cell r="G4538" t="str">
            <v>FILTRATION</v>
          </cell>
          <cell r="Q4538">
            <v>-8000</v>
          </cell>
        </row>
        <row r="4539">
          <cell r="A4539">
            <v>44136</v>
          </cell>
          <cell r="C4539" t="str">
            <v>SORTIE</v>
          </cell>
          <cell r="F4539" t="str">
            <v>BENNE</v>
          </cell>
          <cell r="G4539" t="str">
            <v>FILTRATION</v>
          </cell>
          <cell r="Q4539">
            <v>-7000</v>
          </cell>
        </row>
        <row r="4540">
          <cell r="A4540">
            <v>44136</v>
          </cell>
          <cell r="C4540" t="str">
            <v>SORTIE</v>
          </cell>
          <cell r="F4540" t="str">
            <v>BENNE</v>
          </cell>
          <cell r="G4540" t="str">
            <v>FILTRATION</v>
          </cell>
          <cell r="Q4540">
            <v>-20000</v>
          </cell>
        </row>
        <row r="4541">
          <cell r="A4541">
            <v>44136</v>
          </cell>
          <cell r="C4541" t="str">
            <v>SORTIE</v>
          </cell>
          <cell r="F4541" t="str">
            <v>PLATEAU</v>
          </cell>
          <cell r="G4541" t="str">
            <v>FILTRATION</v>
          </cell>
          <cell r="Q4541">
            <v>-51277</v>
          </cell>
        </row>
        <row r="4542">
          <cell r="A4542">
            <v>44136</v>
          </cell>
          <cell r="C4542" t="str">
            <v>SORTIE</v>
          </cell>
          <cell r="F4542" t="str">
            <v>PLATEAU</v>
          </cell>
          <cell r="G4542" t="str">
            <v>FILTRATION</v>
          </cell>
          <cell r="Q4542">
            <v>-51277</v>
          </cell>
        </row>
        <row r="4543">
          <cell r="A4543">
            <v>44136</v>
          </cell>
          <cell r="C4543" t="str">
            <v>SORTIE</v>
          </cell>
          <cell r="F4543" t="str">
            <v>BENNE</v>
          </cell>
          <cell r="G4543" t="str">
            <v>FILTRATION</v>
          </cell>
          <cell r="Q4543">
            <v>-51277</v>
          </cell>
        </row>
        <row r="4544">
          <cell r="A4544">
            <v>44136</v>
          </cell>
          <cell r="C4544" t="str">
            <v>SORTIE</v>
          </cell>
          <cell r="F4544" t="str">
            <v>PLATEAU</v>
          </cell>
          <cell r="G4544" t="str">
            <v>FILTRATION</v>
          </cell>
          <cell r="Q4544">
            <v>-12500</v>
          </cell>
        </row>
        <row r="4545">
          <cell r="A4545">
            <v>44136</v>
          </cell>
          <cell r="C4545" t="str">
            <v>SORTIE</v>
          </cell>
          <cell r="F4545" t="str">
            <v>GRUMIER</v>
          </cell>
          <cell r="G4545" t="str">
            <v>ELECTRICITE</v>
          </cell>
          <cell r="Q4545">
            <v>-8000</v>
          </cell>
        </row>
        <row r="4546">
          <cell r="A4546">
            <v>44136</v>
          </cell>
          <cell r="C4546" t="str">
            <v>SORTIE</v>
          </cell>
          <cell r="F4546" t="str">
            <v>BENNE</v>
          </cell>
          <cell r="G4546" t="str">
            <v>ELECTRICITE</v>
          </cell>
          <cell r="Q4546">
            <v>-3000</v>
          </cell>
        </row>
        <row r="4547">
          <cell r="A4547">
            <v>44136</v>
          </cell>
          <cell r="C4547" t="str">
            <v>SORTIE</v>
          </cell>
          <cell r="F4547" t="str">
            <v>BENNE</v>
          </cell>
          <cell r="G4547" t="str">
            <v>ELECTRICITE</v>
          </cell>
          <cell r="Q4547">
            <v>-3000</v>
          </cell>
        </row>
        <row r="4548">
          <cell r="A4548">
            <v>44136</v>
          </cell>
          <cell r="C4548" t="str">
            <v>SORTIE</v>
          </cell>
          <cell r="F4548" t="str">
            <v>BENNE</v>
          </cell>
          <cell r="G4548" t="str">
            <v>ELECTRICITE</v>
          </cell>
          <cell r="Q4548">
            <v>-2200</v>
          </cell>
        </row>
        <row r="4549">
          <cell r="A4549">
            <v>44136</v>
          </cell>
          <cell r="C4549" t="str">
            <v>SORTIE</v>
          </cell>
          <cell r="F4549" t="str">
            <v>BENNE</v>
          </cell>
          <cell r="G4549" t="str">
            <v>ELECTRICITE</v>
          </cell>
          <cell r="Q4549">
            <v>-2200</v>
          </cell>
        </row>
        <row r="4550">
          <cell r="A4550">
            <v>44136</v>
          </cell>
          <cell r="C4550" t="str">
            <v>SORTIE</v>
          </cell>
          <cell r="F4550" t="str">
            <v>BENNE</v>
          </cell>
          <cell r="G4550" t="str">
            <v>ELECTRICITE</v>
          </cell>
          <cell r="Q4550">
            <v>-2200</v>
          </cell>
        </row>
        <row r="4551">
          <cell r="A4551">
            <v>44136</v>
          </cell>
          <cell r="C4551" t="str">
            <v>SORTIE</v>
          </cell>
          <cell r="F4551" t="str">
            <v>SLV</v>
          </cell>
          <cell r="G4551" t="str">
            <v>CABINE</v>
          </cell>
          <cell r="Q4551">
            <v>-180000</v>
          </cell>
        </row>
        <row r="4552">
          <cell r="A4552">
            <v>44136</v>
          </cell>
          <cell r="C4552" t="str">
            <v>SORTIE</v>
          </cell>
          <cell r="F4552" t="str">
            <v>PLATEAU</v>
          </cell>
          <cell r="G4552" t="str">
            <v>MOTEUR</v>
          </cell>
          <cell r="Q4552">
            <v>-8500</v>
          </cell>
        </row>
        <row r="4553">
          <cell r="A4553">
            <v>44136</v>
          </cell>
          <cell r="C4553" t="str">
            <v>SORTIE</v>
          </cell>
          <cell r="F4553" t="str">
            <v>PLATEAU</v>
          </cell>
          <cell r="G4553" t="str">
            <v>BOITE DE VITESSE</v>
          </cell>
          <cell r="Q4553">
            <v>-10000</v>
          </cell>
        </row>
        <row r="4554">
          <cell r="A4554">
            <v>44136</v>
          </cell>
          <cell r="C4554" t="str">
            <v>SORTIE</v>
          </cell>
          <cell r="F4554" t="str">
            <v>PLATEAU</v>
          </cell>
          <cell r="G4554" t="str">
            <v>LUBRIFIANT</v>
          </cell>
          <cell r="Q4554">
            <v>-72720</v>
          </cell>
        </row>
        <row r="4555">
          <cell r="A4555">
            <v>44136</v>
          </cell>
          <cell r="C4555" t="str">
            <v>ENTREE</v>
          </cell>
          <cell r="F4555">
            <v>0</v>
          </cell>
          <cell r="G4555" t="str">
            <v>LUBRIFIANT</v>
          </cell>
          <cell r="Q4555">
            <v>0</v>
          </cell>
        </row>
        <row r="4556">
          <cell r="A4556">
            <v>44136</v>
          </cell>
          <cell r="C4556" t="str">
            <v>SORTIE</v>
          </cell>
          <cell r="F4556" t="str">
            <v>PLATEAU</v>
          </cell>
          <cell r="G4556" t="str">
            <v>LUBRIFIANT</v>
          </cell>
          <cell r="Q4556">
            <v>-56358</v>
          </cell>
        </row>
        <row r="4557">
          <cell r="A4557">
            <v>44136</v>
          </cell>
          <cell r="C4557" t="str">
            <v>SORTIE</v>
          </cell>
          <cell r="F4557" t="str">
            <v>PLATEAU</v>
          </cell>
          <cell r="G4557" t="str">
            <v>FILTRATION</v>
          </cell>
          <cell r="Q4557">
            <v>-20000</v>
          </cell>
        </row>
        <row r="4558">
          <cell r="A4558">
            <v>44136</v>
          </cell>
          <cell r="C4558" t="str">
            <v>SORTIE</v>
          </cell>
          <cell r="F4558" t="str">
            <v>PLATEAU</v>
          </cell>
          <cell r="G4558" t="str">
            <v>FILTRATION</v>
          </cell>
          <cell r="Q4558">
            <v>-20000</v>
          </cell>
        </row>
        <row r="4559">
          <cell r="A4559">
            <v>44136</v>
          </cell>
          <cell r="C4559" t="str">
            <v>ENTREE</v>
          </cell>
          <cell r="F4559">
            <v>0</v>
          </cell>
          <cell r="G4559" t="str">
            <v>ASSEMBLAGE</v>
          </cell>
          <cell r="Q4559">
            <v>0</v>
          </cell>
        </row>
        <row r="4560">
          <cell r="A4560">
            <v>44136</v>
          </cell>
          <cell r="C4560" t="str">
            <v>SORTIE</v>
          </cell>
          <cell r="F4560" t="str">
            <v>BENNE</v>
          </cell>
          <cell r="G4560" t="str">
            <v>ASSEMBLAGE</v>
          </cell>
          <cell r="Q4560">
            <v>-16000</v>
          </cell>
        </row>
        <row r="4561">
          <cell r="A4561">
            <v>44136</v>
          </cell>
          <cell r="C4561" t="str">
            <v>SORTIE</v>
          </cell>
          <cell r="F4561" t="str">
            <v>PLATEAU</v>
          </cell>
          <cell r="G4561" t="str">
            <v>EQUIPEMENT</v>
          </cell>
          <cell r="Q4561">
            <v>-4000</v>
          </cell>
        </row>
        <row r="4562">
          <cell r="A4562">
            <v>44136</v>
          </cell>
          <cell r="C4562" t="str">
            <v>SORTIE</v>
          </cell>
          <cell r="F4562" t="str">
            <v>GRUMIER</v>
          </cell>
          <cell r="G4562" t="str">
            <v>EQUIPEMENT</v>
          </cell>
          <cell r="Q4562">
            <v>-4000</v>
          </cell>
        </row>
        <row r="4563">
          <cell r="A4563">
            <v>44136</v>
          </cell>
          <cell r="C4563" t="str">
            <v>SORTIE</v>
          </cell>
          <cell r="F4563" t="str">
            <v>GRUMIER</v>
          </cell>
          <cell r="G4563" t="str">
            <v>EQUIPEMENT</v>
          </cell>
          <cell r="Q4563">
            <v>-4000</v>
          </cell>
        </row>
        <row r="4564">
          <cell r="A4564">
            <v>44136</v>
          </cell>
          <cell r="C4564" t="str">
            <v>SORTIE</v>
          </cell>
          <cell r="F4564" t="str">
            <v>PLATEAU</v>
          </cell>
          <cell r="G4564" t="str">
            <v>EMBRAYAGE</v>
          </cell>
          <cell r="Q4564">
            <v>-25000</v>
          </cell>
        </row>
        <row r="4565">
          <cell r="A4565">
            <v>44136</v>
          </cell>
          <cell r="C4565" t="str">
            <v>SORTIE</v>
          </cell>
          <cell r="F4565" t="str">
            <v>BENNE</v>
          </cell>
          <cell r="G4565" t="str">
            <v>ELECTRICITE</v>
          </cell>
          <cell r="Q4565">
            <v>-1500</v>
          </cell>
        </row>
        <row r="4566">
          <cell r="A4566">
            <v>44136</v>
          </cell>
          <cell r="C4566" t="str">
            <v>SORTIE</v>
          </cell>
          <cell r="F4566" t="str">
            <v>BENNE</v>
          </cell>
          <cell r="G4566" t="str">
            <v>ELECTRICITE</v>
          </cell>
          <cell r="Q4566">
            <v>-3000</v>
          </cell>
        </row>
        <row r="4567">
          <cell r="A4567">
            <v>44136</v>
          </cell>
          <cell r="C4567" t="str">
            <v>SORTIE</v>
          </cell>
          <cell r="F4567" t="str">
            <v>BENNE</v>
          </cell>
          <cell r="G4567" t="str">
            <v>ELECTRICITE</v>
          </cell>
          <cell r="Q4567">
            <v>-1500</v>
          </cell>
        </row>
        <row r="4568">
          <cell r="A4568">
            <v>44136</v>
          </cell>
          <cell r="C4568" t="str">
            <v>SORTIE</v>
          </cell>
          <cell r="F4568" t="str">
            <v>BENNE</v>
          </cell>
          <cell r="G4568" t="str">
            <v>ELECTRICITE</v>
          </cell>
          <cell r="Q4568">
            <v>-1500</v>
          </cell>
        </row>
        <row r="4569">
          <cell r="A4569">
            <v>44136</v>
          </cell>
          <cell r="C4569" t="str">
            <v>SORTIE</v>
          </cell>
          <cell r="F4569" t="str">
            <v>GRUMIER</v>
          </cell>
          <cell r="G4569" t="str">
            <v>ASSEMBLAGE</v>
          </cell>
          <cell r="Q4569">
            <v>-2800</v>
          </cell>
        </row>
        <row r="4570">
          <cell r="A4570">
            <v>44136</v>
          </cell>
          <cell r="C4570" t="str">
            <v>SORTIE</v>
          </cell>
          <cell r="F4570" t="str">
            <v>GRUMIER</v>
          </cell>
          <cell r="G4570" t="str">
            <v>ASSEMBLAGE</v>
          </cell>
          <cell r="Q4570">
            <v>-2800</v>
          </cell>
        </row>
        <row r="4571">
          <cell r="A4571">
            <v>44136</v>
          </cell>
          <cell r="C4571" t="str">
            <v>SORTIE</v>
          </cell>
          <cell r="F4571" t="str">
            <v>BENNE</v>
          </cell>
          <cell r="G4571" t="str">
            <v>LUBRIFIANT</v>
          </cell>
          <cell r="Q4571">
            <v>-44000</v>
          </cell>
        </row>
        <row r="4572">
          <cell r="A4572">
            <v>44136</v>
          </cell>
          <cell r="C4572" t="str">
            <v>SORTIE</v>
          </cell>
          <cell r="F4572" t="str">
            <v>BENNE</v>
          </cell>
          <cell r="G4572" t="str">
            <v>FILTRATION</v>
          </cell>
          <cell r="Q4572">
            <v>-7000</v>
          </cell>
        </row>
        <row r="4573">
          <cell r="A4573">
            <v>44136</v>
          </cell>
          <cell r="C4573" t="str">
            <v>SORTIE</v>
          </cell>
          <cell r="F4573" t="str">
            <v>BENNE</v>
          </cell>
          <cell r="G4573" t="str">
            <v>FILTRATION</v>
          </cell>
          <cell r="Q4573">
            <v>-8000</v>
          </cell>
        </row>
        <row r="4574">
          <cell r="A4574">
            <v>44136</v>
          </cell>
          <cell r="C4574" t="str">
            <v>SORTIE</v>
          </cell>
          <cell r="F4574" t="str">
            <v>BENNE</v>
          </cell>
          <cell r="G4574" t="str">
            <v>FILTRATION</v>
          </cell>
          <cell r="Q4574">
            <v>-20000</v>
          </cell>
        </row>
        <row r="4575">
          <cell r="A4575">
            <v>44136</v>
          </cell>
          <cell r="C4575" t="str">
            <v>SORTIE</v>
          </cell>
          <cell r="F4575" t="str">
            <v>BENNE</v>
          </cell>
          <cell r="G4575" t="str">
            <v>LUBRIFIANT</v>
          </cell>
          <cell r="Q4575">
            <v>-44000</v>
          </cell>
        </row>
        <row r="4576">
          <cell r="A4576">
            <v>44136</v>
          </cell>
          <cell r="C4576" t="str">
            <v>SORTIE</v>
          </cell>
          <cell r="F4576" t="str">
            <v>BENNE</v>
          </cell>
          <cell r="G4576" t="str">
            <v>FILTRATION</v>
          </cell>
          <cell r="Q4576">
            <v>-7000</v>
          </cell>
        </row>
        <row r="4577">
          <cell r="A4577">
            <v>44136</v>
          </cell>
          <cell r="C4577" t="str">
            <v>SORTIE</v>
          </cell>
          <cell r="F4577" t="str">
            <v>BENNE</v>
          </cell>
          <cell r="G4577" t="str">
            <v>FILTRATION</v>
          </cell>
          <cell r="Q4577">
            <v>-8000</v>
          </cell>
        </row>
        <row r="4578">
          <cell r="A4578">
            <v>44136</v>
          </cell>
          <cell r="C4578" t="str">
            <v>SORTIE</v>
          </cell>
          <cell r="F4578" t="str">
            <v>BENNE</v>
          </cell>
          <cell r="G4578" t="str">
            <v>FILTRATION</v>
          </cell>
          <cell r="Q4578">
            <v>-20000</v>
          </cell>
        </row>
        <row r="4579">
          <cell r="A4579">
            <v>44136</v>
          </cell>
          <cell r="C4579" t="str">
            <v>SORTIE</v>
          </cell>
          <cell r="F4579" t="str">
            <v>BENNE</v>
          </cell>
          <cell r="G4579" t="str">
            <v>LUBRIFIANT</v>
          </cell>
          <cell r="Q4579">
            <v>-44000</v>
          </cell>
        </row>
        <row r="4580">
          <cell r="A4580">
            <v>44136</v>
          </cell>
          <cell r="C4580" t="str">
            <v>SORTIE</v>
          </cell>
          <cell r="F4580" t="str">
            <v>BENNE</v>
          </cell>
          <cell r="G4580" t="str">
            <v>FILTRATION</v>
          </cell>
          <cell r="Q4580">
            <v>-7000</v>
          </cell>
        </row>
        <row r="4581">
          <cell r="A4581">
            <v>44136</v>
          </cell>
          <cell r="C4581" t="str">
            <v>SORTIE</v>
          </cell>
          <cell r="F4581" t="str">
            <v>BENNE</v>
          </cell>
          <cell r="G4581" t="str">
            <v>FILTRATION</v>
          </cell>
          <cell r="Q4581">
            <v>-8000</v>
          </cell>
        </row>
        <row r="4582">
          <cell r="A4582">
            <v>44136</v>
          </cell>
          <cell r="C4582" t="str">
            <v>SORTIE</v>
          </cell>
          <cell r="F4582" t="str">
            <v>BENNE</v>
          </cell>
          <cell r="G4582" t="str">
            <v>FILTRATION</v>
          </cell>
          <cell r="Q4582">
            <v>-20000</v>
          </cell>
        </row>
        <row r="4583">
          <cell r="A4583">
            <v>44136</v>
          </cell>
          <cell r="C4583" t="str">
            <v>SORTIE</v>
          </cell>
          <cell r="F4583" t="str">
            <v>BENNE</v>
          </cell>
          <cell r="G4583" t="str">
            <v>LUBRIFIANT</v>
          </cell>
          <cell r="Q4583">
            <v>-29265</v>
          </cell>
        </row>
        <row r="4584">
          <cell r="A4584">
            <v>44136</v>
          </cell>
          <cell r="C4584" t="str">
            <v>SORTIE</v>
          </cell>
          <cell r="F4584" t="str">
            <v>BENNE</v>
          </cell>
          <cell r="G4584" t="str">
            <v>LUBRIFIANT</v>
          </cell>
          <cell r="Q4584">
            <v>-23412</v>
          </cell>
        </row>
        <row r="4585">
          <cell r="A4585">
            <v>44136</v>
          </cell>
          <cell r="C4585" t="str">
            <v>SORTIE</v>
          </cell>
          <cell r="F4585" t="str">
            <v>BENNE</v>
          </cell>
          <cell r="G4585" t="str">
            <v>LUBRIFIANT</v>
          </cell>
          <cell r="Q4585">
            <v>-15608</v>
          </cell>
        </row>
        <row r="4586">
          <cell r="A4586">
            <v>44136</v>
          </cell>
          <cell r="C4586" t="str">
            <v>SORTIE</v>
          </cell>
          <cell r="F4586" t="str">
            <v>BENNE</v>
          </cell>
          <cell r="G4586" t="str">
            <v>ELECTRICITE</v>
          </cell>
          <cell r="Q4586">
            <v>-19000</v>
          </cell>
        </row>
        <row r="4587">
          <cell r="A4587">
            <v>44136</v>
          </cell>
          <cell r="C4587" t="str">
            <v>SORTIE</v>
          </cell>
          <cell r="F4587" t="str">
            <v>BENNE</v>
          </cell>
          <cell r="G4587" t="str">
            <v>ELECTRICITE</v>
          </cell>
          <cell r="Q4587">
            <v>-24000</v>
          </cell>
        </row>
        <row r="4588">
          <cell r="A4588">
            <v>44136</v>
          </cell>
          <cell r="C4588" t="str">
            <v>SORTIE</v>
          </cell>
          <cell r="F4588" t="str">
            <v>PLATEAU</v>
          </cell>
          <cell r="G4588" t="str">
            <v>MOTEUR</v>
          </cell>
          <cell r="Q4588">
            <v>-200000</v>
          </cell>
        </row>
        <row r="4589">
          <cell r="A4589">
            <v>44136</v>
          </cell>
          <cell r="C4589" t="str">
            <v>SORTIE</v>
          </cell>
          <cell r="F4589" t="str">
            <v>SLV</v>
          </cell>
          <cell r="G4589" t="str">
            <v>SYSTEME D'AIR</v>
          </cell>
          <cell r="Q4589">
            <v>0</v>
          </cell>
        </row>
        <row r="4590">
          <cell r="A4590">
            <v>44136</v>
          </cell>
          <cell r="C4590" t="str">
            <v>ENTREE</v>
          </cell>
          <cell r="F4590">
            <v>0</v>
          </cell>
          <cell r="G4590" t="str">
            <v>PNEUMATIQUE</v>
          </cell>
          <cell r="Q4590">
            <v>0</v>
          </cell>
        </row>
        <row r="4591">
          <cell r="A4591">
            <v>44136</v>
          </cell>
          <cell r="C4591" t="str">
            <v>ENTREE</v>
          </cell>
          <cell r="F4591">
            <v>0</v>
          </cell>
          <cell r="G4591" t="str">
            <v>MOTEUR</v>
          </cell>
          <cell r="Q4591">
            <v>0</v>
          </cell>
        </row>
        <row r="4592">
          <cell r="A4592">
            <v>44136</v>
          </cell>
          <cell r="C4592" t="str">
            <v>ENTREE</v>
          </cell>
          <cell r="F4592">
            <v>0</v>
          </cell>
          <cell r="G4592" t="str">
            <v>ELECTRICITE</v>
          </cell>
          <cell r="Q4592">
            <v>0</v>
          </cell>
        </row>
        <row r="4593">
          <cell r="A4593">
            <v>44136</v>
          </cell>
          <cell r="C4593" t="str">
            <v>SORTIE</v>
          </cell>
          <cell r="F4593" t="str">
            <v>BENNE</v>
          </cell>
          <cell r="G4593" t="str">
            <v>PNEUMATIQUE</v>
          </cell>
          <cell r="Q4593">
            <v>-1260000</v>
          </cell>
        </row>
        <row r="4594">
          <cell r="A4594">
            <v>44136</v>
          </cell>
          <cell r="C4594" t="str">
            <v>SORTIE</v>
          </cell>
          <cell r="F4594" t="str">
            <v>CITERNE</v>
          </cell>
          <cell r="G4594" t="str">
            <v>ELECTRICITE</v>
          </cell>
          <cell r="Q4594">
            <v>-1500</v>
          </cell>
        </row>
        <row r="4595">
          <cell r="A4595">
            <v>44136</v>
          </cell>
          <cell r="C4595" t="str">
            <v>SORTIE</v>
          </cell>
          <cell r="F4595" t="str">
            <v>CITERNE</v>
          </cell>
          <cell r="G4595" t="str">
            <v>ELECTRICITE</v>
          </cell>
          <cell r="Q4595">
            <v>-1500</v>
          </cell>
        </row>
        <row r="4596">
          <cell r="A4596">
            <v>44136</v>
          </cell>
          <cell r="C4596" t="str">
            <v>SORTIE</v>
          </cell>
          <cell r="F4596" t="str">
            <v>BENNE</v>
          </cell>
          <cell r="G4596" t="str">
            <v>ASSEMBLAGE</v>
          </cell>
          <cell r="Q4596">
            <v>-150000</v>
          </cell>
        </row>
        <row r="4597">
          <cell r="A4597">
            <v>44136</v>
          </cell>
          <cell r="C4597" t="str">
            <v>SORTIE</v>
          </cell>
          <cell r="F4597" t="str">
            <v>CITERNE</v>
          </cell>
          <cell r="G4597" t="str">
            <v>ELECTRICITE</v>
          </cell>
          <cell r="Q4597">
            <v>-26000</v>
          </cell>
        </row>
        <row r="4598">
          <cell r="A4598">
            <v>44136</v>
          </cell>
          <cell r="C4598" t="str">
            <v>SORTIE</v>
          </cell>
          <cell r="F4598" t="str">
            <v>PLATEAU</v>
          </cell>
          <cell r="G4598" t="str">
            <v>MOTEUR</v>
          </cell>
          <cell r="Q4598">
            <v>-180000</v>
          </cell>
        </row>
        <row r="4599">
          <cell r="A4599">
            <v>44136</v>
          </cell>
          <cell r="C4599" t="str">
            <v>SORTIE</v>
          </cell>
          <cell r="F4599" t="str">
            <v>GRUMIER</v>
          </cell>
          <cell r="G4599" t="str">
            <v>ELECTRICITE</v>
          </cell>
          <cell r="Q4599">
            <v>-35000</v>
          </cell>
        </row>
        <row r="4600">
          <cell r="A4600">
            <v>44136</v>
          </cell>
          <cell r="C4600" t="str">
            <v>SORTIE</v>
          </cell>
          <cell r="F4600" t="str">
            <v>GRUMIER</v>
          </cell>
          <cell r="G4600" t="str">
            <v>ELECTRICITE</v>
          </cell>
          <cell r="Q4600">
            <v>-35000</v>
          </cell>
        </row>
        <row r="4601">
          <cell r="A4601">
            <v>44136</v>
          </cell>
          <cell r="C4601" t="str">
            <v>SORTIE</v>
          </cell>
          <cell r="F4601" t="str">
            <v>GRUMIER</v>
          </cell>
          <cell r="G4601" t="str">
            <v>ELECTRICITE</v>
          </cell>
          <cell r="Q4601">
            <v>-35000</v>
          </cell>
        </row>
        <row r="4602">
          <cell r="A4602">
            <v>44137</v>
          </cell>
          <cell r="C4602" t="str">
            <v>SORTIE</v>
          </cell>
          <cell r="F4602" t="str">
            <v>GRUMIER</v>
          </cell>
          <cell r="G4602" t="str">
            <v>BATTERIE</v>
          </cell>
          <cell r="Q4602">
            <v>-240000</v>
          </cell>
        </row>
        <row r="4603">
          <cell r="A4603">
            <v>44138</v>
          </cell>
          <cell r="C4603" t="str">
            <v>SORTIE</v>
          </cell>
          <cell r="F4603" t="str">
            <v>BENNE</v>
          </cell>
          <cell r="G4603" t="str">
            <v>ELECTRICITE</v>
          </cell>
          <cell r="Q4603">
            <v>-2200</v>
          </cell>
        </row>
        <row r="4604">
          <cell r="A4604">
            <v>44136</v>
          </cell>
          <cell r="C4604" t="str">
            <v>SORTIE</v>
          </cell>
          <cell r="F4604" t="str">
            <v>BENNE</v>
          </cell>
          <cell r="G4604" t="str">
            <v>ELECTRICITE</v>
          </cell>
          <cell r="Q4604">
            <v>-2200</v>
          </cell>
        </row>
        <row r="4605">
          <cell r="A4605">
            <v>44136</v>
          </cell>
          <cell r="C4605" t="str">
            <v>SORTIE</v>
          </cell>
          <cell r="F4605" t="str">
            <v>PLATEAU</v>
          </cell>
          <cell r="G4605" t="str">
            <v>ELECTRICITE</v>
          </cell>
          <cell r="Q4605">
            <v>-2200</v>
          </cell>
        </row>
        <row r="4606">
          <cell r="A4606">
            <v>44136</v>
          </cell>
          <cell r="C4606" t="str">
            <v>SORTIE</v>
          </cell>
          <cell r="F4606" t="str">
            <v>BENNE</v>
          </cell>
          <cell r="G4606" t="str">
            <v>ELECTRICITE</v>
          </cell>
          <cell r="Q4606">
            <v>-2200</v>
          </cell>
        </row>
        <row r="4607">
          <cell r="A4607">
            <v>44136</v>
          </cell>
          <cell r="C4607" t="str">
            <v>SORTIE</v>
          </cell>
          <cell r="F4607" t="str">
            <v>GRUMIER</v>
          </cell>
          <cell r="G4607" t="str">
            <v>ELECTRICITE</v>
          </cell>
          <cell r="Q4607">
            <v>-2200</v>
          </cell>
        </row>
        <row r="4608">
          <cell r="A4608">
            <v>44136</v>
          </cell>
          <cell r="C4608" t="str">
            <v>SORTIE</v>
          </cell>
          <cell r="F4608" t="str">
            <v>GRUMIER</v>
          </cell>
          <cell r="G4608" t="str">
            <v>FILTRATION</v>
          </cell>
          <cell r="Q4608">
            <v>-12500</v>
          </cell>
        </row>
        <row r="4609">
          <cell r="A4609">
            <v>44136</v>
          </cell>
          <cell r="C4609" t="str">
            <v>SORTIE</v>
          </cell>
          <cell r="F4609" t="str">
            <v>GRUMIER</v>
          </cell>
          <cell r="G4609" t="str">
            <v>FILTRATION</v>
          </cell>
          <cell r="Q4609">
            <v>-12500</v>
          </cell>
        </row>
        <row r="4610">
          <cell r="A4610">
            <v>44136</v>
          </cell>
          <cell r="C4610" t="str">
            <v>SORTIE</v>
          </cell>
          <cell r="F4610" t="str">
            <v>BENNE</v>
          </cell>
          <cell r="G4610" t="str">
            <v>LUBRIFIANT</v>
          </cell>
          <cell r="Q4610">
            <v>-10000</v>
          </cell>
        </row>
        <row r="4611">
          <cell r="A4611">
            <v>44136</v>
          </cell>
          <cell r="C4611" t="str">
            <v>SORTIE</v>
          </cell>
          <cell r="F4611" t="str">
            <v>BENNE</v>
          </cell>
          <cell r="G4611" t="str">
            <v>FILTRATION</v>
          </cell>
          <cell r="Q4611">
            <v>-77513</v>
          </cell>
        </row>
        <row r="4612">
          <cell r="A4612">
            <v>44136</v>
          </cell>
          <cell r="C4612" t="str">
            <v>ENTREE</v>
          </cell>
          <cell r="F4612">
            <v>0</v>
          </cell>
          <cell r="G4612" t="str">
            <v>FREINAGE</v>
          </cell>
          <cell r="Q4612">
            <v>0</v>
          </cell>
        </row>
        <row r="4613">
          <cell r="A4613">
            <v>44136</v>
          </cell>
          <cell r="C4613" t="str">
            <v>ENTREE</v>
          </cell>
          <cell r="F4613">
            <v>0</v>
          </cell>
          <cell r="G4613" t="str">
            <v>FREINAGE</v>
          </cell>
          <cell r="Q4613">
            <v>0</v>
          </cell>
        </row>
        <row r="4614">
          <cell r="A4614">
            <v>44136</v>
          </cell>
          <cell r="C4614" t="str">
            <v>ENTREE</v>
          </cell>
          <cell r="F4614">
            <v>0</v>
          </cell>
          <cell r="G4614" t="str">
            <v>FREINAGE</v>
          </cell>
          <cell r="Q4614">
            <v>0</v>
          </cell>
        </row>
        <row r="4615">
          <cell r="A4615">
            <v>44136</v>
          </cell>
          <cell r="C4615" t="str">
            <v>ENTREE</v>
          </cell>
          <cell r="F4615">
            <v>0</v>
          </cell>
          <cell r="G4615" t="str">
            <v>FREINAGE</v>
          </cell>
          <cell r="Q4615">
            <v>0</v>
          </cell>
        </row>
        <row r="4616">
          <cell r="A4616">
            <v>44136</v>
          </cell>
          <cell r="C4616" t="str">
            <v>ENTREE</v>
          </cell>
          <cell r="F4616">
            <v>0</v>
          </cell>
          <cell r="G4616" t="str">
            <v>ASSEMBLAGE</v>
          </cell>
          <cell r="Q4616">
            <v>0</v>
          </cell>
        </row>
        <row r="4617">
          <cell r="A4617">
            <v>44136</v>
          </cell>
          <cell r="C4617" t="str">
            <v>ENTREE</v>
          </cell>
          <cell r="F4617">
            <v>0</v>
          </cell>
          <cell r="G4617" t="str">
            <v>ASSEMBLAGE</v>
          </cell>
          <cell r="Q4617">
            <v>0</v>
          </cell>
        </row>
        <row r="4618">
          <cell r="A4618">
            <v>44136</v>
          </cell>
          <cell r="C4618" t="str">
            <v>ENTREE</v>
          </cell>
          <cell r="F4618">
            <v>0</v>
          </cell>
          <cell r="G4618" t="str">
            <v>MOTEUR</v>
          </cell>
          <cell r="Q4618">
            <v>0</v>
          </cell>
        </row>
        <row r="4619">
          <cell r="A4619">
            <v>44136</v>
          </cell>
          <cell r="C4619" t="str">
            <v>ENTREE</v>
          </cell>
          <cell r="F4619">
            <v>0</v>
          </cell>
          <cell r="G4619" t="str">
            <v>MOTEUR</v>
          </cell>
          <cell r="Q4619">
            <v>0</v>
          </cell>
        </row>
        <row r="4620">
          <cell r="A4620">
            <v>44136</v>
          </cell>
          <cell r="C4620" t="str">
            <v>ENTREE</v>
          </cell>
          <cell r="F4620">
            <v>0</v>
          </cell>
          <cell r="G4620" t="str">
            <v>LUBRIFIANT</v>
          </cell>
          <cell r="Q4620">
            <v>0</v>
          </cell>
        </row>
        <row r="4621">
          <cell r="A4621">
            <v>44136</v>
          </cell>
          <cell r="C4621" t="str">
            <v>SORTIE</v>
          </cell>
          <cell r="F4621" t="str">
            <v>PLATEAU</v>
          </cell>
          <cell r="G4621" t="str">
            <v>MOTEUR</v>
          </cell>
          <cell r="Q4621">
            <v>-15000</v>
          </cell>
        </row>
        <row r="4622">
          <cell r="A4622">
            <v>44136</v>
          </cell>
          <cell r="C4622" t="str">
            <v>SORTIE</v>
          </cell>
          <cell r="F4622" t="str">
            <v>PLATEAU</v>
          </cell>
          <cell r="G4622" t="str">
            <v>MOTEUR</v>
          </cell>
          <cell r="Q4622">
            <v>-15000</v>
          </cell>
        </row>
        <row r="4623">
          <cell r="A4623">
            <v>44136</v>
          </cell>
          <cell r="C4623" t="str">
            <v>SORTIE</v>
          </cell>
          <cell r="F4623" t="str">
            <v>CITERNE</v>
          </cell>
          <cell r="G4623" t="str">
            <v>FILTRATION</v>
          </cell>
          <cell r="Q4623">
            <v>-10000</v>
          </cell>
        </row>
        <row r="4624">
          <cell r="A4624">
            <v>44136</v>
          </cell>
          <cell r="C4624" t="str">
            <v>SORTIE</v>
          </cell>
          <cell r="F4624" t="str">
            <v>SLV</v>
          </cell>
          <cell r="G4624" t="str">
            <v>LUBRIFIANT</v>
          </cell>
          <cell r="Q4624">
            <v>-45000</v>
          </cell>
        </row>
        <row r="4625">
          <cell r="A4625">
            <v>44136</v>
          </cell>
          <cell r="C4625" t="str">
            <v>SORTIE</v>
          </cell>
          <cell r="F4625" t="str">
            <v>SLV</v>
          </cell>
          <cell r="G4625" t="str">
            <v>LUBRIFIANT</v>
          </cell>
          <cell r="Q4625">
            <v>-36000</v>
          </cell>
        </row>
        <row r="4626">
          <cell r="A4626">
            <v>44136</v>
          </cell>
          <cell r="C4626" t="str">
            <v>SORTIE</v>
          </cell>
          <cell r="F4626" t="str">
            <v>BENNE</v>
          </cell>
          <cell r="G4626" t="str">
            <v>LUBRIFIANT</v>
          </cell>
          <cell r="Q4626">
            <v>-330000</v>
          </cell>
        </row>
        <row r="4627">
          <cell r="A4627">
            <v>44136</v>
          </cell>
          <cell r="C4627" t="str">
            <v>ENTREE</v>
          </cell>
          <cell r="F4627">
            <v>0</v>
          </cell>
          <cell r="G4627" t="str">
            <v>MOTEUR</v>
          </cell>
          <cell r="Q4627">
            <v>0</v>
          </cell>
        </row>
        <row r="4628">
          <cell r="A4628">
            <v>44136</v>
          </cell>
          <cell r="C4628" t="str">
            <v>SORTIE</v>
          </cell>
          <cell r="F4628" t="str">
            <v>CITERNE</v>
          </cell>
          <cell r="G4628" t="str">
            <v>MOTEUR</v>
          </cell>
          <cell r="Q4628">
            <v>-69996</v>
          </cell>
        </row>
        <row r="4629">
          <cell r="A4629">
            <v>44136</v>
          </cell>
          <cell r="C4629" t="str">
            <v>ENTREE</v>
          </cell>
          <cell r="F4629">
            <v>0</v>
          </cell>
          <cell r="G4629" t="str">
            <v>CABINE</v>
          </cell>
          <cell r="Q4629">
            <v>0</v>
          </cell>
        </row>
        <row r="4630">
          <cell r="A4630">
            <v>44136</v>
          </cell>
          <cell r="C4630" t="str">
            <v>ENTREE</v>
          </cell>
          <cell r="F4630">
            <v>0</v>
          </cell>
          <cell r="G4630" t="str">
            <v>EMBRAYAGE</v>
          </cell>
          <cell r="Q4630">
            <v>0</v>
          </cell>
        </row>
        <row r="4631">
          <cell r="A4631">
            <v>44136</v>
          </cell>
          <cell r="C4631" t="str">
            <v>ENTREE</v>
          </cell>
          <cell r="F4631">
            <v>0</v>
          </cell>
          <cell r="G4631" t="str">
            <v>CABINE</v>
          </cell>
          <cell r="Q4631">
            <v>0</v>
          </cell>
        </row>
        <row r="4632">
          <cell r="A4632">
            <v>44136</v>
          </cell>
          <cell r="C4632" t="str">
            <v>ENTREE</v>
          </cell>
          <cell r="F4632">
            <v>0</v>
          </cell>
          <cell r="G4632" t="str">
            <v>ASSEMBLAGE</v>
          </cell>
          <cell r="Q4632">
            <v>0</v>
          </cell>
        </row>
        <row r="4633">
          <cell r="A4633">
            <v>44136</v>
          </cell>
          <cell r="C4633" t="str">
            <v>ENTREE</v>
          </cell>
          <cell r="F4633">
            <v>0</v>
          </cell>
          <cell r="G4633" t="str">
            <v>ASSEMBLAGE</v>
          </cell>
          <cell r="Q4633">
            <v>0</v>
          </cell>
        </row>
        <row r="4634">
          <cell r="A4634">
            <v>44136</v>
          </cell>
          <cell r="C4634" t="str">
            <v>ENTREE</v>
          </cell>
          <cell r="F4634">
            <v>0</v>
          </cell>
          <cell r="G4634" t="str">
            <v>ELECTRICITE</v>
          </cell>
          <cell r="Q4634">
            <v>0</v>
          </cell>
        </row>
        <row r="4635">
          <cell r="A4635">
            <v>44136</v>
          </cell>
          <cell r="C4635" t="str">
            <v>ENTREE</v>
          </cell>
          <cell r="F4635">
            <v>0</v>
          </cell>
          <cell r="G4635" t="str">
            <v>ELECTRICITE</v>
          </cell>
          <cell r="Q4635">
            <v>0</v>
          </cell>
        </row>
        <row r="4636">
          <cell r="A4636">
            <v>44136</v>
          </cell>
          <cell r="C4636" t="str">
            <v>ENTREE</v>
          </cell>
          <cell r="F4636">
            <v>0</v>
          </cell>
          <cell r="G4636" t="str">
            <v>ELECTRICITE</v>
          </cell>
          <cell r="Q4636">
            <v>0</v>
          </cell>
        </row>
        <row r="4637">
          <cell r="A4637">
            <v>44136</v>
          </cell>
          <cell r="C4637" t="str">
            <v>ENTREE</v>
          </cell>
          <cell r="F4637">
            <v>0</v>
          </cell>
          <cell r="G4637" t="str">
            <v>ELECTRICITE</v>
          </cell>
          <cell r="Q4637">
            <v>0</v>
          </cell>
        </row>
        <row r="4638">
          <cell r="A4638">
            <v>44136</v>
          </cell>
          <cell r="C4638" t="str">
            <v>SORTIE</v>
          </cell>
          <cell r="F4638" t="str">
            <v>GRUMIER</v>
          </cell>
          <cell r="G4638" t="str">
            <v>ELECTRICITE</v>
          </cell>
          <cell r="Q4638">
            <v>-10000</v>
          </cell>
        </row>
        <row r="4639">
          <cell r="A4639">
            <v>44136</v>
          </cell>
          <cell r="C4639" t="str">
            <v>SORTIE</v>
          </cell>
          <cell r="F4639" t="str">
            <v>GRUMIER</v>
          </cell>
          <cell r="G4639" t="str">
            <v>ELECTRICITE</v>
          </cell>
          <cell r="Q4639">
            <v>-10000</v>
          </cell>
        </row>
        <row r="4640">
          <cell r="A4640">
            <v>44136</v>
          </cell>
          <cell r="C4640" t="str">
            <v>SORTIE</v>
          </cell>
          <cell r="F4640" t="str">
            <v>GRUMIER</v>
          </cell>
          <cell r="G4640" t="str">
            <v>ELECTRICITE</v>
          </cell>
          <cell r="Q4640">
            <v>-10000</v>
          </cell>
        </row>
        <row r="4641">
          <cell r="A4641">
            <v>44136</v>
          </cell>
          <cell r="C4641" t="str">
            <v>SORTIE</v>
          </cell>
          <cell r="F4641" t="str">
            <v>PLATEAU</v>
          </cell>
          <cell r="G4641" t="str">
            <v>ASSEMBLAGE</v>
          </cell>
          <cell r="Q4641">
            <v>-55000</v>
          </cell>
        </row>
        <row r="4642">
          <cell r="A4642">
            <v>44136</v>
          </cell>
          <cell r="C4642" t="str">
            <v>SORTIE</v>
          </cell>
          <cell r="F4642" t="str">
            <v>PLATEAU</v>
          </cell>
          <cell r="G4642" t="str">
            <v>ASSEMBLAGE</v>
          </cell>
          <cell r="Q4642">
            <v>-20000</v>
          </cell>
        </row>
        <row r="4643">
          <cell r="A4643">
            <v>44136</v>
          </cell>
          <cell r="C4643" t="str">
            <v>SORTIE</v>
          </cell>
          <cell r="F4643" t="str">
            <v>GRUMIER</v>
          </cell>
          <cell r="G4643" t="str">
            <v>EQUIPEMENT</v>
          </cell>
          <cell r="Q4643">
            <v>-4000</v>
          </cell>
        </row>
        <row r="4644">
          <cell r="A4644">
            <v>44136</v>
          </cell>
          <cell r="C4644" t="str">
            <v>SORTIE</v>
          </cell>
          <cell r="F4644" t="str">
            <v>GRUMIER</v>
          </cell>
          <cell r="G4644" t="str">
            <v>EQUIPEMENT</v>
          </cell>
          <cell r="Q4644">
            <v>-10000</v>
          </cell>
        </row>
        <row r="4645">
          <cell r="A4645">
            <v>44136</v>
          </cell>
          <cell r="C4645" t="str">
            <v>SORTIE</v>
          </cell>
          <cell r="F4645" t="str">
            <v>GRUMIER</v>
          </cell>
          <cell r="G4645" t="str">
            <v>ASSEMBLAGE</v>
          </cell>
          <cell r="Q4645">
            <v>-4200</v>
          </cell>
        </row>
        <row r="4646">
          <cell r="A4646">
            <v>44136</v>
          </cell>
          <cell r="C4646" t="str">
            <v>SORTIE</v>
          </cell>
          <cell r="F4646" t="str">
            <v>GRUMIER</v>
          </cell>
          <cell r="G4646" t="str">
            <v>ELECTRICITE</v>
          </cell>
          <cell r="Q4646">
            <v>-1500</v>
          </cell>
        </row>
        <row r="4647">
          <cell r="A4647">
            <v>44136</v>
          </cell>
          <cell r="C4647" t="str">
            <v>SORTIE</v>
          </cell>
          <cell r="F4647" t="str">
            <v>GRUMIER</v>
          </cell>
          <cell r="G4647" t="str">
            <v>ELECTRICITE</v>
          </cell>
          <cell r="Q4647">
            <v>-1500</v>
          </cell>
        </row>
        <row r="4648">
          <cell r="A4648">
            <v>44136</v>
          </cell>
          <cell r="C4648" t="str">
            <v>SORTIE</v>
          </cell>
          <cell r="F4648" t="str">
            <v>GRUMIER</v>
          </cell>
          <cell r="G4648" t="str">
            <v>ELECTRICITE</v>
          </cell>
          <cell r="Q4648">
            <v>-1500</v>
          </cell>
        </row>
        <row r="4649">
          <cell r="A4649">
            <v>44136</v>
          </cell>
          <cell r="C4649" t="str">
            <v>SORTIE</v>
          </cell>
          <cell r="F4649" t="str">
            <v>CITERNE</v>
          </cell>
          <cell r="G4649" t="str">
            <v>ASSEMBLAGE</v>
          </cell>
          <cell r="Q4649">
            <v>-1500</v>
          </cell>
        </row>
        <row r="4650">
          <cell r="A4650">
            <v>44136</v>
          </cell>
          <cell r="C4650" t="str">
            <v>SORTIE</v>
          </cell>
          <cell r="F4650" t="str">
            <v>BENNE</v>
          </cell>
          <cell r="G4650" t="str">
            <v>ELECTRICITE</v>
          </cell>
          <cell r="Q4650">
            <v>-19000</v>
          </cell>
        </row>
        <row r="4651">
          <cell r="A4651">
            <v>44136</v>
          </cell>
          <cell r="C4651" t="str">
            <v>SORTIE</v>
          </cell>
          <cell r="F4651" t="str">
            <v>BENNE</v>
          </cell>
          <cell r="G4651" t="str">
            <v>ELECTRICITE</v>
          </cell>
          <cell r="Q4651">
            <v>-24000</v>
          </cell>
        </row>
        <row r="4652">
          <cell r="A4652">
            <v>44136</v>
          </cell>
          <cell r="C4652" t="str">
            <v>SORTIE</v>
          </cell>
          <cell r="F4652" t="str">
            <v>GRUMIER</v>
          </cell>
          <cell r="G4652" t="str">
            <v>ELECTRICITE</v>
          </cell>
          <cell r="Q4652">
            <v>-10000</v>
          </cell>
        </row>
        <row r="4653">
          <cell r="A4653">
            <v>44136</v>
          </cell>
          <cell r="C4653" t="str">
            <v>SORTIE</v>
          </cell>
          <cell r="F4653" t="str">
            <v>GRUMIER</v>
          </cell>
          <cell r="G4653" t="str">
            <v>ELECTRICITE</v>
          </cell>
          <cell r="Q4653">
            <v>-10000</v>
          </cell>
        </row>
        <row r="4654">
          <cell r="A4654">
            <v>44136</v>
          </cell>
          <cell r="C4654" t="str">
            <v>SORTIE</v>
          </cell>
          <cell r="F4654" t="str">
            <v>PLATEAU</v>
          </cell>
          <cell r="G4654" t="str">
            <v>ELECTRICITE</v>
          </cell>
          <cell r="Q4654">
            <v>-1500</v>
          </cell>
        </row>
        <row r="4655">
          <cell r="A4655">
            <v>44136</v>
          </cell>
          <cell r="C4655" t="str">
            <v>ENTREE</v>
          </cell>
          <cell r="F4655">
            <v>0</v>
          </cell>
          <cell r="G4655" t="str">
            <v>FILTRATION</v>
          </cell>
          <cell r="Q4655">
            <v>0</v>
          </cell>
        </row>
        <row r="4656">
          <cell r="A4656">
            <v>44136</v>
          </cell>
          <cell r="C4656" t="str">
            <v>ENTREE</v>
          </cell>
          <cell r="F4656">
            <v>0</v>
          </cell>
          <cell r="G4656" t="str">
            <v>FILTRATION</v>
          </cell>
          <cell r="Q4656">
            <v>0</v>
          </cell>
        </row>
        <row r="4657">
          <cell r="A4657">
            <v>44136</v>
          </cell>
          <cell r="C4657" t="str">
            <v>ENTREE</v>
          </cell>
          <cell r="F4657">
            <v>0</v>
          </cell>
          <cell r="G4657" t="str">
            <v>FILTRATION</v>
          </cell>
          <cell r="Q4657">
            <v>0</v>
          </cell>
        </row>
        <row r="4658">
          <cell r="A4658">
            <v>44136</v>
          </cell>
          <cell r="C4658" t="str">
            <v>ENTREE</v>
          </cell>
          <cell r="F4658">
            <v>0</v>
          </cell>
          <cell r="G4658" t="str">
            <v>FILTRATION</v>
          </cell>
          <cell r="Q4658">
            <v>0</v>
          </cell>
        </row>
        <row r="4659">
          <cell r="A4659">
            <v>44136</v>
          </cell>
          <cell r="C4659" t="str">
            <v>ENTREE</v>
          </cell>
          <cell r="F4659">
            <v>0</v>
          </cell>
          <cell r="G4659" t="str">
            <v>FILTRATION</v>
          </cell>
          <cell r="Q4659">
            <v>0</v>
          </cell>
        </row>
        <row r="4660">
          <cell r="A4660">
            <v>44136</v>
          </cell>
          <cell r="C4660" t="str">
            <v>ENTREE</v>
          </cell>
          <cell r="F4660">
            <v>0</v>
          </cell>
          <cell r="G4660" t="str">
            <v>ELECTRICITE</v>
          </cell>
          <cell r="Q4660">
            <v>0</v>
          </cell>
        </row>
        <row r="4661">
          <cell r="A4661">
            <v>44136</v>
          </cell>
          <cell r="C4661" t="str">
            <v>ENTREE</v>
          </cell>
          <cell r="F4661">
            <v>0</v>
          </cell>
          <cell r="G4661" t="str">
            <v>ASSEMBLAGE</v>
          </cell>
          <cell r="Q4661">
            <v>0</v>
          </cell>
        </row>
        <row r="4662">
          <cell r="A4662">
            <v>44136</v>
          </cell>
          <cell r="C4662" t="str">
            <v>ENTREE</v>
          </cell>
          <cell r="F4662">
            <v>0</v>
          </cell>
          <cell r="G4662" t="str">
            <v>ASSEMBLAGE</v>
          </cell>
          <cell r="Q4662">
            <v>0</v>
          </cell>
        </row>
        <row r="4663">
          <cell r="A4663">
            <v>44136</v>
          </cell>
          <cell r="C4663" t="str">
            <v>ENTREE</v>
          </cell>
          <cell r="F4663">
            <v>0</v>
          </cell>
          <cell r="G4663" t="str">
            <v>ASSEMBLAGE</v>
          </cell>
          <cell r="Q4663">
            <v>0</v>
          </cell>
        </row>
        <row r="4664">
          <cell r="A4664">
            <v>44136</v>
          </cell>
          <cell r="C4664" t="str">
            <v>ENTREE</v>
          </cell>
          <cell r="F4664">
            <v>0</v>
          </cell>
          <cell r="G4664" t="str">
            <v>EQUIPEMENT</v>
          </cell>
          <cell r="Q4664">
            <v>0</v>
          </cell>
        </row>
        <row r="4665">
          <cell r="A4665">
            <v>44136</v>
          </cell>
          <cell r="C4665" t="str">
            <v>ENTREE</v>
          </cell>
          <cell r="F4665">
            <v>0</v>
          </cell>
          <cell r="G4665" t="str">
            <v>ASSEMBLAGE</v>
          </cell>
          <cell r="Q4665">
            <v>0</v>
          </cell>
        </row>
        <row r="4666">
          <cell r="A4666">
            <v>44136</v>
          </cell>
          <cell r="C4666" t="str">
            <v>SORTIE</v>
          </cell>
          <cell r="F4666">
            <v>0</v>
          </cell>
          <cell r="G4666" t="str">
            <v>ASSEMBLAGE</v>
          </cell>
          <cell r="Q4666">
            <v>0</v>
          </cell>
        </row>
        <row r="4667">
          <cell r="A4667">
            <v>44136</v>
          </cell>
          <cell r="C4667" t="str">
            <v>SORTIE</v>
          </cell>
          <cell r="F4667" t="str">
            <v>GRUMIER</v>
          </cell>
          <cell r="G4667" t="str">
            <v>EQUIPEMENT</v>
          </cell>
          <cell r="Q4667">
            <v>-35000</v>
          </cell>
        </row>
        <row r="4668">
          <cell r="A4668">
            <v>44136</v>
          </cell>
          <cell r="C4668" t="str">
            <v>SORTIE</v>
          </cell>
          <cell r="F4668" t="str">
            <v>PLATEAU</v>
          </cell>
          <cell r="G4668" t="str">
            <v>ASSEMBLAGE</v>
          </cell>
          <cell r="Q4668">
            <v>-20000</v>
          </cell>
        </row>
        <row r="4669">
          <cell r="A4669">
            <v>44136</v>
          </cell>
          <cell r="C4669" t="str">
            <v>SORTIE</v>
          </cell>
          <cell r="F4669" t="str">
            <v>PLATEAU</v>
          </cell>
          <cell r="G4669" t="str">
            <v>ASSEMBLAGE</v>
          </cell>
          <cell r="Q4669">
            <v>-6000</v>
          </cell>
        </row>
        <row r="4670">
          <cell r="A4670">
            <v>44136</v>
          </cell>
          <cell r="C4670" t="str">
            <v>SORTIE</v>
          </cell>
          <cell r="F4670" t="str">
            <v>PLATEAU</v>
          </cell>
          <cell r="G4670" t="str">
            <v>ASSEMBLAGE</v>
          </cell>
          <cell r="Q4670">
            <v>-25000</v>
          </cell>
        </row>
        <row r="4671">
          <cell r="A4671">
            <v>44136</v>
          </cell>
          <cell r="C4671" t="str">
            <v>SORTIE</v>
          </cell>
          <cell r="F4671" t="str">
            <v>PLATEAU</v>
          </cell>
          <cell r="G4671" t="str">
            <v>ASSEMBLAGE</v>
          </cell>
          <cell r="Q4671">
            <v>-80000</v>
          </cell>
        </row>
        <row r="4672">
          <cell r="A4672">
            <v>44136</v>
          </cell>
          <cell r="C4672" t="str">
            <v>SORTIE</v>
          </cell>
          <cell r="F4672" t="str">
            <v>BENNE</v>
          </cell>
          <cell r="G4672" t="str">
            <v>LUBRIFIANT</v>
          </cell>
          <cell r="Q4672">
            <v>-44000</v>
          </cell>
        </row>
        <row r="4673">
          <cell r="A4673">
            <v>44136</v>
          </cell>
          <cell r="C4673" t="str">
            <v>SORTIE</v>
          </cell>
          <cell r="F4673" t="str">
            <v>BENNE</v>
          </cell>
          <cell r="G4673" t="str">
            <v>FILTRATION</v>
          </cell>
          <cell r="Q4673">
            <v>-8000</v>
          </cell>
        </row>
        <row r="4674">
          <cell r="A4674">
            <v>44136</v>
          </cell>
          <cell r="C4674" t="str">
            <v>SORTIE</v>
          </cell>
          <cell r="F4674" t="str">
            <v>BENNE</v>
          </cell>
          <cell r="G4674" t="str">
            <v>FILTRATION</v>
          </cell>
          <cell r="Q4674">
            <v>-7000</v>
          </cell>
        </row>
        <row r="4675">
          <cell r="A4675">
            <v>44136</v>
          </cell>
          <cell r="C4675" t="str">
            <v>SORTIE</v>
          </cell>
          <cell r="F4675" t="str">
            <v>BENNE</v>
          </cell>
          <cell r="G4675" t="str">
            <v>FILTRATION</v>
          </cell>
          <cell r="Q4675">
            <v>-20000</v>
          </cell>
        </row>
        <row r="4676">
          <cell r="A4676">
            <v>44136</v>
          </cell>
          <cell r="C4676" t="str">
            <v>ENTREE</v>
          </cell>
          <cell r="F4676">
            <v>0</v>
          </cell>
          <cell r="G4676" t="str">
            <v>SYSTEME D'AIR</v>
          </cell>
          <cell r="Q4676">
            <v>0</v>
          </cell>
        </row>
        <row r="4677">
          <cell r="A4677">
            <v>44136</v>
          </cell>
          <cell r="C4677" t="str">
            <v>ENTREE</v>
          </cell>
          <cell r="F4677">
            <v>0</v>
          </cell>
          <cell r="G4677" t="str">
            <v>EQUIPEMENT</v>
          </cell>
          <cell r="Q4677">
            <v>0</v>
          </cell>
        </row>
        <row r="4678">
          <cell r="A4678">
            <v>44136</v>
          </cell>
          <cell r="C4678" t="str">
            <v>SORTIE</v>
          </cell>
          <cell r="F4678" t="str">
            <v>GRUMIER</v>
          </cell>
          <cell r="G4678" t="str">
            <v>EQUIPEMENT</v>
          </cell>
          <cell r="Q4678">
            <v>-35000</v>
          </cell>
        </row>
        <row r="4679">
          <cell r="A4679">
            <v>44136</v>
          </cell>
          <cell r="C4679" t="str">
            <v>SORTIE</v>
          </cell>
          <cell r="F4679" t="str">
            <v>CITERNE</v>
          </cell>
          <cell r="G4679" t="str">
            <v>ELECTRICITE</v>
          </cell>
          <cell r="Q4679">
            <v>-5000</v>
          </cell>
        </row>
        <row r="4680">
          <cell r="A4680">
            <v>44136</v>
          </cell>
          <cell r="C4680" t="str">
            <v>SORTIE</v>
          </cell>
          <cell r="F4680" t="str">
            <v>CITERNE</v>
          </cell>
          <cell r="G4680" t="str">
            <v>SYSTEME D'AIR</v>
          </cell>
          <cell r="Q4680">
            <v>-28000</v>
          </cell>
        </row>
        <row r="4681">
          <cell r="A4681">
            <v>44136</v>
          </cell>
          <cell r="C4681" t="str">
            <v>SORTIE</v>
          </cell>
          <cell r="F4681" t="str">
            <v>CITERNE</v>
          </cell>
          <cell r="G4681" t="str">
            <v>ASSEMBLAGE</v>
          </cell>
          <cell r="Q4681">
            <v>-2100</v>
          </cell>
        </row>
        <row r="4682">
          <cell r="A4682">
            <v>44136</v>
          </cell>
          <cell r="C4682" t="str">
            <v>SORTIE</v>
          </cell>
          <cell r="F4682" t="str">
            <v>PLATEAU</v>
          </cell>
          <cell r="G4682" t="str">
            <v>LUBRIFIANT</v>
          </cell>
          <cell r="Q4682">
            <v>-50000</v>
          </cell>
        </row>
        <row r="4683">
          <cell r="A4683">
            <v>44136</v>
          </cell>
          <cell r="C4683" t="str">
            <v>SORTIE</v>
          </cell>
          <cell r="F4683" t="str">
            <v>PLATEAU</v>
          </cell>
          <cell r="G4683" t="str">
            <v>FILTRATION</v>
          </cell>
          <cell r="Q4683">
            <v>-7000</v>
          </cell>
        </row>
        <row r="4684">
          <cell r="A4684">
            <v>44136</v>
          </cell>
          <cell r="C4684" t="str">
            <v>SORTIE</v>
          </cell>
          <cell r="F4684" t="str">
            <v>GRUMIER</v>
          </cell>
          <cell r="G4684" t="str">
            <v>FREINAGE</v>
          </cell>
          <cell r="Q4684">
            <v>-320000</v>
          </cell>
        </row>
        <row r="4685">
          <cell r="A4685">
            <v>44136</v>
          </cell>
          <cell r="C4685" t="str">
            <v>SORTIE</v>
          </cell>
          <cell r="F4685" t="str">
            <v>PLATEAU</v>
          </cell>
          <cell r="G4685" t="str">
            <v>EQUIPEMENT</v>
          </cell>
          <cell r="Q4685">
            <v>-15000</v>
          </cell>
        </row>
        <row r="4686">
          <cell r="A4686">
            <v>44136</v>
          </cell>
          <cell r="C4686" t="str">
            <v>SORTIE</v>
          </cell>
          <cell r="F4686" t="str">
            <v>GRUMIER</v>
          </cell>
          <cell r="G4686" t="str">
            <v>EQUIPEMENT</v>
          </cell>
          <cell r="Q4686">
            <v>-15000</v>
          </cell>
        </row>
        <row r="4687">
          <cell r="A4687">
            <v>44136</v>
          </cell>
          <cell r="C4687" t="str">
            <v>SORTIE</v>
          </cell>
          <cell r="F4687" t="str">
            <v>PLATEAU</v>
          </cell>
          <cell r="G4687" t="str">
            <v>EQUIPEMENT</v>
          </cell>
          <cell r="Q4687">
            <v>-15000</v>
          </cell>
        </row>
        <row r="4688">
          <cell r="A4688">
            <v>44136</v>
          </cell>
          <cell r="C4688" t="str">
            <v>SORTIE</v>
          </cell>
          <cell r="F4688" t="str">
            <v>GRUMIER</v>
          </cell>
          <cell r="G4688" t="str">
            <v>FREINAGE</v>
          </cell>
          <cell r="Q4688">
            <v>-130000</v>
          </cell>
        </row>
        <row r="4689">
          <cell r="A4689">
            <v>44136</v>
          </cell>
          <cell r="C4689" t="str">
            <v>ENTREE</v>
          </cell>
          <cell r="F4689">
            <v>0</v>
          </cell>
          <cell r="G4689" t="str">
            <v>CABINE</v>
          </cell>
          <cell r="Q4689">
            <v>0</v>
          </cell>
        </row>
        <row r="4690">
          <cell r="A4690">
            <v>44136</v>
          </cell>
          <cell r="C4690" t="str">
            <v>ENTREE</v>
          </cell>
          <cell r="F4690">
            <v>0</v>
          </cell>
          <cell r="G4690" t="str">
            <v>CABINE</v>
          </cell>
          <cell r="Q4690">
            <v>0</v>
          </cell>
        </row>
        <row r="4691">
          <cell r="A4691">
            <v>44136</v>
          </cell>
          <cell r="C4691" t="str">
            <v>ENTREE</v>
          </cell>
          <cell r="F4691">
            <v>0</v>
          </cell>
          <cell r="G4691" t="str">
            <v>ASSEMBLAGE</v>
          </cell>
          <cell r="Q4691">
            <v>0</v>
          </cell>
        </row>
        <row r="4692">
          <cell r="A4692">
            <v>44136</v>
          </cell>
          <cell r="C4692" t="str">
            <v>SORTIE</v>
          </cell>
          <cell r="F4692" t="str">
            <v>PLATEAU</v>
          </cell>
          <cell r="G4692" t="str">
            <v>CABINE</v>
          </cell>
          <cell r="Q4692">
            <v>-149063</v>
          </cell>
        </row>
        <row r="4693">
          <cell r="A4693">
            <v>44136</v>
          </cell>
          <cell r="C4693" t="str">
            <v>SORTIE</v>
          </cell>
          <cell r="F4693" t="str">
            <v>PLATEAU</v>
          </cell>
          <cell r="G4693" t="str">
            <v>CABINE</v>
          </cell>
          <cell r="Q4693">
            <v>-19020</v>
          </cell>
        </row>
        <row r="4694">
          <cell r="A4694">
            <v>44136</v>
          </cell>
          <cell r="C4694" t="str">
            <v>SORTIE</v>
          </cell>
          <cell r="F4694" t="str">
            <v>PLATEAU</v>
          </cell>
          <cell r="G4694" t="str">
            <v>ASSEMBLAGE</v>
          </cell>
          <cell r="Q4694">
            <v>-36000</v>
          </cell>
        </row>
        <row r="4695">
          <cell r="A4695">
            <v>44136</v>
          </cell>
          <cell r="C4695" t="str">
            <v>SORTIE</v>
          </cell>
          <cell r="F4695" t="str">
            <v>PLATEAU</v>
          </cell>
          <cell r="G4695" t="str">
            <v>FREINAGE</v>
          </cell>
          <cell r="Q4695">
            <v>-60000</v>
          </cell>
        </row>
        <row r="4696">
          <cell r="A4696">
            <v>44136</v>
          </cell>
          <cell r="C4696" t="str">
            <v>SORTIE</v>
          </cell>
          <cell r="F4696" t="str">
            <v>PLATEAU</v>
          </cell>
          <cell r="G4696" t="str">
            <v>FREINAGE</v>
          </cell>
          <cell r="Q4696">
            <v>-60000</v>
          </cell>
        </row>
        <row r="4697">
          <cell r="A4697">
            <v>44136</v>
          </cell>
          <cell r="C4697" t="str">
            <v>SORTIE</v>
          </cell>
          <cell r="F4697" t="str">
            <v>PLATEAU</v>
          </cell>
          <cell r="G4697" t="str">
            <v>ELECTRICITE</v>
          </cell>
          <cell r="Q4697">
            <v>-1500</v>
          </cell>
        </row>
        <row r="4698">
          <cell r="A4698">
            <v>44136</v>
          </cell>
          <cell r="C4698" t="str">
            <v>SORTIE</v>
          </cell>
          <cell r="F4698" t="str">
            <v>PLATEAU</v>
          </cell>
          <cell r="G4698" t="str">
            <v>ELECTRICITE</v>
          </cell>
          <cell r="Q4698">
            <v>-1500</v>
          </cell>
        </row>
        <row r="4699">
          <cell r="A4699">
            <v>44136</v>
          </cell>
          <cell r="C4699" t="str">
            <v>ENTREE</v>
          </cell>
          <cell r="F4699">
            <v>0</v>
          </cell>
          <cell r="G4699" t="str">
            <v>FREINAGE</v>
          </cell>
          <cell r="Q4699">
            <v>0</v>
          </cell>
        </row>
        <row r="4700">
          <cell r="A4700">
            <v>44136</v>
          </cell>
          <cell r="C4700" t="str">
            <v>ENTREE</v>
          </cell>
          <cell r="F4700">
            <v>0</v>
          </cell>
          <cell r="G4700" t="str">
            <v>LUBRIFIANT</v>
          </cell>
          <cell r="Q4700">
            <v>0</v>
          </cell>
        </row>
        <row r="4701">
          <cell r="A4701">
            <v>44136</v>
          </cell>
          <cell r="C4701" t="str">
            <v>ENTREE</v>
          </cell>
          <cell r="F4701">
            <v>0</v>
          </cell>
          <cell r="G4701" t="str">
            <v>FREINAGE</v>
          </cell>
          <cell r="Q4701">
            <v>0</v>
          </cell>
        </row>
        <row r="4702">
          <cell r="A4702">
            <v>44136</v>
          </cell>
          <cell r="C4702" t="str">
            <v>ENTREE</v>
          </cell>
          <cell r="F4702">
            <v>0</v>
          </cell>
          <cell r="G4702" t="str">
            <v>ASSEMBLAGE</v>
          </cell>
          <cell r="Q4702">
            <v>0</v>
          </cell>
        </row>
        <row r="4703">
          <cell r="A4703">
            <v>44136</v>
          </cell>
          <cell r="C4703" t="str">
            <v>SORTIE</v>
          </cell>
          <cell r="F4703" t="str">
            <v>GRUMIER</v>
          </cell>
          <cell r="G4703" t="str">
            <v>ASSEMBLAGE</v>
          </cell>
          <cell r="Q4703">
            <v>-1000</v>
          </cell>
        </row>
        <row r="4704">
          <cell r="A4704">
            <v>44136</v>
          </cell>
          <cell r="C4704" t="str">
            <v>SORTIE</v>
          </cell>
          <cell r="F4704" t="str">
            <v>PLATEAU</v>
          </cell>
          <cell r="G4704" t="str">
            <v>ELECTRICITE</v>
          </cell>
          <cell r="Q4704">
            <v>-15000</v>
          </cell>
        </row>
        <row r="4705">
          <cell r="A4705">
            <v>44136</v>
          </cell>
          <cell r="C4705" t="str">
            <v>SORTIE</v>
          </cell>
          <cell r="F4705" t="str">
            <v>PLATEAU</v>
          </cell>
          <cell r="G4705" t="str">
            <v>ELECTRICITE</v>
          </cell>
          <cell r="Q4705">
            <v>-1500</v>
          </cell>
        </row>
        <row r="4706">
          <cell r="A4706">
            <v>44136</v>
          </cell>
          <cell r="C4706" t="str">
            <v>SORTIE</v>
          </cell>
          <cell r="F4706" t="str">
            <v>PLATEAU</v>
          </cell>
          <cell r="G4706" t="str">
            <v>ELECTRICITE</v>
          </cell>
          <cell r="Q4706">
            <v>-1500</v>
          </cell>
        </row>
        <row r="4707">
          <cell r="A4707">
            <v>44136</v>
          </cell>
          <cell r="C4707" t="str">
            <v>SORTIE</v>
          </cell>
          <cell r="F4707" t="str">
            <v>PLATEAU</v>
          </cell>
          <cell r="G4707" t="str">
            <v>ASSEMBLAGE</v>
          </cell>
          <cell r="Q4707">
            <v>-3000</v>
          </cell>
        </row>
        <row r="4708">
          <cell r="A4708">
            <v>44136</v>
          </cell>
          <cell r="C4708" t="str">
            <v>SORTIE</v>
          </cell>
          <cell r="F4708" t="str">
            <v>GRUMIER</v>
          </cell>
          <cell r="G4708" t="str">
            <v>FREINAGE</v>
          </cell>
          <cell r="Q4708">
            <v>-24000</v>
          </cell>
        </row>
        <row r="4709">
          <cell r="A4709">
            <v>44136</v>
          </cell>
          <cell r="C4709" t="str">
            <v>SORTIE</v>
          </cell>
          <cell r="F4709" t="str">
            <v>GRUMIER</v>
          </cell>
          <cell r="G4709" t="str">
            <v>FREINAGE</v>
          </cell>
          <cell r="Q4709">
            <v>-12000</v>
          </cell>
        </row>
        <row r="4710">
          <cell r="A4710">
            <v>44136</v>
          </cell>
          <cell r="C4710" t="str">
            <v>SORTIE</v>
          </cell>
          <cell r="F4710" t="str">
            <v>GRUMIER</v>
          </cell>
          <cell r="G4710" t="str">
            <v>FREINAGE</v>
          </cell>
          <cell r="Q4710">
            <v>-40000</v>
          </cell>
        </row>
        <row r="4711">
          <cell r="A4711">
            <v>44136</v>
          </cell>
          <cell r="C4711" t="str">
            <v>SORTIE</v>
          </cell>
          <cell r="F4711" t="str">
            <v>GRUMIER</v>
          </cell>
          <cell r="G4711" t="str">
            <v>ASSEMBLAGE</v>
          </cell>
          <cell r="Q4711">
            <v>-3000</v>
          </cell>
        </row>
        <row r="4712">
          <cell r="A4712">
            <v>44136</v>
          </cell>
          <cell r="C4712" t="str">
            <v>SORTIE</v>
          </cell>
          <cell r="F4712" t="str">
            <v>GRUMIER</v>
          </cell>
          <cell r="G4712" t="str">
            <v>ASSEMBLAGE</v>
          </cell>
          <cell r="Q4712">
            <v>-1400</v>
          </cell>
        </row>
        <row r="4713">
          <cell r="A4713">
            <v>44136</v>
          </cell>
          <cell r="C4713" t="str">
            <v>SORTIE</v>
          </cell>
          <cell r="F4713" t="str">
            <v>PLATEAU</v>
          </cell>
          <cell r="G4713" t="str">
            <v>ASSEMBLAGE</v>
          </cell>
          <cell r="Q4713">
            <v>-12500</v>
          </cell>
        </row>
        <row r="4714">
          <cell r="A4714">
            <v>44136</v>
          </cell>
          <cell r="C4714" t="str">
            <v>SORTIE</v>
          </cell>
          <cell r="F4714" t="str">
            <v>PLATEAU</v>
          </cell>
          <cell r="G4714" t="str">
            <v>LUBRIFIANT</v>
          </cell>
          <cell r="Q4714">
            <v>-60000</v>
          </cell>
        </row>
        <row r="4715">
          <cell r="A4715">
            <v>44136</v>
          </cell>
          <cell r="C4715" t="str">
            <v>SORTIE</v>
          </cell>
          <cell r="F4715" t="str">
            <v>PLATEAU</v>
          </cell>
          <cell r="G4715" t="str">
            <v>FILTRATION</v>
          </cell>
          <cell r="Q4715">
            <v>-15400</v>
          </cell>
        </row>
        <row r="4716">
          <cell r="A4716">
            <v>44136</v>
          </cell>
          <cell r="C4716" t="str">
            <v>SORTIE</v>
          </cell>
          <cell r="F4716" t="str">
            <v>PLATEAU</v>
          </cell>
          <cell r="G4716" t="str">
            <v>CABINE</v>
          </cell>
          <cell r="Q4716">
            <v>-20000</v>
          </cell>
        </row>
        <row r="4717">
          <cell r="A4717">
            <v>44136</v>
          </cell>
          <cell r="C4717" t="str">
            <v>SORTIE</v>
          </cell>
          <cell r="F4717" t="str">
            <v>GRUMIER</v>
          </cell>
          <cell r="G4717" t="str">
            <v>FREINAGE</v>
          </cell>
          <cell r="Q4717">
            <v>-20000</v>
          </cell>
        </row>
        <row r="4718">
          <cell r="A4718">
            <v>44136</v>
          </cell>
          <cell r="C4718" t="str">
            <v>SORTIE</v>
          </cell>
          <cell r="F4718" t="str">
            <v>BENNE</v>
          </cell>
          <cell r="G4718" t="str">
            <v>ELECTRICITE</v>
          </cell>
          <cell r="Q4718">
            <v>-2200</v>
          </cell>
        </row>
        <row r="4719">
          <cell r="A4719">
            <v>44136</v>
          </cell>
          <cell r="C4719" t="str">
            <v>SORTIE</v>
          </cell>
          <cell r="F4719" t="str">
            <v>BENNE</v>
          </cell>
          <cell r="G4719" t="str">
            <v>ELECTRICITE</v>
          </cell>
          <cell r="Q4719">
            <v>-2200</v>
          </cell>
        </row>
        <row r="4720">
          <cell r="A4720">
            <v>44136</v>
          </cell>
          <cell r="C4720" t="str">
            <v>SORTIE</v>
          </cell>
          <cell r="F4720" t="str">
            <v>GRUMIER</v>
          </cell>
          <cell r="G4720" t="str">
            <v>ASSEMBLAGE</v>
          </cell>
          <cell r="Q4720">
            <v>-6000</v>
          </cell>
        </row>
        <row r="4721">
          <cell r="A4721">
            <v>44136</v>
          </cell>
          <cell r="C4721" t="str">
            <v>ENTREE</v>
          </cell>
          <cell r="F4721">
            <v>0</v>
          </cell>
          <cell r="G4721" t="str">
            <v>MOTEUR</v>
          </cell>
          <cell r="Q4721">
            <v>0</v>
          </cell>
        </row>
        <row r="4722">
          <cell r="A4722">
            <v>44136</v>
          </cell>
          <cell r="C4722" t="str">
            <v>ENTREE</v>
          </cell>
          <cell r="F4722">
            <v>0</v>
          </cell>
          <cell r="G4722" t="str">
            <v>FREINAGE</v>
          </cell>
          <cell r="Q4722">
            <v>0</v>
          </cell>
        </row>
        <row r="4723">
          <cell r="A4723">
            <v>44136</v>
          </cell>
          <cell r="C4723" t="str">
            <v>ENTREE</v>
          </cell>
          <cell r="F4723">
            <v>0</v>
          </cell>
          <cell r="G4723" t="str">
            <v>ASSEMBLAGE</v>
          </cell>
          <cell r="Q4723">
            <v>0</v>
          </cell>
        </row>
        <row r="4724">
          <cell r="A4724">
            <v>44136</v>
          </cell>
          <cell r="C4724" t="str">
            <v>ENTREE</v>
          </cell>
          <cell r="F4724">
            <v>0</v>
          </cell>
          <cell r="G4724" t="str">
            <v>ASSEMBLAGE</v>
          </cell>
          <cell r="Q4724">
            <v>0</v>
          </cell>
        </row>
        <row r="4725">
          <cell r="A4725">
            <v>44136</v>
          </cell>
          <cell r="C4725" t="str">
            <v>ENTREE</v>
          </cell>
          <cell r="F4725">
            <v>0</v>
          </cell>
          <cell r="G4725" t="str">
            <v>ELECTRICITE</v>
          </cell>
          <cell r="Q4725">
            <v>0</v>
          </cell>
        </row>
        <row r="4726">
          <cell r="A4726">
            <v>44136</v>
          </cell>
          <cell r="C4726" t="str">
            <v>ENTREE</v>
          </cell>
          <cell r="F4726">
            <v>0</v>
          </cell>
          <cell r="G4726" t="str">
            <v>ELECTRICITE</v>
          </cell>
          <cell r="Q4726">
            <v>0</v>
          </cell>
        </row>
        <row r="4727">
          <cell r="A4727">
            <v>44136</v>
          </cell>
          <cell r="C4727" t="str">
            <v>ENTREE</v>
          </cell>
          <cell r="F4727">
            <v>0</v>
          </cell>
          <cell r="G4727" t="str">
            <v>CABINE</v>
          </cell>
          <cell r="Q4727">
            <v>0</v>
          </cell>
        </row>
        <row r="4728">
          <cell r="A4728">
            <v>44136</v>
          </cell>
          <cell r="C4728" t="str">
            <v>ENTREE</v>
          </cell>
          <cell r="F4728">
            <v>0</v>
          </cell>
          <cell r="G4728" t="str">
            <v>MOTEUR</v>
          </cell>
          <cell r="Q4728">
            <v>0</v>
          </cell>
        </row>
        <row r="4729">
          <cell r="A4729">
            <v>44136</v>
          </cell>
          <cell r="C4729" t="str">
            <v>ENTREE</v>
          </cell>
          <cell r="F4729">
            <v>0</v>
          </cell>
          <cell r="G4729" t="str">
            <v>ASSEMBLAGE</v>
          </cell>
          <cell r="Q4729">
            <v>0</v>
          </cell>
        </row>
        <row r="4730">
          <cell r="A4730">
            <v>44136</v>
          </cell>
          <cell r="C4730" t="str">
            <v>ENTREE</v>
          </cell>
          <cell r="F4730">
            <v>0</v>
          </cell>
          <cell r="G4730" t="str">
            <v>LUBRIFIANT</v>
          </cell>
          <cell r="Q4730">
            <v>0</v>
          </cell>
        </row>
        <row r="4731">
          <cell r="A4731">
            <v>44136</v>
          </cell>
          <cell r="C4731" t="str">
            <v>SORTIE</v>
          </cell>
          <cell r="F4731" t="str">
            <v>BENNE</v>
          </cell>
          <cell r="G4731" t="str">
            <v>LUBRIFIANT</v>
          </cell>
          <cell r="Q4731">
            <v>-330000</v>
          </cell>
        </row>
        <row r="4732">
          <cell r="A4732">
            <v>44136</v>
          </cell>
          <cell r="C4732" t="str">
            <v>SORTIE</v>
          </cell>
          <cell r="F4732" t="str">
            <v>BENNE</v>
          </cell>
          <cell r="G4732" t="str">
            <v>LUBRIFIANT</v>
          </cell>
          <cell r="Q4732">
            <v>-330000</v>
          </cell>
        </row>
        <row r="4733">
          <cell r="A4733">
            <v>44136</v>
          </cell>
          <cell r="C4733" t="str">
            <v>SORTIE</v>
          </cell>
          <cell r="F4733" t="str">
            <v>PLATEAU</v>
          </cell>
          <cell r="G4733" t="str">
            <v>LUBRIFIANT</v>
          </cell>
          <cell r="Q4733">
            <v>-50000</v>
          </cell>
        </row>
        <row r="4734">
          <cell r="A4734">
            <v>44136</v>
          </cell>
          <cell r="C4734" t="str">
            <v>SORTIE</v>
          </cell>
          <cell r="F4734" t="str">
            <v>PLATEAU</v>
          </cell>
          <cell r="G4734" t="str">
            <v>FILTRATION</v>
          </cell>
          <cell r="Q4734">
            <v>-20000</v>
          </cell>
        </row>
        <row r="4735">
          <cell r="A4735">
            <v>44136</v>
          </cell>
          <cell r="C4735" t="str">
            <v>SORTIE</v>
          </cell>
          <cell r="F4735" t="str">
            <v>PLATEAU</v>
          </cell>
          <cell r="G4735" t="str">
            <v>ASSEMBLAGE</v>
          </cell>
          <cell r="Q4735">
            <v>-2100</v>
          </cell>
        </row>
        <row r="4736">
          <cell r="A4736">
            <v>44136</v>
          </cell>
          <cell r="C4736" t="str">
            <v>SORTIE</v>
          </cell>
          <cell r="F4736" t="str">
            <v>PLATEAU</v>
          </cell>
          <cell r="G4736" t="str">
            <v>FREINAGE</v>
          </cell>
          <cell r="Q4736">
            <v>-12000</v>
          </cell>
        </row>
        <row r="4737">
          <cell r="A4737">
            <v>44136</v>
          </cell>
          <cell r="C4737" t="str">
            <v>SORTIE</v>
          </cell>
          <cell r="F4737" t="str">
            <v>PLATEAU</v>
          </cell>
          <cell r="G4737" t="str">
            <v>ELECTRICITE</v>
          </cell>
          <cell r="Q4737">
            <v>-120000</v>
          </cell>
        </row>
        <row r="4738">
          <cell r="A4738">
            <v>44136</v>
          </cell>
          <cell r="C4738" t="str">
            <v>SORTIE</v>
          </cell>
          <cell r="F4738" t="str">
            <v>PLATEAU</v>
          </cell>
          <cell r="G4738" t="str">
            <v>ELECTRICITE</v>
          </cell>
          <cell r="Q4738">
            <v>-35000</v>
          </cell>
        </row>
        <row r="4739">
          <cell r="A4739">
            <v>44136</v>
          </cell>
          <cell r="C4739" t="str">
            <v>SORTIE</v>
          </cell>
          <cell r="F4739" t="str">
            <v>PLATEAU</v>
          </cell>
          <cell r="G4739" t="str">
            <v>ASSEMBLAGE</v>
          </cell>
          <cell r="Q4739">
            <v>-30000</v>
          </cell>
        </row>
        <row r="4740">
          <cell r="A4740">
            <v>44136</v>
          </cell>
          <cell r="C4740" t="str">
            <v>SORTIE</v>
          </cell>
          <cell r="F4740" t="str">
            <v>PLATEAU</v>
          </cell>
          <cell r="G4740" t="str">
            <v>ASSEMBLAGE</v>
          </cell>
          <cell r="Q4740">
            <v>-20000</v>
          </cell>
        </row>
        <row r="4741">
          <cell r="A4741">
            <v>44136</v>
          </cell>
          <cell r="C4741" t="str">
            <v>SORTIE</v>
          </cell>
          <cell r="F4741" t="str">
            <v>PLATEAU</v>
          </cell>
          <cell r="G4741" t="str">
            <v>ASSEMBLAGE</v>
          </cell>
          <cell r="Q4741">
            <v>-80000</v>
          </cell>
        </row>
        <row r="4742">
          <cell r="A4742">
            <v>44136</v>
          </cell>
          <cell r="C4742" t="str">
            <v>ENTREE</v>
          </cell>
          <cell r="F4742">
            <v>0</v>
          </cell>
          <cell r="G4742" t="str">
            <v>ASSEMBLAGE</v>
          </cell>
          <cell r="Q4742">
            <v>0</v>
          </cell>
        </row>
        <row r="4743">
          <cell r="A4743">
            <v>44136</v>
          </cell>
          <cell r="C4743" t="str">
            <v>ENTREE</v>
          </cell>
          <cell r="F4743">
            <v>0</v>
          </cell>
          <cell r="G4743" t="str">
            <v>FREINAGE</v>
          </cell>
          <cell r="Q4743">
            <v>0</v>
          </cell>
        </row>
        <row r="4744">
          <cell r="A4744">
            <v>44136</v>
          </cell>
          <cell r="C4744" t="str">
            <v>ENTREE</v>
          </cell>
          <cell r="F4744">
            <v>0</v>
          </cell>
          <cell r="G4744" t="str">
            <v>ASSEMBLAGE</v>
          </cell>
          <cell r="Q4744">
            <v>0</v>
          </cell>
        </row>
        <row r="4745">
          <cell r="A4745">
            <v>44136</v>
          </cell>
          <cell r="C4745" t="str">
            <v>ENTREE</v>
          </cell>
          <cell r="F4745">
            <v>0</v>
          </cell>
          <cell r="G4745" t="str">
            <v>ASSEMBLAGE</v>
          </cell>
          <cell r="Q4745">
            <v>0</v>
          </cell>
        </row>
        <row r="4746">
          <cell r="A4746">
            <v>44136</v>
          </cell>
          <cell r="C4746" t="str">
            <v>ENTREE</v>
          </cell>
          <cell r="F4746">
            <v>0</v>
          </cell>
          <cell r="G4746" t="str">
            <v>FREINAGE</v>
          </cell>
          <cell r="Q4746">
            <v>0</v>
          </cell>
        </row>
        <row r="4747">
          <cell r="A4747">
            <v>44136</v>
          </cell>
          <cell r="C4747" t="str">
            <v>ENTREE</v>
          </cell>
          <cell r="F4747">
            <v>0</v>
          </cell>
          <cell r="G4747" t="str">
            <v>FREINAGE</v>
          </cell>
          <cell r="Q4747">
            <v>0</v>
          </cell>
        </row>
        <row r="4748">
          <cell r="A4748">
            <v>44136</v>
          </cell>
          <cell r="C4748" t="str">
            <v>ENTREE</v>
          </cell>
          <cell r="F4748">
            <v>0</v>
          </cell>
          <cell r="G4748" t="str">
            <v>FREINAGE</v>
          </cell>
          <cell r="Q4748">
            <v>0</v>
          </cell>
        </row>
        <row r="4749">
          <cell r="A4749">
            <v>44136</v>
          </cell>
          <cell r="C4749" t="str">
            <v>ENTREE</v>
          </cell>
          <cell r="F4749">
            <v>0</v>
          </cell>
          <cell r="G4749" t="str">
            <v>CABINE</v>
          </cell>
          <cell r="Q4749">
            <v>0</v>
          </cell>
        </row>
        <row r="4750">
          <cell r="A4750">
            <v>44136</v>
          </cell>
          <cell r="C4750" t="str">
            <v>ENTREE</v>
          </cell>
          <cell r="F4750">
            <v>0</v>
          </cell>
          <cell r="G4750" t="str">
            <v>CABINE</v>
          </cell>
          <cell r="Q4750">
            <v>0</v>
          </cell>
        </row>
        <row r="4751">
          <cell r="A4751">
            <v>44136</v>
          </cell>
          <cell r="C4751" t="str">
            <v>ENTREE</v>
          </cell>
          <cell r="F4751">
            <v>0</v>
          </cell>
          <cell r="G4751" t="str">
            <v>CABINE</v>
          </cell>
          <cell r="Q4751">
            <v>0</v>
          </cell>
        </row>
        <row r="4752">
          <cell r="A4752">
            <v>44136</v>
          </cell>
          <cell r="C4752" t="str">
            <v>ENTREE</v>
          </cell>
          <cell r="F4752">
            <v>0</v>
          </cell>
          <cell r="G4752" t="str">
            <v>BOITE DE VITESSE</v>
          </cell>
          <cell r="Q4752">
            <v>0</v>
          </cell>
        </row>
        <row r="4753">
          <cell r="A4753">
            <v>44136</v>
          </cell>
          <cell r="C4753" t="str">
            <v>ENTREE</v>
          </cell>
          <cell r="F4753">
            <v>0</v>
          </cell>
          <cell r="G4753" t="str">
            <v>CABINE</v>
          </cell>
          <cell r="Q4753">
            <v>0</v>
          </cell>
        </row>
        <row r="4754">
          <cell r="A4754">
            <v>44136</v>
          </cell>
          <cell r="C4754" t="str">
            <v>ENTREE</v>
          </cell>
          <cell r="F4754">
            <v>0</v>
          </cell>
          <cell r="G4754" t="str">
            <v>CABINE</v>
          </cell>
          <cell r="Q4754">
            <v>0</v>
          </cell>
        </row>
        <row r="4755">
          <cell r="A4755">
            <v>44136</v>
          </cell>
          <cell r="C4755" t="str">
            <v>ENTREE</v>
          </cell>
          <cell r="F4755">
            <v>0</v>
          </cell>
          <cell r="G4755" t="str">
            <v>CABINE</v>
          </cell>
          <cell r="Q4755">
            <v>0</v>
          </cell>
        </row>
        <row r="4756">
          <cell r="A4756">
            <v>44136</v>
          </cell>
          <cell r="C4756" t="str">
            <v>ENTREE</v>
          </cell>
          <cell r="F4756">
            <v>0</v>
          </cell>
          <cell r="G4756" t="str">
            <v>CABINE</v>
          </cell>
          <cell r="Q4756">
            <v>0</v>
          </cell>
        </row>
        <row r="4757">
          <cell r="A4757">
            <v>44136</v>
          </cell>
          <cell r="C4757" t="str">
            <v>ENTREE</v>
          </cell>
          <cell r="F4757">
            <v>0</v>
          </cell>
          <cell r="G4757" t="str">
            <v>CABINE</v>
          </cell>
          <cell r="Q4757">
            <v>0</v>
          </cell>
        </row>
        <row r="4758">
          <cell r="A4758">
            <v>44136</v>
          </cell>
          <cell r="C4758" t="str">
            <v>SORTIE</v>
          </cell>
          <cell r="F4758" t="str">
            <v>PLATEAU</v>
          </cell>
          <cell r="G4758" t="str">
            <v>CABINE</v>
          </cell>
          <cell r="Q4758">
            <v>-15000</v>
          </cell>
        </row>
        <row r="4759">
          <cell r="A4759">
            <v>44136</v>
          </cell>
          <cell r="C4759" t="str">
            <v>SORTIE</v>
          </cell>
          <cell r="F4759" t="str">
            <v>BENNE</v>
          </cell>
          <cell r="G4759" t="str">
            <v>EQUIPEMENT</v>
          </cell>
          <cell r="Q4759">
            <v>-15000</v>
          </cell>
        </row>
        <row r="4760">
          <cell r="A4760">
            <v>44136</v>
          </cell>
          <cell r="C4760" t="str">
            <v>SORTIE</v>
          </cell>
          <cell r="F4760" t="str">
            <v>GRUMIER</v>
          </cell>
          <cell r="G4760" t="str">
            <v>FREINAGE</v>
          </cell>
          <cell r="Q4760">
            <v>-12000</v>
          </cell>
        </row>
        <row r="4761">
          <cell r="A4761">
            <v>44136</v>
          </cell>
          <cell r="C4761" t="str">
            <v>SORTIE</v>
          </cell>
          <cell r="F4761" t="str">
            <v>BENNE</v>
          </cell>
          <cell r="G4761" t="str">
            <v>CABINE</v>
          </cell>
          <cell r="Q4761">
            <v>-60000</v>
          </cell>
        </row>
        <row r="4762">
          <cell r="A4762">
            <v>44136</v>
          </cell>
          <cell r="C4762" t="str">
            <v>SORTIE</v>
          </cell>
          <cell r="F4762" t="str">
            <v>GRUMIER</v>
          </cell>
          <cell r="G4762" t="str">
            <v>CABINE</v>
          </cell>
          <cell r="Q4762">
            <v>-30000</v>
          </cell>
        </row>
        <row r="4763">
          <cell r="A4763">
            <v>44136</v>
          </cell>
          <cell r="C4763" t="str">
            <v>SORTIE</v>
          </cell>
          <cell r="F4763" t="str">
            <v>GRUMIER</v>
          </cell>
          <cell r="G4763" t="str">
            <v>ASSEMBLAGE</v>
          </cell>
          <cell r="Q4763">
            <v>-50000</v>
          </cell>
        </row>
        <row r="4764">
          <cell r="A4764">
            <v>44136</v>
          </cell>
          <cell r="C4764" t="str">
            <v>SORTIE</v>
          </cell>
          <cell r="F4764" t="str">
            <v>GRUMIER</v>
          </cell>
          <cell r="G4764" t="str">
            <v>FREINAGE</v>
          </cell>
          <cell r="Q4764">
            <v>-40000</v>
          </cell>
        </row>
        <row r="4765">
          <cell r="A4765">
            <v>44136</v>
          </cell>
          <cell r="C4765" t="str">
            <v>SORTIE</v>
          </cell>
          <cell r="F4765" t="str">
            <v>GRUMIER</v>
          </cell>
          <cell r="G4765" t="str">
            <v>FREINAGE</v>
          </cell>
          <cell r="Q4765">
            <v>-10000</v>
          </cell>
        </row>
        <row r="4766">
          <cell r="A4766">
            <v>44136</v>
          </cell>
          <cell r="C4766" t="str">
            <v>SORTIE</v>
          </cell>
          <cell r="F4766" t="str">
            <v>PLATEAU</v>
          </cell>
          <cell r="G4766" t="str">
            <v>CABINE</v>
          </cell>
          <cell r="Q4766">
            <v>-10000</v>
          </cell>
        </row>
        <row r="4767">
          <cell r="A4767">
            <v>44136</v>
          </cell>
          <cell r="C4767" t="str">
            <v>SORTIE</v>
          </cell>
          <cell r="F4767" t="str">
            <v>BENNE</v>
          </cell>
          <cell r="G4767" t="str">
            <v>ELECTRICITE</v>
          </cell>
          <cell r="Q4767">
            <v>-3000</v>
          </cell>
        </row>
        <row r="4768">
          <cell r="A4768">
            <v>44136</v>
          </cell>
          <cell r="C4768" t="str">
            <v>SORTIE</v>
          </cell>
          <cell r="F4768" t="str">
            <v>BENNE</v>
          </cell>
          <cell r="G4768" t="str">
            <v>FREINAGE</v>
          </cell>
          <cell r="Q4768">
            <v>-160000</v>
          </cell>
        </row>
        <row r="4769">
          <cell r="A4769">
            <v>44136</v>
          </cell>
          <cell r="C4769" t="str">
            <v>SORTIE</v>
          </cell>
          <cell r="F4769" t="str">
            <v>PLATEAU</v>
          </cell>
          <cell r="G4769" t="str">
            <v>ASSEMBLAGE</v>
          </cell>
          <cell r="Q4769">
            <v>-30000</v>
          </cell>
        </row>
        <row r="4770">
          <cell r="A4770">
            <v>44136</v>
          </cell>
          <cell r="C4770" t="str">
            <v>SORTIE</v>
          </cell>
          <cell r="F4770" t="str">
            <v>PLATEAU</v>
          </cell>
          <cell r="G4770" t="str">
            <v>ASSEMBLAGE</v>
          </cell>
          <cell r="Q4770">
            <v>-30000</v>
          </cell>
        </row>
        <row r="4771">
          <cell r="A4771">
            <v>44136</v>
          </cell>
          <cell r="C4771" t="str">
            <v>ENTREE</v>
          </cell>
          <cell r="F4771">
            <v>0</v>
          </cell>
          <cell r="G4771" t="str">
            <v>FREINAGE</v>
          </cell>
          <cell r="Q4771">
            <v>0</v>
          </cell>
        </row>
        <row r="4772">
          <cell r="A4772">
            <v>44136</v>
          </cell>
          <cell r="C4772" t="str">
            <v>SORTIE</v>
          </cell>
          <cell r="F4772" t="str">
            <v>PLATEAU</v>
          </cell>
          <cell r="G4772" t="str">
            <v>FREINAGE</v>
          </cell>
          <cell r="Q4772">
            <v>-20000</v>
          </cell>
        </row>
        <row r="4773">
          <cell r="A4773">
            <v>44136</v>
          </cell>
          <cell r="C4773" t="str">
            <v>ENTREE</v>
          </cell>
          <cell r="F4773">
            <v>0</v>
          </cell>
          <cell r="G4773" t="str">
            <v>ELECTRICITE</v>
          </cell>
          <cell r="Q4773">
            <v>0</v>
          </cell>
        </row>
        <row r="4774">
          <cell r="A4774">
            <v>44136</v>
          </cell>
          <cell r="C4774" t="str">
            <v>ENTREE</v>
          </cell>
          <cell r="F4774">
            <v>0</v>
          </cell>
          <cell r="G4774" t="str">
            <v>ELECTRICITE</v>
          </cell>
          <cell r="Q4774">
            <v>0</v>
          </cell>
        </row>
        <row r="4775">
          <cell r="A4775">
            <v>44136</v>
          </cell>
          <cell r="C4775" t="str">
            <v>ENTREE</v>
          </cell>
          <cell r="F4775">
            <v>0</v>
          </cell>
          <cell r="G4775" t="str">
            <v>ELECTRICITE</v>
          </cell>
          <cell r="Q4775">
            <v>0</v>
          </cell>
        </row>
        <row r="4776">
          <cell r="A4776">
            <v>44136</v>
          </cell>
          <cell r="C4776" t="str">
            <v>ENTREE</v>
          </cell>
          <cell r="F4776">
            <v>0</v>
          </cell>
          <cell r="G4776" t="str">
            <v>ELECTRICITE</v>
          </cell>
          <cell r="Q4776">
            <v>0</v>
          </cell>
        </row>
        <row r="4777">
          <cell r="A4777">
            <v>44136</v>
          </cell>
          <cell r="C4777" t="str">
            <v>ENTREE</v>
          </cell>
          <cell r="F4777">
            <v>0</v>
          </cell>
          <cell r="G4777" t="str">
            <v>ASSEMBLAGE</v>
          </cell>
          <cell r="Q4777">
            <v>0</v>
          </cell>
        </row>
        <row r="4778">
          <cell r="A4778">
            <v>44136</v>
          </cell>
          <cell r="C4778" t="str">
            <v>ENTREE</v>
          </cell>
          <cell r="F4778">
            <v>0</v>
          </cell>
          <cell r="G4778" t="str">
            <v>ASSEMBLAGE</v>
          </cell>
          <cell r="Q4778">
            <v>0</v>
          </cell>
        </row>
        <row r="4779">
          <cell r="A4779">
            <v>44136</v>
          </cell>
          <cell r="C4779" t="str">
            <v>SORTIE</v>
          </cell>
          <cell r="F4779" t="str">
            <v>PLATEAU</v>
          </cell>
          <cell r="G4779" t="str">
            <v>ELECTRICITE</v>
          </cell>
          <cell r="Q4779">
            <v>-50000</v>
          </cell>
        </row>
        <row r="4780">
          <cell r="A4780">
            <v>44136</v>
          </cell>
          <cell r="C4780" t="str">
            <v>SORTIE</v>
          </cell>
          <cell r="F4780" t="str">
            <v>PLATEAU</v>
          </cell>
          <cell r="G4780" t="str">
            <v>EQUIPEMENT</v>
          </cell>
          <cell r="Q4780">
            <v>-100000</v>
          </cell>
        </row>
        <row r="4781">
          <cell r="A4781">
            <v>44136</v>
          </cell>
          <cell r="C4781" t="str">
            <v>SORTIE</v>
          </cell>
          <cell r="F4781" t="str">
            <v>BENNE</v>
          </cell>
          <cell r="G4781" t="str">
            <v>ELECTRICITE</v>
          </cell>
          <cell r="Q4781">
            <v>-3000</v>
          </cell>
        </row>
        <row r="4782">
          <cell r="A4782">
            <v>44136</v>
          </cell>
          <cell r="C4782" t="str">
            <v>SORTIE</v>
          </cell>
          <cell r="F4782" t="str">
            <v>BENNE</v>
          </cell>
          <cell r="G4782" t="str">
            <v>ELECTRICITE</v>
          </cell>
          <cell r="Q4782">
            <v>-1500</v>
          </cell>
        </row>
        <row r="4783">
          <cell r="A4783">
            <v>44136</v>
          </cell>
          <cell r="C4783" t="str">
            <v>SORTIE</v>
          </cell>
          <cell r="F4783" t="str">
            <v>BENNE</v>
          </cell>
          <cell r="G4783" t="str">
            <v>LUBRIFIANT</v>
          </cell>
          <cell r="Q4783">
            <v>-70000</v>
          </cell>
        </row>
        <row r="4784">
          <cell r="A4784">
            <v>44136</v>
          </cell>
          <cell r="C4784" t="str">
            <v>SORTIE</v>
          </cell>
          <cell r="F4784" t="str">
            <v>BENNE</v>
          </cell>
          <cell r="G4784" t="str">
            <v>FILTRATION</v>
          </cell>
          <cell r="Q4784">
            <v>-11925</v>
          </cell>
        </row>
        <row r="4785">
          <cell r="A4785">
            <v>44136</v>
          </cell>
          <cell r="C4785" t="str">
            <v>SORTIE</v>
          </cell>
          <cell r="F4785" t="str">
            <v>BENNE</v>
          </cell>
          <cell r="G4785" t="str">
            <v>FILTRATION</v>
          </cell>
          <cell r="Q4785">
            <v>-14310</v>
          </cell>
        </row>
        <row r="4786">
          <cell r="A4786">
            <v>44136</v>
          </cell>
          <cell r="C4786" t="str">
            <v>SORTIE</v>
          </cell>
          <cell r="F4786" t="str">
            <v>BENNE</v>
          </cell>
          <cell r="G4786" t="str">
            <v>FILTRATION</v>
          </cell>
          <cell r="Q4786">
            <v>-10000</v>
          </cell>
        </row>
        <row r="4787">
          <cell r="A4787">
            <v>44136</v>
          </cell>
          <cell r="C4787" t="str">
            <v>SORTIE</v>
          </cell>
          <cell r="F4787" t="str">
            <v>PLATEAU</v>
          </cell>
          <cell r="G4787" t="str">
            <v>FILTRATION</v>
          </cell>
          <cell r="Q4787">
            <v>-7000</v>
          </cell>
        </row>
        <row r="4788">
          <cell r="A4788">
            <v>44136</v>
          </cell>
          <cell r="C4788" t="str">
            <v>SORTIE</v>
          </cell>
          <cell r="F4788" t="str">
            <v>BENNE</v>
          </cell>
          <cell r="G4788" t="str">
            <v>ASSEMBLAGE</v>
          </cell>
          <cell r="Q4788">
            <v>-10000</v>
          </cell>
        </row>
        <row r="4789">
          <cell r="A4789">
            <v>44136</v>
          </cell>
          <cell r="C4789" t="str">
            <v>SORTIE</v>
          </cell>
          <cell r="F4789" t="str">
            <v>BENNE</v>
          </cell>
          <cell r="G4789" t="str">
            <v>FILTRATION</v>
          </cell>
          <cell r="Q4789">
            <v>-12500</v>
          </cell>
        </row>
        <row r="4790">
          <cell r="A4790">
            <v>44136</v>
          </cell>
          <cell r="C4790" t="str">
            <v>SORTIE</v>
          </cell>
          <cell r="F4790" t="str">
            <v>BENNE</v>
          </cell>
          <cell r="G4790" t="str">
            <v>FILTRATION</v>
          </cell>
          <cell r="Q4790">
            <v>-77513</v>
          </cell>
        </row>
        <row r="4791">
          <cell r="A4791">
            <v>44136</v>
          </cell>
          <cell r="C4791" t="str">
            <v>SORTIE</v>
          </cell>
          <cell r="F4791" t="str">
            <v>PLATEAU</v>
          </cell>
          <cell r="G4791" t="str">
            <v>EQUIPEMENT</v>
          </cell>
          <cell r="Q4791">
            <v>-15000</v>
          </cell>
        </row>
        <row r="4792">
          <cell r="A4792">
            <v>44136</v>
          </cell>
          <cell r="C4792" t="str">
            <v>SORTIE</v>
          </cell>
          <cell r="F4792" t="str">
            <v>PLATEAU</v>
          </cell>
          <cell r="G4792" t="str">
            <v>REPARATION FLOTTE</v>
          </cell>
          <cell r="Q4792">
            <v>-60000</v>
          </cell>
        </row>
        <row r="4793">
          <cell r="A4793">
            <v>44136</v>
          </cell>
          <cell r="C4793" t="str">
            <v>SORTIE</v>
          </cell>
          <cell r="F4793" t="str">
            <v>SLV</v>
          </cell>
          <cell r="G4793" t="str">
            <v>REPARATION FLOTTE</v>
          </cell>
          <cell r="Q4793">
            <v>-100000</v>
          </cell>
        </row>
        <row r="4794">
          <cell r="A4794">
            <v>44136</v>
          </cell>
          <cell r="C4794" t="str">
            <v>SORTIE</v>
          </cell>
          <cell r="F4794" t="str">
            <v>PLATEAU</v>
          </cell>
          <cell r="G4794" t="str">
            <v>FILTRATION</v>
          </cell>
          <cell r="Q4794">
            <v>-10000</v>
          </cell>
        </row>
        <row r="4795">
          <cell r="A4795">
            <v>44136</v>
          </cell>
          <cell r="C4795" t="str">
            <v>SORTIE</v>
          </cell>
          <cell r="F4795" t="str">
            <v>BENNE</v>
          </cell>
          <cell r="G4795" t="str">
            <v>FREINAGE</v>
          </cell>
          <cell r="Q4795">
            <v>-10000</v>
          </cell>
        </row>
        <row r="4796">
          <cell r="A4796">
            <v>44136</v>
          </cell>
          <cell r="C4796" t="str">
            <v>SORTIE</v>
          </cell>
          <cell r="F4796" t="str">
            <v>BENNE</v>
          </cell>
          <cell r="G4796" t="str">
            <v>PONT</v>
          </cell>
          <cell r="Q4796">
            <v>-10000</v>
          </cell>
        </row>
        <row r="4797">
          <cell r="A4797">
            <v>44136</v>
          </cell>
          <cell r="C4797" t="str">
            <v>SORTIE</v>
          </cell>
          <cell r="F4797" t="str">
            <v>BENNE</v>
          </cell>
          <cell r="G4797" t="str">
            <v>ASSEMBLAGE</v>
          </cell>
          <cell r="Q4797">
            <v>-3000</v>
          </cell>
        </row>
        <row r="4798">
          <cell r="A4798">
            <v>44136</v>
          </cell>
          <cell r="C4798" t="str">
            <v>ENTREE</v>
          </cell>
          <cell r="F4798">
            <v>0</v>
          </cell>
          <cell r="G4798" t="str">
            <v>ASSEMBLAGE</v>
          </cell>
          <cell r="Q4798">
            <v>0</v>
          </cell>
        </row>
        <row r="4799">
          <cell r="A4799">
            <v>44136</v>
          </cell>
          <cell r="C4799" t="str">
            <v>ENTREE</v>
          </cell>
          <cell r="F4799">
            <v>0</v>
          </cell>
          <cell r="G4799" t="str">
            <v>CABINE</v>
          </cell>
          <cell r="Q4799">
            <v>0</v>
          </cell>
        </row>
        <row r="4800">
          <cell r="A4800">
            <v>44136</v>
          </cell>
          <cell r="C4800" t="str">
            <v>ENTREE</v>
          </cell>
          <cell r="F4800">
            <v>0</v>
          </cell>
          <cell r="G4800" t="str">
            <v>CABINE</v>
          </cell>
          <cell r="Q4800">
            <v>0</v>
          </cell>
        </row>
        <row r="4801">
          <cell r="A4801">
            <v>44136</v>
          </cell>
          <cell r="C4801" t="str">
            <v>ENTREE</v>
          </cell>
          <cell r="F4801">
            <v>0</v>
          </cell>
          <cell r="G4801" t="str">
            <v>MOTEUR</v>
          </cell>
          <cell r="Q4801">
            <v>0</v>
          </cell>
        </row>
        <row r="4802">
          <cell r="A4802">
            <v>44136</v>
          </cell>
          <cell r="C4802" t="str">
            <v>ENTREE</v>
          </cell>
          <cell r="F4802">
            <v>0</v>
          </cell>
          <cell r="G4802" t="str">
            <v>ASSEMBLAGE</v>
          </cell>
          <cell r="Q4802">
            <v>0</v>
          </cell>
        </row>
        <row r="4803">
          <cell r="A4803">
            <v>44136</v>
          </cell>
          <cell r="C4803" t="str">
            <v>ENTREE</v>
          </cell>
          <cell r="F4803">
            <v>0</v>
          </cell>
          <cell r="G4803" t="str">
            <v>ASSEMBLAGE</v>
          </cell>
          <cell r="Q4803">
            <v>0</v>
          </cell>
        </row>
        <row r="4804">
          <cell r="A4804">
            <v>44136</v>
          </cell>
          <cell r="C4804" t="str">
            <v>ENTREE</v>
          </cell>
          <cell r="F4804">
            <v>0</v>
          </cell>
          <cell r="G4804" t="str">
            <v>ASSEMBLAGE</v>
          </cell>
          <cell r="Q4804">
            <v>0</v>
          </cell>
        </row>
        <row r="4805">
          <cell r="A4805">
            <v>44136</v>
          </cell>
          <cell r="C4805" t="str">
            <v>ENTREE</v>
          </cell>
          <cell r="F4805">
            <v>0</v>
          </cell>
          <cell r="G4805" t="str">
            <v>ELECTRICITE</v>
          </cell>
          <cell r="Q4805">
            <v>0</v>
          </cell>
        </row>
        <row r="4806">
          <cell r="A4806">
            <v>44136</v>
          </cell>
          <cell r="C4806" t="str">
            <v>ENTREE</v>
          </cell>
          <cell r="F4806">
            <v>0</v>
          </cell>
          <cell r="G4806" t="str">
            <v>ELECTRICITE</v>
          </cell>
          <cell r="Q4806">
            <v>0</v>
          </cell>
        </row>
        <row r="4807">
          <cell r="A4807">
            <v>44136</v>
          </cell>
          <cell r="C4807" t="str">
            <v>ENTREE</v>
          </cell>
          <cell r="F4807">
            <v>0</v>
          </cell>
          <cell r="G4807" t="str">
            <v>LUBRIFIANT</v>
          </cell>
          <cell r="Q4807">
            <v>0</v>
          </cell>
        </row>
        <row r="4808">
          <cell r="A4808">
            <v>44136</v>
          </cell>
          <cell r="C4808" t="str">
            <v>ENTREE</v>
          </cell>
          <cell r="F4808">
            <v>0</v>
          </cell>
          <cell r="G4808" t="str">
            <v>EMBRAYAGE</v>
          </cell>
          <cell r="Q4808">
            <v>0</v>
          </cell>
        </row>
        <row r="4809">
          <cell r="A4809">
            <v>44136</v>
          </cell>
          <cell r="C4809" t="str">
            <v>ENTREE</v>
          </cell>
          <cell r="F4809">
            <v>0</v>
          </cell>
          <cell r="G4809" t="str">
            <v>FREINAGE</v>
          </cell>
          <cell r="Q4809">
            <v>0</v>
          </cell>
        </row>
        <row r="4810">
          <cell r="A4810">
            <v>44136</v>
          </cell>
          <cell r="C4810" t="str">
            <v>ENTREE</v>
          </cell>
          <cell r="F4810">
            <v>0</v>
          </cell>
          <cell r="G4810" t="str">
            <v>ASSEMBLAGE</v>
          </cell>
          <cell r="Q4810">
            <v>0</v>
          </cell>
        </row>
        <row r="4811">
          <cell r="A4811">
            <v>44136</v>
          </cell>
          <cell r="C4811" t="str">
            <v>ENTREE</v>
          </cell>
          <cell r="F4811">
            <v>0</v>
          </cell>
          <cell r="G4811" t="str">
            <v>FREINAGE</v>
          </cell>
          <cell r="Q4811">
            <v>0</v>
          </cell>
        </row>
        <row r="4812">
          <cell r="A4812">
            <v>44136</v>
          </cell>
          <cell r="C4812" t="str">
            <v>ENTREE</v>
          </cell>
          <cell r="F4812">
            <v>0</v>
          </cell>
          <cell r="G4812" t="str">
            <v>EMBRAYAGE</v>
          </cell>
          <cell r="Q4812">
            <v>0</v>
          </cell>
        </row>
        <row r="4813">
          <cell r="A4813">
            <v>44136</v>
          </cell>
          <cell r="C4813" t="str">
            <v>ENTREE</v>
          </cell>
          <cell r="F4813">
            <v>0</v>
          </cell>
          <cell r="G4813" t="str">
            <v>FREINAGE</v>
          </cell>
          <cell r="Q4813">
            <v>0</v>
          </cell>
        </row>
        <row r="4814">
          <cell r="A4814">
            <v>44136</v>
          </cell>
          <cell r="C4814" t="str">
            <v>ENTREE</v>
          </cell>
          <cell r="F4814">
            <v>0</v>
          </cell>
          <cell r="G4814" t="str">
            <v>FREINAGE</v>
          </cell>
          <cell r="Q4814">
            <v>0</v>
          </cell>
        </row>
        <row r="4815">
          <cell r="A4815">
            <v>44136</v>
          </cell>
          <cell r="C4815" t="str">
            <v>SORTIE</v>
          </cell>
          <cell r="F4815" t="str">
            <v>PLATEAU</v>
          </cell>
          <cell r="G4815" t="str">
            <v>PONT</v>
          </cell>
          <cell r="Q4815">
            <v>-180000</v>
          </cell>
        </row>
        <row r="4816">
          <cell r="A4816">
            <v>44136</v>
          </cell>
          <cell r="C4816" t="str">
            <v>SORTIE</v>
          </cell>
          <cell r="F4816" t="str">
            <v>PLATEAU</v>
          </cell>
          <cell r="G4816" t="str">
            <v>ELECTRICITE</v>
          </cell>
          <cell r="Q4816">
            <v>-4500</v>
          </cell>
        </row>
        <row r="4817">
          <cell r="A4817">
            <v>44136</v>
          </cell>
          <cell r="C4817" t="str">
            <v>SORTIE</v>
          </cell>
          <cell r="F4817" t="str">
            <v>GRUMIER</v>
          </cell>
          <cell r="G4817" t="str">
            <v>ASSEMBLAGE</v>
          </cell>
          <cell r="Q4817">
            <v>-20000</v>
          </cell>
        </row>
        <row r="4818">
          <cell r="A4818">
            <v>44136</v>
          </cell>
          <cell r="C4818" t="str">
            <v>SORTIE</v>
          </cell>
          <cell r="F4818" t="str">
            <v>PLATEAU</v>
          </cell>
          <cell r="G4818" t="str">
            <v>ELECTRICITE</v>
          </cell>
          <cell r="Q4818">
            <v>-5000</v>
          </cell>
        </row>
        <row r="4819">
          <cell r="A4819">
            <v>44136</v>
          </cell>
          <cell r="C4819" t="str">
            <v>SORTIE</v>
          </cell>
          <cell r="F4819" t="str">
            <v>PLATEAU</v>
          </cell>
          <cell r="G4819" t="str">
            <v>ELECTRICITE</v>
          </cell>
          <cell r="Q4819">
            <v>-5000</v>
          </cell>
        </row>
        <row r="4820">
          <cell r="A4820">
            <v>44136</v>
          </cell>
          <cell r="C4820" t="str">
            <v>SORTIE</v>
          </cell>
          <cell r="F4820" t="str">
            <v>PLATEAU</v>
          </cell>
          <cell r="G4820" t="str">
            <v>ELECTRICITE</v>
          </cell>
          <cell r="Q4820">
            <v>-75000</v>
          </cell>
        </row>
        <row r="4821">
          <cell r="A4821">
            <v>44136</v>
          </cell>
          <cell r="C4821" t="str">
            <v>SORTIE</v>
          </cell>
          <cell r="F4821" t="str">
            <v>SLV</v>
          </cell>
          <cell r="G4821" t="str">
            <v>LUBRIFIANT</v>
          </cell>
          <cell r="Q4821">
            <v>-15608</v>
          </cell>
        </row>
        <row r="4822">
          <cell r="A4822">
            <v>44136</v>
          </cell>
          <cell r="C4822" t="str">
            <v>SORTIE</v>
          </cell>
          <cell r="F4822" t="str">
            <v>PLATEAU</v>
          </cell>
          <cell r="G4822" t="str">
            <v>FREINAGE</v>
          </cell>
          <cell r="Q4822">
            <v>-50000</v>
          </cell>
        </row>
        <row r="4823">
          <cell r="A4823">
            <v>44136</v>
          </cell>
          <cell r="C4823" t="str">
            <v>SORTIE</v>
          </cell>
          <cell r="F4823" t="str">
            <v>PLATEAU</v>
          </cell>
          <cell r="G4823" t="str">
            <v>ELECTRICITE</v>
          </cell>
          <cell r="Q4823">
            <v>-3000</v>
          </cell>
        </row>
        <row r="4824">
          <cell r="A4824">
            <v>44136</v>
          </cell>
          <cell r="C4824" t="str">
            <v>SORTIE</v>
          </cell>
          <cell r="F4824" t="str">
            <v>SLV</v>
          </cell>
          <cell r="G4824" t="str">
            <v>FREINAGE</v>
          </cell>
          <cell r="Q4824">
            <v>-40000</v>
          </cell>
        </row>
        <row r="4825">
          <cell r="A4825">
            <v>44136</v>
          </cell>
          <cell r="C4825" t="str">
            <v>SORTIE</v>
          </cell>
          <cell r="F4825" t="str">
            <v>SLV</v>
          </cell>
          <cell r="G4825" t="str">
            <v>FREINAGE</v>
          </cell>
          <cell r="Q4825">
            <v>-40000</v>
          </cell>
        </row>
        <row r="4826">
          <cell r="A4826">
            <v>44136</v>
          </cell>
          <cell r="C4826" t="str">
            <v>SORTIE</v>
          </cell>
          <cell r="F4826" t="str">
            <v>SLV</v>
          </cell>
          <cell r="G4826" t="str">
            <v>FREINAGE</v>
          </cell>
          <cell r="Q4826">
            <v>-120000</v>
          </cell>
        </row>
        <row r="4827">
          <cell r="A4827">
            <v>44136</v>
          </cell>
          <cell r="C4827" t="str">
            <v>SORTIE</v>
          </cell>
          <cell r="F4827" t="str">
            <v>PLATEAU</v>
          </cell>
          <cell r="G4827" t="str">
            <v>EMBRAYAGE</v>
          </cell>
          <cell r="Q4827">
            <v>-100000</v>
          </cell>
        </row>
        <row r="4828">
          <cell r="A4828">
            <v>44136</v>
          </cell>
          <cell r="C4828" t="str">
            <v>SORTIE</v>
          </cell>
          <cell r="F4828" t="str">
            <v>SLV</v>
          </cell>
          <cell r="G4828" t="str">
            <v>CABINE</v>
          </cell>
          <cell r="Q4828">
            <v>-55000</v>
          </cell>
        </row>
        <row r="4829">
          <cell r="A4829">
            <v>44136</v>
          </cell>
          <cell r="C4829" t="str">
            <v>ENTREE</v>
          </cell>
          <cell r="F4829">
            <v>0</v>
          </cell>
          <cell r="G4829" t="str">
            <v>PONT</v>
          </cell>
          <cell r="Q4829">
            <v>0</v>
          </cell>
        </row>
        <row r="4830">
          <cell r="A4830">
            <v>44136</v>
          </cell>
          <cell r="C4830" t="str">
            <v>ENTREE</v>
          </cell>
          <cell r="F4830">
            <v>0</v>
          </cell>
          <cell r="G4830" t="str">
            <v>PONT</v>
          </cell>
          <cell r="Q4830">
            <v>0</v>
          </cell>
        </row>
        <row r="4831">
          <cell r="A4831">
            <v>44136</v>
          </cell>
          <cell r="C4831" t="str">
            <v>ENTREE</v>
          </cell>
          <cell r="F4831">
            <v>0</v>
          </cell>
          <cell r="G4831" t="str">
            <v>ASSEMBLAGE</v>
          </cell>
          <cell r="Q4831">
            <v>0</v>
          </cell>
        </row>
        <row r="4832">
          <cell r="A4832">
            <v>44136</v>
          </cell>
          <cell r="C4832" t="str">
            <v>ENTREE</v>
          </cell>
          <cell r="F4832">
            <v>0</v>
          </cell>
          <cell r="G4832" t="str">
            <v>MOTEUR</v>
          </cell>
          <cell r="Q4832">
            <v>0</v>
          </cell>
        </row>
        <row r="4833">
          <cell r="A4833">
            <v>44136</v>
          </cell>
          <cell r="C4833" t="str">
            <v>SORTIE</v>
          </cell>
          <cell r="F4833" t="str">
            <v>SLV</v>
          </cell>
          <cell r="G4833" t="str">
            <v>FILTRATION</v>
          </cell>
          <cell r="Q4833">
            <v>-10732</v>
          </cell>
        </row>
        <row r="4834">
          <cell r="A4834">
            <v>44136</v>
          </cell>
          <cell r="C4834" t="str">
            <v>SORTIE</v>
          </cell>
          <cell r="F4834" t="str">
            <v>PLATEAU</v>
          </cell>
          <cell r="G4834" t="str">
            <v>LUBRIFIANT</v>
          </cell>
          <cell r="Q4834">
            <v>-10000</v>
          </cell>
        </row>
        <row r="4835">
          <cell r="A4835">
            <v>44136</v>
          </cell>
          <cell r="C4835" t="str">
            <v>SORTIE</v>
          </cell>
          <cell r="F4835" t="str">
            <v>PLATEAU</v>
          </cell>
          <cell r="G4835" t="str">
            <v>LUBRIFIANT</v>
          </cell>
          <cell r="Q4835">
            <v>-56000</v>
          </cell>
        </row>
        <row r="4836">
          <cell r="A4836">
            <v>44136</v>
          </cell>
          <cell r="C4836" t="str">
            <v>SORTIE</v>
          </cell>
          <cell r="F4836" t="str">
            <v>PLATEAU</v>
          </cell>
          <cell r="G4836" t="str">
            <v>FILTRATION</v>
          </cell>
          <cell r="Q4836">
            <v>-15502</v>
          </cell>
        </row>
        <row r="4837">
          <cell r="A4837">
            <v>44136</v>
          </cell>
          <cell r="C4837" t="str">
            <v>SORTIE</v>
          </cell>
          <cell r="F4837" t="str">
            <v>PLATEAU</v>
          </cell>
          <cell r="G4837" t="str">
            <v>FILTRATION</v>
          </cell>
          <cell r="Q4837">
            <v>-10732</v>
          </cell>
        </row>
        <row r="4838">
          <cell r="A4838">
            <v>44136</v>
          </cell>
          <cell r="C4838" t="str">
            <v>SORTIE</v>
          </cell>
          <cell r="F4838" t="str">
            <v>PLATEAU</v>
          </cell>
          <cell r="G4838" t="str">
            <v>LUBRIFIANT</v>
          </cell>
          <cell r="Q4838">
            <v>-50000</v>
          </cell>
        </row>
        <row r="4839">
          <cell r="A4839">
            <v>44136</v>
          </cell>
          <cell r="C4839" t="str">
            <v>SORTIE</v>
          </cell>
          <cell r="F4839" t="str">
            <v>PLATEAU</v>
          </cell>
          <cell r="G4839" t="str">
            <v>FILTRATION</v>
          </cell>
          <cell r="Q4839">
            <v>-15502</v>
          </cell>
        </row>
        <row r="4840">
          <cell r="A4840">
            <v>44136</v>
          </cell>
          <cell r="C4840" t="str">
            <v>SORTIE</v>
          </cell>
          <cell r="F4840" t="str">
            <v>PLATEAU</v>
          </cell>
          <cell r="G4840" t="str">
            <v>FILTRATION</v>
          </cell>
          <cell r="Q4840">
            <v>-10732</v>
          </cell>
        </row>
        <row r="4841">
          <cell r="A4841">
            <v>44136</v>
          </cell>
          <cell r="C4841" t="str">
            <v>SORTIE</v>
          </cell>
          <cell r="F4841" t="str">
            <v>SLV</v>
          </cell>
          <cell r="G4841" t="str">
            <v>CABINE</v>
          </cell>
          <cell r="Q4841">
            <v>-20000</v>
          </cell>
        </row>
        <row r="4842">
          <cell r="A4842">
            <v>44136</v>
          </cell>
          <cell r="C4842" t="str">
            <v>SORTIE</v>
          </cell>
          <cell r="F4842" t="str">
            <v>PLATEAU</v>
          </cell>
          <cell r="G4842" t="str">
            <v>CABINE</v>
          </cell>
          <cell r="Q4842">
            <v>-40000</v>
          </cell>
        </row>
        <row r="4843">
          <cell r="A4843">
            <v>44136</v>
          </cell>
          <cell r="C4843" t="str">
            <v>SORTIE</v>
          </cell>
          <cell r="F4843" t="str">
            <v>SLV</v>
          </cell>
          <cell r="G4843" t="str">
            <v>MOTEUR</v>
          </cell>
          <cell r="Q4843">
            <v>-7200</v>
          </cell>
        </row>
        <row r="4844">
          <cell r="A4844">
            <v>44136</v>
          </cell>
          <cell r="C4844" t="str">
            <v>SORTIE</v>
          </cell>
          <cell r="F4844" t="str">
            <v>SLV</v>
          </cell>
          <cell r="G4844" t="str">
            <v>FREINAGE</v>
          </cell>
          <cell r="Q4844">
            <v>-50000</v>
          </cell>
        </row>
        <row r="4845">
          <cell r="A4845">
            <v>44136</v>
          </cell>
          <cell r="C4845" t="str">
            <v>SORTIE</v>
          </cell>
          <cell r="F4845" t="str">
            <v>CITERNE</v>
          </cell>
          <cell r="G4845" t="str">
            <v>FREINAGE</v>
          </cell>
          <cell r="Q4845">
            <v>-40000</v>
          </cell>
        </row>
        <row r="4846">
          <cell r="A4846">
            <v>44136</v>
          </cell>
          <cell r="C4846" t="str">
            <v>SORTIE</v>
          </cell>
          <cell r="F4846" t="str">
            <v>CITERNE</v>
          </cell>
          <cell r="G4846" t="str">
            <v>FREINAGE</v>
          </cell>
          <cell r="Q4846">
            <v>-40000</v>
          </cell>
        </row>
        <row r="4847">
          <cell r="A4847">
            <v>44136</v>
          </cell>
          <cell r="C4847" t="str">
            <v>SORTIE</v>
          </cell>
          <cell r="F4847" t="str">
            <v>GRUMIER</v>
          </cell>
          <cell r="G4847" t="str">
            <v>FREINAGE</v>
          </cell>
          <cell r="Q4847">
            <v>-320000</v>
          </cell>
        </row>
        <row r="4848">
          <cell r="A4848">
            <v>44136</v>
          </cell>
          <cell r="C4848" t="str">
            <v>SORTIE</v>
          </cell>
          <cell r="F4848" t="str">
            <v>GRUMIER</v>
          </cell>
          <cell r="G4848" t="str">
            <v>ELECTRICITE</v>
          </cell>
          <cell r="Q4848">
            <v>-1500</v>
          </cell>
        </row>
        <row r="4849">
          <cell r="A4849">
            <v>44136</v>
          </cell>
          <cell r="C4849" t="str">
            <v>SORTIE</v>
          </cell>
          <cell r="F4849" t="str">
            <v>GRUMIER</v>
          </cell>
          <cell r="G4849" t="str">
            <v>ELECTRICITE</v>
          </cell>
          <cell r="Q4849">
            <v>-1500</v>
          </cell>
        </row>
        <row r="4850">
          <cell r="A4850">
            <v>44136</v>
          </cell>
          <cell r="C4850" t="str">
            <v>SORTIE</v>
          </cell>
          <cell r="F4850" t="str">
            <v>PLATEAU</v>
          </cell>
          <cell r="G4850" t="str">
            <v>PONT</v>
          </cell>
          <cell r="Q4850">
            <v>-60000</v>
          </cell>
        </row>
        <row r="4851">
          <cell r="A4851">
            <v>44136</v>
          </cell>
          <cell r="C4851" t="str">
            <v>SORTIE</v>
          </cell>
          <cell r="F4851" t="str">
            <v>PLATEAU</v>
          </cell>
          <cell r="G4851" t="str">
            <v>PONT</v>
          </cell>
          <cell r="Q4851">
            <v>-60000</v>
          </cell>
        </row>
        <row r="4852">
          <cell r="A4852">
            <v>44136</v>
          </cell>
          <cell r="C4852" t="str">
            <v>SORTIE</v>
          </cell>
          <cell r="F4852" t="str">
            <v>GRUMIER</v>
          </cell>
          <cell r="G4852" t="str">
            <v>ASSEMBLAGE</v>
          </cell>
          <cell r="Q4852">
            <v>-105000</v>
          </cell>
        </row>
        <row r="4853">
          <cell r="A4853">
            <v>44136</v>
          </cell>
          <cell r="C4853" t="str">
            <v>SORTIE</v>
          </cell>
          <cell r="F4853" t="str">
            <v>PLATEAU</v>
          </cell>
          <cell r="G4853" t="str">
            <v>LUBRIFIANT</v>
          </cell>
          <cell r="Q4853">
            <v>-20000</v>
          </cell>
        </row>
        <row r="4854">
          <cell r="A4854">
            <v>44136</v>
          </cell>
          <cell r="C4854" t="str">
            <v>SORTIE</v>
          </cell>
          <cell r="F4854" t="str">
            <v>PLATEAU</v>
          </cell>
          <cell r="G4854" t="str">
            <v>LUBRIFIANT</v>
          </cell>
          <cell r="Q4854">
            <v>-20000</v>
          </cell>
        </row>
        <row r="4855">
          <cell r="A4855">
            <v>44136</v>
          </cell>
          <cell r="C4855" t="str">
            <v>SORTIE</v>
          </cell>
          <cell r="F4855" t="str">
            <v>PLATEAU</v>
          </cell>
          <cell r="G4855" t="str">
            <v>LUBRIFIANT</v>
          </cell>
          <cell r="Q4855">
            <v>-4000</v>
          </cell>
        </row>
        <row r="4856">
          <cell r="A4856">
            <v>44136</v>
          </cell>
          <cell r="C4856" t="str">
            <v>SORTIE</v>
          </cell>
          <cell r="F4856" t="str">
            <v>PLATEAU</v>
          </cell>
          <cell r="G4856" t="str">
            <v>BATTERIE</v>
          </cell>
          <cell r="Q4856">
            <v>-240000</v>
          </cell>
        </row>
        <row r="4857">
          <cell r="A4857">
            <v>44136</v>
          </cell>
          <cell r="C4857" t="str">
            <v>ENTREE</v>
          </cell>
          <cell r="F4857">
            <v>0</v>
          </cell>
          <cell r="G4857" t="str">
            <v>CABINE</v>
          </cell>
          <cell r="Q4857">
            <v>0</v>
          </cell>
        </row>
        <row r="4858">
          <cell r="A4858">
            <v>44136</v>
          </cell>
          <cell r="C4858" t="str">
            <v>ENTREE</v>
          </cell>
          <cell r="F4858">
            <v>0</v>
          </cell>
          <cell r="G4858" t="str">
            <v>FREINAGE</v>
          </cell>
          <cell r="Q4858">
            <v>0</v>
          </cell>
        </row>
        <row r="4859">
          <cell r="A4859">
            <v>44136</v>
          </cell>
          <cell r="C4859" t="str">
            <v>ENTREE</v>
          </cell>
          <cell r="F4859">
            <v>0</v>
          </cell>
          <cell r="G4859" t="str">
            <v>FREINAGE</v>
          </cell>
          <cell r="Q4859">
            <v>0</v>
          </cell>
        </row>
        <row r="4860">
          <cell r="A4860">
            <v>44136</v>
          </cell>
          <cell r="C4860" t="str">
            <v>ENTREE</v>
          </cell>
          <cell r="F4860">
            <v>0</v>
          </cell>
          <cell r="G4860" t="str">
            <v>ASSEMBLAGE</v>
          </cell>
          <cell r="Q4860">
            <v>0</v>
          </cell>
        </row>
        <row r="4861">
          <cell r="A4861">
            <v>44136</v>
          </cell>
          <cell r="C4861" t="str">
            <v>ENTREE</v>
          </cell>
          <cell r="F4861">
            <v>0</v>
          </cell>
          <cell r="G4861" t="str">
            <v>ASSEMBLAGE</v>
          </cell>
          <cell r="Q4861">
            <v>0</v>
          </cell>
        </row>
        <row r="4862">
          <cell r="A4862">
            <v>44136</v>
          </cell>
          <cell r="C4862" t="str">
            <v>ENTREE</v>
          </cell>
          <cell r="F4862">
            <v>0</v>
          </cell>
          <cell r="G4862" t="str">
            <v>ASSEMBLAGE</v>
          </cell>
          <cell r="Q4862">
            <v>0</v>
          </cell>
        </row>
        <row r="4863">
          <cell r="A4863">
            <v>44136</v>
          </cell>
          <cell r="C4863" t="str">
            <v>ENTREE</v>
          </cell>
          <cell r="F4863">
            <v>0</v>
          </cell>
          <cell r="G4863" t="str">
            <v>ASSEMBLAGE</v>
          </cell>
          <cell r="Q4863">
            <v>0</v>
          </cell>
        </row>
        <row r="4864">
          <cell r="A4864">
            <v>44136</v>
          </cell>
          <cell r="C4864" t="str">
            <v>ENTREE</v>
          </cell>
          <cell r="F4864">
            <v>0</v>
          </cell>
          <cell r="G4864" t="str">
            <v>ELECTRICITE</v>
          </cell>
          <cell r="Q4864">
            <v>0</v>
          </cell>
        </row>
        <row r="4865">
          <cell r="A4865">
            <v>44136</v>
          </cell>
          <cell r="C4865" t="str">
            <v>ENTREE</v>
          </cell>
          <cell r="F4865">
            <v>0</v>
          </cell>
          <cell r="G4865" t="str">
            <v>CABINE</v>
          </cell>
          <cell r="Q4865">
            <v>0</v>
          </cell>
        </row>
        <row r="4866">
          <cell r="A4866">
            <v>44136</v>
          </cell>
          <cell r="C4866" t="str">
            <v>ENTREE</v>
          </cell>
          <cell r="F4866">
            <v>0</v>
          </cell>
          <cell r="G4866" t="str">
            <v>CABINE</v>
          </cell>
          <cell r="Q4866">
            <v>0</v>
          </cell>
        </row>
        <row r="4867">
          <cell r="A4867">
            <v>44136</v>
          </cell>
          <cell r="C4867" t="str">
            <v>SORTIE</v>
          </cell>
          <cell r="F4867" t="str">
            <v>GRUMIER</v>
          </cell>
          <cell r="G4867" t="str">
            <v>ELECTRICITE</v>
          </cell>
          <cell r="Q4867">
            <v>-20000</v>
          </cell>
        </row>
        <row r="4868">
          <cell r="A4868">
            <v>44136</v>
          </cell>
          <cell r="C4868" t="str">
            <v>SORTIE</v>
          </cell>
          <cell r="F4868" t="str">
            <v>GRUMIER</v>
          </cell>
          <cell r="G4868" t="str">
            <v>JANTE</v>
          </cell>
          <cell r="Q4868">
            <v>-55000</v>
          </cell>
        </row>
        <row r="4869">
          <cell r="A4869">
            <v>44136</v>
          </cell>
          <cell r="C4869" t="str">
            <v>SORTIE</v>
          </cell>
          <cell r="F4869" t="str">
            <v>PLATEAU</v>
          </cell>
          <cell r="G4869" t="str">
            <v>FILTRATION</v>
          </cell>
          <cell r="Q4869">
            <v>-20000</v>
          </cell>
        </row>
        <row r="4870">
          <cell r="A4870">
            <v>44136</v>
          </cell>
          <cell r="C4870" t="str">
            <v>SORTIE</v>
          </cell>
          <cell r="F4870" t="str">
            <v>PLATEAU</v>
          </cell>
          <cell r="G4870" t="str">
            <v>FILTRATION</v>
          </cell>
          <cell r="Q4870">
            <v>-20000</v>
          </cell>
        </row>
        <row r="4871">
          <cell r="A4871">
            <v>44136</v>
          </cell>
          <cell r="C4871" t="str">
            <v>SORTIE</v>
          </cell>
          <cell r="F4871" t="str">
            <v>GRUMIER</v>
          </cell>
          <cell r="G4871" t="str">
            <v>REPARATION FLOTTE</v>
          </cell>
          <cell r="Q4871">
            <v>-35000</v>
          </cell>
        </row>
        <row r="4872">
          <cell r="A4872">
            <v>44136</v>
          </cell>
          <cell r="C4872" t="str">
            <v>SORTIE</v>
          </cell>
          <cell r="F4872" t="str">
            <v>GRUMIER</v>
          </cell>
          <cell r="G4872" t="str">
            <v>REPARATION FLOTTE</v>
          </cell>
          <cell r="Q4872">
            <v>-15000</v>
          </cell>
        </row>
        <row r="4873">
          <cell r="A4873">
            <v>44136</v>
          </cell>
          <cell r="C4873" t="str">
            <v>SORTIE</v>
          </cell>
          <cell r="F4873" t="str">
            <v>SLV</v>
          </cell>
          <cell r="G4873" t="str">
            <v>FILTRATION</v>
          </cell>
          <cell r="Q4873">
            <v>-4000</v>
          </cell>
        </row>
        <row r="4874">
          <cell r="A4874">
            <v>44136</v>
          </cell>
          <cell r="C4874" t="str">
            <v>SORTIE</v>
          </cell>
          <cell r="F4874" t="str">
            <v>BENNE</v>
          </cell>
          <cell r="G4874" t="str">
            <v>ELECTRICITE</v>
          </cell>
          <cell r="Q4874">
            <v>-15000</v>
          </cell>
        </row>
        <row r="4875">
          <cell r="A4875">
            <v>44136</v>
          </cell>
          <cell r="C4875" t="str">
            <v>SORTIE</v>
          </cell>
          <cell r="F4875" t="str">
            <v>GRUMIER</v>
          </cell>
          <cell r="G4875" t="str">
            <v>ELECTRICITE</v>
          </cell>
          <cell r="Q4875">
            <v>-16000</v>
          </cell>
        </row>
        <row r="4876">
          <cell r="A4876">
            <v>44136</v>
          </cell>
          <cell r="C4876" t="str">
            <v>SORTIE</v>
          </cell>
          <cell r="F4876" t="str">
            <v>GRUMIER</v>
          </cell>
          <cell r="G4876" t="str">
            <v>ASSEMBLAGE</v>
          </cell>
          <cell r="Q4876">
            <v>-10000</v>
          </cell>
        </row>
        <row r="4877">
          <cell r="A4877">
            <v>44136</v>
          </cell>
          <cell r="C4877" t="str">
            <v>SORTIE</v>
          </cell>
          <cell r="F4877" t="str">
            <v>PLATEAU</v>
          </cell>
          <cell r="G4877" t="str">
            <v>FREINAGE</v>
          </cell>
          <cell r="Q4877">
            <v>-30000</v>
          </cell>
        </row>
        <row r="4878">
          <cell r="A4878">
            <v>44136</v>
          </cell>
          <cell r="C4878" t="str">
            <v>SORTIE</v>
          </cell>
          <cell r="F4878" t="str">
            <v>GRUMIER</v>
          </cell>
          <cell r="G4878" t="str">
            <v>LUBRIFIANT</v>
          </cell>
          <cell r="Q4878">
            <v>-70000</v>
          </cell>
        </row>
        <row r="4879">
          <cell r="A4879">
            <v>44136</v>
          </cell>
          <cell r="C4879" t="str">
            <v>SORTIE</v>
          </cell>
          <cell r="F4879" t="str">
            <v>GRUMIER</v>
          </cell>
          <cell r="G4879" t="str">
            <v>FILTRATION</v>
          </cell>
          <cell r="Q4879">
            <v>-14310</v>
          </cell>
        </row>
        <row r="4880">
          <cell r="A4880">
            <v>44136</v>
          </cell>
          <cell r="C4880" t="str">
            <v>SORTIE</v>
          </cell>
          <cell r="F4880" t="str">
            <v>GRUMIER</v>
          </cell>
          <cell r="G4880" t="str">
            <v>FILTRATION</v>
          </cell>
          <cell r="Q4880">
            <v>-11925</v>
          </cell>
        </row>
        <row r="4881">
          <cell r="A4881">
            <v>44136</v>
          </cell>
          <cell r="C4881" t="str">
            <v>SORTIE</v>
          </cell>
          <cell r="F4881" t="str">
            <v>GRUMIER</v>
          </cell>
          <cell r="G4881" t="str">
            <v>FILTRATION</v>
          </cell>
          <cell r="Q4881">
            <v>-10000</v>
          </cell>
        </row>
        <row r="4882">
          <cell r="A4882">
            <v>44136</v>
          </cell>
          <cell r="C4882" t="str">
            <v>SORTIE</v>
          </cell>
          <cell r="F4882" t="str">
            <v>GRUMIER</v>
          </cell>
          <cell r="G4882" t="str">
            <v>LUBRIFIANT</v>
          </cell>
          <cell r="Q4882">
            <v>-70000</v>
          </cell>
        </row>
        <row r="4883">
          <cell r="A4883">
            <v>44136</v>
          </cell>
          <cell r="C4883" t="str">
            <v>SORTIE</v>
          </cell>
          <cell r="F4883" t="str">
            <v>GRUMIER</v>
          </cell>
          <cell r="G4883" t="str">
            <v>FILTRATION</v>
          </cell>
          <cell r="Q4883">
            <v>-14310</v>
          </cell>
        </row>
        <row r="4884">
          <cell r="A4884">
            <v>44136</v>
          </cell>
          <cell r="C4884" t="str">
            <v>SORTIE</v>
          </cell>
          <cell r="F4884" t="str">
            <v>GRUMIER</v>
          </cell>
          <cell r="G4884" t="str">
            <v>FILTRATION</v>
          </cell>
          <cell r="Q4884">
            <v>-11925</v>
          </cell>
        </row>
        <row r="4885">
          <cell r="A4885">
            <v>44136</v>
          </cell>
          <cell r="C4885" t="str">
            <v>SORTIE</v>
          </cell>
          <cell r="F4885" t="str">
            <v>GRUMIER</v>
          </cell>
          <cell r="G4885" t="str">
            <v>FILTRATION</v>
          </cell>
          <cell r="Q4885">
            <v>-10000</v>
          </cell>
        </row>
        <row r="4886">
          <cell r="A4886">
            <v>44136</v>
          </cell>
          <cell r="C4886" t="str">
            <v>SORTIE</v>
          </cell>
          <cell r="F4886" t="str">
            <v>PLATEAU</v>
          </cell>
          <cell r="G4886" t="str">
            <v>CABINE</v>
          </cell>
          <cell r="Q4886">
            <v>-100000</v>
          </cell>
        </row>
        <row r="4887">
          <cell r="A4887">
            <v>44136</v>
          </cell>
          <cell r="C4887" t="str">
            <v>SORTIE</v>
          </cell>
          <cell r="F4887" t="str">
            <v>PLATEAU</v>
          </cell>
          <cell r="G4887" t="str">
            <v>CABINE</v>
          </cell>
          <cell r="Q4887">
            <v>-16000</v>
          </cell>
        </row>
        <row r="4888">
          <cell r="A4888">
            <v>44136</v>
          </cell>
          <cell r="C4888" t="str">
            <v>ENTREE</v>
          </cell>
          <cell r="F4888">
            <v>0</v>
          </cell>
          <cell r="G4888" t="str">
            <v>EQUIPEMENT</v>
          </cell>
          <cell r="Q4888">
            <v>0</v>
          </cell>
        </row>
        <row r="4889">
          <cell r="A4889">
            <v>44136</v>
          </cell>
          <cell r="C4889" t="str">
            <v>ENTREE</v>
          </cell>
          <cell r="F4889">
            <v>0</v>
          </cell>
          <cell r="G4889" t="str">
            <v>EQUIPEMENT</v>
          </cell>
          <cell r="Q4889">
            <v>0</v>
          </cell>
        </row>
        <row r="4890">
          <cell r="A4890">
            <v>44136</v>
          </cell>
          <cell r="C4890" t="str">
            <v>SORTIE</v>
          </cell>
          <cell r="F4890" t="str">
            <v>BENNE</v>
          </cell>
          <cell r="G4890" t="str">
            <v>EQUIPEMENT</v>
          </cell>
          <cell r="Q4890">
            <v>-70000</v>
          </cell>
        </row>
        <row r="4891">
          <cell r="A4891">
            <v>44136</v>
          </cell>
          <cell r="C4891" t="str">
            <v>SORTIE</v>
          </cell>
          <cell r="F4891" t="str">
            <v>BENNE</v>
          </cell>
          <cell r="G4891" t="str">
            <v>EQUIPEMENT</v>
          </cell>
          <cell r="Q4891">
            <v>-70000</v>
          </cell>
        </row>
        <row r="4892">
          <cell r="A4892">
            <v>44136</v>
          </cell>
          <cell r="C4892" t="str">
            <v>SORTIE</v>
          </cell>
          <cell r="F4892" t="str">
            <v>BENNE</v>
          </cell>
          <cell r="G4892" t="str">
            <v>EQUIPEMENT</v>
          </cell>
          <cell r="Q4892">
            <v>-70000</v>
          </cell>
        </row>
        <row r="4893">
          <cell r="A4893">
            <v>44136</v>
          </cell>
          <cell r="C4893" t="str">
            <v>ENTREE</v>
          </cell>
          <cell r="F4893">
            <v>0</v>
          </cell>
          <cell r="G4893" t="str">
            <v>ELECTRICITE</v>
          </cell>
          <cell r="Q4893">
            <v>0</v>
          </cell>
        </row>
        <row r="4894">
          <cell r="A4894">
            <v>44136</v>
          </cell>
          <cell r="C4894" t="str">
            <v>ENTREE</v>
          </cell>
          <cell r="F4894">
            <v>0</v>
          </cell>
          <cell r="G4894" t="str">
            <v>ELECTRICITE</v>
          </cell>
          <cell r="Q4894">
            <v>0</v>
          </cell>
        </row>
        <row r="4895">
          <cell r="A4895">
            <v>44136</v>
          </cell>
          <cell r="C4895" t="str">
            <v>ENTREE</v>
          </cell>
          <cell r="F4895">
            <v>0</v>
          </cell>
          <cell r="G4895" t="str">
            <v>LUBRIFIANT</v>
          </cell>
          <cell r="Q4895">
            <v>0</v>
          </cell>
        </row>
        <row r="4896">
          <cell r="A4896">
            <v>44136</v>
          </cell>
          <cell r="C4896" t="str">
            <v>SORTIE</v>
          </cell>
          <cell r="F4896" t="str">
            <v>GRUMIER</v>
          </cell>
          <cell r="G4896" t="str">
            <v>LUBRIFIANT</v>
          </cell>
          <cell r="Q4896">
            <v>-70000</v>
          </cell>
        </row>
        <row r="4897">
          <cell r="A4897">
            <v>44136</v>
          </cell>
          <cell r="C4897" t="str">
            <v>SORTIE</v>
          </cell>
          <cell r="F4897" t="str">
            <v>GRUMIER</v>
          </cell>
          <cell r="G4897" t="str">
            <v>FILTRATION</v>
          </cell>
          <cell r="Q4897">
            <v>-14310</v>
          </cell>
        </row>
        <row r="4898">
          <cell r="A4898">
            <v>44136</v>
          </cell>
          <cell r="C4898" t="str">
            <v>SORTIE</v>
          </cell>
          <cell r="F4898" t="str">
            <v>GRUMIER</v>
          </cell>
          <cell r="G4898" t="str">
            <v>FILTRATION</v>
          </cell>
          <cell r="Q4898">
            <v>-11925</v>
          </cell>
        </row>
        <row r="4899">
          <cell r="A4899">
            <v>44136</v>
          </cell>
          <cell r="C4899" t="str">
            <v>SORTIE</v>
          </cell>
          <cell r="F4899" t="str">
            <v>GRUMIER</v>
          </cell>
          <cell r="G4899" t="str">
            <v>FILTRATION</v>
          </cell>
          <cell r="Q4899">
            <v>-10000</v>
          </cell>
        </row>
        <row r="4900">
          <cell r="A4900">
            <v>44136</v>
          </cell>
          <cell r="C4900" t="str">
            <v>SORTIE</v>
          </cell>
          <cell r="F4900" t="str">
            <v>PLATEAU</v>
          </cell>
          <cell r="G4900" t="str">
            <v>LUBRIFIANT</v>
          </cell>
          <cell r="Q4900">
            <v>-44000</v>
          </cell>
        </row>
        <row r="4901">
          <cell r="A4901">
            <v>44136</v>
          </cell>
          <cell r="C4901" t="str">
            <v>SORTIE</v>
          </cell>
          <cell r="F4901" t="str">
            <v>PLATEAU</v>
          </cell>
          <cell r="G4901" t="str">
            <v>FILTRATION</v>
          </cell>
          <cell r="Q4901">
            <v>-7000</v>
          </cell>
        </row>
        <row r="4902">
          <cell r="A4902">
            <v>44136</v>
          </cell>
          <cell r="C4902" t="str">
            <v>SORTIE</v>
          </cell>
          <cell r="F4902" t="str">
            <v>PLATEAU</v>
          </cell>
          <cell r="G4902" t="str">
            <v>FILTRATION</v>
          </cell>
          <cell r="Q4902">
            <v>-8000</v>
          </cell>
        </row>
        <row r="4903">
          <cell r="A4903">
            <v>44136</v>
          </cell>
          <cell r="C4903" t="str">
            <v>SORTIE</v>
          </cell>
          <cell r="F4903" t="str">
            <v>PLATEAU</v>
          </cell>
          <cell r="G4903" t="str">
            <v>FILTRATION</v>
          </cell>
          <cell r="Q4903">
            <v>-10000</v>
          </cell>
        </row>
        <row r="4904">
          <cell r="A4904">
            <v>44136</v>
          </cell>
          <cell r="C4904" t="str">
            <v>SORTIE</v>
          </cell>
          <cell r="F4904" t="str">
            <v>PLATEAU</v>
          </cell>
          <cell r="G4904" t="str">
            <v>FILTRATION</v>
          </cell>
          <cell r="Q4904">
            <v>-10000</v>
          </cell>
        </row>
        <row r="4905">
          <cell r="A4905">
            <v>44136</v>
          </cell>
          <cell r="C4905" t="str">
            <v>SORTIE</v>
          </cell>
          <cell r="F4905" t="str">
            <v>PLATEAU</v>
          </cell>
          <cell r="G4905" t="str">
            <v>LUBRIFIANT</v>
          </cell>
          <cell r="Q4905">
            <v>-44000</v>
          </cell>
        </row>
        <row r="4906">
          <cell r="A4906">
            <v>44136</v>
          </cell>
          <cell r="C4906" t="str">
            <v>SORTIE</v>
          </cell>
          <cell r="F4906" t="str">
            <v>PLATEAU</v>
          </cell>
          <cell r="G4906" t="str">
            <v>FILTRATION</v>
          </cell>
          <cell r="Q4906">
            <v>-7000</v>
          </cell>
        </row>
        <row r="4907">
          <cell r="A4907">
            <v>44136</v>
          </cell>
          <cell r="C4907" t="str">
            <v>SORTIE</v>
          </cell>
          <cell r="F4907" t="str">
            <v>PLATEAU</v>
          </cell>
          <cell r="G4907" t="str">
            <v>FILTRATION</v>
          </cell>
          <cell r="Q4907">
            <v>-8000</v>
          </cell>
        </row>
        <row r="4908">
          <cell r="A4908">
            <v>44136</v>
          </cell>
          <cell r="C4908" t="str">
            <v>SORTIE</v>
          </cell>
          <cell r="F4908" t="str">
            <v>PLATEAU</v>
          </cell>
          <cell r="G4908" t="str">
            <v>FILTRATION</v>
          </cell>
          <cell r="Q4908">
            <v>-10000</v>
          </cell>
        </row>
        <row r="4909">
          <cell r="A4909">
            <v>44136</v>
          </cell>
          <cell r="C4909" t="str">
            <v>SORTIE</v>
          </cell>
          <cell r="F4909" t="str">
            <v>PLATEAU</v>
          </cell>
          <cell r="G4909" t="str">
            <v>FILTRATION</v>
          </cell>
          <cell r="Q4909">
            <v>-10000</v>
          </cell>
        </row>
        <row r="4910">
          <cell r="A4910">
            <v>44136</v>
          </cell>
          <cell r="C4910" t="str">
            <v>SORTIE</v>
          </cell>
          <cell r="F4910" t="str">
            <v>PLATEAU</v>
          </cell>
          <cell r="G4910" t="str">
            <v>FILTRATION</v>
          </cell>
          <cell r="Q4910">
            <v>-75000</v>
          </cell>
        </row>
        <row r="4911">
          <cell r="A4911">
            <v>44136</v>
          </cell>
          <cell r="C4911" t="str">
            <v>SORTIE</v>
          </cell>
          <cell r="F4911" t="str">
            <v>BENNE</v>
          </cell>
          <cell r="G4911" t="str">
            <v>ASSEMBLAGE</v>
          </cell>
          <cell r="Q4911">
            <v>-75000</v>
          </cell>
        </row>
        <row r="4912">
          <cell r="A4912">
            <v>44136</v>
          </cell>
          <cell r="C4912" t="str">
            <v>ENTREE</v>
          </cell>
          <cell r="F4912">
            <v>0</v>
          </cell>
          <cell r="G4912" t="str">
            <v>ASSEMBLAGE</v>
          </cell>
          <cell r="Q4912">
            <v>0</v>
          </cell>
        </row>
        <row r="4913">
          <cell r="A4913">
            <v>44136</v>
          </cell>
          <cell r="C4913" t="str">
            <v>SORTIE</v>
          </cell>
          <cell r="F4913" t="str">
            <v>BENNE</v>
          </cell>
          <cell r="G4913" t="str">
            <v>ASSEMBLAGE</v>
          </cell>
          <cell r="Q4913">
            <v>-150000</v>
          </cell>
        </row>
        <row r="4914">
          <cell r="A4914">
            <v>44136</v>
          </cell>
          <cell r="C4914" t="str">
            <v>SORTIE</v>
          </cell>
          <cell r="F4914" t="str">
            <v>GRUMIER</v>
          </cell>
          <cell r="G4914" t="str">
            <v>ELECTRICITE</v>
          </cell>
          <cell r="Q4914">
            <v>-35000</v>
          </cell>
        </row>
        <row r="4915">
          <cell r="A4915">
            <v>44136</v>
          </cell>
          <cell r="C4915" t="str">
            <v>SORTIE</v>
          </cell>
          <cell r="F4915" t="str">
            <v>PLATEAU</v>
          </cell>
          <cell r="G4915" t="str">
            <v>ASSEMBLAGE</v>
          </cell>
          <cell r="Q4915">
            <v>-4000</v>
          </cell>
        </row>
        <row r="4916">
          <cell r="A4916">
            <v>44136</v>
          </cell>
          <cell r="C4916" t="str">
            <v>SORTIE</v>
          </cell>
          <cell r="F4916" t="str">
            <v>PLATEAU</v>
          </cell>
          <cell r="G4916" t="str">
            <v>ASSEMBLAGE</v>
          </cell>
          <cell r="Q4916">
            <v>-12500</v>
          </cell>
        </row>
        <row r="4917">
          <cell r="A4917">
            <v>44137</v>
          </cell>
          <cell r="C4917" t="str">
            <v>SORTIE</v>
          </cell>
          <cell r="F4917" t="str">
            <v>PLATEAU</v>
          </cell>
          <cell r="G4917" t="str">
            <v>ASSEMBLAGE</v>
          </cell>
          <cell r="Q4917">
            <v>-12500</v>
          </cell>
        </row>
        <row r="4918">
          <cell r="A4918">
            <v>44138</v>
          </cell>
          <cell r="C4918" t="str">
            <v>SORTIE</v>
          </cell>
          <cell r="F4918" t="str">
            <v>PLATEAU</v>
          </cell>
          <cell r="G4918" t="str">
            <v>ASSEMBLAGE</v>
          </cell>
          <cell r="Q4918">
            <v>-12500</v>
          </cell>
        </row>
        <row r="4919">
          <cell r="A4919">
            <v>44139</v>
          </cell>
          <cell r="C4919" t="str">
            <v>SORTIE</v>
          </cell>
          <cell r="F4919" t="str">
            <v>PLATEAU</v>
          </cell>
          <cell r="G4919" t="str">
            <v>FREINAGE</v>
          </cell>
          <cell r="Q4919">
            <v>-75000</v>
          </cell>
        </row>
        <row r="4920">
          <cell r="A4920">
            <v>44140</v>
          </cell>
          <cell r="C4920" t="str">
            <v>SORTIE</v>
          </cell>
          <cell r="F4920" t="str">
            <v>PLATEAU</v>
          </cell>
          <cell r="G4920" t="str">
            <v>LUBRIFIANT</v>
          </cell>
          <cell r="Q4920">
            <v>-80000</v>
          </cell>
        </row>
        <row r="4921">
          <cell r="A4921">
            <v>44141</v>
          </cell>
          <cell r="C4921" t="str">
            <v>SORTIE</v>
          </cell>
          <cell r="F4921" t="str">
            <v>PLATEAU</v>
          </cell>
          <cell r="G4921" t="str">
            <v>FILTRATION</v>
          </cell>
          <cell r="Q4921">
            <v>-20000</v>
          </cell>
        </row>
        <row r="4922">
          <cell r="A4922">
            <v>44142</v>
          </cell>
          <cell r="C4922" t="str">
            <v>SORTIE</v>
          </cell>
          <cell r="F4922" t="str">
            <v>PLATEAU</v>
          </cell>
          <cell r="G4922" t="str">
            <v>FILTRATION</v>
          </cell>
          <cell r="Q4922">
            <v>-20000</v>
          </cell>
        </row>
        <row r="4923">
          <cell r="A4923">
            <v>44143</v>
          </cell>
          <cell r="C4923" t="str">
            <v>SORTIE</v>
          </cell>
          <cell r="F4923" t="str">
            <v>PLATEAU</v>
          </cell>
          <cell r="G4923" t="str">
            <v>FREINAGE</v>
          </cell>
          <cell r="Q4923">
            <v>-60000</v>
          </cell>
        </row>
        <row r="4924">
          <cell r="A4924">
            <v>44144</v>
          </cell>
          <cell r="C4924" t="str">
            <v>SORTIE</v>
          </cell>
          <cell r="F4924" t="str">
            <v>GRUMIER</v>
          </cell>
          <cell r="G4924" t="str">
            <v>ELECTRICITE</v>
          </cell>
          <cell r="Q4924">
            <v>-1500</v>
          </cell>
        </row>
        <row r="4925">
          <cell r="A4925">
            <v>44145</v>
          </cell>
          <cell r="C4925" t="str">
            <v>SORTIE</v>
          </cell>
          <cell r="F4925" t="str">
            <v>GRUMIER</v>
          </cell>
          <cell r="G4925" t="str">
            <v>ELECTRICITE</v>
          </cell>
          <cell r="Q4925">
            <v>-1500</v>
          </cell>
        </row>
        <row r="4926">
          <cell r="A4926">
            <v>44146</v>
          </cell>
          <cell r="C4926" t="str">
            <v>SORTIE</v>
          </cell>
          <cell r="F4926" t="str">
            <v>GRUMIER</v>
          </cell>
          <cell r="G4926" t="str">
            <v>ELECTRICITE</v>
          </cell>
          <cell r="Q4926">
            <v>-3000</v>
          </cell>
        </row>
        <row r="4927">
          <cell r="A4927">
            <v>44147</v>
          </cell>
          <cell r="C4927" t="str">
            <v>SORTIE</v>
          </cell>
          <cell r="F4927" t="str">
            <v>GRUMIER</v>
          </cell>
          <cell r="G4927" t="str">
            <v>ELECTRICITE</v>
          </cell>
          <cell r="Q4927">
            <v>-3000</v>
          </cell>
        </row>
        <row r="4928">
          <cell r="A4928">
            <v>44148</v>
          </cell>
          <cell r="C4928" t="str">
            <v>SORTIE</v>
          </cell>
          <cell r="F4928" t="str">
            <v>GRUMIER</v>
          </cell>
          <cell r="G4928" t="str">
            <v>FREINAGE</v>
          </cell>
          <cell r="Q4928">
            <v>-40000</v>
          </cell>
        </row>
        <row r="4929">
          <cell r="A4929">
            <v>44150</v>
          </cell>
          <cell r="C4929" t="str">
            <v>SORTIE</v>
          </cell>
          <cell r="F4929" t="str">
            <v>GRUMIER</v>
          </cell>
          <cell r="G4929" t="str">
            <v>FREINAGE</v>
          </cell>
          <cell r="Q4929">
            <v>-40000</v>
          </cell>
        </row>
        <row r="4930">
          <cell r="A4930">
            <v>44151</v>
          </cell>
          <cell r="C4930" t="str">
            <v>SORTIE</v>
          </cell>
          <cell r="F4930" t="str">
            <v>GRUMIER</v>
          </cell>
          <cell r="G4930" t="str">
            <v>EQUIPEMENT</v>
          </cell>
          <cell r="Q4930">
            <v>-10000</v>
          </cell>
        </row>
        <row r="4931">
          <cell r="A4931">
            <v>44152</v>
          </cell>
          <cell r="C4931" t="str">
            <v>SORTIE</v>
          </cell>
          <cell r="F4931" t="str">
            <v>PLATEAU</v>
          </cell>
          <cell r="G4931" t="str">
            <v>ELECTRICITE</v>
          </cell>
          <cell r="Q4931">
            <v>-5000</v>
          </cell>
        </row>
        <row r="4932">
          <cell r="A4932">
            <v>44153</v>
          </cell>
          <cell r="C4932" t="str">
            <v>SORTIE</v>
          </cell>
          <cell r="F4932" t="str">
            <v>GRUMIER</v>
          </cell>
          <cell r="G4932" t="str">
            <v>JANTE</v>
          </cell>
          <cell r="Q4932">
            <v>-55000</v>
          </cell>
        </row>
        <row r="4933">
          <cell r="A4933">
            <v>44154</v>
          </cell>
          <cell r="C4933" t="str">
            <v>SORTIE</v>
          </cell>
          <cell r="F4933" t="str">
            <v>CITERNE</v>
          </cell>
          <cell r="G4933" t="str">
            <v>SYSTEME D'AIR</v>
          </cell>
          <cell r="Q4933">
            <v>-14000</v>
          </cell>
        </row>
        <row r="4934">
          <cell r="A4934">
            <v>44155</v>
          </cell>
          <cell r="C4934" t="str">
            <v>SORTIE</v>
          </cell>
          <cell r="F4934" t="str">
            <v>GRUMIER</v>
          </cell>
          <cell r="G4934" t="str">
            <v>ELECTRICITE</v>
          </cell>
          <cell r="Q4934">
            <v>-26000</v>
          </cell>
        </row>
        <row r="4935">
          <cell r="A4935">
            <v>44156</v>
          </cell>
          <cell r="C4935" t="str">
            <v>SORTIE</v>
          </cell>
          <cell r="F4935" t="str">
            <v>GRUMIER</v>
          </cell>
          <cell r="G4935" t="str">
            <v>ELECTRICITE</v>
          </cell>
          <cell r="Q4935">
            <v>-3000</v>
          </cell>
        </row>
        <row r="4936">
          <cell r="A4936">
            <v>44157</v>
          </cell>
          <cell r="C4936" t="str">
            <v>SORTIE</v>
          </cell>
          <cell r="F4936" t="str">
            <v>GRUMIER</v>
          </cell>
          <cell r="G4936" t="str">
            <v>ELECTRICITE</v>
          </cell>
          <cell r="Q4936">
            <v>-3000</v>
          </cell>
        </row>
        <row r="4937">
          <cell r="A4937">
            <v>44166</v>
          </cell>
          <cell r="C4937" t="str">
            <v>ENTREE</v>
          </cell>
          <cell r="F4937">
            <v>0</v>
          </cell>
          <cell r="G4937" t="str">
            <v>CABINE</v>
          </cell>
          <cell r="Q4937">
            <v>0</v>
          </cell>
        </row>
        <row r="4938">
          <cell r="A4938">
            <v>44166</v>
          </cell>
          <cell r="C4938" t="str">
            <v>ENTREE</v>
          </cell>
          <cell r="F4938">
            <v>0</v>
          </cell>
          <cell r="G4938" t="str">
            <v>EQUIPEMENT</v>
          </cell>
          <cell r="Q4938">
            <v>0</v>
          </cell>
        </row>
        <row r="4939">
          <cell r="A4939">
            <v>44166</v>
          </cell>
          <cell r="C4939" t="str">
            <v>ENTREE</v>
          </cell>
          <cell r="F4939">
            <v>0</v>
          </cell>
          <cell r="G4939" t="str">
            <v>FREINAGE</v>
          </cell>
          <cell r="Q4939">
            <v>0</v>
          </cell>
        </row>
        <row r="4940">
          <cell r="A4940">
            <v>44166</v>
          </cell>
          <cell r="C4940" t="str">
            <v>ENTREE</v>
          </cell>
          <cell r="F4940">
            <v>0</v>
          </cell>
          <cell r="G4940" t="str">
            <v>ASSEMBLAGE</v>
          </cell>
          <cell r="Q4940">
            <v>0</v>
          </cell>
        </row>
        <row r="4941">
          <cell r="A4941">
            <v>44166</v>
          </cell>
          <cell r="C4941" t="str">
            <v>ENTREE</v>
          </cell>
          <cell r="F4941">
            <v>0</v>
          </cell>
          <cell r="G4941" t="str">
            <v>ELECTRICITE</v>
          </cell>
          <cell r="Q4941">
            <v>0</v>
          </cell>
        </row>
        <row r="4942">
          <cell r="A4942">
            <v>44166</v>
          </cell>
          <cell r="C4942" t="str">
            <v>ENTREE</v>
          </cell>
          <cell r="F4942">
            <v>0</v>
          </cell>
          <cell r="G4942" t="str">
            <v>ELECTRICITE</v>
          </cell>
          <cell r="Q4942">
            <v>0</v>
          </cell>
        </row>
        <row r="4943">
          <cell r="A4943">
            <v>44166</v>
          </cell>
          <cell r="C4943" t="str">
            <v>ENTREE</v>
          </cell>
          <cell r="F4943">
            <v>0</v>
          </cell>
          <cell r="G4943" t="str">
            <v>FREINAGE</v>
          </cell>
          <cell r="Q4943">
            <v>0</v>
          </cell>
        </row>
        <row r="4944">
          <cell r="A4944">
            <v>44166</v>
          </cell>
          <cell r="C4944" t="str">
            <v>ENTREE</v>
          </cell>
          <cell r="F4944">
            <v>0</v>
          </cell>
          <cell r="G4944" t="str">
            <v>CABINE</v>
          </cell>
          <cell r="Q4944">
            <v>0</v>
          </cell>
        </row>
        <row r="4945">
          <cell r="A4945">
            <v>44166</v>
          </cell>
          <cell r="C4945" t="str">
            <v>SORTIE</v>
          </cell>
          <cell r="F4945">
            <v>0</v>
          </cell>
          <cell r="G4945" t="str">
            <v>ASSEMBLAGE</v>
          </cell>
          <cell r="Q4945">
            <v>-48000</v>
          </cell>
        </row>
        <row r="4946">
          <cell r="A4946">
            <v>44166</v>
          </cell>
          <cell r="C4946" t="str">
            <v>SORTIE</v>
          </cell>
          <cell r="F4946" t="str">
            <v>GRUMIER</v>
          </cell>
          <cell r="G4946" t="str">
            <v>ELECTRICITE</v>
          </cell>
          <cell r="Q4946">
            <v>-16000</v>
          </cell>
        </row>
        <row r="4947">
          <cell r="A4947">
            <v>44166</v>
          </cell>
          <cell r="C4947" t="str">
            <v>SORTIE</v>
          </cell>
          <cell r="F4947" t="str">
            <v>GRUMIER</v>
          </cell>
          <cell r="G4947" t="str">
            <v>ELECTRICITE</v>
          </cell>
          <cell r="Q4947">
            <v>-80000</v>
          </cell>
        </row>
        <row r="4948">
          <cell r="A4948">
            <v>44166</v>
          </cell>
          <cell r="C4948" t="str">
            <v>SORTIE</v>
          </cell>
          <cell r="F4948" t="str">
            <v>GRUMIER</v>
          </cell>
          <cell r="G4948" t="str">
            <v>FREINAGE</v>
          </cell>
          <cell r="Q4948">
            <v>-130000</v>
          </cell>
        </row>
        <row r="4949">
          <cell r="A4949">
            <v>44166</v>
          </cell>
          <cell r="C4949" t="str">
            <v>ENTREE</v>
          </cell>
          <cell r="F4949">
            <v>0</v>
          </cell>
          <cell r="G4949" t="str">
            <v>ELECTRICITE</v>
          </cell>
          <cell r="Q4949">
            <v>0</v>
          </cell>
        </row>
        <row r="4950">
          <cell r="A4950">
            <v>44166</v>
          </cell>
          <cell r="C4950" t="str">
            <v>ENTREE</v>
          </cell>
          <cell r="F4950">
            <v>0</v>
          </cell>
          <cell r="G4950" t="str">
            <v>ELECTRICITE</v>
          </cell>
          <cell r="Q4950">
            <v>0</v>
          </cell>
        </row>
        <row r="4951">
          <cell r="A4951">
            <v>44166</v>
          </cell>
          <cell r="C4951" t="str">
            <v>ENTREE</v>
          </cell>
          <cell r="F4951">
            <v>0</v>
          </cell>
          <cell r="G4951" t="str">
            <v>ELECTRICITE</v>
          </cell>
          <cell r="Q4951">
            <v>0</v>
          </cell>
        </row>
        <row r="4952">
          <cell r="A4952">
            <v>44166</v>
          </cell>
          <cell r="C4952" t="str">
            <v>SORTIE</v>
          </cell>
          <cell r="F4952" t="str">
            <v>PLATEAU</v>
          </cell>
          <cell r="G4952" t="str">
            <v>ELECTRICITE</v>
          </cell>
          <cell r="Q4952">
            <v>-50000</v>
          </cell>
        </row>
        <row r="4953">
          <cell r="A4953">
            <v>44166</v>
          </cell>
          <cell r="C4953" t="str">
            <v>SORTIE</v>
          </cell>
          <cell r="F4953" t="str">
            <v>GRUMIER</v>
          </cell>
          <cell r="G4953" t="str">
            <v>FREINAGE</v>
          </cell>
          <cell r="Q4953">
            <v>-20000</v>
          </cell>
        </row>
        <row r="4954">
          <cell r="A4954">
            <v>44166</v>
          </cell>
          <cell r="C4954" t="str">
            <v>SORTIE</v>
          </cell>
          <cell r="F4954" t="str">
            <v>GRUMIER</v>
          </cell>
          <cell r="G4954" t="str">
            <v>ASSEMBLAGE</v>
          </cell>
          <cell r="Q4954">
            <v>-3000</v>
          </cell>
        </row>
        <row r="4955">
          <cell r="A4955">
            <v>44166</v>
          </cell>
          <cell r="C4955" t="str">
            <v>SORTIE</v>
          </cell>
          <cell r="F4955" t="str">
            <v>PLATEAU</v>
          </cell>
          <cell r="G4955" t="str">
            <v>CABINE</v>
          </cell>
          <cell r="Q4955">
            <v>-80000</v>
          </cell>
        </row>
        <row r="4956">
          <cell r="A4956">
            <v>44166</v>
          </cell>
          <cell r="C4956" t="str">
            <v>SORTIE</v>
          </cell>
          <cell r="F4956" t="str">
            <v>PLATEAU</v>
          </cell>
          <cell r="G4956" t="str">
            <v>FILTRATION</v>
          </cell>
          <cell r="Q4956">
            <v>-10732</v>
          </cell>
        </row>
        <row r="4957">
          <cell r="A4957">
            <v>44166</v>
          </cell>
          <cell r="C4957" t="str">
            <v>SORTIE</v>
          </cell>
          <cell r="F4957" t="str">
            <v>GRUMIER</v>
          </cell>
          <cell r="G4957" t="str">
            <v>EQUIPEMENT</v>
          </cell>
          <cell r="Q4957">
            <v>-15000</v>
          </cell>
        </row>
        <row r="4958">
          <cell r="A4958">
            <v>44166</v>
          </cell>
          <cell r="C4958" t="str">
            <v>SORTIE</v>
          </cell>
          <cell r="F4958" t="str">
            <v>GRUMIER</v>
          </cell>
          <cell r="G4958" t="str">
            <v>EQUIPEMENT</v>
          </cell>
          <cell r="Q4958">
            <v>-15000</v>
          </cell>
        </row>
        <row r="4959">
          <cell r="A4959">
            <v>44166</v>
          </cell>
          <cell r="C4959" t="str">
            <v>SORTIE</v>
          </cell>
          <cell r="F4959" t="str">
            <v>GRUMIER</v>
          </cell>
          <cell r="G4959" t="str">
            <v>EQUIPEMENT</v>
          </cell>
          <cell r="Q4959">
            <v>-15000</v>
          </cell>
        </row>
        <row r="4960">
          <cell r="A4960">
            <v>44166</v>
          </cell>
          <cell r="C4960" t="str">
            <v>SORTIE</v>
          </cell>
          <cell r="F4960" t="str">
            <v>GRUMIER</v>
          </cell>
          <cell r="G4960" t="str">
            <v>ELECTRICITE</v>
          </cell>
          <cell r="Q4960">
            <v>-16000</v>
          </cell>
        </row>
        <row r="4961">
          <cell r="A4961">
            <v>44166</v>
          </cell>
          <cell r="C4961" t="str">
            <v>SORTIE</v>
          </cell>
          <cell r="F4961" t="str">
            <v>GRUMIER</v>
          </cell>
          <cell r="G4961" t="str">
            <v>ELECTRICITE</v>
          </cell>
          <cell r="Q4961">
            <v>-30000</v>
          </cell>
        </row>
        <row r="4962">
          <cell r="A4962">
            <v>44166</v>
          </cell>
          <cell r="C4962" t="str">
            <v>SORTIE</v>
          </cell>
          <cell r="F4962" t="str">
            <v>PLATEAU</v>
          </cell>
          <cell r="G4962" t="str">
            <v>LUBRIFIANT</v>
          </cell>
          <cell r="Q4962">
            <v>-80000</v>
          </cell>
        </row>
        <row r="4963">
          <cell r="A4963">
            <v>44166</v>
          </cell>
          <cell r="C4963" t="str">
            <v>SORTIE</v>
          </cell>
          <cell r="F4963" t="str">
            <v>PLATEAU</v>
          </cell>
          <cell r="G4963" t="str">
            <v>FILTRATION</v>
          </cell>
          <cell r="Q4963">
            <v>-30000</v>
          </cell>
        </row>
        <row r="4964">
          <cell r="A4964">
            <v>44166</v>
          </cell>
          <cell r="C4964" t="str">
            <v>SORTIE</v>
          </cell>
          <cell r="F4964" t="str">
            <v>PLATEAU</v>
          </cell>
          <cell r="G4964" t="str">
            <v>FILTRATION</v>
          </cell>
          <cell r="Q4964">
            <v>-20000</v>
          </cell>
        </row>
        <row r="4965">
          <cell r="A4965">
            <v>44166</v>
          </cell>
          <cell r="C4965" t="str">
            <v>SORTIE</v>
          </cell>
          <cell r="F4965" t="str">
            <v>GRUMIER</v>
          </cell>
          <cell r="G4965" t="str">
            <v>EQUIPEMENT</v>
          </cell>
          <cell r="Q4965">
            <v>-15000</v>
          </cell>
        </row>
        <row r="4966">
          <cell r="A4966">
            <v>44166</v>
          </cell>
          <cell r="C4966" t="str">
            <v>SORTIE</v>
          </cell>
          <cell r="F4966" t="str">
            <v>PLATEAU</v>
          </cell>
          <cell r="G4966" t="str">
            <v>EQUIPEMENT</v>
          </cell>
          <cell r="Q4966">
            <v>-15000</v>
          </cell>
        </row>
        <row r="4967">
          <cell r="A4967">
            <v>44166</v>
          </cell>
          <cell r="C4967" t="str">
            <v>ENTREE</v>
          </cell>
          <cell r="F4967">
            <v>0</v>
          </cell>
          <cell r="G4967" t="str">
            <v>ASSEMBLAGE</v>
          </cell>
          <cell r="Q4967">
            <v>0</v>
          </cell>
        </row>
        <row r="4968">
          <cell r="A4968">
            <v>44166</v>
          </cell>
          <cell r="C4968" t="str">
            <v>ENTREE</v>
          </cell>
          <cell r="F4968">
            <v>0</v>
          </cell>
          <cell r="G4968" t="str">
            <v>BOITE DE VITESSE</v>
          </cell>
          <cell r="Q4968">
            <v>0</v>
          </cell>
        </row>
        <row r="4969">
          <cell r="A4969">
            <v>44166</v>
          </cell>
          <cell r="C4969" t="str">
            <v>ENTREE</v>
          </cell>
          <cell r="F4969">
            <v>0</v>
          </cell>
          <cell r="G4969" t="str">
            <v>ELECTRICITE</v>
          </cell>
          <cell r="Q4969">
            <v>0</v>
          </cell>
        </row>
        <row r="4970">
          <cell r="A4970">
            <v>44166</v>
          </cell>
          <cell r="C4970" t="str">
            <v>ENTREE</v>
          </cell>
          <cell r="F4970">
            <v>0</v>
          </cell>
          <cell r="G4970" t="str">
            <v>ELECTRICITE</v>
          </cell>
          <cell r="Q4970">
            <v>0</v>
          </cell>
        </row>
        <row r="4971">
          <cell r="A4971">
            <v>44166</v>
          </cell>
          <cell r="C4971" t="str">
            <v>ENTREE</v>
          </cell>
          <cell r="F4971">
            <v>0</v>
          </cell>
          <cell r="G4971" t="str">
            <v>ELECTRICITE</v>
          </cell>
          <cell r="Q4971">
            <v>0</v>
          </cell>
        </row>
        <row r="4972">
          <cell r="A4972">
            <v>44166</v>
          </cell>
          <cell r="C4972" t="str">
            <v>ENTREE</v>
          </cell>
          <cell r="F4972">
            <v>0</v>
          </cell>
          <cell r="G4972" t="str">
            <v>ASSEMBLAGE</v>
          </cell>
          <cell r="Q4972">
            <v>0</v>
          </cell>
        </row>
        <row r="4973">
          <cell r="A4973">
            <v>44166</v>
          </cell>
          <cell r="C4973" t="str">
            <v>ENTREE</v>
          </cell>
          <cell r="F4973">
            <v>0</v>
          </cell>
          <cell r="G4973" t="str">
            <v>JANTE</v>
          </cell>
          <cell r="Q4973">
            <v>0</v>
          </cell>
        </row>
        <row r="4974">
          <cell r="A4974">
            <v>44166</v>
          </cell>
          <cell r="C4974" t="str">
            <v>ENTREE</v>
          </cell>
          <cell r="F4974">
            <v>0</v>
          </cell>
          <cell r="G4974" t="str">
            <v>FREINAGE</v>
          </cell>
          <cell r="Q4974">
            <v>0</v>
          </cell>
        </row>
        <row r="4975">
          <cell r="A4975">
            <v>44166</v>
          </cell>
          <cell r="C4975" t="str">
            <v>ENTREE</v>
          </cell>
          <cell r="F4975">
            <v>0</v>
          </cell>
          <cell r="G4975" t="str">
            <v>FREINAGE</v>
          </cell>
          <cell r="Q4975">
            <v>0</v>
          </cell>
        </row>
        <row r="4976">
          <cell r="A4976">
            <v>44166</v>
          </cell>
          <cell r="C4976" t="str">
            <v>ENTREE</v>
          </cell>
          <cell r="F4976">
            <v>0</v>
          </cell>
          <cell r="G4976" t="str">
            <v>ASSEMBLAGE</v>
          </cell>
          <cell r="Q4976">
            <v>0</v>
          </cell>
        </row>
        <row r="4977">
          <cell r="A4977">
            <v>44166</v>
          </cell>
          <cell r="C4977" t="str">
            <v>ENTREE</v>
          </cell>
          <cell r="F4977">
            <v>0</v>
          </cell>
          <cell r="G4977" t="str">
            <v>ASSEMBLAGE</v>
          </cell>
          <cell r="Q4977">
            <v>0</v>
          </cell>
        </row>
        <row r="4978">
          <cell r="A4978">
            <v>44166</v>
          </cell>
          <cell r="C4978" t="str">
            <v>ENTREE</v>
          </cell>
          <cell r="F4978">
            <v>0</v>
          </cell>
          <cell r="G4978" t="str">
            <v>FREINAGE</v>
          </cell>
          <cell r="Q4978">
            <v>0</v>
          </cell>
        </row>
        <row r="4979">
          <cell r="A4979">
            <v>44166</v>
          </cell>
          <cell r="C4979" t="str">
            <v>ENTREE</v>
          </cell>
          <cell r="F4979">
            <v>0</v>
          </cell>
          <cell r="G4979" t="str">
            <v>EQUIPEMENT</v>
          </cell>
          <cell r="Q4979">
            <v>0</v>
          </cell>
        </row>
        <row r="4980">
          <cell r="A4980">
            <v>44166</v>
          </cell>
          <cell r="C4980" t="str">
            <v>ENTREE</v>
          </cell>
          <cell r="F4980">
            <v>0</v>
          </cell>
          <cell r="G4980" t="str">
            <v>BATTERIE</v>
          </cell>
          <cell r="Q4980">
            <v>0</v>
          </cell>
        </row>
        <row r="4981">
          <cell r="A4981">
            <v>44166</v>
          </cell>
          <cell r="C4981" t="str">
            <v>ENTREE</v>
          </cell>
          <cell r="F4981">
            <v>0</v>
          </cell>
          <cell r="G4981" t="str">
            <v>MOTEUR</v>
          </cell>
          <cell r="Q4981">
            <v>0</v>
          </cell>
        </row>
        <row r="4982">
          <cell r="A4982">
            <v>44166</v>
          </cell>
          <cell r="C4982" t="str">
            <v>SORTIE</v>
          </cell>
          <cell r="F4982" t="str">
            <v>GRUMIER</v>
          </cell>
          <cell r="G4982" t="str">
            <v>BATTERIE</v>
          </cell>
          <cell r="Q4982">
            <v>-269504</v>
          </cell>
        </row>
        <row r="4983">
          <cell r="A4983">
            <v>44166</v>
          </cell>
          <cell r="C4983" t="str">
            <v>SORTIE</v>
          </cell>
          <cell r="F4983" t="str">
            <v>GRUMIER</v>
          </cell>
          <cell r="G4983" t="str">
            <v>ASSEMBLAGE</v>
          </cell>
          <cell r="Q4983">
            <v>-50000</v>
          </cell>
        </row>
        <row r="4984">
          <cell r="A4984">
            <v>44166</v>
          </cell>
          <cell r="C4984" t="str">
            <v>SORTIE</v>
          </cell>
          <cell r="F4984" t="str">
            <v>GRUMIER</v>
          </cell>
          <cell r="G4984" t="str">
            <v>FREINAGE</v>
          </cell>
          <cell r="Q4984">
            <v>-150000</v>
          </cell>
        </row>
        <row r="4985">
          <cell r="A4985">
            <v>44166</v>
          </cell>
          <cell r="C4985" t="str">
            <v>SORTIE</v>
          </cell>
          <cell r="F4985" t="str">
            <v>GRUMIER</v>
          </cell>
          <cell r="G4985" t="str">
            <v>FREINAGE</v>
          </cell>
          <cell r="Q4985">
            <v>-40000</v>
          </cell>
        </row>
        <row r="4986">
          <cell r="A4986">
            <v>44166</v>
          </cell>
          <cell r="C4986" t="str">
            <v>SORTIE</v>
          </cell>
          <cell r="F4986" t="str">
            <v>GRUMIER</v>
          </cell>
          <cell r="G4986" t="str">
            <v>ASSEMBLAGE</v>
          </cell>
          <cell r="Q4986">
            <v>-4000</v>
          </cell>
        </row>
        <row r="4987">
          <cell r="A4987">
            <v>44166</v>
          </cell>
          <cell r="C4987" t="str">
            <v>SORTIE</v>
          </cell>
          <cell r="F4987" t="str">
            <v>SLV</v>
          </cell>
          <cell r="G4987" t="str">
            <v>ASSEMBLAGE</v>
          </cell>
          <cell r="Q4987">
            <v>-10000</v>
          </cell>
        </row>
        <row r="4988">
          <cell r="A4988">
            <v>44166</v>
          </cell>
          <cell r="C4988" t="str">
            <v>SORTIE</v>
          </cell>
          <cell r="F4988" t="str">
            <v>GRUMIER</v>
          </cell>
          <cell r="G4988" t="str">
            <v>ASSEMBLAGE</v>
          </cell>
          <cell r="Q4988">
            <v>-3000</v>
          </cell>
        </row>
        <row r="4989">
          <cell r="A4989">
            <v>44166</v>
          </cell>
          <cell r="C4989" t="str">
            <v>SORTIE</v>
          </cell>
          <cell r="F4989" t="str">
            <v>GRUMIER</v>
          </cell>
          <cell r="G4989" t="str">
            <v>ASSEMBLAGE</v>
          </cell>
          <cell r="Q4989">
            <v>-20000</v>
          </cell>
        </row>
        <row r="4990">
          <cell r="A4990">
            <v>44166</v>
          </cell>
          <cell r="C4990" t="str">
            <v>SORTIE</v>
          </cell>
          <cell r="F4990" t="str">
            <v>SLV</v>
          </cell>
          <cell r="G4990" t="str">
            <v>ELECTRICITE</v>
          </cell>
          <cell r="Q4990">
            <v>-180000</v>
          </cell>
        </row>
        <row r="4991">
          <cell r="A4991">
            <v>44166</v>
          </cell>
          <cell r="C4991" t="str">
            <v>SORTIE</v>
          </cell>
          <cell r="F4991" t="str">
            <v>PLATEAU</v>
          </cell>
          <cell r="G4991" t="str">
            <v>MOTEUR</v>
          </cell>
          <cell r="Q4991">
            <v>-50000</v>
          </cell>
        </row>
        <row r="4992">
          <cell r="A4992">
            <v>44166</v>
          </cell>
          <cell r="C4992" t="str">
            <v>SORTIE</v>
          </cell>
          <cell r="F4992" t="str">
            <v>PLATEAU</v>
          </cell>
          <cell r="G4992" t="str">
            <v xml:space="preserve"> MOTEUR</v>
          </cell>
          <cell r="Q4992">
            <v>-50000</v>
          </cell>
        </row>
        <row r="4993">
          <cell r="A4993">
            <v>44166</v>
          </cell>
          <cell r="C4993" t="str">
            <v>SORTIE</v>
          </cell>
          <cell r="F4993" t="str">
            <v>PLATEAU</v>
          </cell>
          <cell r="G4993" t="str">
            <v>ASSEMBLAGE</v>
          </cell>
          <cell r="Q4993">
            <v>-35000</v>
          </cell>
        </row>
        <row r="4994">
          <cell r="A4994">
            <v>44166</v>
          </cell>
          <cell r="C4994" t="str">
            <v>SORTIE</v>
          </cell>
          <cell r="F4994" t="str">
            <v>PLATEAU</v>
          </cell>
          <cell r="G4994" t="str">
            <v>ASSEMBLAGE</v>
          </cell>
          <cell r="Q4994">
            <v>-35000</v>
          </cell>
        </row>
        <row r="4995">
          <cell r="A4995">
            <v>44166</v>
          </cell>
          <cell r="C4995" t="str">
            <v>SORTIE</v>
          </cell>
          <cell r="F4995" t="str">
            <v>PLATEAU</v>
          </cell>
          <cell r="G4995" t="str">
            <v>JANTE</v>
          </cell>
          <cell r="Q4995">
            <v>-75000</v>
          </cell>
        </row>
        <row r="4996">
          <cell r="A4996">
            <v>44166</v>
          </cell>
          <cell r="C4996" t="str">
            <v>SORTIE</v>
          </cell>
          <cell r="F4996" t="str">
            <v>GRUMIER</v>
          </cell>
          <cell r="G4996" t="str">
            <v>FREINAGE</v>
          </cell>
          <cell r="Q4996">
            <v>-40000</v>
          </cell>
        </row>
        <row r="4997">
          <cell r="A4997">
            <v>44166</v>
          </cell>
          <cell r="C4997" t="str">
            <v>SORTIE</v>
          </cell>
          <cell r="F4997" t="str">
            <v>GRUMIER</v>
          </cell>
          <cell r="G4997" t="str">
            <v>ASSEMBLAGE</v>
          </cell>
          <cell r="Q4997">
            <v>-3000</v>
          </cell>
        </row>
        <row r="4998">
          <cell r="A4998">
            <v>44166</v>
          </cell>
          <cell r="C4998" t="str">
            <v>SORTIE</v>
          </cell>
          <cell r="F4998" t="str">
            <v>BENNE</v>
          </cell>
          <cell r="G4998" t="str">
            <v>LUBRIFIANT</v>
          </cell>
          <cell r="Q4998">
            <v>-44000</v>
          </cell>
        </row>
        <row r="4999">
          <cell r="A4999">
            <v>44166</v>
          </cell>
          <cell r="C4999" t="str">
            <v>SORTIE</v>
          </cell>
          <cell r="F4999" t="str">
            <v>BENNE</v>
          </cell>
          <cell r="G4999" t="str">
            <v>FILTRATION</v>
          </cell>
          <cell r="Q4999">
            <v>-7000</v>
          </cell>
        </row>
        <row r="5000">
          <cell r="A5000">
            <v>44166</v>
          </cell>
          <cell r="C5000" t="str">
            <v>SORTIE</v>
          </cell>
          <cell r="F5000" t="str">
            <v>BENNE</v>
          </cell>
          <cell r="G5000" t="str">
            <v>FILTRATION</v>
          </cell>
          <cell r="Q5000">
            <v>-8000</v>
          </cell>
        </row>
        <row r="5001">
          <cell r="A5001">
            <v>44166</v>
          </cell>
          <cell r="C5001" t="str">
            <v>SORTIE</v>
          </cell>
          <cell r="F5001" t="str">
            <v>BENNE</v>
          </cell>
          <cell r="G5001" t="str">
            <v>FILTRATION</v>
          </cell>
          <cell r="Q5001">
            <v>-20000</v>
          </cell>
        </row>
        <row r="5002">
          <cell r="A5002">
            <v>44166</v>
          </cell>
          <cell r="C5002" t="str">
            <v>SORTIE</v>
          </cell>
          <cell r="F5002" t="str">
            <v>GRUMIER</v>
          </cell>
          <cell r="G5002" t="str">
            <v>FREINAGE</v>
          </cell>
          <cell r="Q5002">
            <v>-40000</v>
          </cell>
        </row>
        <row r="5003">
          <cell r="A5003">
            <v>44166</v>
          </cell>
          <cell r="C5003" t="str">
            <v>SORTIE</v>
          </cell>
          <cell r="F5003" t="str">
            <v>GRUMIER</v>
          </cell>
          <cell r="G5003" t="str">
            <v>FREINAGE</v>
          </cell>
          <cell r="Q5003">
            <v>-130000</v>
          </cell>
        </row>
        <row r="5004">
          <cell r="A5004">
            <v>44166</v>
          </cell>
          <cell r="C5004" t="str">
            <v>SORTIE</v>
          </cell>
          <cell r="F5004" t="str">
            <v>GRUMIER</v>
          </cell>
          <cell r="G5004" t="str">
            <v>ELECTRICITE</v>
          </cell>
          <cell r="Q5004">
            <v>-8000</v>
          </cell>
        </row>
        <row r="5005">
          <cell r="A5005">
            <v>44166</v>
          </cell>
          <cell r="C5005" t="str">
            <v>SORTIE</v>
          </cell>
          <cell r="F5005" t="str">
            <v>GRUMIER</v>
          </cell>
          <cell r="G5005" t="str">
            <v>ELECTRICITE</v>
          </cell>
          <cell r="Q5005">
            <v>-5000</v>
          </cell>
        </row>
        <row r="5006">
          <cell r="A5006">
            <v>44166</v>
          </cell>
          <cell r="C5006" t="str">
            <v>SORTIE</v>
          </cell>
          <cell r="F5006" t="str">
            <v>GRUMIER</v>
          </cell>
          <cell r="G5006" t="str">
            <v>FREINAGE</v>
          </cell>
          <cell r="Q5006">
            <v>-12000</v>
          </cell>
        </row>
        <row r="5007">
          <cell r="A5007">
            <v>44166</v>
          </cell>
          <cell r="C5007" t="str">
            <v>SORTIE</v>
          </cell>
          <cell r="F5007" t="str">
            <v>GRUMIER</v>
          </cell>
          <cell r="G5007" t="str">
            <v>FREINAGE</v>
          </cell>
          <cell r="Q5007">
            <v>-12000</v>
          </cell>
        </row>
        <row r="5008">
          <cell r="A5008">
            <v>44166</v>
          </cell>
          <cell r="C5008" t="str">
            <v>SORTIE</v>
          </cell>
          <cell r="F5008" t="str">
            <v>GRUMIER</v>
          </cell>
          <cell r="G5008" t="str">
            <v>FREINAGE</v>
          </cell>
          <cell r="Q5008">
            <v>-12000</v>
          </cell>
        </row>
        <row r="5009">
          <cell r="A5009">
            <v>44166</v>
          </cell>
          <cell r="C5009" t="str">
            <v>SORTIE</v>
          </cell>
          <cell r="F5009" t="str">
            <v>BENNE</v>
          </cell>
          <cell r="G5009" t="str">
            <v>FILTRATION</v>
          </cell>
          <cell r="Q5009">
            <v>-51277</v>
          </cell>
        </row>
        <row r="5010">
          <cell r="A5010">
            <v>44166</v>
          </cell>
          <cell r="C5010" t="str">
            <v>SORTIE</v>
          </cell>
          <cell r="F5010" t="str">
            <v>BENNE</v>
          </cell>
          <cell r="G5010" t="str">
            <v>FILTRATION</v>
          </cell>
          <cell r="Q5010">
            <v>-51277</v>
          </cell>
        </row>
        <row r="5011">
          <cell r="A5011">
            <v>44166</v>
          </cell>
          <cell r="C5011" t="str">
            <v>SORTIE</v>
          </cell>
          <cell r="F5011" t="str">
            <v>GRUMIER</v>
          </cell>
          <cell r="G5011" t="str">
            <v>ASSEMBLAGE</v>
          </cell>
          <cell r="Q5011">
            <v>-50000</v>
          </cell>
        </row>
        <row r="5012">
          <cell r="A5012">
            <v>44166</v>
          </cell>
          <cell r="C5012" t="str">
            <v>SORTIE</v>
          </cell>
          <cell r="F5012" t="str">
            <v>GRUMIER</v>
          </cell>
          <cell r="G5012" t="str">
            <v>FREINAGE</v>
          </cell>
          <cell r="Q5012">
            <v>-10000</v>
          </cell>
        </row>
        <row r="5013">
          <cell r="A5013">
            <v>44166</v>
          </cell>
          <cell r="C5013" t="str">
            <v>SORTIE</v>
          </cell>
          <cell r="F5013" t="str">
            <v>BENNE</v>
          </cell>
          <cell r="G5013" t="str">
            <v>FILTRATION</v>
          </cell>
          <cell r="Q5013">
            <v>-12500</v>
          </cell>
        </row>
        <row r="5014">
          <cell r="A5014">
            <v>44166</v>
          </cell>
          <cell r="C5014" t="str">
            <v>SORTIE</v>
          </cell>
          <cell r="F5014" t="str">
            <v>GRUMIER</v>
          </cell>
          <cell r="G5014" t="str">
            <v>EQUIPEMENT</v>
          </cell>
          <cell r="Q5014">
            <v>-35000</v>
          </cell>
        </row>
        <row r="5015">
          <cell r="A5015">
            <v>44166</v>
          </cell>
          <cell r="C5015" t="str">
            <v>SORTIE</v>
          </cell>
          <cell r="F5015" t="str">
            <v>PLATEAU</v>
          </cell>
          <cell r="G5015" t="str">
            <v>EQUIPEMENT</v>
          </cell>
          <cell r="Q5015">
            <v>-35000</v>
          </cell>
        </row>
        <row r="5016">
          <cell r="A5016">
            <v>44166</v>
          </cell>
          <cell r="C5016" t="str">
            <v>ENTREE</v>
          </cell>
          <cell r="F5016">
            <v>0</v>
          </cell>
          <cell r="G5016" t="str">
            <v>ASSEMBLAGE</v>
          </cell>
          <cell r="Q5016">
            <v>0</v>
          </cell>
        </row>
        <row r="5017">
          <cell r="A5017">
            <v>44166</v>
          </cell>
          <cell r="C5017" t="str">
            <v>ENTREE</v>
          </cell>
          <cell r="F5017">
            <v>0</v>
          </cell>
          <cell r="G5017" t="str">
            <v>FREINAGE</v>
          </cell>
          <cell r="Q5017">
            <v>0</v>
          </cell>
        </row>
        <row r="5018">
          <cell r="A5018">
            <v>44166</v>
          </cell>
          <cell r="C5018" t="str">
            <v>ENTREE</v>
          </cell>
          <cell r="F5018">
            <v>0</v>
          </cell>
          <cell r="G5018" t="str">
            <v>FILTRATION</v>
          </cell>
          <cell r="Q5018">
            <v>0</v>
          </cell>
        </row>
        <row r="5019">
          <cell r="A5019">
            <v>44166</v>
          </cell>
          <cell r="C5019" t="str">
            <v>ENTREE</v>
          </cell>
          <cell r="F5019">
            <v>0</v>
          </cell>
          <cell r="G5019" t="str">
            <v>FILTRATION</v>
          </cell>
          <cell r="Q5019">
            <v>0</v>
          </cell>
        </row>
        <row r="5020">
          <cell r="A5020">
            <v>44166</v>
          </cell>
          <cell r="C5020" t="str">
            <v>ENTREE</v>
          </cell>
          <cell r="F5020">
            <v>0</v>
          </cell>
          <cell r="G5020" t="str">
            <v>FILTRATION</v>
          </cell>
          <cell r="Q5020">
            <v>0</v>
          </cell>
        </row>
        <row r="5021">
          <cell r="A5021">
            <v>44166</v>
          </cell>
          <cell r="C5021" t="str">
            <v>ENTREE</v>
          </cell>
          <cell r="F5021">
            <v>0</v>
          </cell>
          <cell r="G5021" t="str">
            <v>FILTRATION</v>
          </cell>
          <cell r="Q5021">
            <v>0</v>
          </cell>
        </row>
        <row r="5022">
          <cell r="A5022">
            <v>44166</v>
          </cell>
          <cell r="C5022" t="str">
            <v>ENTREE</v>
          </cell>
          <cell r="F5022">
            <v>0</v>
          </cell>
          <cell r="G5022" t="str">
            <v>ASSEMBLAGE</v>
          </cell>
          <cell r="Q5022">
            <v>0</v>
          </cell>
        </row>
        <row r="5023">
          <cell r="A5023">
            <v>44166</v>
          </cell>
          <cell r="C5023" t="str">
            <v>ENTREE</v>
          </cell>
          <cell r="F5023">
            <v>0</v>
          </cell>
          <cell r="G5023" t="str">
            <v>ASSEMBLAGE</v>
          </cell>
          <cell r="Q5023">
            <v>0</v>
          </cell>
        </row>
        <row r="5024">
          <cell r="A5024">
            <v>44166</v>
          </cell>
          <cell r="C5024" t="str">
            <v>SORTIE</v>
          </cell>
          <cell r="F5024" t="str">
            <v>GRUMIER</v>
          </cell>
          <cell r="G5024" t="str">
            <v>FREINAGE</v>
          </cell>
          <cell r="Q5024">
            <v>-35000</v>
          </cell>
        </row>
        <row r="5025">
          <cell r="A5025">
            <v>44166</v>
          </cell>
          <cell r="C5025" t="str">
            <v>SORTIE</v>
          </cell>
          <cell r="F5025" t="str">
            <v>BENNE</v>
          </cell>
          <cell r="G5025" t="str">
            <v>LUBRIFIANT</v>
          </cell>
          <cell r="Q5025">
            <v>-50000</v>
          </cell>
        </row>
        <row r="5026">
          <cell r="A5026">
            <v>44166</v>
          </cell>
          <cell r="C5026" t="str">
            <v>SORTIE</v>
          </cell>
          <cell r="F5026" t="str">
            <v>BENNE</v>
          </cell>
          <cell r="G5026" t="str">
            <v>FILTRATION</v>
          </cell>
          <cell r="Q5026">
            <v>-20000</v>
          </cell>
        </row>
        <row r="5027">
          <cell r="A5027">
            <v>44166</v>
          </cell>
          <cell r="C5027" t="str">
            <v>SORTIE</v>
          </cell>
          <cell r="F5027" t="str">
            <v>BENNE</v>
          </cell>
          <cell r="G5027" t="str">
            <v>FILTRATION</v>
          </cell>
          <cell r="Q5027">
            <v>-8000</v>
          </cell>
        </row>
        <row r="5028">
          <cell r="A5028">
            <v>44166</v>
          </cell>
          <cell r="C5028" t="str">
            <v>SORTIE</v>
          </cell>
          <cell r="F5028" t="str">
            <v>GRUMIER</v>
          </cell>
          <cell r="G5028" t="str">
            <v>FREINAGE</v>
          </cell>
          <cell r="Q5028">
            <v>-40000</v>
          </cell>
        </row>
        <row r="5029">
          <cell r="A5029">
            <v>44166</v>
          </cell>
          <cell r="C5029" t="str">
            <v>SORTIE</v>
          </cell>
          <cell r="F5029" t="str">
            <v>GRUMIER</v>
          </cell>
          <cell r="G5029" t="str">
            <v>ASSEMBLAGE</v>
          </cell>
          <cell r="Q5029">
            <v>-25000</v>
          </cell>
        </row>
        <row r="5030">
          <cell r="A5030">
            <v>44166</v>
          </cell>
          <cell r="C5030" t="str">
            <v>SORTIE</v>
          </cell>
          <cell r="F5030" t="str">
            <v>GRUMIER</v>
          </cell>
          <cell r="G5030" t="str">
            <v>ASSEMBLAGE</v>
          </cell>
          <cell r="Q5030">
            <v>-2981</v>
          </cell>
        </row>
        <row r="5031">
          <cell r="A5031">
            <v>44166</v>
          </cell>
          <cell r="C5031" t="str">
            <v>SORTIE</v>
          </cell>
          <cell r="F5031" t="str">
            <v>GRUMIER</v>
          </cell>
          <cell r="G5031" t="str">
            <v>ASSEMBLAGE</v>
          </cell>
          <cell r="Q5031">
            <v>-10000</v>
          </cell>
        </row>
        <row r="5032">
          <cell r="A5032">
            <v>44166</v>
          </cell>
          <cell r="C5032" t="str">
            <v>SORTIE</v>
          </cell>
          <cell r="F5032" t="str">
            <v>GRUMIER</v>
          </cell>
          <cell r="G5032" t="str">
            <v>FREINAGE</v>
          </cell>
          <cell r="Q5032">
            <v>-40000</v>
          </cell>
        </row>
        <row r="5033">
          <cell r="A5033">
            <v>44166</v>
          </cell>
          <cell r="C5033" t="str">
            <v>SORTIE</v>
          </cell>
          <cell r="F5033" t="str">
            <v>GRUMIER</v>
          </cell>
          <cell r="G5033" t="str">
            <v>ELECTRICITE</v>
          </cell>
          <cell r="Q5033">
            <v>-1500</v>
          </cell>
        </row>
        <row r="5034">
          <cell r="A5034">
            <v>44166</v>
          </cell>
          <cell r="C5034" t="str">
            <v>SORTIE</v>
          </cell>
          <cell r="F5034" t="str">
            <v>GRUMIER</v>
          </cell>
          <cell r="G5034" t="str">
            <v>ELECTRICITE</v>
          </cell>
          <cell r="Q5034">
            <v>-3000</v>
          </cell>
        </row>
        <row r="5035">
          <cell r="A5035">
            <v>44166</v>
          </cell>
          <cell r="C5035" t="str">
            <v>SORTIE</v>
          </cell>
          <cell r="F5035" t="str">
            <v>GRUMIER</v>
          </cell>
          <cell r="G5035" t="str">
            <v>ASSEMBLAGE</v>
          </cell>
          <cell r="Q5035">
            <v>-7500</v>
          </cell>
        </row>
        <row r="5036">
          <cell r="A5036">
            <v>44166</v>
          </cell>
          <cell r="C5036" t="str">
            <v>SORTIE</v>
          </cell>
          <cell r="F5036" t="str">
            <v>GRUMIER</v>
          </cell>
          <cell r="G5036" t="str">
            <v>ASSEMBLAGE</v>
          </cell>
          <cell r="Q5036">
            <v>-10000</v>
          </cell>
        </row>
        <row r="5037">
          <cell r="A5037">
            <v>44166</v>
          </cell>
          <cell r="C5037" t="str">
            <v>SORTIE</v>
          </cell>
          <cell r="F5037" t="str">
            <v>GRUMIER</v>
          </cell>
          <cell r="G5037" t="str">
            <v>ASSEMBLAGE</v>
          </cell>
          <cell r="Q5037">
            <v>-10000</v>
          </cell>
        </row>
        <row r="5038">
          <cell r="A5038">
            <v>44166</v>
          </cell>
          <cell r="C5038" t="str">
            <v>SORTIE</v>
          </cell>
          <cell r="F5038" t="str">
            <v>GRUMIER</v>
          </cell>
          <cell r="G5038" t="str">
            <v>ASSEMBLAGE</v>
          </cell>
          <cell r="Q5038">
            <v>-24000</v>
          </cell>
        </row>
        <row r="5039">
          <cell r="A5039">
            <v>44166</v>
          </cell>
          <cell r="C5039" t="str">
            <v>SORTIE</v>
          </cell>
          <cell r="F5039" t="str">
            <v>PLATEAU</v>
          </cell>
          <cell r="G5039" t="str">
            <v>ELECTRICITE</v>
          </cell>
          <cell r="Q5039">
            <v>-19000</v>
          </cell>
        </row>
        <row r="5040">
          <cell r="A5040">
            <v>44166</v>
          </cell>
          <cell r="C5040" t="str">
            <v>SORTIE</v>
          </cell>
          <cell r="F5040" t="str">
            <v>PLATEAU</v>
          </cell>
          <cell r="G5040" t="str">
            <v>ELECTRICITE</v>
          </cell>
          <cell r="Q5040">
            <v>-24000</v>
          </cell>
        </row>
        <row r="5041">
          <cell r="A5041">
            <v>44166</v>
          </cell>
          <cell r="C5041" t="str">
            <v>SORTIE</v>
          </cell>
          <cell r="F5041" t="str">
            <v>BENNE</v>
          </cell>
          <cell r="G5041" t="str">
            <v>ELECTRICITE</v>
          </cell>
          <cell r="Q5041">
            <v>-19000</v>
          </cell>
        </row>
        <row r="5042">
          <cell r="A5042">
            <v>44166</v>
          </cell>
          <cell r="C5042" t="str">
            <v>SORTIE</v>
          </cell>
          <cell r="F5042" t="str">
            <v>BENNE</v>
          </cell>
          <cell r="G5042" t="str">
            <v>ELECTRICITE</v>
          </cell>
          <cell r="Q5042">
            <v>-24000</v>
          </cell>
        </row>
        <row r="5043">
          <cell r="A5043">
            <v>44166</v>
          </cell>
          <cell r="C5043" t="str">
            <v>SORTIE</v>
          </cell>
          <cell r="F5043" t="str">
            <v>BENNE</v>
          </cell>
          <cell r="G5043" t="str">
            <v>ELECTRICITE</v>
          </cell>
          <cell r="Q5043">
            <v>-19000</v>
          </cell>
        </row>
        <row r="5044">
          <cell r="A5044">
            <v>44166</v>
          </cell>
          <cell r="C5044" t="str">
            <v>SORTIE</v>
          </cell>
          <cell r="F5044" t="str">
            <v>BENNE</v>
          </cell>
          <cell r="G5044" t="str">
            <v>ELECTRICITE</v>
          </cell>
          <cell r="Q5044">
            <v>-24000</v>
          </cell>
        </row>
        <row r="5045">
          <cell r="A5045">
            <v>44166</v>
          </cell>
          <cell r="C5045" t="str">
            <v>SORTIE</v>
          </cell>
          <cell r="F5045" t="str">
            <v>PLATEAU</v>
          </cell>
          <cell r="G5045" t="str">
            <v>ELECTRICITE</v>
          </cell>
          <cell r="Q5045">
            <v>-19000</v>
          </cell>
        </row>
        <row r="5046">
          <cell r="A5046">
            <v>44166</v>
          </cell>
          <cell r="C5046" t="str">
            <v>SORTIE</v>
          </cell>
          <cell r="F5046" t="str">
            <v>PLATEAU</v>
          </cell>
          <cell r="G5046" t="str">
            <v>ELECTRICITE</v>
          </cell>
          <cell r="Q5046">
            <v>-24000</v>
          </cell>
        </row>
        <row r="5047">
          <cell r="A5047">
            <v>44166</v>
          </cell>
          <cell r="C5047" t="str">
            <v>ENTREE</v>
          </cell>
          <cell r="F5047">
            <v>0</v>
          </cell>
          <cell r="G5047" t="str">
            <v>ASSEMBLAGE</v>
          </cell>
          <cell r="Q5047">
            <v>0</v>
          </cell>
        </row>
        <row r="5048">
          <cell r="A5048">
            <v>44166</v>
          </cell>
          <cell r="C5048" t="str">
            <v>ENTREE</v>
          </cell>
          <cell r="F5048">
            <v>0</v>
          </cell>
          <cell r="G5048" t="str">
            <v>ASSEMBLAGE</v>
          </cell>
          <cell r="Q5048">
            <v>0</v>
          </cell>
        </row>
        <row r="5049">
          <cell r="A5049">
            <v>44166</v>
          </cell>
          <cell r="C5049" t="str">
            <v>ENTREE</v>
          </cell>
          <cell r="F5049">
            <v>0</v>
          </cell>
          <cell r="G5049" t="str">
            <v>ASSEMBLAGE</v>
          </cell>
          <cell r="Q5049">
            <v>0</v>
          </cell>
        </row>
        <row r="5050">
          <cell r="A5050">
            <v>44166</v>
          </cell>
          <cell r="C5050" t="str">
            <v>ENTREE</v>
          </cell>
          <cell r="F5050">
            <v>0</v>
          </cell>
          <cell r="G5050" t="str">
            <v>ASSEMBLAGE</v>
          </cell>
          <cell r="Q5050">
            <v>0</v>
          </cell>
        </row>
        <row r="5051">
          <cell r="A5051">
            <v>44166</v>
          </cell>
          <cell r="C5051" t="str">
            <v>ENTREE</v>
          </cell>
          <cell r="F5051">
            <v>0</v>
          </cell>
          <cell r="G5051" t="str">
            <v>ELECTRICITE</v>
          </cell>
          <cell r="Q5051">
            <v>0</v>
          </cell>
        </row>
        <row r="5052">
          <cell r="A5052">
            <v>44166</v>
          </cell>
          <cell r="C5052" t="str">
            <v>SORTIE</v>
          </cell>
          <cell r="F5052" t="str">
            <v>GRUMIER</v>
          </cell>
          <cell r="G5052" t="str">
            <v>ASSEMBLAGE</v>
          </cell>
          <cell r="Q5052">
            <v>-83500</v>
          </cell>
        </row>
        <row r="5053">
          <cell r="A5053">
            <v>44166</v>
          </cell>
          <cell r="C5053" t="str">
            <v>SORTIE</v>
          </cell>
          <cell r="F5053" t="str">
            <v>GRUMIER</v>
          </cell>
          <cell r="G5053" t="str">
            <v>ASSEMBLAGE</v>
          </cell>
          <cell r="Q5053">
            <v>-35800</v>
          </cell>
        </row>
        <row r="5054">
          <cell r="A5054">
            <v>44166</v>
          </cell>
          <cell r="C5054" t="str">
            <v>SORTIE</v>
          </cell>
          <cell r="F5054" t="str">
            <v>GRUMIER</v>
          </cell>
          <cell r="G5054" t="str">
            <v>ASSEMBLAGE</v>
          </cell>
          <cell r="Q5054">
            <v>0</v>
          </cell>
        </row>
        <row r="5055">
          <cell r="A5055">
            <v>44166</v>
          </cell>
          <cell r="C5055" t="str">
            <v>SORTIE</v>
          </cell>
          <cell r="F5055" t="str">
            <v>GRUMIER</v>
          </cell>
          <cell r="G5055" t="str">
            <v>ASSEMBLAGE</v>
          </cell>
          <cell r="Q5055">
            <v>0</v>
          </cell>
        </row>
        <row r="5056">
          <cell r="A5056">
            <v>44166</v>
          </cell>
          <cell r="C5056" t="str">
            <v>SORTIE</v>
          </cell>
          <cell r="F5056" t="str">
            <v>GRUMIER</v>
          </cell>
          <cell r="G5056" t="str">
            <v>ASSEMBLAGE</v>
          </cell>
          <cell r="Q5056">
            <v>-3000</v>
          </cell>
        </row>
        <row r="5057">
          <cell r="A5057">
            <v>44166</v>
          </cell>
          <cell r="C5057" t="str">
            <v>SORTIE</v>
          </cell>
          <cell r="F5057" t="str">
            <v>PLATEAU</v>
          </cell>
          <cell r="G5057" t="str">
            <v>ELECTRICITE</v>
          </cell>
          <cell r="Q5057">
            <v>-3000</v>
          </cell>
        </row>
        <row r="5058">
          <cell r="A5058">
            <v>44166</v>
          </cell>
          <cell r="C5058" t="str">
            <v>SORTIE</v>
          </cell>
          <cell r="F5058" t="str">
            <v>GRUMIER</v>
          </cell>
          <cell r="G5058" t="str">
            <v>FREINAGE</v>
          </cell>
          <cell r="Q5058">
            <v>-20000</v>
          </cell>
        </row>
        <row r="5059">
          <cell r="A5059">
            <v>44166</v>
          </cell>
          <cell r="C5059" t="str">
            <v>ENTREE</v>
          </cell>
          <cell r="F5059">
            <v>0</v>
          </cell>
          <cell r="G5059" t="str">
            <v>CABINE</v>
          </cell>
          <cell r="Q5059">
            <v>0</v>
          </cell>
        </row>
        <row r="5060">
          <cell r="A5060">
            <v>44166</v>
          </cell>
          <cell r="C5060" t="str">
            <v>ENTREE</v>
          </cell>
          <cell r="F5060">
            <v>0</v>
          </cell>
          <cell r="G5060" t="str">
            <v>EMBRAYAGE</v>
          </cell>
          <cell r="Q5060">
            <v>0</v>
          </cell>
        </row>
        <row r="5061">
          <cell r="A5061">
            <v>44166</v>
          </cell>
          <cell r="C5061" t="str">
            <v>ENTREE</v>
          </cell>
          <cell r="F5061">
            <v>0</v>
          </cell>
          <cell r="G5061" t="str">
            <v>ELECTRICITE</v>
          </cell>
          <cell r="Q5061">
            <v>0</v>
          </cell>
        </row>
        <row r="5062">
          <cell r="A5062">
            <v>44166</v>
          </cell>
          <cell r="C5062" t="str">
            <v>ENTREE</v>
          </cell>
          <cell r="F5062">
            <v>0</v>
          </cell>
          <cell r="G5062" t="str">
            <v>EMBRAYAGE</v>
          </cell>
          <cell r="Q5062">
            <v>0</v>
          </cell>
        </row>
        <row r="5063">
          <cell r="A5063">
            <v>44166</v>
          </cell>
          <cell r="C5063" t="str">
            <v>ENTREE</v>
          </cell>
          <cell r="F5063">
            <v>0</v>
          </cell>
          <cell r="G5063" t="str">
            <v>EMBRAYAGE</v>
          </cell>
          <cell r="Q5063">
            <v>0</v>
          </cell>
        </row>
        <row r="5064">
          <cell r="A5064">
            <v>44166</v>
          </cell>
          <cell r="C5064" t="str">
            <v>ENTREE</v>
          </cell>
          <cell r="F5064">
            <v>0</v>
          </cell>
          <cell r="G5064" t="str">
            <v>MOTEUR</v>
          </cell>
          <cell r="Q5064">
            <v>0</v>
          </cell>
        </row>
        <row r="5065">
          <cell r="A5065">
            <v>44166</v>
          </cell>
          <cell r="C5065" t="str">
            <v>SORTIE</v>
          </cell>
          <cell r="F5065" t="str">
            <v>PLATEAU</v>
          </cell>
          <cell r="G5065" t="str">
            <v>EMBRAYAGE</v>
          </cell>
          <cell r="Q5065">
            <v>-120000</v>
          </cell>
        </row>
        <row r="5066">
          <cell r="A5066">
            <v>44166</v>
          </cell>
          <cell r="C5066" t="str">
            <v>SORTIE</v>
          </cell>
          <cell r="F5066" t="str">
            <v>PLATEAU</v>
          </cell>
          <cell r="G5066" t="str">
            <v>LUBRIFIANT</v>
          </cell>
          <cell r="Q5066">
            <v>-52000</v>
          </cell>
        </row>
        <row r="5067">
          <cell r="A5067">
            <v>44166</v>
          </cell>
          <cell r="C5067" t="str">
            <v>SORTIE</v>
          </cell>
          <cell r="F5067" t="str">
            <v>PLATEAU</v>
          </cell>
          <cell r="G5067" t="str">
            <v>FILTRATION</v>
          </cell>
          <cell r="Q5067">
            <v>-10732</v>
          </cell>
        </row>
        <row r="5068">
          <cell r="A5068">
            <v>44166</v>
          </cell>
          <cell r="C5068" t="str">
            <v>SORTIE</v>
          </cell>
          <cell r="F5068" t="str">
            <v>PLATEAU</v>
          </cell>
          <cell r="G5068" t="str">
            <v>FILTRATION</v>
          </cell>
          <cell r="Q5068">
            <v>-15502</v>
          </cell>
        </row>
        <row r="5069">
          <cell r="A5069">
            <v>44166</v>
          </cell>
          <cell r="C5069" t="str">
            <v>SORTIE</v>
          </cell>
          <cell r="F5069" t="str">
            <v>PLATEAU</v>
          </cell>
          <cell r="G5069" t="str">
            <v>MOTEUR</v>
          </cell>
          <cell r="Q5069">
            <v>-717000</v>
          </cell>
        </row>
        <row r="5070">
          <cell r="A5070">
            <v>44166</v>
          </cell>
          <cell r="C5070" t="str">
            <v>SORTIE</v>
          </cell>
          <cell r="F5070" t="str">
            <v>GRUMIER</v>
          </cell>
          <cell r="G5070" t="str">
            <v>ELECTRICITE</v>
          </cell>
          <cell r="Q5070">
            <v>-3000</v>
          </cell>
        </row>
        <row r="5071">
          <cell r="A5071">
            <v>44166</v>
          </cell>
          <cell r="C5071" t="str">
            <v>DEPOT</v>
          </cell>
          <cell r="F5071">
            <v>0</v>
          </cell>
          <cell r="G5071" t="str">
            <v>LUBRIFIANT</v>
          </cell>
          <cell r="Q5071">
            <v>0</v>
          </cell>
        </row>
        <row r="5072">
          <cell r="A5072">
            <v>44166</v>
          </cell>
          <cell r="C5072" t="str">
            <v>SORTIE</v>
          </cell>
          <cell r="F5072" t="str">
            <v>BENNE</v>
          </cell>
          <cell r="G5072" t="str">
            <v>LUBRIFIANT</v>
          </cell>
          <cell r="Q5072">
            <v>-50000</v>
          </cell>
        </row>
        <row r="5073">
          <cell r="A5073">
            <v>44166</v>
          </cell>
          <cell r="C5073" t="str">
            <v>SORTIE</v>
          </cell>
          <cell r="F5073" t="str">
            <v>BENNE</v>
          </cell>
          <cell r="G5073" t="str">
            <v>FILTRATION</v>
          </cell>
          <cell r="Q5073">
            <v>-5000</v>
          </cell>
        </row>
        <row r="5074">
          <cell r="A5074">
            <v>44166</v>
          </cell>
          <cell r="C5074" t="str">
            <v>SORTIE</v>
          </cell>
          <cell r="F5074" t="str">
            <v>BENNE</v>
          </cell>
          <cell r="G5074" t="str">
            <v>FILTRATION</v>
          </cell>
          <cell r="Q5074">
            <v>-4500</v>
          </cell>
        </row>
        <row r="5075">
          <cell r="A5075">
            <v>44166</v>
          </cell>
          <cell r="C5075" t="str">
            <v>SORTIE</v>
          </cell>
          <cell r="F5075" t="str">
            <v>BENNE</v>
          </cell>
          <cell r="G5075" t="str">
            <v>FILTRATION</v>
          </cell>
          <cell r="Q5075">
            <v>-20000</v>
          </cell>
        </row>
        <row r="5076">
          <cell r="A5076">
            <v>44166</v>
          </cell>
          <cell r="C5076" t="str">
            <v>SORTIE</v>
          </cell>
          <cell r="F5076" t="str">
            <v>BENNE</v>
          </cell>
          <cell r="G5076" t="str">
            <v>LUBRIFIANT</v>
          </cell>
          <cell r="Q5076">
            <v>-50000</v>
          </cell>
        </row>
        <row r="5077">
          <cell r="A5077">
            <v>44166</v>
          </cell>
          <cell r="C5077" t="str">
            <v>SORTIE</v>
          </cell>
          <cell r="F5077" t="str">
            <v>BENNE</v>
          </cell>
          <cell r="G5077" t="str">
            <v>FILTRATION</v>
          </cell>
          <cell r="Q5077">
            <v>-5000</v>
          </cell>
        </row>
        <row r="5078">
          <cell r="A5078">
            <v>44166</v>
          </cell>
          <cell r="C5078" t="str">
            <v>SORTIE</v>
          </cell>
          <cell r="F5078" t="str">
            <v>BENNE</v>
          </cell>
          <cell r="G5078" t="str">
            <v>FILTRATION</v>
          </cell>
          <cell r="Q5078">
            <v>-4500</v>
          </cell>
        </row>
        <row r="5079">
          <cell r="A5079">
            <v>44166</v>
          </cell>
          <cell r="C5079" t="str">
            <v>SORTIE</v>
          </cell>
          <cell r="F5079" t="str">
            <v>BENNE</v>
          </cell>
          <cell r="G5079" t="str">
            <v>FILTRATION</v>
          </cell>
          <cell r="Q5079">
            <v>-20000</v>
          </cell>
        </row>
        <row r="5080">
          <cell r="A5080">
            <v>44166</v>
          </cell>
          <cell r="C5080" t="str">
            <v>ENTREE</v>
          </cell>
          <cell r="F5080">
            <v>0</v>
          </cell>
          <cell r="G5080" t="str">
            <v>MOTEUR</v>
          </cell>
          <cell r="Q5080">
            <v>0</v>
          </cell>
        </row>
        <row r="5081">
          <cell r="A5081">
            <v>44166</v>
          </cell>
          <cell r="C5081" t="str">
            <v>SORTIE</v>
          </cell>
          <cell r="F5081" t="str">
            <v>PLATEAU</v>
          </cell>
          <cell r="G5081" t="str">
            <v>MOTEUR</v>
          </cell>
          <cell r="Q5081">
            <v>-55000</v>
          </cell>
        </row>
        <row r="5082">
          <cell r="A5082">
            <v>44166</v>
          </cell>
          <cell r="C5082" t="str">
            <v>SORTIE</v>
          </cell>
          <cell r="F5082" t="str">
            <v>PLATEAU</v>
          </cell>
          <cell r="G5082" t="str">
            <v>ASSEMBLAGE</v>
          </cell>
          <cell r="Q5082">
            <v>-1500</v>
          </cell>
        </row>
        <row r="5083">
          <cell r="A5083">
            <v>44166</v>
          </cell>
          <cell r="C5083" t="str">
            <v>SORTIE</v>
          </cell>
          <cell r="F5083" t="str">
            <v>BENNE</v>
          </cell>
          <cell r="G5083" t="str">
            <v>CABINE</v>
          </cell>
          <cell r="Q5083">
            <v>-60000</v>
          </cell>
        </row>
        <row r="5084">
          <cell r="A5084">
            <v>44166</v>
          </cell>
          <cell r="C5084" t="str">
            <v>SORTIE</v>
          </cell>
          <cell r="F5084" t="str">
            <v>SLV</v>
          </cell>
          <cell r="G5084" t="str">
            <v>LUBRIFIANT</v>
          </cell>
          <cell r="Q5084">
            <v>-20000</v>
          </cell>
        </row>
        <row r="5085">
          <cell r="A5085">
            <v>44166</v>
          </cell>
          <cell r="C5085" t="str">
            <v>SORTIE</v>
          </cell>
          <cell r="F5085" t="str">
            <v>PLATEAU</v>
          </cell>
          <cell r="G5085" t="str">
            <v>LUBRIFIANT</v>
          </cell>
          <cell r="Q5085">
            <v>-6000</v>
          </cell>
        </row>
        <row r="5086">
          <cell r="A5086">
            <v>44166</v>
          </cell>
          <cell r="C5086" t="str">
            <v>ENTREE</v>
          </cell>
          <cell r="F5086">
            <v>0</v>
          </cell>
          <cell r="G5086" t="str">
            <v>REPARATION FLOTTE</v>
          </cell>
          <cell r="Q5086">
            <v>0</v>
          </cell>
        </row>
        <row r="5087">
          <cell r="A5087">
            <v>44166</v>
          </cell>
          <cell r="C5087" t="str">
            <v>SORTIE</v>
          </cell>
          <cell r="F5087" t="str">
            <v>GRUMIER</v>
          </cell>
          <cell r="G5087" t="str">
            <v>ASSEMBLAGE</v>
          </cell>
          <cell r="Q5087">
            <v>-50000</v>
          </cell>
        </row>
        <row r="5088">
          <cell r="A5088">
            <v>44166</v>
          </cell>
          <cell r="C5088" t="str">
            <v>SORTIE</v>
          </cell>
          <cell r="F5088" t="str">
            <v>CITERNE</v>
          </cell>
          <cell r="G5088" t="str">
            <v>FREINAGE</v>
          </cell>
          <cell r="Q5088">
            <v>-12000</v>
          </cell>
        </row>
        <row r="5089">
          <cell r="A5089">
            <v>44166</v>
          </cell>
          <cell r="C5089" t="str">
            <v>SORTIE</v>
          </cell>
          <cell r="F5089" t="str">
            <v>PLATEAU</v>
          </cell>
          <cell r="G5089" t="str">
            <v>ASSEMBLAGE</v>
          </cell>
          <cell r="Q5089">
            <v>-4000</v>
          </cell>
        </row>
        <row r="5090">
          <cell r="A5090">
            <v>44166</v>
          </cell>
          <cell r="C5090" t="str">
            <v>ENTREE</v>
          </cell>
          <cell r="F5090">
            <v>0</v>
          </cell>
          <cell r="G5090" t="str">
            <v>REPARATION FLOTTE</v>
          </cell>
          <cell r="Q5090">
            <v>0</v>
          </cell>
        </row>
        <row r="5091">
          <cell r="A5091">
            <v>44166</v>
          </cell>
          <cell r="C5091" t="str">
            <v>ENTREE</v>
          </cell>
          <cell r="F5091">
            <v>0</v>
          </cell>
          <cell r="G5091" t="str">
            <v>CABINE</v>
          </cell>
          <cell r="Q5091">
            <v>0</v>
          </cell>
        </row>
        <row r="5092">
          <cell r="A5092">
            <v>44166</v>
          </cell>
          <cell r="C5092" t="str">
            <v>ENTREE</v>
          </cell>
          <cell r="F5092">
            <v>0</v>
          </cell>
          <cell r="G5092" t="str">
            <v>FILTRATION</v>
          </cell>
          <cell r="Q5092">
            <v>0</v>
          </cell>
        </row>
        <row r="5093">
          <cell r="A5093">
            <v>44166</v>
          </cell>
          <cell r="C5093" t="str">
            <v>ENTREE</v>
          </cell>
          <cell r="F5093">
            <v>0</v>
          </cell>
          <cell r="G5093" t="str">
            <v>EMBRAYAGE</v>
          </cell>
          <cell r="Q5093">
            <v>0</v>
          </cell>
        </row>
        <row r="5094">
          <cell r="A5094">
            <v>44166</v>
          </cell>
          <cell r="C5094" t="str">
            <v>ENTREE</v>
          </cell>
          <cell r="F5094">
            <v>0</v>
          </cell>
          <cell r="G5094" t="str">
            <v>CABINE</v>
          </cell>
          <cell r="Q5094">
            <v>0</v>
          </cell>
        </row>
        <row r="5095">
          <cell r="A5095">
            <v>44166</v>
          </cell>
          <cell r="C5095" t="str">
            <v>ENTREE</v>
          </cell>
          <cell r="F5095">
            <v>0</v>
          </cell>
          <cell r="G5095" t="str">
            <v>EMBRAYAGE</v>
          </cell>
          <cell r="Q5095">
            <v>0</v>
          </cell>
        </row>
        <row r="5096">
          <cell r="A5096">
            <v>44166</v>
          </cell>
          <cell r="C5096" t="str">
            <v>ENTREE</v>
          </cell>
          <cell r="F5096">
            <v>0</v>
          </cell>
          <cell r="G5096" t="str">
            <v>ELECTRICITE</v>
          </cell>
          <cell r="Q5096">
            <v>0</v>
          </cell>
        </row>
        <row r="5097">
          <cell r="A5097">
            <v>44166</v>
          </cell>
          <cell r="C5097" t="str">
            <v>ENTREE</v>
          </cell>
          <cell r="F5097">
            <v>0</v>
          </cell>
          <cell r="G5097" t="str">
            <v>ELECTRICITE</v>
          </cell>
          <cell r="Q5097">
            <v>0</v>
          </cell>
        </row>
        <row r="5098">
          <cell r="A5098">
            <v>44166</v>
          </cell>
          <cell r="C5098" t="str">
            <v>ENTREE</v>
          </cell>
          <cell r="F5098">
            <v>0</v>
          </cell>
          <cell r="G5098" t="str">
            <v>LUBRIFIANT</v>
          </cell>
          <cell r="Q5098">
            <v>0</v>
          </cell>
        </row>
        <row r="5099">
          <cell r="A5099">
            <v>44166</v>
          </cell>
          <cell r="C5099" t="str">
            <v>SORTIE</v>
          </cell>
          <cell r="F5099" t="str">
            <v>GRUMIER</v>
          </cell>
          <cell r="G5099" t="str">
            <v>REPARATION FLOTTE</v>
          </cell>
          <cell r="Q5099">
            <v>-7000</v>
          </cell>
        </row>
        <row r="5100">
          <cell r="A5100">
            <v>44166</v>
          </cell>
          <cell r="C5100" t="str">
            <v>SORTIE</v>
          </cell>
          <cell r="F5100" t="str">
            <v>GRUMIER</v>
          </cell>
          <cell r="G5100" t="str">
            <v>REPARATION FLOTTE</v>
          </cell>
          <cell r="Q5100">
            <v>-7000</v>
          </cell>
        </row>
        <row r="5101">
          <cell r="A5101">
            <v>44166</v>
          </cell>
          <cell r="C5101" t="str">
            <v>SORTIE</v>
          </cell>
          <cell r="F5101" t="str">
            <v>GRUMIER</v>
          </cell>
          <cell r="G5101" t="str">
            <v>REPARATION FLOTTE</v>
          </cell>
          <cell r="Q5101">
            <v>-7000</v>
          </cell>
        </row>
        <row r="5102">
          <cell r="A5102">
            <v>44166</v>
          </cell>
          <cell r="C5102" t="str">
            <v>SORTIE</v>
          </cell>
          <cell r="F5102" t="str">
            <v>PLATEAU</v>
          </cell>
          <cell r="G5102" t="str">
            <v>CABINE</v>
          </cell>
          <cell r="Q5102">
            <v>-50000</v>
          </cell>
        </row>
        <row r="5103">
          <cell r="A5103">
            <v>44166</v>
          </cell>
          <cell r="C5103" t="str">
            <v>SORTIE</v>
          </cell>
          <cell r="F5103" t="str">
            <v>BENNE</v>
          </cell>
          <cell r="G5103" t="str">
            <v>ELECTRICITE</v>
          </cell>
          <cell r="Q5103">
            <v>-4500</v>
          </cell>
        </row>
        <row r="5104">
          <cell r="A5104">
            <v>44166</v>
          </cell>
          <cell r="C5104" t="str">
            <v>SORTIE</v>
          </cell>
          <cell r="F5104" t="str">
            <v>BENNE</v>
          </cell>
          <cell r="G5104" t="str">
            <v>ELECTRICITE</v>
          </cell>
          <cell r="Q5104">
            <v>-4500</v>
          </cell>
        </row>
        <row r="5105">
          <cell r="A5105">
            <v>44166</v>
          </cell>
          <cell r="C5105" t="str">
            <v>SORTIE</v>
          </cell>
          <cell r="F5105" t="str">
            <v>BENNE</v>
          </cell>
          <cell r="G5105" t="str">
            <v>ELECTRICITE</v>
          </cell>
          <cell r="Q5105">
            <v>-1500</v>
          </cell>
        </row>
        <row r="5106">
          <cell r="A5106">
            <v>44166</v>
          </cell>
          <cell r="C5106" t="str">
            <v>SORTIE</v>
          </cell>
          <cell r="F5106" t="str">
            <v>PLATEAU</v>
          </cell>
          <cell r="G5106" t="str">
            <v>ELECTRICITE</v>
          </cell>
          <cell r="Q5106">
            <v>-1500</v>
          </cell>
        </row>
        <row r="5107">
          <cell r="A5107">
            <v>44166</v>
          </cell>
          <cell r="C5107" t="str">
            <v>SORTIE</v>
          </cell>
          <cell r="F5107" t="str">
            <v>BENNE</v>
          </cell>
          <cell r="G5107" t="str">
            <v>LUBRIFIANT</v>
          </cell>
          <cell r="Q5107">
            <v>-44000</v>
          </cell>
        </row>
        <row r="5108">
          <cell r="A5108">
            <v>44166</v>
          </cell>
          <cell r="C5108" t="str">
            <v>SORTIE</v>
          </cell>
          <cell r="F5108" t="str">
            <v>BENNE</v>
          </cell>
          <cell r="G5108" t="str">
            <v>FILTRATION</v>
          </cell>
          <cell r="Q5108">
            <v>-7000</v>
          </cell>
        </row>
        <row r="5109">
          <cell r="A5109">
            <v>44166</v>
          </cell>
          <cell r="C5109" t="str">
            <v>SORTIE</v>
          </cell>
          <cell r="F5109" t="str">
            <v>BENNE</v>
          </cell>
          <cell r="G5109" t="str">
            <v>FILTRATION</v>
          </cell>
          <cell r="Q5109">
            <v>-8000</v>
          </cell>
        </row>
        <row r="5110">
          <cell r="A5110">
            <v>44166</v>
          </cell>
          <cell r="C5110" t="str">
            <v>SORTIE</v>
          </cell>
          <cell r="F5110" t="str">
            <v>BENNE</v>
          </cell>
          <cell r="G5110" t="str">
            <v>FILTRATION</v>
          </cell>
          <cell r="Q5110">
            <v>-20000</v>
          </cell>
        </row>
        <row r="5111">
          <cell r="A5111">
            <v>44166</v>
          </cell>
          <cell r="C5111" t="str">
            <v>ENTREE</v>
          </cell>
          <cell r="F5111">
            <v>0</v>
          </cell>
          <cell r="G5111" t="str">
            <v>CABINE</v>
          </cell>
          <cell r="Q5111">
            <v>0</v>
          </cell>
        </row>
        <row r="5112">
          <cell r="A5112">
            <v>44166</v>
          </cell>
          <cell r="C5112" t="str">
            <v>ENTREE</v>
          </cell>
          <cell r="F5112">
            <v>0</v>
          </cell>
          <cell r="G5112" t="str">
            <v>CABINE</v>
          </cell>
          <cell r="Q5112">
            <v>0</v>
          </cell>
        </row>
        <row r="5113">
          <cell r="A5113">
            <v>44166</v>
          </cell>
          <cell r="C5113" t="str">
            <v>ENTREE</v>
          </cell>
          <cell r="F5113">
            <v>0</v>
          </cell>
          <cell r="G5113" t="str">
            <v>CABINE</v>
          </cell>
          <cell r="Q5113">
            <v>0</v>
          </cell>
        </row>
        <row r="5114">
          <cell r="A5114">
            <v>44166</v>
          </cell>
          <cell r="C5114" t="str">
            <v>ENTREE</v>
          </cell>
          <cell r="F5114">
            <v>0</v>
          </cell>
          <cell r="G5114" t="str">
            <v>CABINE</v>
          </cell>
          <cell r="Q5114">
            <v>0</v>
          </cell>
        </row>
        <row r="5115">
          <cell r="A5115">
            <v>44166</v>
          </cell>
          <cell r="C5115" t="str">
            <v>ENTREE</v>
          </cell>
          <cell r="F5115">
            <v>0</v>
          </cell>
          <cell r="G5115" t="str">
            <v>CABINE</v>
          </cell>
          <cell r="Q5115">
            <v>0</v>
          </cell>
        </row>
        <row r="5116">
          <cell r="A5116">
            <v>44166</v>
          </cell>
          <cell r="C5116" t="str">
            <v>ENTREE</v>
          </cell>
          <cell r="F5116">
            <v>0</v>
          </cell>
          <cell r="G5116" t="str">
            <v>EQUIPEMENT</v>
          </cell>
          <cell r="Q5116">
            <v>0</v>
          </cell>
        </row>
        <row r="5117">
          <cell r="A5117">
            <v>44166</v>
          </cell>
          <cell r="C5117" t="str">
            <v>SORTIE</v>
          </cell>
          <cell r="F5117" t="str">
            <v>BENNE</v>
          </cell>
          <cell r="G5117" t="str">
            <v>ELECTRICITE</v>
          </cell>
          <cell r="Q5117">
            <v>-15000</v>
          </cell>
        </row>
        <row r="5118">
          <cell r="A5118">
            <v>44166</v>
          </cell>
          <cell r="C5118" t="str">
            <v>SORTIE</v>
          </cell>
          <cell r="F5118" t="str">
            <v>BENNE</v>
          </cell>
          <cell r="G5118" t="str">
            <v>ELECTRICITE</v>
          </cell>
          <cell r="Q5118">
            <v>-15000</v>
          </cell>
        </row>
        <row r="5119">
          <cell r="A5119">
            <v>44166</v>
          </cell>
          <cell r="C5119" t="str">
            <v>SORTIE</v>
          </cell>
          <cell r="F5119" t="str">
            <v>BENNE</v>
          </cell>
          <cell r="G5119" t="str">
            <v>ASSEMBLAGE</v>
          </cell>
          <cell r="Q5119">
            <v>-75000</v>
          </cell>
        </row>
        <row r="5120">
          <cell r="A5120">
            <v>44166</v>
          </cell>
          <cell r="C5120" t="str">
            <v>SORTIE</v>
          </cell>
          <cell r="F5120" t="str">
            <v>BENNE</v>
          </cell>
          <cell r="G5120" t="str">
            <v>ASSEMBLAGE</v>
          </cell>
          <cell r="Q5120">
            <v>-4200</v>
          </cell>
        </row>
        <row r="5121">
          <cell r="A5121">
            <v>44166</v>
          </cell>
          <cell r="C5121" t="str">
            <v>SORTIE</v>
          </cell>
          <cell r="F5121" t="str">
            <v>BENNE</v>
          </cell>
          <cell r="G5121" t="str">
            <v>ASSEMBLAGE</v>
          </cell>
          <cell r="Q5121">
            <v>-2800</v>
          </cell>
        </row>
        <row r="5122">
          <cell r="A5122">
            <v>44166</v>
          </cell>
          <cell r="C5122" t="str">
            <v>SORTIE</v>
          </cell>
          <cell r="F5122" t="str">
            <v>BENNE</v>
          </cell>
          <cell r="G5122" t="str">
            <v>ASSEMBLAGE</v>
          </cell>
          <cell r="Q5122">
            <v>-2800</v>
          </cell>
        </row>
        <row r="5123">
          <cell r="A5123">
            <v>44166</v>
          </cell>
          <cell r="C5123" t="str">
            <v>SORTIE</v>
          </cell>
          <cell r="F5123" t="str">
            <v>GRUMIER</v>
          </cell>
          <cell r="G5123" t="str">
            <v>SYSTEME D'AIR</v>
          </cell>
          <cell r="Q5123">
            <v>-14000</v>
          </cell>
        </row>
        <row r="5124">
          <cell r="A5124">
            <v>44166</v>
          </cell>
          <cell r="C5124" t="str">
            <v>SORTIE</v>
          </cell>
          <cell r="F5124" t="str">
            <v>PLATEAU</v>
          </cell>
          <cell r="G5124" t="str">
            <v>EQUIPEMENT</v>
          </cell>
          <cell r="Q5124">
            <v>-10000</v>
          </cell>
        </row>
        <row r="5125">
          <cell r="A5125">
            <v>44166</v>
          </cell>
          <cell r="C5125" t="str">
            <v>SORTIE</v>
          </cell>
          <cell r="F5125" t="str">
            <v>PLATEAU</v>
          </cell>
          <cell r="G5125" t="str">
            <v>EQUIPEMENT</v>
          </cell>
          <cell r="Q5125">
            <v>-10000</v>
          </cell>
        </row>
        <row r="5126">
          <cell r="A5126">
            <v>44166</v>
          </cell>
          <cell r="C5126" t="str">
            <v>SORTIE</v>
          </cell>
          <cell r="F5126" t="str">
            <v>PLATEAU</v>
          </cell>
          <cell r="G5126" t="str">
            <v>EQUIPEMENT</v>
          </cell>
          <cell r="Q5126">
            <v>-10000</v>
          </cell>
        </row>
        <row r="5127">
          <cell r="A5127">
            <v>44166</v>
          </cell>
          <cell r="C5127" t="str">
            <v>SORTIE</v>
          </cell>
          <cell r="F5127" t="str">
            <v>PLATEAU</v>
          </cell>
          <cell r="G5127" t="str">
            <v>EQUIPEMENT</v>
          </cell>
          <cell r="Q5127">
            <v>-10000</v>
          </cell>
        </row>
        <row r="5128">
          <cell r="A5128">
            <v>44166</v>
          </cell>
          <cell r="C5128" t="str">
            <v>SORTIE</v>
          </cell>
          <cell r="F5128" t="str">
            <v>PLATEAU</v>
          </cell>
          <cell r="G5128" t="str">
            <v>EQUIPEMENT</v>
          </cell>
          <cell r="Q5128">
            <v>-10000</v>
          </cell>
        </row>
        <row r="5129">
          <cell r="A5129">
            <v>44166</v>
          </cell>
          <cell r="C5129" t="str">
            <v>SORTIE</v>
          </cell>
          <cell r="F5129" t="str">
            <v>PLATEAU</v>
          </cell>
          <cell r="G5129" t="str">
            <v>EQUIPEMENT</v>
          </cell>
          <cell r="Q5129">
            <v>-10000</v>
          </cell>
        </row>
        <row r="5130">
          <cell r="A5130">
            <v>44166</v>
          </cell>
          <cell r="C5130" t="str">
            <v>SORTIE</v>
          </cell>
          <cell r="F5130" t="str">
            <v>PLATEAU</v>
          </cell>
          <cell r="G5130" t="str">
            <v>EQUIPEMENT</v>
          </cell>
          <cell r="Q5130">
            <v>-10000</v>
          </cell>
        </row>
        <row r="5131">
          <cell r="A5131">
            <v>44166</v>
          </cell>
          <cell r="C5131" t="str">
            <v>SORTIE</v>
          </cell>
          <cell r="F5131" t="str">
            <v>PLATEAU</v>
          </cell>
          <cell r="G5131" t="str">
            <v>EQUIPEMENT</v>
          </cell>
          <cell r="Q5131">
            <v>-10000</v>
          </cell>
        </row>
        <row r="5132">
          <cell r="A5132">
            <v>44166</v>
          </cell>
          <cell r="C5132" t="str">
            <v>SORTIE</v>
          </cell>
          <cell r="F5132" t="str">
            <v>PLATEAU</v>
          </cell>
          <cell r="G5132" t="str">
            <v>EQUIPEMENT</v>
          </cell>
          <cell r="Q5132">
            <v>-10000</v>
          </cell>
        </row>
        <row r="5133">
          <cell r="A5133">
            <v>44166</v>
          </cell>
          <cell r="C5133" t="str">
            <v>SORTIE</v>
          </cell>
          <cell r="F5133" t="str">
            <v>PLATEAU</v>
          </cell>
          <cell r="G5133" t="str">
            <v>EQUIPEMENT</v>
          </cell>
          <cell r="Q5133">
            <v>-10000</v>
          </cell>
        </row>
        <row r="5134">
          <cell r="A5134">
            <v>44166</v>
          </cell>
          <cell r="C5134" t="str">
            <v>SORTIE</v>
          </cell>
          <cell r="F5134" t="str">
            <v>PLATEAU</v>
          </cell>
          <cell r="G5134" t="str">
            <v>EQUIPEMENT</v>
          </cell>
          <cell r="Q5134">
            <v>-10000</v>
          </cell>
        </row>
        <row r="5135">
          <cell r="A5135">
            <v>44166</v>
          </cell>
          <cell r="C5135" t="str">
            <v>SORTIE</v>
          </cell>
          <cell r="F5135" t="str">
            <v>PLATEAU</v>
          </cell>
          <cell r="G5135" t="str">
            <v>EQUIPEMENT</v>
          </cell>
          <cell r="Q5135">
            <v>-10000</v>
          </cell>
        </row>
        <row r="5136">
          <cell r="A5136">
            <v>44166</v>
          </cell>
          <cell r="C5136" t="str">
            <v>ENTREE</v>
          </cell>
          <cell r="F5136">
            <v>0</v>
          </cell>
          <cell r="G5136" t="str">
            <v>MOTEUR</v>
          </cell>
          <cell r="Q5136">
            <v>0</v>
          </cell>
        </row>
        <row r="5137">
          <cell r="A5137">
            <v>44166</v>
          </cell>
          <cell r="C5137" t="str">
            <v>ENTREE</v>
          </cell>
          <cell r="F5137">
            <v>0</v>
          </cell>
          <cell r="G5137" t="str">
            <v>FILTRATION</v>
          </cell>
          <cell r="Q5137">
            <v>0</v>
          </cell>
        </row>
        <row r="5138">
          <cell r="A5138">
            <v>44166</v>
          </cell>
          <cell r="C5138" t="str">
            <v>ENTREE</v>
          </cell>
          <cell r="F5138">
            <v>0</v>
          </cell>
          <cell r="G5138" t="str">
            <v>FILTRATION</v>
          </cell>
          <cell r="Q5138">
            <v>0</v>
          </cell>
        </row>
        <row r="5139">
          <cell r="A5139">
            <v>44166</v>
          </cell>
          <cell r="C5139" t="str">
            <v>ENTREE</v>
          </cell>
          <cell r="F5139">
            <v>0</v>
          </cell>
          <cell r="G5139" t="str">
            <v>ELECTRICITE</v>
          </cell>
          <cell r="Q5139">
            <v>0</v>
          </cell>
        </row>
        <row r="5140">
          <cell r="A5140">
            <v>44166</v>
          </cell>
          <cell r="C5140" t="str">
            <v>ENTREE</v>
          </cell>
          <cell r="F5140">
            <v>0</v>
          </cell>
          <cell r="G5140" t="str">
            <v>JANTE</v>
          </cell>
          <cell r="Q5140">
            <v>0</v>
          </cell>
        </row>
        <row r="5141">
          <cell r="A5141">
            <v>44166</v>
          </cell>
          <cell r="C5141" t="str">
            <v>SORTIE</v>
          </cell>
          <cell r="F5141" t="str">
            <v>BENNE</v>
          </cell>
          <cell r="G5141" t="str">
            <v>JANTE</v>
          </cell>
          <cell r="Q5141">
            <v>-150000</v>
          </cell>
        </row>
        <row r="5142">
          <cell r="A5142">
            <v>44166</v>
          </cell>
          <cell r="C5142" t="str">
            <v>SORTIE</v>
          </cell>
          <cell r="F5142" t="str">
            <v>BENNE</v>
          </cell>
          <cell r="G5142" t="str">
            <v>JANTE</v>
          </cell>
          <cell r="Q5142">
            <v>-150000</v>
          </cell>
        </row>
        <row r="5143">
          <cell r="A5143">
            <v>44166</v>
          </cell>
          <cell r="C5143" t="str">
            <v>SORTIE</v>
          </cell>
          <cell r="F5143" t="str">
            <v>BENNE</v>
          </cell>
          <cell r="G5143" t="str">
            <v>JANTE</v>
          </cell>
          <cell r="Q5143">
            <v>-150000</v>
          </cell>
        </row>
        <row r="5144">
          <cell r="A5144">
            <v>44166</v>
          </cell>
          <cell r="C5144" t="str">
            <v>SORTIE</v>
          </cell>
          <cell r="F5144" t="str">
            <v>BENNE</v>
          </cell>
          <cell r="G5144" t="str">
            <v>JANTE</v>
          </cell>
          <cell r="Q5144">
            <v>-150000</v>
          </cell>
        </row>
        <row r="5145">
          <cell r="A5145">
            <v>44166</v>
          </cell>
          <cell r="C5145" t="str">
            <v>SORTIE</v>
          </cell>
          <cell r="F5145" t="str">
            <v>BENNE</v>
          </cell>
          <cell r="G5145" t="str">
            <v>JANTE</v>
          </cell>
          <cell r="Q5145">
            <v>-150000</v>
          </cell>
        </row>
        <row r="5146">
          <cell r="A5146">
            <v>44166</v>
          </cell>
          <cell r="C5146" t="str">
            <v>SORTIE</v>
          </cell>
          <cell r="F5146" t="str">
            <v>GRUMIER</v>
          </cell>
          <cell r="G5146" t="str">
            <v>LUBRIFIANT</v>
          </cell>
          <cell r="Q5146">
            <v>-70000</v>
          </cell>
        </row>
        <row r="5147">
          <cell r="A5147">
            <v>44166</v>
          </cell>
          <cell r="C5147" t="str">
            <v>SORTIE</v>
          </cell>
          <cell r="F5147" t="str">
            <v>GRUMIER</v>
          </cell>
          <cell r="G5147" t="str">
            <v>FILTRATION</v>
          </cell>
          <cell r="Q5147">
            <v>-14310</v>
          </cell>
        </row>
        <row r="5148">
          <cell r="A5148">
            <v>44166</v>
          </cell>
          <cell r="C5148" t="str">
            <v>SORTIE</v>
          </cell>
          <cell r="F5148" t="str">
            <v>GRUMIER</v>
          </cell>
          <cell r="G5148" t="str">
            <v>FILTRATION</v>
          </cell>
          <cell r="Q5148">
            <v>-11925</v>
          </cell>
        </row>
        <row r="5149">
          <cell r="A5149">
            <v>44166</v>
          </cell>
          <cell r="C5149" t="str">
            <v>SORTIE</v>
          </cell>
          <cell r="F5149" t="str">
            <v>GRUMIER</v>
          </cell>
          <cell r="G5149" t="str">
            <v>FILTRATION</v>
          </cell>
          <cell r="Q5149">
            <v>-10000</v>
          </cell>
        </row>
        <row r="5150">
          <cell r="A5150">
            <v>44166</v>
          </cell>
          <cell r="C5150" t="str">
            <v>SORTIE</v>
          </cell>
          <cell r="F5150" t="str">
            <v>GRUMIER</v>
          </cell>
          <cell r="G5150" t="str">
            <v>LUBRIFIANT</v>
          </cell>
          <cell r="Q5150">
            <v>-70000</v>
          </cell>
        </row>
        <row r="5151">
          <cell r="A5151">
            <v>44166</v>
          </cell>
          <cell r="C5151" t="str">
            <v>SORTIE</v>
          </cell>
          <cell r="F5151" t="str">
            <v>GRUMIER</v>
          </cell>
          <cell r="G5151" t="str">
            <v>FILTRATION</v>
          </cell>
          <cell r="Q5151">
            <v>-14310</v>
          </cell>
        </row>
        <row r="5152">
          <cell r="A5152">
            <v>44166</v>
          </cell>
          <cell r="C5152" t="str">
            <v>SORTIE</v>
          </cell>
          <cell r="F5152" t="str">
            <v>GRUMIER</v>
          </cell>
          <cell r="G5152" t="str">
            <v>FILTRATION</v>
          </cell>
          <cell r="Q5152">
            <v>-11925</v>
          </cell>
        </row>
        <row r="5153">
          <cell r="A5153">
            <v>44166</v>
          </cell>
          <cell r="C5153" t="str">
            <v>SORTIE</v>
          </cell>
          <cell r="F5153" t="str">
            <v>GRUMIER</v>
          </cell>
          <cell r="G5153" t="str">
            <v>FILTRATION</v>
          </cell>
          <cell r="Q5153">
            <v>-10000</v>
          </cell>
        </row>
        <row r="5154">
          <cell r="A5154">
            <v>44166</v>
          </cell>
          <cell r="C5154" t="str">
            <v>SORTIE</v>
          </cell>
          <cell r="F5154" t="str">
            <v>BENNE</v>
          </cell>
          <cell r="G5154" t="str">
            <v>ELECTRICITE</v>
          </cell>
          <cell r="Q5154">
            <v>-1500</v>
          </cell>
        </row>
        <row r="5155">
          <cell r="A5155">
            <v>44166</v>
          </cell>
          <cell r="C5155" t="str">
            <v>SORTIE</v>
          </cell>
          <cell r="F5155" t="str">
            <v>BENNE</v>
          </cell>
          <cell r="G5155" t="str">
            <v>MOTEUR</v>
          </cell>
          <cell r="Q5155">
            <v>-650000</v>
          </cell>
        </row>
        <row r="5156">
          <cell r="A5156">
            <v>44166</v>
          </cell>
          <cell r="C5156" t="str">
            <v>SORTIE</v>
          </cell>
          <cell r="F5156" t="str">
            <v>BENNE</v>
          </cell>
          <cell r="G5156" t="str">
            <v>MOTEUR</v>
          </cell>
          <cell r="Q5156">
            <v>-30000</v>
          </cell>
        </row>
        <row r="5157">
          <cell r="A5157">
            <v>44166</v>
          </cell>
          <cell r="C5157" t="str">
            <v>SORTIE</v>
          </cell>
          <cell r="F5157" t="str">
            <v>GRUMIER</v>
          </cell>
          <cell r="G5157" t="str">
            <v>ASSEMBLAGE</v>
          </cell>
          <cell r="Q5157">
            <v>-3000</v>
          </cell>
        </row>
        <row r="5158">
          <cell r="A5158">
            <v>44166</v>
          </cell>
          <cell r="C5158" t="str">
            <v>SORTIE</v>
          </cell>
          <cell r="F5158" t="str">
            <v>GRUMIER</v>
          </cell>
          <cell r="G5158" t="str">
            <v>FREINAGE</v>
          </cell>
          <cell r="Q5158">
            <v>-20000</v>
          </cell>
        </row>
        <row r="5159">
          <cell r="A5159">
            <v>44166</v>
          </cell>
          <cell r="C5159" t="str">
            <v>SORTIE</v>
          </cell>
          <cell r="F5159" t="str">
            <v>GRUMIER</v>
          </cell>
          <cell r="G5159" t="str">
            <v>FREINAGE</v>
          </cell>
          <cell r="Q5159">
            <v>-20000</v>
          </cell>
        </row>
        <row r="5160">
          <cell r="A5160">
            <v>44166</v>
          </cell>
          <cell r="C5160" t="str">
            <v>SORTIE</v>
          </cell>
          <cell r="F5160" t="str">
            <v>GRUMIER</v>
          </cell>
          <cell r="G5160" t="str">
            <v>FREINAGE</v>
          </cell>
          <cell r="Q5160">
            <v>-10000</v>
          </cell>
        </row>
        <row r="5161">
          <cell r="A5161">
            <v>44166</v>
          </cell>
          <cell r="C5161" t="str">
            <v>SORTIE</v>
          </cell>
          <cell r="F5161" t="str">
            <v>GRUMIER</v>
          </cell>
          <cell r="G5161" t="str">
            <v>FREINAGE</v>
          </cell>
          <cell r="Q5161">
            <v>-10000</v>
          </cell>
        </row>
        <row r="5162">
          <cell r="A5162">
            <v>44166</v>
          </cell>
          <cell r="C5162" t="str">
            <v>SORTIE</v>
          </cell>
          <cell r="F5162" t="str">
            <v>GRUMIER</v>
          </cell>
          <cell r="G5162" t="str">
            <v>PONT</v>
          </cell>
          <cell r="Q5162">
            <v>-10000</v>
          </cell>
        </row>
        <row r="5163">
          <cell r="A5163">
            <v>44166</v>
          </cell>
          <cell r="C5163" t="str">
            <v>SORTIE</v>
          </cell>
          <cell r="F5163" t="str">
            <v>VOITURE</v>
          </cell>
          <cell r="G5163" t="str">
            <v>EQUIPEMENT</v>
          </cell>
          <cell r="Q5163">
            <v>-10000</v>
          </cell>
        </row>
        <row r="5164">
          <cell r="A5164">
            <v>44166</v>
          </cell>
          <cell r="C5164" t="str">
            <v>SORTIE</v>
          </cell>
          <cell r="F5164" t="str">
            <v>PLATEAU</v>
          </cell>
          <cell r="G5164" t="str">
            <v>EQUIPEMENT</v>
          </cell>
          <cell r="Q5164">
            <v>-10000</v>
          </cell>
        </row>
        <row r="5165">
          <cell r="A5165">
            <v>44166</v>
          </cell>
          <cell r="C5165" t="str">
            <v>SORTIE</v>
          </cell>
          <cell r="F5165" t="str">
            <v>PLATEAU</v>
          </cell>
          <cell r="G5165" t="str">
            <v>LUBRIFIANT</v>
          </cell>
          <cell r="Q5165">
            <v>-18000</v>
          </cell>
        </row>
        <row r="5166">
          <cell r="A5166">
            <v>44166</v>
          </cell>
          <cell r="C5166" t="str">
            <v>SORTIE</v>
          </cell>
          <cell r="F5166" t="str">
            <v>PLATEAU</v>
          </cell>
          <cell r="G5166" t="str">
            <v>LUBRIFIANT</v>
          </cell>
          <cell r="Q5166">
            <v>-14000</v>
          </cell>
        </row>
        <row r="5167">
          <cell r="A5167">
            <v>44166</v>
          </cell>
          <cell r="C5167" t="str">
            <v>SORTIE</v>
          </cell>
          <cell r="F5167" t="str">
            <v>GRUMIER</v>
          </cell>
          <cell r="G5167" t="str">
            <v>LUBRIFIANT</v>
          </cell>
          <cell r="Q5167">
            <v>-70000</v>
          </cell>
        </row>
        <row r="5168">
          <cell r="A5168">
            <v>44166</v>
          </cell>
          <cell r="C5168" t="str">
            <v>SORTIE</v>
          </cell>
          <cell r="F5168" t="str">
            <v>GRUMIER</v>
          </cell>
          <cell r="G5168" t="str">
            <v>FILTRATION</v>
          </cell>
          <cell r="Q5168">
            <v>-14310</v>
          </cell>
        </row>
        <row r="5169">
          <cell r="A5169">
            <v>44166</v>
          </cell>
          <cell r="C5169" t="str">
            <v>SORTIE</v>
          </cell>
          <cell r="F5169" t="str">
            <v>GRUMIER</v>
          </cell>
          <cell r="G5169" t="str">
            <v>FILTRATION</v>
          </cell>
          <cell r="Q5169">
            <v>-11925</v>
          </cell>
        </row>
        <row r="5170">
          <cell r="A5170">
            <v>44166</v>
          </cell>
          <cell r="C5170" t="str">
            <v>SORTIE</v>
          </cell>
          <cell r="F5170" t="str">
            <v>PLATEAU</v>
          </cell>
          <cell r="G5170" t="str">
            <v>LUBRIFIANT</v>
          </cell>
          <cell r="Q5170">
            <v>-10000</v>
          </cell>
        </row>
        <row r="5171">
          <cell r="A5171">
            <v>44166</v>
          </cell>
          <cell r="C5171" t="str">
            <v>SORTIE</v>
          </cell>
          <cell r="F5171" t="str">
            <v>PLATEAU</v>
          </cell>
          <cell r="G5171" t="str">
            <v>LUBRIFIANT</v>
          </cell>
          <cell r="Q5171">
            <v>-10000</v>
          </cell>
        </row>
        <row r="5172">
          <cell r="A5172">
            <v>44166</v>
          </cell>
          <cell r="C5172" t="str">
            <v>SORTIE</v>
          </cell>
          <cell r="F5172" t="str">
            <v>PLATEAU</v>
          </cell>
          <cell r="G5172" t="str">
            <v>LUBRIFIANT</v>
          </cell>
          <cell r="Q5172">
            <v>-20000</v>
          </cell>
        </row>
        <row r="5173">
          <cell r="A5173">
            <v>44166</v>
          </cell>
          <cell r="C5173" t="str">
            <v>SORTIE</v>
          </cell>
          <cell r="Q5173">
            <v>0</v>
          </cell>
        </row>
        <row r="5174">
          <cell r="A5174">
            <v>44166</v>
          </cell>
          <cell r="C5174" t="str">
            <v>SORTIE</v>
          </cell>
          <cell r="Q5174">
            <v>0</v>
          </cell>
        </row>
        <row r="5175">
          <cell r="A5175">
            <v>44166</v>
          </cell>
          <cell r="C5175" t="str">
            <v>SORTIE</v>
          </cell>
          <cell r="Q5175">
            <v>0</v>
          </cell>
        </row>
        <row r="5176">
          <cell r="A5176">
            <v>44166</v>
          </cell>
          <cell r="C5176" t="str">
            <v>SORTIE</v>
          </cell>
          <cell r="Q5176">
            <v>0</v>
          </cell>
        </row>
        <row r="5177">
          <cell r="A5177">
            <v>44166</v>
          </cell>
          <cell r="C5177" t="str">
            <v>SORTIE</v>
          </cell>
          <cell r="Q5177">
            <v>0</v>
          </cell>
        </row>
        <row r="5178">
          <cell r="A5178">
            <v>44166</v>
          </cell>
          <cell r="C5178" t="str">
            <v>SORTIE</v>
          </cell>
          <cell r="Q5178">
            <v>0</v>
          </cell>
        </row>
        <row r="5179">
          <cell r="A5179">
            <v>44166</v>
          </cell>
          <cell r="C5179" t="str">
            <v>SORTIE</v>
          </cell>
          <cell r="Q5179">
            <v>0</v>
          </cell>
        </row>
        <row r="5180">
          <cell r="A5180">
            <v>44166</v>
          </cell>
          <cell r="C5180" t="str">
            <v>SORTIE</v>
          </cell>
          <cell r="Q5180">
            <v>0</v>
          </cell>
        </row>
        <row r="5181">
          <cell r="A5181">
            <v>44166</v>
          </cell>
          <cell r="Q5181">
            <v>0</v>
          </cell>
        </row>
        <row r="5182">
          <cell r="A5182">
            <v>44166</v>
          </cell>
          <cell r="Q5182">
            <v>0</v>
          </cell>
        </row>
        <row r="5183">
          <cell r="A5183">
            <v>44166</v>
          </cell>
          <cell r="Q5183">
            <v>0</v>
          </cell>
        </row>
        <row r="5184">
          <cell r="A5184">
            <v>44166</v>
          </cell>
          <cell r="Q5184">
            <v>0</v>
          </cell>
        </row>
        <row r="5185">
          <cell r="A5185">
            <v>44166</v>
          </cell>
          <cell r="Q5185">
            <v>0</v>
          </cell>
        </row>
        <row r="5186">
          <cell r="A5186">
            <v>44166</v>
          </cell>
          <cell r="Q5186">
            <v>0</v>
          </cell>
        </row>
        <row r="5187">
          <cell r="Q5187">
            <v>0</v>
          </cell>
        </row>
        <row r="5188">
          <cell r="Q5188">
            <v>0</v>
          </cell>
        </row>
        <row r="5189">
          <cell r="Q5189">
            <v>0</v>
          </cell>
        </row>
        <row r="5190">
          <cell r="Q5190">
            <v>0</v>
          </cell>
        </row>
        <row r="5191">
          <cell r="Q5191">
            <v>0</v>
          </cell>
        </row>
        <row r="5192">
          <cell r="Q5192">
            <v>0</v>
          </cell>
        </row>
        <row r="5193">
          <cell r="Q5193">
            <v>0</v>
          </cell>
        </row>
        <row r="5194">
          <cell r="Q5194">
            <v>0</v>
          </cell>
        </row>
        <row r="5195">
          <cell r="Q5195">
            <v>0</v>
          </cell>
        </row>
        <row r="5196">
          <cell r="Q5196">
            <v>0</v>
          </cell>
        </row>
        <row r="5197">
          <cell r="Q5197">
            <v>0</v>
          </cell>
        </row>
        <row r="5198">
          <cell r="Q5198">
            <v>0</v>
          </cell>
        </row>
        <row r="5199">
          <cell r="Q5199">
            <v>0</v>
          </cell>
        </row>
        <row r="5200">
          <cell r="Q5200">
            <v>0</v>
          </cell>
        </row>
        <row r="5201">
          <cell r="Q5201">
            <v>0</v>
          </cell>
        </row>
        <row r="5202">
          <cell r="Q5202">
            <v>0</v>
          </cell>
        </row>
        <row r="5203">
          <cell r="Q5203">
            <v>0</v>
          </cell>
        </row>
        <row r="5204">
          <cell r="Q5204">
            <v>0</v>
          </cell>
        </row>
        <row r="5205">
          <cell r="Q5205">
            <v>0</v>
          </cell>
        </row>
        <row r="5206">
          <cell r="Q5206">
            <v>0</v>
          </cell>
        </row>
        <row r="5207">
          <cell r="Q5207">
            <v>0</v>
          </cell>
        </row>
        <row r="5208">
          <cell r="Q5208">
            <v>0</v>
          </cell>
        </row>
        <row r="5209">
          <cell r="Q5209">
            <v>0</v>
          </cell>
        </row>
        <row r="5210">
          <cell r="Q5210">
            <v>0</v>
          </cell>
        </row>
        <row r="5211">
          <cell r="Q5211">
            <v>0</v>
          </cell>
        </row>
        <row r="5212">
          <cell r="Q5212">
            <v>0</v>
          </cell>
        </row>
        <row r="5213">
          <cell r="Q5213">
            <v>0</v>
          </cell>
        </row>
        <row r="5214">
          <cell r="Q5214">
            <v>0</v>
          </cell>
        </row>
        <row r="5215">
          <cell r="Q5215">
            <v>0</v>
          </cell>
        </row>
        <row r="5216">
          <cell r="Q5216">
            <v>0</v>
          </cell>
        </row>
        <row r="5217">
          <cell r="Q5217">
            <v>0</v>
          </cell>
        </row>
        <row r="5218">
          <cell r="Q5218">
            <v>0</v>
          </cell>
        </row>
        <row r="5219">
          <cell r="Q5219">
            <v>0</v>
          </cell>
        </row>
        <row r="5220">
          <cell r="Q5220">
            <v>0</v>
          </cell>
        </row>
        <row r="5221">
          <cell r="Q5221">
            <v>0</v>
          </cell>
        </row>
        <row r="5222">
          <cell r="Q5222">
            <v>0</v>
          </cell>
        </row>
        <row r="5223">
          <cell r="Q5223">
            <v>0</v>
          </cell>
        </row>
        <row r="5224">
          <cell r="Q5224">
            <v>0</v>
          </cell>
        </row>
        <row r="5225">
          <cell r="Q5225">
            <v>0</v>
          </cell>
        </row>
        <row r="5226">
          <cell r="Q5226">
            <v>0</v>
          </cell>
        </row>
        <row r="5227">
          <cell r="Q5227">
            <v>0</v>
          </cell>
        </row>
        <row r="5228">
          <cell r="Q5228">
            <v>0</v>
          </cell>
        </row>
        <row r="5229">
          <cell r="Q5229">
            <v>0</v>
          </cell>
        </row>
        <row r="5230">
          <cell r="Q5230">
            <v>0</v>
          </cell>
        </row>
        <row r="5231">
          <cell r="Q5231">
            <v>0</v>
          </cell>
        </row>
        <row r="5232">
          <cell r="Q5232">
            <v>0</v>
          </cell>
        </row>
        <row r="5233">
          <cell r="Q5233">
            <v>0</v>
          </cell>
        </row>
        <row r="5234">
          <cell r="Q5234">
            <v>0</v>
          </cell>
        </row>
        <row r="5235">
          <cell r="Q5235">
            <v>0</v>
          </cell>
        </row>
        <row r="5236">
          <cell r="Q5236">
            <v>0</v>
          </cell>
        </row>
        <row r="5237">
          <cell r="Q5237">
            <v>0</v>
          </cell>
        </row>
        <row r="5238">
          <cell r="Q5238">
            <v>0</v>
          </cell>
        </row>
        <row r="5239">
          <cell r="Q5239">
            <v>0</v>
          </cell>
        </row>
        <row r="5240">
          <cell r="Q5240">
            <v>0</v>
          </cell>
        </row>
        <row r="5241">
          <cell r="Q5241">
            <v>0</v>
          </cell>
        </row>
        <row r="5242">
          <cell r="Q5242">
            <v>0</v>
          </cell>
        </row>
        <row r="5243">
          <cell r="Q5243">
            <v>0</v>
          </cell>
        </row>
        <row r="5244">
          <cell r="Q5244">
            <v>0</v>
          </cell>
        </row>
        <row r="5245">
          <cell r="Q5245">
            <v>0</v>
          </cell>
        </row>
        <row r="5246">
          <cell r="Q5246">
            <v>0</v>
          </cell>
        </row>
        <row r="5247">
          <cell r="Q5247">
            <v>0</v>
          </cell>
        </row>
        <row r="5248">
          <cell r="Q5248">
            <v>0</v>
          </cell>
        </row>
        <row r="5249">
          <cell r="Q5249">
            <v>0</v>
          </cell>
        </row>
        <row r="5250">
          <cell r="Q5250">
            <v>0</v>
          </cell>
        </row>
        <row r="5251">
          <cell r="Q5251">
            <v>0</v>
          </cell>
        </row>
        <row r="5252">
          <cell r="Q5252">
            <v>0</v>
          </cell>
        </row>
        <row r="5253">
          <cell r="Q5253">
            <v>0</v>
          </cell>
        </row>
        <row r="5254">
          <cell r="Q5254">
            <v>0</v>
          </cell>
        </row>
        <row r="5255">
          <cell r="Q5255">
            <v>0</v>
          </cell>
        </row>
        <row r="5256">
          <cell r="Q5256">
            <v>0</v>
          </cell>
        </row>
        <row r="5257">
          <cell r="Q5257">
            <v>0</v>
          </cell>
        </row>
        <row r="5258">
          <cell r="Q5258">
            <v>0</v>
          </cell>
        </row>
        <row r="5259">
          <cell r="Q5259">
            <v>0</v>
          </cell>
        </row>
        <row r="5260">
          <cell r="Q5260">
            <v>0</v>
          </cell>
        </row>
        <row r="5261">
          <cell r="Q5261">
            <v>0</v>
          </cell>
        </row>
        <row r="5262">
          <cell r="Q5262">
            <v>0</v>
          </cell>
        </row>
        <row r="5263">
          <cell r="Q5263">
            <v>0</v>
          </cell>
        </row>
        <row r="5264">
          <cell r="Q5264">
            <v>0</v>
          </cell>
        </row>
        <row r="5265">
          <cell r="Q5265">
            <v>0</v>
          </cell>
        </row>
        <row r="5266">
          <cell r="Q5266">
            <v>0</v>
          </cell>
        </row>
        <row r="5267">
          <cell r="Q5267">
            <v>0</v>
          </cell>
        </row>
        <row r="5268">
          <cell r="Q5268">
            <v>0</v>
          </cell>
        </row>
        <row r="5269">
          <cell r="Q5269">
            <v>0</v>
          </cell>
        </row>
        <row r="5270">
          <cell r="Q5270">
            <v>0</v>
          </cell>
        </row>
        <row r="5271">
          <cell r="Q5271">
            <v>0</v>
          </cell>
        </row>
        <row r="5272">
          <cell r="Q5272">
            <v>0</v>
          </cell>
        </row>
        <row r="5273">
          <cell r="Q5273">
            <v>0</v>
          </cell>
        </row>
        <row r="5274">
          <cell r="Q5274">
            <v>0</v>
          </cell>
        </row>
        <row r="5275">
          <cell r="Q5275">
            <v>0</v>
          </cell>
        </row>
        <row r="5276">
          <cell r="Q5276">
            <v>0</v>
          </cell>
        </row>
        <row r="5277">
          <cell r="Q5277">
            <v>0</v>
          </cell>
        </row>
        <row r="5278">
          <cell r="Q5278">
            <v>0</v>
          </cell>
        </row>
        <row r="5279">
          <cell r="Q5279">
            <v>0</v>
          </cell>
        </row>
        <row r="5280">
          <cell r="Q5280">
            <v>0</v>
          </cell>
        </row>
        <row r="5281">
          <cell r="A5281">
            <v>44166</v>
          </cell>
          <cell r="C5281" t="str">
            <v>SORTIE</v>
          </cell>
          <cell r="F5281" t="str">
            <v>PLATEAU</v>
          </cell>
          <cell r="G5281" t="str">
            <v>CABINE</v>
          </cell>
          <cell r="Q5281">
            <v>0</v>
          </cell>
        </row>
        <row r="5282">
          <cell r="Q5282">
            <v>0</v>
          </cell>
        </row>
        <row r="5283">
          <cell r="Q5283">
            <v>0</v>
          </cell>
        </row>
        <row r="5284">
          <cell r="Q5284">
            <v>0</v>
          </cell>
        </row>
        <row r="5285">
          <cell r="Q5285">
            <v>0</v>
          </cell>
        </row>
        <row r="5286">
          <cell r="Q5286">
            <v>0</v>
          </cell>
        </row>
        <row r="5287">
          <cell r="Q5287">
            <v>0</v>
          </cell>
        </row>
        <row r="5288">
          <cell r="Q5288">
            <v>0</v>
          </cell>
        </row>
        <row r="5289">
          <cell r="Q5289">
            <v>0</v>
          </cell>
        </row>
        <row r="5290">
          <cell r="Q5290">
            <v>0</v>
          </cell>
        </row>
        <row r="5291">
          <cell r="Q5291">
            <v>0</v>
          </cell>
        </row>
        <row r="5292">
          <cell r="Q5292">
            <v>0</v>
          </cell>
        </row>
        <row r="5293">
          <cell r="Q5293">
            <v>0</v>
          </cell>
        </row>
        <row r="5294">
          <cell r="Q5294">
            <v>0</v>
          </cell>
        </row>
        <row r="5295">
          <cell r="Q5295">
            <v>0</v>
          </cell>
        </row>
        <row r="5296">
          <cell r="Q5296">
            <v>0</v>
          </cell>
        </row>
        <row r="5297">
          <cell r="Q5297">
            <v>0</v>
          </cell>
        </row>
        <row r="5298">
          <cell r="Q5298">
            <v>0</v>
          </cell>
        </row>
        <row r="5299">
          <cell r="Q5299">
            <v>0</v>
          </cell>
        </row>
        <row r="5300">
          <cell r="Q5300">
            <v>0</v>
          </cell>
        </row>
        <row r="5301">
          <cell r="Q5301">
            <v>0</v>
          </cell>
        </row>
        <row r="5302">
          <cell r="Q5302">
            <v>0</v>
          </cell>
        </row>
        <row r="5303">
          <cell r="Q5303">
            <v>0</v>
          </cell>
        </row>
        <row r="5304">
          <cell r="Q5304">
            <v>0</v>
          </cell>
        </row>
        <row r="5305">
          <cell r="Q5305">
            <v>0</v>
          </cell>
        </row>
        <row r="5306">
          <cell r="Q5306">
            <v>0</v>
          </cell>
        </row>
        <row r="5307">
          <cell r="Q5307">
            <v>0</v>
          </cell>
        </row>
        <row r="5308">
          <cell r="Q5308">
            <v>0</v>
          </cell>
        </row>
        <row r="5309">
          <cell r="Q5309">
            <v>0</v>
          </cell>
        </row>
        <row r="5310">
          <cell r="Q5310">
            <v>0</v>
          </cell>
        </row>
        <row r="5311">
          <cell r="Q5311">
            <v>0</v>
          </cell>
        </row>
        <row r="5312">
          <cell r="Q5312">
            <v>0</v>
          </cell>
        </row>
        <row r="5313">
          <cell r="Q5313">
            <v>0</v>
          </cell>
        </row>
        <row r="5314">
          <cell r="Q5314">
            <v>0</v>
          </cell>
        </row>
        <row r="5315">
          <cell r="Q5315">
            <v>0</v>
          </cell>
        </row>
        <row r="5316">
          <cell r="Q5316">
            <v>0</v>
          </cell>
        </row>
        <row r="5317">
          <cell r="Q5317">
            <v>0</v>
          </cell>
        </row>
        <row r="5318">
          <cell r="Q5318">
            <v>0</v>
          </cell>
        </row>
        <row r="5319">
          <cell r="Q5319">
            <v>0</v>
          </cell>
        </row>
        <row r="5320">
          <cell r="Q5320">
            <v>0</v>
          </cell>
        </row>
        <row r="5321">
          <cell r="Q5321">
            <v>0</v>
          </cell>
        </row>
        <row r="5322">
          <cell r="Q5322">
            <v>0</v>
          </cell>
        </row>
        <row r="5323">
          <cell r="Q5323">
            <v>0</v>
          </cell>
        </row>
        <row r="5324">
          <cell r="Q5324">
            <v>0</v>
          </cell>
        </row>
        <row r="5325">
          <cell r="Q5325">
            <v>0</v>
          </cell>
        </row>
        <row r="5326">
          <cell r="Q5326">
            <v>0</v>
          </cell>
        </row>
        <row r="5327">
          <cell r="Q5327">
            <v>0</v>
          </cell>
        </row>
        <row r="5328">
          <cell r="Q5328">
            <v>0</v>
          </cell>
        </row>
        <row r="5329">
          <cell r="Q5329">
            <v>0</v>
          </cell>
        </row>
        <row r="5330">
          <cell r="Q5330">
            <v>0</v>
          </cell>
        </row>
        <row r="5331">
          <cell r="Q5331">
            <v>0</v>
          </cell>
        </row>
        <row r="5332">
          <cell r="Q5332">
            <v>0</v>
          </cell>
        </row>
        <row r="5333">
          <cell r="Q5333">
            <v>0</v>
          </cell>
        </row>
        <row r="5334">
          <cell r="Q5334">
            <v>0</v>
          </cell>
        </row>
        <row r="5335">
          <cell r="Q5335">
            <v>0</v>
          </cell>
        </row>
        <row r="5336">
          <cell r="Q5336">
            <v>0</v>
          </cell>
        </row>
        <row r="5337">
          <cell r="Q5337">
            <v>0</v>
          </cell>
        </row>
        <row r="5338">
          <cell r="Q5338">
            <v>0</v>
          </cell>
        </row>
        <row r="5339">
          <cell r="Q5339">
            <v>0</v>
          </cell>
        </row>
        <row r="5340">
          <cell r="Q5340">
            <v>0</v>
          </cell>
        </row>
        <row r="5341">
          <cell r="Q5341">
            <v>0</v>
          </cell>
        </row>
        <row r="5342">
          <cell r="Q5342">
            <v>0</v>
          </cell>
        </row>
        <row r="5343">
          <cell r="Q5343">
            <v>0</v>
          </cell>
        </row>
        <row r="5344">
          <cell r="Q5344">
            <v>0</v>
          </cell>
        </row>
        <row r="5345">
          <cell r="Q5345">
            <v>0</v>
          </cell>
        </row>
        <row r="5346">
          <cell r="Q5346">
            <v>0</v>
          </cell>
        </row>
        <row r="5347">
          <cell r="Q5347">
            <v>0</v>
          </cell>
        </row>
        <row r="5348">
          <cell r="Q5348">
            <v>0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tables/table1.xml><?xml version="1.0" encoding="utf-8"?>
<table xmlns="http://schemas.openxmlformats.org/spreadsheetml/2006/main" id="1" name="T_TRAVEAUX" displayName="T_TRAVEAUX" ref="A1:R4765" totalsRowShown="0" dataDxfId="32">
  <autoFilter ref="A1:R4765"/>
  <sortState ref="A2:R4774">
    <sortCondition ref="C1:C4774"/>
  </sortState>
  <tableColumns count="18">
    <tableColumn id="17" name="N°" dataDxfId="31">
      <calculatedColumnFormula>ROW()-1</calculatedColumnFormula>
    </tableColumn>
    <tableColumn id="1" name="MOIS2" dataDxfId="30"/>
    <tableColumn id="2" name="DATE " dataDxfId="29"/>
    <tableColumn id="3" name="TRANSACTION" dataDxfId="28"/>
    <tableColumn id="4" name="DESTINATAIRE" dataDxfId="27"/>
    <tableColumn id="5" name="FOURNISSEUR" dataDxfId="26"/>
    <tableColumn id="6" name="DEPARTEMENT" dataDxfId="25"/>
    <tableColumn id="7" name="FAMILLE" dataDxfId="24"/>
    <tableColumn id="8" name="LIBELLE" dataDxfId="23"/>
    <tableColumn id="9" name="QTE_x000a_" dataDxfId="22"/>
    <tableColumn id="10" name="STOCK_x000a_APRES _x000a_MOUVEMENTS" dataDxfId="21">
      <calculatedColumnFormula>IFERROR(VLOOKUP(I2,'LISTES stock'!A$2:B$1487,2,0)+SUMIFS(J2:J2,D2:D2,"ENTRÉE",I2:I2,I2)-SUMIFS(J2:J2,D2:D2,"SORTIE",I2:I2,I2),"")</calculatedColumnFormula>
    </tableColumn>
    <tableColumn id="16" name="_x000a_STOCK DE SECURITÉ" dataDxfId="20">
      <calculatedColumnFormula>IFERROR(VLOOKUP(I2,T_LISTES[],3,0),"")</calculatedColumnFormula>
    </tableColumn>
    <tableColumn id="18" name="SITUATION" dataDxfId="19">
      <calculatedColumnFormula>IF($K2&lt;=$L2,"COMMANDER","")</calculatedColumnFormula>
    </tableColumn>
    <tableColumn id="11" name="MARQUE" dataDxfId="18"/>
    <tableColumn id="12" name="REFRENCE" dataDxfId="17"/>
    <tableColumn id="13" name="PRIX / U" dataDxfId="16" dataCellStyle="Milliers [0]"/>
    <tableColumn id="14" name="OBSERVATIONS / MECANO" dataDxfId="15"/>
    <tableColumn id="15" name="N° BL / BS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_Mouvement" displayName="T_Mouvement" ref="F1:F3" totalsRowShown="0" headerRowDxfId="13" headerRowBorderDxfId="12" tableBorderDxfId="11">
  <autoFilter ref="F1:F3"/>
  <tableColumns count="1">
    <tableColumn id="1" name="TRANSACTIO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_LISTES" displayName="T_LISTES" ref="A1:D1487" totalsRowShown="0" headerRowDxfId="10" dataDxfId="8" headerRowBorderDxfId="9" tableBorderDxfId="7">
  <autoFilter ref="A1:D1487"/>
  <tableColumns count="4">
    <tableColumn id="1" name="LIBELLE" dataDxfId="6"/>
    <tableColumn id="2" name="_x000a_STOCK" dataDxfId="5"/>
    <tableColumn id="3" name="_x000a_STOCK DE SECURITÉ" dataDxfId="4"/>
    <tableColumn id="4" name="PRIX / U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Liste_camion" displayName="TListe_camion" ref="H1:H97" totalsRowShown="0" headerRowDxfId="2" headerRowBorderDxfId="1">
  <autoFilter ref="H1:H97"/>
  <tableColumns count="1">
    <tableColumn id="1" name="TRACTEUR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65"/>
  <sheetViews>
    <sheetView tabSelected="1" topLeftCell="A1924" workbookViewId="0">
      <selection activeCell="E1944" sqref="E1944"/>
    </sheetView>
  </sheetViews>
  <sheetFormatPr baseColWidth="10" defaultRowHeight="15" x14ac:dyDescent="0.25"/>
  <cols>
    <col min="1" max="1" width="7.28515625" customWidth="1"/>
    <col min="2" max="2" width="9.28515625" style="5" customWidth="1"/>
    <col min="3" max="3" width="10.7109375" bestFit="1" customWidth="1"/>
    <col min="4" max="4" width="8.42578125" customWidth="1"/>
    <col min="5" max="5" width="12.5703125" customWidth="1"/>
    <col min="6" max="6" width="15.7109375" customWidth="1"/>
    <col min="7" max="7" width="11.28515625" customWidth="1"/>
    <col min="8" max="8" width="14.28515625" customWidth="1"/>
    <col min="9" max="9" width="37.5703125" customWidth="1"/>
    <col min="10" max="10" width="8.7109375" style="12" customWidth="1"/>
    <col min="11" max="11" width="7.140625" style="12" customWidth="1"/>
    <col min="12" max="12" width="7.5703125" style="12" customWidth="1"/>
    <col min="13" max="13" width="15.28515625" style="12" bestFit="1" customWidth="1"/>
    <col min="14" max="14" width="11.42578125" style="17"/>
    <col min="15" max="15" width="12.42578125" customWidth="1"/>
    <col min="16" max="16" width="15.140625" style="26" bestFit="1" customWidth="1"/>
    <col min="17" max="17" width="21.5703125" customWidth="1"/>
    <col min="18" max="18" width="24" bestFit="1" customWidth="1"/>
  </cols>
  <sheetData>
    <row r="1" spans="1:18" ht="63.75" x14ac:dyDescent="0.25">
      <c r="A1" s="6" t="s">
        <v>851</v>
      </c>
      <c r="B1" s="6" t="s">
        <v>850</v>
      </c>
      <c r="C1" s="2" t="s">
        <v>832</v>
      </c>
      <c r="D1" s="3" t="s">
        <v>845</v>
      </c>
      <c r="E1" s="1" t="s">
        <v>833</v>
      </c>
      <c r="F1" s="3" t="s">
        <v>834</v>
      </c>
      <c r="G1" s="1" t="s">
        <v>835</v>
      </c>
      <c r="H1" s="1" t="s">
        <v>836</v>
      </c>
      <c r="I1" s="3" t="s">
        <v>838</v>
      </c>
      <c r="J1" s="3" t="s">
        <v>843</v>
      </c>
      <c r="K1" s="3" t="s">
        <v>837</v>
      </c>
      <c r="L1" s="10" t="s">
        <v>849</v>
      </c>
      <c r="M1" s="10" t="s">
        <v>852</v>
      </c>
      <c r="N1" s="1" t="s">
        <v>839</v>
      </c>
      <c r="O1" s="3" t="s">
        <v>840</v>
      </c>
      <c r="P1" s="27" t="s">
        <v>841</v>
      </c>
      <c r="Q1" s="3" t="s">
        <v>846</v>
      </c>
      <c r="R1" s="3" t="s">
        <v>847</v>
      </c>
    </row>
    <row r="2" spans="1:18" x14ac:dyDescent="0.25">
      <c r="A2" s="14">
        <f t="shared" ref="A2:A65" si="0">ROW()-1</f>
        <v>1</v>
      </c>
      <c r="B2" s="15">
        <v>44197</v>
      </c>
      <c r="C2" s="7">
        <v>44198</v>
      </c>
      <c r="D2" s="8" t="s">
        <v>842</v>
      </c>
      <c r="E2" s="22" t="s">
        <v>368</v>
      </c>
      <c r="F2" s="67" t="s">
        <v>1747</v>
      </c>
      <c r="G2" s="8"/>
      <c r="H2" s="67" t="s">
        <v>33</v>
      </c>
      <c r="I2" s="22" t="s">
        <v>32</v>
      </c>
      <c r="J2" s="68">
        <v>4</v>
      </c>
      <c r="K2" s="13">
        <f>IFERROR(VLOOKUP(I2,'LISTES stock'!A$2:B$1487,2,0)+SUMIFS(J2:J2,D2:D2,"ENTRÉE",I2:I2,I2)-SUMIFS(J2:J2,D2:D2,"SORTIE",I2:I2,I2),"")</f>
        <v>-3</v>
      </c>
      <c r="L2" s="13">
        <f>IFERROR(VLOOKUP(I2,T_LISTES[],3,0),"")</f>
        <v>0</v>
      </c>
      <c r="M2" s="13" t="str">
        <f t="shared" ref="M2:M65" si="1">IF($K2&lt;=$L2,"COMMANDER","")</f>
        <v>COMMANDER</v>
      </c>
      <c r="N2" s="23" t="s">
        <v>1773</v>
      </c>
      <c r="O2" s="8"/>
      <c r="P2" s="69">
        <v>240000</v>
      </c>
      <c r="Q2" s="67" t="s">
        <v>1810</v>
      </c>
      <c r="R2" s="14" t="s">
        <v>1776</v>
      </c>
    </row>
    <row r="3" spans="1:18" x14ac:dyDescent="0.25">
      <c r="A3" s="14">
        <f t="shared" si="0"/>
        <v>2</v>
      </c>
      <c r="B3" s="15">
        <v>44197</v>
      </c>
      <c r="C3" s="7">
        <v>44198</v>
      </c>
      <c r="D3" s="8" t="s">
        <v>842</v>
      </c>
      <c r="E3" s="22" t="s">
        <v>224</v>
      </c>
      <c r="F3" s="67" t="s">
        <v>1747</v>
      </c>
      <c r="G3" s="8"/>
      <c r="H3" s="67" t="s">
        <v>17</v>
      </c>
      <c r="I3" s="22" t="s">
        <v>171</v>
      </c>
      <c r="J3" s="68">
        <v>2</v>
      </c>
      <c r="K3" s="13">
        <f>IFERROR(VLOOKUP(I3,'LISTES stock'!A$2:B$1487,2,0)+SUMIFS(J3:J3,D3:D3,"ENTRÉE",I3:I3,I3)-SUMIFS(J3:J3,D3:D3,"SORTIE",I3:I3,I3),"")</f>
        <v>-2</v>
      </c>
      <c r="L3" s="13">
        <f>IFERROR(VLOOKUP(I3,T_LISTES[],3,0),"")</f>
        <v>0</v>
      </c>
      <c r="M3" s="13" t="str">
        <f t="shared" si="1"/>
        <v>COMMANDER</v>
      </c>
      <c r="N3" s="23" t="s">
        <v>1811</v>
      </c>
      <c r="O3" s="8"/>
      <c r="P3" s="69">
        <v>140000</v>
      </c>
      <c r="Q3" s="67" t="s">
        <v>1812</v>
      </c>
      <c r="R3" s="14" t="s">
        <v>1787</v>
      </c>
    </row>
    <row r="4" spans="1:18" x14ac:dyDescent="0.25">
      <c r="A4" s="14">
        <f t="shared" si="0"/>
        <v>3</v>
      </c>
      <c r="B4" s="15">
        <v>44197</v>
      </c>
      <c r="C4" s="7">
        <v>44198</v>
      </c>
      <c r="D4" s="8" t="s">
        <v>842</v>
      </c>
      <c r="E4" s="82" t="s">
        <v>224</v>
      </c>
      <c r="F4" s="82" t="s">
        <v>1813</v>
      </c>
      <c r="G4" s="8"/>
      <c r="H4" s="82" t="s">
        <v>33</v>
      </c>
      <c r="I4" s="82" t="s">
        <v>539</v>
      </c>
      <c r="J4" s="79">
        <v>4</v>
      </c>
      <c r="K4" s="13">
        <f>IFERROR(VLOOKUP(I4,'LISTES stock'!A$2:B$1487,2,0)+SUMIFS(J4:J4,D4:D4,"ENTRÉE",I4:I4,I4)-SUMIFS(J4:J4,D4:D4,"SORTIE",I4:I4,I4),"")</f>
        <v>-10</v>
      </c>
      <c r="L4" s="13">
        <f>IFERROR(VLOOKUP(I4,T_LISTES[],3,0),"")</f>
        <v>0</v>
      </c>
      <c r="M4" s="13" t="str">
        <f t="shared" si="1"/>
        <v>COMMANDER</v>
      </c>
      <c r="N4" s="84" t="s">
        <v>110</v>
      </c>
      <c r="O4" s="8"/>
      <c r="P4" s="85">
        <v>400000</v>
      </c>
      <c r="Q4" s="82" t="s">
        <v>1814</v>
      </c>
      <c r="R4" s="14" t="s">
        <v>1754</v>
      </c>
    </row>
    <row r="5" spans="1:18" x14ac:dyDescent="0.25">
      <c r="A5" s="14">
        <f t="shared" si="0"/>
        <v>4</v>
      </c>
      <c r="B5" s="15">
        <v>44197</v>
      </c>
      <c r="C5" s="7">
        <v>44198</v>
      </c>
      <c r="D5" s="8" t="s">
        <v>842</v>
      </c>
      <c r="E5" s="82" t="s">
        <v>80</v>
      </c>
      <c r="F5" s="82" t="s">
        <v>1747</v>
      </c>
      <c r="G5" s="8"/>
      <c r="H5" s="82" t="s">
        <v>33</v>
      </c>
      <c r="I5" s="82" t="s">
        <v>542</v>
      </c>
      <c r="J5" s="79">
        <v>1</v>
      </c>
      <c r="K5" s="13">
        <f>IFERROR(VLOOKUP(I5,'LISTES stock'!A$2:B$1487,2,0)+SUMIFS(J5:J5,D5:D5,"ENTRÉE",I5:I5,I5)-SUMIFS(J5:J5,D5:D5,"SORTIE",I5:I5,I5),"")</f>
        <v>-1</v>
      </c>
      <c r="L5" s="13">
        <f>IFERROR(VLOOKUP(I5,T_LISTES[],3,0),"")</f>
        <v>2</v>
      </c>
      <c r="M5" s="13" t="str">
        <f t="shared" si="1"/>
        <v>COMMANDER</v>
      </c>
      <c r="N5" s="84" t="s">
        <v>1815</v>
      </c>
      <c r="O5" s="8"/>
      <c r="P5" s="69">
        <v>85000</v>
      </c>
      <c r="Q5" s="82" t="s">
        <v>1816</v>
      </c>
      <c r="R5" s="14" t="s">
        <v>1737</v>
      </c>
    </row>
    <row r="6" spans="1:18" x14ac:dyDescent="0.25">
      <c r="A6" s="14">
        <f t="shared" si="0"/>
        <v>5</v>
      </c>
      <c r="B6" s="15">
        <v>44197</v>
      </c>
      <c r="C6" s="7">
        <v>44198</v>
      </c>
      <c r="D6" s="8" t="s">
        <v>842</v>
      </c>
      <c r="E6" s="82" t="s">
        <v>80</v>
      </c>
      <c r="F6" s="82" t="s">
        <v>1747</v>
      </c>
      <c r="G6" s="8"/>
      <c r="H6" s="82" t="s">
        <v>33</v>
      </c>
      <c r="I6" s="82" t="s">
        <v>443</v>
      </c>
      <c r="J6" s="79">
        <v>1</v>
      </c>
      <c r="K6" s="13">
        <f>IFERROR(VLOOKUP(I6,'LISTES stock'!A$2:B$1487,2,0)+SUMIFS(J6:J6,D6:D6,"ENTRÉE",I6:I6,I6)-SUMIFS(J6:J6,D6:D6,"SORTIE",I6:I6,I6),"")</f>
        <v>3</v>
      </c>
      <c r="L6" s="13">
        <f>IFERROR(VLOOKUP(I6,T_LISTES[],3,0),"")</f>
        <v>0</v>
      </c>
      <c r="M6" s="13" t="str">
        <f t="shared" si="1"/>
        <v/>
      </c>
      <c r="N6" s="84" t="s">
        <v>1773</v>
      </c>
      <c r="O6" s="8"/>
      <c r="P6" s="85">
        <v>45000</v>
      </c>
      <c r="Q6" s="82" t="s">
        <v>1816</v>
      </c>
      <c r="R6" s="14" t="s">
        <v>1737</v>
      </c>
    </row>
    <row r="7" spans="1:18" x14ac:dyDescent="0.25">
      <c r="A7" s="14">
        <f t="shared" si="0"/>
        <v>6</v>
      </c>
      <c r="B7" s="15">
        <v>44197</v>
      </c>
      <c r="C7" s="7">
        <v>44198</v>
      </c>
      <c r="D7" s="8" t="s">
        <v>842</v>
      </c>
      <c r="E7" s="82" t="s">
        <v>224</v>
      </c>
      <c r="F7" s="82" t="s">
        <v>1747</v>
      </c>
      <c r="G7" s="8"/>
      <c r="H7" s="82" t="s">
        <v>17</v>
      </c>
      <c r="I7" s="82" t="s">
        <v>22</v>
      </c>
      <c r="J7" s="79">
        <v>1</v>
      </c>
      <c r="K7" s="13">
        <f>IFERROR(VLOOKUP(I7,'LISTES stock'!A$2:B$1487,2,0)+SUMIFS(J7:J7,D7:D7,"ENTRÉE",I7:I7,I7)-SUMIFS(J7:J7,D7:D7,"SORTIE",I7:I7,I7),"")</f>
        <v>-19</v>
      </c>
      <c r="L7" s="13">
        <f>IFERROR(VLOOKUP(I7,T_LISTES[],3,0),"")</f>
        <v>0</v>
      </c>
      <c r="M7" s="13" t="str">
        <f t="shared" si="1"/>
        <v>COMMANDER</v>
      </c>
      <c r="N7" s="84" t="s">
        <v>1755</v>
      </c>
      <c r="O7" s="8"/>
      <c r="P7" s="85">
        <v>20000</v>
      </c>
      <c r="Q7" s="82" t="s">
        <v>1812</v>
      </c>
      <c r="R7" s="14" t="s">
        <v>1787</v>
      </c>
    </row>
    <row r="8" spans="1:18" x14ac:dyDescent="0.25">
      <c r="A8" s="14">
        <f t="shared" si="0"/>
        <v>7</v>
      </c>
      <c r="B8" s="15">
        <v>44197</v>
      </c>
      <c r="C8" s="7">
        <v>44198</v>
      </c>
      <c r="D8" s="8" t="s">
        <v>842</v>
      </c>
      <c r="E8" s="82" t="s">
        <v>80</v>
      </c>
      <c r="F8" s="82" t="s">
        <v>1765</v>
      </c>
      <c r="G8" s="8"/>
      <c r="H8" s="82" t="s">
        <v>26</v>
      </c>
      <c r="I8" s="82" t="s">
        <v>64</v>
      </c>
      <c r="J8" s="79">
        <v>1</v>
      </c>
      <c r="K8" s="13">
        <f>IFERROR(VLOOKUP(I8,'LISTES stock'!A$2:B$1487,2,0)+SUMIFS(J8:J8,D8:D8,"ENTRÉE",I8:I8,I8)-SUMIFS(J8:J8,D8:D8,"SORTIE",I8:I8,I8),"")</f>
        <v>-50</v>
      </c>
      <c r="L8" s="13">
        <f>IFERROR(VLOOKUP(I8,T_LISTES[],3,0),"")</f>
        <v>2</v>
      </c>
      <c r="M8" s="13" t="str">
        <f t="shared" si="1"/>
        <v>COMMANDER</v>
      </c>
      <c r="N8" s="84"/>
      <c r="O8" s="8"/>
      <c r="P8" s="85">
        <v>0</v>
      </c>
      <c r="Q8" s="82" t="s">
        <v>1780</v>
      </c>
      <c r="R8" s="14" t="s">
        <v>1737</v>
      </c>
    </row>
    <row r="9" spans="1:18" x14ac:dyDescent="0.25">
      <c r="A9" s="14">
        <f t="shared" si="0"/>
        <v>8</v>
      </c>
      <c r="B9" s="15">
        <v>44197</v>
      </c>
      <c r="C9" s="7">
        <v>44198</v>
      </c>
      <c r="D9" s="8" t="s">
        <v>842</v>
      </c>
      <c r="E9" s="82" t="s">
        <v>80</v>
      </c>
      <c r="F9" s="82" t="s">
        <v>1765</v>
      </c>
      <c r="G9" s="8"/>
      <c r="H9" s="82" t="s">
        <v>26</v>
      </c>
      <c r="I9" s="82" t="s">
        <v>65</v>
      </c>
      <c r="J9" s="79">
        <v>1</v>
      </c>
      <c r="K9" s="13">
        <f>IFERROR(VLOOKUP(I9,'LISTES stock'!A$2:B$1487,2,0)+SUMIFS(J9:J9,D9:D9,"ENTRÉE",I9:I9,I9)-SUMIFS(J9:J9,D9:D9,"SORTIE",I9:I9,I9),"")</f>
        <v>-54</v>
      </c>
      <c r="L9" s="13">
        <f>IFERROR(VLOOKUP(I9,T_LISTES[],3,0),"")</f>
        <v>2</v>
      </c>
      <c r="M9" s="13" t="str">
        <f t="shared" si="1"/>
        <v>COMMANDER</v>
      </c>
      <c r="N9" s="84"/>
      <c r="O9" s="8"/>
      <c r="P9" s="85">
        <v>0</v>
      </c>
      <c r="Q9" s="82" t="s">
        <v>1780</v>
      </c>
      <c r="R9" s="14" t="s">
        <v>1737</v>
      </c>
    </row>
    <row r="10" spans="1:18" x14ac:dyDescent="0.25">
      <c r="A10" s="14">
        <f t="shared" si="0"/>
        <v>9</v>
      </c>
      <c r="B10" s="15">
        <v>44197</v>
      </c>
      <c r="C10" s="7">
        <v>44198</v>
      </c>
      <c r="D10" s="8" t="s">
        <v>842</v>
      </c>
      <c r="E10" s="82" t="s">
        <v>80</v>
      </c>
      <c r="F10" s="82" t="s">
        <v>1779</v>
      </c>
      <c r="G10" s="8"/>
      <c r="H10" s="82" t="s">
        <v>26</v>
      </c>
      <c r="I10" s="82" t="s">
        <v>135</v>
      </c>
      <c r="J10" s="79">
        <v>1</v>
      </c>
      <c r="K10" s="13">
        <f>IFERROR(VLOOKUP(I10,'LISTES stock'!A$2:B$1487,2,0)+SUMIFS(J10:J10,D10:D10,"ENTRÉE",I10:I10,I10)-SUMIFS(J10:J10,D10:D10,"SORTIE",I10:I10,I10),"")</f>
        <v>-87</v>
      </c>
      <c r="L10" s="13">
        <f>IFERROR(VLOOKUP(I10,T_LISTES[],3,0),"")</f>
        <v>2</v>
      </c>
      <c r="M10" s="13" t="str">
        <f t="shared" si="1"/>
        <v>COMMANDER</v>
      </c>
      <c r="N10" s="84"/>
      <c r="O10" s="8"/>
      <c r="P10" s="85">
        <v>0</v>
      </c>
      <c r="Q10" s="82" t="s">
        <v>1780</v>
      </c>
      <c r="R10" s="14" t="s">
        <v>1737</v>
      </c>
    </row>
    <row r="11" spans="1:18" x14ac:dyDescent="0.25">
      <c r="A11" s="14">
        <f t="shared" si="0"/>
        <v>10</v>
      </c>
      <c r="B11" s="15">
        <v>44197</v>
      </c>
      <c r="C11" s="7">
        <v>44198</v>
      </c>
      <c r="D11" s="8" t="s">
        <v>842</v>
      </c>
      <c r="E11" s="22" t="s">
        <v>80</v>
      </c>
      <c r="F11" s="67" t="s">
        <v>1788</v>
      </c>
      <c r="G11" s="8"/>
      <c r="H11" s="67" t="s">
        <v>58</v>
      </c>
      <c r="I11" s="22" t="s">
        <v>57</v>
      </c>
      <c r="J11" s="68">
        <v>35</v>
      </c>
      <c r="K11" s="13">
        <f>IFERROR(VLOOKUP(I11,'LISTES stock'!A$2:B$1487,2,0)+SUMIFS(J11:J11,D11:D11,"ENTRÉE",I11:I11,I11)-SUMIFS(J11:J11,D11:D11,"SORTIE",I11:I11,I11),"")</f>
        <v>-7079</v>
      </c>
      <c r="L11" s="13">
        <f>IFERROR(VLOOKUP(I11,T_LISTES[],3,0),"")</f>
        <v>0</v>
      </c>
      <c r="M11" s="13" t="str">
        <f t="shared" si="1"/>
        <v>COMMANDER</v>
      </c>
      <c r="N11" s="23"/>
      <c r="O11" s="8"/>
      <c r="P11" s="69">
        <v>0</v>
      </c>
      <c r="Q11" s="22" t="s">
        <v>1780</v>
      </c>
      <c r="R11" s="14" t="s">
        <v>1737</v>
      </c>
    </row>
    <row r="12" spans="1:18" x14ac:dyDescent="0.25">
      <c r="A12" s="14">
        <f t="shared" si="0"/>
        <v>11</v>
      </c>
      <c r="B12" s="15">
        <v>44197</v>
      </c>
      <c r="C12" s="7">
        <v>44198</v>
      </c>
      <c r="D12" s="8" t="s">
        <v>842</v>
      </c>
      <c r="E12" s="22" t="s">
        <v>6</v>
      </c>
      <c r="F12" s="67" t="s">
        <v>1747</v>
      </c>
      <c r="G12" s="8"/>
      <c r="H12" s="67" t="s">
        <v>20</v>
      </c>
      <c r="I12" s="22" t="s">
        <v>19</v>
      </c>
      <c r="J12" s="68">
        <v>4</v>
      </c>
      <c r="K12" s="13">
        <f>IFERROR(VLOOKUP(I12,'LISTES stock'!A$2:B$1487,2,0)+SUMIFS(J12:J12,D12:D12,"ENTRÉE",I12:I12,I12)-SUMIFS(J12:J12,D12:D12,"SORTIE",I12:I12,I12),"")</f>
        <v>48</v>
      </c>
      <c r="L12" s="13">
        <f>IFERROR(VLOOKUP(I12,T_LISTES[],3,0),"")</f>
        <v>2</v>
      </c>
      <c r="M12" s="13" t="str">
        <f t="shared" si="1"/>
        <v/>
      </c>
      <c r="N12" s="23"/>
      <c r="O12" s="8"/>
      <c r="P12" s="69">
        <v>0</v>
      </c>
      <c r="Q12" s="22" t="s">
        <v>1817</v>
      </c>
      <c r="R12" s="14" t="s">
        <v>1737</v>
      </c>
    </row>
    <row r="13" spans="1:18" x14ac:dyDescent="0.25">
      <c r="A13" s="14">
        <f t="shared" si="0"/>
        <v>12</v>
      </c>
      <c r="B13" s="15">
        <v>44197</v>
      </c>
      <c r="C13" s="7">
        <v>44198</v>
      </c>
      <c r="D13" s="8" t="s">
        <v>842</v>
      </c>
      <c r="E13" s="22" t="s">
        <v>52</v>
      </c>
      <c r="F13" s="67" t="s">
        <v>1752</v>
      </c>
      <c r="G13" s="8"/>
      <c r="H13" s="67" t="s">
        <v>17</v>
      </c>
      <c r="I13" s="22" t="s">
        <v>420</v>
      </c>
      <c r="J13" s="68">
        <v>4</v>
      </c>
      <c r="K13" s="13">
        <f>IFERROR(VLOOKUP(I13,'LISTES stock'!A$2:B$1487,2,0)+SUMIFS(J13:J13,D13:D13,"ENTRÉE",I13:I13,I13)-SUMIFS(J13:J13,D13:D13,"SORTIE",I13:I13,I13),"")</f>
        <v>-3</v>
      </c>
      <c r="L13" s="13">
        <f>IFERROR(VLOOKUP(I13,T_LISTES[],3,0),"")</f>
        <v>0</v>
      </c>
      <c r="M13" s="13" t="str">
        <f t="shared" si="1"/>
        <v>COMMANDER</v>
      </c>
      <c r="N13" s="23" t="s">
        <v>1818</v>
      </c>
      <c r="O13" s="8"/>
      <c r="P13" s="69">
        <v>130000</v>
      </c>
      <c r="Q13" s="22" t="s">
        <v>1810</v>
      </c>
      <c r="R13" s="14" t="s">
        <v>1739</v>
      </c>
    </row>
    <row r="14" spans="1:18" x14ac:dyDescent="0.25">
      <c r="A14" s="14">
        <f t="shared" si="0"/>
        <v>13</v>
      </c>
      <c r="B14" s="15">
        <v>44197</v>
      </c>
      <c r="C14" s="7">
        <v>44198</v>
      </c>
      <c r="D14" s="8" t="s">
        <v>842</v>
      </c>
      <c r="E14" s="22" t="s">
        <v>52</v>
      </c>
      <c r="F14" s="67" t="s">
        <v>1762</v>
      </c>
      <c r="G14" s="8"/>
      <c r="H14" s="67" t="s">
        <v>1748</v>
      </c>
      <c r="I14" s="22" t="s">
        <v>407</v>
      </c>
      <c r="J14" s="68">
        <v>1</v>
      </c>
      <c r="K14" s="13">
        <f>IFERROR(VLOOKUP(I14,'LISTES stock'!A$2:B$1487,2,0)+SUMIFS(J14:J14,D14:D14,"ENTRÉE",I14:I14,I14)-SUMIFS(J14:J14,D14:D14,"SORTIE",I14:I14,I14),"")</f>
        <v>0</v>
      </c>
      <c r="L14" s="13">
        <f>IFERROR(VLOOKUP(I14,T_LISTES[],3,0),"")</f>
        <v>2</v>
      </c>
      <c r="M14" s="13" t="str">
        <f t="shared" si="1"/>
        <v>COMMANDER</v>
      </c>
      <c r="N14" s="23" t="s">
        <v>1763</v>
      </c>
      <c r="O14" s="8"/>
      <c r="P14" s="69">
        <v>18500</v>
      </c>
      <c r="Q14" s="22" t="s">
        <v>1819</v>
      </c>
      <c r="R14" s="14" t="s">
        <v>1739</v>
      </c>
    </row>
    <row r="15" spans="1:18" x14ac:dyDescent="0.25">
      <c r="A15" s="14">
        <f t="shared" si="0"/>
        <v>14</v>
      </c>
      <c r="B15" s="15">
        <v>44197</v>
      </c>
      <c r="C15" s="7">
        <v>44198</v>
      </c>
      <c r="D15" s="8" t="s">
        <v>842</v>
      </c>
      <c r="E15" s="22" t="s">
        <v>368</v>
      </c>
      <c r="F15" s="67" t="s">
        <v>1747</v>
      </c>
      <c r="G15" s="8"/>
      <c r="H15" s="67" t="s">
        <v>33</v>
      </c>
      <c r="I15" s="22" t="s">
        <v>37</v>
      </c>
      <c r="J15" s="68">
        <v>24</v>
      </c>
      <c r="K15" s="13">
        <f>IFERROR(VLOOKUP(I15,'LISTES stock'!A$2:B$1487,2,0)+SUMIFS(J15:J15,D15:D15,"ENTRÉE",I15:I15,I15)-SUMIFS(J15:J15,D15:D15,"SORTIE",I15:I15,I15),"")</f>
        <v>-54</v>
      </c>
      <c r="L15" s="13">
        <f>IFERROR(VLOOKUP(I15,T_LISTES[],3,0),"")</f>
        <v>0</v>
      </c>
      <c r="M15" s="13" t="str">
        <f t="shared" si="1"/>
        <v>COMMANDER</v>
      </c>
      <c r="N15" s="23" t="s">
        <v>1775</v>
      </c>
      <c r="O15" s="8"/>
      <c r="P15" s="69">
        <v>0</v>
      </c>
      <c r="Q15" s="22"/>
      <c r="R15" s="14" t="s">
        <v>1776</v>
      </c>
    </row>
    <row r="16" spans="1:18" x14ac:dyDescent="0.25">
      <c r="A16" s="14">
        <f t="shared" si="0"/>
        <v>15</v>
      </c>
      <c r="B16" s="15">
        <v>44197</v>
      </c>
      <c r="C16" s="7">
        <v>44198</v>
      </c>
      <c r="D16" s="8" t="s">
        <v>842</v>
      </c>
      <c r="E16" s="22" t="s">
        <v>368</v>
      </c>
      <c r="F16" s="67" t="s">
        <v>1747</v>
      </c>
      <c r="G16" s="8"/>
      <c r="H16" s="67" t="s">
        <v>33</v>
      </c>
      <c r="I16" s="22" t="s">
        <v>36</v>
      </c>
      <c r="J16" s="68">
        <v>4</v>
      </c>
      <c r="K16" s="13">
        <f>IFERROR(VLOOKUP(I16,'LISTES stock'!A$2:B$1487,2,0)+SUMIFS(J16:J16,D16:D16,"ENTRÉE",I16:I16,I16)-SUMIFS(J16:J16,D16:D16,"SORTIE",I16:I16,I16),"")</f>
        <v>-22</v>
      </c>
      <c r="L16" s="13">
        <f>IFERROR(VLOOKUP(I16,T_LISTES[],3,0),"")</f>
        <v>2</v>
      </c>
      <c r="M16" s="13" t="str">
        <f t="shared" si="1"/>
        <v>COMMANDER</v>
      </c>
      <c r="N16" s="23" t="s">
        <v>1775</v>
      </c>
      <c r="O16" s="8"/>
      <c r="P16" s="69">
        <v>2000</v>
      </c>
      <c r="Q16" s="22"/>
      <c r="R16" s="14" t="s">
        <v>1776</v>
      </c>
    </row>
    <row r="17" spans="1:18" x14ac:dyDescent="0.25">
      <c r="A17" s="14">
        <f t="shared" si="0"/>
        <v>16</v>
      </c>
      <c r="B17" s="15">
        <v>44197</v>
      </c>
      <c r="C17" s="7">
        <v>44198</v>
      </c>
      <c r="D17" s="8" t="s">
        <v>842</v>
      </c>
      <c r="E17" s="22" t="s">
        <v>124</v>
      </c>
      <c r="F17" s="67" t="s">
        <v>1771</v>
      </c>
      <c r="G17" s="8"/>
      <c r="H17" s="67" t="s">
        <v>1742</v>
      </c>
      <c r="I17" s="22" t="s">
        <v>7</v>
      </c>
      <c r="J17" s="68">
        <v>2</v>
      </c>
      <c r="K17" s="13">
        <f>IFERROR(VLOOKUP(I17,'LISTES stock'!A$2:B$1487,2,0)+SUMIFS(J17:J17,D17:D17,"ENTRÉE",I17:I17,I17)-SUMIFS(J17:J17,D17:D17,"SORTIE",I17:I17,I17),"")</f>
        <v>-1</v>
      </c>
      <c r="L17" s="13">
        <f>IFERROR(VLOOKUP(I17,T_LISTES[],3,0),"")</f>
        <v>2</v>
      </c>
      <c r="M17" s="13" t="str">
        <f t="shared" si="1"/>
        <v>COMMANDER</v>
      </c>
      <c r="N17" s="23"/>
      <c r="O17" s="8"/>
      <c r="P17" s="69">
        <v>3000</v>
      </c>
      <c r="Q17" s="22"/>
      <c r="R17" s="14" t="s">
        <v>1743</v>
      </c>
    </row>
    <row r="18" spans="1:18" x14ac:dyDescent="0.25">
      <c r="A18" s="14">
        <f t="shared" si="0"/>
        <v>17</v>
      </c>
      <c r="B18" s="15">
        <v>44197</v>
      </c>
      <c r="C18" s="7">
        <v>44198</v>
      </c>
      <c r="D18" s="8" t="s">
        <v>842</v>
      </c>
      <c r="E18" s="22" t="s">
        <v>169</v>
      </c>
      <c r="F18" s="67" t="s">
        <v>1771</v>
      </c>
      <c r="G18" s="8"/>
      <c r="H18" s="67" t="s">
        <v>1742</v>
      </c>
      <c r="I18" s="22" t="s">
        <v>337</v>
      </c>
      <c r="J18" s="68">
        <v>2</v>
      </c>
      <c r="K18" s="13">
        <f>IFERROR(VLOOKUP(I18,'LISTES stock'!A$2:B$1487,2,0)+SUMIFS(J18:J18,D18:D18,"ENTRÉE",I18:I18,I18)-SUMIFS(J18:J18,D18:D18,"SORTIE",I18:I18,I18),"")</f>
        <v>-26</v>
      </c>
      <c r="L18" s="13">
        <f>IFERROR(VLOOKUP(I18,T_LISTES[],3,0),"")</f>
        <v>2</v>
      </c>
      <c r="M18" s="13" t="str">
        <f t="shared" si="1"/>
        <v>COMMANDER</v>
      </c>
      <c r="N18" s="23"/>
      <c r="O18" s="8"/>
      <c r="P18" s="69">
        <v>3000</v>
      </c>
      <c r="Q18" s="22"/>
      <c r="R18" s="14" t="s">
        <v>1743</v>
      </c>
    </row>
    <row r="19" spans="1:18" x14ac:dyDescent="0.25">
      <c r="A19" s="14">
        <f t="shared" si="0"/>
        <v>18</v>
      </c>
      <c r="B19" s="15">
        <v>44197</v>
      </c>
      <c r="C19" s="7">
        <v>44198</v>
      </c>
      <c r="D19" s="8" t="s">
        <v>842</v>
      </c>
      <c r="E19" s="22" t="s">
        <v>169</v>
      </c>
      <c r="F19" s="67" t="s">
        <v>1771</v>
      </c>
      <c r="G19" s="8"/>
      <c r="H19" s="67" t="s">
        <v>1742</v>
      </c>
      <c r="I19" s="22" t="s">
        <v>333</v>
      </c>
      <c r="J19" s="68">
        <v>1</v>
      </c>
      <c r="K19" s="13">
        <f>IFERROR(VLOOKUP(I19,'LISTES stock'!A$2:B$1487,2,0)+SUMIFS(J19:J19,D19:D19,"ENTRÉE",I19:I19,I19)-SUMIFS(J19:J19,D19:D19,"SORTIE",I19:I19,I19),"")</f>
        <v>-22</v>
      </c>
      <c r="L19" s="13">
        <f>IFERROR(VLOOKUP(I19,T_LISTES[],3,0),"")</f>
        <v>2</v>
      </c>
      <c r="M19" s="13" t="str">
        <f t="shared" si="1"/>
        <v>COMMANDER</v>
      </c>
      <c r="N19" s="23"/>
      <c r="O19" s="8"/>
      <c r="P19" s="69">
        <v>1500</v>
      </c>
      <c r="Q19" s="22"/>
      <c r="R19" s="14" t="s">
        <v>1743</v>
      </c>
    </row>
    <row r="20" spans="1:18" x14ac:dyDescent="0.25">
      <c r="A20" s="14">
        <f t="shared" si="0"/>
        <v>19</v>
      </c>
      <c r="B20" s="15">
        <v>44197</v>
      </c>
      <c r="C20" s="7">
        <v>44198</v>
      </c>
      <c r="D20" s="8" t="s">
        <v>842</v>
      </c>
      <c r="E20" s="22" t="s">
        <v>52</v>
      </c>
      <c r="F20" s="67" t="s">
        <v>1747</v>
      </c>
      <c r="G20" s="8"/>
      <c r="H20" s="67" t="s">
        <v>33</v>
      </c>
      <c r="I20" s="22" t="s">
        <v>156</v>
      </c>
      <c r="J20" s="68">
        <v>4</v>
      </c>
      <c r="K20" s="13">
        <f>IFERROR(VLOOKUP(I20,'LISTES stock'!A$2:B$1487,2,0)+SUMIFS(J20:J20,D20:D20,"ENTRÉE",I20:I20,I20)-SUMIFS(J20:J20,D20:D20,"SORTIE",I20:I20,I20),"")</f>
        <v>57</v>
      </c>
      <c r="L20" s="13">
        <f>IFERROR(VLOOKUP(I20,T_LISTES[],3,0),"")</f>
        <v>2</v>
      </c>
      <c r="M20" s="13" t="str">
        <f t="shared" si="1"/>
        <v/>
      </c>
      <c r="N20" s="23"/>
      <c r="O20" s="8"/>
      <c r="P20" s="69">
        <v>8000</v>
      </c>
      <c r="Q20" s="22" t="s">
        <v>1820</v>
      </c>
      <c r="R20" s="14" t="s">
        <v>1767</v>
      </c>
    </row>
    <row r="21" spans="1:18" x14ac:dyDescent="0.25">
      <c r="A21" s="14">
        <f t="shared" si="0"/>
        <v>20</v>
      </c>
      <c r="B21" s="15">
        <v>44197</v>
      </c>
      <c r="C21" s="7">
        <v>44198</v>
      </c>
      <c r="D21" s="8" t="s">
        <v>842</v>
      </c>
      <c r="E21" s="22" t="s">
        <v>21</v>
      </c>
      <c r="F21" s="67" t="s">
        <v>1747</v>
      </c>
      <c r="G21" s="8"/>
      <c r="H21" s="67" t="s">
        <v>17</v>
      </c>
      <c r="I21" s="22" t="s">
        <v>46</v>
      </c>
      <c r="J21" s="68">
        <v>4</v>
      </c>
      <c r="K21" s="13">
        <f>IFERROR(VLOOKUP(I21,'LISTES stock'!A$2:B$1487,2,0)+SUMIFS(J21:J21,D21:D21,"ENTRÉE",I21:I21,I21)-SUMIFS(J21:J21,D21:D21,"SORTIE",I21:I21,I21),"")</f>
        <v>-44</v>
      </c>
      <c r="L21" s="13">
        <f>IFERROR(VLOOKUP(I21,T_LISTES[],3,0),"")</f>
        <v>0</v>
      </c>
      <c r="M21" s="13" t="str">
        <f t="shared" si="1"/>
        <v>COMMANDER</v>
      </c>
      <c r="N21" s="23" t="s">
        <v>1755</v>
      </c>
      <c r="O21" s="8"/>
      <c r="P21" s="69">
        <v>10000</v>
      </c>
      <c r="Q21" s="22" t="s">
        <v>1821</v>
      </c>
      <c r="R21" s="14" t="s">
        <v>1767</v>
      </c>
    </row>
    <row r="22" spans="1:18" x14ac:dyDescent="0.25">
      <c r="A22" s="14">
        <f t="shared" si="0"/>
        <v>21</v>
      </c>
      <c r="B22" s="15">
        <v>44197</v>
      </c>
      <c r="C22" s="7">
        <v>44198</v>
      </c>
      <c r="D22" s="8" t="s">
        <v>842</v>
      </c>
      <c r="E22" s="22" t="s">
        <v>52</v>
      </c>
      <c r="F22" s="67" t="s">
        <v>1747</v>
      </c>
      <c r="G22" s="8"/>
      <c r="H22" s="67" t="s">
        <v>26</v>
      </c>
      <c r="I22" s="22" t="s">
        <v>70</v>
      </c>
      <c r="J22" s="68">
        <v>1</v>
      </c>
      <c r="K22" s="13">
        <f>IFERROR(VLOOKUP(I22,'LISTES stock'!A$2:B$1487,2,0)+SUMIFS(J22:J22,D22:D22,"ENTRÉE",I22:I22,I22)-SUMIFS(J22:J22,D22:D22,"SORTIE",I22:I22,I22),"")</f>
        <v>-34</v>
      </c>
      <c r="L22" s="13">
        <f>IFERROR(VLOOKUP(I22,T_LISTES[],3,0),"")</f>
        <v>2</v>
      </c>
      <c r="M22" s="13" t="str">
        <f t="shared" si="1"/>
        <v>COMMANDER</v>
      </c>
      <c r="N22" s="23" t="s">
        <v>1775</v>
      </c>
      <c r="O22" s="8"/>
      <c r="P22" s="69">
        <v>12000</v>
      </c>
      <c r="Q22" s="22"/>
      <c r="R22" s="14" t="s">
        <v>1739</v>
      </c>
    </row>
    <row r="23" spans="1:18" x14ac:dyDescent="0.25">
      <c r="A23" s="14">
        <f t="shared" si="0"/>
        <v>22</v>
      </c>
      <c r="B23" s="15">
        <v>44197</v>
      </c>
      <c r="C23" s="7">
        <v>44198</v>
      </c>
      <c r="D23" s="8" t="s">
        <v>842</v>
      </c>
      <c r="E23" s="22" t="s">
        <v>11</v>
      </c>
      <c r="F23" s="67" t="s">
        <v>1747</v>
      </c>
      <c r="G23" s="8"/>
      <c r="H23" s="67" t="s">
        <v>17</v>
      </c>
      <c r="I23" s="22" t="s">
        <v>22</v>
      </c>
      <c r="J23" s="68">
        <v>1</v>
      </c>
      <c r="K23" s="13">
        <f>IFERROR(VLOOKUP(I23,'LISTES stock'!A$2:B$1487,2,0)+SUMIFS(J23:J23,D23:D23,"ENTRÉE",I23:I23,I23)-SUMIFS(J23:J23,D23:D23,"SORTIE",I23:I23,I23),"")</f>
        <v>-19</v>
      </c>
      <c r="L23" s="13">
        <f>IFERROR(VLOOKUP(I23,T_LISTES[],3,0),"")</f>
        <v>0</v>
      </c>
      <c r="M23" s="13" t="str">
        <f t="shared" si="1"/>
        <v>COMMANDER</v>
      </c>
      <c r="N23" s="23" t="s">
        <v>1755</v>
      </c>
      <c r="O23" s="8"/>
      <c r="P23" s="69">
        <v>20000</v>
      </c>
      <c r="Q23" s="22" t="s">
        <v>1812</v>
      </c>
      <c r="R23" s="14" t="s">
        <v>1767</v>
      </c>
    </row>
    <row r="24" spans="1:18" x14ac:dyDescent="0.25">
      <c r="A24" s="14">
        <f t="shared" si="0"/>
        <v>23</v>
      </c>
      <c r="B24" s="15">
        <v>44197</v>
      </c>
      <c r="C24" s="7">
        <v>44198</v>
      </c>
      <c r="D24" s="8" t="s">
        <v>842</v>
      </c>
      <c r="E24" s="22" t="s">
        <v>224</v>
      </c>
      <c r="F24" s="67" t="s">
        <v>1747</v>
      </c>
      <c r="G24" s="8"/>
      <c r="H24" s="67" t="s">
        <v>33</v>
      </c>
      <c r="I24" s="22" t="s">
        <v>32</v>
      </c>
      <c r="J24" s="68">
        <v>1</v>
      </c>
      <c r="K24" s="13">
        <f>IFERROR(VLOOKUP(I24,'LISTES stock'!A$2:B$1487,2,0)+SUMIFS(J24:J24,D24:D24,"ENTRÉE",I24:I24,I24)-SUMIFS(J24:J24,D24:D24,"SORTIE",I24:I24,I24),"")</f>
        <v>0</v>
      </c>
      <c r="L24" s="13">
        <f>IFERROR(VLOOKUP(I24,T_LISTES[],3,0),"")</f>
        <v>0</v>
      </c>
      <c r="M24" s="13" t="str">
        <f t="shared" si="1"/>
        <v>COMMANDER</v>
      </c>
      <c r="N24" s="23" t="s">
        <v>1773</v>
      </c>
      <c r="O24" s="8"/>
      <c r="P24" s="69">
        <v>60000</v>
      </c>
      <c r="Q24" s="22" t="s">
        <v>1803</v>
      </c>
      <c r="R24" s="14" t="s">
        <v>1790</v>
      </c>
    </row>
    <row r="25" spans="1:18" x14ac:dyDescent="0.25">
      <c r="A25" s="72">
        <f t="shared" si="0"/>
        <v>24</v>
      </c>
      <c r="B25" s="73">
        <v>44197</v>
      </c>
      <c r="C25" s="74">
        <v>44198</v>
      </c>
      <c r="D25" s="75" t="s">
        <v>844</v>
      </c>
      <c r="E25" s="22" t="s">
        <v>2298</v>
      </c>
      <c r="F25" s="67" t="s">
        <v>1747</v>
      </c>
      <c r="G25" s="75"/>
      <c r="H25" s="67"/>
      <c r="I25" s="22" t="s">
        <v>32</v>
      </c>
      <c r="J25" s="68">
        <v>6</v>
      </c>
      <c r="K25" s="13">
        <f>IFERROR(VLOOKUP(I25,'LISTES stock'!A$2:B$1487,2,0)+SUMIFS(J25:J25,D25:D25,"ENTRÉE",I25:I25,I25)-SUMIFS(J25:J25,D25:D25,"SORTIE",I25:I25,I25),"")</f>
        <v>7</v>
      </c>
      <c r="L25" s="13">
        <f>IFERROR(VLOOKUP(I25,T_LISTES[],3,0),"")</f>
        <v>0</v>
      </c>
      <c r="M25" s="13" t="str">
        <f t="shared" si="1"/>
        <v/>
      </c>
      <c r="N25" s="23" t="s">
        <v>1773</v>
      </c>
      <c r="O25" s="75" t="s">
        <v>2299</v>
      </c>
      <c r="P25" s="69">
        <v>360000</v>
      </c>
      <c r="Q25" s="22" t="s">
        <v>2300</v>
      </c>
      <c r="R25" s="72"/>
    </row>
    <row r="26" spans="1:18" x14ac:dyDescent="0.25">
      <c r="A26" s="72">
        <f t="shared" si="0"/>
        <v>25</v>
      </c>
      <c r="B26" s="73">
        <v>44197</v>
      </c>
      <c r="C26" s="74">
        <v>44198</v>
      </c>
      <c r="D26" s="75" t="s">
        <v>844</v>
      </c>
      <c r="E26" s="22" t="s">
        <v>2298</v>
      </c>
      <c r="F26" s="67" t="s">
        <v>1747</v>
      </c>
      <c r="G26" s="75"/>
      <c r="H26" s="67"/>
      <c r="I26" s="22" t="s">
        <v>171</v>
      </c>
      <c r="J26" s="68">
        <v>4</v>
      </c>
      <c r="K26" s="13">
        <f>IFERROR(VLOOKUP(I26,'LISTES stock'!A$2:B$1487,2,0)+SUMIFS(J26:J26,D26:D26,"ENTRÉE",I26:I26,I26)-SUMIFS(J26:J26,D26:D26,"SORTIE",I26:I26,I26),"")</f>
        <v>4</v>
      </c>
      <c r="L26" s="13">
        <f>IFERROR(VLOOKUP(I26,T_LISTES[],3,0),"")</f>
        <v>0</v>
      </c>
      <c r="M26" s="13" t="str">
        <f t="shared" si="1"/>
        <v/>
      </c>
      <c r="N26" s="23" t="s">
        <v>1811</v>
      </c>
      <c r="O26" s="75" t="s">
        <v>2301</v>
      </c>
      <c r="P26" s="69">
        <v>320000</v>
      </c>
      <c r="Q26" s="22" t="s">
        <v>2300</v>
      </c>
      <c r="R26" s="72"/>
    </row>
    <row r="27" spans="1:18" x14ac:dyDescent="0.25">
      <c r="A27" s="72">
        <f t="shared" si="0"/>
        <v>26</v>
      </c>
      <c r="B27" s="73">
        <v>44197</v>
      </c>
      <c r="C27" s="74">
        <v>44198</v>
      </c>
      <c r="D27" s="75" t="s">
        <v>844</v>
      </c>
      <c r="E27" s="22" t="s">
        <v>2298</v>
      </c>
      <c r="F27" s="67" t="s">
        <v>1747</v>
      </c>
      <c r="G27" s="75"/>
      <c r="H27" s="67"/>
      <c r="I27" s="22" t="s">
        <v>190</v>
      </c>
      <c r="J27" s="68">
        <v>2</v>
      </c>
      <c r="K27" s="13">
        <f>IFERROR(VLOOKUP(I27,'LISTES stock'!A$2:B$1487,2,0)+SUMIFS(J27:J27,D27:D27,"ENTRÉE",I27:I27,I27)-SUMIFS(J27:J27,D27:D27,"SORTIE",I27:I27,I27),"")</f>
        <v>-6</v>
      </c>
      <c r="L27" s="13">
        <f>IFERROR(VLOOKUP(I27,T_LISTES[],3,0),"")</f>
        <v>0</v>
      </c>
      <c r="M27" s="13" t="str">
        <f t="shared" si="1"/>
        <v>COMMANDER</v>
      </c>
      <c r="N27" s="23" t="s">
        <v>1811</v>
      </c>
      <c r="O27" s="75" t="s">
        <v>2302</v>
      </c>
      <c r="P27" s="69">
        <v>140000</v>
      </c>
      <c r="Q27" s="22" t="s">
        <v>2300</v>
      </c>
      <c r="R27" s="72"/>
    </row>
    <row r="28" spans="1:18" x14ac:dyDescent="0.25">
      <c r="A28" s="72">
        <f t="shared" si="0"/>
        <v>27</v>
      </c>
      <c r="B28" s="73">
        <v>44197</v>
      </c>
      <c r="C28" s="74">
        <v>44198</v>
      </c>
      <c r="D28" s="75" t="s">
        <v>844</v>
      </c>
      <c r="E28" s="22" t="s">
        <v>2298</v>
      </c>
      <c r="F28" s="67" t="s">
        <v>1747</v>
      </c>
      <c r="G28" s="75"/>
      <c r="H28" s="67"/>
      <c r="I28" s="22" t="s">
        <v>22</v>
      </c>
      <c r="J28" s="68">
        <v>10</v>
      </c>
      <c r="K28" s="13">
        <f>IFERROR(VLOOKUP(I28,'LISTES stock'!A$2:B$1487,2,0)+SUMIFS(J28:J28,D28:D28,"ENTRÉE",I28:I28,I28)-SUMIFS(J28:J28,D28:D28,"SORTIE",I28:I28,I28),"")</f>
        <v>-8</v>
      </c>
      <c r="L28" s="13">
        <f>IFERROR(VLOOKUP(I28,T_LISTES[],3,0),"")</f>
        <v>0</v>
      </c>
      <c r="M28" s="13" t="str">
        <f t="shared" si="1"/>
        <v>COMMANDER</v>
      </c>
      <c r="N28" s="23" t="s">
        <v>2303</v>
      </c>
      <c r="O28" s="75" t="s">
        <v>2304</v>
      </c>
      <c r="P28" s="69">
        <v>200000</v>
      </c>
      <c r="Q28" s="22" t="s">
        <v>2300</v>
      </c>
      <c r="R28" s="72"/>
    </row>
    <row r="29" spans="1:18" x14ac:dyDescent="0.25">
      <c r="A29" s="72">
        <f t="shared" si="0"/>
        <v>28</v>
      </c>
      <c r="B29" s="73">
        <v>44197</v>
      </c>
      <c r="C29" s="74">
        <v>44198</v>
      </c>
      <c r="D29" s="75" t="s">
        <v>844</v>
      </c>
      <c r="E29" s="22" t="s">
        <v>2298</v>
      </c>
      <c r="F29" s="67" t="s">
        <v>1747</v>
      </c>
      <c r="G29" s="75"/>
      <c r="H29" s="67"/>
      <c r="I29" s="22" t="s">
        <v>18</v>
      </c>
      <c r="J29" s="68">
        <v>10</v>
      </c>
      <c r="K29" s="13">
        <f>IFERROR(VLOOKUP(I29,'LISTES stock'!A$2:B$1487,2,0)+SUMIFS(J29:J29,D29:D29,"ENTRÉE",I29:I29,I29)-SUMIFS(J29:J29,D29:D29,"SORTIE",I29:I29,I29),"")</f>
        <v>-47</v>
      </c>
      <c r="L29" s="13">
        <f>IFERROR(VLOOKUP(I29,T_LISTES[],3,0),"")</f>
        <v>0</v>
      </c>
      <c r="M29" s="13" t="str">
        <f t="shared" si="1"/>
        <v>COMMANDER</v>
      </c>
      <c r="N29" s="23" t="s">
        <v>1755</v>
      </c>
      <c r="O29" s="75" t="s">
        <v>2305</v>
      </c>
      <c r="P29" s="69">
        <v>20000</v>
      </c>
      <c r="Q29" s="22" t="s">
        <v>2300</v>
      </c>
      <c r="R29" s="72"/>
    </row>
    <row r="30" spans="1:18" x14ac:dyDescent="0.25">
      <c r="A30" s="72">
        <f t="shared" si="0"/>
        <v>29</v>
      </c>
      <c r="B30" s="73">
        <v>44197</v>
      </c>
      <c r="C30" s="74">
        <v>44198</v>
      </c>
      <c r="D30" s="75" t="s">
        <v>844</v>
      </c>
      <c r="E30" s="22" t="s">
        <v>2298</v>
      </c>
      <c r="F30" s="67" t="s">
        <v>1747</v>
      </c>
      <c r="G30" s="75"/>
      <c r="H30" s="67"/>
      <c r="I30" s="22" t="s">
        <v>542</v>
      </c>
      <c r="J30" s="68">
        <v>2</v>
      </c>
      <c r="K30" s="13">
        <f>IFERROR(VLOOKUP(I30,'LISTES stock'!A$2:B$1487,2,0)+SUMIFS(J30:J30,D30:D30,"ENTRÉE",I30:I30,I30)-SUMIFS(J30:J30,D30:D30,"SORTIE",I30:I30,I30),"")</f>
        <v>2</v>
      </c>
      <c r="L30" s="13">
        <f>IFERROR(VLOOKUP(I30,T_LISTES[],3,0),"")</f>
        <v>2</v>
      </c>
      <c r="M30" s="13" t="str">
        <f t="shared" si="1"/>
        <v>COMMANDER</v>
      </c>
      <c r="N30" s="23" t="s">
        <v>2306</v>
      </c>
      <c r="O30" s="75" t="s">
        <v>2307</v>
      </c>
      <c r="P30" s="69">
        <v>120000</v>
      </c>
      <c r="Q30" s="22" t="s">
        <v>2300</v>
      </c>
      <c r="R30" s="72"/>
    </row>
    <row r="31" spans="1:18" x14ac:dyDescent="0.25">
      <c r="A31" s="72">
        <f t="shared" si="0"/>
        <v>30</v>
      </c>
      <c r="B31" s="73">
        <v>44197</v>
      </c>
      <c r="C31" s="74">
        <v>44198</v>
      </c>
      <c r="D31" s="75" t="s">
        <v>844</v>
      </c>
      <c r="E31" s="22" t="s">
        <v>2298</v>
      </c>
      <c r="F31" s="67" t="s">
        <v>1747</v>
      </c>
      <c r="G31" s="75"/>
      <c r="H31" s="67"/>
      <c r="I31" s="22" t="s">
        <v>253</v>
      </c>
      <c r="J31" s="68">
        <v>1</v>
      </c>
      <c r="K31" s="13">
        <f>IFERROR(VLOOKUP(I31,'LISTES stock'!A$2:B$1487,2,0)+SUMIFS(J31:J31,D31:D31,"ENTRÉE",I31:I31,I31)-SUMIFS(J31:J31,D31:D31,"SORTIE",I31:I31,I31),"")</f>
        <v>-4</v>
      </c>
      <c r="L31" s="13">
        <f>IFERROR(VLOOKUP(I31,T_LISTES[],3,0),"")</f>
        <v>0</v>
      </c>
      <c r="M31" s="13" t="str">
        <f t="shared" si="1"/>
        <v>COMMANDER</v>
      </c>
      <c r="N31" s="23" t="s">
        <v>1773</v>
      </c>
      <c r="O31" s="75" t="s">
        <v>2308</v>
      </c>
      <c r="P31" s="69">
        <v>45000</v>
      </c>
      <c r="Q31" s="22" t="s">
        <v>2309</v>
      </c>
      <c r="R31" s="72"/>
    </row>
    <row r="32" spans="1:18" x14ac:dyDescent="0.25">
      <c r="A32" s="72">
        <f t="shared" si="0"/>
        <v>31</v>
      </c>
      <c r="B32" s="73">
        <v>44197</v>
      </c>
      <c r="C32" s="74">
        <v>44198</v>
      </c>
      <c r="D32" s="75" t="s">
        <v>844</v>
      </c>
      <c r="E32" s="22" t="s">
        <v>2298</v>
      </c>
      <c r="F32" s="67" t="s">
        <v>1747</v>
      </c>
      <c r="G32" s="75"/>
      <c r="H32" s="67"/>
      <c r="I32" s="22" t="s">
        <v>443</v>
      </c>
      <c r="J32" s="68">
        <v>1</v>
      </c>
      <c r="K32" s="13">
        <f>IFERROR(VLOOKUP(I32,'LISTES stock'!A$2:B$1487,2,0)+SUMIFS(J32:J32,D32:D32,"ENTRÉE",I32:I32,I32)-SUMIFS(J32:J32,D32:D32,"SORTIE",I32:I32,I32),"")</f>
        <v>5</v>
      </c>
      <c r="L32" s="13">
        <f>IFERROR(VLOOKUP(I32,T_LISTES[],3,0),"")</f>
        <v>0</v>
      </c>
      <c r="M32" s="13" t="str">
        <f t="shared" si="1"/>
        <v/>
      </c>
      <c r="N32" s="23" t="s">
        <v>2310</v>
      </c>
      <c r="O32" s="75" t="s">
        <v>2311</v>
      </c>
      <c r="P32" s="69">
        <v>45000</v>
      </c>
      <c r="Q32" s="22" t="s">
        <v>2309</v>
      </c>
      <c r="R32" s="72"/>
    </row>
    <row r="33" spans="1:18" x14ac:dyDescent="0.25">
      <c r="A33" s="72">
        <f t="shared" si="0"/>
        <v>32</v>
      </c>
      <c r="B33" s="73">
        <v>44197</v>
      </c>
      <c r="C33" s="74">
        <v>44198</v>
      </c>
      <c r="D33" s="75" t="s">
        <v>844</v>
      </c>
      <c r="E33" s="22" t="s">
        <v>2298</v>
      </c>
      <c r="F33" s="67" t="s">
        <v>1752</v>
      </c>
      <c r="G33" s="75"/>
      <c r="H33" s="67"/>
      <c r="I33" s="22" t="s">
        <v>420</v>
      </c>
      <c r="J33" s="68">
        <v>4</v>
      </c>
      <c r="K33" s="13">
        <f>IFERROR(VLOOKUP(I33,'LISTES stock'!A$2:B$1487,2,0)+SUMIFS(J33:J33,D33:D33,"ENTRÉE",I33:I33,I33)-SUMIFS(J33:J33,D33:D33,"SORTIE",I33:I33,I33),"")</f>
        <v>5</v>
      </c>
      <c r="L33" s="13">
        <f>IFERROR(VLOOKUP(I33,T_LISTES[],3,0),"")</f>
        <v>0</v>
      </c>
      <c r="M33" s="13" t="str">
        <f t="shared" si="1"/>
        <v/>
      </c>
      <c r="N33" s="23" t="s">
        <v>1818</v>
      </c>
      <c r="O33" s="75"/>
      <c r="P33" s="69">
        <v>260000</v>
      </c>
      <c r="Q33" s="22" t="s">
        <v>2312</v>
      </c>
      <c r="R33" s="72"/>
    </row>
    <row r="34" spans="1:18" x14ac:dyDescent="0.25">
      <c r="A34" s="72">
        <f t="shared" si="0"/>
        <v>33</v>
      </c>
      <c r="B34" s="73">
        <v>44197</v>
      </c>
      <c r="C34" s="74">
        <v>44198</v>
      </c>
      <c r="D34" s="75" t="s">
        <v>844</v>
      </c>
      <c r="E34" s="22" t="s">
        <v>2298</v>
      </c>
      <c r="F34" s="67" t="s">
        <v>1752</v>
      </c>
      <c r="G34" s="75"/>
      <c r="H34" s="67"/>
      <c r="I34" s="22" t="s">
        <v>311</v>
      </c>
      <c r="J34" s="68">
        <v>2</v>
      </c>
      <c r="K34" s="13">
        <f>IFERROR(VLOOKUP(I34,'LISTES stock'!A$2:B$1487,2,0)+SUMIFS(J34:J34,D34:D34,"ENTRÉE",I34:I34,I34)-SUMIFS(J34:J34,D34:D34,"SORTIE",I34:I34,I34),"")</f>
        <v>1</v>
      </c>
      <c r="L34" s="13">
        <f>IFERROR(VLOOKUP(I34,T_LISTES[],3,0),"")</f>
        <v>0</v>
      </c>
      <c r="M34" s="13" t="str">
        <f t="shared" si="1"/>
        <v/>
      </c>
      <c r="N34" s="23" t="s">
        <v>2313</v>
      </c>
      <c r="O34" s="75" t="s">
        <v>2314</v>
      </c>
      <c r="P34" s="69">
        <v>60000</v>
      </c>
      <c r="Q34" s="22" t="s">
        <v>2312</v>
      </c>
      <c r="R34" s="72"/>
    </row>
    <row r="35" spans="1:18" x14ac:dyDescent="0.25">
      <c r="A35" s="14">
        <f t="shared" si="0"/>
        <v>34</v>
      </c>
      <c r="B35" s="73">
        <v>44197</v>
      </c>
      <c r="C35" s="7">
        <v>44198</v>
      </c>
      <c r="D35" s="75" t="s">
        <v>844</v>
      </c>
      <c r="E35" s="22" t="s">
        <v>2298</v>
      </c>
      <c r="F35" s="67" t="s">
        <v>1752</v>
      </c>
      <c r="G35" s="8"/>
      <c r="H35" s="67"/>
      <c r="I35" s="22" t="s">
        <v>310</v>
      </c>
      <c r="J35" s="68">
        <v>2</v>
      </c>
      <c r="K35" s="13">
        <f>IFERROR(VLOOKUP(I35,'LISTES stock'!A$2:B$1487,2,0)+SUMIFS(J35:J35,D35:D35,"ENTRÉE",I35:I35,I35)-SUMIFS(J35:J35,D35:D35,"SORTIE",I35:I35,I35),"")</f>
        <v>2</v>
      </c>
      <c r="L35" s="13">
        <f>IFERROR(VLOOKUP(I35,T_LISTES[],3,0),"")</f>
        <v>0</v>
      </c>
      <c r="M35" s="13" t="str">
        <f t="shared" si="1"/>
        <v/>
      </c>
      <c r="N35" s="23" t="s">
        <v>2005</v>
      </c>
      <c r="O35" s="8" t="s">
        <v>2315</v>
      </c>
      <c r="P35" s="69">
        <v>60000</v>
      </c>
      <c r="Q35" s="22" t="s">
        <v>2312</v>
      </c>
      <c r="R35" s="14"/>
    </row>
    <row r="36" spans="1:18" x14ac:dyDescent="0.25">
      <c r="A36" s="14">
        <f t="shared" si="0"/>
        <v>35</v>
      </c>
      <c r="B36" s="73">
        <v>44197</v>
      </c>
      <c r="C36" s="7">
        <v>44199</v>
      </c>
      <c r="D36" s="75" t="s">
        <v>844</v>
      </c>
      <c r="E36" s="22" t="s">
        <v>2298</v>
      </c>
      <c r="F36" s="67" t="s">
        <v>45</v>
      </c>
      <c r="G36" s="8"/>
      <c r="H36" s="67"/>
      <c r="I36" s="22" t="s">
        <v>57</v>
      </c>
      <c r="J36" s="68">
        <v>20</v>
      </c>
      <c r="K36" s="13">
        <f>IFERROR(VLOOKUP(I36,'LISTES stock'!A$2:B$1487,2,0)+SUMIFS(J36:J36,D36:D36,"ENTRÉE",I36:I36,I36)-SUMIFS(J36:J36,D36:D36,"SORTIE",I36:I36,I36),"")</f>
        <v>-7024</v>
      </c>
      <c r="L36" s="13">
        <f>IFERROR(VLOOKUP(I36,T_LISTES[],3,0),"")</f>
        <v>0</v>
      </c>
      <c r="M36" s="13" t="str">
        <f t="shared" si="1"/>
        <v>COMMANDER</v>
      </c>
      <c r="N36" s="23" t="s">
        <v>2317</v>
      </c>
      <c r="O36" s="8" t="s">
        <v>2318</v>
      </c>
      <c r="P36" s="69">
        <v>37000</v>
      </c>
      <c r="Q36" s="22"/>
      <c r="R36" s="14"/>
    </row>
    <row r="37" spans="1:18" x14ac:dyDescent="0.25">
      <c r="A37" s="14">
        <f t="shared" si="0"/>
        <v>36</v>
      </c>
      <c r="B37" s="73">
        <v>44197</v>
      </c>
      <c r="C37" s="7">
        <v>44199</v>
      </c>
      <c r="D37" s="75" t="s">
        <v>844</v>
      </c>
      <c r="E37" s="22" t="s">
        <v>2298</v>
      </c>
      <c r="F37" s="67" t="s">
        <v>45</v>
      </c>
      <c r="G37" s="8"/>
      <c r="H37" s="67"/>
      <c r="I37" s="22" t="s">
        <v>57</v>
      </c>
      <c r="J37" s="68">
        <v>22</v>
      </c>
      <c r="K37" s="13">
        <f>IFERROR(VLOOKUP(I37,'LISTES stock'!A$2:B$1487,2,0)+SUMIFS(J37:J37,D37:D37,"ENTRÉE",I37:I37,I37)-SUMIFS(J37:J37,D37:D37,"SORTIE",I37:I37,I37),"")</f>
        <v>-7022</v>
      </c>
      <c r="L37" s="13">
        <f>IFERROR(VLOOKUP(I37,T_LISTES[],3,0),"")</f>
        <v>0</v>
      </c>
      <c r="M37" s="13" t="str">
        <f t="shared" si="1"/>
        <v>COMMANDER</v>
      </c>
      <c r="N37" s="23" t="s">
        <v>2317</v>
      </c>
      <c r="O37" s="8" t="s">
        <v>2319</v>
      </c>
      <c r="P37" s="69">
        <v>64750</v>
      </c>
      <c r="Q37" s="22"/>
      <c r="R37" s="14"/>
    </row>
    <row r="38" spans="1:18" x14ac:dyDescent="0.25">
      <c r="A38" s="14">
        <f t="shared" si="0"/>
        <v>37</v>
      </c>
      <c r="B38" s="15">
        <v>44197</v>
      </c>
      <c r="C38" s="7">
        <v>44200</v>
      </c>
      <c r="D38" s="8" t="s">
        <v>842</v>
      </c>
      <c r="E38" s="22" t="s">
        <v>665</v>
      </c>
      <c r="F38" s="67" t="s">
        <v>45</v>
      </c>
      <c r="G38" s="8"/>
      <c r="H38" s="67" t="s">
        <v>58</v>
      </c>
      <c r="I38" s="22" t="s">
        <v>57</v>
      </c>
      <c r="J38" s="68">
        <v>35</v>
      </c>
      <c r="K38" s="13">
        <f>IFERROR(VLOOKUP(I38,'LISTES stock'!A$2:B$1487,2,0)+SUMIFS(J38:J38,D38:D38,"ENTRÉE",I38:I38,I38)-SUMIFS(J38:J38,D38:D38,"SORTIE",I38:I38,I38),"")</f>
        <v>-7079</v>
      </c>
      <c r="L38" s="13">
        <f>IFERROR(VLOOKUP(I38,T_LISTES[],3,0),"")</f>
        <v>0</v>
      </c>
      <c r="M38" s="13" t="str">
        <f t="shared" si="1"/>
        <v>COMMANDER</v>
      </c>
      <c r="N38" s="23"/>
      <c r="O38" s="8"/>
      <c r="P38" s="69">
        <v>37000</v>
      </c>
      <c r="Q38" s="22" t="s">
        <v>1800</v>
      </c>
      <c r="R38" s="14" t="s">
        <v>1754</v>
      </c>
    </row>
    <row r="39" spans="1:18" x14ac:dyDescent="0.25">
      <c r="A39" s="14">
        <f t="shared" si="0"/>
        <v>38</v>
      </c>
      <c r="B39" s="15">
        <v>44197</v>
      </c>
      <c r="C39" s="7">
        <v>44200</v>
      </c>
      <c r="D39" s="8" t="s">
        <v>842</v>
      </c>
      <c r="E39" s="22" t="s">
        <v>666</v>
      </c>
      <c r="F39" s="67" t="s">
        <v>45</v>
      </c>
      <c r="G39" s="8"/>
      <c r="H39" s="67" t="s">
        <v>58</v>
      </c>
      <c r="I39" s="22" t="s">
        <v>57</v>
      </c>
      <c r="J39" s="68">
        <v>22</v>
      </c>
      <c r="K39" s="13">
        <f>IFERROR(VLOOKUP(I39,'LISTES stock'!A$2:B$1487,2,0)+SUMIFS(J39:J39,D39:D39,"ENTRÉE",I39:I39,I39)-SUMIFS(J39:J39,D39:D39,"SORTIE",I39:I39,I39),"")</f>
        <v>-7066</v>
      </c>
      <c r="L39" s="13">
        <f>IFERROR(VLOOKUP(I39,T_LISTES[],3,0),"")</f>
        <v>0</v>
      </c>
      <c r="M39" s="13" t="str">
        <f t="shared" si="1"/>
        <v>COMMANDER</v>
      </c>
      <c r="N39" s="23"/>
      <c r="O39" s="8"/>
      <c r="P39" s="69">
        <v>64500</v>
      </c>
      <c r="Q39" s="22" t="s">
        <v>1801</v>
      </c>
      <c r="R39" s="14" t="s">
        <v>1802</v>
      </c>
    </row>
    <row r="40" spans="1:18" x14ac:dyDescent="0.25">
      <c r="A40" s="14">
        <f t="shared" si="0"/>
        <v>39</v>
      </c>
      <c r="B40" s="15">
        <v>44197</v>
      </c>
      <c r="C40" s="7">
        <v>44200</v>
      </c>
      <c r="D40" s="8" t="s">
        <v>842</v>
      </c>
      <c r="E40" s="22" t="s">
        <v>86</v>
      </c>
      <c r="F40" s="67" t="s">
        <v>1747</v>
      </c>
      <c r="G40" s="8"/>
      <c r="H40" s="67" t="s">
        <v>33</v>
      </c>
      <c r="I40" s="22" t="s">
        <v>32</v>
      </c>
      <c r="J40" s="68">
        <v>4</v>
      </c>
      <c r="K40" s="13">
        <f>IFERROR(VLOOKUP(I40,'LISTES stock'!A$2:B$1487,2,0)+SUMIFS(J40:J40,D40:D40,"ENTRÉE",I40:I40,I40)-SUMIFS(J40:J40,D40:D40,"SORTIE",I40:I40,I40),"")</f>
        <v>-3</v>
      </c>
      <c r="L40" s="13">
        <f>IFERROR(VLOOKUP(I40,T_LISTES[],3,0),"")</f>
        <v>0</v>
      </c>
      <c r="M40" s="13" t="str">
        <f t="shared" si="1"/>
        <v>COMMANDER</v>
      </c>
      <c r="N40" s="23" t="s">
        <v>1773</v>
      </c>
      <c r="O40" s="8"/>
      <c r="P40" s="69">
        <v>60000</v>
      </c>
      <c r="Q40" s="22" t="s">
        <v>1803</v>
      </c>
      <c r="R40" s="14" t="s">
        <v>1737</v>
      </c>
    </row>
    <row r="41" spans="1:18" x14ac:dyDescent="0.25">
      <c r="A41" s="14">
        <f t="shared" si="0"/>
        <v>40</v>
      </c>
      <c r="B41" s="15">
        <v>44197</v>
      </c>
      <c r="C41" s="7">
        <v>44200</v>
      </c>
      <c r="D41" s="8" t="s">
        <v>842</v>
      </c>
      <c r="E41" s="22" t="s">
        <v>88</v>
      </c>
      <c r="F41" s="67" t="s">
        <v>1788</v>
      </c>
      <c r="G41" s="8"/>
      <c r="H41" s="67" t="s">
        <v>58</v>
      </c>
      <c r="I41" s="22" t="s">
        <v>71</v>
      </c>
      <c r="J41" s="68">
        <v>20</v>
      </c>
      <c r="K41" s="13">
        <f>IFERROR(VLOOKUP(I41,'LISTES stock'!A$2:B$1487,2,0)+SUMIFS(J41:J41,D41:D41,"ENTRÉE",I41:I41,I41)-SUMIFS(J41:J41,D41:D41,"SORTIE",I41:I41,I41),"")</f>
        <v>230</v>
      </c>
      <c r="L41" s="13">
        <f>IFERROR(VLOOKUP(I41,T_LISTES[],3,0),"")</f>
        <v>0</v>
      </c>
      <c r="M41" s="13" t="str">
        <f t="shared" si="1"/>
        <v/>
      </c>
      <c r="N41" s="23"/>
      <c r="O41" s="8"/>
      <c r="P41" s="69">
        <v>0</v>
      </c>
      <c r="Q41" s="22" t="s">
        <v>1804</v>
      </c>
      <c r="R41" s="14" t="s">
        <v>1754</v>
      </c>
    </row>
    <row r="42" spans="1:18" x14ac:dyDescent="0.25">
      <c r="A42" s="14">
        <f t="shared" si="0"/>
        <v>41</v>
      </c>
      <c r="B42" s="15">
        <v>44197</v>
      </c>
      <c r="C42" s="7">
        <v>44200</v>
      </c>
      <c r="D42" s="8" t="s">
        <v>842</v>
      </c>
      <c r="E42" s="22" t="s">
        <v>88</v>
      </c>
      <c r="F42" s="67" t="s">
        <v>1788</v>
      </c>
      <c r="G42" s="8"/>
      <c r="H42" s="67" t="s">
        <v>58</v>
      </c>
      <c r="I42" s="22" t="s">
        <v>71</v>
      </c>
      <c r="J42" s="68">
        <v>17</v>
      </c>
      <c r="K42" s="13">
        <f>IFERROR(VLOOKUP(I42,'LISTES stock'!A$2:B$1487,2,0)+SUMIFS(J42:J42,D42:D42,"ENTRÉE",I42:I42,I42)-SUMIFS(J42:J42,D42:D42,"SORTIE",I42:I42,I42),"")</f>
        <v>233</v>
      </c>
      <c r="L42" s="13">
        <f>IFERROR(VLOOKUP(I42,T_LISTES[],3,0),"")</f>
        <v>0</v>
      </c>
      <c r="M42" s="13" t="str">
        <f t="shared" si="1"/>
        <v/>
      </c>
      <c r="N42" s="23"/>
      <c r="O42" s="8"/>
      <c r="P42" s="69">
        <v>0</v>
      </c>
      <c r="Q42" s="22" t="s">
        <v>1805</v>
      </c>
      <c r="R42" s="14" t="s">
        <v>1754</v>
      </c>
    </row>
    <row r="43" spans="1:18" x14ac:dyDescent="0.25">
      <c r="A43" s="14">
        <f t="shared" si="0"/>
        <v>42</v>
      </c>
      <c r="B43" s="15">
        <v>44197</v>
      </c>
      <c r="C43" s="7">
        <v>44200</v>
      </c>
      <c r="D43" s="8" t="s">
        <v>842</v>
      </c>
      <c r="E43" s="22" t="s">
        <v>88</v>
      </c>
      <c r="F43" s="67" t="s">
        <v>1788</v>
      </c>
      <c r="G43" s="8"/>
      <c r="H43" s="67" t="s">
        <v>58</v>
      </c>
      <c r="I43" s="22" t="s">
        <v>71</v>
      </c>
      <c r="J43" s="68">
        <v>18</v>
      </c>
      <c r="K43" s="13">
        <f>IFERROR(VLOOKUP(I43,'LISTES stock'!A$2:B$1487,2,0)+SUMIFS(J43:J43,D43:D43,"ENTRÉE",I43:I43,I43)-SUMIFS(J43:J43,D43:D43,"SORTIE",I43:I43,I43),"")</f>
        <v>232</v>
      </c>
      <c r="L43" s="13">
        <f>IFERROR(VLOOKUP(I43,T_LISTES[],3,0),"")</f>
        <v>0</v>
      </c>
      <c r="M43" s="13" t="str">
        <f t="shared" si="1"/>
        <v/>
      </c>
      <c r="N43" s="23"/>
      <c r="O43" s="8"/>
      <c r="P43" s="69">
        <v>0</v>
      </c>
      <c r="Q43" s="22" t="s">
        <v>1806</v>
      </c>
      <c r="R43" s="14" t="s">
        <v>1754</v>
      </c>
    </row>
    <row r="44" spans="1:18" x14ac:dyDescent="0.25">
      <c r="A44" s="14">
        <f t="shared" si="0"/>
        <v>43</v>
      </c>
      <c r="B44" s="15">
        <v>44197</v>
      </c>
      <c r="C44" s="7">
        <v>44200</v>
      </c>
      <c r="D44" s="8" t="s">
        <v>842</v>
      </c>
      <c r="E44" s="22" t="s">
        <v>74</v>
      </c>
      <c r="F44" s="67" t="s">
        <v>1768</v>
      </c>
      <c r="G44" s="8"/>
      <c r="H44" s="67" t="s">
        <v>1822</v>
      </c>
      <c r="I44" s="22" t="s">
        <v>161</v>
      </c>
      <c r="J44" s="68">
        <v>1</v>
      </c>
      <c r="K44" s="13">
        <f>IFERROR(VLOOKUP(I44,'LISTES stock'!A$2:B$1487,2,0)+SUMIFS(J44:J44,D44:D44,"ENTRÉE",I44:I44,I44)-SUMIFS(J44:J44,D44:D44,"SORTIE",I44:I44,I44),"")</f>
        <v>-15</v>
      </c>
      <c r="L44" s="13">
        <f>IFERROR(VLOOKUP(I44,T_LISTES[],3,0),"")</f>
        <v>2</v>
      </c>
      <c r="M44" s="13" t="str">
        <f t="shared" si="1"/>
        <v>COMMANDER</v>
      </c>
      <c r="N44" s="23"/>
      <c r="O44" s="8"/>
      <c r="P44" s="69">
        <v>20000</v>
      </c>
      <c r="Q44" s="22"/>
      <c r="R44" s="14" t="s">
        <v>1787</v>
      </c>
    </row>
    <row r="45" spans="1:18" x14ac:dyDescent="0.25">
      <c r="A45" s="14">
        <f t="shared" si="0"/>
        <v>44</v>
      </c>
      <c r="B45" s="15">
        <v>44197</v>
      </c>
      <c r="C45" s="7">
        <v>44200</v>
      </c>
      <c r="D45" s="8" t="s">
        <v>842</v>
      </c>
      <c r="E45" s="22" t="s">
        <v>84</v>
      </c>
      <c r="F45" s="67" t="s">
        <v>1747</v>
      </c>
      <c r="G45" s="8"/>
      <c r="H45" s="67" t="s">
        <v>26</v>
      </c>
      <c r="I45" s="22" t="s">
        <v>70</v>
      </c>
      <c r="J45" s="68">
        <v>1</v>
      </c>
      <c r="K45" s="13">
        <f>IFERROR(VLOOKUP(I45,'LISTES stock'!A$2:B$1487,2,0)+SUMIFS(J45:J45,D45:D45,"ENTRÉE",I45:I45,I45)-SUMIFS(J45:J45,D45:D45,"SORTIE",I45:I45,I45),"")</f>
        <v>-34</v>
      </c>
      <c r="L45" s="13">
        <f>IFERROR(VLOOKUP(I45,T_LISTES[],3,0),"")</f>
        <v>2</v>
      </c>
      <c r="M45" s="13" t="str">
        <f t="shared" si="1"/>
        <v>COMMANDER</v>
      </c>
      <c r="N45" s="23" t="s">
        <v>1775</v>
      </c>
      <c r="O45" s="8"/>
      <c r="P45" s="69">
        <v>12000</v>
      </c>
      <c r="Q45" s="22"/>
      <c r="R45" s="14" t="s">
        <v>1823</v>
      </c>
    </row>
    <row r="46" spans="1:18" x14ac:dyDescent="0.25">
      <c r="A46" s="14">
        <f t="shared" si="0"/>
        <v>45</v>
      </c>
      <c r="B46" s="15">
        <v>44197</v>
      </c>
      <c r="C46" s="7">
        <v>44200</v>
      </c>
      <c r="D46" s="8" t="s">
        <v>842</v>
      </c>
      <c r="E46" s="22" t="s">
        <v>317</v>
      </c>
      <c r="F46" s="67" t="s">
        <v>1752</v>
      </c>
      <c r="G46" s="8"/>
      <c r="H46" s="67" t="s">
        <v>33</v>
      </c>
      <c r="I46" s="22" t="s">
        <v>73</v>
      </c>
      <c r="J46" s="68">
        <v>2</v>
      </c>
      <c r="K46" s="13">
        <f>IFERROR(VLOOKUP(I46,'LISTES stock'!A$2:B$1487,2,0)+SUMIFS(J46:J46,D46:D46,"ENTRÉE",I46:I46,I46)-SUMIFS(J46:J46,D46:D46,"SORTIE",I46:I46,I46),"")</f>
        <v>9</v>
      </c>
      <c r="L46" s="13">
        <f>IFERROR(VLOOKUP(I46,T_LISTES[],3,0),"")</f>
        <v>0</v>
      </c>
      <c r="M46" s="13" t="str">
        <f t="shared" si="1"/>
        <v/>
      </c>
      <c r="N46" s="23" t="s">
        <v>1824</v>
      </c>
      <c r="O46" s="8"/>
      <c r="P46" s="69">
        <v>7500</v>
      </c>
      <c r="Q46" s="22" t="s">
        <v>1825</v>
      </c>
      <c r="R46" s="14" t="s">
        <v>1759</v>
      </c>
    </row>
    <row r="47" spans="1:18" x14ac:dyDescent="0.25">
      <c r="A47" s="14">
        <f t="shared" si="0"/>
        <v>46</v>
      </c>
      <c r="B47" s="15">
        <v>44197</v>
      </c>
      <c r="C47" s="7">
        <v>44200</v>
      </c>
      <c r="D47" s="8" t="s">
        <v>842</v>
      </c>
      <c r="E47" s="22" t="s">
        <v>122</v>
      </c>
      <c r="F47" s="67" t="s">
        <v>1771</v>
      </c>
      <c r="G47" s="8"/>
      <c r="H47" s="67" t="s">
        <v>1742</v>
      </c>
      <c r="I47" s="22" t="s">
        <v>333</v>
      </c>
      <c r="J47" s="68">
        <v>1</v>
      </c>
      <c r="K47" s="13">
        <f>IFERROR(VLOOKUP(I47,'LISTES stock'!A$2:B$1487,2,0)+SUMIFS(J47:J47,D47:D47,"ENTRÉE",I47:I47,I47)-SUMIFS(J47:J47,D47:D47,"SORTIE",I47:I47,I47),"")</f>
        <v>-22</v>
      </c>
      <c r="L47" s="13">
        <f>IFERROR(VLOOKUP(I47,T_LISTES[],3,0),"")</f>
        <v>2</v>
      </c>
      <c r="M47" s="13" t="str">
        <f t="shared" si="1"/>
        <v>COMMANDER</v>
      </c>
      <c r="N47" s="23"/>
      <c r="O47" s="8"/>
      <c r="P47" s="69">
        <v>1500</v>
      </c>
      <c r="Q47" s="22"/>
      <c r="R47" s="14" t="s">
        <v>1743</v>
      </c>
    </row>
    <row r="48" spans="1:18" x14ac:dyDescent="0.25">
      <c r="A48" s="14">
        <f t="shared" si="0"/>
        <v>47</v>
      </c>
      <c r="B48" s="15">
        <v>44197</v>
      </c>
      <c r="C48" s="7">
        <v>44200</v>
      </c>
      <c r="D48" s="8" t="s">
        <v>842</v>
      </c>
      <c r="E48" s="22" t="s">
        <v>88</v>
      </c>
      <c r="F48" s="67" t="s">
        <v>1747</v>
      </c>
      <c r="G48" s="8"/>
      <c r="H48" s="67" t="s">
        <v>26</v>
      </c>
      <c r="I48" s="22" t="s">
        <v>64</v>
      </c>
      <c r="J48" s="68">
        <v>1</v>
      </c>
      <c r="K48" s="13">
        <f>IFERROR(VLOOKUP(I48,'LISTES stock'!A$2:B$1487,2,0)+SUMIFS(J48:J48,D48:D48,"ENTRÉE",I48:I48,I48)-SUMIFS(J48:J48,D48:D48,"SORTIE",I48:I48,I48),"")</f>
        <v>-50</v>
      </c>
      <c r="L48" s="13">
        <f>IFERROR(VLOOKUP(I48,T_LISTES[],3,0),"")</f>
        <v>2</v>
      </c>
      <c r="M48" s="13" t="str">
        <f t="shared" si="1"/>
        <v>COMMANDER</v>
      </c>
      <c r="N48" s="23" t="s">
        <v>1826</v>
      </c>
      <c r="O48" s="8"/>
      <c r="P48" s="69">
        <v>0</v>
      </c>
      <c r="Q48" s="22" t="s">
        <v>1780</v>
      </c>
      <c r="R48" s="14" t="s">
        <v>1754</v>
      </c>
    </row>
    <row r="49" spans="1:18" x14ac:dyDescent="0.25">
      <c r="A49" s="14">
        <f t="shared" si="0"/>
        <v>48</v>
      </c>
      <c r="B49" s="15">
        <v>44197</v>
      </c>
      <c r="C49" s="7">
        <v>44200</v>
      </c>
      <c r="D49" s="8" t="s">
        <v>842</v>
      </c>
      <c r="E49" s="22" t="s">
        <v>88</v>
      </c>
      <c r="F49" s="67" t="s">
        <v>1747</v>
      </c>
      <c r="G49" s="8"/>
      <c r="H49" s="67" t="s">
        <v>26</v>
      </c>
      <c r="I49" s="22" t="s">
        <v>65</v>
      </c>
      <c r="J49" s="68">
        <v>1</v>
      </c>
      <c r="K49" s="13">
        <f>IFERROR(VLOOKUP(I49,'LISTES stock'!A$2:B$1487,2,0)+SUMIFS(J49:J49,D49:D49,"ENTRÉE",I49:I49,I49)-SUMIFS(J49:J49,D49:D49,"SORTIE",I49:I49,I49),"")</f>
        <v>-54</v>
      </c>
      <c r="L49" s="13">
        <f>IFERROR(VLOOKUP(I49,T_LISTES[],3,0),"")</f>
        <v>2</v>
      </c>
      <c r="M49" s="13" t="str">
        <f t="shared" si="1"/>
        <v>COMMANDER</v>
      </c>
      <c r="N49" s="23" t="s">
        <v>1826</v>
      </c>
      <c r="O49" s="8"/>
      <c r="P49" s="69">
        <v>0</v>
      </c>
      <c r="Q49" s="22" t="s">
        <v>1780</v>
      </c>
      <c r="R49" s="14" t="s">
        <v>1754</v>
      </c>
    </row>
    <row r="50" spans="1:18" x14ac:dyDescent="0.25">
      <c r="A50" s="14">
        <f t="shared" si="0"/>
        <v>49</v>
      </c>
      <c r="B50" s="15">
        <v>44197</v>
      </c>
      <c r="C50" s="7">
        <v>44200</v>
      </c>
      <c r="D50" s="8" t="s">
        <v>842</v>
      </c>
      <c r="E50" s="22" t="s">
        <v>88</v>
      </c>
      <c r="F50" s="67" t="s">
        <v>1779</v>
      </c>
      <c r="G50" s="8"/>
      <c r="H50" s="67" t="s">
        <v>26</v>
      </c>
      <c r="I50" s="22" t="s">
        <v>135</v>
      </c>
      <c r="J50" s="68">
        <v>1</v>
      </c>
      <c r="K50" s="13">
        <f>IFERROR(VLOOKUP(I50,'LISTES stock'!A$2:B$1487,2,0)+SUMIFS(J50:J50,D50:D50,"ENTRÉE",I50:I50,I50)-SUMIFS(J50:J50,D50:D50,"SORTIE",I50:I50,I50),"")</f>
        <v>-87</v>
      </c>
      <c r="L50" s="13">
        <f>IFERROR(VLOOKUP(I50,T_LISTES[],3,0),"")</f>
        <v>2</v>
      </c>
      <c r="M50" s="13" t="str">
        <f t="shared" si="1"/>
        <v>COMMANDER</v>
      </c>
      <c r="N50" s="23"/>
      <c r="O50" s="8"/>
      <c r="P50" s="69">
        <v>0</v>
      </c>
      <c r="Q50" s="22" t="s">
        <v>1780</v>
      </c>
      <c r="R50" s="14" t="s">
        <v>1754</v>
      </c>
    </row>
    <row r="51" spans="1:18" x14ac:dyDescent="0.25">
      <c r="A51" s="14">
        <f t="shared" si="0"/>
        <v>50</v>
      </c>
      <c r="B51" s="15">
        <v>44197</v>
      </c>
      <c r="C51" s="7">
        <v>44200</v>
      </c>
      <c r="D51" s="8" t="s">
        <v>842</v>
      </c>
      <c r="E51" s="22" t="s">
        <v>88</v>
      </c>
      <c r="F51" s="67" t="s">
        <v>1788</v>
      </c>
      <c r="G51" s="8"/>
      <c r="H51" s="67" t="s">
        <v>58</v>
      </c>
      <c r="I51" s="22" t="s">
        <v>57</v>
      </c>
      <c r="J51" s="68">
        <v>35</v>
      </c>
      <c r="K51" s="13">
        <f>IFERROR(VLOOKUP(I51,'LISTES stock'!A$2:B$1487,2,0)+SUMIFS(J51:J51,D51:D51,"ENTRÉE",I51:I51,I51)-SUMIFS(J51:J51,D51:D51,"SORTIE",I51:I51,I51),"")</f>
        <v>-7079</v>
      </c>
      <c r="L51" s="13">
        <f>IFERROR(VLOOKUP(I51,T_LISTES[],3,0),"")</f>
        <v>0</v>
      </c>
      <c r="M51" s="13" t="str">
        <f t="shared" si="1"/>
        <v>COMMANDER</v>
      </c>
      <c r="N51" s="23"/>
      <c r="O51" s="8"/>
      <c r="P51" s="69">
        <v>0</v>
      </c>
      <c r="Q51" s="22" t="s">
        <v>1780</v>
      </c>
      <c r="R51" s="14" t="s">
        <v>1754</v>
      </c>
    </row>
    <row r="52" spans="1:18" x14ac:dyDescent="0.25">
      <c r="A52" s="14">
        <f t="shared" si="0"/>
        <v>51</v>
      </c>
      <c r="B52" s="73">
        <v>44197</v>
      </c>
      <c r="C52" s="7">
        <v>44200</v>
      </c>
      <c r="D52" s="75" t="s">
        <v>844</v>
      </c>
      <c r="E52" s="22" t="s">
        <v>2298</v>
      </c>
      <c r="F52" s="67" t="s">
        <v>1768</v>
      </c>
      <c r="G52" s="8"/>
      <c r="H52" s="67"/>
      <c r="I52" s="22" t="s">
        <v>176</v>
      </c>
      <c r="J52" s="68">
        <v>2</v>
      </c>
      <c r="K52" s="13">
        <f>IFERROR(VLOOKUP(I52,'LISTES stock'!A$2:B$1487,2,0)+SUMIFS(J52:J52,D52:D52,"ENTRÉE",I52:I52,I52)-SUMIFS(J52:J52,D52:D52,"SORTIE",I52:I52,I52),"")</f>
        <v>2</v>
      </c>
      <c r="L52" s="13">
        <f>IFERROR(VLOOKUP(I52,T_LISTES[],3,0),"")</f>
        <v>2</v>
      </c>
      <c r="M52" s="13" t="str">
        <f t="shared" si="1"/>
        <v>COMMANDER</v>
      </c>
      <c r="N52" s="23"/>
      <c r="O52" s="8"/>
      <c r="P52" s="69">
        <v>60000</v>
      </c>
      <c r="Q52" s="22" t="s">
        <v>2316</v>
      </c>
      <c r="R52" s="14"/>
    </row>
    <row r="53" spans="1:18" x14ac:dyDescent="0.25">
      <c r="A53" s="14">
        <f t="shared" si="0"/>
        <v>52</v>
      </c>
      <c r="B53" s="73">
        <v>44197</v>
      </c>
      <c r="C53" s="7">
        <v>44200</v>
      </c>
      <c r="D53" s="75" t="s">
        <v>844</v>
      </c>
      <c r="E53" s="22" t="s">
        <v>2298</v>
      </c>
      <c r="F53" s="67" t="s">
        <v>1768</v>
      </c>
      <c r="G53" s="8"/>
      <c r="H53" s="67"/>
      <c r="I53" s="22" t="s">
        <v>161</v>
      </c>
      <c r="J53" s="68">
        <v>2</v>
      </c>
      <c r="K53" s="13">
        <f>IFERROR(VLOOKUP(I53,'LISTES stock'!A$2:B$1487,2,0)+SUMIFS(J53:J53,D53:D53,"ENTRÉE",I53:I53,I53)-SUMIFS(J53:J53,D53:D53,"SORTIE",I53:I53,I53),"")</f>
        <v>-12</v>
      </c>
      <c r="L53" s="13">
        <f>IFERROR(VLOOKUP(I53,T_LISTES[],3,0),"")</f>
        <v>2</v>
      </c>
      <c r="M53" s="13" t="str">
        <f t="shared" si="1"/>
        <v>COMMANDER</v>
      </c>
      <c r="N53" s="23"/>
      <c r="O53" s="8"/>
      <c r="P53" s="69">
        <v>60000</v>
      </c>
      <c r="Q53" s="22" t="s">
        <v>2316</v>
      </c>
      <c r="R53" s="14"/>
    </row>
    <row r="54" spans="1:18" x14ac:dyDescent="0.25">
      <c r="A54" s="14">
        <f t="shared" si="0"/>
        <v>53</v>
      </c>
      <c r="B54" s="73">
        <v>44197</v>
      </c>
      <c r="C54" s="7">
        <v>44200</v>
      </c>
      <c r="D54" s="75" t="s">
        <v>844</v>
      </c>
      <c r="E54" s="22" t="s">
        <v>2298</v>
      </c>
      <c r="F54" s="67" t="s">
        <v>1747</v>
      </c>
      <c r="G54" s="8"/>
      <c r="H54" s="67"/>
      <c r="I54" s="22" t="s">
        <v>32</v>
      </c>
      <c r="J54" s="68">
        <v>4</v>
      </c>
      <c r="K54" s="13">
        <f>IFERROR(VLOOKUP(I54,'LISTES stock'!A$2:B$1487,2,0)+SUMIFS(J54:J54,D54:D54,"ENTRÉE",I54:I54,I54)-SUMIFS(J54:J54,D54:D54,"SORTIE",I54:I54,I54),"")</f>
        <v>5</v>
      </c>
      <c r="L54" s="13">
        <f>IFERROR(VLOOKUP(I54,T_LISTES[],3,0),"")</f>
        <v>0</v>
      </c>
      <c r="M54" s="13" t="str">
        <f t="shared" si="1"/>
        <v/>
      </c>
      <c r="N54" s="23" t="s">
        <v>1773</v>
      </c>
      <c r="O54" s="8"/>
      <c r="P54" s="69">
        <v>0</v>
      </c>
      <c r="Q54" s="22"/>
      <c r="R54" s="14"/>
    </row>
    <row r="55" spans="1:18" x14ac:dyDescent="0.25">
      <c r="A55" s="14">
        <f t="shared" si="0"/>
        <v>54</v>
      </c>
      <c r="B55" s="15">
        <v>44197</v>
      </c>
      <c r="C55" s="7">
        <v>44201</v>
      </c>
      <c r="D55" s="8" t="s">
        <v>842</v>
      </c>
      <c r="E55" s="22" t="s">
        <v>255</v>
      </c>
      <c r="F55" s="67" t="s">
        <v>1779</v>
      </c>
      <c r="G55" s="8"/>
      <c r="H55" s="67" t="s">
        <v>26</v>
      </c>
      <c r="I55" s="22" t="s">
        <v>132</v>
      </c>
      <c r="J55" s="68">
        <v>2</v>
      </c>
      <c r="K55" s="13">
        <f>IFERROR(VLOOKUP(I55,'LISTES stock'!A$2:B$1487,2,0)+SUMIFS(J55:J55,D55:D55,"ENTRÉE",I55:I55,I55)-SUMIFS(J55:J55,D55:D55,"SORTIE",I55:I55,I55),"")</f>
        <v>-2</v>
      </c>
      <c r="L55" s="13">
        <f>IFERROR(VLOOKUP(I55,T_LISTES[],3,0),"")</f>
        <v>2</v>
      </c>
      <c r="M55" s="13" t="str">
        <f t="shared" si="1"/>
        <v>COMMANDER</v>
      </c>
      <c r="N55" s="23"/>
      <c r="O55" s="8"/>
      <c r="P55" s="69">
        <v>0</v>
      </c>
      <c r="Q55" s="22" t="s">
        <v>1780</v>
      </c>
      <c r="R55" s="14" t="s">
        <v>1737</v>
      </c>
    </row>
    <row r="56" spans="1:18" x14ac:dyDescent="0.25">
      <c r="A56" s="14">
        <f t="shared" si="0"/>
        <v>55</v>
      </c>
      <c r="B56" s="15">
        <v>44197</v>
      </c>
      <c r="C56" s="7">
        <v>44201</v>
      </c>
      <c r="D56" s="8" t="s">
        <v>842</v>
      </c>
      <c r="E56" s="22" t="s">
        <v>254</v>
      </c>
      <c r="F56" s="67" t="s">
        <v>1779</v>
      </c>
      <c r="G56" s="8"/>
      <c r="H56" s="67" t="s">
        <v>26</v>
      </c>
      <c r="I56" s="22" t="s">
        <v>133</v>
      </c>
      <c r="J56" s="68">
        <v>2</v>
      </c>
      <c r="K56" s="13">
        <f>IFERROR(VLOOKUP(I56,'LISTES stock'!A$2:B$1487,2,0)+SUMIFS(J56:J56,D56:D56,"ENTRÉE",I56:I56,I56)-SUMIFS(J56:J56,D56:D56,"SORTIE",I56:I56,I56),"")</f>
        <v>-5</v>
      </c>
      <c r="L56" s="13">
        <f>IFERROR(VLOOKUP(I56,T_LISTES[],3,0),"")</f>
        <v>2</v>
      </c>
      <c r="M56" s="13" t="str">
        <f t="shared" si="1"/>
        <v>COMMANDER</v>
      </c>
      <c r="N56" s="23"/>
      <c r="O56" s="8"/>
      <c r="P56" s="69">
        <v>0</v>
      </c>
      <c r="Q56" s="22" t="s">
        <v>1780</v>
      </c>
      <c r="R56" s="14" t="s">
        <v>1737</v>
      </c>
    </row>
    <row r="57" spans="1:18" x14ac:dyDescent="0.25">
      <c r="A57" s="14">
        <f t="shared" si="0"/>
        <v>56</v>
      </c>
      <c r="B57" s="15">
        <v>44197</v>
      </c>
      <c r="C57" s="7">
        <v>44201</v>
      </c>
      <c r="D57" s="8" t="s">
        <v>842</v>
      </c>
      <c r="E57" s="22" t="s">
        <v>254</v>
      </c>
      <c r="F57" s="67" t="s">
        <v>1779</v>
      </c>
      <c r="G57" s="8"/>
      <c r="H57" s="67" t="s">
        <v>26</v>
      </c>
      <c r="I57" s="22" t="s">
        <v>132</v>
      </c>
      <c r="J57" s="68">
        <v>2</v>
      </c>
      <c r="K57" s="13">
        <f>IFERROR(VLOOKUP(I57,'LISTES stock'!A$2:B$1487,2,0)+SUMIFS(J57:J57,D57:D57,"ENTRÉE",I57:I57,I57)-SUMIFS(J57:J57,D57:D57,"SORTIE",I57:I57,I57),"")</f>
        <v>-2</v>
      </c>
      <c r="L57" s="13">
        <f>IFERROR(VLOOKUP(I57,T_LISTES[],3,0),"")</f>
        <v>2</v>
      </c>
      <c r="M57" s="13" t="str">
        <f t="shared" si="1"/>
        <v>COMMANDER</v>
      </c>
      <c r="N57" s="23"/>
      <c r="O57" s="8"/>
      <c r="P57" s="69">
        <v>0</v>
      </c>
      <c r="Q57" s="22" t="s">
        <v>1780</v>
      </c>
      <c r="R57" s="14" t="s">
        <v>1737</v>
      </c>
    </row>
    <row r="58" spans="1:18" x14ac:dyDescent="0.25">
      <c r="A58" s="14">
        <f t="shared" si="0"/>
        <v>57</v>
      </c>
      <c r="B58" s="15">
        <v>44197</v>
      </c>
      <c r="C58" s="7">
        <v>44201</v>
      </c>
      <c r="D58" s="8" t="s">
        <v>842</v>
      </c>
      <c r="E58" s="22" t="s">
        <v>254</v>
      </c>
      <c r="F58" s="67" t="s">
        <v>1779</v>
      </c>
      <c r="G58" s="8"/>
      <c r="H58" s="67" t="s">
        <v>26</v>
      </c>
      <c r="I58" s="22" t="s">
        <v>135</v>
      </c>
      <c r="J58" s="68">
        <v>2</v>
      </c>
      <c r="K58" s="13">
        <f>IFERROR(VLOOKUP(I58,'LISTES stock'!A$2:B$1487,2,0)+SUMIFS(J58:J58,D58:D58,"ENTRÉE",I58:I58,I58)-SUMIFS(J58:J58,D58:D58,"SORTIE",I58:I58,I58),"")</f>
        <v>-88</v>
      </c>
      <c r="L58" s="13">
        <f>IFERROR(VLOOKUP(I58,T_LISTES[],3,0),"")</f>
        <v>2</v>
      </c>
      <c r="M58" s="13" t="str">
        <f t="shared" si="1"/>
        <v>COMMANDER</v>
      </c>
      <c r="N58" s="23"/>
      <c r="O58" s="8"/>
      <c r="P58" s="69">
        <v>0</v>
      </c>
      <c r="Q58" s="22" t="s">
        <v>1780</v>
      </c>
      <c r="R58" s="14" t="s">
        <v>1737</v>
      </c>
    </row>
    <row r="59" spans="1:18" x14ac:dyDescent="0.25">
      <c r="A59" s="14">
        <f t="shared" si="0"/>
        <v>58</v>
      </c>
      <c r="B59" s="15">
        <v>44197</v>
      </c>
      <c r="C59" s="7">
        <v>44201</v>
      </c>
      <c r="D59" s="8" t="s">
        <v>842</v>
      </c>
      <c r="E59" s="22" t="s">
        <v>254</v>
      </c>
      <c r="F59" s="67" t="s">
        <v>1779</v>
      </c>
      <c r="G59" s="8"/>
      <c r="H59" s="67" t="s">
        <v>58</v>
      </c>
      <c r="I59" s="22" t="s">
        <v>57</v>
      </c>
      <c r="J59" s="68">
        <v>22</v>
      </c>
      <c r="K59" s="13">
        <f>IFERROR(VLOOKUP(I59,'LISTES stock'!A$2:B$1487,2,0)+SUMIFS(J59:J59,D59:D59,"ENTRÉE",I59:I59,I59)-SUMIFS(J59:J59,D59:D59,"SORTIE",I59:I59,I59),"")</f>
        <v>-7066</v>
      </c>
      <c r="L59" s="13">
        <f>IFERROR(VLOOKUP(I59,T_LISTES[],3,0),"")</f>
        <v>0</v>
      </c>
      <c r="M59" s="13" t="str">
        <f t="shared" si="1"/>
        <v>COMMANDER</v>
      </c>
      <c r="N59" s="23"/>
      <c r="O59" s="8"/>
      <c r="P59" s="69">
        <v>0</v>
      </c>
      <c r="Q59" s="22" t="s">
        <v>1780</v>
      </c>
      <c r="R59" s="14" t="s">
        <v>1737</v>
      </c>
    </row>
    <row r="60" spans="1:18" x14ac:dyDescent="0.25">
      <c r="A60" s="14">
        <f t="shared" si="0"/>
        <v>59</v>
      </c>
      <c r="B60" s="15">
        <v>44197</v>
      </c>
      <c r="C60" s="7">
        <v>44201</v>
      </c>
      <c r="D60" s="8" t="s">
        <v>842</v>
      </c>
      <c r="E60" s="22" t="s">
        <v>208</v>
      </c>
      <c r="F60" s="67" t="s">
        <v>1735</v>
      </c>
      <c r="G60" s="8"/>
      <c r="H60" s="67" t="s">
        <v>1742</v>
      </c>
      <c r="I60" s="22" t="s">
        <v>573</v>
      </c>
      <c r="J60" s="68">
        <v>1</v>
      </c>
      <c r="K60" s="13">
        <f>IFERROR(VLOOKUP(I60,'LISTES stock'!A$2:B$1487,2,0)+SUMIFS(J60:J60,D60:D60,"ENTRÉE",I60:I60,I60)-SUMIFS(J60:J60,D60:D60,"SORTIE",I60:I60,I60),"")</f>
        <v>-4</v>
      </c>
      <c r="L60" s="13">
        <f>IFERROR(VLOOKUP(I60,T_LISTES[],3,0),"")</f>
        <v>2</v>
      </c>
      <c r="M60" s="13" t="str">
        <f t="shared" si="1"/>
        <v>COMMANDER</v>
      </c>
      <c r="N60" s="23"/>
      <c r="O60" s="8"/>
      <c r="P60" s="69">
        <v>200000</v>
      </c>
      <c r="Q60" s="22" t="s">
        <v>1807</v>
      </c>
      <c r="R60" s="14" t="s">
        <v>1772</v>
      </c>
    </row>
    <row r="61" spans="1:18" x14ac:dyDescent="0.25">
      <c r="A61" s="14">
        <f t="shared" si="0"/>
        <v>60</v>
      </c>
      <c r="B61" s="15">
        <v>44197</v>
      </c>
      <c r="C61" s="7">
        <v>44201</v>
      </c>
      <c r="D61" s="8" t="s">
        <v>842</v>
      </c>
      <c r="E61" s="22" t="s">
        <v>366</v>
      </c>
      <c r="F61" s="67" t="s">
        <v>1779</v>
      </c>
      <c r="G61" s="8"/>
      <c r="H61" s="67" t="s">
        <v>33</v>
      </c>
      <c r="I61" s="22" t="s">
        <v>504</v>
      </c>
      <c r="J61" s="68">
        <v>1</v>
      </c>
      <c r="K61" s="13">
        <f>IFERROR(VLOOKUP(I61,'LISTES stock'!A$2:B$1487,2,0)+SUMIFS(J61:J61,D61:D61,"ENTRÉE",I61:I61,I61)-SUMIFS(J61:J61,D61:D61,"SORTIE",I61:I61,I61),"")</f>
        <v>-3</v>
      </c>
      <c r="L61" s="13">
        <f>IFERROR(VLOOKUP(I61,T_LISTES[],3,0),"")</f>
        <v>0</v>
      </c>
      <c r="M61" s="13" t="str">
        <f t="shared" si="1"/>
        <v>COMMANDER</v>
      </c>
      <c r="N61" s="23"/>
      <c r="O61" s="8"/>
      <c r="P61" s="69">
        <v>4000</v>
      </c>
      <c r="Q61" s="22"/>
      <c r="R61" s="14" t="s">
        <v>1767</v>
      </c>
    </row>
    <row r="62" spans="1:18" x14ac:dyDescent="0.25">
      <c r="A62" s="14">
        <f t="shared" si="0"/>
        <v>61</v>
      </c>
      <c r="B62" s="15">
        <v>44197</v>
      </c>
      <c r="C62" s="7">
        <v>44201</v>
      </c>
      <c r="D62" s="8" t="s">
        <v>842</v>
      </c>
      <c r="E62" s="22" t="s">
        <v>255</v>
      </c>
      <c r="F62" s="67" t="s">
        <v>1771</v>
      </c>
      <c r="G62" s="8"/>
      <c r="H62" s="67" t="s">
        <v>1742</v>
      </c>
      <c r="I62" s="22" t="s">
        <v>337</v>
      </c>
      <c r="J62" s="68">
        <v>2</v>
      </c>
      <c r="K62" s="13">
        <f>IFERROR(VLOOKUP(I62,'LISTES stock'!A$2:B$1487,2,0)+SUMIFS(J62:J62,D62:D62,"ENTRÉE",I62:I62,I62)-SUMIFS(J62:J62,D62:D62,"SORTIE",I62:I62,I62),"")</f>
        <v>-26</v>
      </c>
      <c r="L62" s="13">
        <f>IFERROR(VLOOKUP(I62,T_LISTES[],3,0),"")</f>
        <v>2</v>
      </c>
      <c r="M62" s="13" t="str">
        <f t="shared" si="1"/>
        <v>COMMANDER</v>
      </c>
      <c r="N62" s="23"/>
      <c r="O62" s="8"/>
      <c r="P62" s="69">
        <v>3000</v>
      </c>
      <c r="Q62" s="22"/>
      <c r="R62" s="14" t="s">
        <v>1777</v>
      </c>
    </row>
    <row r="63" spans="1:18" x14ac:dyDescent="0.25">
      <c r="A63" s="14">
        <f t="shared" si="0"/>
        <v>62</v>
      </c>
      <c r="B63" s="15">
        <v>44197</v>
      </c>
      <c r="C63" s="7">
        <v>44201</v>
      </c>
      <c r="D63" s="8" t="s">
        <v>842</v>
      </c>
      <c r="E63" s="22" t="s">
        <v>266</v>
      </c>
      <c r="F63" s="67" t="s">
        <v>1771</v>
      </c>
      <c r="G63" s="8"/>
      <c r="H63" s="67" t="s">
        <v>1742</v>
      </c>
      <c r="I63" s="22" t="s">
        <v>333</v>
      </c>
      <c r="J63" s="68">
        <v>2</v>
      </c>
      <c r="K63" s="13">
        <f>IFERROR(VLOOKUP(I63,'LISTES stock'!A$2:B$1487,2,0)+SUMIFS(J63:J63,D63:D63,"ENTRÉE",I63:I63,I63)-SUMIFS(J63:J63,D63:D63,"SORTIE",I63:I63,I63),"")</f>
        <v>-23</v>
      </c>
      <c r="L63" s="13">
        <f>IFERROR(VLOOKUP(I63,T_LISTES[],3,0),"")</f>
        <v>2</v>
      </c>
      <c r="M63" s="13" t="str">
        <f t="shared" si="1"/>
        <v>COMMANDER</v>
      </c>
      <c r="N63" s="23"/>
      <c r="O63" s="8"/>
      <c r="P63" s="69">
        <v>3000</v>
      </c>
      <c r="Q63" s="22"/>
      <c r="R63" s="14" t="s">
        <v>1777</v>
      </c>
    </row>
    <row r="64" spans="1:18" x14ac:dyDescent="0.25">
      <c r="A64" s="14">
        <f t="shared" si="0"/>
        <v>63</v>
      </c>
      <c r="B64" s="15">
        <v>44197</v>
      </c>
      <c r="C64" s="7">
        <v>44201</v>
      </c>
      <c r="D64" s="8" t="s">
        <v>842</v>
      </c>
      <c r="E64" s="22" t="s">
        <v>366</v>
      </c>
      <c r="F64" s="67" t="s">
        <v>1808</v>
      </c>
      <c r="G64" s="8"/>
      <c r="H64" s="67" t="s">
        <v>1</v>
      </c>
      <c r="I64" s="22" t="s">
        <v>667</v>
      </c>
      <c r="J64" s="68">
        <v>1</v>
      </c>
      <c r="K64" s="13">
        <f>IFERROR(VLOOKUP(I64,'LISTES stock'!A$2:B$1487,2,0)+SUMIFS(J64:J64,D64:D64,"ENTRÉE",I64:I64,I64)-SUMIFS(J64:J64,D64:D64,"SORTIE",I64:I64,I64),"")</f>
        <v>-1</v>
      </c>
      <c r="L64" s="13">
        <f>IFERROR(VLOOKUP(I64,T_LISTES[],3,0),"")</f>
        <v>0</v>
      </c>
      <c r="M64" s="13" t="str">
        <f t="shared" si="1"/>
        <v>COMMANDER</v>
      </c>
      <c r="N64" s="23"/>
      <c r="O64" s="8"/>
      <c r="P64" s="69">
        <v>0</v>
      </c>
      <c r="Q64" s="22" t="s">
        <v>1809</v>
      </c>
      <c r="R64" s="14" t="s">
        <v>1767</v>
      </c>
    </row>
    <row r="65" spans="1:18" x14ac:dyDescent="0.25">
      <c r="A65" s="14">
        <f t="shared" si="0"/>
        <v>64</v>
      </c>
      <c r="B65" s="15">
        <v>44197</v>
      </c>
      <c r="C65" s="7">
        <v>44201</v>
      </c>
      <c r="D65" s="8" t="s">
        <v>842</v>
      </c>
      <c r="E65" s="22" t="s">
        <v>267</v>
      </c>
      <c r="F65" s="67" t="s">
        <v>1779</v>
      </c>
      <c r="G65" s="8"/>
      <c r="H65" s="67" t="s">
        <v>58</v>
      </c>
      <c r="I65" s="22" t="s">
        <v>57</v>
      </c>
      <c r="J65" s="68">
        <v>22</v>
      </c>
      <c r="K65" s="13">
        <f>IFERROR(VLOOKUP(I65,'LISTES stock'!A$2:B$1487,2,0)+SUMIFS(J65:J65,D65:D65,"ENTRÉE",I65:I65,I65)-SUMIFS(J65:J65,D65:D65,"SORTIE",I65:I65,I65),"")</f>
        <v>-7066</v>
      </c>
      <c r="L65" s="13">
        <f>IFERROR(VLOOKUP(I65,T_LISTES[],3,0),"")</f>
        <v>0</v>
      </c>
      <c r="M65" s="13" t="str">
        <f t="shared" si="1"/>
        <v>COMMANDER</v>
      </c>
      <c r="N65" s="23"/>
      <c r="O65" s="8"/>
      <c r="P65" s="69">
        <v>0</v>
      </c>
      <c r="Q65" s="22" t="s">
        <v>1780</v>
      </c>
      <c r="R65" s="14" t="s">
        <v>1737</v>
      </c>
    </row>
    <row r="66" spans="1:18" x14ac:dyDescent="0.25">
      <c r="A66" s="14">
        <f t="shared" ref="A66:A129" si="2">ROW()-1</f>
        <v>65</v>
      </c>
      <c r="B66" s="15">
        <v>44197</v>
      </c>
      <c r="C66" s="7">
        <v>44201</v>
      </c>
      <c r="D66" s="8" t="s">
        <v>842</v>
      </c>
      <c r="E66" s="22" t="s">
        <v>267</v>
      </c>
      <c r="F66" s="67" t="s">
        <v>1779</v>
      </c>
      <c r="G66" s="8"/>
      <c r="H66" s="67" t="s">
        <v>26</v>
      </c>
      <c r="I66" s="22" t="s">
        <v>135</v>
      </c>
      <c r="J66" s="68">
        <v>2</v>
      </c>
      <c r="K66" s="13">
        <f>IFERROR(VLOOKUP(I66,'LISTES stock'!A$2:B$1487,2,0)+SUMIFS(J66:J66,D66:D66,"ENTRÉE",I66:I66,I66)-SUMIFS(J66:J66,D66:D66,"SORTIE",I66:I66,I66),"")</f>
        <v>-88</v>
      </c>
      <c r="L66" s="13">
        <f>IFERROR(VLOOKUP(I66,T_LISTES[],3,0),"")</f>
        <v>2</v>
      </c>
      <c r="M66" s="13" t="str">
        <f t="shared" ref="M66:M129" si="3">IF($K66&lt;=$L66,"COMMANDER","")</f>
        <v>COMMANDER</v>
      </c>
      <c r="N66" s="23"/>
      <c r="O66" s="8"/>
      <c r="P66" s="69">
        <v>0</v>
      </c>
      <c r="Q66" s="22" t="s">
        <v>1780</v>
      </c>
      <c r="R66" s="14" t="s">
        <v>1737</v>
      </c>
    </row>
    <row r="67" spans="1:18" x14ac:dyDescent="0.25">
      <c r="A67" s="14">
        <f t="shared" si="2"/>
        <v>66</v>
      </c>
      <c r="B67" s="15">
        <v>44197</v>
      </c>
      <c r="C67" s="7">
        <v>44201</v>
      </c>
      <c r="D67" s="8" t="s">
        <v>842</v>
      </c>
      <c r="E67" s="22" t="s">
        <v>267</v>
      </c>
      <c r="F67" s="67" t="s">
        <v>1779</v>
      </c>
      <c r="G67" s="8"/>
      <c r="H67" s="67" t="s">
        <v>26</v>
      </c>
      <c r="I67" s="22" t="s">
        <v>132</v>
      </c>
      <c r="J67" s="68">
        <v>2</v>
      </c>
      <c r="K67" s="13">
        <f>IFERROR(VLOOKUP(I67,'LISTES stock'!A$2:B$1487,2,0)+SUMIFS(J67:J67,D67:D67,"ENTRÉE",I67:I67,I67)-SUMIFS(J67:J67,D67:D67,"SORTIE",I67:I67,I67),"")</f>
        <v>-2</v>
      </c>
      <c r="L67" s="13">
        <f>IFERROR(VLOOKUP(I67,T_LISTES[],3,0),"")</f>
        <v>2</v>
      </c>
      <c r="M67" s="13" t="str">
        <f t="shared" si="3"/>
        <v>COMMANDER</v>
      </c>
      <c r="N67" s="23"/>
      <c r="O67" s="8"/>
      <c r="P67" s="69">
        <v>0</v>
      </c>
      <c r="Q67" s="22" t="s">
        <v>1780</v>
      </c>
      <c r="R67" s="14" t="s">
        <v>1737</v>
      </c>
    </row>
    <row r="68" spans="1:18" x14ac:dyDescent="0.25">
      <c r="A68" s="14">
        <f t="shared" si="2"/>
        <v>67</v>
      </c>
      <c r="B68" s="15">
        <v>44197</v>
      </c>
      <c r="C68" s="7">
        <v>44201</v>
      </c>
      <c r="D68" s="8" t="s">
        <v>842</v>
      </c>
      <c r="E68" s="22" t="s">
        <v>267</v>
      </c>
      <c r="F68" s="67" t="s">
        <v>1779</v>
      </c>
      <c r="G68" s="8"/>
      <c r="H68" s="67" t="s">
        <v>26</v>
      </c>
      <c r="I68" s="22" t="s">
        <v>133</v>
      </c>
      <c r="J68" s="68">
        <v>2</v>
      </c>
      <c r="K68" s="13">
        <f>IFERROR(VLOOKUP(I68,'LISTES stock'!A$2:B$1487,2,0)+SUMIFS(J68:J68,D68:D68,"ENTRÉE",I68:I68,I68)-SUMIFS(J68:J68,D68:D68,"SORTIE",I68:I68,I68),"")</f>
        <v>-5</v>
      </c>
      <c r="L68" s="13">
        <f>IFERROR(VLOOKUP(I68,T_LISTES[],3,0),"")</f>
        <v>2</v>
      </c>
      <c r="M68" s="13" t="str">
        <f t="shared" si="3"/>
        <v>COMMANDER</v>
      </c>
      <c r="N68" s="23"/>
      <c r="O68" s="8"/>
      <c r="P68" s="69">
        <v>0</v>
      </c>
      <c r="Q68" s="22" t="s">
        <v>1780</v>
      </c>
      <c r="R68" s="14" t="s">
        <v>1737</v>
      </c>
    </row>
    <row r="69" spans="1:18" x14ac:dyDescent="0.25">
      <c r="A69" s="14">
        <f t="shared" si="2"/>
        <v>68</v>
      </c>
      <c r="B69" s="15">
        <v>44197</v>
      </c>
      <c r="C69" s="7">
        <v>44201</v>
      </c>
      <c r="D69" s="8" t="s">
        <v>842</v>
      </c>
      <c r="E69" s="22" t="s">
        <v>264</v>
      </c>
      <c r="F69" s="67" t="s">
        <v>1771</v>
      </c>
      <c r="G69" s="8"/>
      <c r="H69" s="67" t="s">
        <v>1742</v>
      </c>
      <c r="I69" s="22" t="s">
        <v>337</v>
      </c>
      <c r="J69" s="68">
        <v>1</v>
      </c>
      <c r="K69" s="13">
        <f>IFERROR(VLOOKUP(I69,'LISTES stock'!A$2:B$1487,2,0)+SUMIFS(J69:J69,D69:D69,"ENTRÉE",I69:I69,I69)-SUMIFS(J69:J69,D69:D69,"SORTIE",I69:I69,I69),"")</f>
        <v>-25</v>
      </c>
      <c r="L69" s="13">
        <f>IFERROR(VLOOKUP(I69,T_LISTES[],3,0),"")</f>
        <v>2</v>
      </c>
      <c r="M69" s="13" t="str">
        <f t="shared" si="3"/>
        <v>COMMANDER</v>
      </c>
      <c r="N69" s="23"/>
      <c r="O69" s="8"/>
      <c r="P69" s="69">
        <v>1500</v>
      </c>
      <c r="Q69" s="22"/>
      <c r="R69" s="14" t="s">
        <v>1743</v>
      </c>
    </row>
    <row r="70" spans="1:18" x14ac:dyDescent="0.25">
      <c r="A70" s="14">
        <f t="shared" si="2"/>
        <v>69</v>
      </c>
      <c r="B70" s="15">
        <v>44197</v>
      </c>
      <c r="C70" s="7">
        <v>44201</v>
      </c>
      <c r="D70" s="8" t="s">
        <v>842</v>
      </c>
      <c r="E70" s="22" t="s">
        <v>264</v>
      </c>
      <c r="F70" s="67" t="s">
        <v>1779</v>
      </c>
      <c r="G70" s="8"/>
      <c r="H70" s="67" t="s">
        <v>58</v>
      </c>
      <c r="I70" s="22" t="s">
        <v>57</v>
      </c>
      <c r="J70" s="68">
        <v>22</v>
      </c>
      <c r="K70" s="13">
        <f>IFERROR(VLOOKUP(I70,'LISTES stock'!A$2:B$1487,2,0)+SUMIFS(J70:J70,D70:D70,"ENTRÉE",I70:I70,I70)-SUMIFS(J70:J70,D70:D70,"SORTIE",I70:I70,I70),"")</f>
        <v>-7066</v>
      </c>
      <c r="L70" s="13">
        <f>IFERROR(VLOOKUP(I70,T_LISTES[],3,0),"")</f>
        <v>0</v>
      </c>
      <c r="M70" s="13" t="str">
        <f t="shared" si="3"/>
        <v>COMMANDER</v>
      </c>
      <c r="N70" s="23"/>
      <c r="O70" s="8"/>
      <c r="P70" s="69">
        <v>0</v>
      </c>
      <c r="Q70" s="22" t="s">
        <v>1780</v>
      </c>
      <c r="R70" s="14" t="s">
        <v>1739</v>
      </c>
    </row>
    <row r="71" spans="1:18" x14ac:dyDescent="0.25">
      <c r="A71" s="14">
        <f t="shared" si="2"/>
        <v>70</v>
      </c>
      <c r="B71" s="15">
        <v>44197</v>
      </c>
      <c r="C71" s="7">
        <v>44201</v>
      </c>
      <c r="D71" s="8" t="s">
        <v>842</v>
      </c>
      <c r="E71" s="22" t="s">
        <v>264</v>
      </c>
      <c r="F71" s="67" t="s">
        <v>1779</v>
      </c>
      <c r="G71" s="8"/>
      <c r="H71" s="67" t="s">
        <v>26</v>
      </c>
      <c r="I71" s="22" t="s">
        <v>135</v>
      </c>
      <c r="J71" s="68">
        <v>2</v>
      </c>
      <c r="K71" s="13">
        <f>IFERROR(VLOOKUP(I71,'LISTES stock'!A$2:B$1487,2,0)+SUMIFS(J71:J71,D71:D71,"ENTRÉE",I71:I71,I71)-SUMIFS(J71:J71,D71:D71,"SORTIE",I71:I71,I71),"")</f>
        <v>-88</v>
      </c>
      <c r="L71" s="13">
        <f>IFERROR(VLOOKUP(I71,T_LISTES[],3,0),"")</f>
        <v>2</v>
      </c>
      <c r="M71" s="13" t="str">
        <f t="shared" si="3"/>
        <v>COMMANDER</v>
      </c>
      <c r="N71" s="23"/>
      <c r="O71" s="8"/>
      <c r="P71" s="69">
        <v>0</v>
      </c>
      <c r="Q71" s="22" t="s">
        <v>1780</v>
      </c>
      <c r="R71" s="14" t="s">
        <v>1739</v>
      </c>
    </row>
    <row r="72" spans="1:18" x14ac:dyDescent="0.25">
      <c r="A72" s="14">
        <f t="shared" si="2"/>
        <v>71</v>
      </c>
      <c r="B72" s="15">
        <v>44197</v>
      </c>
      <c r="C72" s="7">
        <v>44201</v>
      </c>
      <c r="D72" s="8" t="s">
        <v>842</v>
      </c>
      <c r="E72" s="22" t="s">
        <v>264</v>
      </c>
      <c r="F72" s="67" t="s">
        <v>1779</v>
      </c>
      <c r="G72" s="8"/>
      <c r="H72" s="67" t="s">
        <v>26</v>
      </c>
      <c r="I72" s="22" t="s">
        <v>132</v>
      </c>
      <c r="J72" s="68">
        <v>2</v>
      </c>
      <c r="K72" s="13">
        <f>IFERROR(VLOOKUP(I72,'LISTES stock'!A$2:B$1487,2,0)+SUMIFS(J72:J72,D72:D72,"ENTRÉE",I72:I72,I72)-SUMIFS(J72:J72,D72:D72,"SORTIE",I72:I72,I72),"")</f>
        <v>-2</v>
      </c>
      <c r="L72" s="13">
        <f>IFERROR(VLOOKUP(I72,T_LISTES[],3,0),"")</f>
        <v>2</v>
      </c>
      <c r="M72" s="13" t="str">
        <f t="shared" si="3"/>
        <v>COMMANDER</v>
      </c>
      <c r="N72" s="23"/>
      <c r="O72" s="8"/>
      <c r="P72" s="69">
        <v>0</v>
      </c>
      <c r="Q72" s="22" t="s">
        <v>1780</v>
      </c>
      <c r="R72" s="14" t="s">
        <v>1739</v>
      </c>
    </row>
    <row r="73" spans="1:18" x14ac:dyDescent="0.25">
      <c r="A73" s="14">
        <f t="shared" si="2"/>
        <v>72</v>
      </c>
      <c r="B73" s="15">
        <v>44197</v>
      </c>
      <c r="C73" s="7">
        <v>44201</v>
      </c>
      <c r="D73" s="8" t="s">
        <v>842</v>
      </c>
      <c r="E73" s="22" t="s">
        <v>264</v>
      </c>
      <c r="F73" s="67" t="s">
        <v>1779</v>
      </c>
      <c r="G73" s="8"/>
      <c r="H73" s="67" t="s">
        <v>26</v>
      </c>
      <c r="I73" s="22" t="s">
        <v>133</v>
      </c>
      <c r="J73" s="68">
        <v>2</v>
      </c>
      <c r="K73" s="13">
        <f>IFERROR(VLOOKUP(I73,'LISTES stock'!A$2:B$1487,2,0)+SUMIFS(J73:J73,D73:D73,"ENTRÉE",I73:I73,I73)-SUMIFS(J73:J73,D73:D73,"SORTIE",I73:I73,I73),"")</f>
        <v>-5</v>
      </c>
      <c r="L73" s="13">
        <f>IFERROR(VLOOKUP(I73,T_LISTES[],3,0),"")</f>
        <v>2</v>
      </c>
      <c r="M73" s="13" t="str">
        <f t="shared" si="3"/>
        <v>COMMANDER</v>
      </c>
      <c r="N73" s="23"/>
      <c r="O73" s="8"/>
      <c r="P73" s="69">
        <v>0</v>
      </c>
      <c r="Q73" s="22" t="s">
        <v>1780</v>
      </c>
      <c r="R73" s="14" t="s">
        <v>1739</v>
      </c>
    </row>
    <row r="74" spans="1:18" x14ac:dyDescent="0.25">
      <c r="A74" s="14">
        <f t="shared" si="2"/>
        <v>73</v>
      </c>
      <c r="B74" s="15">
        <v>44197</v>
      </c>
      <c r="C74" s="7">
        <v>44201</v>
      </c>
      <c r="D74" s="8" t="s">
        <v>842</v>
      </c>
      <c r="E74" s="22" t="s">
        <v>255</v>
      </c>
      <c r="F74" s="67" t="s">
        <v>1771</v>
      </c>
      <c r="G74" s="8"/>
      <c r="H74" s="67" t="s">
        <v>1742</v>
      </c>
      <c r="I74" s="22" t="s">
        <v>337</v>
      </c>
      <c r="J74" s="68">
        <v>2</v>
      </c>
      <c r="K74" s="13">
        <f>IFERROR(VLOOKUP(I74,'LISTES stock'!A$2:B$1487,2,0)+SUMIFS(J74:J74,D74:D74,"ENTRÉE",I74:I74,I74)-SUMIFS(J74:J74,D74:D74,"SORTIE",I74:I74,I74),"")</f>
        <v>-26</v>
      </c>
      <c r="L74" s="13">
        <f>IFERROR(VLOOKUP(I74,T_LISTES[],3,0),"")</f>
        <v>2</v>
      </c>
      <c r="M74" s="13" t="str">
        <f t="shared" si="3"/>
        <v>COMMANDER</v>
      </c>
      <c r="N74" s="23"/>
      <c r="O74" s="8"/>
      <c r="P74" s="69">
        <v>3000</v>
      </c>
      <c r="Q74" s="22"/>
      <c r="R74" s="14" t="s">
        <v>1777</v>
      </c>
    </row>
    <row r="75" spans="1:18" x14ac:dyDescent="0.25">
      <c r="A75" s="14">
        <f t="shared" si="2"/>
        <v>74</v>
      </c>
      <c r="B75" s="15">
        <v>44197</v>
      </c>
      <c r="C75" s="7">
        <v>44201</v>
      </c>
      <c r="D75" s="8" t="s">
        <v>842</v>
      </c>
      <c r="E75" s="22" t="s">
        <v>255</v>
      </c>
      <c r="F75" s="67" t="s">
        <v>1779</v>
      </c>
      <c r="G75" s="8"/>
      <c r="H75" s="67" t="s">
        <v>26</v>
      </c>
      <c r="I75" s="22" t="s">
        <v>133</v>
      </c>
      <c r="J75" s="68">
        <v>2</v>
      </c>
      <c r="K75" s="13">
        <f>IFERROR(VLOOKUP(I75,'LISTES stock'!A$2:B$1487,2,0)+SUMIFS(J75:J75,D75:D75,"ENTRÉE",I75:I75,I75)-SUMIFS(J75:J75,D75:D75,"SORTIE",I75:I75,I75),"")</f>
        <v>-5</v>
      </c>
      <c r="L75" s="13">
        <f>IFERROR(VLOOKUP(I75,T_LISTES[],3,0),"")</f>
        <v>2</v>
      </c>
      <c r="M75" s="13" t="str">
        <f t="shared" si="3"/>
        <v>COMMANDER</v>
      </c>
      <c r="N75" s="23"/>
      <c r="O75" s="8"/>
      <c r="P75" s="69">
        <v>0</v>
      </c>
      <c r="Q75" s="22" t="s">
        <v>1780</v>
      </c>
      <c r="R75" s="14" t="s">
        <v>1737</v>
      </c>
    </row>
    <row r="76" spans="1:18" x14ac:dyDescent="0.25">
      <c r="A76" s="14">
        <f t="shared" si="2"/>
        <v>75</v>
      </c>
      <c r="B76" s="15">
        <v>44197</v>
      </c>
      <c r="C76" s="7">
        <v>44201</v>
      </c>
      <c r="D76" s="8" t="s">
        <v>842</v>
      </c>
      <c r="E76" s="22" t="s">
        <v>255</v>
      </c>
      <c r="F76" s="67" t="s">
        <v>1779</v>
      </c>
      <c r="G76" s="8"/>
      <c r="H76" s="67" t="s">
        <v>58</v>
      </c>
      <c r="I76" s="22" t="s">
        <v>57</v>
      </c>
      <c r="J76" s="68">
        <v>22</v>
      </c>
      <c r="K76" s="13">
        <f>IFERROR(VLOOKUP(I76,'LISTES stock'!A$2:B$1487,2,0)+SUMIFS(J76:J76,D76:D76,"ENTRÉE",I76:I76,I76)-SUMIFS(J76:J76,D76:D76,"SORTIE",I76:I76,I76),"")</f>
        <v>-7066</v>
      </c>
      <c r="L76" s="13">
        <f>IFERROR(VLOOKUP(I76,T_LISTES[],3,0),"")</f>
        <v>0</v>
      </c>
      <c r="M76" s="13" t="str">
        <f t="shared" si="3"/>
        <v>COMMANDER</v>
      </c>
      <c r="N76" s="23"/>
      <c r="O76" s="8"/>
      <c r="P76" s="69">
        <v>0</v>
      </c>
      <c r="Q76" s="22" t="s">
        <v>1780</v>
      </c>
      <c r="R76" s="14" t="s">
        <v>1737</v>
      </c>
    </row>
    <row r="77" spans="1:18" x14ac:dyDescent="0.25">
      <c r="A77" s="14">
        <f t="shared" si="2"/>
        <v>76</v>
      </c>
      <c r="B77" s="15">
        <v>44197</v>
      </c>
      <c r="C77" s="7">
        <v>44201</v>
      </c>
      <c r="D77" s="8" t="s">
        <v>842</v>
      </c>
      <c r="E77" s="22" t="s">
        <v>255</v>
      </c>
      <c r="F77" s="67" t="s">
        <v>1779</v>
      </c>
      <c r="G77" s="8"/>
      <c r="H77" s="67" t="s">
        <v>26</v>
      </c>
      <c r="I77" s="22" t="s">
        <v>135</v>
      </c>
      <c r="J77" s="68">
        <v>2</v>
      </c>
      <c r="K77" s="13">
        <f>IFERROR(VLOOKUP(I77,'LISTES stock'!A$2:B$1487,2,0)+SUMIFS(J77:J77,D77:D77,"ENTRÉE",I77:I77,I77)-SUMIFS(J77:J77,D77:D77,"SORTIE",I77:I77,I77),"")</f>
        <v>-88</v>
      </c>
      <c r="L77" s="13">
        <f>IFERROR(VLOOKUP(I77,T_LISTES[],3,0),"")</f>
        <v>2</v>
      </c>
      <c r="M77" s="13" t="str">
        <f t="shared" si="3"/>
        <v>COMMANDER</v>
      </c>
      <c r="N77" s="23"/>
      <c r="O77" s="8"/>
      <c r="P77" s="69">
        <v>0</v>
      </c>
      <c r="Q77" s="22" t="s">
        <v>1780</v>
      </c>
      <c r="R77" s="14" t="s">
        <v>1737</v>
      </c>
    </row>
    <row r="78" spans="1:18" x14ac:dyDescent="0.25">
      <c r="A78" s="14">
        <f t="shared" si="2"/>
        <v>77</v>
      </c>
      <c r="B78" s="15">
        <v>44197</v>
      </c>
      <c r="C78" s="7">
        <v>44201</v>
      </c>
      <c r="D78" s="8" t="s">
        <v>842</v>
      </c>
      <c r="E78" s="22" t="s">
        <v>270</v>
      </c>
      <c r="F78" s="67" t="s">
        <v>1771</v>
      </c>
      <c r="G78" s="8"/>
      <c r="H78" s="67" t="s">
        <v>1742</v>
      </c>
      <c r="I78" s="22" t="s">
        <v>329</v>
      </c>
      <c r="J78" s="68">
        <v>1</v>
      </c>
      <c r="K78" s="13">
        <f>IFERROR(VLOOKUP(I78,'LISTES stock'!A$2:B$1487,2,0)+SUMIFS(J78:J78,D78:D78,"ENTRÉE",I78:I78,I78)-SUMIFS(J78:J78,D78:D78,"SORTIE",I78:I78,I78),"")</f>
        <v>33</v>
      </c>
      <c r="L78" s="13">
        <f>IFERROR(VLOOKUP(I78,T_LISTES[],3,0),"")</f>
        <v>2</v>
      </c>
      <c r="M78" s="13" t="str">
        <f t="shared" si="3"/>
        <v/>
      </c>
      <c r="N78" s="23"/>
      <c r="O78" s="8"/>
      <c r="P78" s="69">
        <v>1500</v>
      </c>
      <c r="Q78" s="22"/>
      <c r="R78" s="14" t="s">
        <v>1743</v>
      </c>
    </row>
    <row r="79" spans="1:18" x14ac:dyDescent="0.25">
      <c r="A79" s="14">
        <f t="shared" si="2"/>
        <v>78</v>
      </c>
      <c r="B79" s="73">
        <v>44197</v>
      </c>
      <c r="C79" s="7">
        <v>44201</v>
      </c>
      <c r="D79" s="75" t="s">
        <v>844</v>
      </c>
      <c r="E79" s="22" t="s">
        <v>2298</v>
      </c>
      <c r="F79" s="67" t="s">
        <v>1781</v>
      </c>
      <c r="G79" s="8"/>
      <c r="H79" s="67"/>
      <c r="I79" s="22" t="s">
        <v>213</v>
      </c>
      <c r="J79" s="68">
        <v>4</v>
      </c>
      <c r="K79" s="13">
        <f>IFERROR(VLOOKUP(I79,'LISTES stock'!A$2:B$1487,2,0)+SUMIFS(J79:J79,D79:D79,"ENTRÉE",I79:I79,I79)-SUMIFS(J79:J79,D79:D79,"SORTIE",I79:I79,I79),"")</f>
        <v>-26</v>
      </c>
      <c r="L79" s="13">
        <f>IFERROR(VLOOKUP(I79,T_LISTES[],3,0),"")</f>
        <v>0</v>
      </c>
      <c r="M79" s="13" t="str">
        <f t="shared" si="3"/>
        <v>COMMANDER</v>
      </c>
      <c r="N79" s="23"/>
      <c r="O79" s="8"/>
      <c r="P79" s="69">
        <v>16000</v>
      </c>
      <c r="Q79" s="22"/>
      <c r="R79" s="14"/>
    </row>
    <row r="80" spans="1:18" x14ac:dyDescent="0.25">
      <c r="A80" s="14">
        <f t="shared" si="2"/>
        <v>79</v>
      </c>
      <c r="B80" s="73">
        <v>44197</v>
      </c>
      <c r="C80" s="7">
        <v>44201</v>
      </c>
      <c r="D80" s="75" t="s">
        <v>844</v>
      </c>
      <c r="E80" s="22" t="s">
        <v>2298</v>
      </c>
      <c r="F80" s="67" t="s">
        <v>1781</v>
      </c>
      <c r="G80" s="8"/>
      <c r="H80" s="67"/>
      <c r="I80" s="22" t="s">
        <v>205</v>
      </c>
      <c r="J80" s="68">
        <v>3</v>
      </c>
      <c r="K80" s="13">
        <f>IFERROR(VLOOKUP(I80,'LISTES stock'!A$2:B$1487,2,0)+SUMIFS(J80:J80,D80:D80,"ENTRÉE",I80:I80,I80)-SUMIFS(J80:J80,D80:D80,"SORTIE",I80:I80,I80),"")</f>
        <v>-12</v>
      </c>
      <c r="L80" s="13">
        <f>IFERROR(VLOOKUP(I80,T_LISTES[],3,0),"")</f>
        <v>0</v>
      </c>
      <c r="M80" s="13" t="str">
        <f t="shared" si="3"/>
        <v>COMMANDER</v>
      </c>
      <c r="N80" s="23"/>
      <c r="O80" s="8"/>
      <c r="P80" s="69">
        <v>24000</v>
      </c>
      <c r="Q80" s="22"/>
      <c r="R80" s="14"/>
    </row>
    <row r="81" spans="1:18" x14ac:dyDescent="0.25">
      <c r="A81" s="14">
        <f t="shared" si="2"/>
        <v>80</v>
      </c>
      <c r="B81" s="73">
        <v>44197</v>
      </c>
      <c r="C81" s="7">
        <v>44201</v>
      </c>
      <c r="D81" s="75" t="s">
        <v>844</v>
      </c>
      <c r="E81" s="22" t="s">
        <v>2298</v>
      </c>
      <c r="F81" s="67" t="s">
        <v>1771</v>
      </c>
      <c r="G81" s="8"/>
      <c r="H81" s="67"/>
      <c r="I81" s="22" t="s">
        <v>337</v>
      </c>
      <c r="J81" s="68">
        <v>15</v>
      </c>
      <c r="K81" s="13">
        <f>IFERROR(VLOOKUP(I81,'LISTES stock'!A$2:B$1487,2,0)+SUMIFS(J81:J81,D81:D81,"ENTRÉE",I81:I81,I81)-SUMIFS(J81:J81,D81:D81,"SORTIE",I81:I81,I81),"")</f>
        <v>-9</v>
      </c>
      <c r="L81" s="13">
        <f>IFERROR(VLOOKUP(I81,T_LISTES[],3,0),"")</f>
        <v>2</v>
      </c>
      <c r="M81" s="13" t="str">
        <f t="shared" si="3"/>
        <v>COMMANDER</v>
      </c>
      <c r="N81" s="23"/>
      <c r="O81" s="8"/>
      <c r="P81" s="69">
        <v>19500</v>
      </c>
      <c r="Q81" s="22" t="s">
        <v>2320</v>
      </c>
      <c r="R81" s="14"/>
    </row>
    <row r="82" spans="1:18" x14ac:dyDescent="0.25">
      <c r="A82" s="14">
        <f t="shared" si="2"/>
        <v>81</v>
      </c>
      <c r="B82" s="73">
        <v>44197</v>
      </c>
      <c r="C82" s="7">
        <v>44201</v>
      </c>
      <c r="D82" s="75" t="s">
        <v>844</v>
      </c>
      <c r="E82" s="22" t="s">
        <v>2298</v>
      </c>
      <c r="F82" s="67" t="s">
        <v>1771</v>
      </c>
      <c r="G82" s="8"/>
      <c r="H82" s="67"/>
      <c r="I82" s="22" t="s">
        <v>333</v>
      </c>
      <c r="J82" s="68">
        <v>15</v>
      </c>
      <c r="K82" s="13">
        <f>IFERROR(VLOOKUP(I82,'LISTES stock'!A$2:B$1487,2,0)+SUMIFS(J82:J82,D82:D82,"ENTRÉE",I82:I82,I82)-SUMIFS(J82:J82,D82:D82,"SORTIE",I82:I82,I82),"")</f>
        <v>-6</v>
      </c>
      <c r="L82" s="13">
        <f>IFERROR(VLOOKUP(I82,T_LISTES[],3,0),"")</f>
        <v>2</v>
      </c>
      <c r="M82" s="13" t="str">
        <f t="shared" si="3"/>
        <v>COMMANDER</v>
      </c>
      <c r="N82" s="23"/>
      <c r="O82" s="8"/>
      <c r="P82" s="69">
        <v>19500</v>
      </c>
      <c r="Q82" s="22" t="s">
        <v>2320</v>
      </c>
      <c r="R82" s="14"/>
    </row>
    <row r="83" spans="1:18" x14ac:dyDescent="0.25">
      <c r="A83" s="14">
        <f t="shared" si="2"/>
        <v>82</v>
      </c>
      <c r="B83" s="15">
        <v>44197</v>
      </c>
      <c r="C83" s="7">
        <v>44202</v>
      </c>
      <c r="D83" s="8" t="s">
        <v>842</v>
      </c>
      <c r="E83" s="22" t="s">
        <v>658</v>
      </c>
      <c r="F83" s="67" t="s">
        <v>1771</v>
      </c>
      <c r="G83" s="8"/>
      <c r="H83" s="67" t="s">
        <v>1742</v>
      </c>
      <c r="I83" s="22" t="s">
        <v>238</v>
      </c>
      <c r="J83" s="68">
        <v>1</v>
      </c>
      <c r="K83" s="13">
        <f>IFERROR(VLOOKUP(I83,'LISTES stock'!A$2:B$1487,2,0)+SUMIFS(J83:J83,D83:D83,"ENTRÉE",I83:I83,I83)-SUMIFS(J83:J83,D83:D83,"SORTIE",I83:I83,I83),"")</f>
        <v>11</v>
      </c>
      <c r="L83" s="13">
        <f>IFERROR(VLOOKUP(I83,T_LISTES[],3,0),"")</f>
        <v>2</v>
      </c>
      <c r="M83" s="13" t="str">
        <f t="shared" si="3"/>
        <v/>
      </c>
      <c r="N83" s="23"/>
      <c r="O83" s="8"/>
      <c r="P83" s="69">
        <v>1500</v>
      </c>
      <c r="Q83" s="22"/>
      <c r="R83" s="14" t="s">
        <v>1777</v>
      </c>
    </row>
    <row r="84" spans="1:18" x14ac:dyDescent="0.25">
      <c r="A84" s="14">
        <f t="shared" si="2"/>
        <v>83</v>
      </c>
      <c r="B84" s="15">
        <v>44197</v>
      </c>
      <c r="C84" s="7">
        <v>44202</v>
      </c>
      <c r="D84" s="8" t="s">
        <v>842</v>
      </c>
      <c r="E84" s="22" t="s">
        <v>1734</v>
      </c>
      <c r="F84" s="67" t="s">
        <v>1747</v>
      </c>
      <c r="G84" s="8"/>
      <c r="H84" s="67" t="s">
        <v>33</v>
      </c>
      <c r="I84" s="22" t="s">
        <v>36</v>
      </c>
      <c r="J84" s="68">
        <v>1</v>
      </c>
      <c r="K84" s="13">
        <f>IFERROR(VLOOKUP(I84,'LISTES stock'!A$2:B$1487,2,0)+SUMIFS(J84:J84,D84:D84,"ENTRÉE",I84:I84,I84)-SUMIFS(J84:J84,D84:D84,"SORTIE",I84:I84,I84),"")</f>
        <v>-19</v>
      </c>
      <c r="L84" s="13">
        <f>IFERROR(VLOOKUP(I84,T_LISTES[],3,0),"")</f>
        <v>2</v>
      </c>
      <c r="M84" s="13" t="str">
        <f t="shared" si="3"/>
        <v>COMMANDER</v>
      </c>
      <c r="N84" s="23" t="s">
        <v>1775</v>
      </c>
      <c r="O84" s="8"/>
      <c r="P84" s="69">
        <v>500</v>
      </c>
      <c r="Q84" s="22"/>
      <c r="R84" s="14" t="s">
        <v>1746</v>
      </c>
    </row>
    <row r="85" spans="1:18" x14ac:dyDescent="0.25">
      <c r="A85" s="14">
        <f t="shared" si="2"/>
        <v>84</v>
      </c>
      <c r="B85" s="15">
        <v>44197</v>
      </c>
      <c r="C85" s="7">
        <v>44202</v>
      </c>
      <c r="D85" s="8" t="s">
        <v>842</v>
      </c>
      <c r="E85" s="22" t="s">
        <v>208</v>
      </c>
      <c r="F85" s="67" t="s">
        <v>1747</v>
      </c>
      <c r="G85" s="8"/>
      <c r="H85" s="67" t="s">
        <v>241</v>
      </c>
      <c r="I85" s="22" t="s">
        <v>396</v>
      </c>
      <c r="J85" s="68">
        <v>1</v>
      </c>
      <c r="K85" s="13">
        <f>IFERROR(VLOOKUP(I85,'LISTES stock'!A$2:B$1487,2,0)+SUMIFS(J85:J85,D85:D85,"ENTRÉE",I85:I85,I85)-SUMIFS(J85:J85,D85:D85,"SORTIE",I85:I85,I85),"")</f>
        <v>5</v>
      </c>
      <c r="L85" s="13">
        <f>IFERROR(VLOOKUP(I85,T_LISTES[],3,0),"")</f>
        <v>0</v>
      </c>
      <c r="M85" s="13" t="str">
        <f t="shared" si="3"/>
        <v/>
      </c>
      <c r="N85" s="23"/>
      <c r="O85" s="8"/>
      <c r="P85" s="69">
        <v>0</v>
      </c>
      <c r="Q85" s="22"/>
      <c r="R85" s="14" t="s">
        <v>1781</v>
      </c>
    </row>
    <row r="86" spans="1:18" x14ac:dyDescent="0.25">
      <c r="A86" s="14">
        <f t="shared" si="2"/>
        <v>85</v>
      </c>
      <c r="B86" s="15">
        <v>44197</v>
      </c>
      <c r="C86" s="7">
        <v>44202</v>
      </c>
      <c r="D86" s="8" t="s">
        <v>842</v>
      </c>
      <c r="E86" s="22" t="s">
        <v>587</v>
      </c>
      <c r="F86" s="67" t="s">
        <v>1752</v>
      </c>
      <c r="G86" s="8"/>
      <c r="H86" s="67" t="s">
        <v>1742</v>
      </c>
      <c r="I86" s="22" t="s">
        <v>120</v>
      </c>
      <c r="J86" s="68">
        <v>1</v>
      </c>
      <c r="K86" s="13">
        <f>IFERROR(VLOOKUP(I86,'LISTES stock'!A$2:B$1487,2,0)+SUMIFS(J86:J86,D86:D86,"ENTRÉE",I86:I86,I86)-SUMIFS(J86:J86,D86:D86,"SORTIE",I86:I86,I86),"")</f>
        <v>-6</v>
      </c>
      <c r="L86" s="13">
        <f>IFERROR(VLOOKUP(I86,T_LISTES[],3,0),"")</f>
        <v>2</v>
      </c>
      <c r="M86" s="13" t="str">
        <f t="shared" si="3"/>
        <v>COMMANDER</v>
      </c>
      <c r="N86" s="23" t="s">
        <v>1782</v>
      </c>
      <c r="O86" s="8"/>
      <c r="P86" s="69">
        <v>4000</v>
      </c>
      <c r="Q86" s="22"/>
      <c r="R86" s="14" t="s">
        <v>1772</v>
      </c>
    </row>
    <row r="87" spans="1:18" x14ac:dyDescent="0.25">
      <c r="A87" s="14">
        <f t="shared" si="2"/>
        <v>86</v>
      </c>
      <c r="B87" s="15">
        <v>44197</v>
      </c>
      <c r="C87" s="7">
        <v>44202</v>
      </c>
      <c r="D87" s="8" t="s">
        <v>842</v>
      </c>
      <c r="E87" s="22" t="s">
        <v>150</v>
      </c>
      <c r="F87" s="67" t="s">
        <v>1783</v>
      </c>
      <c r="G87" s="8"/>
      <c r="H87" s="67" t="s">
        <v>1742</v>
      </c>
      <c r="I87" s="22" t="s">
        <v>53</v>
      </c>
      <c r="J87" s="68">
        <v>1</v>
      </c>
      <c r="K87" s="13">
        <f>IFERROR(VLOOKUP(I87,'LISTES stock'!A$2:B$1487,2,0)+SUMIFS(J87:J87,D87:D87,"ENTRÉE",I87:I87,I87)-SUMIFS(J87:J87,D87:D87,"SORTIE",I87:I87,I87),"")</f>
        <v>-1</v>
      </c>
      <c r="L87" s="13">
        <f>IFERROR(VLOOKUP(I87,T_LISTES[],3,0),"")</f>
        <v>2</v>
      </c>
      <c r="M87" s="13" t="str">
        <f t="shared" si="3"/>
        <v>COMMANDER</v>
      </c>
      <c r="N87" s="23"/>
      <c r="O87" s="8"/>
      <c r="P87" s="69">
        <v>3000</v>
      </c>
      <c r="Q87" s="22"/>
      <c r="R87" s="14" t="s">
        <v>1772</v>
      </c>
    </row>
    <row r="88" spans="1:18" x14ac:dyDescent="0.25">
      <c r="A88" s="14">
        <f t="shared" si="2"/>
        <v>87</v>
      </c>
      <c r="B88" s="15">
        <v>44197</v>
      </c>
      <c r="C88" s="7">
        <v>44202</v>
      </c>
      <c r="D88" s="8" t="s">
        <v>842</v>
      </c>
      <c r="E88" s="22" t="s">
        <v>21</v>
      </c>
      <c r="F88" s="67" t="s">
        <v>1783</v>
      </c>
      <c r="G88" s="8"/>
      <c r="H88" s="67" t="s">
        <v>1742</v>
      </c>
      <c r="I88" s="22" t="s">
        <v>53</v>
      </c>
      <c r="J88" s="68">
        <v>1</v>
      </c>
      <c r="K88" s="13">
        <f>IFERROR(VLOOKUP(I88,'LISTES stock'!A$2:B$1487,2,0)+SUMIFS(J88:J88,D88:D88,"ENTRÉE",I88:I88,I88)-SUMIFS(J88:J88,D88:D88,"SORTIE",I88:I88,I88),"")</f>
        <v>-1</v>
      </c>
      <c r="L88" s="13">
        <f>IFERROR(VLOOKUP(I88,T_LISTES[],3,0),"")</f>
        <v>2</v>
      </c>
      <c r="M88" s="13" t="str">
        <f t="shared" si="3"/>
        <v>COMMANDER</v>
      </c>
      <c r="N88" s="23"/>
      <c r="O88" s="8"/>
      <c r="P88" s="69">
        <v>3000</v>
      </c>
      <c r="Q88" s="22"/>
      <c r="R88" s="14" t="s">
        <v>1743</v>
      </c>
    </row>
    <row r="89" spans="1:18" x14ac:dyDescent="0.25">
      <c r="A89" s="14">
        <f t="shared" si="2"/>
        <v>88</v>
      </c>
      <c r="B89" s="15">
        <v>44197</v>
      </c>
      <c r="C89" s="7">
        <v>44202</v>
      </c>
      <c r="D89" s="8" t="s">
        <v>842</v>
      </c>
      <c r="E89" s="22" t="s">
        <v>254</v>
      </c>
      <c r="F89" s="67" t="s">
        <v>1784</v>
      </c>
      <c r="G89" s="8"/>
      <c r="H89" s="67" t="s">
        <v>9</v>
      </c>
      <c r="I89" s="22" t="s">
        <v>659</v>
      </c>
      <c r="J89" s="68">
        <v>1</v>
      </c>
      <c r="K89" s="13">
        <f>IFERROR(VLOOKUP(I89,'LISTES stock'!A$2:B$1487,2,0)+SUMIFS(J89:J89,D89:D89,"ENTRÉE",I89:I89,I89)-SUMIFS(J89:J89,D89:D89,"SORTIE",I89:I89,I89),"")</f>
        <v>2</v>
      </c>
      <c r="L89" s="13">
        <f>IFERROR(VLOOKUP(I89,T_LISTES[],3,0),"")</f>
        <v>0</v>
      </c>
      <c r="M89" s="13" t="str">
        <f t="shared" si="3"/>
        <v/>
      </c>
      <c r="N89" s="23"/>
      <c r="O89" s="8"/>
      <c r="P89" s="69">
        <v>450000</v>
      </c>
      <c r="Q89" s="22"/>
      <c r="R89" s="14" t="s">
        <v>1746</v>
      </c>
    </row>
    <row r="90" spans="1:18" x14ac:dyDescent="0.25">
      <c r="A90" s="14">
        <f t="shared" si="2"/>
        <v>89</v>
      </c>
      <c r="B90" s="15">
        <v>44197</v>
      </c>
      <c r="C90" s="7">
        <v>44202</v>
      </c>
      <c r="D90" s="8" t="s">
        <v>842</v>
      </c>
      <c r="E90" s="22" t="s">
        <v>400</v>
      </c>
      <c r="F90" s="67" t="s">
        <v>1762</v>
      </c>
      <c r="G90" s="8"/>
      <c r="H90" s="67" t="s">
        <v>241</v>
      </c>
      <c r="I90" s="22" t="s">
        <v>489</v>
      </c>
      <c r="J90" s="68">
        <v>6</v>
      </c>
      <c r="K90" s="13">
        <f>IFERROR(VLOOKUP(I90,'LISTES stock'!A$2:B$1487,2,0)+SUMIFS(J90:J90,D90:D90,"ENTRÉE",I90:I90,I90)-SUMIFS(J90:J90,D90:D90,"SORTIE",I90:I90,I90),"")</f>
        <v>-4</v>
      </c>
      <c r="L90" s="13">
        <f>IFERROR(VLOOKUP(I90,T_LISTES[],3,0),"")</f>
        <v>0</v>
      </c>
      <c r="M90" s="13" t="str">
        <f t="shared" si="3"/>
        <v>COMMANDER</v>
      </c>
      <c r="N90" s="23" t="s">
        <v>1785</v>
      </c>
      <c r="O90" s="8"/>
      <c r="P90" s="69">
        <v>0</v>
      </c>
      <c r="Q90" s="22"/>
      <c r="R90" s="14" t="s">
        <v>1781</v>
      </c>
    </row>
    <row r="91" spans="1:18" x14ac:dyDescent="0.25">
      <c r="A91" s="14">
        <f t="shared" si="2"/>
        <v>90</v>
      </c>
      <c r="B91" s="15">
        <v>44197</v>
      </c>
      <c r="C91" s="7">
        <v>44202</v>
      </c>
      <c r="D91" s="8" t="s">
        <v>842</v>
      </c>
      <c r="E91" s="22" t="s">
        <v>239</v>
      </c>
      <c r="F91" s="67" t="s">
        <v>1762</v>
      </c>
      <c r="G91" s="8"/>
      <c r="H91" s="67" t="s">
        <v>241</v>
      </c>
      <c r="I91" s="22" t="s">
        <v>489</v>
      </c>
      <c r="J91" s="68">
        <v>6</v>
      </c>
      <c r="K91" s="13">
        <f>IFERROR(VLOOKUP(I91,'LISTES stock'!A$2:B$1487,2,0)+SUMIFS(J91:J91,D91:D91,"ENTRÉE",I91:I91,I91)-SUMIFS(J91:J91,D91:D91,"SORTIE",I91:I91,I91),"")</f>
        <v>-4</v>
      </c>
      <c r="L91" s="13">
        <f>IFERROR(VLOOKUP(I91,T_LISTES[],3,0),"")</f>
        <v>0</v>
      </c>
      <c r="M91" s="13" t="str">
        <f t="shared" si="3"/>
        <v>COMMANDER</v>
      </c>
      <c r="N91" s="23" t="s">
        <v>1785</v>
      </c>
      <c r="O91" s="8"/>
      <c r="P91" s="69">
        <v>0</v>
      </c>
      <c r="Q91" s="22"/>
      <c r="R91" s="14" t="s">
        <v>1781</v>
      </c>
    </row>
    <row r="92" spans="1:18" x14ac:dyDescent="0.25">
      <c r="A92" s="14">
        <f t="shared" si="2"/>
        <v>91</v>
      </c>
      <c r="B92" s="73">
        <v>44197</v>
      </c>
      <c r="C92" s="7">
        <v>44202</v>
      </c>
      <c r="D92" s="75" t="s">
        <v>844</v>
      </c>
      <c r="E92" s="22" t="s">
        <v>2298</v>
      </c>
      <c r="F92" s="67" t="s">
        <v>1752</v>
      </c>
      <c r="G92" s="8"/>
      <c r="H92" s="67"/>
      <c r="I92" s="22" t="s">
        <v>311</v>
      </c>
      <c r="J92" s="68">
        <v>2</v>
      </c>
      <c r="K92" s="13">
        <f>IFERROR(VLOOKUP(I92,'LISTES stock'!A$2:B$1487,2,0)+SUMIFS(J92:J92,D92:D92,"ENTRÉE",I92:I92,I92)-SUMIFS(J92:J92,D92:D92,"SORTIE",I92:I92,I92),"")</f>
        <v>1</v>
      </c>
      <c r="L92" s="13">
        <f>IFERROR(VLOOKUP(I92,T_LISTES[],3,0),"")</f>
        <v>0</v>
      </c>
      <c r="M92" s="13" t="str">
        <f t="shared" si="3"/>
        <v/>
      </c>
      <c r="N92" s="23" t="s">
        <v>2321</v>
      </c>
      <c r="O92" s="8"/>
      <c r="P92" s="69">
        <v>0</v>
      </c>
      <c r="Q92" s="22"/>
      <c r="R92" s="14"/>
    </row>
    <row r="93" spans="1:18" x14ac:dyDescent="0.25">
      <c r="A93" s="14">
        <f t="shared" si="2"/>
        <v>92</v>
      </c>
      <c r="B93" s="73">
        <v>44197</v>
      </c>
      <c r="C93" s="7">
        <v>44202</v>
      </c>
      <c r="D93" s="75" t="s">
        <v>844</v>
      </c>
      <c r="E93" s="22" t="s">
        <v>2298</v>
      </c>
      <c r="F93" s="67" t="s">
        <v>1752</v>
      </c>
      <c r="G93" s="8"/>
      <c r="H93" s="67"/>
      <c r="I93" s="22" t="s">
        <v>310</v>
      </c>
      <c r="J93" s="68">
        <v>2</v>
      </c>
      <c r="K93" s="13">
        <f>IFERROR(VLOOKUP(I93,'LISTES stock'!A$2:B$1487,2,0)+SUMIFS(J93:J93,D93:D93,"ENTRÉE",I93:I93,I93)-SUMIFS(J93:J93,D93:D93,"SORTIE",I93:I93,I93),"")</f>
        <v>2</v>
      </c>
      <c r="L93" s="13">
        <f>IFERROR(VLOOKUP(I93,T_LISTES[],3,0),"")</f>
        <v>0</v>
      </c>
      <c r="M93" s="13" t="str">
        <f t="shared" si="3"/>
        <v/>
      </c>
      <c r="N93" s="23"/>
      <c r="O93" s="8"/>
      <c r="P93" s="69">
        <v>0</v>
      </c>
      <c r="Q93" s="22"/>
      <c r="R93" s="14"/>
    </row>
    <row r="94" spans="1:18" x14ac:dyDescent="0.25">
      <c r="A94" s="14">
        <f t="shared" si="2"/>
        <v>93</v>
      </c>
      <c r="B94" s="73">
        <v>44197</v>
      </c>
      <c r="C94" s="7">
        <v>44202</v>
      </c>
      <c r="D94" s="75" t="s">
        <v>844</v>
      </c>
      <c r="E94" s="22" t="s">
        <v>2298</v>
      </c>
      <c r="F94" s="67" t="s">
        <v>1752</v>
      </c>
      <c r="G94" s="8"/>
      <c r="H94" s="67"/>
      <c r="I94" s="22" t="s">
        <v>952</v>
      </c>
      <c r="J94" s="68">
        <v>2</v>
      </c>
      <c r="K94" s="13">
        <f>IFERROR(VLOOKUP(I94,'LISTES stock'!A$2:B$1487,2,0)+SUMIFS(J94:J94,D94:D94,"ENTRÉE",I94:I94,I94)-SUMIFS(J94:J94,D94:D94,"SORTIE",I94:I94,I94),"")</f>
        <v>2</v>
      </c>
      <c r="L94" s="13">
        <f>IFERROR(VLOOKUP(I94,T_LISTES[],3,0),"")</f>
        <v>2</v>
      </c>
      <c r="M94" s="13" t="str">
        <f t="shared" si="3"/>
        <v>COMMANDER</v>
      </c>
      <c r="N94" s="23"/>
      <c r="O94" s="8"/>
      <c r="P94" s="69">
        <v>40000</v>
      </c>
      <c r="Q94" s="22"/>
      <c r="R94" s="14"/>
    </row>
    <row r="95" spans="1:18" x14ac:dyDescent="0.25">
      <c r="A95" s="14">
        <f t="shared" si="2"/>
        <v>94</v>
      </c>
      <c r="B95" s="73">
        <v>44197</v>
      </c>
      <c r="C95" s="7">
        <v>44202</v>
      </c>
      <c r="D95" s="75" t="s">
        <v>844</v>
      </c>
      <c r="E95" s="22" t="s">
        <v>2298</v>
      </c>
      <c r="F95" s="67" t="s">
        <v>1752</v>
      </c>
      <c r="G95" s="8"/>
      <c r="H95" s="67" t="s">
        <v>1796</v>
      </c>
      <c r="I95" s="22" t="s">
        <v>411</v>
      </c>
      <c r="J95" s="68">
        <v>10</v>
      </c>
      <c r="K95" s="13">
        <f>IFERROR(VLOOKUP(I95,'LISTES stock'!A$2:B$1487,2,0)+SUMIFS(J95:J95,D95:D95,"ENTRÉE",I95:I95,I95)-SUMIFS(J95:J95,D95:D95,"SORTIE",I95:I95,I95),"")</f>
        <v>8</v>
      </c>
      <c r="L95" s="13">
        <f>IFERROR(VLOOKUP(I95,T_LISTES[],3,0),"")</f>
        <v>2</v>
      </c>
      <c r="M95" s="13" t="str">
        <f t="shared" si="3"/>
        <v/>
      </c>
      <c r="N95" s="23"/>
      <c r="O95" s="8">
        <v>150000</v>
      </c>
      <c r="P95" s="69">
        <v>0</v>
      </c>
      <c r="Q95" s="22"/>
      <c r="R95" s="14"/>
    </row>
    <row r="96" spans="1:18" x14ac:dyDescent="0.25">
      <c r="A96" s="14">
        <f t="shared" si="2"/>
        <v>95</v>
      </c>
      <c r="B96" s="73">
        <v>44197</v>
      </c>
      <c r="C96" s="7">
        <v>44202</v>
      </c>
      <c r="D96" s="75" t="s">
        <v>844</v>
      </c>
      <c r="E96" s="22" t="s">
        <v>2298</v>
      </c>
      <c r="F96" s="67" t="s">
        <v>1752</v>
      </c>
      <c r="G96" s="8"/>
      <c r="H96" s="67"/>
      <c r="I96" s="22" t="s">
        <v>156</v>
      </c>
      <c r="J96" s="68">
        <v>20</v>
      </c>
      <c r="K96" s="13">
        <f>IFERROR(VLOOKUP(I96,'LISTES stock'!A$2:B$1487,2,0)+SUMIFS(J96:J96,D96:D96,"ENTRÉE",I96:I96,I96)-SUMIFS(J96:J96,D96:D96,"SORTIE",I96:I96,I96),"")</f>
        <v>81</v>
      </c>
      <c r="L96" s="13">
        <f>IFERROR(VLOOKUP(I96,T_LISTES[],3,0),"")</f>
        <v>2</v>
      </c>
      <c r="M96" s="13" t="str">
        <f t="shared" si="3"/>
        <v/>
      </c>
      <c r="N96" s="23"/>
      <c r="O96" s="8"/>
      <c r="P96" s="69">
        <v>0</v>
      </c>
      <c r="Q96" s="22"/>
      <c r="R96" s="14"/>
    </row>
    <row r="97" spans="1:18" x14ac:dyDescent="0.25">
      <c r="A97" s="14">
        <f t="shared" si="2"/>
        <v>96</v>
      </c>
      <c r="B97" s="73">
        <v>44197</v>
      </c>
      <c r="C97" s="7">
        <v>44202</v>
      </c>
      <c r="D97" s="75" t="s">
        <v>844</v>
      </c>
      <c r="E97" s="22" t="s">
        <v>2298</v>
      </c>
      <c r="F97" s="67" t="s">
        <v>1744</v>
      </c>
      <c r="G97" s="8"/>
      <c r="H97" s="67"/>
      <c r="I97" s="22" t="s">
        <v>607</v>
      </c>
      <c r="J97" s="68">
        <v>1</v>
      </c>
      <c r="K97" s="13">
        <f>IFERROR(VLOOKUP(I97,'LISTES stock'!A$2:B$1487,2,0)+SUMIFS(J97:J97,D97:D97,"ENTRÉE",I97:I97,I97)-SUMIFS(J97:J97,D97:D97,"SORTIE",I97:I97,I97),"")</f>
        <v>5</v>
      </c>
      <c r="L97" s="13">
        <f>IFERROR(VLOOKUP(I97,T_LISTES[],3,0),"")</f>
        <v>0</v>
      </c>
      <c r="M97" s="13" t="str">
        <f t="shared" si="3"/>
        <v/>
      </c>
      <c r="N97" s="23"/>
      <c r="O97" s="8"/>
      <c r="P97" s="69">
        <v>0</v>
      </c>
      <c r="Q97" s="22"/>
      <c r="R97" s="14"/>
    </row>
    <row r="98" spans="1:18" x14ac:dyDescent="0.25">
      <c r="A98" s="14">
        <f t="shared" si="2"/>
        <v>97</v>
      </c>
      <c r="B98" s="73">
        <v>44197</v>
      </c>
      <c r="C98" s="7">
        <v>44202</v>
      </c>
      <c r="D98" s="75" t="s">
        <v>844</v>
      </c>
      <c r="E98" s="22" t="s">
        <v>2298</v>
      </c>
      <c r="F98" s="67" t="s">
        <v>1744</v>
      </c>
      <c r="G98" s="8"/>
      <c r="H98" s="67" t="s">
        <v>33</v>
      </c>
      <c r="I98" s="22" t="s">
        <v>953</v>
      </c>
      <c r="J98" s="68">
        <v>1</v>
      </c>
      <c r="K98" s="13">
        <f>IFERROR(VLOOKUP(I98,'LISTES stock'!A$2:B$1487,2,0)+SUMIFS(J98:J98,D98:D98,"ENTRÉE",I98:I98,I98)-SUMIFS(J98:J98,D98:D98,"SORTIE",I98:I98,I98),"")</f>
        <v>1</v>
      </c>
      <c r="L98" s="13">
        <f>IFERROR(VLOOKUP(I98,T_LISTES[],3,0),"")</f>
        <v>2</v>
      </c>
      <c r="M98" s="13" t="str">
        <f t="shared" si="3"/>
        <v>COMMANDER</v>
      </c>
      <c r="N98" s="23"/>
      <c r="O98" s="8"/>
      <c r="P98" s="69">
        <v>30000</v>
      </c>
      <c r="Q98" s="22"/>
      <c r="R98" s="14"/>
    </row>
    <row r="99" spans="1:18" x14ac:dyDescent="0.25">
      <c r="A99" s="14">
        <f t="shared" si="2"/>
        <v>98</v>
      </c>
      <c r="B99" s="73">
        <v>44197</v>
      </c>
      <c r="C99" s="7">
        <v>44202</v>
      </c>
      <c r="D99" s="75" t="s">
        <v>844</v>
      </c>
      <c r="E99" s="22" t="s">
        <v>2298</v>
      </c>
      <c r="F99" s="67" t="s">
        <v>1744</v>
      </c>
      <c r="G99" s="8"/>
      <c r="H99" s="67"/>
      <c r="I99" s="22" t="s">
        <v>615</v>
      </c>
      <c r="J99" s="68">
        <v>1</v>
      </c>
      <c r="K99" s="13">
        <f>IFERROR(VLOOKUP(I99,'LISTES stock'!A$2:B$1487,2,0)+SUMIFS(J99:J99,D99:D99,"ENTRÉE",I99:I99,I99)-SUMIFS(J99:J99,D99:D99,"SORTIE",I99:I99,I99),"")</f>
        <v>4</v>
      </c>
      <c r="L99" s="13">
        <f>IFERROR(VLOOKUP(I99,T_LISTES[],3,0),"")</f>
        <v>2</v>
      </c>
      <c r="M99" s="13" t="str">
        <f t="shared" si="3"/>
        <v/>
      </c>
      <c r="N99" s="23"/>
      <c r="O99" s="8"/>
      <c r="P99" s="69">
        <v>35000</v>
      </c>
      <c r="Q99" s="22"/>
      <c r="R99" s="14"/>
    </row>
    <row r="100" spans="1:18" x14ac:dyDescent="0.25">
      <c r="A100" s="14">
        <f t="shared" si="2"/>
        <v>99</v>
      </c>
      <c r="B100" s="73">
        <v>44197</v>
      </c>
      <c r="C100" s="7">
        <v>44202</v>
      </c>
      <c r="D100" s="75" t="s">
        <v>844</v>
      </c>
      <c r="E100" s="22" t="s">
        <v>2298</v>
      </c>
      <c r="F100" s="67" t="s">
        <v>1744</v>
      </c>
      <c r="G100" s="8"/>
      <c r="H100" s="67"/>
      <c r="I100" s="22" t="s">
        <v>376</v>
      </c>
      <c r="J100" s="68">
        <v>1</v>
      </c>
      <c r="K100" s="13">
        <f>IFERROR(VLOOKUP(I100,'LISTES stock'!A$2:B$1487,2,0)+SUMIFS(J100:J100,D100:D100,"ENTRÉE",I100:I100,I100)-SUMIFS(J100:J100,D100:D100,"SORTIE",I100:I100,I100),"")</f>
        <v>4</v>
      </c>
      <c r="L100" s="13">
        <f>IFERROR(VLOOKUP(I100,T_LISTES[],3,0),"")</f>
        <v>0</v>
      </c>
      <c r="M100" s="13" t="str">
        <f t="shared" si="3"/>
        <v/>
      </c>
      <c r="N100" s="23"/>
      <c r="O100" s="8"/>
      <c r="P100" s="69">
        <v>0</v>
      </c>
      <c r="Q100" s="22"/>
      <c r="R100" s="14"/>
    </row>
    <row r="101" spans="1:18" x14ac:dyDescent="0.25">
      <c r="A101" s="14">
        <f t="shared" si="2"/>
        <v>100</v>
      </c>
      <c r="B101" s="73">
        <v>44197</v>
      </c>
      <c r="C101" s="7">
        <v>44202</v>
      </c>
      <c r="D101" s="75" t="s">
        <v>844</v>
      </c>
      <c r="E101" s="22" t="s">
        <v>2298</v>
      </c>
      <c r="F101" s="67" t="s">
        <v>1762</v>
      </c>
      <c r="G101" s="8"/>
      <c r="H101" s="67"/>
      <c r="I101" s="22" t="s">
        <v>489</v>
      </c>
      <c r="J101" s="68">
        <v>12</v>
      </c>
      <c r="K101" s="13">
        <f>IFERROR(VLOOKUP(I101,'LISTES stock'!A$2:B$1487,2,0)+SUMIFS(J101:J101,D101:D101,"ENTRÉE",I101:I101,I101)-SUMIFS(J101:J101,D101:D101,"SORTIE",I101:I101,I101),"")</f>
        <v>14</v>
      </c>
      <c r="L101" s="13">
        <f>IFERROR(VLOOKUP(I101,T_LISTES[],3,0),"")</f>
        <v>0</v>
      </c>
      <c r="M101" s="13" t="str">
        <f t="shared" si="3"/>
        <v/>
      </c>
      <c r="N101" s="23" t="s">
        <v>1785</v>
      </c>
      <c r="O101" s="8" t="s">
        <v>2322</v>
      </c>
      <c r="P101" s="69">
        <v>0</v>
      </c>
      <c r="Q101" s="22" t="s">
        <v>2323</v>
      </c>
      <c r="R101" s="14"/>
    </row>
    <row r="102" spans="1:18" x14ac:dyDescent="0.25">
      <c r="A102" s="14">
        <f t="shared" si="2"/>
        <v>101</v>
      </c>
      <c r="B102" s="15">
        <v>44197</v>
      </c>
      <c r="C102" s="7">
        <v>44203</v>
      </c>
      <c r="D102" s="8" t="s">
        <v>842</v>
      </c>
      <c r="E102" s="22" t="s">
        <v>208</v>
      </c>
      <c r="F102" s="67" t="s">
        <v>1752</v>
      </c>
      <c r="G102" s="8"/>
      <c r="H102" s="67" t="s">
        <v>17</v>
      </c>
      <c r="I102" s="22" t="s">
        <v>453</v>
      </c>
      <c r="J102" s="68">
        <v>1</v>
      </c>
      <c r="K102" s="13">
        <f>IFERROR(VLOOKUP(I102,'LISTES stock'!A$2:B$1487,2,0)+SUMIFS(J102:J102,D102:D102,"ENTRÉE",I102:I102,I102)-SUMIFS(J102:J102,D102:D102,"SORTIE",I102:I102,I102),"")</f>
        <v>8</v>
      </c>
      <c r="L102" s="13">
        <f>IFERROR(VLOOKUP(I102,T_LISTES[],3,0),"")</f>
        <v>0</v>
      </c>
      <c r="M102" s="13" t="str">
        <f t="shared" si="3"/>
        <v/>
      </c>
      <c r="N102" s="23"/>
      <c r="O102" s="8"/>
      <c r="P102" s="69">
        <v>2000</v>
      </c>
      <c r="Q102" s="22" t="s">
        <v>1786</v>
      </c>
      <c r="R102" s="14" t="s">
        <v>1787</v>
      </c>
    </row>
    <row r="103" spans="1:18" x14ac:dyDescent="0.25">
      <c r="A103" s="14">
        <f t="shared" si="2"/>
        <v>102</v>
      </c>
      <c r="B103" s="15">
        <v>44197</v>
      </c>
      <c r="C103" s="7">
        <v>44203</v>
      </c>
      <c r="D103" s="8" t="s">
        <v>842</v>
      </c>
      <c r="E103" s="22" t="s">
        <v>34</v>
      </c>
      <c r="F103" s="67" t="s">
        <v>1735</v>
      </c>
      <c r="G103" s="8"/>
      <c r="H103" s="67" t="s">
        <v>9</v>
      </c>
      <c r="I103" s="22" t="s">
        <v>660</v>
      </c>
      <c r="J103" s="68">
        <v>1</v>
      </c>
      <c r="K103" s="13">
        <f>IFERROR(VLOOKUP(I103,'LISTES stock'!A$2:B$1487,2,0)+SUMIFS(J103:J103,D103:D103,"ENTRÉE",I103:I103,I103)-SUMIFS(J103:J103,D103:D103,"SORTIE",I103:I103,I103),"")</f>
        <v>-1</v>
      </c>
      <c r="L103" s="13">
        <f>IFERROR(VLOOKUP(I103,T_LISTES[],3,0),"")</f>
        <v>0</v>
      </c>
      <c r="M103" s="13" t="str">
        <f t="shared" si="3"/>
        <v>COMMANDER</v>
      </c>
      <c r="N103" s="23"/>
      <c r="O103" s="8"/>
      <c r="P103" s="69">
        <v>0</v>
      </c>
      <c r="Q103" s="22"/>
      <c r="R103" s="14" t="s">
        <v>1737</v>
      </c>
    </row>
    <row r="104" spans="1:18" x14ac:dyDescent="0.25">
      <c r="A104" s="14">
        <f t="shared" si="2"/>
        <v>103</v>
      </c>
      <c r="B104" s="15">
        <v>44197</v>
      </c>
      <c r="C104" s="7">
        <v>44203</v>
      </c>
      <c r="D104" s="8" t="s">
        <v>842</v>
      </c>
      <c r="E104" s="22" t="s">
        <v>208</v>
      </c>
      <c r="F104" s="67" t="s">
        <v>1752</v>
      </c>
      <c r="G104" s="8"/>
      <c r="H104" s="67" t="s">
        <v>33</v>
      </c>
      <c r="I104" s="22" t="s">
        <v>39</v>
      </c>
      <c r="J104" s="68">
        <v>4</v>
      </c>
      <c r="K104" s="13">
        <f>IFERROR(VLOOKUP(I104,'LISTES stock'!A$2:B$1487,2,0)+SUMIFS(J104:J104,D104:D104,"ENTRÉE",I104:I104,I104)-SUMIFS(J104:J104,D104:D104,"SORTIE",I104:I104,I104),"")</f>
        <v>35</v>
      </c>
      <c r="L104" s="13">
        <f>IFERROR(VLOOKUP(I104,T_LISTES[],3,0),"")</f>
        <v>0</v>
      </c>
      <c r="M104" s="13" t="str">
        <f t="shared" si="3"/>
        <v/>
      </c>
      <c r="N104" s="23"/>
      <c r="O104" s="8"/>
      <c r="P104" s="69">
        <v>2000</v>
      </c>
      <c r="Q104" s="22"/>
      <c r="R104" s="14" t="s">
        <v>1737</v>
      </c>
    </row>
    <row r="105" spans="1:18" x14ac:dyDescent="0.25">
      <c r="A105" s="14">
        <f t="shared" si="2"/>
        <v>104</v>
      </c>
      <c r="B105" s="15">
        <v>44197</v>
      </c>
      <c r="C105" s="7">
        <v>44203</v>
      </c>
      <c r="D105" s="8" t="s">
        <v>842</v>
      </c>
      <c r="E105" s="22" t="s">
        <v>661</v>
      </c>
      <c r="F105" s="67" t="s">
        <v>1788</v>
      </c>
      <c r="G105" s="8"/>
      <c r="H105" s="67" t="s">
        <v>33</v>
      </c>
      <c r="I105" s="22" t="s">
        <v>167</v>
      </c>
      <c r="J105" s="68">
        <v>3</v>
      </c>
      <c r="K105" s="13">
        <f>IFERROR(VLOOKUP(I105,'LISTES stock'!A$2:B$1487,2,0)+SUMIFS(J105:J105,D105:D105,"ENTRÉE",I105:I105,I105)-SUMIFS(J105:J105,D105:D105,"SORTIE",I105:I105,I105),"")</f>
        <v>0</v>
      </c>
      <c r="L105" s="13">
        <f>IFERROR(VLOOKUP(I105,T_LISTES[],3,0),"")</f>
        <v>0</v>
      </c>
      <c r="M105" s="13" t="str">
        <f t="shared" si="3"/>
        <v>COMMANDER</v>
      </c>
      <c r="N105" s="23"/>
      <c r="O105" s="8"/>
      <c r="P105" s="69">
        <v>3000</v>
      </c>
      <c r="Q105" s="22"/>
      <c r="R105" s="14" t="s">
        <v>1789</v>
      </c>
    </row>
    <row r="106" spans="1:18" x14ac:dyDescent="0.25">
      <c r="A106" s="14">
        <f t="shared" si="2"/>
        <v>105</v>
      </c>
      <c r="B106" s="15">
        <v>44197</v>
      </c>
      <c r="C106" s="7">
        <v>44203</v>
      </c>
      <c r="D106" s="8" t="s">
        <v>842</v>
      </c>
      <c r="E106" s="22" t="s">
        <v>208</v>
      </c>
      <c r="F106" s="67" t="s">
        <v>1747</v>
      </c>
      <c r="G106" s="8"/>
      <c r="H106" s="67" t="s">
        <v>1769</v>
      </c>
      <c r="I106" s="22" t="s">
        <v>497</v>
      </c>
      <c r="J106" s="68">
        <v>1</v>
      </c>
      <c r="K106" s="13">
        <f>IFERROR(VLOOKUP(I106,'LISTES stock'!A$2:B$1487,2,0)+SUMIFS(J106:J106,D106:D106,"ENTRÉE",I106:I106,I106)-SUMIFS(J106:J106,D106:D106,"SORTIE",I106:I106,I106),"")</f>
        <v>-11</v>
      </c>
      <c r="L106" s="13">
        <f>IFERROR(VLOOKUP(I106,T_LISTES[],3,0),"")</f>
        <v>0</v>
      </c>
      <c r="M106" s="13" t="str">
        <f t="shared" si="3"/>
        <v>COMMANDER</v>
      </c>
      <c r="N106" s="23"/>
      <c r="O106" s="8"/>
      <c r="P106" s="69">
        <v>0</v>
      </c>
      <c r="Q106" s="22"/>
      <c r="R106" s="14" t="s">
        <v>1790</v>
      </c>
    </row>
    <row r="107" spans="1:18" x14ac:dyDescent="0.25">
      <c r="A107" s="14">
        <f t="shared" si="2"/>
        <v>106</v>
      </c>
      <c r="B107" s="15">
        <v>44197</v>
      </c>
      <c r="C107" s="7">
        <v>44203</v>
      </c>
      <c r="D107" s="8" t="s">
        <v>842</v>
      </c>
      <c r="E107" s="22" t="s">
        <v>215</v>
      </c>
      <c r="F107" s="67" t="s">
        <v>1744</v>
      </c>
      <c r="G107" s="8"/>
      <c r="H107" s="67" t="s">
        <v>1742</v>
      </c>
      <c r="I107" s="22" t="s">
        <v>607</v>
      </c>
      <c r="J107" s="68">
        <v>1</v>
      </c>
      <c r="K107" s="13">
        <f>IFERROR(VLOOKUP(I107,'LISTES stock'!A$2:B$1487,2,0)+SUMIFS(J107:J107,D107:D107,"ENTRÉE",I107:I107,I107)-SUMIFS(J107:J107,D107:D107,"SORTIE",I107:I107,I107),"")</f>
        <v>3</v>
      </c>
      <c r="L107" s="13">
        <f>IFERROR(VLOOKUP(I107,T_LISTES[],3,0),"")</f>
        <v>0</v>
      </c>
      <c r="M107" s="13" t="str">
        <f t="shared" si="3"/>
        <v/>
      </c>
      <c r="N107" s="23"/>
      <c r="O107" s="8"/>
      <c r="P107" s="69">
        <v>70000</v>
      </c>
      <c r="Q107" s="22"/>
      <c r="R107" s="14" t="s">
        <v>1743</v>
      </c>
    </row>
    <row r="108" spans="1:18" x14ac:dyDescent="0.25">
      <c r="A108" s="14">
        <f t="shared" si="2"/>
        <v>107</v>
      </c>
      <c r="B108" s="15">
        <v>44197</v>
      </c>
      <c r="C108" s="7">
        <v>44203</v>
      </c>
      <c r="D108" s="8" t="s">
        <v>842</v>
      </c>
      <c r="E108" s="22" t="s">
        <v>72</v>
      </c>
      <c r="F108" s="67" t="s">
        <v>1752</v>
      </c>
      <c r="G108" s="8"/>
      <c r="H108" s="67" t="s">
        <v>20</v>
      </c>
      <c r="I108" s="22" t="s">
        <v>73</v>
      </c>
      <c r="J108" s="68">
        <v>4</v>
      </c>
      <c r="K108" s="13">
        <f>IFERROR(VLOOKUP(I108,'LISTES stock'!A$2:B$1487,2,0)+SUMIFS(J108:J108,D108:D108,"ENTRÉE",I108:I108,I108)-SUMIFS(J108:J108,D108:D108,"SORTIE",I108:I108,I108),"")</f>
        <v>7</v>
      </c>
      <c r="L108" s="13">
        <f>IFERROR(VLOOKUP(I108,T_LISTES[],3,0),"")</f>
        <v>0</v>
      </c>
      <c r="M108" s="13" t="str">
        <f t="shared" si="3"/>
        <v/>
      </c>
      <c r="N108" s="23"/>
      <c r="O108" s="8"/>
      <c r="P108" s="69">
        <v>0</v>
      </c>
      <c r="Q108" s="22" t="s">
        <v>1791</v>
      </c>
      <c r="R108" s="14" t="s">
        <v>1776</v>
      </c>
    </row>
    <row r="109" spans="1:18" x14ac:dyDescent="0.25">
      <c r="A109" s="14">
        <f t="shared" si="2"/>
        <v>108</v>
      </c>
      <c r="B109" s="15">
        <v>44197</v>
      </c>
      <c r="C109" s="7">
        <v>44203</v>
      </c>
      <c r="D109" s="8" t="s">
        <v>842</v>
      </c>
      <c r="E109" s="22" t="s">
        <v>587</v>
      </c>
      <c r="F109" s="67" t="s">
        <v>1792</v>
      </c>
      <c r="G109" s="8"/>
      <c r="H109" s="67" t="s">
        <v>1</v>
      </c>
      <c r="I109" s="22" t="s">
        <v>288</v>
      </c>
      <c r="J109" s="68">
        <v>6</v>
      </c>
      <c r="K109" s="13">
        <f>IFERROR(VLOOKUP(I109,'LISTES stock'!A$2:B$1487,2,0)+SUMIFS(J109:J109,D109:D109,"ENTRÉE",I109:I109,I109)-SUMIFS(J109:J109,D109:D109,"SORTIE",I109:I109,I109),"")</f>
        <v>-23</v>
      </c>
      <c r="L109" s="13">
        <f>IFERROR(VLOOKUP(I109,T_LISTES[],3,0),"")</f>
        <v>0</v>
      </c>
      <c r="M109" s="13" t="str">
        <f t="shared" si="3"/>
        <v>COMMANDER</v>
      </c>
      <c r="N109" s="23"/>
      <c r="O109" s="8"/>
      <c r="P109" s="69">
        <v>0</v>
      </c>
      <c r="Q109" s="22"/>
      <c r="R109" s="14" t="s">
        <v>1739</v>
      </c>
    </row>
    <row r="110" spans="1:18" x14ac:dyDescent="0.25">
      <c r="A110" s="14">
        <f t="shared" si="2"/>
        <v>109</v>
      </c>
      <c r="B110" s="15">
        <v>44197</v>
      </c>
      <c r="C110" s="7">
        <v>44203</v>
      </c>
      <c r="D110" s="8" t="s">
        <v>842</v>
      </c>
      <c r="E110" s="22" t="s">
        <v>587</v>
      </c>
      <c r="F110" s="67" t="s">
        <v>1792</v>
      </c>
      <c r="G110" s="8"/>
      <c r="H110" s="67" t="s">
        <v>1</v>
      </c>
      <c r="I110" s="22" t="s">
        <v>289</v>
      </c>
      <c r="J110" s="68">
        <v>6</v>
      </c>
      <c r="K110" s="13">
        <f>IFERROR(VLOOKUP(I110,'LISTES stock'!A$2:B$1487,2,0)+SUMIFS(J110:J110,D110:D110,"ENTRÉE",I110:I110,I110)-SUMIFS(J110:J110,D110:D110,"SORTIE",I110:I110,I110),"")</f>
        <v>-57</v>
      </c>
      <c r="L110" s="13">
        <f>IFERROR(VLOOKUP(I110,T_LISTES[],3,0),"")</f>
        <v>0</v>
      </c>
      <c r="M110" s="13" t="str">
        <f t="shared" si="3"/>
        <v>COMMANDER</v>
      </c>
      <c r="N110" s="23"/>
      <c r="O110" s="8"/>
      <c r="P110" s="69">
        <v>0</v>
      </c>
      <c r="Q110" s="22"/>
      <c r="R110" s="14" t="s">
        <v>1739</v>
      </c>
    </row>
    <row r="111" spans="1:18" x14ac:dyDescent="0.25">
      <c r="A111" s="14">
        <f t="shared" si="2"/>
        <v>110</v>
      </c>
      <c r="B111" s="15">
        <v>44197</v>
      </c>
      <c r="C111" s="7">
        <v>44203</v>
      </c>
      <c r="D111" s="8" t="s">
        <v>842</v>
      </c>
      <c r="E111" s="22" t="s">
        <v>587</v>
      </c>
      <c r="F111" s="67" t="s">
        <v>1792</v>
      </c>
      <c r="G111" s="8"/>
      <c r="H111" s="67" t="s">
        <v>1</v>
      </c>
      <c r="I111" s="22" t="s">
        <v>520</v>
      </c>
      <c r="J111" s="68">
        <v>2</v>
      </c>
      <c r="K111" s="13">
        <f>IFERROR(VLOOKUP(I111,'LISTES stock'!A$2:B$1487,2,0)+SUMIFS(J111:J111,D111:D111,"ENTRÉE",I111:I111,I111)-SUMIFS(J111:J111,D111:D111,"SORTIE",I111:I111,I111),"")</f>
        <v>-4</v>
      </c>
      <c r="L111" s="13">
        <f>IFERROR(VLOOKUP(I111,T_LISTES[],3,0),"")</f>
        <v>0</v>
      </c>
      <c r="M111" s="13" t="str">
        <f t="shared" si="3"/>
        <v>COMMANDER</v>
      </c>
      <c r="N111" s="23"/>
      <c r="O111" s="8"/>
      <c r="P111" s="69">
        <v>0</v>
      </c>
      <c r="Q111" s="22"/>
      <c r="R111" s="14" t="s">
        <v>1739</v>
      </c>
    </row>
    <row r="112" spans="1:18" x14ac:dyDescent="0.25">
      <c r="A112" s="14">
        <f t="shared" si="2"/>
        <v>111</v>
      </c>
      <c r="B112" s="15">
        <v>44197</v>
      </c>
      <c r="C112" s="7">
        <v>44203</v>
      </c>
      <c r="D112" s="8" t="s">
        <v>842</v>
      </c>
      <c r="E112" s="22" t="s">
        <v>662</v>
      </c>
      <c r="F112" s="67" t="s">
        <v>1779</v>
      </c>
      <c r="G112" s="8"/>
      <c r="H112" s="67" t="s">
        <v>26</v>
      </c>
      <c r="I112" s="22" t="s">
        <v>663</v>
      </c>
      <c r="J112" s="68">
        <v>2</v>
      </c>
      <c r="K112" s="13">
        <f>IFERROR(VLOOKUP(I112,'LISTES stock'!A$2:B$1487,2,0)+SUMIFS(J112:J112,D112:D112,"ENTRÉE",I112:I112,I112)-SUMIFS(J112:J112,D112:D112,"SORTIE",I112:I112,I112),"")</f>
        <v>-1</v>
      </c>
      <c r="L112" s="13">
        <f>IFERROR(VLOOKUP(I112,T_LISTES[],3,0),"")</f>
        <v>2</v>
      </c>
      <c r="M112" s="13" t="str">
        <f t="shared" si="3"/>
        <v>COMMANDER</v>
      </c>
      <c r="N112" s="23"/>
      <c r="O112" s="8"/>
      <c r="P112" s="69">
        <v>0</v>
      </c>
      <c r="Q112" s="22" t="s">
        <v>1780</v>
      </c>
      <c r="R112" s="14" t="s">
        <v>1737</v>
      </c>
    </row>
    <row r="113" spans="1:18" x14ac:dyDescent="0.25">
      <c r="A113" s="14">
        <f t="shared" si="2"/>
        <v>112</v>
      </c>
      <c r="B113" s="15">
        <v>44197</v>
      </c>
      <c r="C113" s="7">
        <v>44203</v>
      </c>
      <c r="D113" s="8" t="s">
        <v>842</v>
      </c>
      <c r="E113" s="22" t="s">
        <v>662</v>
      </c>
      <c r="F113" s="67" t="s">
        <v>1779</v>
      </c>
      <c r="G113" s="8"/>
      <c r="H113" s="67" t="s">
        <v>26</v>
      </c>
      <c r="I113" s="22" t="s">
        <v>664</v>
      </c>
      <c r="J113" s="68">
        <v>1</v>
      </c>
      <c r="K113" s="13">
        <f>IFERROR(VLOOKUP(I113,'LISTES stock'!A$2:B$1487,2,0)+SUMIFS(J113:J113,D113:D113,"ENTRÉE",I113:I113,I113)-SUMIFS(J113:J113,D113:D113,"SORTIE",I113:I113,I113),"")</f>
        <v>-14</v>
      </c>
      <c r="L113" s="13">
        <f>IFERROR(VLOOKUP(I113,T_LISTES[],3,0),"")</f>
        <v>2</v>
      </c>
      <c r="M113" s="13" t="str">
        <f t="shared" si="3"/>
        <v>COMMANDER</v>
      </c>
      <c r="N113" s="23"/>
      <c r="O113" s="8"/>
      <c r="P113" s="69">
        <v>0</v>
      </c>
      <c r="Q113" s="22" t="s">
        <v>1780</v>
      </c>
      <c r="R113" s="14" t="s">
        <v>1737</v>
      </c>
    </row>
    <row r="114" spans="1:18" x14ac:dyDescent="0.25">
      <c r="A114" s="14">
        <f t="shared" si="2"/>
        <v>113</v>
      </c>
      <c r="B114" s="15">
        <v>44197</v>
      </c>
      <c r="C114" s="7">
        <v>44203</v>
      </c>
      <c r="D114" s="8" t="s">
        <v>842</v>
      </c>
      <c r="E114" s="22" t="s">
        <v>662</v>
      </c>
      <c r="F114" s="67" t="s">
        <v>1779</v>
      </c>
      <c r="G114" s="8"/>
      <c r="H114" s="67" t="s">
        <v>26</v>
      </c>
      <c r="I114" s="22" t="s">
        <v>135</v>
      </c>
      <c r="J114" s="68">
        <v>1</v>
      </c>
      <c r="K114" s="13">
        <f>IFERROR(VLOOKUP(I114,'LISTES stock'!A$2:B$1487,2,0)+SUMIFS(J114:J114,D114:D114,"ENTRÉE",I114:I114,I114)-SUMIFS(J114:J114,D114:D114,"SORTIE",I114:I114,I114),"")</f>
        <v>-87</v>
      </c>
      <c r="L114" s="13">
        <f>IFERROR(VLOOKUP(I114,T_LISTES[],3,0),"")</f>
        <v>2</v>
      </c>
      <c r="M114" s="13" t="str">
        <f t="shared" si="3"/>
        <v>COMMANDER</v>
      </c>
      <c r="N114" s="23"/>
      <c r="O114" s="8"/>
      <c r="P114" s="69">
        <v>0</v>
      </c>
      <c r="Q114" s="22" t="s">
        <v>1780</v>
      </c>
      <c r="R114" s="14" t="s">
        <v>1737</v>
      </c>
    </row>
    <row r="115" spans="1:18" x14ac:dyDescent="0.25">
      <c r="A115" s="14">
        <f t="shared" si="2"/>
        <v>114</v>
      </c>
      <c r="B115" s="15">
        <v>44197</v>
      </c>
      <c r="C115" s="7">
        <v>44203</v>
      </c>
      <c r="D115" s="8" t="s">
        <v>842</v>
      </c>
      <c r="E115" s="22" t="s">
        <v>662</v>
      </c>
      <c r="F115" s="67" t="s">
        <v>1788</v>
      </c>
      <c r="G115" s="8"/>
      <c r="H115" s="67" t="s">
        <v>58</v>
      </c>
      <c r="I115" s="22" t="s">
        <v>57</v>
      </c>
      <c r="J115" s="68">
        <v>35</v>
      </c>
      <c r="K115" s="13">
        <f>IFERROR(VLOOKUP(I115,'LISTES stock'!A$2:B$1487,2,0)+SUMIFS(J115:J115,D115:D115,"ENTRÉE",I115:I115,I115)-SUMIFS(J115:J115,D115:D115,"SORTIE",I115:I115,I115),"")</f>
        <v>-7079</v>
      </c>
      <c r="L115" s="13">
        <f>IFERROR(VLOOKUP(I115,T_LISTES[],3,0),"")</f>
        <v>0</v>
      </c>
      <c r="M115" s="13" t="str">
        <f t="shared" si="3"/>
        <v>COMMANDER</v>
      </c>
      <c r="N115" s="23"/>
      <c r="O115" s="8"/>
      <c r="P115" s="69">
        <v>0</v>
      </c>
      <c r="Q115" s="22" t="s">
        <v>1780</v>
      </c>
      <c r="R115" s="14" t="s">
        <v>1737</v>
      </c>
    </row>
    <row r="116" spans="1:18" x14ac:dyDescent="0.25">
      <c r="A116" s="14">
        <f t="shared" si="2"/>
        <v>115</v>
      </c>
      <c r="B116" s="15">
        <v>44197</v>
      </c>
      <c r="C116" s="7">
        <v>44203</v>
      </c>
      <c r="D116" s="8" t="s">
        <v>842</v>
      </c>
      <c r="E116" s="22" t="s">
        <v>107</v>
      </c>
      <c r="F116" s="67" t="s">
        <v>1747</v>
      </c>
      <c r="G116" s="8"/>
      <c r="H116" s="67" t="s">
        <v>20</v>
      </c>
      <c r="I116" s="22" t="s">
        <v>18</v>
      </c>
      <c r="J116" s="68">
        <v>1</v>
      </c>
      <c r="K116" s="13">
        <f>IFERROR(VLOOKUP(I116,'LISTES stock'!A$2:B$1487,2,0)+SUMIFS(J116:J116,D116:D116,"ENTRÉE",I116:I116,I116)-SUMIFS(J116:J116,D116:D116,"SORTIE",I116:I116,I116),"")</f>
        <v>-58</v>
      </c>
      <c r="L116" s="13">
        <f>IFERROR(VLOOKUP(I116,T_LISTES[],3,0),"")</f>
        <v>0</v>
      </c>
      <c r="M116" s="13" t="str">
        <f t="shared" si="3"/>
        <v>COMMANDER</v>
      </c>
      <c r="N116" s="23" t="s">
        <v>1755</v>
      </c>
      <c r="O116" s="8"/>
      <c r="P116" s="69">
        <v>0</v>
      </c>
      <c r="Q116" s="22" t="s">
        <v>1793</v>
      </c>
      <c r="R116" s="14" t="s">
        <v>1754</v>
      </c>
    </row>
    <row r="117" spans="1:18" x14ac:dyDescent="0.25">
      <c r="A117" s="14">
        <f t="shared" si="2"/>
        <v>116</v>
      </c>
      <c r="B117" s="15">
        <v>44197</v>
      </c>
      <c r="C117" s="7">
        <v>44203</v>
      </c>
      <c r="D117" s="8" t="s">
        <v>842</v>
      </c>
      <c r="E117" s="22" t="s">
        <v>107</v>
      </c>
      <c r="F117" s="67" t="s">
        <v>1747</v>
      </c>
      <c r="G117" s="8"/>
      <c r="H117" s="67" t="s">
        <v>20</v>
      </c>
      <c r="I117" s="22" t="s">
        <v>94</v>
      </c>
      <c r="J117" s="68">
        <v>2</v>
      </c>
      <c r="K117" s="13">
        <f>IFERROR(VLOOKUP(I117,'LISTES stock'!A$2:B$1487,2,0)+SUMIFS(J117:J117,D117:D117,"ENTRÉE",I117:I117,I117)-SUMIFS(J117:J117,D117:D117,"SORTIE",I117:I117,I117),"")</f>
        <v>-12</v>
      </c>
      <c r="L117" s="13">
        <f>IFERROR(VLOOKUP(I117,T_LISTES[],3,0),"")</f>
        <v>2</v>
      </c>
      <c r="M117" s="13" t="str">
        <f t="shared" si="3"/>
        <v>COMMANDER</v>
      </c>
      <c r="N117" s="23" t="s">
        <v>1794</v>
      </c>
      <c r="O117" s="8"/>
      <c r="P117" s="69">
        <v>24000</v>
      </c>
      <c r="Q117" s="22" t="s">
        <v>1795</v>
      </c>
      <c r="R117" s="14" t="s">
        <v>1754</v>
      </c>
    </row>
    <row r="118" spans="1:18" x14ac:dyDescent="0.25">
      <c r="A118" s="14">
        <f t="shared" si="2"/>
        <v>117</v>
      </c>
      <c r="B118" s="15">
        <v>44197</v>
      </c>
      <c r="C118" s="7">
        <v>44203</v>
      </c>
      <c r="D118" s="8" t="s">
        <v>842</v>
      </c>
      <c r="E118" s="22" t="s">
        <v>107</v>
      </c>
      <c r="F118" s="67" t="s">
        <v>1752</v>
      </c>
      <c r="G118" s="8"/>
      <c r="H118" s="67" t="s">
        <v>20</v>
      </c>
      <c r="I118" s="22" t="s">
        <v>16</v>
      </c>
      <c r="J118" s="68">
        <v>1</v>
      </c>
      <c r="K118" s="13">
        <f>IFERROR(VLOOKUP(I118,'LISTES stock'!A$2:B$1487,2,0)+SUMIFS(J118:J118,D118:D118,"ENTRÉE",I118:I118,I118)-SUMIFS(J118:J118,D118:D118,"SORTIE",I118:I118,I118),"")</f>
        <v>-7</v>
      </c>
      <c r="L118" s="13">
        <f>IFERROR(VLOOKUP(I118,T_LISTES[],3,0),"")</f>
        <v>0</v>
      </c>
      <c r="M118" s="13" t="str">
        <f t="shared" si="3"/>
        <v>COMMANDER</v>
      </c>
      <c r="N118" s="23"/>
      <c r="O118" s="8"/>
      <c r="P118" s="69">
        <v>0</v>
      </c>
      <c r="Q118" s="22"/>
      <c r="R118" s="14" t="s">
        <v>1754</v>
      </c>
    </row>
    <row r="119" spans="1:18" x14ac:dyDescent="0.25">
      <c r="A119" s="14">
        <f t="shared" si="2"/>
        <v>118</v>
      </c>
      <c r="B119" s="15">
        <v>44197</v>
      </c>
      <c r="C119" s="7">
        <v>44203</v>
      </c>
      <c r="D119" s="8" t="s">
        <v>842</v>
      </c>
      <c r="E119" s="22" t="s">
        <v>314</v>
      </c>
      <c r="F119" s="67" t="s">
        <v>1771</v>
      </c>
      <c r="G119" s="8"/>
      <c r="H119" s="67" t="s">
        <v>1742</v>
      </c>
      <c r="I119" s="22" t="s">
        <v>7</v>
      </c>
      <c r="J119" s="68">
        <v>2</v>
      </c>
      <c r="K119" s="13">
        <f>IFERROR(VLOOKUP(I119,'LISTES stock'!A$2:B$1487,2,0)+SUMIFS(J119:J119,D119:D119,"ENTRÉE",I119:I119,I119)-SUMIFS(J119:J119,D119:D119,"SORTIE",I119:I119,I119),"")</f>
        <v>-1</v>
      </c>
      <c r="L119" s="13">
        <f>IFERROR(VLOOKUP(I119,T_LISTES[],3,0),"")</f>
        <v>2</v>
      </c>
      <c r="M119" s="13" t="str">
        <f t="shared" si="3"/>
        <v>COMMANDER</v>
      </c>
      <c r="N119" s="23"/>
      <c r="O119" s="8"/>
      <c r="P119" s="69">
        <v>3000</v>
      </c>
      <c r="Q119" s="22"/>
      <c r="R119" s="14" t="s">
        <v>1777</v>
      </c>
    </row>
    <row r="120" spans="1:18" x14ac:dyDescent="0.25">
      <c r="A120" s="14">
        <f t="shared" si="2"/>
        <v>119</v>
      </c>
      <c r="B120" s="15">
        <v>44197</v>
      </c>
      <c r="C120" s="7">
        <v>44203</v>
      </c>
      <c r="D120" s="8" t="s">
        <v>842</v>
      </c>
      <c r="E120" s="22" t="s">
        <v>587</v>
      </c>
      <c r="F120" s="67" t="s">
        <v>1792</v>
      </c>
      <c r="G120" s="8"/>
      <c r="H120" s="67" t="s">
        <v>1</v>
      </c>
      <c r="I120" s="22" t="s">
        <v>549</v>
      </c>
      <c r="J120" s="68">
        <v>6</v>
      </c>
      <c r="K120" s="13">
        <f>IFERROR(VLOOKUP(I120,'LISTES stock'!A$2:B$1487,2,0)+SUMIFS(J120:J120,D120:D120,"ENTRÉE",I120:I120,I120)-SUMIFS(J120:J120,D120:D120,"SORTIE",I120:I120,I120),"")</f>
        <v>-25</v>
      </c>
      <c r="L120" s="13">
        <f>IFERROR(VLOOKUP(I120,T_LISTES[],3,0),"")</f>
        <v>0</v>
      </c>
      <c r="M120" s="13" t="str">
        <f t="shared" si="3"/>
        <v>COMMANDER</v>
      </c>
      <c r="N120" s="23"/>
      <c r="O120" s="8"/>
      <c r="P120" s="69">
        <v>0</v>
      </c>
      <c r="Q120" s="22"/>
      <c r="R120" s="14" t="s">
        <v>1739</v>
      </c>
    </row>
    <row r="121" spans="1:18" x14ac:dyDescent="0.25">
      <c r="A121" s="14">
        <f t="shared" si="2"/>
        <v>120</v>
      </c>
      <c r="B121" s="15">
        <v>44197</v>
      </c>
      <c r="C121" s="7">
        <v>44203</v>
      </c>
      <c r="D121" s="8" t="s">
        <v>842</v>
      </c>
      <c r="E121" s="22" t="s">
        <v>86</v>
      </c>
      <c r="F121" s="67" t="s">
        <v>1752</v>
      </c>
      <c r="G121" s="8"/>
      <c r="H121" s="67" t="s">
        <v>1796</v>
      </c>
      <c r="I121" s="22" t="s">
        <v>411</v>
      </c>
      <c r="J121" s="68">
        <v>1</v>
      </c>
      <c r="K121" s="13">
        <f>IFERROR(VLOOKUP(I121,'LISTES stock'!A$2:B$1487,2,0)+SUMIFS(J121:J121,D121:D121,"ENTRÉE",I121:I121,I121)-SUMIFS(J121:J121,D121:D121,"SORTIE",I121:I121,I121),"")</f>
        <v>-3</v>
      </c>
      <c r="L121" s="13">
        <f>IFERROR(VLOOKUP(I121,T_LISTES[],3,0),"")</f>
        <v>2</v>
      </c>
      <c r="M121" s="13" t="str">
        <f t="shared" si="3"/>
        <v>COMMANDER</v>
      </c>
      <c r="N121" s="23"/>
      <c r="O121" s="8">
        <v>15000</v>
      </c>
      <c r="P121" s="69">
        <v>15000</v>
      </c>
      <c r="Q121" s="22"/>
      <c r="R121" s="14" t="s">
        <v>1797</v>
      </c>
    </row>
    <row r="122" spans="1:18" x14ac:dyDescent="0.25">
      <c r="A122" s="14">
        <f t="shared" si="2"/>
        <v>121</v>
      </c>
      <c r="B122" s="15">
        <v>44197</v>
      </c>
      <c r="C122" s="7">
        <v>44203</v>
      </c>
      <c r="D122" s="8" t="s">
        <v>842</v>
      </c>
      <c r="E122" s="22" t="s">
        <v>107</v>
      </c>
      <c r="F122" s="67" t="s">
        <v>1747</v>
      </c>
      <c r="G122" s="8"/>
      <c r="H122" s="67" t="s">
        <v>20</v>
      </c>
      <c r="I122" s="22" t="s">
        <v>692</v>
      </c>
      <c r="J122" s="68">
        <v>1</v>
      </c>
      <c r="K122" s="13">
        <f>IFERROR(VLOOKUP(I122,'LISTES stock'!A$2:B$1487,2,0)+SUMIFS(J122:J122,D122:D122,"ENTRÉE",I122:I122,I122)-SUMIFS(J122:J122,D122:D122,"SORTIE",I122:I122,I122),"")</f>
        <v>-1</v>
      </c>
      <c r="L122" s="13">
        <f>IFERROR(VLOOKUP(I122,T_LISTES[],3,0),"")</f>
        <v>2</v>
      </c>
      <c r="M122" s="13" t="str">
        <f t="shared" si="3"/>
        <v>COMMANDER</v>
      </c>
      <c r="N122" s="23" t="s">
        <v>1828</v>
      </c>
      <c r="O122" s="8"/>
      <c r="P122" s="69">
        <v>740000</v>
      </c>
      <c r="Q122" s="22" t="s">
        <v>1829</v>
      </c>
      <c r="R122" s="14" t="s">
        <v>1754</v>
      </c>
    </row>
    <row r="123" spans="1:18" x14ac:dyDescent="0.25">
      <c r="A123" s="14">
        <f t="shared" si="2"/>
        <v>122</v>
      </c>
      <c r="B123" s="73">
        <v>44197</v>
      </c>
      <c r="C123" s="7">
        <v>44203</v>
      </c>
      <c r="D123" s="75" t="s">
        <v>844</v>
      </c>
      <c r="E123" s="22" t="s">
        <v>2298</v>
      </c>
      <c r="F123" s="67" t="s">
        <v>1747</v>
      </c>
      <c r="G123" s="8"/>
      <c r="H123" s="67"/>
      <c r="I123" s="22" t="s">
        <v>692</v>
      </c>
      <c r="J123" s="68">
        <v>1</v>
      </c>
      <c r="K123" s="13">
        <f>IFERROR(VLOOKUP(I123,'LISTES stock'!A$2:B$1487,2,0)+SUMIFS(J123:J123,D123:D123,"ENTRÉE",I123:I123,I123)-SUMIFS(J123:J123,D123:D123,"SORTIE",I123:I123,I123),"")</f>
        <v>1</v>
      </c>
      <c r="L123" s="13">
        <f>IFERROR(VLOOKUP(I123,T_LISTES[],3,0),"")</f>
        <v>2</v>
      </c>
      <c r="M123" s="13" t="str">
        <f t="shared" si="3"/>
        <v>COMMANDER</v>
      </c>
      <c r="N123" s="23" t="s">
        <v>1828</v>
      </c>
      <c r="O123" s="8" t="s">
        <v>2324</v>
      </c>
      <c r="P123" s="69">
        <v>740000</v>
      </c>
      <c r="Q123" s="22"/>
      <c r="R123" s="14"/>
    </row>
    <row r="124" spans="1:18" x14ac:dyDescent="0.25">
      <c r="A124" s="14">
        <f t="shared" si="2"/>
        <v>123</v>
      </c>
      <c r="B124" s="15">
        <v>44197</v>
      </c>
      <c r="C124" s="7">
        <v>44204</v>
      </c>
      <c r="D124" s="8" t="s">
        <v>842</v>
      </c>
      <c r="E124" s="22" t="s">
        <v>270</v>
      </c>
      <c r="F124" s="67" t="s">
        <v>1752</v>
      </c>
      <c r="G124" s="8"/>
      <c r="H124" s="67" t="s">
        <v>1796</v>
      </c>
      <c r="I124" s="22" t="s">
        <v>411</v>
      </c>
      <c r="J124" s="68">
        <v>1</v>
      </c>
      <c r="K124" s="13">
        <f>IFERROR(VLOOKUP(I124,'LISTES stock'!A$2:B$1487,2,0)+SUMIFS(J124:J124,D124:D124,"ENTRÉE",I124:I124,I124)-SUMIFS(J124:J124,D124:D124,"SORTIE",I124:I124,I124),"")</f>
        <v>-3</v>
      </c>
      <c r="L124" s="13">
        <f>IFERROR(VLOOKUP(I124,T_LISTES[],3,0),"")</f>
        <v>2</v>
      </c>
      <c r="M124" s="13" t="str">
        <f t="shared" si="3"/>
        <v>COMMANDER</v>
      </c>
      <c r="N124" s="23"/>
      <c r="O124" s="8">
        <v>15000</v>
      </c>
      <c r="P124" s="69">
        <v>15000</v>
      </c>
      <c r="Q124" s="22"/>
      <c r="R124" s="14" t="s">
        <v>1798</v>
      </c>
    </row>
    <row r="125" spans="1:18" x14ac:dyDescent="0.25">
      <c r="A125" s="14">
        <f t="shared" si="2"/>
        <v>124</v>
      </c>
      <c r="B125" s="15">
        <v>44197</v>
      </c>
      <c r="C125" s="7">
        <v>44204</v>
      </c>
      <c r="D125" s="8" t="s">
        <v>842</v>
      </c>
      <c r="E125" s="22" t="s">
        <v>587</v>
      </c>
      <c r="F125" s="67" t="s">
        <v>1752</v>
      </c>
      <c r="G125" s="8"/>
      <c r="H125" s="67" t="s">
        <v>1796</v>
      </c>
      <c r="I125" s="22" t="s">
        <v>411</v>
      </c>
      <c r="J125" s="68">
        <v>1</v>
      </c>
      <c r="K125" s="13">
        <f>IFERROR(VLOOKUP(I125,'LISTES stock'!A$2:B$1487,2,0)+SUMIFS(J125:J125,D125:D125,"ENTRÉE",I125:I125,I125)-SUMIFS(J125:J125,D125:D125,"SORTIE",I125:I125,I125),"")</f>
        <v>-3</v>
      </c>
      <c r="L125" s="13">
        <f>IFERROR(VLOOKUP(I125,T_LISTES[],3,0),"")</f>
        <v>2</v>
      </c>
      <c r="M125" s="13" t="str">
        <f t="shared" si="3"/>
        <v>COMMANDER</v>
      </c>
      <c r="N125" s="23"/>
      <c r="O125" s="8">
        <v>15000</v>
      </c>
      <c r="P125" s="69">
        <v>15000</v>
      </c>
      <c r="Q125" s="22"/>
      <c r="R125" s="14" t="s">
        <v>1799</v>
      </c>
    </row>
    <row r="126" spans="1:18" x14ac:dyDescent="0.25">
      <c r="A126" s="14">
        <f t="shared" si="2"/>
        <v>125</v>
      </c>
      <c r="B126" s="15">
        <v>44197</v>
      </c>
      <c r="C126" s="7">
        <v>44204</v>
      </c>
      <c r="D126" s="8" t="s">
        <v>842</v>
      </c>
      <c r="E126" s="22" t="s">
        <v>117</v>
      </c>
      <c r="F126" s="67" t="s">
        <v>1747</v>
      </c>
      <c r="G126" s="8"/>
      <c r="H126" s="67" t="s">
        <v>26</v>
      </c>
      <c r="I126" s="22" t="s">
        <v>70</v>
      </c>
      <c r="J126" s="68">
        <v>1</v>
      </c>
      <c r="K126" s="13">
        <f>IFERROR(VLOOKUP(I126,'LISTES stock'!A$2:B$1487,2,0)+SUMIFS(J126:J126,D126:D126,"ENTRÉE",I126:I126,I126)-SUMIFS(J126:J126,D126:D126,"SORTIE",I126:I126,I126),"")</f>
        <v>-34</v>
      </c>
      <c r="L126" s="13">
        <f>IFERROR(VLOOKUP(I126,T_LISTES[],3,0),"")</f>
        <v>2</v>
      </c>
      <c r="M126" s="13" t="str">
        <f t="shared" si="3"/>
        <v>COMMANDER</v>
      </c>
      <c r="N126" s="23" t="s">
        <v>1827</v>
      </c>
      <c r="O126" s="8"/>
      <c r="P126" s="69">
        <v>0</v>
      </c>
      <c r="Q126" s="22"/>
      <c r="R126" s="14" t="s">
        <v>1767</v>
      </c>
    </row>
    <row r="127" spans="1:18" x14ac:dyDescent="0.25">
      <c r="A127" s="14">
        <f t="shared" si="2"/>
        <v>126</v>
      </c>
      <c r="B127" s="15">
        <v>44197</v>
      </c>
      <c r="C127" s="7">
        <v>44204</v>
      </c>
      <c r="D127" s="8" t="s">
        <v>842</v>
      </c>
      <c r="E127" s="22" t="s">
        <v>658</v>
      </c>
      <c r="F127" s="67" t="s">
        <v>1779</v>
      </c>
      <c r="G127" s="8"/>
      <c r="H127" s="67" t="s">
        <v>26</v>
      </c>
      <c r="I127" s="22" t="s">
        <v>648</v>
      </c>
      <c r="J127" s="68">
        <v>2</v>
      </c>
      <c r="K127" s="13">
        <f>IFERROR(VLOOKUP(I127,'LISTES stock'!A$2:B$1487,2,0)+SUMIFS(J127:J127,D127:D127,"ENTRÉE",I127:I127,I127)-SUMIFS(J127:J127,D127:D127,"SORTIE",I127:I127,I127),"")</f>
        <v>-25</v>
      </c>
      <c r="L127" s="13">
        <f>IFERROR(VLOOKUP(I127,T_LISTES[],3,0),"")</f>
        <v>2</v>
      </c>
      <c r="M127" s="13" t="str">
        <f t="shared" si="3"/>
        <v>COMMANDER</v>
      </c>
      <c r="N127" s="23"/>
      <c r="O127" s="8"/>
      <c r="P127" s="69">
        <v>0</v>
      </c>
      <c r="Q127" s="22"/>
      <c r="R127" s="14" t="s">
        <v>1737</v>
      </c>
    </row>
    <row r="128" spans="1:18" x14ac:dyDescent="0.25">
      <c r="A128" s="14">
        <f t="shared" si="2"/>
        <v>127</v>
      </c>
      <c r="B128" s="15">
        <v>44197</v>
      </c>
      <c r="C128" s="7">
        <v>44204</v>
      </c>
      <c r="D128" s="8" t="s">
        <v>842</v>
      </c>
      <c r="E128" s="22" t="s">
        <v>587</v>
      </c>
      <c r="F128" s="67" t="s">
        <v>1747</v>
      </c>
      <c r="G128" s="8"/>
      <c r="H128" s="67" t="s">
        <v>1742</v>
      </c>
      <c r="I128" s="22" t="s">
        <v>556</v>
      </c>
      <c r="J128" s="68">
        <v>1</v>
      </c>
      <c r="K128" s="13">
        <f>IFERROR(VLOOKUP(I128,'LISTES stock'!A$2:B$1487,2,0)+SUMIFS(J128:J128,D128:D128,"ENTRÉE",I128:I128,I128)-SUMIFS(J128:J128,D128:D128,"SORTIE",I128:I128,I128),"")</f>
        <v>-21</v>
      </c>
      <c r="L128" s="13">
        <f>IFERROR(VLOOKUP(I128,T_LISTES[],3,0),"")</f>
        <v>2</v>
      </c>
      <c r="M128" s="13" t="str">
        <f t="shared" si="3"/>
        <v>COMMANDER</v>
      </c>
      <c r="N128" s="23"/>
      <c r="O128" s="8"/>
      <c r="P128" s="69">
        <v>0</v>
      </c>
      <c r="Q128" s="22"/>
      <c r="R128" s="14" t="s">
        <v>1772</v>
      </c>
    </row>
    <row r="129" spans="1:18" x14ac:dyDescent="0.25">
      <c r="A129" s="14">
        <f t="shared" si="2"/>
        <v>128</v>
      </c>
      <c r="B129" s="15">
        <v>44197</v>
      </c>
      <c r="C129" s="7">
        <v>44205</v>
      </c>
      <c r="D129" s="8" t="s">
        <v>842</v>
      </c>
      <c r="E129" s="22" t="s">
        <v>117</v>
      </c>
      <c r="F129" s="67" t="s">
        <v>1830</v>
      </c>
      <c r="G129" s="8"/>
      <c r="H129" s="67" t="s">
        <v>1</v>
      </c>
      <c r="I129" s="22" t="s">
        <v>693</v>
      </c>
      <c r="J129" s="68">
        <v>1</v>
      </c>
      <c r="K129" s="13">
        <f>IFERROR(VLOOKUP(I129,'LISTES stock'!A$2:B$1487,2,0)+SUMIFS(J129:J129,D129:D129,"ENTRÉE",I129:I129,I129)-SUMIFS(J129:J129,D129:D129,"SORTIE",I129:I129,I129),"")</f>
        <v>-1</v>
      </c>
      <c r="L129" s="13">
        <f>IFERROR(VLOOKUP(I129,T_LISTES[],3,0),"")</f>
        <v>0</v>
      </c>
      <c r="M129" s="13" t="str">
        <f t="shared" si="3"/>
        <v>COMMANDER</v>
      </c>
      <c r="N129" s="23"/>
      <c r="O129" s="8"/>
      <c r="P129" s="69">
        <v>0</v>
      </c>
      <c r="Q129" s="22" t="s">
        <v>1831</v>
      </c>
      <c r="R129" s="14" t="s">
        <v>1739</v>
      </c>
    </row>
    <row r="130" spans="1:18" x14ac:dyDescent="0.25">
      <c r="A130" s="14">
        <f t="shared" ref="A130:A193" si="4">ROW()-1</f>
        <v>129</v>
      </c>
      <c r="B130" s="15">
        <v>44197</v>
      </c>
      <c r="C130" s="7">
        <v>44205</v>
      </c>
      <c r="D130" s="8" t="s">
        <v>842</v>
      </c>
      <c r="E130" s="22" t="s">
        <v>587</v>
      </c>
      <c r="F130" s="67" t="s">
        <v>1771</v>
      </c>
      <c r="G130" s="8"/>
      <c r="H130" s="67" t="s">
        <v>1742</v>
      </c>
      <c r="I130" s="22" t="s">
        <v>7</v>
      </c>
      <c r="J130" s="68">
        <v>2</v>
      </c>
      <c r="K130" s="13">
        <f>IFERROR(VLOOKUP(I130,'LISTES stock'!A$2:B$1487,2,0)+SUMIFS(J130:J130,D130:D130,"ENTRÉE",I130:I130,I130)-SUMIFS(J130:J130,D130:D130,"SORTIE",I130:I130,I130),"")</f>
        <v>-1</v>
      </c>
      <c r="L130" s="13">
        <f>IFERROR(VLOOKUP(I130,T_LISTES[],3,0),"")</f>
        <v>2</v>
      </c>
      <c r="M130" s="13" t="str">
        <f t="shared" ref="M130:M193" si="5">IF($K130&lt;=$L130,"COMMANDER","")</f>
        <v>COMMANDER</v>
      </c>
      <c r="N130" s="23"/>
      <c r="O130" s="8"/>
      <c r="P130" s="69">
        <v>3000</v>
      </c>
      <c r="Q130" s="22"/>
      <c r="R130" s="14" t="s">
        <v>1777</v>
      </c>
    </row>
    <row r="131" spans="1:18" x14ac:dyDescent="0.25">
      <c r="A131" s="14">
        <f t="shared" si="4"/>
        <v>130</v>
      </c>
      <c r="B131" s="15">
        <v>44197</v>
      </c>
      <c r="C131" s="7">
        <v>44205</v>
      </c>
      <c r="D131" s="8" t="s">
        <v>842</v>
      </c>
      <c r="E131" s="22" t="s">
        <v>50</v>
      </c>
      <c r="F131" s="67" t="s">
        <v>1762</v>
      </c>
      <c r="G131" s="8"/>
      <c r="H131" s="67" t="s">
        <v>1748</v>
      </c>
      <c r="I131" s="22" t="s">
        <v>407</v>
      </c>
      <c r="J131" s="68">
        <v>1</v>
      </c>
      <c r="K131" s="13">
        <f>IFERROR(VLOOKUP(I131,'LISTES stock'!A$2:B$1487,2,0)+SUMIFS(J131:J131,D131:D131,"ENTRÉE",I131:I131,I131)-SUMIFS(J131:J131,D131:D131,"SORTIE",I131:I131,I131),"")</f>
        <v>0</v>
      </c>
      <c r="L131" s="13">
        <f>IFERROR(VLOOKUP(I131,T_LISTES[],3,0),"")</f>
        <v>2</v>
      </c>
      <c r="M131" s="13" t="str">
        <f t="shared" si="5"/>
        <v>COMMANDER</v>
      </c>
      <c r="N131" s="23"/>
      <c r="O131" s="8"/>
      <c r="P131" s="69">
        <v>18500</v>
      </c>
      <c r="Q131" s="22" t="s">
        <v>1832</v>
      </c>
      <c r="R131" s="14" t="s">
        <v>1754</v>
      </c>
    </row>
    <row r="132" spans="1:18" x14ac:dyDescent="0.25">
      <c r="A132" s="14">
        <f t="shared" si="4"/>
        <v>131</v>
      </c>
      <c r="B132" s="15">
        <v>44197</v>
      </c>
      <c r="C132" s="7">
        <v>44205</v>
      </c>
      <c r="D132" s="8" t="s">
        <v>842</v>
      </c>
      <c r="E132" s="22" t="s">
        <v>694</v>
      </c>
      <c r="F132" s="67" t="s">
        <v>1752</v>
      </c>
      <c r="G132" s="8"/>
      <c r="H132" s="67" t="s">
        <v>20</v>
      </c>
      <c r="I132" s="22" t="s">
        <v>453</v>
      </c>
      <c r="J132" s="68">
        <v>2</v>
      </c>
      <c r="K132" s="13">
        <f>IFERROR(VLOOKUP(I132,'LISTES stock'!A$2:B$1487,2,0)+SUMIFS(J132:J132,D132:D132,"ENTRÉE",I132:I132,I132)-SUMIFS(J132:J132,D132:D132,"SORTIE",I132:I132,I132),"")</f>
        <v>7</v>
      </c>
      <c r="L132" s="13">
        <f>IFERROR(VLOOKUP(I132,T_LISTES[],3,0),"")</f>
        <v>0</v>
      </c>
      <c r="M132" s="13" t="str">
        <f t="shared" si="5"/>
        <v/>
      </c>
      <c r="N132" s="23"/>
      <c r="O132" s="8"/>
      <c r="P132" s="69">
        <v>4000</v>
      </c>
      <c r="Q132" s="22" t="s">
        <v>1753</v>
      </c>
      <c r="R132" s="14" t="s">
        <v>1737</v>
      </c>
    </row>
    <row r="133" spans="1:18" x14ac:dyDescent="0.25">
      <c r="A133" s="14">
        <f t="shared" si="4"/>
        <v>132</v>
      </c>
      <c r="B133" s="15">
        <v>44197</v>
      </c>
      <c r="C133" s="7">
        <v>44205</v>
      </c>
      <c r="D133" s="8" t="s">
        <v>842</v>
      </c>
      <c r="E133" s="22" t="s">
        <v>442</v>
      </c>
      <c r="F133" s="67" t="s">
        <v>1768</v>
      </c>
      <c r="G133" s="8"/>
      <c r="H133" s="67" t="s">
        <v>1</v>
      </c>
      <c r="I133" s="22" t="s">
        <v>262</v>
      </c>
      <c r="J133" s="68">
        <v>1</v>
      </c>
      <c r="K133" s="13">
        <f>IFERROR(VLOOKUP(I133,'LISTES stock'!A$2:B$1487,2,0)+SUMIFS(J133:J133,D133:D133,"ENTRÉE",I133:I133,I133)-SUMIFS(J133:J133,D133:D133,"SORTIE",I133:I133,I133),"")</f>
        <v>4</v>
      </c>
      <c r="L133" s="13">
        <f>IFERROR(VLOOKUP(I133,T_LISTES[],3,0),"")</f>
        <v>2</v>
      </c>
      <c r="M133" s="13" t="str">
        <f t="shared" si="5"/>
        <v/>
      </c>
      <c r="N133" s="23"/>
      <c r="O133" s="8"/>
      <c r="P133" s="69">
        <v>0</v>
      </c>
      <c r="Q133" s="22"/>
      <c r="R133" s="14" t="s">
        <v>1789</v>
      </c>
    </row>
    <row r="134" spans="1:18" x14ac:dyDescent="0.25">
      <c r="A134" s="14">
        <f t="shared" si="4"/>
        <v>133</v>
      </c>
      <c r="B134" s="15">
        <v>44197</v>
      </c>
      <c r="C134" s="7">
        <v>44205</v>
      </c>
      <c r="D134" s="8" t="s">
        <v>842</v>
      </c>
      <c r="E134" s="22" t="s">
        <v>442</v>
      </c>
      <c r="F134" s="67" t="s">
        <v>1771</v>
      </c>
      <c r="G134" s="8"/>
      <c r="H134" s="67" t="s">
        <v>1742</v>
      </c>
      <c r="I134" s="22" t="s">
        <v>7</v>
      </c>
      <c r="J134" s="68">
        <v>1</v>
      </c>
      <c r="K134" s="13">
        <f>IFERROR(VLOOKUP(I134,'LISTES stock'!A$2:B$1487,2,0)+SUMIFS(J134:J134,D134:D134,"ENTRÉE",I134:I134,I134)-SUMIFS(J134:J134,D134:D134,"SORTIE",I134:I134,I134),"")</f>
        <v>0</v>
      </c>
      <c r="L134" s="13">
        <f>IFERROR(VLOOKUP(I134,T_LISTES[],3,0),"")</f>
        <v>2</v>
      </c>
      <c r="M134" s="13" t="str">
        <f t="shared" si="5"/>
        <v>COMMANDER</v>
      </c>
      <c r="N134" s="23"/>
      <c r="O134" s="8"/>
      <c r="P134" s="69">
        <v>3000</v>
      </c>
      <c r="Q134" s="22"/>
      <c r="R134" s="14" t="s">
        <v>1743</v>
      </c>
    </row>
    <row r="135" spans="1:18" x14ac:dyDescent="0.25">
      <c r="A135" s="14">
        <f t="shared" si="4"/>
        <v>134</v>
      </c>
      <c r="B135" s="15">
        <v>44197</v>
      </c>
      <c r="C135" s="7">
        <v>44205</v>
      </c>
      <c r="D135" s="8" t="s">
        <v>842</v>
      </c>
      <c r="E135" s="22" t="s">
        <v>50</v>
      </c>
      <c r="F135" s="67" t="s">
        <v>1768</v>
      </c>
      <c r="G135" s="8"/>
      <c r="H135" s="67" t="s">
        <v>1796</v>
      </c>
      <c r="I135" s="22" t="s">
        <v>591</v>
      </c>
      <c r="J135" s="68">
        <v>1</v>
      </c>
      <c r="K135" s="13">
        <f>IFERROR(VLOOKUP(I135,'LISTES stock'!A$2:B$1487,2,0)+SUMIFS(J135:J135,D135:D135,"ENTRÉE",I135:I135,I135)-SUMIFS(J135:J135,D135:D135,"SORTIE",I135:I135,I135),"")</f>
        <v>0</v>
      </c>
      <c r="L135" s="13">
        <f>IFERROR(VLOOKUP(I135,T_LISTES[],3,0),"")</f>
        <v>2</v>
      </c>
      <c r="M135" s="13" t="str">
        <f t="shared" si="5"/>
        <v>COMMANDER</v>
      </c>
      <c r="N135" s="23"/>
      <c r="O135" s="8"/>
      <c r="P135" s="69">
        <v>30000</v>
      </c>
      <c r="Q135" s="22"/>
      <c r="R135" s="14" t="s">
        <v>1778</v>
      </c>
    </row>
    <row r="136" spans="1:18" x14ac:dyDescent="0.25">
      <c r="A136" s="14">
        <f t="shared" si="4"/>
        <v>135</v>
      </c>
      <c r="B136" s="73">
        <v>44197</v>
      </c>
      <c r="C136" s="7">
        <v>44205</v>
      </c>
      <c r="D136" s="75" t="s">
        <v>844</v>
      </c>
      <c r="E136" s="22" t="s">
        <v>2298</v>
      </c>
      <c r="F136" s="67" t="s">
        <v>1768</v>
      </c>
      <c r="G136" s="8"/>
      <c r="H136" s="67"/>
      <c r="I136" s="22" t="s">
        <v>262</v>
      </c>
      <c r="J136" s="68">
        <v>2</v>
      </c>
      <c r="K136" s="13">
        <f>IFERROR(VLOOKUP(I136,'LISTES stock'!A$2:B$1487,2,0)+SUMIFS(J136:J136,D136:D136,"ENTRÉE",I136:I136,I136)-SUMIFS(J136:J136,D136:D136,"SORTIE",I136:I136,I136),"")</f>
        <v>7</v>
      </c>
      <c r="L136" s="13">
        <f>IFERROR(VLOOKUP(I136,T_LISTES[],3,0),"")</f>
        <v>2</v>
      </c>
      <c r="M136" s="13" t="str">
        <f t="shared" si="5"/>
        <v/>
      </c>
      <c r="N136" s="23"/>
      <c r="O136" s="8"/>
      <c r="P136" s="69">
        <v>0</v>
      </c>
      <c r="Q136" s="22"/>
      <c r="R136" s="14"/>
    </row>
    <row r="137" spans="1:18" x14ac:dyDescent="0.25">
      <c r="A137" s="14">
        <f t="shared" si="4"/>
        <v>136</v>
      </c>
      <c r="B137" s="73">
        <v>44197</v>
      </c>
      <c r="C137" s="7">
        <v>44205</v>
      </c>
      <c r="D137" s="75" t="s">
        <v>844</v>
      </c>
      <c r="E137" s="22" t="s">
        <v>2298</v>
      </c>
      <c r="F137" s="67" t="s">
        <v>1768</v>
      </c>
      <c r="G137" s="8"/>
      <c r="H137" s="67"/>
      <c r="I137" s="22" t="s">
        <v>591</v>
      </c>
      <c r="J137" s="68">
        <v>2</v>
      </c>
      <c r="K137" s="13">
        <f>IFERROR(VLOOKUP(I137,'LISTES stock'!A$2:B$1487,2,0)+SUMIFS(J137:J137,D137:D137,"ENTRÉE",I137:I137,I137)-SUMIFS(J137:J137,D137:D137,"SORTIE",I137:I137,I137),"")</f>
        <v>3</v>
      </c>
      <c r="L137" s="13">
        <f>IFERROR(VLOOKUP(I137,T_LISTES[],3,0),"")</f>
        <v>2</v>
      </c>
      <c r="M137" s="13" t="str">
        <f t="shared" si="5"/>
        <v/>
      </c>
      <c r="N137" s="23"/>
      <c r="O137" s="8"/>
      <c r="P137" s="69">
        <v>30000</v>
      </c>
      <c r="Q137" s="22"/>
      <c r="R137" s="14"/>
    </row>
    <row r="138" spans="1:18" x14ac:dyDescent="0.25">
      <c r="A138" s="14">
        <f t="shared" si="4"/>
        <v>137</v>
      </c>
      <c r="B138" s="15">
        <v>44197</v>
      </c>
      <c r="C138" s="7">
        <v>44207</v>
      </c>
      <c r="D138" s="8" t="s">
        <v>842</v>
      </c>
      <c r="E138" s="22" t="s">
        <v>28</v>
      </c>
      <c r="F138" s="67" t="s">
        <v>1762</v>
      </c>
      <c r="G138" s="8"/>
      <c r="H138" s="67" t="s">
        <v>26</v>
      </c>
      <c r="I138" s="22" t="s">
        <v>27</v>
      </c>
      <c r="J138" s="68">
        <v>2</v>
      </c>
      <c r="K138" s="13">
        <f>IFERROR(VLOOKUP(I138,'LISTES stock'!A$2:B$1487,2,0)+SUMIFS(J138:J138,D138:D138,"ENTRÉE",I138:I138,I138)-SUMIFS(J138:J138,D138:D138,"SORTIE",I138:I138,I138),"")</f>
        <v>20</v>
      </c>
      <c r="L138" s="13">
        <f>IFERROR(VLOOKUP(I138,T_LISTES[],3,0),"")</f>
        <v>2</v>
      </c>
      <c r="M138" s="13" t="str">
        <f t="shared" si="5"/>
        <v/>
      </c>
      <c r="N138" s="23"/>
      <c r="O138" s="8"/>
      <c r="P138" s="69">
        <v>0</v>
      </c>
      <c r="Q138" s="22" t="s">
        <v>1780</v>
      </c>
      <c r="R138" s="14" t="s">
        <v>1739</v>
      </c>
    </row>
    <row r="139" spans="1:18" x14ac:dyDescent="0.25">
      <c r="A139" s="14">
        <f t="shared" si="4"/>
        <v>138</v>
      </c>
      <c r="B139" s="15">
        <v>44197</v>
      </c>
      <c r="C139" s="7">
        <v>44207</v>
      </c>
      <c r="D139" s="8" t="s">
        <v>842</v>
      </c>
      <c r="E139" s="22" t="s">
        <v>28</v>
      </c>
      <c r="F139" s="67" t="s">
        <v>1762</v>
      </c>
      <c r="G139" s="8"/>
      <c r="H139" s="67" t="s">
        <v>26</v>
      </c>
      <c r="I139" s="22" t="s">
        <v>25</v>
      </c>
      <c r="J139" s="68">
        <v>2</v>
      </c>
      <c r="K139" s="13">
        <f>IFERROR(VLOOKUP(I139,'LISTES stock'!A$2:B$1487,2,0)+SUMIFS(J139:J139,D139:D139,"ENTRÉE",I139:I139,I139)-SUMIFS(J139:J139,D139:D139,"SORTIE",I139:I139,I139),"")</f>
        <v>-4</v>
      </c>
      <c r="L139" s="13">
        <f>IFERROR(VLOOKUP(I139,T_LISTES[],3,0),"")</f>
        <v>2</v>
      </c>
      <c r="M139" s="13" t="str">
        <f t="shared" si="5"/>
        <v>COMMANDER</v>
      </c>
      <c r="N139" s="23"/>
      <c r="O139" s="8"/>
      <c r="P139" s="69">
        <v>0</v>
      </c>
      <c r="Q139" s="22" t="s">
        <v>1780</v>
      </c>
      <c r="R139" s="14" t="s">
        <v>1739</v>
      </c>
    </row>
    <row r="140" spans="1:18" x14ac:dyDescent="0.25">
      <c r="A140" s="14">
        <f t="shared" si="4"/>
        <v>139</v>
      </c>
      <c r="B140" s="15">
        <v>44197</v>
      </c>
      <c r="C140" s="7">
        <v>44207</v>
      </c>
      <c r="D140" s="8" t="s">
        <v>842</v>
      </c>
      <c r="E140" s="22" t="s">
        <v>28</v>
      </c>
      <c r="F140" s="67" t="s">
        <v>1788</v>
      </c>
      <c r="G140" s="8"/>
      <c r="H140" s="67" t="s">
        <v>58</v>
      </c>
      <c r="I140" s="22" t="s">
        <v>57</v>
      </c>
      <c r="J140" s="68">
        <v>25</v>
      </c>
      <c r="K140" s="13">
        <f>IFERROR(VLOOKUP(I140,'LISTES stock'!A$2:B$1487,2,0)+SUMIFS(J140:J140,D140:D140,"ENTRÉE",I140:I140,I140)-SUMIFS(J140:J140,D140:D140,"SORTIE",I140:I140,I140),"")</f>
        <v>-7069</v>
      </c>
      <c r="L140" s="13">
        <f>IFERROR(VLOOKUP(I140,T_LISTES[],3,0),"")</f>
        <v>0</v>
      </c>
      <c r="M140" s="13" t="str">
        <f t="shared" si="5"/>
        <v>COMMANDER</v>
      </c>
      <c r="N140" s="23"/>
      <c r="O140" s="8"/>
      <c r="P140" s="69">
        <v>0</v>
      </c>
      <c r="Q140" s="22" t="s">
        <v>1780</v>
      </c>
      <c r="R140" s="14" t="s">
        <v>1739</v>
      </c>
    </row>
    <row r="141" spans="1:18" x14ac:dyDescent="0.25">
      <c r="A141" s="14">
        <f t="shared" si="4"/>
        <v>140</v>
      </c>
      <c r="B141" s="15">
        <v>44197</v>
      </c>
      <c r="C141" s="7">
        <v>44207</v>
      </c>
      <c r="D141" s="8" t="s">
        <v>842</v>
      </c>
      <c r="E141" s="22" t="s">
        <v>93</v>
      </c>
      <c r="F141" s="67" t="s">
        <v>1771</v>
      </c>
      <c r="G141" s="8"/>
      <c r="H141" s="67" t="s">
        <v>1742</v>
      </c>
      <c r="I141" s="22" t="s">
        <v>329</v>
      </c>
      <c r="J141" s="68">
        <v>1</v>
      </c>
      <c r="K141" s="13">
        <f>IFERROR(VLOOKUP(I141,'LISTES stock'!A$2:B$1487,2,0)+SUMIFS(J141:J141,D141:D141,"ENTRÉE",I141:I141,I141)-SUMIFS(J141:J141,D141:D141,"SORTIE",I141:I141,I141),"")</f>
        <v>33</v>
      </c>
      <c r="L141" s="13">
        <f>IFERROR(VLOOKUP(I141,T_LISTES[],3,0),"")</f>
        <v>2</v>
      </c>
      <c r="M141" s="13" t="str">
        <f t="shared" si="5"/>
        <v/>
      </c>
      <c r="N141" s="23"/>
      <c r="O141" s="8"/>
      <c r="P141" s="69">
        <v>1500</v>
      </c>
      <c r="Q141" s="22"/>
      <c r="R141" s="14" t="s">
        <v>1743</v>
      </c>
    </row>
    <row r="142" spans="1:18" x14ac:dyDescent="0.25">
      <c r="A142" s="14">
        <f t="shared" si="4"/>
        <v>141</v>
      </c>
      <c r="B142" s="15">
        <v>44197</v>
      </c>
      <c r="C142" s="7">
        <v>44207</v>
      </c>
      <c r="D142" s="8" t="s">
        <v>842</v>
      </c>
      <c r="E142" s="22" t="s">
        <v>93</v>
      </c>
      <c r="F142" s="67" t="s">
        <v>1771</v>
      </c>
      <c r="G142" s="8"/>
      <c r="H142" s="67" t="s">
        <v>1742</v>
      </c>
      <c r="I142" s="22" t="s">
        <v>7</v>
      </c>
      <c r="J142" s="68">
        <v>1</v>
      </c>
      <c r="K142" s="13">
        <f>IFERROR(VLOOKUP(I142,'LISTES stock'!A$2:B$1487,2,0)+SUMIFS(J142:J142,D142:D142,"ENTRÉE",I142:I142,I142)-SUMIFS(J142:J142,D142:D142,"SORTIE",I142:I142,I142),"")</f>
        <v>0</v>
      </c>
      <c r="L142" s="13">
        <f>IFERROR(VLOOKUP(I142,T_LISTES[],3,0),"")</f>
        <v>2</v>
      </c>
      <c r="M142" s="13" t="str">
        <f t="shared" si="5"/>
        <v>COMMANDER</v>
      </c>
      <c r="N142" s="23"/>
      <c r="O142" s="8"/>
      <c r="P142" s="69">
        <v>1500</v>
      </c>
      <c r="Q142" s="22"/>
      <c r="R142" s="14" t="s">
        <v>1743</v>
      </c>
    </row>
    <row r="143" spans="1:18" x14ac:dyDescent="0.25">
      <c r="A143" s="14">
        <f t="shared" si="4"/>
        <v>142</v>
      </c>
      <c r="B143" s="15">
        <v>44197</v>
      </c>
      <c r="C143" s="7">
        <v>44207</v>
      </c>
      <c r="D143" s="8" t="s">
        <v>842</v>
      </c>
      <c r="E143" s="22" t="s">
        <v>160</v>
      </c>
      <c r="F143" s="67" t="s">
        <v>1833</v>
      </c>
      <c r="G143" s="8"/>
      <c r="H143" s="67" t="s">
        <v>1</v>
      </c>
      <c r="I143" s="22" t="s">
        <v>459</v>
      </c>
      <c r="J143" s="68">
        <v>1</v>
      </c>
      <c r="K143" s="13">
        <f>IFERROR(VLOOKUP(I143,'LISTES stock'!A$2:B$1487,2,0)+SUMIFS(J143:J143,D143:D143,"ENTRÉE",I143:I143,I143)-SUMIFS(J143:J143,D143:D143,"SORTIE",I143:I143,I143),"")</f>
        <v>-1</v>
      </c>
      <c r="L143" s="13">
        <f>IFERROR(VLOOKUP(I143,T_LISTES[],3,0),"")</f>
        <v>0</v>
      </c>
      <c r="M143" s="13" t="str">
        <f t="shared" si="5"/>
        <v>COMMANDER</v>
      </c>
      <c r="N143" s="23"/>
      <c r="O143" s="8"/>
      <c r="P143" s="69">
        <v>0</v>
      </c>
      <c r="Q143" s="22" t="s">
        <v>1834</v>
      </c>
      <c r="R143" s="14" t="s">
        <v>1767</v>
      </c>
    </row>
    <row r="144" spans="1:18" x14ac:dyDescent="0.25">
      <c r="A144" s="14">
        <f t="shared" si="4"/>
        <v>143</v>
      </c>
      <c r="B144" s="15">
        <v>44197</v>
      </c>
      <c r="C144" s="7">
        <v>44207</v>
      </c>
      <c r="D144" s="8" t="s">
        <v>842</v>
      </c>
      <c r="E144" s="22" t="s">
        <v>160</v>
      </c>
      <c r="F144" s="67" t="s">
        <v>1792</v>
      </c>
      <c r="G144" s="8"/>
      <c r="H144" s="67" t="s">
        <v>1</v>
      </c>
      <c r="I144" s="22" t="s">
        <v>288</v>
      </c>
      <c r="J144" s="68">
        <v>4</v>
      </c>
      <c r="K144" s="13">
        <f>IFERROR(VLOOKUP(I144,'LISTES stock'!A$2:B$1487,2,0)+SUMIFS(J144:J144,D144:D144,"ENTRÉE",I144:I144,I144)-SUMIFS(J144:J144,D144:D144,"SORTIE",I144:I144,I144),"")</f>
        <v>-21</v>
      </c>
      <c r="L144" s="13">
        <f>IFERROR(VLOOKUP(I144,T_LISTES[],3,0),"")</f>
        <v>0</v>
      </c>
      <c r="M144" s="13" t="str">
        <f t="shared" si="5"/>
        <v>COMMANDER</v>
      </c>
      <c r="N144" s="23"/>
      <c r="O144" s="8"/>
      <c r="P144" s="69">
        <v>0</v>
      </c>
      <c r="Q144" s="22"/>
      <c r="R144" s="14" t="s">
        <v>1767</v>
      </c>
    </row>
    <row r="145" spans="1:18" x14ac:dyDescent="0.25">
      <c r="A145" s="14">
        <f t="shared" si="4"/>
        <v>144</v>
      </c>
      <c r="B145" s="15">
        <v>44197</v>
      </c>
      <c r="C145" s="7">
        <v>44207</v>
      </c>
      <c r="D145" s="8" t="s">
        <v>842</v>
      </c>
      <c r="E145" s="22" t="s">
        <v>50</v>
      </c>
      <c r="F145" s="67" t="s">
        <v>1752</v>
      </c>
      <c r="G145" s="8"/>
      <c r="H145" s="67" t="s">
        <v>257</v>
      </c>
      <c r="I145" s="22" t="s">
        <v>412</v>
      </c>
      <c r="J145" s="68">
        <v>1</v>
      </c>
      <c r="K145" s="13">
        <f>IFERROR(VLOOKUP(I145,'LISTES stock'!A$2:B$1487,2,0)+SUMIFS(J145:J145,D145:D145,"ENTRÉE",I145:I145,I145)-SUMIFS(J145:J145,D145:D145,"SORTIE",I145:I145,I145),"")</f>
        <v>-5</v>
      </c>
      <c r="L145" s="13">
        <f>IFERROR(VLOOKUP(I145,T_LISTES[],3,0),"")</f>
        <v>0</v>
      </c>
      <c r="M145" s="13" t="str">
        <f t="shared" si="5"/>
        <v>COMMANDER</v>
      </c>
      <c r="N145" s="23"/>
      <c r="O145" s="8"/>
      <c r="P145" s="69">
        <v>10000</v>
      </c>
      <c r="Q145" s="22"/>
      <c r="R145" s="14" t="s">
        <v>1778</v>
      </c>
    </row>
    <row r="146" spans="1:18" x14ac:dyDescent="0.25">
      <c r="A146" s="14">
        <f t="shared" si="4"/>
        <v>145</v>
      </c>
      <c r="B146" s="73">
        <v>44197</v>
      </c>
      <c r="C146" s="7">
        <v>44207</v>
      </c>
      <c r="D146" s="75" t="s">
        <v>844</v>
      </c>
      <c r="E146" s="22" t="s">
        <v>2298</v>
      </c>
      <c r="F146" s="67" t="s">
        <v>1792</v>
      </c>
      <c r="G146" s="8"/>
      <c r="H146" s="67"/>
      <c r="I146" s="22" t="s">
        <v>288</v>
      </c>
      <c r="J146" s="68">
        <v>6</v>
      </c>
      <c r="K146" s="13">
        <f>IFERROR(VLOOKUP(I146,'LISTES stock'!A$2:B$1487,2,0)+SUMIFS(J146:J146,D146:D146,"ENTRÉE",I146:I146,I146)-SUMIFS(J146:J146,D146:D146,"SORTIE",I146:I146,I146),"")</f>
        <v>-11</v>
      </c>
      <c r="L146" s="13">
        <f>IFERROR(VLOOKUP(I146,T_LISTES[],3,0),"")</f>
        <v>0</v>
      </c>
      <c r="M146" s="13" t="str">
        <f t="shared" si="5"/>
        <v>COMMANDER</v>
      </c>
      <c r="N146" s="23"/>
      <c r="O146" s="8"/>
      <c r="P146" s="69">
        <v>70000</v>
      </c>
      <c r="Q146" s="22"/>
      <c r="R146" s="14"/>
    </row>
    <row r="147" spans="1:18" x14ac:dyDescent="0.25">
      <c r="A147" s="14">
        <f t="shared" si="4"/>
        <v>146</v>
      </c>
      <c r="B147" s="73">
        <v>44197</v>
      </c>
      <c r="C147" s="7">
        <v>44207</v>
      </c>
      <c r="D147" s="75" t="s">
        <v>844</v>
      </c>
      <c r="E147" s="22" t="s">
        <v>2298</v>
      </c>
      <c r="F147" s="67" t="s">
        <v>1792</v>
      </c>
      <c r="G147" s="8"/>
      <c r="H147" s="67"/>
      <c r="I147" s="22" t="s">
        <v>75</v>
      </c>
      <c r="J147" s="68">
        <v>1</v>
      </c>
      <c r="K147" s="13">
        <f>IFERROR(VLOOKUP(I147,'LISTES stock'!A$2:B$1487,2,0)+SUMIFS(J147:J147,D147:D147,"ENTRÉE",I147:I147,I147)-SUMIFS(J147:J147,D147:D147,"SORTIE",I147:I147,I147),"")</f>
        <v>-6</v>
      </c>
      <c r="L147" s="13">
        <f>IFERROR(VLOOKUP(I147,T_LISTES[],3,0),"")</f>
        <v>2</v>
      </c>
      <c r="M147" s="13" t="str">
        <f t="shared" si="5"/>
        <v>COMMANDER</v>
      </c>
      <c r="N147" s="23"/>
      <c r="O147" s="8"/>
      <c r="P147" s="69">
        <v>80000</v>
      </c>
      <c r="Q147" s="22"/>
      <c r="R147" s="14"/>
    </row>
    <row r="148" spans="1:18" x14ac:dyDescent="0.25">
      <c r="A148" s="14">
        <f t="shared" si="4"/>
        <v>147</v>
      </c>
      <c r="B148" s="15">
        <v>44197</v>
      </c>
      <c r="C148" s="7">
        <v>44208</v>
      </c>
      <c r="D148" s="8" t="s">
        <v>842</v>
      </c>
      <c r="E148" s="22" t="s">
        <v>150</v>
      </c>
      <c r="F148" s="67" t="s">
        <v>1771</v>
      </c>
      <c r="G148" s="8"/>
      <c r="H148" s="67" t="s">
        <v>1742</v>
      </c>
      <c r="I148" s="22" t="s">
        <v>7</v>
      </c>
      <c r="J148" s="68">
        <v>1</v>
      </c>
      <c r="K148" s="13">
        <f>IFERROR(VLOOKUP(I148,'LISTES stock'!A$2:B$1487,2,0)+SUMIFS(J148:J148,D148:D148,"ENTRÉE",I148:I148,I148)-SUMIFS(J148:J148,D148:D148,"SORTIE",I148:I148,I148),"")</f>
        <v>0</v>
      </c>
      <c r="L148" s="13">
        <f>IFERROR(VLOOKUP(I148,T_LISTES[],3,0),"")</f>
        <v>2</v>
      </c>
      <c r="M148" s="13" t="str">
        <f t="shared" si="5"/>
        <v>COMMANDER</v>
      </c>
      <c r="N148" s="23"/>
      <c r="O148" s="8"/>
      <c r="P148" s="69">
        <v>1500</v>
      </c>
      <c r="Q148" s="22"/>
      <c r="R148" s="14" t="s">
        <v>1743</v>
      </c>
    </row>
    <row r="149" spans="1:18" x14ac:dyDescent="0.25">
      <c r="A149" s="14">
        <f t="shared" si="4"/>
        <v>148</v>
      </c>
      <c r="B149" s="15">
        <v>44197</v>
      </c>
      <c r="C149" s="7">
        <v>44208</v>
      </c>
      <c r="D149" s="8" t="s">
        <v>842</v>
      </c>
      <c r="E149" s="22" t="s">
        <v>268</v>
      </c>
      <c r="F149" s="67" t="s">
        <v>1779</v>
      </c>
      <c r="G149" s="8"/>
      <c r="H149" s="67" t="s">
        <v>26</v>
      </c>
      <c r="I149" s="22" t="s">
        <v>133</v>
      </c>
      <c r="J149" s="68">
        <v>2</v>
      </c>
      <c r="K149" s="13">
        <f>IFERROR(VLOOKUP(I149,'LISTES stock'!A$2:B$1487,2,0)+SUMIFS(J149:J149,D149:D149,"ENTRÉE",I149:I149,I149)-SUMIFS(J149:J149,D149:D149,"SORTIE",I149:I149,I149),"")</f>
        <v>-5</v>
      </c>
      <c r="L149" s="13">
        <f>IFERROR(VLOOKUP(I149,T_LISTES[],3,0),"")</f>
        <v>2</v>
      </c>
      <c r="M149" s="13" t="str">
        <f t="shared" si="5"/>
        <v>COMMANDER</v>
      </c>
      <c r="N149" s="23"/>
      <c r="O149" s="8"/>
      <c r="P149" s="69">
        <v>0</v>
      </c>
      <c r="Q149" s="22" t="s">
        <v>1780</v>
      </c>
      <c r="R149" s="14" t="s">
        <v>1790</v>
      </c>
    </row>
    <row r="150" spans="1:18" x14ac:dyDescent="0.25">
      <c r="A150" s="14">
        <f t="shared" si="4"/>
        <v>149</v>
      </c>
      <c r="B150" s="15">
        <v>44197</v>
      </c>
      <c r="C150" s="7">
        <v>44208</v>
      </c>
      <c r="D150" s="8" t="s">
        <v>842</v>
      </c>
      <c r="E150" s="22" t="s">
        <v>268</v>
      </c>
      <c r="F150" s="67" t="s">
        <v>1779</v>
      </c>
      <c r="G150" s="8"/>
      <c r="H150" s="67" t="s">
        <v>26</v>
      </c>
      <c r="I150" s="22" t="s">
        <v>132</v>
      </c>
      <c r="J150" s="68">
        <v>2</v>
      </c>
      <c r="K150" s="13">
        <f>IFERROR(VLOOKUP(I150,'LISTES stock'!A$2:B$1487,2,0)+SUMIFS(J150:J150,D150:D150,"ENTRÉE",I150:I150,I150)-SUMIFS(J150:J150,D150:D150,"SORTIE",I150:I150,I150),"")</f>
        <v>-2</v>
      </c>
      <c r="L150" s="13">
        <f>IFERROR(VLOOKUP(I150,T_LISTES[],3,0),"")</f>
        <v>2</v>
      </c>
      <c r="M150" s="13" t="str">
        <f t="shared" si="5"/>
        <v>COMMANDER</v>
      </c>
      <c r="N150" s="23"/>
      <c r="O150" s="8"/>
      <c r="P150" s="69">
        <v>0</v>
      </c>
      <c r="Q150" s="22" t="s">
        <v>1780</v>
      </c>
      <c r="R150" s="14" t="s">
        <v>1790</v>
      </c>
    </row>
    <row r="151" spans="1:18" x14ac:dyDescent="0.25">
      <c r="A151" s="14">
        <f t="shared" si="4"/>
        <v>150</v>
      </c>
      <c r="B151" s="15">
        <v>44197</v>
      </c>
      <c r="C151" s="7">
        <v>44208</v>
      </c>
      <c r="D151" s="8" t="s">
        <v>842</v>
      </c>
      <c r="E151" s="22" t="s">
        <v>268</v>
      </c>
      <c r="F151" s="67" t="s">
        <v>1779</v>
      </c>
      <c r="G151" s="8"/>
      <c r="H151" s="67" t="s">
        <v>26</v>
      </c>
      <c r="I151" s="22" t="s">
        <v>135</v>
      </c>
      <c r="J151" s="68">
        <v>2</v>
      </c>
      <c r="K151" s="13">
        <f>IFERROR(VLOOKUP(I151,'LISTES stock'!A$2:B$1487,2,0)+SUMIFS(J151:J151,D151:D151,"ENTRÉE",I151:I151,I151)-SUMIFS(J151:J151,D151:D151,"SORTIE",I151:I151,I151),"")</f>
        <v>-88</v>
      </c>
      <c r="L151" s="13">
        <f>IFERROR(VLOOKUP(I151,T_LISTES[],3,0),"")</f>
        <v>2</v>
      </c>
      <c r="M151" s="13" t="str">
        <f t="shared" si="5"/>
        <v>COMMANDER</v>
      </c>
      <c r="N151" s="23"/>
      <c r="O151" s="8"/>
      <c r="P151" s="69">
        <v>0</v>
      </c>
      <c r="Q151" s="22" t="s">
        <v>1780</v>
      </c>
      <c r="R151" s="14" t="s">
        <v>1790</v>
      </c>
    </row>
    <row r="152" spans="1:18" x14ac:dyDescent="0.25">
      <c r="A152" s="14">
        <f t="shared" si="4"/>
        <v>151</v>
      </c>
      <c r="B152" s="15">
        <v>44197</v>
      </c>
      <c r="C152" s="7">
        <v>44208</v>
      </c>
      <c r="D152" s="8" t="s">
        <v>842</v>
      </c>
      <c r="E152" s="22" t="s">
        <v>268</v>
      </c>
      <c r="F152" s="67" t="s">
        <v>1788</v>
      </c>
      <c r="G152" s="8"/>
      <c r="H152" s="67" t="s">
        <v>58</v>
      </c>
      <c r="I152" s="22" t="s">
        <v>57</v>
      </c>
      <c r="J152" s="68">
        <v>22</v>
      </c>
      <c r="K152" s="13">
        <f>IFERROR(VLOOKUP(I152,'LISTES stock'!A$2:B$1487,2,0)+SUMIFS(J152:J152,D152:D152,"ENTRÉE",I152:I152,I152)-SUMIFS(J152:J152,D152:D152,"SORTIE",I152:I152,I152),"")</f>
        <v>-7066</v>
      </c>
      <c r="L152" s="13">
        <f>IFERROR(VLOOKUP(I152,T_LISTES[],3,0),"")</f>
        <v>0</v>
      </c>
      <c r="M152" s="13" t="str">
        <f t="shared" si="5"/>
        <v>COMMANDER</v>
      </c>
      <c r="N152" s="23"/>
      <c r="O152" s="8"/>
      <c r="P152" s="69">
        <v>0</v>
      </c>
      <c r="Q152" s="22" t="s">
        <v>1780</v>
      </c>
      <c r="R152" s="14" t="s">
        <v>1790</v>
      </c>
    </row>
    <row r="153" spans="1:18" x14ac:dyDescent="0.25">
      <c r="A153" s="14">
        <f t="shared" si="4"/>
        <v>152</v>
      </c>
      <c r="B153" s="15">
        <v>44197</v>
      </c>
      <c r="C153" s="7">
        <v>44208</v>
      </c>
      <c r="D153" s="8" t="s">
        <v>842</v>
      </c>
      <c r="E153" s="22" t="s">
        <v>268</v>
      </c>
      <c r="F153" s="67" t="s">
        <v>1771</v>
      </c>
      <c r="G153" s="8"/>
      <c r="H153" s="67" t="s">
        <v>1742</v>
      </c>
      <c r="I153" s="22" t="s">
        <v>329</v>
      </c>
      <c r="J153" s="68">
        <v>1</v>
      </c>
      <c r="K153" s="13">
        <f>IFERROR(VLOOKUP(I153,'LISTES stock'!A$2:B$1487,2,0)+SUMIFS(J153:J153,D153:D153,"ENTRÉE",I153:I153,I153)-SUMIFS(J153:J153,D153:D153,"SORTIE",I153:I153,I153),"")</f>
        <v>33</v>
      </c>
      <c r="L153" s="13">
        <f>IFERROR(VLOOKUP(I153,T_LISTES[],3,0),"")</f>
        <v>2</v>
      </c>
      <c r="M153" s="13" t="str">
        <f t="shared" si="5"/>
        <v/>
      </c>
      <c r="N153" s="23"/>
      <c r="O153" s="8"/>
      <c r="P153" s="69">
        <v>0</v>
      </c>
      <c r="Q153" s="22"/>
      <c r="R153" s="14" t="s">
        <v>1743</v>
      </c>
    </row>
    <row r="154" spans="1:18" x14ac:dyDescent="0.25">
      <c r="A154" s="14">
        <f t="shared" si="4"/>
        <v>153</v>
      </c>
      <c r="B154" s="15">
        <v>44197</v>
      </c>
      <c r="C154" s="7">
        <v>44208</v>
      </c>
      <c r="D154" s="8" t="s">
        <v>842</v>
      </c>
      <c r="E154" s="22" t="s">
        <v>150</v>
      </c>
      <c r="F154" s="67" t="s">
        <v>1752</v>
      </c>
      <c r="G154" s="8"/>
      <c r="H154" s="67" t="s">
        <v>33</v>
      </c>
      <c r="I154" s="22" t="s">
        <v>404</v>
      </c>
      <c r="J154" s="68">
        <v>1</v>
      </c>
      <c r="K154" s="13">
        <f>IFERROR(VLOOKUP(I154,'LISTES stock'!A$2:B$1487,2,0)+SUMIFS(J154:J154,D154:D154,"ENTRÉE",I154:I154,I154)-SUMIFS(J154:J154,D154:D154,"SORTIE",I154:I154,I154),"")</f>
        <v>16</v>
      </c>
      <c r="L154" s="13">
        <f>IFERROR(VLOOKUP(I154,T_LISTES[],3,0),"")</f>
        <v>0</v>
      </c>
      <c r="M154" s="13" t="str">
        <f t="shared" si="5"/>
        <v/>
      </c>
      <c r="N154" s="23"/>
      <c r="O154" s="8"/>
      <c r="P154" s="69">
        <v>1000</v>
      </c>
      <c r="Q154" s="22"/>
      <c r="R154" s="14" t="s">
        <v>1739</v>
      </c>
    </row>
    <row r="155" spans="1:18" x14ac:dyDescent="0.25">
      <c r="A155" s="14">
        <f t="shared" si="4"/>
        <v>154</v>
      </c>
      <c r="B155" s="15">
        <v>44197</v>
      </c>
      <c r="C155" s="7">
        <v>44208</v>
      </c>
      <c r="D155" s="8" t="s">
        <v>842</v>
      </c>
      <c r="E155" s="22" t="s">
        <v>50</v>
      </c>
      <c r="F155" s="67" t="s">
        <v>1747</v>
      </c>
      <c r="G155" s="8"/>
      <c r="H155" s="67" t="s">
        <v>1</v>
      </c>
      <c r="I155" s="22" t="s">
        <v>441</v>
      </c>
      <c r="J155" s="68">
        <v>1</v>
      </c>
      <c r="K155" s="13">
        <f>IFERROR(VLOOKUP(I155,'LISTES stock'!A$2:B$1487,2,0)+SUMIFS(J155:J155,D155:D155,"ENTRÉE",I155:I155,I155)-SUMIFS(J155:J155,D155:D155,"SORTIE",I155:I155,I155),"")</f>
        <v>1</v>
      </c>
      <c r="L155" s="13">
        <f>IFERROR(VLOOKUP(I155,T_LISTES[],3,0),"")</f>
        <v>2</v>
      </c>
      <c r="M155" s="13" t="str">
        <f t="shared" si="5"/>
        <v>COMMANDER</v>
      </c>
      <c r="N155" s="23"/>
      <c r="O155" s="8"/>
      <c r="P155" s="69">
        <v>15000</v>
      </c>
      <c r="Q155" s="22" t="s">
        <v>1844</v>
      </c>
      <c r="R155" s="14" t="s">
        <v>1754</v>
      </c>
    </row>
    <row r="156" spans="1:18" x14ac:dyDescent="0.25">
      <c r="A156" s="14">
        <f t="shared" si="4"/>
        <v>155</v>
      </c>
      <c r="B156" s="15">
        <v>44197</v>
      </c>
      <c r="C156" s="7">
        <v>44208</v>
      </c>
      <c r="D156" s="8" t="s">
        <v>842</v>
      </c>
      <c r="E156" s="22" t="s">
        <v>215</v>
      </c>
      <c r="F156" s="67" t="s">
        <v>1781</v>
      </c>
      <c r="G156" s="8"/>
      <c r="H156" s="67" t="s">
        <v>33</v>
      </c>
      <c r="I156" s="22" t="s">
        <v>213</v>
      </c>
      <c r="J156" s="68">
        <v>1</v>
      </c>
      <c r="K156" s="13">
        <f>IFERROR(VLOOKUP(I156,'LISTES stock'!A$2:B$1487,2,0)+SUMIFS(J156:J156,D156:D156,"ENTRÉE",I156:I156,I156)-SUMIFS(J156:J156,D156:D156,"SORTIE",I156:I156,I156),"")</f>
        <v>-31</v>
      </c>
      <c r="L156" s="13">
        <f>IFERROR(VLOOKUP(I156,T_LISTES[],3,0),"")</f>
        <v>0</v>
      </c>
      <c r="M156" s="13" t="str">
        <f t="shared" si="5"/>
        <v>COMMANDER</v>
      </c>
      <c r="N156" s="23"/>
      <c r="O156" s="8"/>
      <c r="P156" s="69">
        <v>4000</v>
      </c>
      <c r="Q156" s="22"/>
      <c r="R156" s="14" t="s">
        <v>1845</v>
      </c>
    </row>
    <row r="157" spans="1:18" x14ac:dyDescent="0.25">
      <c r="A157" s="14">
        <f t="shared" si="4"/>
        <v>156</v>
      </c>
      <c r="B157" s="15">
        <v>44197</v>
      </c>
      <c r="C157" s="7">
        <v>44208</v>
      </c>
      <c r="D157" s="8" t="s">
        <v>842</v>
      </c>
      <c r="E157" s="22" t="s">
        <v>1734</v>
      </c>
      <c r="F157" s="67" t="s">
        <v>1744</v>
      </c>
      <c r="G157" s="8"/>
      <c r="H157" s="67" t="s">
        <v>1796</v>
      </c>
      <c r="I157" s="22" t="s">
        <v>275</v>
      </c>
      <c r="J157" s="68">
        <v>1</v>
      </c>
      <c r="K157" s="13">
        <f>IFERROR(VLOOKUP(I157,'LISTES stock'!A$2:B$1487,2,0)+SUMIFS(J157:J157,D157:D157,"ENTRÉE",I157:I157,I157)-SUMIFS(J157:J157,D157:D157,"SORTIE",I157:I157,I157),"")</f>
        <v>10</v>
      </c>
      <c r="L157" s="13">
        <f>IFERROR(VLOOKUP(I157,T_LISTES[],3,0),"")</f>
        <v>0</v>
      </c>
      <c r="M157" s="13" t="str">
        <f t="shared" si="5"/>
        <v/>
      </c>
      <c r="N157" s="23"/>
      <c r="O157" s="8"/>
      <c r="P157" s="69">
        <v>0</v>
      </c>
      <c r="Q157" s="22"/>
      <c r="R157" s="14" t="s">
        <v>1837</v>
      </c>
    </row>
    <row r="158" spans="1:18" x14ac:dyDescent="0.25">
      <c r="A158" s="14">
        <f t="shared" si="4"/>
        <v>157</v>
      </c>
      <c r="B158" s="15">
        <v>44197</v>
      </c>
      <c r="C158" s="7">
        <v>44208</v>
      </c>
      <c r="D158" s="8" t="s">
        <v>842</v>
      </c>
      <c r="E158" s="22" t="s">
        <v>1734</v>
      </c>
      <c r="F158" s="67" t="s">
        <v>1744</v>
      </c>
      <c r="G158" s="8"/>
      <c r="H158" s="67" t="s">
        <v>1796</v>
      </c>
      <c r="I158" s="22" t="s">
        <v>276</v>
      </c>
      <c r="J158" s="68">
        <v>1</v>
      </c>
      <c r="K158" s="13">
        <f>IFERROR(VLOOKUP(I158,'LISTES stock'!A$2:B$1487,2,0)+SUMIFS(J158:J158,D158:D158,"ENTRÉE",I158:I158,I158)-SUMIFS(J158:J158,D158:D158,"SORTIE",I158:I158,I158),"")</f>
        <v>8</v>
      </c>
      <c r="L158" s="13">
        <f>IFERROR(VLOOKUP(I158,T_LISTES[],3,0),"")</f>
        <v>2</v>
      </c>
      <c r="M158" s="13" t="str">
        <f t="shared" si="5"/>
        <v/>
      </c>
      <c r="N158" s="23"/>
      <c r="O158" s="8"/>
      <c r="P158" s="69">
        <v>25000</v>
      </c>
      <c r="Q158" s="22" t="s">
        <v>1846</v>
      </c>
      <c r="R158" s="14" t="s">
        <v>1837</v>
      </c>
    </row>
    <row r="159" spans="1:18" x14ac:dyDescent="0.25">
      <c r="A159" s="14">
        <f t="shared" si="4"/>
        <v>158</v>
      </c>
      <c r="B159" s="15">
        <v>44197</v>
      </c>
      <c r="C159" s="7">
        <v>44208</v>
      </c>
      <c r="D159" s="8" t="s">
        <v>842</v>
      </c>
      <c r="E159" s="22" t="s">
        <v>130</v>
      </c>
      <c r="F159" s="67"/>
      <c r="G159" s="8"/>
      <c r="H159" s="67" t="s">
        <v>1740</v>
      </c>
      <c r="I159" s="22" t="s">
        <v>75</v>
      </c>
      <c r="J159" s="68">
        <v>1</v>
      </c>
      <c r="K159" s="13">
        <f>IFERROR(VLOOKUP(I159,'LISTES stock'!A$2:B$1487,2,0)+SUMIFS(J159:J159,D159:D159,"ENTRÉE",I159:I159,I159)-SUMIFS(J159:J159,D159:D159,"SORTIE",I159:I159,I159),"")</f>
        <v>-8</v>
      </c>
      <c r="L159" s="13">
        <f>IFERROR(VLOOKUP(I159,T_LISTES[],3,0),"")</f>
        <v>2</v>
      </c>
      <c r="M159" s="13" t="str">
        <f t="shared" si="5"/>
        <v>COMMANDER</v>
      </c>
      <c r="N159" s="23"/>
      <c r="O159" s="8"/>
      <c r="P159" s="69">
        <v>80000</v>
      </c>
      <c r="Q159" s="22"/>
      <c r="R159" s="14" t="s">
        <v>1737</v>
      </c>
    </row>
    <row r="160" spans="1:18" x14ac:dyDescent="0.25">
      <c r="A160" s="14">
        <f t="shared" si="4"/>
        <v>159</v>
      </c>
      <c r="B160" s="15">
        <v>44197</v>
      </c>
      <c r="C160" s="7">
        <v>44209</v>
      </c>
      <c r="D160" s="8" t="s">
        <v>842</v>
      </c>
      <c r="E160" s="22" t="s">
        <v>1734</v>
      </c>
      <c r="F160" s="67" t="s">
        <v>1771</v>
      </c>
      <c r="G160" s="8"/>
      <c r="H160" s="67" t="s">
        <v>1742</v>
      </c>
      <c r="I160" s="22" t="s">
        <v>333</v>
      </c>
      <c r="J160" s="68">
        <v>5</v>
      </c>
      <c r="K160" s="13">
        <f>IFERROR(VLOOKUP(I160,'LISTES stock'!A$2:B$1487,2,0)+SUMIFS(J160:J160,D160:D160,"ENTRÉE",I160:I160,I160)-SUMIFS(J160:J160,D160:D160,"SORTIE",I160:I160,I160),"")</f>
        <v>-26</v>
      </c>
      <c r="L160" s="13">
        <f>IFERROR(VLOOKUP(I160,T_LISTES[],3,0),"")</f>
        <v>2</v>
      </c>
      <c r="M160" s="13" t="str">
        <f t="shared" si="5"/>
        <v>COMMANDER</v>
      </c>
      <c r="N160" s="23"/>
      <c r="O160" s="8"/>
      <c r="P160" s="69">
        <v>0</v>
      </c>
      <c r="Q160" s="22" t="s">
        <v>1835</v>
      </c>
      <c r="R160" s="14" t="s">
        <v>1772</v>
      </c>
    </row>
    <row r="161" spans="1:18" x14ac:dyDescent="0.25">
      <c r="A161" s="14">
        <f t="shared" si="4"/>
        <v>160</v>
      </c>
      <c r="B161" s="15">
        <v>44197</v>
      </c>
      <c r="C161" s="7">
        <v>44209</v>
      </c>
      <c r="D161" s="8" t="s">
        <v>842</v>
      </c>
      <c r="E161" s="22" t="s">
        <v>76</v>
      </c>
      <c r="F161" s="67" t="s">
        <v>1771</v>
      </c>
      <c r="G161" s="8"/>
      <c r="H161" s="67" t="s">
        <v>1742</v>
      </c>
      <c r="I161" s="22" t="s">
        <v>7</v>
      </c>
      <c r="J161" s="68">
        <v>1</v>
      </c>
      <c r="K161" s="13">
        <f>IFERROR(VLOOKUP(I161,'LISTES stock'!A$2:B$1487,2,0)+SUMIFS(J161:J161,D161:D161,"ENTRÉE",I161:I161,I161)-SUMIFS(J161:J161,D161:D161,"SORTIE",I161:I161,I161),"")</f>
        <v>0</v>
      </c>
      <c r="L161" s="13">
        <f>IFERROR(VLOOKUP(I161,T_LISTES[],3,0),"")</f>
        <v>2</v>
      </c>
      <c r="M161" s="13" t="str">
        <f t="shared" si="5"/>
        <v>COMMANDER</v>
      </c>
      <c r="N161" s="23"/>
      <c r="O161" s="8"/>
      <c r="P161" s="69">
        <v>0</v>
      </c>
      <c r="Q161" s="22"/>
      <c r="R161" s="14" t="s">
        <v>1743</v>
      </c>
    </row>
    <row r="162" spans="1:18" x14ac:dyDescent="0.25">
      <c r="A162" s="14">
        <f t="shared" si="4"/>
        <v>161</v>
      </c>
      <c r="B162" s="15">
        <v>44197</v>
      </c>
      <c r="C162" s="7">
        <v>44209</v>
      </c>
      <c r="D162" s="8" t="s">
        <v>842</v>
      </c>
      <c r="E162" s="22" t="s">
        <v>516</v>
      </c>
      <c r="F162" s="67" t="s">
        <v>1752</v>
      </c>
      <c r="G162" s="8"/>
      <c r="H162" s="67" t="s">
        <v>33</v>
      </c>
      <c r="I162" s="22" t="s">
        <v>167</v>
      </c>
      <c r="J162" s="68">
        <v>1</v>
      </c>
      <c r="K162" s="13">
        <f>IFERROR(VLOOKUP(I162,'LISTES stock'!A$2:B$1487,2,0)+SUMIFS(J162:J162,D162:D162,"ENTRÉE",I162:I162,I162)-SUMIFS(J162:J162,D162:D162,"SORTIE",I162:I162,I162),"")</f>
        <v>2</v>
      </c>
      <c r="L162" s="13">
        <f>IFERROR(VLOOKUP(I162,T_LISTES[],3,0),"")</f>
        <v>0</v>
      </c>
      <c r="M162" s="13" t="str">
        <f t="shared" si="5"/>
        <v/>
      </c>
      <c r="N162" s="23"/>
      <c r="O162" s="8"/>
      <c r="P162" s="69">
        <v>0</v>
      </c>
      <c r="Q162" s="22"/>
      <c r="R162" s="14" t="s">
        <v>1739</v>
      </c>
    </row>
    <row r="163" spans="1:18" x14ac:dyDescent="0.25">
      <c r="A163" s="14">
        <f t="shared" si="4"/>
        <v>162</v>
      </c>
      <c r="B163" s="15">
        <v>44197</v>
      </c>
      <c r="C163" s="7">
        <v>44209</v>
      </c>
      <c r="D163" s="8" t="s">
        <v>842</v>
      </c>
      <c r="E163" s="22" t="s">
        <v>249</v>
      </c>
      <c r="F163" s="67" t="s">
        <v>1747</v>
      </c>
      <c r="G163" s="8"/>
      <c r="H163" s="67" t="s">
        <v>20</v>
      </c>
      <c r="I163" s="22" t="s">
        <v>19</v>
      </c>
      <c r="J163" s="68">
        <v>4</v>
      </c>
      <c r="K163" s="13">
        <f>IFERROR(VLOOKUP(I163,'LISTES stock'!A$2:B$1487,2,0)+SUMIFS(J163:J163,D163:D163,"ENTRÉE",I163:I163,I163)-SUMIFS(J163:J163,D163:D163,"SORTIE",I163:I163,I163),"")</f>
        <v>48</v>
      </c>
      <c r="L163" s="13">
        <f>IFERROR(VLOOKUP(I163,T_LISTES[],3,0),"")</f>
        <v>2</v>
      </c>
      <c r="M163" s="13" t="str">
        <f t="shared" si="5"/>
        <v/>
      </c>
      <c r="N163" s="23"/>
      <c r="O163" s="8"/>
      <c r="P163" s="69">
        <v>0</v>
      </c>
      <c r="Q163" s="22" t="s">
        <v>1836</v>
      </c>
      <c r="R163" s="14" t="s">
        <v>1837</v>
      </c>
    </row>
    <row r="164" spans="1:18" x14ac:dyDescent="0.25">
      <c r="A164" s="14">
        <f t="shared" si="4"/>
        <v>163</v>
      </c>
      <c r="B164" s="15">
        <v>44197</v>
      </c>
      <c r="C164" s="7">
        <v>44209</v>
      </c>
      <c r="D164" s="8" t="s">
        <v>842</v>
      </c>
      <c r="E164" s="22" t="s">
        <v>249</v>
      </c>
      <c r="F164" s="67" t="s">
        <v>1747</v>
      </c>
      <c r="G164" s="8"/>
      <c r="H164" s="67" t="s">
        <v>20</v>
      </c>
      <c r="I164" s="22" t="s">
        <v>310</v>
      </c>
      <c r="J164" s="68">
        <v>1</v>
      </c>
      <c r="K164" s="13">
        <f>IFERROR(VLOOKUP(I164,'LISTES stock'!A$2:B$1487,2,0)+SUMIFS(J164:J164,D164:D164,"ENTRÉE",I164:I164,I164)-SUMIFS(J164:J164,D164:D164,"SORTIE",I164:I164,I164),"")</f>
        <v>-1</v>
      </c>
      <c r="L164" s="13">
        <f>IFERROR(VLOOKUP(I164,T_LISTES[],3,0),"")</f>
        <v>0</v>
      </c>
      <c r="M164" s="13" t="str">
        <f t="shared" si="5"/>
        <v>COMMANDER</v>
      </c>
      <c r="N164" s="23"/>
      <c r="O164" s="8"/>
      <c r="P164" s="69">
        <v>0</v>
      </c>
      <c r="Q164" s="22" t="s">
        <v>1838</v>
      </c>
      <c r="R164" s="14" t="s">
        <v>1787</v>
      </c>
    </row>
    <row r="165" spans="1:18" x14ac:dyDescent="0.25">
      <c r="A165" s="14">
        <f t="shared" si="4"/>
        <v>164</v>
      </c>
      <c r="B165" s="15">
        <v>44197</v>
      </c>
      <c r="C165" s="7">
        <v>44209</v>
      </c>
      <c r="D165" s="8" t="s">
        <v>842</v>
      </c>
      <c r="E165" s="22" t="s">
        <v>2</v>
      </c>
      <c r="F165" s="67" t="s">
        <v>1771</v>
      </c>
      <c r="G165" s="8"/>
      <c r="H165" s="67" t="s">
        <v>1742</v>
      </c>
      <c r="I165" s="22" t="s">
        <v>7</v>
      </c>
      <c r="J165" s="68">
        <v>1</v>
      </c>
      <c r="K165" s="13">
        <f>IFERROR(VLOOKUP(I165,'LISTES stock'!A$2:B$1487,2,0)+SUMIFS(J165:J165,D165:D165,"ENTRÉE",I165:I165,I165)-SUMIFS(J165:J165,D165:D165,"SORTIE",I165:I165,I165),"")</f>
        <v>0</v>
      </c>
      <c r="L165" s="13">
        <f>IFERROR(VLOOKUP(I165,T_LISTES[],3,0),"")</f>
        <v>2</v>
      </c>
      <c r="M165" s="13" t="str">
        <f t="shared" si="5"/>
        <v>COMMANDER</v>
      </c>
      <c r="N165" s="23"/>
      <c r="O165" s="8"/>
      <c r="P165" s="69">
        <v>1500</v>
      </c>
      <c r="Q165" s="22"/>
      <c r="R165" s="14" t="s">
        <v>1743</v>
      </c>
    </row>
    <row r="166" spans="1:18" x14ac:dyDescent="0.25">
      <c r="A166" s="14">
        <f t="shared" si="4"/>
        <v>165</v>
      </c>
      <c r="B166" s="15">
        <v>44197</v>
      </c>
      <c r="C166" s="7">
        <v>44209</v>
      </c>
      <c r="D166" s="8" t="s">
        <v>842</v>
      </c>
      <c r="E166" s="22" t="s">
        <v>138</v>
      </c>
      <c r="F166" s="67" t="s">
        <v>1744</v>
      </c>
      <c r="G166" s="8"/>
      <c r="H166" s="67" t="s">
        <v>20</v>
      </c>
      <c r="I166" s="22" t="s">
        <v>453</v>
      </c>
      <c r="J166" s="68">
        <v>1</v>
      </c>
      <c r="K166" s="13">
        <f>IFERROR(VLOOKUP(I166,'LISTES stock'!A$2:B$1487,2,0)+SUMIFS(J166:J166,D166:D166,"ENTRÉE",I166:I166,I166)-SUMIFS(J166:J166,D166:D166,"SORTIE",I166:I166,I166),"")</f>
        <v>8</v>
      </c>
      <c r="L166" s="13">
        <f>IFERROR(VLOOKUP(I166,T_LISTES[],3,0),"")</f>
        <v>0</v>
      </c>
      <c r="M166" s="13" t="str">
        <f t="shared" si="5"/>
        <v/>
      </c>
      <c r="N166" s="23"/>
      <c r="O166" s="8"/>
      <c r="P166" s="69">
        <v>2000</v>
      </c>
      <c r="Q166" s="22" t="s">
        <v>1839</v>
      </c>
      <c r="R166" s="14" t="s">
        <v>1767</v>
      </c>
    </row>
    <row r="167" spans="1:18" x14ac:dyDescent="0.25">
      <c r="A167" s="14">
        <f t="shared" si="4"/>
        <v>166</v>
      </c>
      <c r="B167" s="15">
        <v>44197</v>
      </c>
      <c r="C167" s="7">
        <v>44209</v>
      </c>
      <c r="D167" s="8" t="s">
        <v>842</v>
      </c>
      <c r="E167" s="22" t="s">
        <v>76</v>
      </c>
      <c r="F167" s="67"/>
      <c r="G167" s="8"/>
      <c r="H167" s="67" t="s">
        <v>1796</v>
      </c>
      <c r="I167" s="22" t="s">
        <v>502</v>
      </c>
      <c r="J167" s="68">
        <v>1</v>
      </c>
      <c r="K167" s="13">
        <f>IFERROR(VLOOKUP(I167,'LISTES stock'!A$2:B$1487,2,0)+SUMIFS(J167:J167,D167:D167,"ENTRÉE",I167:I167,I167)-SUMIFS(J167:J167,D167:D167,"SORTIE",I167:I167,I167),"")</f>
        <v>8</v>
      </c>
      <c r="L167" s="13">
        <f>IFERROR(VLOOKUP(I167,T_LISTES[],3,0),"")</f>
        <v>2</v>
      </c>
      <c r="M167" s="13" t="str">
        <f t="shared" si="5"/>
        <v/>
      </c>
      <c r="N167" s="23"/>
      <c r="O167" s="8"/>
      <c r="P167" s="69">
        <v>35000</v>
      </c>
      <c r="Q167" s="22"/>
      <c r="R167" s="14" t="s">
        <v>1840</v>
      </c>
    </row>
    <row r="168" spans="1:18" x14ac:dyDescent="0.25">
      <c r="A168" s="14">
        <f t="shared" si="4"/>
        <v>167</v>
      </c>
      <c r="B168" s="15">
        <v>44197</v>
      </c>
      <c r="C168" s="7">
        <v>44209</v>
      </c>
      <c r="D168" s="8" t="s">
        <v>842</v>
      </c>
      <c r="E168" s="22" t="s">
        <v>28</v>
      </c>
      <c r="F168" s="67" t="s">
        <v>1744</v>
      </c>
      <c r="G168" s="8"/>
      <c r="H168" s="67" t="s">
        <v>33</v>
      </c>
      <c r="I168" s="22" t="s">
        <v>413</v>
      </c>
      <c r="J168" s="68">
        <v>1</v>
      </c>
      <c r="K168" s="13">
        <f>IFERROR(VLOOKUP(I168,'LISTES stock'!A$2:B$1487,2,0)+SUMIFS(J168:J168,D168:D168,"ENTRÉE",I168:I168,I168)-SUMIFS(J168:J168,D168:D168,"SORTIE",I168:I168,I168),"")</f>
        <v>-4</v>
      </c>
      <c r="L168" s="13">
        <f>IFERROR(VLOOKUP(I168,T_LISTES[],3,0),"")</f>
        <v>0</v>
      </c>
      <c r="M168" s="13" t="str">
        <f t="shared" si="5"/>
        <v>COMMANDER</v>
      </c>
      <c r="N168" s="23"/>
      <c r="O168" s="8"/>
      <c r="P168" s="69">
        <v>55000</v>
      </c>
      <c r="Q168" s="22" t="s">
        <v>1816</v>
      </c>
      <c r="R168" s="14" t="s">
        <v>1789</v>
      </c>
    </row>
    <row r="169" spans="1:18" x14ac:dyDescent="0.25">
      <c r="A169" s="14">
        <f t="shared" si="4"/>
        <v>168</v>
      </c>
      <c r="B169" s="15">
        <v>44197</v>
      </c>
      <c r="C169" s="7">
        <v>44209</v>
      </c>
      <c r="D169" s="8" t="s">
        <v>842</v>
      </c>
      <c r="E169" s="22" t="s">
        <v>63</v>
      </c>
      <c r="F169" s="67" t="s">
        <v>1771</v>
      </c>
      <c r="G169" s="8"/>
      <c r="H169" s="67" t="s">
        <v>1742</v>
      </c>
      <c r="I169" s="22" t="s">
        <v>337</v>
      </c>
      <c r="J169" s="68">
        <v>3</v>
      </c>
      <c r="K169" s="13">
        <f>IFERROR(VLOOKUP(I169,'LISTES stock'!A$2:B$1487,2,0)+SUMIFS(J169:J169,D169:D169,"ENTRÉE",I169:I169,I169)-SUMIFS(J169:J169,D169:D169,"SORTIE",I169:I169,I169),"")</f>
        <v>-27</v>
      </c>
      <c r="L169" s="13">
        <f>IFERROR(VLOOKUP(I169,T_LISTES[],3,0),"")</f>
        <v>2</v>
      </c>
      <c r="M169" s="13" t="str">
        <f t="shared" si="5"/>
        <v>COMMANDER</v>
      </c>
      <c r="N169" s="23"/>
      <c r="O169" s="8"/>
      <c r="P169" s="69">
        <v>4500</v>
      </c>
      <c r="Q169" s="22"/>
      <c r="R169" s="14" t="s">
        <v>1777</v>
      </c>
    </row>
    <row r="170" spans="1:18" x14ac:dyDescent="0.25">
      <c r="A170" s="14">
        <f t="shared" si="4"/>
        <v>169</v>
      </c>
      <c r="B170" s="15">
        <v>44197</v>
      </c>
      <c r="C170" s="7">
        <v>44209</v>
      </c>
      <c r="D170" s="8" t="s">
        <v>842</v>
      </c>
      <c r="E170" s="22" t="s">
        <v>1734</v>
      </c>
      <c r="F170" s="67" t="s">
        <v>1771</v>
      </c>
      <c r="G170" s="8"/>
      <c r="H170" s="67" t="s">
        <v>1742</v>
      </c>
      <c r="I170" s="22" t="s">
        <v>337</v>
      </c>
      <c r="J170" s="68">
        <v>5</v>
      </c>
      <c r="K170" s="13">
        <f>IFERROR(VLOOKUP(I170,'LISTES stock'!A$2:B$1487,2,0)+SUMIFS(J170:J170,D170:D170,"ENTRÉE",I170:I170,I170)-SUMIFS(J170:J170,D170:D170,"SORTIE",I170:I170,I170),"")</f>
        <v>-29</v>
      </c>
      <c r="L170" s="13">
        <f>IFERROR(VLOOKUP(I170,T_LISTES[],3,0),"")</f>
        <v>2</v>
      </c>
      <c r="M170" s="13" t="str">
        <f t="shared" si="5"/>
        <v>COMMANDER</v>
      </c>
      <c r="N170" s="23"/>
      <c r="O170" s="8"/>
      <c r="P170" s="69">
        <v>0</v>
      </c>
      <c r="Q170" s="22" t="s">
        <v>1835</v>
      </c>
      <c r="R170" s="14" t="s">
        <v>1772</v>
      </c>
    </row>
    <row r="171" spans="1:18" x14ac:dyDescent="0.25">
      <c r="A171" s="14">
        <f t="shared" si="4"/>
        <v>170</v>
      </c>
      <c r="B171" s="73">
        <v>44197</v>
      </c>
      <c r="C171" s="7">
        <v>44209</v>
      </c>
      <c r="D171" s="75" t="s">
        <v>844</v>
      </c>
      <c r="E171" s="22" t="s">
        <v>2298</v>
      </c>
      <c r="F171" s="67" t="s">
        <v>1744</v>
      </c>
      <c r="G171" s="8"/>
      <c r="H171" s="67"/>
      <c r="I171" s="22" t="s">
        <v>413</v>
      </c>
      <c r="J171" s="68">
        <v>1</v>
      </c>
      <c r="K171" s="13">
        <f>IFERROR(VLOOKUP(I171,'LISTES stock'!A$2:B$1487,2,0)+SUMIFS(J171:J171,D171:D171,"ENTRÉE",I171:I171,I171)-SUMIFS(J171:J171,D171:D171,"SORTIE",I171:I171,I171),"")</f>
        <v>-2</v>
      </c>
      <c r="L171" s="13">
        <f>IFERROR(VLOOKUP(I171,T_LISTES[],3,0),"")</f>
        <v>0</v>
      </c>
      <c r="M171" s="13" t="str">
        <f t="shared" si="5"/>
        <v>COMMANDER</v>
      </c>
      <c r="N171" s="23"/>
      <c r="O171" s="8"/>
      <c r="P171" s="69">
        <v>55000</v>
      </c>
      <c r="Q171" s="22"/>
      <c r="R171" s="14"/>
    </row>
    <row r="172" spans="1:18" x14ac:dyDescent="0.25">
      <c r="A172" s="14">
        <f t="shared" si="4"/>
        <v>171</v>
      </c>
      <c r="B172" s="15">
        <v>44197</v>
      </c>
      <c r="C172" s="7">
        <v>44210</v>
      </c>
      <c r="D172" s="8" t="s">
        <v>842</v>
      </c>
      <c r="E172" s="22" t="s">
        <v>516</v>
      </c>
      <c r="F172" s="67" t="s">
        <v>1752</v>
      </c>
      <c r="G172" s="8"/>
      <c r="H172" s="67" t="s">
        <v>20</v>
      </c>
      <c r="I172" s="22" t="s">
        <v>642</v>
      </c>
      <c r="J172" s="68">
        <v>1</v>
      </c>
      <c r="K172" s="13">
        <f>IFERROR(VLOOKUP(I172,'LISTES stock'!A$2:B$1487,2,0)+SUMIFS(J172:J172,D172:D172,"ENTRÉE",I172:I172,I172)-SUMIFS(J172:J172,D172:D172,"SORTIE",I172:I172,I172),"")</f>
        <v>-3</v>
      </c>
      <c r="L172" s="13">
        <f>IFERROR(VLOOKUP(I172,T_LISTES[],3,0),"")</f>
        <v>0</v>
      </c>
      <c r="M172" s="13" t="str">
        <f t="shared" si="5"/>
        <v>COMMANDER</v>
      </c>
      <c r="N172" s="23"/>
      <c r="O172" s="8"/>
      <c r="P172" s="69">
        <v>5000</v>
      </c>
      <c r="Q172" s="22" t="s">
        <v>1757</v>
      </c>
      <c r="R172" s="14" t="s">
        <v>1790</v>
      </c>
    </row>
    <row r="173" spans="1:18" x14ac:dyDescent="0.25">
      <c r="A173" s="14">
        <f t="shared" si="4"/>
        <v>172</v>
      </c>
      <c r="B173" s="15">
        <v>44197</v>
      </c>
      <c r="C173" s="7">
        <v>44210</v>
      </c>
      <c r="D173" s="8" t="s">
        <v>842</v>
      </c>
      <c r="E173" s="22" t="s">
        <v>516</v>
      </c>
      <c r="F173" s="67" t="s">
        <v>1747</v>
      </c>
      <c r="G173" s="8"/>
      <c r="H173" s="67" t="s">
        <v>17</v>
      </c>
      <c r="I173" s="22" t="s">
        <v>18</v>
      </c>
      <c r="J173" s="68">
        <v>2</v>
      </c>
      <c r="K173" s="13">
        <f>IFERROR(VLOOKUP(I173,'LISTES stock'!A$2:B$1487,2,0)+SUMIFS(J173:J173,D173:D173,"ENTRÉE",I173:I173,I173)-SUMIFS(J173:J173,D173:D173,"SORTIE",I173:I173,I173),"")</f>
        <v>-59</v>
      </c>
      <c r="L173" s="13">
        <f>IFERROR(VLOOKUP(I173,T_LISTES[],3,0),"")</f>
        <v>0</v>
      </c>
      <c r="M173" s="13" t="str">
        <f t="shared" si="5"/>
        <v>COMMANDER</v>
      </c>
      <c r="N173" s="23" t="s">
        <v>1755</v>
      </c>
      <c r="O173" s="8"/>
      <c r="P173" s="69">
        <v>40000</v>
      </c>
      <c r="Q173" s="22" t="s">
        <v>1756</v>
      </c>
      <c r="R173" s="14" t="s">
        <v>1737</v>
      </c>
    </row>
    <row r="174" spans="1:18" x14ac:dyDescent="0.25">
      <c r="A174" s="14">
        <f t="shared" si="4"/>
        <v>173</v>
      </c>
      <c r="B174" s="15">
        <v>44197</v>
      </c>
      <c r="C174" s="7">
        <v>44210</v>
      </c>
      <c r="D174" s="8" t="s">
        <v>842</v>
      </c>
      <c r="E174" s="22" t="s">
        <v>21</v>
      </c>
      <c r="F174" s="67" t="s">
        <v>1841</v>
      </c>
      <c r="G174" s="8"/>
      <c r="H174" s="67" t="s">
        <v>33</v>
      </c>
      <c r="I174" s="22" t="s">
        <v>695</v>
      </c>
      <c r="J174" s="68">
        <v>1</v>
      </c>
      <c r="K174" s="13">
        <f>IFERROR(VLOOKUP(I174,'LISTES stock'!A$2:B$1487,2,0)+SUMIFS(J174:J174,D174:D174,"ENTRÉE",I174:I174,I174)-SUMIFS(J174:J174,D174:D174,"SORTIE",I174:I174,I174),"")</f>
        <v>-2</v>
      </c>
      <c r="L174" s="13">
        <f>IFERROR(VLOOKUP(I174,T_LISTES[],3,0),"")</f>
        <v>0</v>
      </c>
      <c r="M174" s="13" t="str">
        <f t="shared" si="5"/>
        <v>COMMANDER</v>
      </c>
      <c r="N174" s="23" t="s">
        <v>1816</v>
      </c>
      <c r="O174" s="8"/>
      <c r="P174" s="69">
        <v>0</v>
      </c>
      <c r="Q174" s="22" t="s">
        <v>110</v>
      </c>
      <c r="R174" s="14" t="s">
        <v>1743</v>
      </c>
    </row>
    <row r="175" spans="1:18" x14ac:dyDescent="0.25">
      <c r="A175" s="14">
        <f t="shared" si="4"/>
        <v>174</v>
      </c>
      <c r="B175" s="15">
        <v>44197</v>
      </c>
      <c r="C175" s="7">
        <v>44210</v>
      </c>
      <c r="D175" s="8" t="s">
        <v>842</v>
      </c>
      <c r="E175" s="22" t="s">
        <v>76</v>
      </c>
      <c r="F175" s="67" t="s">
        <v>1747</v>
      </c>
      <c r="G175" s="8"/>
      <c r="H175" s="67" t="s">
        <v>26</v>
      </c>
      <c r="I175" s="22" t="s">
        <v>64</v>
      </c>
      <c r="J175" s="68">
        <v>1</v>
      </c>
      <c r="K175" s="13">
        <f>IFERROR(VLOOKUP(I175,'LISTES stock'!A$2:B$1487,2,0)+SUMIFS(J175:J175,D175:D175,"ENTRÉE",I175:I175,I175)-SUMIFS(J175:J175,D175:D175,"SORTIE",I175:I175,I175),"")</f>
        <v>-50</v>
      </c>
      <c r="L175" s="13">
        <f>IFERROR(VLOOKUP(I175,T_LISTES[],3,0),"")</f>
        <v>2</v>
      </c>
      <c r="M175" s="13" t="str">
        <f t="shared" si="5"/>
        <v>COMMANDER</v>
      </c>
      <c r="N175" s="23"/>
      <c r="O175" s="8"/>
      <c r="P175" s="69">
        <v>0</v>
      </c>
      <c r="Q175" s="22" t="s">
        <v>1780</v>
      </c>
      <c r="R175" s="14" t="s">
        <v>1754</v>
      </c>
    </row>
    <row r="176" spans="1:18" x14ac:dyDescent="0.25">
      <c r="A176" s="14">
        <f t="shared" si="4"/>
        <v>175</v>
      </c>
      <c r="B176" s="15">
        <v>44197</v>
      </c>
      <c r="C176" s="7">
        <v>44210</v>
      </c>
      <c r="D176" s="8" t="s">
        <v>842</v>
      </c>
      <c r="E176" s="22" t="s">
        <v>76</v>
      </c>
      <c r="F176" s="67" t="s">
        <v>1747</v>
      </c>
      <c r="G176" s="8"/>
      <c r="H176" s="67" t="s">
        <v>26</v>
      </c>
      <c r="I176" s="22" t="s">
        <v>65</v>
      </c>
      <c r="J176" s="68">
        <v>1</v>
      </c>
      <c r="K176" s="13">
        <f>IFERROR(VLOOKUP(I176,'LISTES stock'!A$2:B$1487,2,0)+SUMIFS(J176:J176,D176:D176,"ENTRÉE",I176:I176,I176)-SUMIFS(J176:J176,D176:D176,"SORTIE",I176:I176,I176),"")</f>
        <v>-54</v>
      </c>
      <c r="L176" s="13">
        <f>IFERROR(VLOOKUP(I176,T_LISTES[],3,0),"")</f>
        <v>2</v>
      </c>
      <c r="M176" s="13" t="str">
        <f t="shared" si="5"/>
        <v>COMMANDER</v>
      </c>
      <c r="N176" s="23"/>
      <c r="O176" s="8"/>
      <c r="P176" s="69">
        <v>0</v>
      </c>
      <c r="Q176" s="22" t="s">
        <v>1780</v>
      </c>
      <c r="R176" s="14" t="s">
        <v>1754</v>
      </c>
    </row>
    <row r="177" spans="1:18" x14ac:dyDescent="0.25">
      <c r="A177" s="14">
        <f t="shared" si="4"/>
        <v>176</v>
      </c>
      <c r="B177" s="15">
        <v>44197</v>
      </c>
      <c r="C177" s="7">
        <v>44210</v>
      </c>
      <c r="D177" s="8" t="s">
        <v>842</v>
      </c>
      <c r="E177" s="22" t="s">
        <v>76</v>
      </c>
      <c r="F177" s="67" t="s">
        <v>1779</v>
      </c>
      <c r="G177" s="8"/>
      <c r="H177" s="67" t="s">
        <v>26</v>
      </c>
      <c r="I177" s="22" t="s">
        <v>135</v>
      </c>
      <c r="J177" s="68">
        <v>1</v>
      </c>
      <c r="K177" s="13">
        <f>IFERROR(VLOOKUP(I177,'LISTES stock'!A$2:B$1487,2,0)+SUMIFS(J177:J177,D177:D177,"ENTRÉE",I177:I177,I177)-SUMIFS(J177:J177,D177:D177,"SORTIE",I177:I177,I177),"")</f>
        <v>-87</v>
      </c>
      <c r="L177" s="13">
        <f>IFERROR(VLOOKUP(I177,T_LISTES[],3,0),"")</f>
        <v>2</v>
      </c>
      <c r="M177" s="13" t="str">
        <f t="shared" si="5"/>
        <v>COMMANDER</v>
      </c>
      <c r="N177" s="23"/>
      <c r="O177" s="8"/>
      <c r="P177" s="69">
        <v>0</v>
      </c>
      <c r="Q177" s="22" t="s">
        <v>1780</v>
      </c>
      <c r="R177" s="14" t="s">
        <v>1754</v>
      </c>
    </row>
    <row r="178" spans="1:18" x14ac:dyDescent="0.25">
      <c r="A178" s="14">
        <f t="shared" si="4"/>
        <v>177</v>
      </c>
      <c r="B178" s="15">
        <v>44197</v>
      </c>
      <c r="C178" s="7">
        <v>44210</v>
      </c>
      <c r="D178" s="8" t="s">
        <v>842</v>
      </c>
      <c r="E178" s="22" t="s">
        <v>76</v>
      </c>
      <c r="F178" s="67" t="s">
        <v>1788</v>
      </c>
      <c r="G178" s="8"/>
      <c r="H178" s="67" t="s">
        <v>58</v>
      </c>
      <c r="I178" s="22" t="s">
        <v>57</v>
      </c>
      <c r="J178" s="68">
        <v>35</v>
      </c>
      <c r="K178" s="13">
        <f>IFERROR(VLOOKUP(I178,'LISTES stock'!A$2:B$1487,2,0)+SUMIFS(J178:J178,D178:D178,"ENTRÉE",I178:I178,I178)-SUMIFS(J178:J178,D178:D178,"SORTIE",I178:I178,I178),"")</f>
        <v>-7079</v>
      </c>
      <c r="L178" s="13">
        <f>IFERROR(VLOOKUP(I178,T_LISTES[],3,0),"")</f>
        <v>0</v>
      </c>
      <c r="M178" s="13" t="str">
        <f t="shared" si="5"/>
        <v>COMMANDER</v>
      </c>
      <c r="N178" s="23"/>
      <c r="O178" s="8"/>
      <c r="P178" s="69">
        <v>0</v>
      </c>
      <c r="Q178" s="22" t="s">
        <v>1780</v>
      </c>
      <c r="R178" s="14" t="s">
        <v>1754</v>
      </c>
    </row>
    <row r="179" spans="1:18" x14ac:dyDescent="0.25">
      <c r="A179" s="14">
        <f t="shared" si="4"/>
        <v>178</v>
      </c>
      <c r="B179" s="15">
        <v>44197</v>
      </c>
      <c r="C179" s="7">
        <v>44210</v>
      </c>
      <c r="D179" s="8" t="s">
        <v>842</v>
      </c>
      <c r="E179" s="22" t="s">
        <v>131</v>
      </c>
      <c r="F179" s="67" t="s">
        <v>1779</v>
      </c>
      <c r="G179" s="8"/>
      <c r="H179" s="67" t="s">
        <v>9</v>
      </c>
      <c r="I179" s="22" t="s">
        <v>696</v>
      </c>
      <c r="J179" s="68">
        <v>1</v>
      </c>
      <c r="K179" s="13">
        <f>IFERROR(VLOOKUP(I179,'LISTES stock'!A$2:B$1487,2,0)+SUMIFS(J179:J179,D179:D179,"ENTRÉE",I179:I179,I179)-SUMIFS(J179:J179,D179:D179,"SORTIE",I179:I179,I179),"")</f>
        <v>-1</v>
      </c>
      <c r="L179" s="13">
        <f>IFERROR(VLOOKUP(I179,T_LISTES[],3,0),"")</f>
        <v>2</v>
      </c>
      <c r="M179" s="13" t="str">
        <f t="shared" si="5"/>
        <v>COMMANDER</v>
      </c>
      <c r="N179" s="23"/>
      <c r="O179" s="8"/>
      <c r="P179" s="69">
        <v>6000</v>
      </c>
      <c r="Q179" s="22"/>
      <c r="R179" s="14" t="s">
        <v>1842</v>
      </c>
    </row>
    <row r="180" spans="1:18" x14ac:dyDescent="0.25">
      <c r="A180" s="14">
        <f t="shared" si="4"/>
        <v>179</v>
      </c>
      <c r="B180" s="15">
        <v>44197</v>
      </c>
      <c r="C180" s="7">
        <v>44210</v>
      </c>
      <c r="D180" s="8" t="s">
        <v>842</v>
      </c>
      <c r="E180" s="22" t="s">
        <v>21</v>
      </c>
      <c r="F180" s="67" t="s">
        <v>1744</v>
      </c>
      <c r="G180" s="8"/>
      <c r="H180" s="67" t="s">
        <v>17</v>
      </c>
      <c r="I180" s="22" t="s">
        <v>493</v>
      </c>
      <c r="J180" s="68">
        <v>1</v>
      </c>
      <c r="K180" s="13">
        <f>IFERROR(VLOOKUP(I180,'LISTES stock'!A$2:B$1487,2,0)+SUMIFS(J180:J180,D180:D180,"ENTRÉE",I180:I180,I180)-SUMIFS(J180:J180,D180:D180,"SORTIE",I180:I180,I180),"")</f>
        <v>-7</v>
      </c>
      <c r="L180" s="13">
        <f>IFERROR(VLOOKUP(I180,T_LISTES[],3,0),"")</f>
        <v>0</v>
      </c>
      <c r="M180" s="13" t="str">
        <f t="shared" si="5"/>
        <v>COMMANDER</v>
      </c>
      <c r="N180" s="23"/>
      <c r="O180" s="8"/>
      <c r="P180" s="69">
        <v>0</v>
      </c>
      <c r="Q180" s="22" t="s">
        <v>1774</v>
      </c>
      <c r="R180" s="14" t="s">
        <v>1787</v>
      </c>
    </row>
    <row r="181" spans="1:18" x14ac:dyDescent="0.25">
      <c r="A181" s="14">
        <f t="shared" si="4"/>
        <v>180</v>
      </c>
      <c r="B181" s="15">
        <v>44197</v>
      </c>
      <c r="C181" s="7">
        <v>44210</v>
      </c>
      <c r="D181" s="8" t="s">
        <v>842</v>
      </c>
      <c r="E181" s="22" t="s">
        <v>21</v>
      </c>
      <c r="F181" s="67" t="s">
        <v>1747</v>
      </c>
      <c r="G181" s="8"/>
      <c r="H181" s="67" t="s">
        <v>17</v>
      </c>
      <c r="I181" s="22" t="s">
        <v>187</v>
      </c>
      <c r="J181" s="68">
        <v>2</v>
      </c>
      <c r="K181" s="13">
        <f>IFERROR(VLOOKUP(I181,'LISTES stock'!A$2:B$1487,2,0)+SUMIFS(J181:J181,D181:D181,"ENTRÉE",I181:I181,I181)-SUMIFS(J181:J181,D181:D181,"SORTIE",I181:I181,I181),"")</f>
        <v>12</v>
      </c>
      <c r="L181" s="13">
        <f>IFERROR(VLOOKUP(I181,T_LISTES[],3,0),"")</f>
        <v>0</v>
      </c>
      <c r="M181" s="13" t="str">
        <f t="shared" si="5"/>
        <v/>
      </c>
      <c r="N181" s="23" t="s">
        <v>1824</v>
      </c>
      <c r="O181" s="8"/>
      <c r="P181" s="69">
        <v>0</v>
      </c>
      <c r="Q181" s="22" t="s">
        <v>1774</v>
      </c>
      <c r="R181" s="14" t="s">
        <v>1787</v>
      </c>
    </row>
    <row r="182" spans="1:18" x14ac:dyDescent="0.25">
      <c r="A182" s="14">
        <f t="shared" si="4"/>
        <v>181</v>
      </c>
      <c r="B182" s="15">
        <v>44197</v>
      </c>
      <c r="C182" s="7">
        <v>44210</v>
      </c>
      <c r="D182" s="8" t="s">
        <v>842</v>
      </c>
      <c r="E182" s="22" t="s">
        <v>21</v>
      </c>
      <c r="F182" s="67" t="s">
        <v>1747</v>
      </c>
      <c r="G182" s="8"/>
      <c r="H182" s="67" t="s">
        <v>17</v>
      </c>
      <c r="I182" s="22" t="s">
        <v>307</v>
      </c>
      <c r="J182" s="68">
        <v>4</v>
      </c>
      <c r="K182" s="13">
        <f>IFERROR(VLOOKUP(I182,'LISTES stock'!A$2:B$1487,2,0)+SUMIFS(J182:J182,D182:D182,"ENTRÉE",I182:I182,I182)-SUMIFS(J182:J182,D182:D182,"SORTIE",I182:I182,I182),"")</f>
        <v>-118</v>
      </c>
      <c r="L182" s="13">
        <f>IFERROR(VLOOKUP(I182,T_LISTES[],3,0),"")</f>
        <v>0</v>
      </c>
      <c r="M182" s="13" t="str">
        <f t="shared" si="5"/>
        <v>COMMANDER</v>
      </c>
      <c r="N182" s="23" t="s">
        <v>1755</v>
      </c>
      <c r="O182" s="8"/>
      <c r="P182" s="69">
        <v>0</v>
      </c>
      <c r="Q182" s="22" t="s">
        <v>1774</v>
      </c>
      <c r="R182" s="14" t="s">
        <v>1787</v>
      </c>
    </row>
    <row r="183" spans="1:18" x14ac:dyDescent="0.25">
      <c r="A183" s="14">
        <f t="shared" si="4"/>
        <v>182</v>
      </c>
      <c r="B183" s="15">
        <v>44197</v>
      </c>
      <c r="C183" s="7">
        <v>44210</v>
      </c>
      <c r="D183" s="8" t="s">
        <v>842</v>
      </c>
      <c r="E183" s="22" t="s">
        <v>21</v>
      </c>
      <c r="F183" s="67" t="s">
        <v>1771</v>
      </c>
      <c r="G183" s="8"/>
      <c r="H183" s="67" t="s">
        <v>1742</v>
      </c>
      <c r="I183" s="22" t="s">
        <v>337</v>
      </c>
      <c r="J183" s="68">
        <v>1</v>
      </c>
      <c r="K183" s="13">
        <f>IFERROR(VLOOKUP(I183,'LISTES stock'!A$2:B$1487,2,0)+SUMIFS(J183:J183,D183:D183,"ENTRÉE",I183:I183,I183)-SUMIFS(J183:J183,D183:D183,"SORTIE",I183:I183,I183),"")</f>
        <v>-25</v>
      </c>
      <c r="L183" s="13">
        <f>IFERROR(VLOOKUP(I183,T_LISTES[],3,0),"")</f>
        <v>2</v>
      </c>
      <c r="M183" s="13" t="str">
        <f t="shared" si="5"/>
        <v>COMMANDER</v>
      </c>
      <c r="N183" s="23"/>
      <c r="O183" s="8"/>
      <c r="P183" s="69">
        <v>0</v>
      </c>
      <c r="Q183" s="22"/>
      <c r="R183" s="14" t="s">
        <v>1743</v>
      </c>
    </row>
    <row r="184" spans="1:18" x14ac:dyDescent="0.25">
      <c r="A184" s="14">
        <f t="shared" si="4"/>
        <v>183</v>
      </c>
      <c r="B184" s="15">
        <v>44197</v>
      </c>
      <c r="C184" s="7">
        <v>44210</v>
      </c>
      <c r="D184" s="8" t="s">
        <v>842</v>
      </c>
      <c r="E184" s="22" t="s">
        <v>442</v>
      </c>
      <c r="F184" s="67" t="s">
        <v>1744</v>
      </c>
      <c r="G184" s="8"/>
      <c r="H184" s="67" t="s">
        <v>33</v>
      </c>
      <c r="I184" s="22" t="s">
        <v>413</v>
      </c>
      <c r="J184" s="68">
        <v>1</v>
      </c>
      <c r="K184" s="13">
        <f>IFERROR(VLOOKUP(I184,'LISTES stock'!A$2:B$1487,2,0)+SUMIFS(J184:J184,D184:D184,"ENTRÉE",I184:I184,I184)-SUMIFS(J184:J184,D184:D184,"SORTIE",I184:I184,I184),"")</f>
        <v>-4</v>
      </c>
      <c r="L184" s="13">
        <f>IFERROR(VLOOKUP(I184,T_LISTES[],3,0),"")</f>
        <v>0</v>
      </c>
      <c r="M184" s="13" t="str">
        <f t="shared" si="5"/>
        <v>COMMANDER</v>
      </c>
      <c r="N184" s="23"/>
      <c r="O184" s="8"/>
      <c r="P184" s="69">
        <v>55000</v>
      </c>
      <c r="Q184" s="22" t="s">
        <v>1816</v>
      </c>
      <c r="R184" s="14" t="s">
        <v>1789</v>
      </c>
    </row>
    <row r="185" spans="1:18" x14ac:dyDescent="0.25">
      <c r="A185" s="14">
        <f t="shared" si="4"/>
        <v>184</v>
      </c>
      <c r="B185" s="15">
        <v>44197</v>
      </c>
      <c r="C185" s="7">
        <v>44210</v>
      </c>
      <c r="D185" s="8" t="s">
        <v>842</v>
      </c>
      <c r="E185" s="22" t="s">
        <v>93</v>
      </c>
      <c r="F185" s="67"/>
      <c r="G185" s="8"/>
      <c r="H185" s="67" t="s">
        <v>58</v>
      </c>
      <c r="I185" s="22" t="s">
        <v>57</v>
      </c>
      <c r="J185" s="68">
        <v>20</v>
      </c>
      <c r="K185" s="13">
        <f>IFERROR(VLOOKUP(I185,'LISTES stock'!A$2:B$1487,2,0)+SUMIFS(J185:J185,D185:D185,"ENTRÉE",I185:I185,I185)-SUMIFS(J185:J185,D185:D185,"SORTIE",I185:I185,I185),"")</f>
        <v>-7064</v>
      </c>
      <c r="L185" s="13">
        <f>IFERROR(VLOOKUP(I185,T_LISTES[],3,0),"")</f>
        <v>0</v>
      </c>
      <c r="M185" s="13" t="str">
        <f t="shared" si="5"/>
        <v>COMMANDER</v>
      </c>
      <c r="N185" s="23"/>
      <c r="O185" s="8"/>
      <c r="P185" s="69">
        <v>0</v>
      </c>
      <c r="Q185" s="22" t="s">
        <v>1738</v>
      </c>
      <c r="R185" s="14" t="s">
        <v>1767</v>
      </c>
    </row>
    <row r="186" spans="1:18" x14ac:dyDescent="0.25">
      <c r="A186" s="14">
        <f t="shared" si="4"/>
        <v>185</v>
      </c>
      <c r="B186" s="73">
        <v>44197</v>
      </c>
      <c r="C186" s="7">
        <v>44210</v>
      </c>
      <c r="D186" s="75" t="s">
        <v>844</v>
      </c>
      <c r="E186" s="22" t="s">
        <v>2298</v>
      </c>
      <c r="F186" s="67" t="s">
        <v>1747</v>
      </c>
      <c r="G186" s="8"/>
      <c r="H186" s="67"/>
      <c r="I186" s="22" t="s">
        <v>136</v>
      </c>
      <c r="J186" s="68">
        <v>10</v>
      </c>
      <c r="K186" s="13">
        <f>IFERROR(VLOOKUP(I186,'LISTES stock'!A$2:B$1487,2,0)+SUMIFS(J186:J186,D186:D186,"ENTRÉE",I186:I186,I186)-SUMIFS(J186:J186,D186:D186,"SORTIE",I186:I186,I186),"")</f>
        <v>10</v>
      </c>
      <c r="L186" s="13">
        <f>IFERROR(VLOOKUP(I186,T_LISTES[],3,0),"")</f>
        <v>2</v>
      </c>
      <c r="M186" s="13" t="str">
        <f t="shared" si="5"/>
        <v/>
      </c>
      <c r="N186" s="23" t="s">
        <v>2325</v>
      </c>
      <c r="O186" s="8" t="s">
        <v>2326</v>
      </c>
      <c r="P186" s="69">
        <v>100000</v>
      </c>
      <c r="Q186" s="22" t="s">
        <v>2327</v>
      </c>
      <c r="R186" s="14"/>
    </row>
    <row r="187" spans="1:18" x14ac:dyDescent="0.25">
      <c r="A187" s="14">
        <f t="shared" si="4"/>
        <v>186</v>
      </c>
      <c r="B187" s="73">
        <v>44197</v>
      </c>
      <c r="C187" s="7">
        <v>44210</v>
      </c>
      <c r="D187" s="75" t="s">
        <v>844</v>
      </c>
      <c r="E187" s="22" t="s">
        <v>2298</v>
      </c>
      <c r="F187" s="67" t="s">
        <v>1747</v>
      </c>
      <c r="G187" s="8"/>
      <c r="H187" s="67"/>
      <c r="I187" s="22" t="s">
        <v>53</v>
      </c>
      <c r="J187" s="68">
        <v>10</v>
      </c>
      <c r="K187" s="13">
        <f>IFERROR(VLOOKUP(I187,'LISTES stock'!A$2:B$1487,2,0)+SUMIFS(J187:J187,D187:D187,"ENTRÉE",I187:I187,I187)-SUMIFS(J187:J187,D187:D187,"SORTIE",I187:I187,I187),"")</f>
        <v>10</v>
      </c>
      <c r="L187" s="13">
        <f>IFERROR(VLOOKUP(I187,T_LISTES[],3,0),"")</f>
        <v>2</v>
      </c>
      <c r="M187" s="13" t="str">
        <f t="shared" si="5"/>
        <v/>
      </c>
      <c r="N187" s="23" t="s">
        <v>2328</v>
      </c>
      <c r="O187" s="8" t="s">
        <v>2329</v>
      </c>
      <c r="P187" s="69">
        <v>20000</v>
      </c>
      <c r="Q187" s="22" t="s">
        <v>2327</v>
      </c>
      <c r="R187" s="14"/>
    </row>
    <row r="188" spans="1:18" x14ac:dyDescent="0.25">
      <c r="A188" s="14">
        <f t="shared" si="4"/>
        <v>187</v>
      </c>
      <c r="B188" s="73">
        <v>44197</v>
      </c>
      <c r="C188" s="7">
        <v>44210</v>
      </c>
      <c r="D188" s="75" t="s">
        <v>844</v>
      </c>
      <c r="E188" s="22" t="s">
        <v>2298</v>
      </c>
      <c r="F188" s="67" t="s">
        <v>1747</v>
      </c>
      <c r="G188" s="8"/>
      <c r="H188" s="67"/>
      <c r="I188" s="22" t="s">
        <v>66</v>
      </c>
      <c r="J188" s="68">
        <v>10</v>
      </c>
      <c r="K188" s="13">
        <f>IFERROR(VLOOKUP(I188,'LISTES stock'!A$2:B$1487,2,0)+SUMIFS(J188:J188,D188:D188,"ENTRÉE",I188:I188,I188)-SUMIFS(J188:J188,D188:D188,"SORTIE",I188:I188,I188),"")</f>
        <v>45</v>
      </c>
      <c r="L188" s="13">
        <f>IFERROR(VLOOKUP(I188,T_LISTES[],3,0),"")</f>
        <v>2</v>
      </c>
      <c r="M188" s="13" t="str">
        <f t="shared" si="5"/>
        <v/>
      </c>
      <c r="N188" s="23" t="s">
        <v>2330</v>
      </c>
      <c r="O188" s="8" t="s">
        <v>2331</v>
      </c>
      <c r="P188" s="69">
        <v>20000</v>
      </c>
      <c r="Q188" s="22" t="s">
        <v>2327</v>
      </c>
      <c r="R188" s="14"/>
    </row>
    <row r="189" spans="1:18" x14ac:dyDescent="0.25">
      <c r="A189" s="14">
        <f t="shared" si="4"/>
        <v>188</v>
      </c>
      <c r="B189" s="73">
        <v>44197</v>
      </c>
      <c r="C189" s="7">
        <v>44210</v>
      </c>
      <c r="D189" s="75" t="s">
        <v>844</v>
      </c>
      <c r="E189" s="22" t="s">
        <v>2298</v>
      </c>
      <c r="F189" s="67" t="s">
        <v>1747</v>
      </c>
      <c r="G189" s="8"/>
      <c r="H189" s="67"/>
      <c r="I189" s="22" t="s">
        <v>67</v>
      </c>
      <c r="J189" s="68">
        <v>10</v>
      </c>
      <c r="K189" s="13">
        <f>IFERROR(VLOOKUP(I189,'LISTES stock'!A$2:B$1487,2,0)+SUMIFS(J189:J189,D189:D189,"ENTRÉE",I189:I189,I189)-SUMIFS(J189:J189,D189:D189,"SORTIE",I189:I189,I189),"")</f>
        <v>36</v>
      </c>
      <c r="L189" s="13">
        <f>IFERROR(VLOOKUP(I189,T_LISTES[],3,0),"")</f>
        <v>2</v>
      </c>
      <c r="M189" s="13" t="str">
        <f t="shared" si="5"/>
        <v/>
      </c>
      <c r="N189" s="23" t="s">
        <v>2330</v>
      </c>
      <c r="O189" s="8" t="s">
        <v>2332</v>
      </c>
      <c r="P189" s="69">
        <v>20000</v>
      </c>
      <c r="Q189" s="22" t="s">
        <v>2327</v>
      </c>
      <c r="R189" s="14"/>
    </row>
    <row r="190" spans="1:18" x14ac:dyDescent="0.25">
      <c r="A190" s="14">
        <f t="shared" si="4"/>
        <v>189</v>
      </c>
      <c r="B190" s="73">
        <v>44197</v>
      </c>
      <c r="C190" s="7">
        <v>44210</v>
      </c>
      <c r="D190" s="75" t="s">
        <v>844</v>
      </c>
      <c r="E190" s="22" t="s">
        <v>2298</v>
      </c>
      <c r="F190" s="67" t="s">
        <v>1747</v>
      </c>
      <c r="G190" s="8"/>
      <c r="H190" s="67"/>
      <c r="I190" s="22" t="s">
        <v>64</v>
      </c>
      <c r="J190" s="68">
        <v>6</v>
      </c>
      <c r="K190" s="13">
        <f>IFERROR(VLOOKUP(I190,'LISTES stock'!A$2:B$1487,2,0)+SUMIFS(J190:J190,D190:D190,"ENTRÉE",I190:I190,I190)-SUMIFS(J190:J190,D190:D190,"SORTIE",I190:I190,I190),"")</f>
        <v>-43</v>
      </c>
      <c r="L190" s="13">
        <f>IFERROR(VLOOKUP(I190,T_LISTES[],3,0),"")</f>
        <v>2</v>
      </c>
      <c r="M190" s="13" t="str">
        <f t="shared" si="5"/>
        <v>COMMANDER</v>
      </c>
      <c r="N190" s="23" t="s">
        <v>2333</v>
      </c>
      <c r="O190" s="8" t="s">
        <v>2334</v>
      </c>
      <c r="P190" s="69">
        <v>75000</v>
      </c>
      <c r="Q190" s="22" t="s">
        <v>2327</v>
      </c>
      <c r="R190" s="14"/>
    </row>
    <row r="191" spans="1:18" x14ac:dyDescent="0.25">
      <c r="A191" s="14">
        <f t="shared" si="4"/>
        <v>190</v>
      </c>
      <c r="B191" s="73">
        <v>44197</v>
      </c>
      <c r="C191" s="7">
        <v>44210</v>
      </c>
      <c r="D191" s="75" t="s">
        <v>844</v>
      </c>
      <c r="E191" s="22" t="s">
        <v>2298</v>
      </c>
      <c r="F191" s="67" t="s">
        <v>1747</v>
      </c>
      <c r="G191" s="8"/>
      <c r="H191" s="67"/>
      <c r="I191" s="22" t="s">
        <v>297</v>
      </c>
      <c r="J191" s="68">
        <v>6</v>
      </c>
      <c r="K191" s="13">
        <f>IFERROR(VLOOKUP(I191,'LISTES stock'!A$2:B$1487,2,0)+SUMIFS(J191:J191,D191:D191,"ENTRÉE",I191:I191,I191)-SUMIFS(J191:J191,D191:D191,"SORTIE",I191:I191,I191),"")</f>
        <v>2</v>
      </c>
      <c r="L191" s="13">
        <f>IFERROR(VLOOKUP(I191,T_LISTES[],3,0),"")</f>
        <v>2</v>
      </c>
      <c r="M191" s="13" t="str">
        <f t="shared" si="5"/>
        <v>COMMANDER</v>
      </c>
      <c r="N191" s="23" t="s">
        <v>1973</v>
      </c>
      <c r="O191" s="8" t="s">
        <v>2335</v>
      </c>
      <c r="P191" s="69">
        <v>132000</v>
      </c>
      <c r="Q191" s="22" t="s">
        <v>2327</v>
      </c>
      <c r="R191" s="14"/>
    </row>
    <row r="192" spans="1:18" x14ac:dyDescent="0.25">
      <c r="A192" s="14">
        <f t="shared" si="4"/>
        <v>191</v>
      </c>
      <c r="B192" s="73">
        <v>44197</v>
      </c>
      <c r="C192" s="7">
        <v>44210</v>
      </c>
      <c r="D192" s="75" t="s">
        <v>844</v>
      </c>
      <c r="E192" s="22" t="s">
        <v>2298</v>
      </c>
      <c r="F192" s="67" t="s">
        <v>1747</v>
      </c>
      <c r="G192" s="8"/>
      <c r="H192" s="67"/>
      <c r="I192" s="22" t="s">
        <v>298</v>
      </c>
      <c r="J192" s="68">
        <v>6</v>
      </c>
      <c r="K192" s="13">
        <f>IFERROR(VLOOKUP(I192,'LISTES stock'!A$2:B$1487,2,0)+SUMIFS(J192:J192,D192:D192,"ENTRÉE",I192:I192,I192)-SUMIFS(J192:J192,D192:D192,"SORTIE",I192:I192,I192),"")</f>
        <v>-5</v>
      </c>
      <c r="L192" s="13">
        <f>IFERROR(VLOOKUP(I192,T_LISTES[],3,0),"")</f>
        <v>2</v>
      </c>
      <c r="M192" s="13" t="str">
        <f t="shared" si="5"/>
        <v>COMMANDER</v>
      </c>
      <c r="N192" s="23" t="s">
        <v>1973</v>
      </c>
      <c r="O192" s="8" t="s">
        <v>2336</v>
      </c>
      <c r="P192" s="69">
        <v>144000</v>
      </c>
      <c r="Q192" s="22" t="s">
        <v>2327</v>
      </c>
      <c r="R192" s="14"/>
    </row>
    <row r="193" spans="1:18" x14ac:dyDescent="0.25">
      <c r="A193" s="14">
        <f t="shared" si="4"/>
        <v>192</v>
      </c>
      <c r="B193" s="73">
        <v>44197</v>
      </c>
      <c r="C193" s="7">
        <v>44210</v>
      </c>
      <c r="D193" s="75" t="s">
        <v>844</v>
      </c>
      <c r="E193" s="22" t="s">
        <v>2298</v>
      </c>
      <c r="F193" s="67" t="s">
        <v>1747</v>
      </c>
      <c r="G193" s="8"/>
      <c r="H193" s="67"/>
      <c r="I193" s="22" t="s">
        <v>480</v>
      </c>
      <c r="J193" s="68">
        <v>36</v>
      </c>
      <c r="K193" s="13">
        <f>IFERROR(VLOOKUP(I193,'LISTES stock'!A$2:B$1487,2,0)+SUMIFS(J193:J193,D193:D193,"ENTRÉE",I193:I193,I193)-SUMIFS(J193:J193,D193:D193,"SORTIE",I193:I193,I193),"")</f>
        <v>65</v>
      </c>
      <c r="L193" s="13">
        <f>IFERROR(VLOOKUP(I193,T_LISTES[],3,0),"")</f>
        <v>0</v>
      </c>
      <c r="M193" s="13" t="str">
        <f t="shared" si="5"/>
        <v/>
      </c>
      <c r="N193" s="23" t="s">
        <v>2337</v>
      </c>
      <c r="O193" s="8" t="s">
        <v>2338</v>
      </c>
      <c r="P193" s="69">
        <v>7740000</v>
      </c>
      <c r="Q193" s="22" t="s">
        <v>2327</v>
      </c>
      <c r="R193" s="14"/>
    </row>
    <row r="194" spans="1:18" x14ac:dyDescent="0.25">
      <c r="A194" s="14">
        <f t="shared" ref="A194:A257" si="6">ROW()-1</f>
        <v>193</v>
      </c>
      <c r="B194" s="73">
        <v>44197</v>
      </c>
      <c r="C194" s="7">
        <v>44210</v>
      </c>
      <c r="D194" s="75" t="s">
        <v>844</v>
      </c>
      <c r="E194" s="22" t="s">
        <v>2298</v>
      </c>
      <c r="F194" s="67" t="s">
        <v>1765</v>
      </c>
      <c r="G194" s="8"/>
      <c r="H194" s="67"/>
      <c r="I194" s="22" t="s">
        <v>69</v>
      </c>
      <c r="J194" s="68">
        <v>1</v>
      </c>
      <c r="K194" s="13">
        <f>IFERROR(VLOOKUP(I194,'LISTES stock'!A$2:B$1487,2,0)+SUMIFS(J194:J194,D194:D194,"ENTRÉE",I194:I194,I194)-SUMIFS(J194:J194,D194:D194,"SORTIE",I194:I194,I194),"")</f>
        <v>-6</v>
      </c>
      <c r="L194" s="13">
        <f>IFERROR(VLOOKUP(I194,T_LISTES[],3,0),"")</f>
        <v>2</v>
      </c>
      <c r="M194" s="13" t="str">
        <f t="shared" ref="M194:M257" si="7">IF($K194&lt;=$L194,"COMMANDER","")</f>
        <v>COMMANDER</v>
      </c>
      <c r="N194" s="23"/>
      <c r="O194" s="8" t="s">
        <v>2339</v>
      </c>
      <c r="P194" s="69">
        <v>195000</v>
      </c>
      <c r="Q194" s="22" t="s">
        <v>2340</v>
      </c>
      <c r="R194" s="14"/>
    </row>
    <row r="195" spans="1:18" x14ac:dyDescent="0.25">
      <c r="A195" s="14">
        <f t="shared" si="6"/>
        <v>194</v>
      </c>
      <c r="B195" s="73">
        <v>44197</v>
      </c>
      <c r="C195" s="7">
        <v>44210</v>
      </c>
      <c r="D195" s="75" t="s">
        <v>844</v>
      </c>
      <c r="E195" s="22" t="s">
        <v>2298</v>
      </c>
      <c r="F195" s="67" t="s">
        <v>1744</v>
      </c>
      <c r="G195" s="8"/>
      <c r="H195" s="67"/>
      <c r="I195" s="22" t="s">
        <v>413</v>
      </c>
      <c r="J195" s="68">
        <v>1</v>
      </c>
      <c r="K195" s="13">
        <f>IFERROR(VLOOKUP(I195,'LISTES stock'!A$2:B$1487,2,0)+SUMIFS(J195:J195,D195:D195,"ENTRÉE",I195:I195,I195)-SUMIFS(J195:J195,D195:D195,"SORTIE",I195:I195,I195),"")</f>
        <v>-2</v>
      </c>
      <c r="L195" s="13">
        <f>IFERROR(VLOOKUP(I195,T_LISTES[],3,0),"")</f>
        <v>0</v>
      </c>
      <c r="M195" s="13" t="str">
        <f t="shared" si="7"/>
        <v>COMMANDER</v>
      </c>
      <c r="N195" s="23"/>
      <c r="O195" s="8"/>
      <c r="P195" s="69">
        <v>55000</v>
      </c>
      <c r="Q195" s="22"/>
      <c r="R195" s="14"/>
    </row>
    <row r="196" spans="1:18" x14ac:dyDescent="0.25">
      <c r="A196" s="14">
        <f t="shared" si="6"/>
        <v>195</v>
      </c>
      <c r="B196" s="73">
        <v>44197</v>
      </c>
      <c r="C196" s="7">
        <v>44210</v>
      </c>
      <c r="D196" s="75" t="s">
        <v>844</v>
      </c>
      <c r="E196" s="22" t="s">
        <v>2298</v>
      </c>
      <c r="F196" s="67" t="s">
        <v>1744</v>
      </c>
      <c r="G196" s="8"/>
      <c r="H196" s="67"/>
      <c r="I196" s="22" t="s">
        <v>453</v>
      </c>
      <c r="J196" s="68">
        <v>5</v>
      </c>
      <c r="K196" s="13">
        <f>IFERROR(VLOOKUP(I196,'LISTES stock'!A$2:B$1487,2,0)+SUMIFS(J196:J196,D196:D196,"ENTRÉE",I196:I196,I196)-SUMIFS(J196:J196,D196:D196,"SORTIE",I196:I196,I196),"")</f>
        <v>14</v>
      </c>
      <c r="L196" s="13">
        <f>IFERROR(VLOOKUP(I196,T_LISTES[],3,0),"")</f>
        <v>0</v>
      </c>
      <c r="M196" s="13" t="str">
        <f t="shared" si="7"/>
        <v/>
      </c>
      <c r="N196" s="23"/>
      <c r="O196" s="8"/>
      <c r="P196" s="69">
        <v>10000</v>
      </c>
      <c r="Q196" s="22"/>
      <c r="R196" s="14"/>
    </row>
    <row r="197" spans="1:18" x14ac:dyDescent="0.25">
      <c r="A197" s="14">
        <f t="shared" si="6"/>
        <v>196</v>
      </c>
      <c r="B197" s="15">
        <v>44197</v>
      </c>
      <c r="C197" s="7">
        <v>44211</v>
      </c>
      <c r="D197" s="8" t="s">
        <v>842</v>
      </c>
      <c r="E197" s="22" t="s">
        <v>235</v>
      </c>
      <c r="F197" s="67" t="s">
        <v>1771</v>
      </c>
      <c r="G197" s="8"/>
      <c r="H197" s="67" t="s">
        <v>1742</v>
      </c>
      <c r="I197" s="22" t="s">
        <v>7</v>
      </c>
      <c r="J197" s="68">
        <v>1</v>
      </c>
      <c r="K197" s="13">
        <f>IFERROR(VLOOKUP(I197,'LISTES stock'!A$2:B$1487,2,0)+SUMIFS(J197:J197,D197:D197,"ENTRÉE",I197:I197,I197)-SUMIFS(J197:J197,D197:D197,"SORTIE",I197:I197,I197),"")</f>
        <v>0</v>
      </c>
      <c r="L197" s="13">
        <f>IFERROR(VLOOKUP(I197,T_LISTES[],3,0),"")</f>
        <v>2</v>
      </c>
      <c r="M197" s="13" t="str">
        <f t="shared" si="7"/>
        <v>COMMANDER</v>
      </c>
      <c r="N197" s="23"/>
      <c r="O197" s="8"/>
      <c r="P197" s="69">
        <v>0</v>
      </c>
      <c r="Q197" s="22"/>
      <c r="R197" s="14" t="s">
        <v>1743</v>
      </c>
    </row>
    <row r="198" spans="1:18" x14ac:dyDescent="0.25">
      <c r="A198" s="14">
        <f t="shared" si="6"/>
        <v>197</v>
      </c>
      <c r="B198" s="15">
        <v>44197</v>
      </c>
      <c r="C198" s="7">
        <v>44211</v>
      </c>
      <c r="D198" s="8" t="s">
        <v>842</v>
      </c>
      <c r="E198" s="22" t="s">
        <v>50</v>
      </c>
      <c r="F198" s="67" t="s">
        <v>1747</v>
      </c>
      <c r="G198" s="8"/>
      <c r="H198" s="67" t="s">
        <v>1742</v>
      </c>
      <c r="I198" s="22" t="s">
        <v>53</v>
      </c>
      <c r="J198" s="68">
        <v>1</v>
      </c>
      <c r="K198" s="13">
        <f>IFERROR(VLOOKUP(I198,'LISTES stock'!A$2:B$1487,2,0)+SUMIFS(J198:J198,D198:D198,"ENTRÉE",I198:I198,I198)-SUMIFS(J198:J198,D198:D198,"SORTIE",I198:I198,I198),"")</f>
        <v>-1</v>
      </c>
      <c r="L198" s="13">
        <f>IFERROR(VLOOKUP(I198,T_LISTES[],3,0),"")</f>
        <v>2</v>
      </c>
      <c r="M198" s="13" t="str">
        <f t="shared" si="7"/>
        <v>COMMANDER</v>
      </c>
      <c r="N198" s="23" t="s">
        <v>1843</v>
      </c>
      <c r="O198" s="8"/>
      <c r="P198" s="69">
        <v>3000</v>
      </c>
      <c r="Q198" s="22"/>
      <c r="R198" s="14" t="s">
        <v>1777</v>
      </c>
    </row>
    <row r="199" spans="1:18" x14ac:dyDescent="0.25">
      <c r="A199" s="14">
        <f t="shared" si="6"/>
        <v>198</v>
      </c>
      <c r="B199" s="15">
        <v>44197</v>
      </c>
      <c r="C199" s="7">
        <v>44211</v>
      </c>
      <c r="D199" s="8" t="s">
        <v>842</v>
      </c>
      <c r="E199" s="22" t="s">
        <v>130</v>
      </c>
      <c r="F199" s="67" t="s">
        <v>1747</v>
      </c>
      <c r="G199" s="8"/>
      <c r="H199" s="67" t="s">
        <v>1742</v>
      </c>
      <c r="I199" s="22" t="s">
        <v>53</v>
      </c>
      <c r="J199" s="68">
        <v>1</v>
      </c>
      <c r="K199" s="13">
        <f>IFERROR(VLOOKUP(I199,'LISTES stock'!A$2:B$1487,2,0)+SUMIFS(J199:J199,D199:D199,"ENTRÉE",I199:I199,I199)-SUMIFS(J199:J199,D199:D199,"SORTIE",I199:I199,I199),"")</f>
        <v>-1</v>
      </c>
      <c r="L199" s="13">
        <f>IFERROR(VLOOKUP(I199,T_LISTES[],3,0),"")</f>
        <v>2</v>
      </c>
      <c r="M199" s="13" t="str">
        <f t="shared" si="7"/>
        <v>COMMANDER</v>
      </c>
      <c r="N199" s="23" t="s">
        <v>1843</v>
      </c>
      <c r="O199" s="8"/>
      <c r="P199" s="69">
        <v>3000</v>
      </c>
      <c r="Q199" s="22"/>
      <c r="R199" s="14" t="s">
        <v>1777</v>
      </c>
    </row>
    <row r="200" spans="1:18" x14ac:dyDescent="0.25">
      <c r="A200" s="14">
        <f t="shared" si="6"/>
        <v>199</v>
      </c>
      <c r="B200" s="15">
        <v>44197</v>
      </c>
      <c r="C200" s="7">
        <v>44211</v>
      </c>
      <c r="D200" s="8" t="s">
        <v>842</v>
      </c>
      <c r="E200" s="22" t="s">
        <v>38</v>
      </c>
      <c r="F200" s="67" t="s">
        <v>1768</v>
      </c>
      <c r="G200" s="8"/>
      <c r="H200" s="67" t="s">
        <v>33</v>
      </c>
      <c r="I200" s="22" t="s">
        <v>245</v>
      </c>
      <c r="J200" s="68">
        <v>1</v>
      </c>
      <c r="K200" s="13">
        <f>IFERROR(VLOOKUP(I200,'LISTES stock'!A$2:B$1487,2,0)+SUMIFS(J200:J200,D200:D200,"ENTRÉE",I200:I200,I200)-SUMIFS(J200:J200,D200:D200,"SORTIE",I200:I200,I200),"")</f>
        <v>1</v>
      </c>
      <c r="L200" s="13">
        <f>IFERROR(VLOOKUP(I200,T_LISTES[],3,0),"")</f>
        <v>0</v>
      </c>
      <c r="M200" s="13" t="str">
        <f t="shared" si="7"/>
        <v/>
      </c>
      <c r="N200" s="23"/>
      <c r="O200" s="8"/>
      <c r="P200" s="69">
        <v>0</v>
      </c>
      <c r="Q200" s="22"/>
      <c r="R200" s="14" t="s">
        <v>1842</v>
      </c>
    </row>
    <row r="201" spans="1:18" x14ac:dyDescent="0.25">
      <c r="A201" s="14">
        <f t="shared" si="6"/>
        <v>200</v>
      </c>
      <c r="B201" s="73">
        <v>44197</v>
      </c>
      <c r="C201" s="7">
        <v>44211</v>
      </c>
      <c r="D201" s="75" t="s">
        <v>844</v>
      </c>
      <c r="E201" s="22" t="s">
        <v>2298</v>
      </c>
      <c r="F201" s="67" t="s">
        <v>1768</v>
      </c>
      <c r="G201" s="8"/>
      <c r="H201" s="67"/>
      <c r="I201" s="22" t="s">
        <v>245</v>
      </c>
      <c r="J201" s="68">
        <v>2</v>
      </c>
      <c r="K201" s="13">
        <f>IFERROR(VLOOKUP(I201,'LISTES stock'!A$2:B$1487,2,0)+SUMIFS(J201:J201,D201:D201,"ENTRÉE",I201:I201,I201)-SUMIFS(J201:J201,D201:D201,"SORTIE",I201:I201,I201),"")</f>
        <v>4</v>
      </c>
      <c r="L201" s="13">
        <f>IFERROR(VLOOKUP(I201,T_LISTES[],3,0),"")</f>
        <v>0</v>
      </c>
      <c r="M201" s="13" t="str">
        <f t="shared" si="7"/>
        <v/>
      </c>
      <c r="N201" s="23"/>
      <c r="O201" s="8"/>
      <c r="P201" s="69">
        <v>30000</v>
      </c>
      <c r="Q201" s="22"/>
      <c r="R201" s="14"/>
    </row>
    <row r="202" spans="1:18" x14ac:dyDescent="0.25">
      <c r="A202" s="14">
        <f t="shared" si="6"/>
        <v>201</v>
      </c>
      <c r="B202" s="15">
        <v>44197</v>
      </c>
      <c r="C202" s="7">
        <v>44212</v>
      </c>
      <c r="D202" s="8" t="s">
        <v>842</v>
      </c>
      <c r="E202" s="22" t="s">
        <v>239</v>
      </c>
      <c r="F202" s="67" t="s">
        <v>1771</v>
      </c>
      <c r="G202" s="8"/>
      <c r="H202" s="67" t="s">
        <v>1742</v>
      </c>
      <c r="I202" s="22" t="s">
        <v>329</v>
      </c>
      <c r="J202" s="68">
        <v>2</v>
      </c>
      <c r="K202" s="13">
        <f>IFERROR(VLOOKUP(I202,'LISTES stock'!A$2:B$1487,2,0)+SUMIFS(J202:J202,D202:D202,"ENTRÉE",I202:I202,I202)-SUMIFS(J202:J202,D202:D202,"SORTIE",I202:I202,I202),"")</f>
        <v>32</v>
      </c>
      <c r="L202" s="13">
        <f>IFERROR(VLOOKUP(I202,T_LISTES[],3,0),"")</f>
        <v>2</v>
      </c>
      <c r="M202" s="13" t="str">
        <f t="shared" si="7"/>
        <v/>
      </c>
      <c r="N202" s="23"/>
      <c r="O202" s="8"/>
      <c r="P202" s="69">
        <v>3000</v>
      </c>
      <c r="Q202" s="22"/>
      <c r="R202" s="14" t="s">
        <v>1743</v>
      </c>
    </row>
    <row r="203" spans="1:18" x14ac:dyDescent="0.25">
      <c r="A203" s="14">
        <f t="shared" si="6"/>
        <v>202</v>
      </c>
      <c r="B203" s="15">
        <v>44197</v>
      </c>
      <c r="C203" s="7">
        <v>44212</v>
      </c>
      <c r="D203" s="8" t="s">
        <v>842</v>
      </c>
      <c r="E203" s="22" t="s">
        <v>239</v>
      </c>
      <c r="F203" s="67" t="s">
        <v>1771</v>
      </c>
      <c r="G203" s="8"/>
      <c r="H203" s="67" t="s">
        <v>1742</v>
      </c>
      <c r="I203" s="22" t="s">
        <v>238</v>
      </c>
      <c r="J203" s="68">
        <v>1</v>
      </c>
      <c r="K203" s="13">
        <f>IFERROR(VLOOKUP(I203,'LISTES stock'!A$2:B$1487,2,0)+SUMIFS(J203:J203,D203:D203,"ENTRÉE",I203:I203,I203)-SUMIFS(J203:J203,D203:D203,"SORTIE",I203:I203,I203),"")</f>
        <v>11</v>
      </c>
      <c r="L203" s="13">
        <f>IFERROR(VLOOKUP(I203,T_LISTES[],3,0),"")</f>
        <v>2</v>
      </c>
      <c r="M203" s="13" t="str">
        <f t="shared" si="7"/>
        <v/>
      </c>
      <c r="N203" s="23"/>
      <c r="O203" s="8"/>
      <c r="P203" s="69">
        <v>1500</v>
      </c>
      <c r="Q203" s="22"/>
      <c r="R203" s="14" t="s">
        <v>1743</v>
      </c>
    </row>
    <row r="204" spans="1:18" x14ac:dyDescent="0.25">
      <c r="A204" s="14">
        <f t="shared" si="6"/>
        <v>203</v>
      </c>
      <c r="B204" s="15">
        <v>44197</v>
      </c>
      <c r="C204" s="7">
        <v>44212</v>
      </c>
      <c r="D204" s="8" t="s">
        <v>842</v>
      </c>
      <c r="E204" s="22" t="s">
        <v>239</v>
      </c>
      <c r="F204" s="67" t="s">
        <v>1781</v>
      </c>
      <c r="G204" s="8"/>
      <c r="H204" s="67" t="s">
        <v>1796</v>
      </c>
      <c r="I204" s="22" t="s">
        <v>205</v>
      </c>
      <c r="J204" s="68">
        <v>1</v>
      </c>
      <c r="K204" s="13">
        <f>IFERROR(VLOOKUP(I204,'LISTES stock'!A$2:B$1487,2,0)+SUMIFS(J204:J204,D204:D204,"ENTRÉE",I204:I204,I204)-SUMIFS(J204:J204,D204:D204,"SORTIE",I204:I204,I204),"")</f>
        <v>-16</v>
      </c>
      <c r="L204" s="13">
        <f>IFERROR(VLOOKUP(I204,T_LISTES[],3,0),"")</f>
        <v>0</v>
      </c>
      <c r="M204" s="13" t="str">
        <f t="shared" si="7"/>
        <v>COMMANDER</v>
      </c>
      <c r="N204" s="23"/>
      <c r="O204" s="8"/>
      <c r="P204" s="69">
        <v>8000</v>
      </c>
      <c r="Q204" s="22"/>
      <c r="R204" s="14" t="s">
        <v>1842</v>
      </c>
    </row>
    <row r="205" spans="1:18" x14ac:dyDescent="0.25">
      <c r="A205" s="14">
        <f t="shared" si="6"/>
        <v>204</v>
      </c>
      <c r="B205" s="15">
        <v>44197</v>
      </c>
      <c r="C205" s="7">
        <v>44212</v>
      </c>
      <c r="D205" s="8" t="s">
        <v>842</v>
      </c>
      <c r="E205" s="22" t="s">
        <v>669</v>
      </c>
      <c r="F205" s="67" t="s">
        <v>1779</v>
      </c>
      <c r="G205" s="8"/>
      <c r="H205" s="67" t="s">
        <v>26</v>
      </c>
      <c r="I205" s="22" t="s">
        <v>664</v>
      </c>
      <c r="J205" s="68">
        <v>1</v>
      </c>
      <c r="K205" s="13">
        <f>IFERROR(VLOOKUP(I205,'LISTES stock'!A$2:B$1487,2,0)+SUMIFS(J205:J205,D205:D205,"ENTRÉE",I205:I205,I205)-SUMIFS(J205:J205,D205:D205,"SORTIE",I205:I205,I205),"")</f>
        <v>-14</v>
      </c>
      <c r="L205" s="13">
        <f>IFERROR(VLOOKUP(I205,T_LISTES[],3,0),"")</f>
        <v>2</v>
      </c>
      <c r="M205" s="13" t="str">
        <f t="shared" si="7"/>
        <v>COMMANDER</v>
      </c>
      <c r="N205" s="23"/>
      <c r="O205" s="8"/>
      <c r="P205" s="69">
        <v>0</v>
      </c>
      <c r="Q205" s="22" t="s">
        <v>1780</v>
      </c>
      <c r="R205" s="14" t="s">
        <v>1754</v>
      </c>
    </row>
    <row r="206" spans="1:18" x14ac:dyDescent="0.25">
      <c r="A206" s="14">
        <f t="shared" si="6"/>
        <v>205</v>
      </c>
      <c r="B206" s="15">
        <v>44197</v>
      </c>
      <c r="C206" s="7">
        <v>44212</v>
      </c>
      <c r="D206" s="8" t="s">
        <v>842</v>
      </c>
      <c r="E206" s="22" t="s">
        <v>669</v>
      </c>
      <c r="F206" s="67" t="s">
        <v>1779</v>
      </c>
      <c r="G206" s="8"/>
      <c r="H206" s="67" t="s">
        <v>26</v>
      </c>
      <c r="I206" s="22" t="s">
        <v>663</v>
      </c>
      <c r="J206" s="68">
        <v>2</v>
      </c>
      <c r="K206" s="13">
        <f>IFERROR(VLOOKUP(I206,'LISTES stock'!A$2:B$1487,2,0)+SUMIFS(J206:J206,D206:D206,"ENTRÉE",I206:I206,I206)-SUMIFS(J206:J206,D206:D206,"SORTIE",I206:I206,I206),"")</f>
        <v>-1</v>
      </c>
      <c r="L206" s="13">
        <f>IFERROR(VLOOKUP(I206,T_LISTES[],3,0),"")</f>
        <v>2</v>
      </c>
      <c r="M206" s="13" t="str">
        <f t="shared" si="7"/>
        <v>COMMANDER</v>
      </c>
      <c r="N206" s="23"/>
      <c r="O206" s="8"/>
      <c r="P206" s="69">
        <v>0</v>
      </c>
      <c r="Q206" s="22" t="s">
        <v>1780</v>
      </c>
      <c r="R206" s="14" t="s">
        <v>1754</v>
      </c>
    </row>
    <row r="207" spans="1:18" x14ac:dyDescent="0.25">
      <c r="A207" s="14">
        <f t="shared" si="6"/>
        <v>206</v>
      </c>
      <c r="B207" s="15">
        <v>44197</v>
      </c>
      <c r="C207" s="7">
        <v>44212</v>
      </c>
      <c r="D207" s="8" t="s">
        <v>842</v>
      </c>
      <c r="E207" s="22" t="s">
        <v>669</v>
      </c>
      <c r="F207" s="67" t="s">
        <v>1779</v>
      </c>
      <c r="G207" s="8"/>
      <c r="H207" s="67" t="s">
        <v>26</v>
      </c>
      <c r="I207" s="22" t="s">
        <v>135</v>
      </c>
      <c r="J207" s="68">
        <v>2</v>
      </c>
      <c r="K207" s="13">
        <f>IFERROR(VLOOKUP(I207,'LISTES stock'!A$2:B$1487,2,0)+SUMIFS(J207:J207,D207:D207,"ENTRÉE",I207:I207,I207)-SUMIFS(J207:J207,D207:D207,"SORTIE",I207:I207,I207),"")</f>
        <v>-88</v>
      </c>
      <c r="L207" s="13">
        <f>IFERROR(VLOOKUP(I207,T_LISTES[],3,0),"")</f>
        <v>2</v>
      </c>
      <c r="M207" s="13" t="str">
        <f t="shared" si="7"/>
        <v>COMMANDER</v>
      </c>
      <c r="N207" s="23"/>
      <c r="O207" s="8"/>
      <c r="P207" s="69">
        <v>0</v>
      </c>
      <c r="Q207" s="22" t="s">
        <v>1780</v>
      </c>
      <c r="R207" s="14" t="s">
        <v>1754</v>
      </c>
    </row>
    <row r="208" spans="1:18" x14ac:dyDescent="0.25">
      <c r="A208" s="14">
        <f t="shared" si="6"/>
        <v>207</v>
      </c>
      <c r="B208" s="15">
        <v>44197</v>
      </c>
      <c r="C208" s="7">
        <v>44212</v>
      </c>
      <c r="D208" s="8" t="s">
        <v>842</v>
      </c>
      <c r="E208" s="22" t="s">
        <v>669</v>
      </c>
      <c r="F208" s="67" t="s">
        <v>1788</v>
      </c>
      <c r="G208" s="8"/>
      <c r="H208" s="67" t="s">
        <v>58</v>
      </c>
      <c r="I208" s="22" t="s">
        <v>57</v>
      </c>
      <c r="J208" s="68">
        <v>35</v>
      </c>
      <c r="K208" s="13">
        <f>IFERROR(VLOOKUP(I208,'LISTES stock'!A$2:B$1487,2,0)+SUMIFS(J208:J208,D208:D208,"ENTRÉE",I208:I208,I208)-SUMIFS(J208:J208,D208:D208,"SORTIE",I208:I208,I208),"")</f>
        <v>-7079</v>
      </c>
      <c r="L208" s="13">
        <f>IFERROR(VLOOKUP(I208,T_LISTES[],3,0),"")</f>
        <v>0</v>
      </c>
      <c r="M208" s="13" t="str">
        <f t="shared" si="7"/>
        <v>COMMANDER</v>
      </c>
      <c r="N208" s="23"/>
      <c r="O208" s="8"/>
      <c r="P208" s="69">
        <v>0</v>
      </c>
      <c r="Q208" s="22" t="s">
        <v>1780</v>
      </c>
      <c r="R208" s="14" t="s">
        <v>1754</v>
      </c>
    </row>
    <row r="209" spans="1:18" x14ac:dyDescent="0.25">
      <c r="A209" s="14">
        <f t="shared" si="6"/>
        <v>208</v>
      </c>
      <c r="B209" s="15">
        <v>44197</v>
      </c>
      <c r="C209" s="7">
        <v>44212</v>
      </c>
      <c r="D209" s="8" t="s">
        <v>842</v>
      </c>
      <c r="E209" s="22" t="s">
        <v>21</v>
      </c>
      <c r="F209" s="67" t="s">
        <v>1765</v>
      </c>
      <c r="G209" s="8"/>
      <c r="H209" s="67" t="s">
        <v>26</v>
      </c>
      <c r="I209" s="22" t="s">
        <v>64</v>
      </c>
      <c r="J209" s="68">
        <v>1</v>
      </c>
      <c r="K209" s="13">
        <f>IFERROR(VLOOKUP(I209,'LISTES stock'!A$2:B$1487,2,0)+SUMIFS(J209:J209,D209:D209,"ENTRÉE",I209:I209,I209)-SUMIFS(J209:J209,D209:D209,"SORTIE",I209:I209,I209),"")</f>
        <v>-50</v>
      </c>
      <c r="L209" s="13">
        <f>IFERROR(VLOOKUP(I209,T_LISTES[],3,0),"")</f>
        <v>2</v>
      </c>
      <c r="M209" s="13" t="str">
        <f t="shared" si="7"/>
        <v>COMMANDER</v>
      </c>
      <c r="N209" s="23"/>
      <c r="O209" s="8"/>
      <c r="P209" s="69">
        <v>0</v>
      </c>
      <c r="Q209" s="22" t="s">
        <v>1780</v>
      </c>
      <c r="R209" s="14" t="s">
        <v>1737</v>
      </c>
    </row>
    <row r="210" spans="1:18" x14ac:dyDescent="0.25">
      <c r="A210" s="14">
        <f t="shared" si="6"/>
        <v>209</v>
      </c>
      <c r="B210" s="15">
        <v>44197</v>
      </c>
      <c r="C210" s="7">
        <v>44212</v>
      </c>
      <c r="D210" s="8" t="s">
        <v>842</v>
      </c>
      <c r="E210" s="22" t="s">
        <v>21</v>
      </c>
      <c r="F210" s="67" t="s">
        <v>1765</v>
      </c>
      <c r="G210" s="8"/>
      <c r="H210" s="67" t="s">
        <v>26</v>
      </c>
      <c r="I210" s="22" t="s">
        <v>65</v>
      </c>
      <c r="J210" s="68">
        <v>1</v>
      </c>
      <c r="K210" s="13">
        <f>IFERROR(VLOOKUP(I210,'LISTES stock'!A$2:B$1487,2,0)+SUMIFS(J210:J210,D210:D210,"ENTRÉE",I210:I210,I210)-SUMIFS(J210:J210,D210:D210,"SORTIE",I210:I210,I210),"")</f>
        <v>-54</v>
      </c>
      <c r="L210" s="13">
        <f>IFERROR(VLOOKUP(I210,T_LISTES[],3,0),"")</f>
        <v>2</v>
      </c>
      <c r="M210" s="13" t="str">
        <f t="shared" si="7"/>
        <v>COMMANDER</v>
      </c>
      <c r="N210" s="23"/>
      <c r="O210" s="8"/>
      <c r="P210" s="69">
        <v>0</v>
      </c>
      <c r="Q210" s="22" t="s">
        <v>1780</v>
      </c>
      <c r="R210" s="14" t="s">
        <v>1737</v>
      </c>
    </row>
    <row r="211" spans="1:18" x14ac:dyDescent="0.25">
      <c r="A211" s="14">
        <f t="shared" si="6"/>
        <v>210</v>
      </c>
      <c r="B211" s="15">
        <v>44197</v>
      </c>
      <c r="C211" s="7">
        <v>44212</v>
      </c>
      <c r="D211" s="8" t="s">
        <v>842</v>
      </c>
      <c r="E211" s="22" t="s">
        <v>21</v>
      </c>
      <c r="F211" s="67" t="s">
        <v>1779</v>
      </c>
      <c r="G211" s="8"/>
      <c r="H211" s="67" t="s">
        <v>26</v>
      </c>
      <c r="I211" s="22" t="s">
        <v>135</v>
      </c>
      <c r="J211" s="68">
        <v>1</v>
      </c>
      <c r="K211" s="13">
        <f>IFERROR(VLOOKUP(I211,'LISTES stock'!A$2:B$1487,2,0)+SUMIFS(J211:J211,D211:D211,"ENTRÉE",I211:I211,I211)-SUMIFS(J211:J211,D211:D211,"SORTIE",I211:I211,I211),"")</f>
        <v>-87</v>
      </c>
      <c r="L211" s="13">
        <f>IFERROR(VLOOKUP(I211,T_LISTES[],3,0),"")</f>
        <v>2</v>
      </c>
      <c r="M211" s="13" t="str">
        <f t="shared" si="7"/>
        <v>COMMANDER</v>
      </c>
      <c r="N211" s="23"/>
      <c r="O211" s="8"/>
      <c r="P211" s="69">
        <v>0</v>
      </c>
      <c r="Q211" s="22" t="s">
        <v>1780</v>
      </c>
      <c r="R211" s="14" t="s">
        <v>1737</v>
      </c>
    </row>
    <row r="212" spans="1:18" x14ac:dyDescent="0.25">
      <c r="A212" s="14">
        <f t="shared" si="6"/>
        <v>211</v>
      </c>
      <c r="B212" s="15">
        <v>44197</v>
      </c>
      <c r="C212" s="7">
        <v>44212</v>
      </c>
      <c r="D212" s="8" t="s">
        <v>842</v>
      </c>
      <c r="E212" s="22" t="s">
        <v>21</v>
      </c>
      <c r="F212" s="67" t="s">
        <v>1788</v>
      </c>
      <c r="G212" s="8"/>
      <c r="H212" s="67" t="s">
        <v>58</v>
      </c>
      <c r="I212" s="22" t="s">
        <v>57</v>
      </c>
      <c r="J212" s="68">
        <v>35</v>
      </c>
      <c r="K212" s="13">
        <f>IFERROR(VLOOKUP(I212,'LISTES stock'!A$2:B$1487,2,0)+SUMIFS(J212:J212,D212:D212,"ENTRÉE",I212:I212,I212)-SUMIFS(J212:J212,D212:D212,"SORTIE",I212:I212,I212),"")</f>
        <v>-7079</v>
      </c>
      <c r="L212" s="13">
        <f>IFERROR(VLOOKUP(I212,T_LISTES[],3,0),"")</f>
        <v>0</v>
      </c>
      <c r="M212" s="13" t="str">
        <f t="shared" si="7"/>
        <v>COMMANDER</v>
      </c>
      <c r="N212" s="23"/>
      <c r="O212" s="8"/>
      <c r="P212" s="69">
        <v>0</v>
      </c>
      <c r="Q212" s="22" t="s">
        <v>1780</v>
      </c>
      <c r="R212" s="14" t="s">
        <v>1737</v>
      </c>
    </row>
    <row r="213" spans="1:18" x14ac:dyDescent="0.25">
      <c r="A213" s="14">
        <f t="shared" si="6"/>
        <v>212</v>
      </c>
      <c r="B213" s="15">
        <v>44197</v>
      </c>
      <c r="C213" s="7">
        <v>44212</v>
      </c>
      <c r="D213" s="8" t="s">
        <v>842</v>
      </c>
      <c r="E213" s="22" t="s">
        <v>697</v>
      </c>
      <c r="F213" s="67" t="s">
        <v>1788</v>
      </c>
      <c r="G213" s="8"/>
      <c r="H213" s="67" t="s">
        <v>58</v>
      </c>
      <c r="I213" s="22" t="s">
        <v>57</v>
      </c>
      <c r="J213" s="68">
        <v>35</v>
      </c>
      <c r="K213" s="13">
        <f>IFERROR(VLOOKUP(I213,'LISTES stock'!A$2:B$1487,2,0)+SUMIFS(J213:J213,D213:D213,"ENTRÉE",I213:I213,I213)-SUMIFS(J213:J213,D213:D213,"SORTIE",I213:I213,I213),"")</f>
        <v>-7079</v>
      </c>
      <c r="L213" s="13">
        <f>IFERROR(VLOOKUP(I213,T_LISTES[],3,0),"")</f>
        <v>0</v>
      </c>
      <c r="M213" s="13" t="str">
        <f t="shared" si="7"/>
        <v>COMMANDER</v>
      </c>
      <c r="N213" s="23"/>
      <c r="O213" s="8"/>
      <c r="P213" s="69">
        <v>0</v>
      </c>
      <c r="Q213" s="22" t="s">
        <v>1780</v>
      </c>
      <c r="R213" s="14" t="s">
        <v>1754</v>
      </c>
    </row>
    <row r="214" spans="1:18" x14ac:dyDescent="0.25">
      <c r="A214" s="14">
        <f t="shared" si="6"/>
        <v>213</v>
      </c>
      <c r="B214" s="15">
        <v>44197</v>
      </c>
      <c r="C214" s="7">
        <v>44212</v>
      </c>
      <c r="D214" s="8" t="s">
        <v>842</v>
      </c>
      <c r="E214" s="22" t="s">
        <v>697</v>
      </c>
      <c r="F214" s="67" t="s">
        <v>1779</v>
      </c>
      <c r="G214" s="8"/>
      <c r="H214" s="67" t="s">
        <v>26</v>
      </c>
      <c r="I214" s="22" t="s">
        <v>135</v>
      </c>
      <c r="J214" s="68">
        <v>2</v>
      </c>
      <c r="K214" s="13">
        <f>IFERROR(VLOOKUP(I214,'LISTES stock'!A$2:B$1487,2,0)+SUMIFS(J214:J214,D214:D214,"ENTRÉE",I214:I214,I214)-SUMIFS(J214:J214,D214:D214,"SORTIE",I214:I214,I214),"")</f>
        <v>-88</v>
      </c>
      <c r="L214" s="13">
        <f>IFERROR(VLOOKUP(I214,T_LISTES[],3,0),"")</f>
        <v>2</v>
      </c>
      <c r="M214" s="13" t="str">
        <f t="shared" si="7"/>
        <v>COMMANDER</v>
      </c>
      <c r="N214" s="23"/>
      <c r="O214" s="8"/>
      <c r="P214" s="69">
        <v>0</v>
      </c>
      <c r="Q214" s="22" t="s">
        <v>1780</v>
      </c>
      <c r="R214" s="14" t="s">
        <v>1754</v>
      </c>
    </row>
    <row r="215" spans="1:18" x14ac:dyDescent="0.25">
      <c r="A215" s="14">
        <f t="shared" si="6"/>
        <v>214</v>
      </c>
      <c r="B215" s="15">
        <v>44197</v>
      </c>
      <c r="C215" s="7">
        <v>44212</v>
      </c>
      <c r="D215" s="8" t="s">
        <v>842</v>
      </c>
      <c r="E215" s="22" t="s">
        <v>697</v>
      </c>
      <c r="F215" s="67" t="s">
        <v>1779</v>
      </c>
      <c r="G215" s="8"/>
      <c r="H215" s="67" t="s">
        <v>26</v>
      </c>
      <c r="I215" s="22" t="s">
        <v>663</v>
      </c>
      <c r="J215" s="68">
        <v>2</v>
      </c>
      <c r="K215" s="13">
        <f>IFERROR(VLOOKUP(I215,'LISTES stock'!A$2:B$1487,2,0)+SUMIFS(J215:J215,D215:D215,"ENTRÉE",I215:I215,I215)-SUMIFS(J215:J215,D215:D215,"SORTIE",I215:I215,I215),"")</f>
        <v>-1</v>
      </c>
      <c r="L215" s="13">
        <f>IFERROR(VLOOKUP(I215,T_LISTES[],3,0),"")</f>
        <v>2</v>
      </c>
      <c r="M215" s="13" t="str">
        <f t="shared" si="7"/>
        <v>COMMANDER</v>
      </c>
      <c r="N215" s="23"/>
      <c r="O215" s="8"/>
      <c r="P215" s="69">
        <v>0</v>
      </c>
      <c r="Q215" s="22" t="s">
        <v>1780</v>
      </c>
      <c r="R215" s="14" t="s">
        <v>1754</v>
      </c>
    </row>
    <row r="216" spans="1:18" x14ac:dyDescent="0.25">
      <c r="A216" s="14">
        <f t="shared" si="6"/>
        <v>215</v>
      </c>
      <c r="B216" s="15">
        <v>44197</v>
      </c>
      <c r="C216" s="7">
        <v>44212</v>
      </c>
      <c r="D216" s="8" t="s">
        <v>842</v>
      </c>
      <c r="E216" s="22" t="s">
        <v>697</v>
      </c>
      <c r="F216" s="67" t="s">
        <v>1779</v>
      </c>
      <c r="G216" s="8"/>
      <c r="H216" s="67" t="s">
        <v>26</v>
      </c>
      <c r="I216" s="22" t="s">
        <v>664</v>
      </c>
      <c r="J216" s="68">
        <v>1</v>
      </c>
      <c r="K216" s="13">
        <f>IFERROR(VLOOKUP(I216,'LISTES stock'!A$2:B$1487,2,0)+SUMIFS(J216:J216,D216:D216,"ENTRÉE",I216:I216,I216)-SUMIFS(J216:J216,D216:D216,"SORTIE",I216:I216,I216),"")</f>
        <v>-14</v>
      </c>
      <c r="L216" s="13">
        <f>IFERROR(VLOOKUP(I216,T_LISTES[],3,0),"")</f>
        <v>2</v>
      </c>
      <c r="M216" s="13" t="str">
        <f t="shared" si="7"/>
        <v>COMMANDER</v>
      </c>
      <c r="N216" s="23"/>
      <c r="O216" s="8"/>
      <c r="P216" s="69">
        <v>0</v>
      </c>
      <c r="Q216" s="22" t="s">
        <v>1780</v>
      </c>
      <c r="R216" s="14" t="s">
        <v>1754</v>
      </c>
    </row>
    <row r="217" spans="1:18" x14ac:dyDescent="0.25">
      <c r="A217" s="14">
        <f t="shared" si="6"/>
        <v>216</v>
      </c>
      <c r="B217" s="15">
        <v>44197</v>
      </c>
      <c r="C217" s="7">
        <v>44212</v>
      </c>
      <c r="D217" s="8" t="s">
        <v>842</v>
      </c>
      <c r="E217" s="22" t="s">
        <v>21</v>
      </c>
      <c r="F217" s="67" t="s">
        <v>1768</v>
      </c>
      <c r="G217" s="8"/>
      <c r="H217" s="67" t="s">
        <v>1748</v>
      </c>
      <c r="I217" s="22" t="s">
        <v>698</v>
      </c>
      <c r="J217" s="68">
        <v>1</v>
      </c>
      <c r="K217" s="13">
        <f>IFERROR(VLOOKUP(I217,'LISTES stock'!A$2:B$1487,2,0)+SUMIFS(J217:J217,D217:D217,"ENTRÉE",I217:I217,I217)-SUMIFS(J217:J217,D217:D217,"SORTIE",I217:I217,I217),"")</f>
        <v>0</v>
      </c>
      <c r="L217" s="13">
        <f>IFERROR(VLOOKUP(I217,T_LISTES[],3,0),"")</f>
        <v>0</v>
      </c>
      <c r="M217" s="13" t="str">
        <f t="shared" si="7"/>
        <v>COMMANDER</v>
      </c>
      <c r="N217" s="23" t="s">
        <v>1824</v>
      </c>
      <c r="O217" s="8"/>
      <c r="P217" s="69">
        <v>0</v>
      </c>
      <c r="Q217" s="22" t="s">
        <v>1832</v>
      </c>
      <c r="R217" s="14" t="s">
        <v>1737</v>
      </c>
    </row>
    <row r="218" spans="1:18" x14ac:dyDescent="0.25">
      <c r="A218" s="14">
        <f t="shared" si="6"/>
        <v>217</v>
      </c>
      <c r="B218" s="15">
        <v>44197</v>
      </c>
      <c r="C218" s="7">
        <v>44212</v>
      </c>
      <c r="D218" s="8" t="s">
        <v>842</v>
      </c>
      <c r="E218" s="22" t="s">
        <v>587</v>
      </c>
      <c r="F218" s="67" t="s">
        <v>1768</v>
      </c>
      <c r="G218" s="8"/>
      <c r="H218" s="67" t="s">
        <v>33</v>
      </c>
      <c r="I218" s="22" t="s">
        <v>413</v>
      </c>
      <c r="J218" s="68">
        <v>1</v>
      </c>
      <c r="K218" s="13">
        <f>IFERROR(VLOOKUP(I218,'LISTES stock'!A$2:B$1487,2,0)+SUMIFS(J218:J218,D218:D218,"ENTRÉE",I218:I218,I218)-SUMIFS(J218:J218,D218:D218,"SORTIE",I218:I218,I218),"")</f>
        <v>-4</v>
      </c>
      <c r="L218" s="13">
        <f>IFERROR(VLOOKUP(I218,T_LISTES[],3,0),"")</f>
        <v>0</v>
      </c>
      <c r="M218" s="13" t="str">
        <f t="shared" si="7"/>
        <v>COMMANDER</v>
      </c>
      <c r="N218" s="23"/>
      <c r="O218" s="8"/>
      <c r="P218" s="69">
        <v>0</v>
      </c>
      <c r="Q218" s="22" t="s">
        <v>1847</v>
      </c>
      <c r="R218" s="14" t="s">
        <v>1787</v>
      </c>
    </row>
    <row r="219" spans="1:18" x14ac:dyDescent="0.25">
      <c r="A219" s="14">
        <f t="shared" si="6"/>
        <v>218</v>
      </c>
      <c r="B219" s="15">
        <v>44197</v>
      </c>
      <c r="C219" s="7">
        <v>44212</v>
      </c>
      <c r="D219" s="8" t="s">
        <v>842</v>
      </c>
      <c r="E219" s="22" t="s">
        <v>6</v>
      </c>
      <c r="F219" s="67" t="s">
        <v>1747</v>
      </c>
      <c r="G219" s="8"/>
      <c r="H219" s="67" t="s">
        <v>17</v>
      </c>
      <c r="I219" s="22" t="s">
        <v>18</v>
      </c>
      <c r="J219" s="68">
        <v>2</v>
      </c>
      <c r="K219" s="13">
        <f>IFERROR(VLOOKUP(I219,'LISTES stock'!A$2:B$1487,2,0)+SUMIFS(J219:J219,D219:D219,"ENTRÉE",I219:I219,I219)-SUMIFS(J219:J219,D219:D219,"SORTIE",I219:I219,I219),"")</f>
        <v>-59</v>
      </c>
      <c r="L219" s="13">
        <f>IFERROR(VLOOKUP(I219,T_LISTES[],3,0),"")</f>
        <v>0</v>
      </c>
      <c r="M219" s="13" t="str">
        <f t="shared" si="7"/>
        <v>COMMANDER</v>
      </c>
      <c r="N219" s="23" t="s">
        <v>1755</v>
      </c>
      <c r="O219" s="8"/>
      <c r="P219" s="69">
        <v>0</v>
      </c>
      <c r="Q219" s="22" t="s">
        <v>1756</v>
      </c>
      <c r="R219" s="14" t="s">
        <v>1790</v>
      </c>
    </row>
    <row r="220" spans="1:18" x14ac:dyDescent="0.25">
      <c r="A220" s="14">
        <f t="shared" si="6"/>
        <v>219</v>
      </c>
      <c r="B220" s="15">
        <v>44197</v>
      </c>
      <c r="C220" s="7">
        <v>44212</v>
      </c>
      <c r="D220" s="8" t="s">
        <v>842</v>
      </c>
      <c r="E220" s="22" t="s">
        <v>6</v>
      </c>
      <c r="F220" s="67" t="s">
        <v>1752</v>
      </c>
      <c r="G220" s="8"/>
      <c r="H220" s="67" t="s">
        <v>20</v>
      </c>
      <c r="I220" s="22" t="s">
        <v>16</v>
      </c>
      <c r="J220" s="68">
        <v>1</v>
      </c>
      <c r="K220" s="13">
        <f>IFERROR(VLOOKUP(I220,'LISTES stock'!A$2:B$1487,2,0)+SUMIFS(J220:J220,D220:D220,"ENTRÉE",I220:I220,I220)-SUMIFS(J220:J220,D220:D220,"SORTIE",I220:I220,I220),"")</f>
        <v>-7</v>
      </c>
      <c r="L220" s="13">
        <f>IFERROR(VLOOKUP(I220,T_LISTES[],3,0),"")</f>
        <v>0</v>
      </c>
      <c r="M220" s="13" t="str">
        <f t="shared" si="7"/>
        <v>COMMANDER</v>
      </c>
      <c r="N220" s="23"/>
      <c r="O220" s="8"/>
      <c r="P220" s="69">
        <v>0</v>
      </c>
      <c r="Q220" s="22" t="s">
        <v>1848</v>
      </c>
      <c r="R220" s="14" t="s">
        <v>1790</v>
      </c>
    </row>
    <row r="221" spans="1:18" x14ac:dyDescent="0.25">
      <c r="A221" s="14">
        <f t="shared" si="6"/>
        <v>220</v>
      </c>
      <c r="B221" s="15">
        <v>44197</v>
      </c>
      <c r="C221" s="7">
        <v>44212</v>
      </c>
      <c r="D221" s="8" t="s">
        <v>842</v>
      </c>
      <c r="E221" s="22" t="s">
        <v>6</v>
      </c>
      <c r="F221" s="67" t="s">
        <v>1747</v>
      </c>
      <c r="G221" s="8"/>
      <c r="H221" s="67" t="s">
        <v>17</v>
      </c>
      <c r="I221" s="22" t="s">
        <v>119</v>
      </c>
      <c r="J221" s="68">
        <v>4</v>
      </c>
      <c r="K221" s="13">
        <f>IFERROR(VLOOKUP(I221,'LISTES stock'!A$2:B$1487,2,0)+SUMIFS(J221:J221,D221:D221,"ENTRÉE",I221:I221,I221)-SUMIFS(J221:J221,D221:D221,"SORTIE",I221:I221,I221),"")</f>
        <v>-27</v>
      </c>
      <c r="L221" s="13">
        <f>IFERROR(VLOOKUP(I221,T_LISTES[],3,0),"")</f>
        <v>0</v>
      </c>
      <c r="M221" s="13" t="str">
        <f t="shared" si="7"/>
        <v>COMMANDER</v>
      </c>
      <c r="N221" s="23" t="s">
        <v>1824</v>
      </c>
      <c r="O221" s="8"/>
      <c r="P221" s="69">
        <v>0</v>
      </c>
      <c r="Q221" s="22" t="s">
        <v>1756</v>
      </c>
      <c r="R221" s="14" t="s">
        <v>1790</v>
      </c>
    </row>
    <row r="222" spans="1:18" x14ac:dyDescent="0.25">
      <c r="A222" s="14">
        <f t="shared" si="6"/>
        <v>221</v>
      </c>
      <c r="B222" s="73">
        <v>44197</v>
      </c>
      <c r="C222" s="7">
        <v>44212</v>
      </c>
      <c r="D222" s="75" t="s">
        <v>844</v>
      </c>
      <c r="E222" s="22" t="s">
        <v>2298</v>
      </c>
      <c r="F222" s="67" t="s">
        <v>2341</v>
      </c>
      <c r="G222" s="8"/>
      <c r="H222" s="67"/>
      <c r="I222" s="22" t="s">
        <v>676</v>
      </c>
      <c r="J222" s="68">
        <v>1</v>
      </c>
      <c r="K222" s="13">
        <f>IFERROR(VLOOKUP(I222,'LISTES stock'!A$2:B$1487,2,0)+SUMIFS(J222:J222,D222:D222,"ENTRÉE",I222:I222,I222)-SUMIFS(J222:J222,D222:D222,"SORTIE",I222:I222,I222),"")</f>
        <v>2</v>
      </c>
      <c r="L222" s="13">
        <f>IFERROR(VLOOKUP(I222,T_LISTES[],3,0),"")</f>
        <v>2</v>
      </c>
      <c r="M222" s="13" t="str">
        <f t="shared" si="7"/>
        <v>COMMANDER</v>
      </c>
      <c r="N222" s="23" t="s">
        <v>2342</v>
      </c>
      <c r="O222" s="8"/>
      <c r="P222" s="69">
        <v>15000</v>
      </c>
      <c r="Q222" s="22" t="s">
        <v>2343</v>
      </c>
      <c r="R222" s="14"/>
    </row>
    <row r="223" spans="1:18" x14ac:dyDescent="0.25">
      <c r="A223" s="14">
        <f t="shared" si="6"/>
        <v>222</v>
      </c>
      <c r="B223" s="73">
        <v>44197</v>
      </c>
      <c r="C223" s="7">
        <v>44212</v>
      </c>
      <c r="D223" s="75" t="s">
        <v>844</v>
      </c>
      <c r="E223" s="22" t="s">
        <v>2298</v>
      </c>
      <c r="F223" s="67" t="s">
        <v>1771</v>
      </c>
      <c r="G223" s="8"/>
      <c r="H223" s="67"/>
      <c r="I223" s="22" t="s">
        <v>7</v>
      </c>
      <c r="J223" s="68">
        <v>25</v>
      </c>
      <c r="K223" s="13">
        <f>IFERROR(VLOOKUP(I223,'LISTES stock'!A$2:B$1487,2,0)+SUMIFS(J223:J223,D223:D223,"ENTRÉE",I223:I223,I223)-SUMIFS(J223:J223,D223:D223,"SORTIE",I223:I223,I223),"")</f>
        <v>26</v>
      </c>
      <c r="L223" s="13">
        <f>IFERROR(VLOOKUP(I223,T_LISTES[],3,0),"")</f>
        <v>2</v>
      </c>
      <c r="M223" s="13" t="str">
        <f t="shared" si="7"/>
        <v/>
      </c>
      <c r="N223" s="23"/>
      <c r="O223" s="8"/>
      <c r="P223" s="69">
        <v>37500</v>
      </c>
      <c r="Q223" s="22" t="s">
        <v>2344</v>
      </c>
      <c r="R223" s="14"/>
    </row>
    <row r="224" spans="1:18" x14ac:dyDescent="0.25">
      <c r="A224" s="14">
        <f t="shared" si="6"/>
        <v>223</v>
      </c>
      <c r="B224" s="73">
        <v>44197</v>
      </c>
      <c r="C224" s="7">
        <v>44212</v>
      </c>
      <c r="D224" s="75" t="s">
        <v>844</v>
      </c>
      <c r="E224" s="22" t="s">
        <v>2298</v>
      </c>
      <c r="F224" s="67" t="s">
        <v>1768</v>
      </c>
      <c r="G224" s="8"/>
      <c r="H224" s="67"/>
      <c r="I224" s="22" t="s">
        <v>413</v>
      </c>
      <c r="J224" s="68">
        <v>1</v>
      </c>
      <c r="K224" s="13">
        <f>IFERROR(VLOOKUP(I224,'LISTES stock'!A$2:B$1487,2,0)+SUMIFS(J224:J224,D224:D224,"ENTRÉE",I224:I224,I224)-SUMIFS(J224:J224,D224:D224,"SORTIE",I224:I224,I224),"")</f>
        <v>-2</v>
      </c>
      <c r="L224" s="13">
        <f>IFERROR(VLOOKUP(I224,T_LISTES[],3,0),"")</f>
        <v>0</v>
      </c>
      <c r="M224" s="13" t="str">
        <f t="shared" si="7"/>
        <v>COMMANDER</v>
      </c>
      <c r="N224" s="23"/>
      <c r="O224" s="8"/>
      <c r="P224" s="69">
        <v>55000</v>
      </c>
      <c r="Q224" s="22"/>
      <c r="R224" s="14"/>
    </row>
    <row r="225" spans="1:18" x14ac:dyDescent="0.25">
      <c r="A225" s="14">
        <f t="shared" si="6"/>
        <v>224</v>
      </c>
      <c r="B225" s="73">
        <v>44197</v>
      </c>
      <c r="C225" s="7">
        <v>44212</v>
      </c>
      <c r="D225" s="75" t="s">
        <v>844</v>
      </c>
      <c r="E225" s="22" t="s">
        <v>2298</v>
      </c>
      <c r="F225" s="67" t="s">
        <v>1768</v>
      </c>
      <c r="G225" s="8"/>
      <c r="H225" s="67"/>
      <c r="I225" s="22" t="s">
        <v>698</v>
      </c>
      <c r="J225" s="68">
        <v>2</v>
      </c>
      <c r="K225" s="13">
        <f>IFERROR(VLOOKUP(I225,'LISTES stock'!A$2:B$1487,2,0)+SUMIFS(J225:J225,D225:D225,"ENTRÉE",I225:I225,I225)-SUMIFS(J225:J225,D225:D225,"SORTIE",I225:I225,I225),"")</f>
        <v>3</v>
      </c>
      <c r="L225" s="13">
        <f>IFERROR(VLOOKUP(I225,T_LISTES[],3,0),"")</f>
        <v>0</v>
      </c>
      <c r="M225" s="13" t="str">
        <f t="shared" si="7"/>
        <v/>
      </c>
      <c r="N225" s="23"/>
      <c r="O225" s="8"/>
      <c r="P225" s="69">
        <v>50000</v>
      </c>
      <c r="Q225" s="22"/>
      <c r="R225" s="14"/>
    </row>
    <row r="226" spans="1:18" x14ac:dyDescent="0.25">
      <c r="A226" s="14">
        <f t="shared" si="6"/>
        <v>225</v>
      </c>
      <c r="B226" s="73">
        <v>44197</v>
      </c>
      <c r="C226" s="7">
        <v>44212</v>
      </c>
      <c r="D226" s="75" t="s">
        <v>844</v>
      </c>
      <c r="E226" s="22" t="s">
        <v>2298</v>
      </c>
      <c r="F226" s="67" t="s">
        <v>1768</v>
      </c>
      <c r="G226" s="8"/>
      <c r="H226" s="67"/>
      <c r="I226" s="22" t="s">
        <v>30</v>
      </c>
      <c r="J226" s="68">
        <v>1</v>
      </c>
      <c r="K226" s="13">
        <f>IFERROR(VLOOKUP(I226,'LISTES stock'!A$2:B$1487,2,0)+SUMIFS(J226:J226,D226:D226,"ENTRÉE",I226:I226,I226)-SUMIFS(J226:J226,D226:D226,"SORTIE",I226:I226,I226),"")</f>
        <v>-1</v>
      </c>
      <c r="L226" s="13">
        <f>IFERROR(VLOOKUP(I226,T_LISTES[],3,0),"")</f>
        <v>0</v>
      </c>
      <c r="M226" s="13" t="str">
        <f t="shared" si="7"/>
        <v>COMMANDER</v>
      </c>
      <c r="N226" s="23"/>
      <c r="O226" s="8"/>
      <c r="P226" s="69">
        <v>25000</v>
      </c>
      <c r="Q226" s="22"/>
      <c r="R226" s="14"/>
    </row>
    <row r="227" spans="1:18" x14ac:dyDescent="0.25">
      <c r="A227" s="14">
        <f t="shared" si="6"/>
        <v>226</v>
      </c>
      <c r="B227" s="15">
        <v>44197</v>
      </c>
      <c r="C227" s="7">
        <v>44214</v>
      </c>
      <c r="D227" s="8" t="s">
        <v>842</v>
      </c>
      <c r="E227" s="22" t="s">
        <v>74</v>
      </c>
      <c r="F227" s="67" t="s">
        <v>1768</v>
      </c>
      <c r="G227" s="8"/>
      <c r="H227" s="67" t="s">
        <v>1769</v>
      </c>
      <c r="I227" s="22" t="s">
        <v>699</v>
      </c>
      <c r="J227" s="68">
        <v>1</v>
      </c>
      <c r="K227" s="13">
        <f>IFERROR(VLOOKUP(I227,'LISTES stock'!A$2:B$1487,2,0)+SUMIFS(J227:J227,D227:D227,"ENTRÉE",I227:I227,I227)-SUMIFS(J227:J227,D227:D227,"SORTIE",I227:I227,I227),"")</f>
        <v>-1</v>
      </c>
      <c r="L227" s="13">
        <f>IFERROR(VLOOKUP(I227,T_LISTES[],3,0),"")</f>
        <v>0</v>
      </c>
      <c r="M227" s="13" t="str">
        <f t="shared" si="7"/>
        <v>COMMANDER</v>
      </c>
      <c r="N227" s="23" t="s">
        <v>1775</v>
      </c>
      <c r="O227" s="8"/>
      <c r="P227" s="69">
        <v>0</v>
      </c>
      <c r="Q227" s="22"/>
      <c r="R227" s="14" t="s">
        <v>1778</v>
      </c>
    </row>
    <row r="228" spans="1:18" x14ac:dyDescent="0.25">
      <c r="A228" s="14">
        <f t="shared" si="6"/>
        <v>227</v>
      </c>
      <c r="B228" s="15">
        <v>44197</v>
      </c>
      <c r="C228" s="7">
        <v>44214</v>
      </c>
      <c r="D228" s="8" t="s">
        <v>842</v>
      </c>
      <c r="E228" s="22" t="s">
        <v>700</v>
      </c>
      <c r="F228" s="67" t="s">
        <v>1779</v>
      </c>
      <c r="G228" s="8"/>
      <c r="H228" s="67" t="s">
        <v>26</v>
      </c>
      <c r="I228" s="22" t="s">
        <v>647</v>
      </c>
      <c r="J228" s="68">
        <v>1</v>
      </c>
      <c r="K228" s="13">
        <f>IFERROR(VLOOKUP(I228,'LISTES stock'!A$2:B$1487,2,0)+SUMIFS(J228:J228,D228:D228,"ENTRÉE",I228:I228,I228)-SUMIFS(J228:J228,D228:D228,"SORTIE",I228:I228,I228),"")</f>
        <v>-12</v>
      </c>
      <c r="L228" s="13">
        <f>IFERROR(VLOOKUP(I228,T_LISTES[],3,0),"")</f>
        <v>2</v>
      </c>
      <c r="M228" s="13" t="str">
        <f t="shared" si="7"/>
        <v>COMMANDER</v>
      </c>
      <c r="N228" s="23"/>
      <c r="O228" s="8"/>
      <c r="P228" s="69">
        <v>0</v>
      </c>
      <c r="Q228" s="22"/>
      <c r="R228" s="14" t="s">
        <v>1737</v>
      </c>
    </row>
    <row r="229" spans="1:18" x14ac:dyDescent="0.25">
      <c r="A229" s="14">
        <f t="shared" si="6"/>
        <v>228</v>
      </c>
      <c r="B229" s="15">
        <v>44197</v>
      </c>
      <c r="C229" s="7">
        <v>44214</v>
      </c>
      <c r="D229" s="8" t="s">
        <v>842</v>
      </c>
      <c r="E229" s="22" t="s">
        <v>665</v>
      </c>
      <c r="F229" s="67" t="s">
        <v>1849</v>
      </c>
      <c r="G229" s="8"/>
      <c r="H229" s="67" t="s">
        <v>33</v>
      </c>
      <c r="I229" s="22" t="s">
        <v>701</v>
      </c>
      <c r="J229" s="68">
        <v>1</v>
      </c>
      <c r="K229" s="13">
        <f>IFERROR(VLOOKUP(I229,'LISTES stock'!A$2:B$1487,2,0)+SUMIFS(J229:J229,D229:D229,"ENTRÉE",I229:I229,I229)-SUMIFS(J229:J229,D229:D229,"SORTIE",I229:I229,I229),"")</f>
        <v>4</v>
      </c>
      <c r="L229" s="13">
        <f>IFERROR(VLOOKUP(I229,T_LISTES[],3,0),"")</f>
        <v>2</v>
      </c>
      <c r="M229" s="13" t="str">
        <f t="shared" si="7"/>
        <v/>
      </c>
      <c r="N229" s="23"/>
      <c r="O229" s="8"/>
      <c r="P229" s="69">
        <v>7000</v>
      </c>
      <c r="Q229" s="22"/>
      <c r="R229" s="14" t="s">
        <v>1737</v>
      </c>
    </row>
    <row r="230" spans="1:18" x14ac:dyDescent="0.25">
      <c r="A230" s="14">
        <f t="shared" si="6"/>
        <v>229</v>
      </c>
      <c r="B230" s="15">
        <v>44197</v>
      </c>
      <c r="C230" s="7">
        <v>44214</v>
      </c>
      <c r="D230" s="8" t="s">
        <v>842</v>
      </c>
      <c r="E230" s="22" t="s">
        <v>52</v>
      </c>
      <c r="F230" s="67" t="s">
        <v>1735</v>
      </c>
      <c r="G230" s="8"/>
      <c r="H230" s="67" t="s">
        <v>1740</v>
      </c>
      <c r="I230" s="22" t="s">
        <v>4</v>
      </c>
      <c r="J230" s="68">
        <v>1</v>
      </c>
      <c r="K230" s="13">
        <f>IFERROR(VLOOKUP(I230,'LISTES stock'!A$2:B$1487,2,0)+SUMIFS(J230:J230,D230:D230,"ENTRÉE",I230:I230,I230)-SUMIFS(J230:J230,D230:D230,"SORTIE",I230:I230,I230),"")</f>
        <v>-6</v>
      </c>
      <c r="L230" s="13">
        <f>IFERROR(VLOOKUP(I230,T_LISTES[],3,0),"")</f>
        <v>2</v>
      </c>
      <c r="M230" s="13" t="str">
        <f t="shared" si="7"/>
        <v>COMMANDER</v>
      </c>
      <c r="N230" s="23" t="s">
        <v>1850</v>
      </c>
      <c r="O230" s="8"/>
      <c r="P230" s="69">
        <v>80000</v>
      </c>
      <c r="Q230" s="22" t="s">
        <v>1851</v>
      </c>
      <c r="R230" s="14" t="s">
        <v>1737</v>
      </c>
    </row>
    <row r="231" spans="1:18" x14ac:dyDescent="0.25">
      <c r="A231" s="14">
        <f t="shared" si="6"/>
        <v>230</v>
      </c>
      <c r="B231" s="15">
        <v>44197</v>
      </c>
      <c r="C231" s="7">
        <v>44214</v>
      </c>
      <c r="D231" s="8" t="s">
        <v>842</v>
      </c>
      <c r="E231" s="22" t="s">
        <v>52</v>
      </c>
      <c r="F231" s="67" t="s">
        <v>1735</v>
      </c>
      <c r="G231" s="8"/>
      <c r="H231" s="67" t="s">
        <v>1740</v>
      </c>
      <c r="I231" s="22" t="s">
        <v>590</v>
      </c>
      <c r="J231" s="68">
        <v>1</v>
      </c>
      <c r="K231" s="13">
        <f>IFERROR(VLOOKUP(I231,'LISTES stock'!A$2:B$1487,2,0)+SUMIFS(J231:J231,D231:D231,"ENTRÉE",I231:I231,I231)-SUMIFS(J231:J231,D231:D231,"SORTIE",I231:I231,I231),"")</f>
        <v>1</v>
      </c>
      <c r="L231" s="13">
        <f>IFERROR(VLOOKUP(I231,T_LISTES[],3,0),"")</f>
        <v>2</v>
      </c>
      <c r="M231" s="13" t="str">
        <f t="shared" si="7"/>
        <v>COMMANDER</v>
      </c>
      <c r="N231" s="23" t="s">
        <v>1850</v>
      </c>
      <c r="O231" s="8"/>
      <c r="P231" s="69">
        <v>15000</v>
      </c>
      <c r="Q231" s="22" t="s">
        <v>1851</v>
      </c>
      <c r="R231" s="14" t="s">
        <v>1737</v>
      </c>
    </row>
    <row r="232" spans="1:18" x14ac:dyDescent="0.25">
      <c r="A232" s="14">
        <f t="shared" si="6"/>
        <v>231</v>
      </c>
      <c r="B232" s="15">
        <v>44197</v>
      </c>
      <c r="C232" s="7">
        <v>44214</v>
      </c>
      <c r="D232" s="8" t="s">
        <v>842</v>
      </c>
      <c r="E232" s="22" t="s">
        <v>1734</v>
      </c>
      <c r="F232" s="67" t="s">
        <v>1747</v>
      </c>
      <c r="G232" s="8"/>
      <c r="H232" s="67" t="s">
        <v>1742</v>
      </c>
      <c r="I232" s="22" t="s">
        <v>297</v>
      </c>
      <c r="J232" s="68">
        <v>1</v>
      </c>
      <c r="K232" s="13">
        <f>IFERROR(VLOOKUP(I232,'LISTES stock'!A$2:B$1487,2,0)+SUMIFS(J232:J232,D232:D232,"ENTRÉE",I232:I232,I232)-SUMIFS(J232:J232,D232:D232,"SORTIE",I232:I232,I232),"")</f>
        <v>-5</v>
      </c>
      <c r="L232" s="13">
        <f>IFERROR(VLOOKUP(I232,T_LISTES[],3,0),"")</f>
        <v>2</v>
      </c>
      <c r="M232" s="13" t="str">
        <f t="shared" si="7"/>
        <v>COMMANDER</v>
      </c>
      <c r="N232" s="23"/>
      <c r="O232" s="8"/>
      <c r="P232" s="69">
        <v>25000</v>
      </c>
      <c r="Q232" s="22" t="s">
        <v>1852</v>
      </c>
      <c r="R232" s="14" t="s">
        <v>1772</v>
      </c>
    </row>
    <row r="233" spans="1:18" x14ac:dyDescent="0.25">
      <c r="A233" s="14">
        <f t="shared" si="6"/>
        <v>232</v>
      </c>
      <c r="B233" s="15">
        <v>44197</v>
      </c>
      <c r="C233" s="7">
        <v>44214</v>
      </c>
      <c r="D233" s="8" t="s">
        <v>842</v>
      </c>
      <c r="E233" s="22" t="s">
        <v>1734</v>
      </c>
      <c r="F233" s="67" t="s">
        <v>1747</v>
      </c>
      <c r="G233" s="8"/>
      <c r="H233" s="67" t="s">
        <v>1742</v>
      </c>
      <c r="I233" s="22" t="s">
        <v>298</v>
      </c>
      <c r="J233" s="68">
        <v>1</v>
      </c>
      <c r="K233" s="13">
        <f>IFERROR(VLOOKUP(I233,'LISTES stock'!A$2:B$1487,2,0)+SUMIFS(J233:J233,D233:D233,"ENTRÉE",I233:I233,I233)-SUMIFS(J233:J233,D233:D233,"SORTIE",I233:I233,I233),"")</f>
        <v>-12</v>
      </c>
      <c r="L233" s="13">
        <f>IFERROR(VLOOKUP(I233,T_LISTES[],3,0),"")</f>
        <v>2</v>
      </c>
      <c r="M233" s="13" t="str">
        <f t="shared" si="7"/>
        <v>COMMANDER</v>
      </c>
      <c r="N233" s="23"/>
      <c r="O233" s="8"/>
      <c r="P233" s="69">
        <v>25000</v>
      </c>
      <c r="Q233" s="22" t="s">
        <v>1852</v>
      </c>
      <c r="R233" s="14" t="s">
        <v>1772</v>
      </c>
    </row>
    <row r="234" spans="1:18" x14ac:dyDescent="0.25">
      <c r="A234" s="14">
        <f t="shared" si="6"/>
        <v>233</v>
      </c>
      <c r="B234" s="15">
        <v>44197</v>
      </c>
      <c r="C234" s="7">
        <v>44214</v>
      </c>
      <c r="D234" s="8" t="s">
        <v>842</v>
      </c>
      <c r="E234" s="22" t="s">
        <v>1734</v>
      </c>
      <c r="F234" s="67" t="s">
        <v>1747</v>
      </c>
      <c r="G234" s="8"/>
      <c r="H234" s="67" t="s">
        <v>1742</v>
      </c>
      <c r="I234" s="22" t="s">
        <v>702</v>
      </c>
      <c r="J234" s="68">
        <v>1</v>
      </c>
      <c r="K234" s="13">
        <f>IFERROR(VLOOKUP(I234,'LISTES stock'!A$2:B$1487,2,0)+SUMIFS(J234:J234,D234:D234,"ENTRÉE",I234:I234,I234)-SUMIFS(J234:J234,D234:D234,"SORTIE",I234:I234,I234),"")</f>
        <v>-2</v>
      </c>
      <c r="L234" s="13">
        <f>IFERROR(VLOOKUP(I234,T_LISTES[],3,0),"")</f>
        <v>2</v>
      </c>
      <c r="M234" s="13" t="str">
        <f t="shared" si="7"/>
        <v>COMMANDER</v>
      </c>
      <c r="N234" s="23"/>
      <c r="O234" s="8"/>
      <c r="P234" s="69">
        <v>25000</v>
      </c>
      <c r="Q234" s="22" t="s">
        <v>1852</v>
      </c>
      <c r="R234" s="14" t="s">
        <v>1772</v>
      </c>
    </row>
    <row r="235" spans="1:18" x14ac:dyDescent="0.25">
      <c r="A235" s="14">
        <f t="shared" si="6"/>
        <v>234</v>
      </c>
      <c r="B235" s="15">
        <v>44197</v>
      </c>
      <c r="C235" s="7">
        <v>44214</v>
      </c>
      <c r="D235" s="8" t="s">
        <v>842</v>
      </c>
      <c r="E235" s="22" t="s">
        <v>269</v>
      </c>
      <c r="F235" s="67"/>
      <c r="G235" s="8"/>
      <c r="H235" s="67" t="s">
        <v>1742</v>
      </c>
      <c r="I235" s="22" t="s">
        <v>106</v>
      </c>
      <c r="J235" s="68">
        <v>1</v>
      </c>
      <c r="K235" s="13">
        <f>IFERROR(VLOOKUP(I235,'LISTES stock'!A$2:B$1487,2,0)+SUMIFS(J235:J235,D235:D235,"ENTRÉE",I235:I235,I235)-SUMIFS(J235:J235,D235:D235,"SORTIE",I235:I235,I235),"")</f>
        <v>-1</v>
      </c>
      <c r="L235" s="13">
        <f>IFERROR(VLOOKUP(I235,T_LISTES[],3,0),"")</f>
        <v>2</v>
      </c>
      <c r="M235" s="13" t="str">
        <f t="shared" si="7"/>
        <v>COMMANDER</v>
      </c>
      <c r="N235" s="23"/>
      <c r="O235" s="8"/>
      <c r="P235" s="69">
        <v>3500</v>
      </c>
      <c r="Q235" s="22"/>
      <c r="R235" s="14" t="s">
        <v>1743</v>
      </c>
    </row>
    <row r="236" spans="1:18" x14ac:dyDescent="0.25">
      <c r="A236" s="14">
        <f t="shared" si="6"/>
        <v>235</v>
      </c>
      <c r="B236" s="15">
        <v>44197</v>
      </c>
      <c r="C236" s="7">
        <v>44214</v>
      </c>
      <c r="D236" s="8" t="s">
        <v>842</v>
      </c>
      <c r="E236" s="22" t="s">
        <v>269</v>
      </c>
      <c r="F236" s="67"/>
      <c r="G236" s="8"/>
      <c r="H236" s="67" t="s">
        <v>1742</v>
      </c>
      <c r="I236" s="22" t="s">
        <v>432</v>
      </c>
      <c r="J236" s="68">
        <v>1</v>
      </c>
      <c r="K236" s="13">
        <f>IFERROR(VLOOKUP(I236,'LISTES stock'!A$2:B$1487,2,0)+SUMIFS(J236:J236,D236:D236,"ENTRÉE",I236:I236,I236)-SUMIFS(J236:J236,D236:D236,"SORTIE",I236:I236,I236),"")</f>
        <v>-1</v>
      </c>
      <c r="L236" s="13">
        <f>IFERROR(VLOOKUP(I236,T_LISTES[],3,0),"")</f>
        <v>2</v>
      </c>
      <c r="M236" s="13" t="str">
        <f t="shared" si="7"/>
        <v>COMMANDER</v>
      </c>
      <c r="N236" s="23"/>
      <c r="O236" s="8"/>
      <c r="P236" s="69">
        <v>2500</v>
      </c>
      <c r="Q236" s="22"/>
      <c r="R236" s="14" t="s">
        <v>1743</v>
      </c>
    </row>
    <row r="237" spans="1:18" x14ac:dyDescent="0.25">
      <c r="A237" s="14">
        <f t="shared" si="6"/>
        <v>236</v>
      </c>
      <c r="B237" s="73">
        <v>44197</v>
      </c>
      <c r="C237" s="7">
        <v>44214</v>
      </c>
      <c r="D237" s="75" t="s">
        <v>844</v>
      </c>
      <c r="E237" s="22" t="s">
        <v>2298</v>
      </c>
      <c r="F237" s="67" t="s">
        <v>1768</v>
      </c>
      <c r="G237" s="8"/>
      <c r="H237" s="67"/>
      <c r="I237" s="22" t="s">
        <v>699</v>
      </c>
      <c r="J237" s="68">
        <v>1</v>
      </c>
      <c r="K237" s="13">
        <f>IFERROR(VLOOKUP(I237,'LISTES stock'!A$2:B$1487,2,0)+SUMIFS(J237:J237,D237:D237,"ENTRÉE",I237:I237,I237)-SUMIFS(J237:J237,D237:D237,"SORTIE",I237:I237,I237),"")</f>
        <v>1</v>
      </c>
      <c r="L237" s="13">
        <f>IFERROR(VLOOKUP(I237,T_LISTES[],3,0),"")</f>
        <v>0</v>
      </c>
      <c r="M237" s="13" t="str">
        <f t="shared" si="7"/>
        <v/>
      </c>
      <c r="N237" s="23" t="s">
        <v>1775</v>
      </c>
      <c r="O237" s="8"/>
      <c r="P237" s="69">
        <v>0</v>
      </c>
      <c r="Q237" s="22"/>
      <c r="R237" s="14"/>
    </row>
    <row r="238" spans="1:18" x14ac:dyDescent="0.25">
      <c r="A238" s="14">
        <f t="shared" si="6"/>
        <v>237</v>
      </c>
      <c r="B238" s="73">
        <v>44197</v>
      </c>
      <c r="C238" s="7">
        <v>44214</v>
      </c>
      <c r="D238" s="75" t="s">
        <v>844</v>
      </c>
      <c r="E238" s="22" t="s">
        <v>2298</v>
      </c>
      <c r="F238" s="67" t="s">
        <v>1849</v>
      </c>
      <c r="G238" s="8"/>
      <c r="H238" s="67"/>
      <c r="I238" s="22" t="s">
        <v>701</v>
      </c>
      <c r="J238" s="68">
        <v>1</v>
      </c>
      <c r="K238" s="13">
        <f>IFERROR(VLOOKUP(I238,'LISTES stock'!A$2:B$1487,2,0)+SUMIFS(J238:J238,D238:D238,"ENTRÉE",I238:I238,I238)-SUMIFS(J238:J238,D238:D238,"SORTIE",I238:I238,I238),"")</f>
        <v>6</v>
      </c>
      <c r="L238" s="13">
        <f>IFERROR(VLOOKUP(I238,T_LISTES[],3,0),"")</f>
        <v>2</v>
      </c>
      <c r="M238" s="13" t="str">
        <f t="shared" si="7"/>
        <v/>
      </c>
      <c r="N238" s="23"/>
      <c r="O238" s="8"/>
      <c r="P238" s="69">
        <v>7000</v>
      </c>
      <c r="Q238" s="22"/>
      <c r="R238" s="14"/>
    </row>
    <row r="239" spans="1:18" x14ac:dyDescent="0.25">
      <c r="A239" s="14">
        <f t="shared" si="6"/>
        <v>238</v>
      </c>
      <c r="B239" s="15">
        <v>44197</v>
      </c>
      <c r="C239" s="7">
        <v>44215</v>
      </c>
      <c r="D239" s="8" t="s">
        <v>842</v>
      </c>
      <c r="E239" s="22" t="s">
        <v>179</v>
      </c>
      <c r="F239" s="67" t="s">
        <v>1752</v>
      </c>
      <c r="G239" s="8"/>
      <c r="H239" s="67" t="s">
        <v>20</v>
      </c>
      <c r="I239" s="22" t="s">
        <v>16</v>
      </c>
      <c r="J239" s="68">
        <v>1</v>
      </c>
      <c r="K239" s="13">
        <f>IFERROR(VLOOKUP(I239,'LISTES stock'!A$2:B$1487,2,0)+SUMIFS(J239:J239,D239:D239,"ENTRÉE",I239:I239,I239)-SUMIFS(J239:J239,D239:D239,"SORTIE",I239:I239,I239),"")</f>
        <v>-7</v>
      </c>
      <c r="L239" s="13">
        <f>IFERROR(VLOOKUP(I239,T_LISTES[],3,0),"")</f>
        <v>0</v>
      </c>
      <c r="M239" s="13" t="str">
        <f t="shared" si="7"/>
        <v>COMMANDER</v>
      </c>
      <c r="N239" s="23"/>
      <c r="O239" s="8"/>
      <c r="P239" s="69">
        <v>0</v>
      </c>
      <c r="Q239" s="22" t="s">
        <v>1839</v>
      </c>
      <c r="R239" s="14" t="s">
        <v>1754</v>
      </c>
    </row>
    <row r="240" spans="1:18" x14ac:dyDescent="0.25">
      <c r="A240" s="14">
        <f t="shared" si="6"/>
        <v>239</v>
      </c>
      <c r="B240" s="15">
        <v>44197</v>
      </c>
      <c r="C240" s="7">
        <v>44215</v>
      </c>
      <c r="D240" s="8" t="s">
        <v>842</v>
      </c>
      <c r="E240" s="22" t="s">
        <v>179</v>
      </c>
      <c r="F240" s="67" t="s">
        <v>1747</v>
      </c>
      <c r="G240" s="8"/>
      <c r="H240" s="67" t="s">
        <v>17</v>
      </c>
      <c r="I240" s="22" t="s">
        <v>42</v>
      </c>
      <c r="J240" s="68">
        <v>1</v>
      </c>
      <c r="K240" s="13">
        <f>IFERROR(VLOOKUP(I240,'LISTES stock'!A$2:B$1487,2,0)+SUMIFS(J240:J240,D240:D240,"ENTRÉE",I240:I240,I240)-SUMIFS(J240:J240,D240:D240,"SORTIE",I240:I240,I240),"")</f>
        <v>-20</v>
      </c>
      <c r="L240" s="13">
        <f>IFERROR(VLOOKUP(I240,T_LISTES[],3,0),"")</f>
        <v>0</v>
      </c>
      <c r="M240" s="13" t="str">
        <f t="shared" si="7"/>
        <v>COMMANDER</v>
      </c>
      <c r="N240" s="23" t="s">
        <v>1828</v>
      </c>
      <c r="O240" s="8"/>
      <c r="P240" s="69">
        <v>0</v>
      </c>
      <c r="Q240" s="22" t="s">
        <v>1757</v>
      </c>
      <c r="R240" s="14" t="s">
        <v>1754</v>
      </c>
    </row>
    <row r="241" spans="1:18" x14ac:dyDescent="0.25">
      <c r="A241" s="14">
        <f t="shared" si="6"/>
        <v>240</v>
      </c>
      <c r="B241" s="15">
        <v>44197</v>
      </c>
      <c r="C241" s="7">
        <v>44215</v>
      </c>
      <c r="D241" s="8" t="s">
        <v>842</v>
      </c>
      <c r="E241" s="22" t="s">
        <v>179</v>
      </c>
      <c r="F241" s="67" t="s">
        <v>1747</v>
      </c>
      <c r="G241" s="8"/>
      <c r="H241" s="67" t="s">
        <v>17</v>
      </c>
      <c r="I241" s="22" t="s">
        <v>56</v>
      </c>
      <c r="J241" s="68">
        <v>2</v>
      </c>
      <c r="K241" s="13">
        <f>IFERROR(VLOOKUP(I241,'LISTES stock'!A$2:B$1487,2,0)+SUMIFS(J241:J241,D241:D241,"ENTRÉE",I241:I241,I241)-SUMIFS(J241:J241,D241:D241,"SORTIE",I241:I241,I241),"")</f>
        <v>7</v>
      </c>
      <c r="L241" s="13">
        <f>IFERROR(VLOOKUP(I241,T_LISTES[],3,0),"")</f>
        <v>0</v>
      </c>
      <c r="M241" s="13" t="str">
        <f t="shared" si="7"/>
        <v/>
      </c>
      <c r="N241" s="23" t="s">
        <v>1824</v>
      </c>
      <c r="O241" s="8"/>
      <c r="P241" s="69">
        <v>0</v>
      </c>
      <c r="Q241" s="22" t="s">
        <v>1757</v>
      </c>
      <c r="R241" s="14" t="s">
        <v>1754</v>
      </c>
    </row>
    <row r="242" spans="1:18" x14ac:dyDescent="0.25">
      <c r="A242" s="14">
        <f t="shared" si="6"/>
        <v>241</v>
      </c>
      <c r="B242" s="15">
        <v>44197</v>
      </c>
      <c r="C242" s="7">
        <v>44215</v>
      </c>
      <c r="D242" s="8" t="s">
        <v>842</v>
      </c>
      <c r="E242" s="22" t="s">
        <v>169</v>
      </c>
      <c r="F242" s="67" t="s">
        <v>1771</v>
      </c>
      <c r="G242" s="8"/>
      <c r="H242" s="67" t="s">
        <v>1742</v>
      </c>
      <c r="I242" s="22" t="s">
        <v>7</v>
      </c>
      <c r="J242" s="68">
        <v>1</v>
      </c>
      <c r="K242" s="13">
        <f>IFERROR(VLOOKUP(I242,'LISTES stock'!A$2:B$1487,2,0)+SUMIFS(J242:J242,D242:D242,"ENTRÉE",I242:I242,I242)-SUMIFS(J242:J242,D242:D242,"SORTIE",I242:I242,I242),"")</f>
        <v>0</v>
      </c>
      <c r="L242" s="13">
        <f>IFERROR(VLOOKUP(I242,T_LISTES[],3,0),"")</f>
        <v>2</v>
      </c>
      <c r="M242" s="13" t="str">
        <f t="shared" si="7"/>
        <v>COMMANDER</v>
      </c>
      <c r="N242" s="23"/>
      <c r="O242" s="8"/>
      <c r="P242" s="69">
        <v>1500</v>
      </c>
      <c r="Q242" s="22"/>
      <c r="R242" s="14" t="s">
        <v>1743</v>
      </c>
    </row>
    <row r="243" spans="1:18" x14ac:dyDescent="0.25">
      <c r="A243" s="14">
        <f t="shared" si="6"/>
        <v>242</v>
      </c>
      <c r="B243" s="15">
        <v>44197</v>
      </c>
      <c r="C243" s="7">
        <v>44215</v>
      </c>
      <c r="D243" s="8" t="s">
        <v>842</v>
      </c>
      <c r="E243" s="22" t="s">
        <v>74</v>
      </c>
      <c r="F243" s="67" t="s">
        <v>1762</v>
      </c>
      <c r="G243" s="8"/>
      <c r="H243" s="67" t="s">
        <v>26</v>
      </c>
      <c r="I243" s="22" t="s">
        <v>25</v>
      </c>
      <c r="J243" s="68">
        <v>2</v>
      </c>
      <c r="K243" s="13">
        <f>IFERROR(VLOOKUP(I243,'LISTES stock'!A$2:B$1487,2,0)+SUMIFS(J243:J243,D243:D243,"ENTRÉE",I243:I243,I243)-SUMIFS(J243:J243,D243:D243,"SORTIE",I243:I243,I243),"")</f>
        <v>-4</v>
      </c>
      <c r="L243" s="13">
        <f>IFERROR(VLOOKUP(I243,T_LISTES[],3,0),"")</f>
        <v>2</v>
      </c>
      <c r="M243" s="13" t="str">
        <f t="shared" si="7"/>
        <v>COMMANDER</v>
      </c>
      <c r="N243" s="23" t="s">
        <v>1763</v>
      </c>
      <c r="O243" s="8"/>
      <c r="P243" s="69">
        <v>0</v>
      </c>
      <c r="Q243" s="22"/>
      <c r="R243" s="14" t="s">
        <v>1778</v>
      </c>
    </row>
    <row r="244" spans="1:18" x14ac:dyDescent="0.25">
      <c r="A244" s="14">
        <f t="shared" si="6"/>
        <v>243</v>
      </c>
      <c r="B244" s="15">
        <v>44197</v>
      </c>
      <c r="C244" s="7">
        <v>44215</v>
      </c>
      <c r="D244" s="8" t="s">
        <v>842</v>
      </c>
      <c r="E244" s="22" t="s">
        <v>74</v>
      </c>
      <c r="F244" s="67" t="s">
        <v>1747</v>
      </c>
      <c r="G244" s="8"/>
      <c r="H244" s="67" t="s">
        <v>26</v>
      </c>
      <c r="I244" s="22" t="s">
        <v>70</v>
      </c>
      <c r="J244" s="68">
        <v>1</v>
      </c>
      <c r="K244" s="13">
        <f>IFERROR(VLOOKUP(I244,'LISTES stock'!A$2:B$1487,2,0)+SUMIFS(J244:J244,D244:D244,"ENTRÉE",I244:I244,I244)-SUMIFS(J244:J244,D244:D244,"SORTIE",I244:I244,I244),"")</f>
        <v>-34</v>
      </c>
      <c r="L244" s="13">
        <f>IFERROR(VLOOKUP(I244,T_LISTES[],3,0),"")</f>
        <v>2</v>
      </c>
      <c r="M244" s="13" t="str">
        <f t="shared" si="7"/>
        <v>COMMANDER</v>
      </c>
      <c r="N244" s="23" t="s">
        <v>1827</v>
      </c>
      <c r="O244" s="8"/>
      <c r="P244" s="69">
        <v>0</v>
      </c>
      <c r="Q244" s="22"/>
      <c r="R244" s="14" t="s">
        <v>1778</v>
      </c>
    </row>
    <row r="245" spans="1:18" x14ac:dyDescent="0.25">
      <c r="A245" s="14">
        <f t="shared" si="6"/>
        <v>244</v>
      </c>
      <c r="B245" s="15">
        <v>44197</v>
      </c>
      <c r="C245" s="7">
        <v>44215</v>
      </c>
      <c r="D245" s="8" t="s">
        <v>842</v>
      </c>
      <c r="E245" s="22" t="s">
        <v>169</v>
      </c>
      <c r="F245" s="67" t="s">
        <v>1747</v>
      </c>
      <c r="G245" s="8"/>
      <c r="H245" s="67" t="s">
        <v>26</v>
      </c>
      <c r="I245" s="22" t="s">
        <v>64</v>
      </c>
      <c r="J245" s="68">
        <v>1</v>
      </c>
      <c r="K245" s="13">
        <f>IFERROR(VLOOKUP(I245,'LISTES stock'!A$2:B$1487,2,0)+SUMIFS(J245:J245,D245:D245,"ENTRÉE",I245:I245,I245)-SUMIFS(J245:J245,D245:D245,"SORTIE",I245:I245,I245),"")</f>
        <v>-50</v>
      </c>
      <c r="L245" s="13">
        <f>IFERROR(VLOOKUP(I245,T_LISTES[],3,0),"")</f>
        <v>2</v>
      </c>
      <c r="M245" s="13" t="str">
        <f t="shared" si="7"/>
        <v>COMMANDER</v>
      </c>
      <c r="N245" s="23"/>
      <c r="O245" s="8"/>
      <c r="P245" s="69">
        <v>0</v>
      </c>
      <c r="Q245" s="22" t="s">
        <v>1780</v>
      </c>
      <c r="R245" s="14" t="s">
        <v>1754</v>
      </c>
    </row>
    <row r="246" spans="1:18" x14ac:dyDescent="0.25">
      <c r="A246" s="14">
        <f t="shared" si="6"/>
        <v>245</v>
      </c>
      <c r="B246" s="15">
        <v>44197</v>
      </c>
      <c r="C246" s="7">
        <v>44215</v>
      </c>
      <c r="D246" s="8" t="s">
        <v>842</v>
      </c>
      <c r="E246" s="22" t="s">
        <v>169</v>
      </c>
      <c r="F246" s="67" t="s">
        <v>1747</v>
      </c>
      <c r="G246" s="8"/>
      <c r="H246" s="67" t="s">
        <v>26</v>
      </c>
      <c r="I246" s="22" t="s">
        <v>65</v>
      </c>
      <c r="J246" s="68">
        <v>1</v>
      </c>
      <c r="K246" s="13">
        <f>IFERROR(VLOOKUP(I246,'LISTES stock'!A$2:B$1487,2,0)+SUMIFS(J246:J246,D246:D246,"ENTRÉE",I246:I246,I246)-SUMIFS(J246:J246,D246:D246,"SORTIE",I246:I246,I246),"")</f>
        <v>-54</v>
      </c>
      <c r="L246" s="13">
        <f>IFERROR(VLOOKUP(I246,T_LISTES[],3,0),"")</f>
        <v>2</v>
      </c>
      <c r="M246" s="13" t="str">
        <f t="shared" si="7"/>
        <v>COMMANDER</v>
      </c>
      <c r="N246" s="23"/>
      <c r="O246" s="8"/>
      <c r="P246" s="69">
        <v>0</v>
      </c>
      <c r="Q246" s="22" t="s">
        <v>1780</v>
      </c>
      <c r="R246" s="14" t="s">
        <v>1754</v>
      </c>
    </row>
    <row r="247" spans="1:18" x14ac:dyDescent="0.25">
      <c r="A247" s="14">
        <f t="shared" si="6"/>
        <v>246</v>
      </c>
      <c r="B247" s="15">
        <v>44197</v>
      </c>
      <c r="C247" s="7">
        <v>44215</v>
      </c>
      <c r="D247" s="8" t="s">
        <v>842</v>
      </c>
      <c r="E247" s="22" t="s">
        <v>169</v>
      </c>
      <c r="F247" s="67" t="s">
        <v>1779</v>
      </c>
      <c r="G247" s="8"/>
      <c r="H247" s="67" t="s">
        <v>26</v>
      </c>
      <c r="I247" s="22" t="s">
        <v>135</v>
      </c>
      <c r="J247" s="68">
        <v>1</v>
      </c>
      <c r="K247" s="13">
        <f>IFERROR(VLOOKUP(I247,'LISTES stock'!A$2:B$1487,2,0)+SUMIFS(J247:J247,D247:D247,"ENTRÉE",I247:I247,I247)-SUMIFS(J247:J247,D247:D247,"SORTIE",I247:I247,I247),"")</f>
        <v>-87</v>
      </c>
      <c r="L247" s="13">
        <f>IFERROR(VLOOKUP(I247,T_LISTES[],3,0),"")</f>
        <v>2</v>
      </c>
      <c r="M247" s="13" t="str">
        <f t="shared" si="7"/>
        <v>COMMANDER</v>
      </c>
      <c r="N247" s="23"/>
      <c r="O247" s="8"/>
      <c r="P247" s="69">
        <v>0</v>
      </c>
      <c r="Q247" s="22" t="s">
        <v>1780</v>
      </c>
      <c r="R247" s="14" t="s">
        <v>1754</v>
      </c>
    </row>
    <row r="248" spans="1:18" x14ac:dyDescent="0.25">
      <c r="A248" s="14">
        <f t="shared" si="6"/>
        <v>247</v>
      </c>
      <c r="B248" s="15">
        <v>44197</v>
      </c>
      <c r="C248" s="7">
        <v>44215</v>
      </c>
      <c r="D248" s="8" t="s">
        <v>842</v>
      </c>
      <c r="E248" s="22" t="s">
        <v>169</v>
      </c>
      <c r="F248" s="67" t="s">
        <v>1788</v>
      </c>
      <c r="G248" s="8"/>
      <c r="H248" s="67" t="s">
        <v>58</v>
      </c>
      <c r="I248" s="22" t="s">
        <v>57</v>
      </c>
      <c r="J248" s="68">
        <v>35</v>
      </c>
      <c r="K248" s="13">
        <f>IFERROR(VLOOKUP(I248,'LISTES stock'!A$2:B$1487,2,0)+SUMIFS(J248:J248,D248:D248,"ENTRÉE",I248:I248,I248)-SUMIFS(J248:J248,D248:D248,"SORTIE",I248:I248,I248),"")</f>
        <v>-7079</v>
      </c>
      <c r="L248" s="13">
        <f>IFERROR(VLOOKUP(I248,T_LISTES[],3,0),"")</f>
        <v>0</v>
      </c>
      <c r="M248" s="13" t="str">
        <f t="shared" si="7"/>
        <v>COMMANDER</v>
      </c>
      <c r="N248" s="23"/>
      <c r="O248" s="8"/>
      <c r="P248" s="69">
        <v>0</v>
      </c>
      <c r="Q248" s="22" t="s">
        <v>1780</v>
      </c>
      <c r="R248" s="14" t="s">
        <v>1754</v>
      </c>
    </row>
    <row r="249" spans="1:18" x14ac:dyDescent="0.25">
      <c r="A249" s="14">
        <f t="shared" si="6"/>
        <v>248</v>
      </c>
      <c r="B249" s="15">
        <v>44197</v>
      </c>
      <c r="C249" s="7">
        <v>44216</v>
      </c>
      <c r="D249" s="8" t="s">
        <v>842</v>
      </c>
      <c r="E249" s="22" t="s">
        <v>93</v>
      </c>
      <c r="F249" s="67" t="s">
        <v>1779</v>
      </c>
      <c r="G249" s="8"/>
      <c r="H249" s="67" t="s">
        <v>1</v>
      </c>
      <c r="I249" s="22" t="s">
        <v>703</v>
      </c>
      <c r="J249" s="68">
        <v>1</v>
      </c>
      <c r="K249" s="13">
        <f>IFERROR(VLOOKUP(I249,'LISTES stock'!A$2:B$1487,2,0)+SUMIFS(J249:J249,D249:D249,"ENTRÉE",I249:I249,I249)-SUMIFS(J249:J249,D249:D249,"SORTIE",I249:I249,I249),"")</f>
        <v>-1</v>
      </c>
      <c r="L249" s="13">
        <f>IFERROR(VLOOKUP(I249,T_LISTES[],3,0),"")</f>
        <v>0</v>
      </c>
      <c r="M249" s="13" t="str">
        <f t="shared" si="7"/>
        <v>COMMANDER</v>
      </c>
      <c r="N249" s="23"/>
      <c r="O249" s="8"/>
      <c r="P249" s="69">
        <v>50000</v>
      </c>
      <c r="Q249" s="22"/>
      <c r="R249" s="14" t="s">
        <v>1767</v>
      </c>
    </row>
    <row r="250" spans="1:18" x14ac:dyDescent="0.25">
      <c r="A250" s="14">
        <f t="shared" si="6"/>
        <v>249</v>
      </c>
      <c r="B250" s="15">
        <v>44197</v>
      </c>
      <c r="C250" s="7">
        <v>44216</v>
      </c>
      <c r="D250" s="8" t="s">
        <v>842</v>
      </c>
      <c r="E250" s="22" t="s">
        <v>31</v>
      </c>
      <c r="F250" s="67" t="s">
        <v>1783</v>
      </c>
      <c r="G250" s="8"/>
      <c r="H250" s="67" t="s">
        <v>1742</v>
      </c>
      <c r="I250" s="22" t="s">
        <v>106</v>
      </c>
      <c r="J250" s="68">
        <v>1</v>
      </c>
      <c r="K250" s="13">
        <f>IFERROR(VLOOKUP(I250,'LISTES stock'!A$2:B$1487,2,0)+SUMIFS(J250:J250,D250:D250,"ENTRÉE",I250:I250,I250)-SUMIFS(J250:J250,D250:D250,"SORTIE",I250:I250,I250),"")</f>
        <v>-1</v>
      </c>
      <c r="L250" s="13">
        <f>IFERROR(VLOOKUP(I250,T_LISTES[],3,0),"")</f>
        <v>2</v>
      </c>
      <c r="M250" s="13" t="str">
        <f t="shared" si="7"/>
        <v>COMMANDER</v>
      </c>
      <c r="N250" s="23"/>
      <c r="O250" s="8"/>
      <c r="P250" s="69">
        <v>3500</v>
      </c>
      <c r="Q250" s="22"/>
      <c r="R250" s="14" t="s">
        <v>1743</v>
      </c>
    </row>
    <row r="251" spans="1:18" x14ac:dyDescent="0.25">
      <c r="A251" s="14">
        <f t="shared" si="6"/>
        <v>250</v>
      </c>
      <c r="B251" s="15">
        <v>44197</v>
      </c>
      <c r="C251" s="7">
        <v>44216</v>
      </c>
      <c r="D251" s="8" t="s">
        <v>842</v>
      </c>
      <c r="E251" s="22" t="s">
        <v>93</v>
      </c>
      <c r="F251" s="67" t="s">
        <v>1779</v>
      </c>
      <c r="G251" s="8"/>
      <c r="H251" s="67" t="s">
        <v>1</v>
      </c>
      <c r="I251" s="22" t="s">
        <v>704</v>
      </c>
      <c r="J251" s="68">
        <v>6</v>
      </c>
      <c r="K251" s="13">
        <f>IFERROR(VLOOKUP(I251,'LISTES stock'!A$2:B$1487,2,0)+SUMIFS(J251:J251,D251:D251,"ENTRÉE",I251:I251,I251)-SUMIFS(J251:J251,D251:D251,"SORTIE",I251:I251,I251),"")</f>
        <v>-12</v>
      </c>
      <c r="L251" s="13">
        <f>IFERROR(VLOOKUP(I251,T_LISTES[],3,0),"")</f>
        <v>2</v>
      </c>
      <c r="M251" s="13" t="str">
        <f t="shared" si="7"/>
        <v>COMMANDER</v>
      </c>
      <c r="N251" s="23"/>
      <c r="O251" s="8"/>
      <c r="P251" s="69">
        <v>125000</v>
      </c>
      <c r="Q251" s="22"/>
      <c r="R251" s="14" t="s">
        <v>1767</v>
      </c>
    </row>
    <row r="252" spans="1:18" x14ac:dyDescent="0.25">
      <c r="A252" s="14">
        <f t="shared" si="6"/>
        <v>251</v>
      </c>
      <c r="B252" s="15">
        <v>44197</v>
      </c>
      <c r="C252" s="7">
        <v>44216</v>
      </c>
      <c r="D252" s="8" t="s">
        <v>842</v>
      </c>
      <c r="E252" s="22" t="s">
        <v>224</v>
      </c>
      <c r="F252" s="67" t="s">
        <v>1747</v>
      </c>
      <c r="G252" s="8"/>
      <c r="H252" s="67" t="s">
        <v>33</v>
      </c>
      <c r="I252" s="22" t="s">
        <v>301</v>
      </c>
      <c r="J252" s="68">
        <v>1</v>
      </c>
      <c r="K252" s="13">
        <f>IFERROR(VLOOKUP(I252,'LISTES stock'!A$2:B$1487,2,0)+SUMIFS(J252:J252,D252:D252,"ENTRÉE",I252:I252,I252)-SUMIFS(J252:J252,D252:D252,"SORTIE",I252:I252,I252),"")</f>
        <v>-5</v>
      </c>
      <c r="L252" s="13">
        <f>IFERROR(VLOOKUP(I252,T_LISTES[],3,0),"")</f>
        <v>0</v>
      </c>
      <c r="M252" s="13" t="str">
        <f t="shared" si="7"/>
        <v>COMMANDER</v>
      </c>
      <c r="N252" s="23" t="s">
        <v>1773</v>
      </c>
      <c r="O252" s="8"/>
      <c r="P252" s="69">
        <v>0</v>
      </c>
      <c r="Q252" s="22" t="s">
        <v>1853</v>
      </c>
      <c r="R252" s="14" t="s">
        <v>1754</v>
      </c>
    </row>
    <row r="253" spans="1:18" x14ac:dyDescent="0.25">
      <c r="A253" s="14">
        <f t="shared" si="6"/>
        <v>252</v>
      </c>
      <c r="B253" s="15">
        <v>44197</v>
      </c>
      <c r="C253" s="7">
        <v>44216</v>
      </c>
      <c r="D253" s="8" t="s">
        <v>842</v>
      </c>
      <c r="E253" s="22" t="s">
        <v>122</v>
      </c>
      <c r="F253" s="67" t="s">
        <v>1752</v>
      </c>
      <c r="G253" s="8"/>
      <c r="H253" s="67" t="s">
        <v>1796</v>
      </c>
      <c r="I253" s="22" t="s">
        <v>411</v>
      </c>
      <c r="J253" s="68">
        <v>1</v>
      </c>
      <c r="K253" s="13">
        <f>IFERROR(VLOOKUP(I253,'LISTES stock'!A$2:B$1487,2,0)+SUMIFS(J253:J253,D253:D253,"ENTRÉE",I253:I253,I253)-SUMIFS(J253:J253,D253:D253,"SORTIE",I253:I253,I253),"")</f>
        <v>-3</v>
      </c>
      <c r="L253" s="13">
        <f>IFERROR(VLOOKUP(I253,T_LISTES[],3,0),"")</f>
        <v>2</v>
      </c>
      <c r="M253" s="13" t="str">
        <f t="shared" si="7"/>
        <v>COMMANDER</v>
      </c>
      <c r="N253" s="23"/>
      <c r="O253" s="8">
        <v>15000</v>
      </c>
      <c r="P253" s="69">
        <v>0</v>
      </c>
      <c r="Q253" s="22"/>
      <c r="R253" s="14" t="s">
        <v>1854</v>
      </c>
    </row>
    <row r="254" spans="1:18" x14ac:dyDescent="0.25">
      <c r="A254" s="14">
        <f t="shared" si="6"/>
        <v>253</v>
      </c>
      <c r="B254" s="15">
        <v>44197</v>
      </c>
      <c r="C254" s="7">
        <v>44216</v>
      </c>
      <c r="D254" s="8" t="s">
        <v>842</v>
      </c>
      <c r="E254" s="22" t="s">
        <v>643</v>
      </c>
      <c r="F254" s="67" t="s">
        <v>1747</v>
      </c>
      <c r="G254" s="8"/>
      <c r="H254" s="67" t="s">
        <v>26</v>
      </c>
      <c r="I254" s="22" t="s">
        <v>64</v>
      </c>
      <c r="J254" s="68">
        <v>1</v>
      </c>
      <c r="K254" s="13">
        <f>IFERROR(VLOOKUP(I254,'LISTES stock'!A$2:B$1487,2,0)+SUMIFS(J254:J254,D254:D254,"ENTRÉE",I254:I254,I254)-SUMIFS(J254:J254,D254:D254,"SORTIE",I254:I254,I254),"")</f>
        <v>-50</v>
      </c>
      <c r="L254" s="13">
        <f>IFERROR(VLOOKUP(I254,T_LISTES[],3,0),"")</f>
        <v>2</v>
      </c>
      <c r="M254" s="13" t="str">
        <f t="shared" si="7"/>
        <v>COMMANDER</v>
      </c>
      <c r="N254" s="23"/>
      <c r="O254" s="8"/>
      <c r="P254" s="69">
        <v>0</v>
      </c>
      <c r="Q254" s="22" t="s">
        <v>1780</v>
      </c>
      <c r="R254" s="14" t="s">
        <v>1778</v>
      </c>
    </row>
    <row r="255" spans="1:18" x14ac:dyDescent="0.25">
      <c r="A255" s="14">
        <f t="shared" si="6"/>
        <v>254</v>
      </c>
      <c r="B255" s="15">
        <v>44197</v>
      </c>
      <c r="C255" s="7">
        <v>44216</v>
      </c>
      <c r="D255" s="8" t="s">
        <v>842</v>
      </c>
      <c r="E255" s="22" t="s">
        <v>643</v>
      </c>
      <c r="F255" s="67" t="s">
        <v>1747</v>
      </c>
      <c r="G255" s="8"/>
      <c r="H255" s="67" t="s">
        <v>26</v>
      </c>
      <c r="I255" s="22" t="s">
        <v>65</v>
      </c>
      <c r="J255" s="68">
        <v>1</v>
      </c>
      <c r="K255" s="13">
        <f>IFERROR(VLOOKUP(I255,'LISTES stock'!A$2:B$1487,2,0)+SUMIFS(J255:J255,D255:D255,"ENTRÉE",I255:I255,I255)-SUMIFS(J255:J255,D255:D255,"SORTIE",I255:I255,I255),"")</f>
        <v>-54</v>
      </c>
      <c r="L255" s="13">
        <f>IFERROR(VLOOKUP(I255,T_LISTES[],3,0),"")</f>
        <v>2</v>
      </c>
      <c r="M255" s="13" t="str">
        <f t="shared" si="7"/>
        <v>COMMANDER</v>
      </c>
      <c r="N255" s="23"/>
      <c r="O255" s="8"/>
      <c r="P255" s="69">
        <v>0</v>
      </c>
      <c r="Q255" s="22" t="s">
        <v>1780</v>
      </c>
      <c r="R255" s="14" t="s">
        <v>1778</v>
      </c>
    </row>
    <row r="256" spans="1:18" x14ac:dyDescent="0.25">
      <c r="A256" s="14">
        <f t="shared" si="6"/>
        <v>255</v>
      </c>
      <c r="B256" s="15">
        <v>44197</v>
      </c>
      <c r="C256" s="7">
        <v>44216</v>
      </c>
      <c r="D256" s="8" t="s">
        <v>842</v>
      </c>
      <c r="E256" s="22" t="s">
        <v>643</v>
      </c>
      <c r="F256" s="67" t="s">
        <v>1779</v>
      </c>
      <c r="G256" s="8"/>
      <c r="H256" s="67" t="s">
        <v>26</v>
      </c>
      <c r="I256" s="22" t="s">
        <v>135</v>
      </c>
      <c r="J256" s="68">
        <v>1</v>
      </c>
      <c r="K256" s="13">
        <f>IFERROR(VLOOKUP(I256,'LISTES stock'!A$2:B$1487,2,0)+SUMIFS(J256:J256,D256:D256,"ENTRÉE",I256:I256,I256)-SUMIFS(J256:J256,D256:D256,"SORTIE",I256:I256,I256),"")</f>
        <v>-87</v>
      </c>
      <c r="L256" s="13">
        <f>IFERROR(VLOOKUP(I256,T_LISTES[],3,0),"")</f>
        <v>2</v>
      </c>
      <c r="M256" s="13" t="str">
        <f t="shared" si="7"/>
        <v>COMMANDER</v>
      </c>
      <c r="N256" s="23"/>
      <c r="O256" s="8"/>
      <c r="P256" s="69">
        <v>0</v>
      </c>
      <c r="Q256" s="22" t="s">
        <v>1780</v>
      </c>
      <c r="R256" s="14" t="s">
        <v>1778</v>
      </c>
    </row>
    <row r="257" spans="1:18" x14ac:dyDescent="0.25">
      <c r="A257" s="14">
        <f t="shared" si="6"/>
        <v>256</v>
      </c>
      <c r="B257" s="15">
        <v>44197</v>
      </c>
      <c r="C257" s="7">
        <v>44216</v>
      </c>
      <c r="D257" s="8" t="s">
        <v>842</v>
      </c>
      <c r="E257" s="22" t="s">
        <v>643</v>
      </c>
      <c r="F257" s="67" t="s">
        <v>1788</v>
      </c>
      <c r="G257" s="8"/>
      <c r="H257" s="67" t="s">
        <v>58</v>
      </c>
      <c r="I257" s="22" t="s">
        <v>57</v>
      </c>
      <c r="J257" s="68">
        <v>35</v>
      </c>
      <c r="K257" s="13">
        <f>IFERROR(VLOOKUP(I257,'LISTES stock'!A$2:B$1487,2,0)+SUMIFS(J257:J257,D257:D257,"ENTRÉE",I257:I257,I257)-SUMIFS(J257:J257,D257:D257,"SORTIE",I257:I257,I257),"")</f>
        <v>-7079</v>
      </c>
      <c r="L257" s="13">
        <f>IFERROR(VLOOKUP(I257,T_LISTES[],3,0),"")</f>
        <v>0</v>
      </c>
      <c r="M257" s="13" t="str">
        <f t="shared" si="7"/>
        <v>COMMANDER</v>
      </c>
      <c r="N257" s="23"/>
      <c r="O257" s="8"/>
      <c r="P257" s="69">
        <v>0</v>
      </c>
      <c r="Q257" s="22" t="s">
        <v>1780</v>
      </c>
      <c r="R257" s="14" t="s">
        <v>1778</v>
      </c>
    </row>
    <row r="258" spans="1:18" x14ac:dyDescent="0.25">
      <c r="A258" s="14">
        <f t="shared" ref="A258:A321" si="8">ROW()-1</f>
        <v>257</v>
      </c>
      <c r="B258" s="15">
        <v>44197</v>
      </c>
      <c r="C258" s="7">
        <v>44216</v>
      </c>
      <c r="D258" s="8" t="s">
        <v>842</v>
      </c>
      <c r="E258" s="22" t="s">
        <v>256</v>
      </c>
      <c r="F258" s="67" t="s">
        <v>1779</v>
      </c>
      <c r="G258" s="8"/>
      <c r="H258" s="67" t="s">
        <v>26</v>
      </c>
      <c r="I258" s="22" t="s">
        <v>133</v>
      </c>
      <c r="J258" s="68">
        <v>2</v>
      </c>
      <c r="K258" s="13">
        <f>IFERROR(VLOOKUP(I258,'LISTES stock'!A$2:B$1487,2,0)+SUMIFS(J258:J258,D258:D258,"ENTRÉE",I258:I258,I258)-SUMIFS(J258:J258,D258:D258,"SORTIE",I258:I258,I258),"")</f>
        <v>-5</v>
      </c>
      <c r="L258" s="13">
        <f>IFERROR(VLOOKUP(I258,T_LISTES[],3,0),"")</f>
        <v>2</v>
      </c>
      <c r="M258" s="13" t="str">
        <f t="shared" ref="M258:M321" si="9">IF($K258&lt;=$L258,"COMMANDER","")</f>
        <v>COMMANDER</v>
      </c>
      <c r="N258" s="23"/>
      <c r="O258" s="8"/>
      <c r="P258" s="69">
        <v>0</v>
      </c>
      <c r="Q258" s="22" t="s">
        <v>1780</v>
      </c>
      <c r="R258" s="14" t="s">
        <v>1776</v>
      </c>
    </row>
    <row r="259" spans="1:18" x14ac:dyDescent="0.25">
      <c r="A259" s="14">
        <f t="shared" si="8"/>
        <v>258</v>
      </c>
      <c r="B259" s="15">
        <v>44197</v>
      </c>
      <c r="C259" s="7">
        <v>44216</v>
      </c>
      <c r="D259" s="8" t="s">
        <v>842</v>
      </c>
      <c r="E259" s="22" t="s">
        <v>256</v>
      </c>
      <c r="F259" s="67" t="s">
        <v>1779</v>
      </c>
      <c r="G259" s="8"/>
      <c r="H259" s="67" t="s">
        <v>26</v>
      </c>
      <c r="I259" s="22" t="s">
        <v>132</v>
      </c>
      <c r="J259" s="68">
        <v>2</v>
      </c>
      <c r="K259" s="13">
        <f>IFERROR(VLOOKUP(I259,'LISTES stock'!A$2:B$1487,2,0)+SUMIFS(J259:J259,D259:D259,"ENTRÉE",I259:I259,I259)-SUMIFS(J259:J259,D259:D259,"SORTIE",I259:I259,I259),"")</f>
        <v>-2</v>
      </c>
      <c r="L259" s="13">
        <f>IFERROR(VLOOKUP(I259,T_LISTES[],3,0),"")</f>
        <v>2</v>
      </c>
      <c r="M259" s="13" t="str">
        <f t="shared" si="9"/>
        <v>COMMANDER</v>
      </c>
      <c r="N259" s="23"/>
      <c r="O259" s="8"/>
      <c r="P259" s="69">
        <v>0</v>
      </c>
      <c r="Q259" s="22" t="s">
        <v>1780</v>
      </c>
      <c r="R259" s="14" t="s">
        <v>1776</v>
      </c>
    </row>
    <row r="260" spans="1:18" x14ac:dyDescent="0.25">
      <c r="A260" s="14">
        <f t="shared" si="8"/>
        <v>259</v>
      </c>
      <c r="B260" s="15">
        <v>44197</v>
      </c>
      <c r="C260" s="7">
        <v>44216</v>
      </c>
      <c r="D260" s="8" t="s">
        <v>842</v>
      </c>
      <c r="E260" s="22" t="s">
        <v>256</v>
      </c>
      <c r="F260" s="67" t="s">
        <v>1779</v>
      </c>
      <c r="G260" s="8"/>
      <c r="H260" s="67" t="s">
        <v>26</v>
      </c>
      <c r="I260" s="22" t="s">
        <v>135</v>
      </c>
      <c r="J260" s="68">
        <v>2</v>
      </c>
      <c r="K260" s="13">
        <f>IFERROR(VLOOKUP(I260,'LISTES stock'!A$2:B$1487,2,0)+SUMIFS(J260:J260,D260:D260,"ENTRÉE",I260:I260,I260)-SUMIFS(J260:J260,D260:D260,"SORTIE",I260:I260,I260),"")</f>
        <v>-88</v>
      </c>
      <c r="L260" s="13">
        <f>IFERROR(VLOOKUP(I260,T_LISTES[],3,0),"")</f>
        <v>2</v>
      </c>
      <c r="M260" s="13" t="str">
        <f t="shared" si="9"/>
        <v>COMMANDER</v>
      </c>
      <c r="N260" s="23"/>
      <c r="O260" s="8"/>
      <c r="P260" s="69">
        <v>0</v>
      </c>
      <c r="Q260" s="22" t="s">
        <v>1780</v>
      </c>
      <c r="R260" s="14" t="s">
        <v>1776</v>
      </c>
    </row>
    <row r="261" spans="1:18" x14ac:dyDescent="0.25">
      <c r="A261" s="14">
        <f t="shared" si="8"/>
        <v>260</v>
      </c>
      <c r="B261" s="15">
        <v>44197</v>
      </c>
      <c r="C261" s="7">
        <v>44216</v>
      </c>
      <c r="D261" s="8" t="s">
        <v>842</v>
      </c>
      <c r="E261" s="22" t="s">
        <v>256</v>
      </c>
      <c r="F261" s="67" t="s">
        <v>1788</v>
      </c>
      <c r="G261" s="8"/>
      <c r="H261" s="67" t="s">
        <v>58</v>
      </c>
      <c r="I261" s="22" t="s">
        <v>57</v>
      </c>
      <c r="J261" s="68">
        <v>22</v>
      </c>
      <c r="K261" s="13">
        <f>IFERROR(VLOOKUP(I261,'LISTES stock'!A$2:B$1487,2,0)+SUMIFS(J261:J261,D261:D261,"ENTRÉE",I261:I261,I261)-SUMIFS(J261:J261,D261:D261,"SORTIE",I261:I261,I261),"")</f>
        <v>-7066</v>
      </c>
      <c r="L261" s="13">
        <f>IFERROR(VLOOKUP(I261,T_LISTES[],3,0),"")</f>
        <v>0</v>
      </c>
      <c r="M261" s="13" t="str">
        <f t="shared" si="9"/>
        <v>COMMANDER</v>
      </c>
      <c r="N261" s="23"/>
      <c r="O261" s="8"/>
      <c r="P261" s="69">
        <v>0</v>
      </c>
      <c r="Q261" s="22" t="s">
        <v>1780</v>
      </c>
      <c r="R261" s="14" t="s">
        <v>1776</v>
      </c>
    </row>
    <row r="262" spans="1:18" x14ac:dyDescent="0.25">
      <c r="A262" s="14">
        <f t="shared" si="8"/>
        <v>261</v>
      </c>
      <c r="B262" s="15">
        <v>44197</v>
      </c>
      <c r="C262" s="7">
        <v>44216</v>
      </c>
      <c r="D262" s="8" t="s">
        <v>842</v>
      </c>
      <c r="E262" s="22" t="s">
        <v>122</v>
      </c>
      <c r="F262" s="67" t="s">
        <v>1747</v>
      </c>
      <c r="G262" s="8"/>
      <c r="H262" s="67" t="s">
        <v>26</v>
      </c>
      <c r="I262" s="22" t="s">
        <v>64</v>
      </c>
      <c r="J262" s="68">
        <v>1</v>
      </c>
      <c r="K262" s="13">
        <f>IFERROR(VLOOKUP(I262,'LISTES stock'!A$2:B$1487,2,0)+SUMIFS(J262:J262,D262:D262,"ENTRÉE",I262:I262,I262)-SUMIFS(J262:J262,D262:D262,"SORTIE",I262:I262,I262),"")</f>
        <v>-50</v>
      </c>
      <c r="L262" s="13">
        <f>IFERROR(VLOOKUP(I262,T_LISTES[],3,0),"")</f>
        <v>2</v>
      </c>
      <c r="M262" s="13" t="str">
        <f t="shared" si="9"/>
        <v>COMMANDER</v>
      </c>
      <c r="N262" s="23"/>
      <c r="O262" s="8"/>
      <c r="P262" s="69">
        <v>0</v>
      </c>
      <c r="Q262" s="22" t="s">
        <v>1780</v>
      </c>
      <c r="R262" s="14" t="s">
        <v>1739</v>
      </c>
    </row>
    <row r="263" spans="1:18" x14ac:dyDescent="0.25">
      <c r="A263" s="14">
        <f t="shared" si="8"/>
        <v>262</v>
      </c>
      <c r="B263" s="15">
        <v>44197</v>
      </c>
      <c r="C263" s="7">
        <v>44216</v>
      </c>
      <c r="D263" s="8" t="s">
        <v>842</v>
      </c>
      <c r="E263" s="22" t="s">
        <v>122</v>
      </c>
      <c r="F263" s="67" t="s">
        <v>1747</v>
      </c>
      <c r="G263" s="8"/>
      <c r="H263" s="67" t="s">
        <v>26</v>
      </c>
      <c r="I263" s="22" t="s">
        <v>65</v>
      </c>
      <c r="J263" s="68">
        <v>1</v>
      </c>
      <c r="K263" s="13">
        <f>IFERROR(VLOOKUP(I263,'LISTES stock'!A$2:B$1487,2,0)+SUMIFS(J263:J263,D263:D263,"ENTRÉE",I263:I263,I263)-SUMIFS(J263:J263,D263:D263,"SORTIE",I263:I263,I263),"")</f>
        <v>-54</v>
      </c>
      <c r="L263" s="13">
        <f>IFERROR(VLOOKUP(I263,T_LISTES[],3,0),"")</f>
        <v>2</v>
      </c>
      <c r="M263" s="13" t="str">
        <f t="shared" si="9"/>
        <v>COMMANDER</v>
      </c>
      <c r="N263" s="23"/>
      <c r="O263" s="8"/>
      <c r="P263" s="69">
        <v>0</v>
      </c>
      <c r="Q263" s="22" t="s">
        <v>1780</v>
      </c>
      <c r="R263" s="14" t="s">
        <v>1739</v>
      </c>
    </row>
    <row r="264" spans="1:18" x14ac:dyDescent="0.25">
      <c r="A264" s="14">
        <f t="shared" si="8"/>
        <v>263</v>
      </c>
      <c r="B264" s="15">
        <v>44197</v>
      </c>
      <c r="C264" s="7">
        <v>44216</v>
      </c>
      <c r="D264" s="8" t="s">
        <v>842</v>
      </c>
      <c r="E264" s="22" t="s">
        <v>122</v>
      </c>
      <c r="F264" s="67" t="s">
        <v>1779</v>
      </c>
      <c r="G264" s="8"/>
      <c r="H264" s="67" t="s">
        <v>26</v>
      </c>
      <c r="I264" s="22" t="s">
        <v>135</v>
      </c>
      <c r="J264" s="68">
        <v>1</v>
      </c>
      <c r="K264" s="13">
        <f>IFERROR(VLOOKUP(I264,'LISTES stock'!A$2:B$1487,2,0)+SUMIFS(J264:J264,D264:D264,"ENTRÉE",I264:I264,I264)-SUMIFS(J264:J264,D264:D264,"SORTIE",I264:I264,I264),"")</f>
        <v>-87</v>
      </c>
      <c r="L264" s="13">
        <f>IFERROR(VLOOKUP(I264,T_LISTES[],3,0),"")</f>
        <v>2</v>
      </c>
      <c r="M264" s="13" t="str">
        <f t="shared" si="9"/>
        <v>COMMANDER</v>
      </c>
      <c r="N264" s="23"/>
      <c r="O264" s="8"/>
      <c r="P264" s="69">
        <v>0</v>
      </c>
      <c r="Q264" s="22" t="s">
        <v>1780</v>
      </c>
      <c r="R264" s="14" t="s">
        <v>1739</v>
      </c>
    </row>
    <row r="265" spans="1:18" x14ac:dyDescent="0.25">
      <c r="A265" s="14">
        <f t="shared" si="8"/>
        <v>264</v>
      </c>
      <c r="B265" s="15">
        <v>44197</v>
      </c>
      <c r="C265" s="7">
        <v>44216</v>
      </c>
      <c r="D265" s="8" t="s">
        <v>842</v>
      </c>
      <c r="E265" s="22" t="s">
        <v>122</v>
      </c>
      <c r="F265" s="67" t="s">
        <v>1788</v>
      </c>
      <c r="G265" s="8"/>
      <c r="H265" s="67" t="s">
        <v>58</v>
      </c>
      <c r="I265" s="22" t="s">
        <v>57</v>
      </c>
      <c r="J265" s="68">
        <v>35</v>
      </c>
      <c r="K265" s="13">
        <f>IFERROR(VLOOKUP(I265,'LISTES stock'!A$2:B$1487,2,0)+SUMIFS(J265:J265,D265:D265,"ENTRÉE",I265:I265,I265)-SUMIFS(J265:J265,D265:D265,"SORTIE",I265:I265,I265),"")</f>
        <v>-7079</v>
      </c>
      <c r="L265" s="13">
        <f>IFERROR(VLOOKUP(I265,T_LISTES[],3,0),"")</f>
        <v>0</v>
      </c>
      <c r="M265" s="13" t="str">
        <f t="shared" si="9"/>
        <v>COMMANDER</v>
      </c>
      <c r="N265" s="23"/>
      <c r="O265" s="8"/>
      <c r="P265" s="69">
        <v>0</v>
      </c>
      <c r="Q265" s="22" t="s">
        <v>1780</v>
      </c>
      <c r="R265" s="14" t="s">
        <v>1739</v>
      </c>
    </row>
    <row r="266" spans="1:18" x14ac:dyDescent="0.25">
      <c r="A266" s="14">
        <f t="shared" si="8"/>
        <v>265</v>
      </c>
      <c r="B266" s="15">
        <v>44197</v>
      </c>
      <c r="C266" s="7">
        <v>44216</v>
      </c>
      <c r="D266" s="8" t="s">
        <v>842</v>
      </c>
      <c r="E266" s="22" t="s">
        <v>224</v>
      </c>
      <c r="F266" s="67" t="s">
        <v>1747</v>
      </c>
      <c r="G266" s="8"/>
      <c r="H266" s="67" t="s">
        <v>17</v>
      </c>
      <c r="I266" s="22" t="s">
        <v>183</v>
      </c>
      <c r="J266" s="68">
        <v>1</v>
      </c>
      <c r="K266" s="13">
        <f>IFERROR(VLOOKUP(I266,'LISTES stock'!A$2:B$1487,2,0)+SUMIFS(J266:J266,D266:D266,"ENTRÉE",I266:I266,I266)-SUMIFS(J266:J266,D266:D266,"SORTIE",I266:I266,I266),"")</f>
        <v>-7</v>
      </c>
      <c r="L266" s="13">
        <f>IFERROR(VLOOKUP(I266,T_LISTES[],3,0),"")</f>
        <v>0</v>
      </c>
      <c r="M266" s="13" t="str">
        <f t="shared" si="9"/>
        <v>COMMANDER</v>
      </c>
      <c r="N266" s="23" t="s">
        <v>1755</v>
      </c>
      <c r="O266" s="8"/>
      <c r="P266" s="69">
        <v>20000</v>
      </c>
      <c r="Q266" s="22" t="s">
        <v>1855</v>
      </c>
      <c r="R266" s="14" t="s">
        <v>1754</v>
      </c>
    </row>
    <row r="267" spans="1:18" x14ac:dyDescent="0.25">
      <c r="A267" s="14">
        <f t="shared" si="8"/>
        <v>266</v>
      </c>
      <c r="B267" s="15">
        <v>44197</v>
      </c>
      <c r="C267" s="7">
        <v>44216</v>
      </c>
      <c r="D267" s="8" t="s">
        <v>842</v>
      </c>
      <c r="E267" s="22" t="s">
        <v>224</v>
      </c>
      <c r="F267" s="67" t="s">
        <v>1747</v>
      </c>
      <c r="G267" s="8"/>
      <c r="H267" s="67" t="s">
        <v>17</v>
      </c>
      <c r="I267" s="22" t="s">
        <v>190</v>
      </c>
      <c r="J267" s="68">
        <v>2</v>
      </c>
      <c r="K267" s="13">
        <f>IFERROR(VLOOKUP(I267,'LISTES stock'!A$2:B$1487,2,0)+SUMIFS(J267:J267,D267:D267,"ENTRÉE",I267:I267,I267)-SUMIFS(J267:J267,D267:D267,"SORTIE",I267:I267,I267),"")</f>
        <v>-10</v>
      </c>
      <c r="L267" s="13">
        <f>IFERROR(VLOOKUP(I267,T_LISTES[],3,0),"")</f>
        <v>0</v>
      </c>
      <c r="M267" s="13" t="str">
        <f t="shared" si="9"/>
        <v>COMMANDER</v>
      </c>
      <c r="N267" s="23" t="s">
        <v>1811</v>
      </c>
      <c r="O267" s="8"/>
      <c r="P267" s="69"/>
      <c r="Q267" s="22" t="s">
        <v>1855</v>
      </c>
      <c r="R267" s="14" t="s">
        <v>1754</v>
      </c>
    </row>
    <row r="268" spans="1:18" x14ac:dyDescent="0.25">
      <c r="A268" s="14">
        <f t="shared" si="8"/>
        <v>267</v>
      </c>
      <c r="B268" s="15">
        <v>44197</v>
      </c>
      <c r="C268" s="7">
        <v>44216</v>
      </c>
      <c r="D268" s="8" t="s">
        <v>842</v>
      </c>
      <c r="E268" s="22" t="s">
        <v>93</v>
      </c>
      <c r="F268" s="67" t="s">
        <v>1856</v>
      </c>
      <c r="G268" s="8"/>
      <c r="H268" s="67" t="s">
        <v>1</v>
      </c>
      <c r="I268" s="22" t="s">
        <v>705</v>
      </c>
      <c r="J268" s="68">
        <v>2</v>
      </c>
      <c r="K268" s="13">
        <f>IFERROR(VLOOKUP(I268,'LISTES stock'!A$2:B$1487,2,0)+SUMIFS(J268:J268,D268:D268,"ENTRÉE",I268:I268,I268)-SUMIFS(J268:J268,D268:D268,"SORTIE",I268:I268,I268),"")</f>
        <v>-8</v>
      </c>
      <c r="L268" s="13">
        <f>IFERROR(VLOOKUP(I268,T_LISTES[],3,0),"")</f>
        <v>0</v>
      </c>
      <c r="M268" s="13" t="str">
        <f t="shared" si="9"/>
        <v>COMMANDER</v>
      </c>
      <c r="N268" s="23" t="s">
        <v>230</v>
      </c>
      <c r="O268" s="8"/>
      <c r="P268" s="69">
        <v>0</v>
      </c>
      <c r="Q268" s="22" t="s">
        <v>1857</v>
      </c>
      <c r="R268" s="14" t="s">
        <v>1767</v>
      </c>
    </row>
    <row r="269" spans="1:18" x14ac:dyDescent="0.25">
      <c r="A269" s="14">
        <f t="shared" si="8"/>
        <v>268</v>
      </c>
      <c r="B269" s="15">
        <v>44197</v>
      </c>
      <c r="C269" s="7">
        <v>44216</v>
      </c>
      <c r="D269" s="8" t="s">
        <v>842</v>
      </c>
      <c r="E269" s="22" t="s">
        <v>264</v>
      </c>
      <c r="F269" s="67" t="s">
        <v>1779</v>
      </c>
      <c r="G269" s="8"/>
      <c r="H269" s="67" t="s">
        <v>9</v>
      </c>
      <c r="I269" s="22" t="s">
        <v>390</v>
      </c>
      <c r="J269" s="68">
        <v>1</v>
      </c>
      <c r="K269" s="13">
        <f>IFERROR(VLOOKUP(I269,'LISTES stock'!A$2:B$1487,2,0)+SUMIFS(J269:J269,D269:D269,"ENTRÉE",I269:I269,I269)-SUMIFS(J269:J269,D269:D269,"SORTIE",I269:I269,I269),"")</f>
        <v>0</v>
      </c>
      <c r="L269" s="13">
        <f>IFERROR(VLOOKUP(I269,T_LISTES[],3,0),"")</f>
        <v>2</v>
      </c>
      <c r="M269" s="13" t="str">
        <f t="shared" si="9"/>
        <v>COMMANDER</v>
      </c>
      <c r="N269" s="23" t="s">
        <v>230</v>
      </c>
      <c r="O269" s="8"/>
      <c r="P269" s="69">
        <v>15000</v>
      </c>
      <c r="Q269" s="22" t="s">
        <v>1858</v>
      </c>
      <c r="R269" s="14" t="s">
        <v>1746</v>
      </c>
    </row>
    <row r="270" spans="1:18" x14ac:dyDescent="0.25">
      <c r="A270" s="14">
        <f t="shared" si="8"/>
        <v>269</v>
      </c>
      <c r="B270" s="73">
        <v>44197</v>
      </c>
      <c r="C270" s="7">
        <v>44216</v>
      </c>
      <c r="D270" s="75" t="s">
        <v>844</v>
      </c>
      <c r="E270" s="22" t="s">
        <v>2298</v>
      </c>
      <c r="F270" s="67" t="s">
        <v>1779</v>
      </c>
      <c r="G270" s="8"/>
      <c r="H270" s="67" t="s">
        <v>1</v>
      </c>
      <c r="I270" s="22" t="s">
        <v>704</v>
      </c>
      <c r="J270" s="68">
        <v>6</v>
      </c>
      <c r="K270" s="13">
        <f>IFERROR(VLOOKUP(I270,'LISTES stock'!A$2:B$1487,2,0)+SUMIFS(J270:J270,D270:D270,"ENTRÉE",I270:I270,I270)-SUMIFS(J270:J270,D270:D270,"SORTIE",I270:I270,I270),"")</f>
        <v>0</v>
      </c>
      <c r="L270" s="13">
        <f>IFERROR(VLOOKUP(I270,T_LISTES[],3,0),"")</f>
        <v>2</v>
      </c>
      <c r="M270" s="13" t="str">
        <f t="shared" si="9"/>
        <v>COMMANDER</v>
      </c>
      <c r="N270" s="23"/>
      <c r="O270" s="8" t="s">
        <v>2345</v>
      </c>
      <c r="P270" s="69">
        <v>125000</v>
      </c>
      <c r="Q270" s="22" t="s">
        <v>2346</v>
      </c>
      <c r="R270" s="14"/>
    </row>
    <row r="271" spans="1:18" x14ac:dyDescent="0.25">
      <c r="A271" s="14">
        <f t="shared" si="8"/>
        <v>270</v>
      </c>
      <c r="B271" s="73">
        <v>44197</v>
      </c>
      <c r="C271" s="7">
        <v>44216</v>
      </c>
      <c r="D271" s="75" t="s">
        <v>844</v>
      </c>
      <c r="E271" s="22" t="s">
        <v>2298</v>
      </c>
      <c r="F271" s="67" t="s">
        <v>1779</v>
      </c>
      <c r="G271" s="8"/>
      <c r="H271" s="67"/>
      <c r="I271" s="22" t="s">
        <v>703</v>
      </c>
      <c r="J271" s="68">
        <v>1</v>
      </c>
      <c r="K271" s="13">
        <f>IFERROR(VLOOKUP(I271,'LISTES stock'!A$2:B$1487,2,0)+SUMIFS(J271:J271,D271:D271,"ENTRÉE",I271:I271,I271)-SUMIFS(J271:J271,D271:D271,"SORTIE",I271:I271,I271),"")</f>
        <v>1</v>
      </c>
      <c r="L271" s="13">
        <f>IFERROR(VLOOKUP(I271,T_LISTES[],3,0),"")</f>
        <v>0</v>
      </c>
      <c r="M271" s="13" t="str">
        <f t="shared" si="9"/>
        <v/>
      </c>
      <c r="N271" s="23"/>
      <c r="O271" s="8" t="s">
        <v>2347</v>
      </c>
      <c r="P271" s="69">
        <v>50000</v>
      </c>
      <c r="Q271" s="22" t="s">
        <v>2346</v>
      </c>
      <c r="R271" s="14"/>
    </row>
    <row r="272" spans="1:18" x14ac:dyDescent="0.25">
      <c r="A272" s="14">
        <f t="shared" si="8"/>
        <v>271</v>
      </c>
      <c r="B272" s="73">
        <v>44197</v>
      </c>
      <c r="C272" s="7">
        <v>44216</v>
      </c>
      <c r="D272" s="75" t="s">
        <v>844</v>
      </c>
      <c r="E272" s="22" t="s">
        <v>2298</v>
      </c>
      <c r="F272" s="67" t="s">
        <v>1768</v>
      </c>
      <c r="G272" s="8"/>
      <c r="H272" s="67"/>
      <c r="I272" s="22" t="s">
        <v>425</v>
      </c>
      <c r="J272" s="68">
        <v>3</v>
      </c>
      <c r="K272" s="13">
        <f>IFERROR(VLOOKUP(I272,'LISTES stock'!A$2:B$1487,2,0)+SUMIFS(J272:J272,D272:D272,"ENTRÉE",I272:I272,I272)-SUMIFS(J272:J272,D272:D272,"SORTIE",I272:I272,I272),"")</f>
        <v>5</v>
      </c>
      <c r="L272" s="13">
        <f>IFERROR(VLOOKUP(I272,T_LISTES[],3,0),"")</f>
        <v>2</v>
      </c>
      <c r="M272" s="13" t="str">
        <f t="shared" si="9"/>
        <v/>
      </c>
      <c r="N272" s="23"/>
      <c r="O272" s="8"/>
      <c r="P272" s="69">
        <v>9000</v>
      </c>
      <c r="Q272" s="22" t="s">
        <v>2348</v>
      </c>
      <c r="R272" s="14"/>
    </row>
    <row r="273" spans="1:18" x14ac:dyDescent="0.25">
      <c r="A273" s="14">
        <f t="shared" si="8"/>
        <v>272</v>
      </c>
      <c r="B273" s="73">
        <v>44197</v>
      </c>
      <c r="C273" s="7">
        <v>44216</v>
      </c>
      <c r="D273" s="75" t="s">
        <v>844</v>
      </c>
      <c r="E273" s="22" t="s">
        <v>2298</v>
      </c>
      <c r="F273" s="67" t="s">
        <v>1779</v>
      </c>
      <c r="G273" s="8"/>
      <c r="H273" s="67"/>
      <c r="I273" s="22" t="s">
        <v>132</v>
      </c>
      <c r="J273" s="68">
        <v>20</v>
      </c>
      <c r="K273" s="13">
        <f>IFERROR(VLOOKUP(I273,'LISTES stock'!A$2:B$1487,2,0)+SUMIFS(J273:J273,D273:D273,"ENTRÉE",I273:I273,I273)-SUMIFS(J273:J273,D273:D273,"SORTIE",I273:I273,I273),"")</f>
        <v>20</v>
      </c>
      <c r="L273" s="13">
        <f>IFERROR(VLOOKUP(I273,T_LISTES[],3,0),"")</f>
        <v>2</v>
      </c>
      <c r="M273" s="13" t="str">
        <f t="shared" si="9"/>
        <v/>
      </c>
      <c r="N273" s="23"/>
      <c r="O273" s="8"/>
      <c r="P273" s="69">
        <v>0</v>
      </c>
      <c r="Q273" s="22"/>
      <c r="R273" s="14"/>
    </row>
    <row r="274" spans="1:18" x14ac:dyDescent="0.25">
      <c r="A274" s="14">
        <f t="shared" si="8"/>
        <v>273</v>
      </c>
      <c r="B274" s="73">
        <v>44197</v>
      </c>
      <c r="C274" s="7">
        <v>44216</v>
      </c>
      <c r="D274" s="75" t="s">
        <v>844</v>
      </c>
      <c r="E274" s="22" t="s">
        <v>2298</v>
      </c>
      <c r="F274" s="67" t="s">
        <v>1779</v>
      </c>
      <c r="G274" s="8"/>
      <c r="H274" s="67"/>
      <c r="I274" s="22" t="s">
        <v>135</v>
      </c>
      <c r="J274" s="68">
        <v>20</v>
      </c>
      <c r="K274" s="13">
        <f>IFERROR(VLOOKUP(I274,'LISTES stock'!A$2:B$1487,2,0)+SUMIFS(J274:J274,D274:D274,"ENTRÉE",I274:I274,I274)-SUMIFS(J274:J274,D274:D274,"SORTIE",I274:I274,I274),"")</f>
        <v>-66</v>
      </c>
      <c r="L274" s="13">
        <f>IFERROR(VLOOKUP(I274,T_LISTES[],3,0),"")</f>
        <v>2</v>
      </c>
      <c r="M274" s="13" t="str">
        <f t="shared" si="9"/>
        <v>COMMANDER</v>
      </c>
      <c r="N274" s="23"/>
      <c r="O274" s="8"/>
      <c r="P274" s="69">
        <v>0</v>
      </c>
      <c r="Q274" s="22"/>
      <c r="R274" s="14"/>
    </row>
    <row r="275" spans="1:18" x14ac:dyDescent="0.25">
      <c r="A275" s="14">
        <f t="shared" si="8"/>
        <v>274</v>
      </c>
      <c r="B275" s="15">
        <v>44197</v>
      </c>
      <c r="C275" s="7">
        <v>44217</v>
      </c>
      <c r="D275" s="8" t="s">
        <v>842</v>
      </c>
      <c r="E275" s="22" t="s">
        <v>220</v>
      </c>
      <c r="F275" s="67" t="s">
        <v>1752</v>
      </c>
      <c r="G275" s="8"/>
      <c r="H275" s="67" t="s">
        <v>1742</v>
      </c>
      <c r="I275" s="22" t="s">
        <v>121</v>
      </c>
      <c r="J275" s="68">
        <v>1</v>
      </c>
      <c r="K275" s="13">
        <f>IFERROR(VLOOKUP(I275,'LISTES stock'!A$2:B$1487,2,0)+SUMIFS(J275:J275,D275:D275,"ENTRÉE",I275:I275,I275)-SUMIFS(J275:J275,D275:D275,"SORTIE",I275:I275,I275),"")</f>
        <v>-2</v>
      </c>
      <c r="L275" s="13">
        <f>IFERROR(VLOOKUP(I275,T_LISTES[],3,0),"")</f>
        <v>2</v>
      </c>
      <c r="M275" s="13" t="str">
        <f t="shared" si="9"/>
        <v>COMMANDER</v>
      </c>
      <c r="N275" s="23" t="s">
        <v>1782</v>
      </c>
      <c r="O275" s="8"/>
      <c r="P275" s="69">
        <v>0</v>
      </c>
      <c r="Q275" s="22"/>
      <c r="R275" s="14" t="s">
        <v>1743</v>
      </c>
    </row>
    <row r="276" spans="1:18" x14ac:dyDescent="0.25">
      <c r="A276" s="14">
        <f t="shared" si="8"/>
        <v>275</v>
      </c>
      <c r="B276" s="15">
        <v>44197</v>
      </c>
      <c r="C276" s="7">
        <v>44217</v>
      </c>
      <c r="D276" s="8" t="s">
        <v>842</v>
      </c>
      <c r="E276" s="22" t="s">
        <v>220</v>
      </c>
      <c r="F276" s="67" t="s">
        <v>1771</v>
      </c>
      <c r="G276" s="8"/>
      <c r="H276" s="67" t="s">
        <v>1742</v>
      </c>
      <c r="I276" s="22" t="s">
        <v>7</v>
      </c>
      <c r="J276" s="68">
        <v>1</v>
      </c>
      <c r="K276" s="13">
        <f>IFERROR(VLOOKUP(I276,'LISTES stock'!A$2:B$1487,2,0)+SUMIFS(J276:J276,D276:D276,"ENTRÉE",I276:I276,I276)-SUMIFS(J276:J276,D276:D276,"SORTIE",I276:I276,I276),"")</f>
        <v>0</v>
      </c>
      <c r="L276" s="13">
        <f>IFERROR(VLOOKUP(I276,T_LISTES[],3,0),"")</f>
        <v>2</v>
      </c>
      <c r="M276" s="13" t="str">
        <f t="shared" si="9"/>
        <v>COMMANDER</v>
      </c>
      <c r="N276" s="23"/>
      <c r="O276" s="8"/>
      <c r="P276" s="69">
        <v>0</v>
      </c>
      <c r="Q276" s="22"/>
      <c r="R276" s="14" t="s">
        <v>1743</v>
      </c>
    </row>
    <row r="277" spans="1:18" x14ac:dyDescent="0.25">
      <c r="A277" s="14">
        <f t="shared" si="8"/>
        <v>276</v>
      </c>
      <c r="B277" s="15">
        <v>44197</v>
      </c>
      <c r="C277" s="7">
        <v>44217</v>
      </c>
      <c r="D277" s="8" t="s">
        <v>842</v>
      </c>
      <c r="E277" s="22" t="s">
        <v>105</v>
      </c>
      <c r="F277" s="67" t="s">
        <v>1747</v>
      </c>
      <c r="G277" s="8"/>
      <c r="H277" s="67" t="s">
        <v>33</v>
      </c>
      <c r="I277" s="22" t="s">
        <v>32</v>
      </c>
      <c r="J277" s="68">
        <v>1</v>
      </c>
      <c r="K277" s="13">
        <f>IFERROR(VLOOKUP(I277,'LISTES stock'!A$2:B$1487,2,0)+SUMIFS(J277:J277,D277:D277,"ENTRÉE",I277:I277,I277)-SUMIFS(J277:J277,D277:D277,"SORTIE",I277:I277,I277),"")</f>
        <v>0</v>
      </c>
      <c r="L277" s="13">
        <f>IFERROR(VLOOKUP(I277,T_LISTES[],3,0),"")</f>
        <v>0</v>
      </c>
      <c r="M277" s="13" t="str">
        <f t="shared" si="9"/>
        <v>COMMANDER</v>
      </c>
      <c r="N277" s="23" t="s">
        <v>1773</v>
      </c>
      <c r="O277" s="8"/>
      <c r="P277" s="69">
        <v>0</v>
      </c>
      <c r="Q277" s="22"/>
      <c r="R277" s="14" t="s">
        <v>1754</v>
      </c>
    </row>
    <row r="278" spans="1:18" x14ac:dyDescent="0.25">
      <c r="A278" s="14">
        <f t="shared" si="8"/>
        <v>277</v>
      </c>
      <c r="B278" s="15">
        <v>44197</v>
      </c>
      <c r="C278" s="7">
        <v>44217</v>
      </c>
      <c r="D278" s="8" t="s">
        <v>842</v>
      </c>
      <c r="E278" s="22" t="s">
        <v>52</v>
      </c>
      <c r="F278" s="67" t="s">
        <v>1768</v>
      </c>
      <c r="G278" s="8"/>
      <c r="H278" s="67" t="s">
        <v>33</v>
      </c>
      <c r="I278" s="22" t="s">
        <v>591</v>
      </c>
      <c r="J278" s="68">
        <v>1</v>
      </c>
      <c r="K278" s="13">
        <f>IFERROR(VLOOKUP(I278,'LISTES stock'!A$2:B$1487,2,0)+SUMIFS(J278:J278,D278:D278,"ENTRÉE",I278:I278,I278)-SUMIFS(J278:J278,D278:D278,"SORTIE",I278:I278,I278),"")</f>
        <v>0</v>
      </c>
      <c r="L278" s="13">
        <f>IFERROR(VLOOKUP(I278,T_LISTES[],3,0),"")</f>
        <v>2</v>
      </c>
      <c r="M278" s="13" t="str">
        <f t="shared" si="9"/>
        <v>COMMANDER</v>
      </c>
      <c r="N278" s="23"/>
      <c r="O278" s="8"/>
      <c r="P278" s="69">
        <v>30000</v>
      </c>
      <c r="Q278" s="22"/>
      <c r="R278" s="14" t="s">
        <v>1767</v>
      </c>
    </row>
    <row r="279" spans="1:18" x14ac:dyDescent="0.25">
      <c r="A279" s="14">
        <f t="shared" si="8"/>
        <v>278</v>
      </c>
      <c r="B279" s="15">
        <v>44197</v>
      </c>
      <c r="C279" s="7">
        <v>44217</v>
      </c>
      <c r="D279" s="8" t="s">
        <v>842</v>
      </c>
      <c r="E279" s="22" t="s">
        <v>68</v>
      </c>
      <c r="F279" s="67" t="s">
        <v>1747</v>
      </c>
      <c r="G279" s="8"/>
      <c r="H279" s="67" t="s">
        <v>26</v>
      </c>
      <c r="I279" s="22" t="s">
        <v>64</v>
      </c>
      <c r="J279" s="68">
        <v>1</v>
      </c>
      <c r="K279" s="13">
        <f>IFERROR(VLOOKUP(I279,'LISTES stock'!A$2:B$1487,2,0)+SUMIFS(J279:J279,D279:D279,"ENTRÉE",I279:I279,I279)-SUMIFS(J279:J279,D279:D279,"SORTIE",I279:I279,I279),"")</f>
        <v>-50</v>
      </c>
      <c r="L279" s="13">
        <f>IFERROR(VLOOKUP(I279,T_LISTES[],3,0),"")</f>
        <v>2</v>
      </c>
      <c r="M279" s="13" t="str">
        <f t="shared" si="9"/>
        <v>COMMANDER</v>
      </c>
      <c r="N279" s="23" t="s">
        <v>1898</v>
      </c>
      <c r="O279" s="8"/>
      <c r="P279" s="69">
        <v>0</v>
      </c>
      <c r="Q279" s="22" t="s">
        <v>1780</v>
      </c>
      <c r="R279" s="14" t="s">
        <v>1790</v>
      </c>
    </row>
    <row r="280" spans="1:18" x14ac:dyDescent="0.25">
      <c r="A280" s="14">
        <f t="shared" si="8"/>
        <v>279</v>
      </c>
      <c r="B280" s="15">
        <v>44197</v>
      </c>
      <c r="C280" s="7">
        <v>44217</v>
      </c>
      <c r="D280" s="8" t="s">
        <v>842</v>
      </c>
      <c r="E280" s="22" t="s">
        <v>68</v>
      </c>
      <c r="F280" s="67" t="s">
        <v>1765</v>
      </c>
      <c r="G280" s="8"/>
      <c r="H280" s="67" t="s">
        <v>26</v>
      </c>
      <c r="I280" s="22" t="s">
        <v>65</v>
      </c>
      <c r="J280" s="68">
        <v>1</v>
      </c>
      <c r="K280" s="13">
        <f>IFERROR(VLOOKUP(I280,'LISTES stock'!A$2:B$1487,2,0)+SUMIFS(J280:J280,D280:D280,"ENTRÉE",I280:I280,I280)-SUMIFS(J280:J280,D280:D280,"SORTIE",I280:I280,I280),"")</f>
        <v>-54</v>
      </c>
      <c r="L280" s="13">
        <f>IFERROR(VLOOKUP(I280,T_LISTES[],3,0),"")</f>
        <v>2</v>
      </c>
      <c r="M280" s="13" t="str">
        <f t="shared" si="9"/>
        <v>COMMANDER</v>
      </c>
      <c r="N280" s="23" t="s">
        <v>1766</v>
      </c>
      <c r="O280" s="8"/>
      <c r="P280" s="69">
        <v>0</v>
      </c>
      <c r="Q280" s="22" t="s">
        <v>1780</v>
      </c>
      <c r="R280" s="14" t="s">
        <v>1790</v>
      </c>
    </row>
    <row r="281" spans="1:18" x14ac:dyDescent="0.25">
      <c r="A281" s="14">
        <f t="shared" si="8"/>
        <v>280</v>
      </c>
      <c r="B281" s="15">
        <v>44197</v>
      </c>
      <c r="C281" s="7">
        <v>44217</v>
      </c>
      <c r="D281" s="8" t="s">
        <v>842</v>
      </c>
      <c r="E281" s="22" t="s">
        <v>68</v>
      </c>
      <c r="F281" s="67" t="s">
        <v>1779</v>
      </c>
      <c r="G281" s="8"/>
      <c r="H281" s="67" t="s">
        <v>26</v>
      </c>
      <c r="I281" s="22" t="s">
        <v>135</v>
      </c>
      <c r="J281" s="68">
        <v>1</v>
      </c>
      <c r="K281" s="13">
        <f>IFERROR(VLOOKUP(I281,'LISTES stock'!A$2:B$1487,2,0)+SUMIFS(J281:J281,D281:D281,"ENTRÉE",I281:I281,I281)-SUMIFS(J281:J281,D281:D281,"SORTIE",I281:I281,I281),"")</f>
        <v>-87</v>
      </c>
      <c r="L281" s="13">
        <f>IFERROR(VLOOKUP(I281,T_LISTES[],3,0),"")</f>
        <v>2</v>
      </c>
      <c r="M281" s="13" t="str">
        <f t="shared" si="9"/>
        <v>COMMANDER</v>
      </c>
      <c r="N281" s="23"/>
      <c r="O281" s="8"/>
      <c r="P281" s="69">
        <v>0</v>
      </c>
      <c r="Q281" s="22" t="s">
        <v>1780</v>
      </c>
      <c r="R281" s="14" t="s">
        <v>1790</v>
      </c>
    </row>
    <row r="282" spans="1:18" x14ac:dyDescent="0.25">
      <c r="A282" s="14">
        <f t="shared" si="8"/>
        <v>281</v>
      </c>
      <c r="B282" s="15">
        <v>44197</v>
      </c>
      <c r="C282" s="7">
        <v>44217</v>
      </c>
      <c r="D282" s="8" t="s">
        <v>842</v>
      </c>
      <c r="E282" s="22" t="s">
        <v>68</v>
      </c>
      <c r="F282" s="67" t="s">
        <v>1788</v>
      </c>
      <c r="G282" s="8"/>
      <c r="H282" s="67" t="s">
        <v>58</v>
      </c>
      <c r="I282" s="22" t="s">
        <v>57</v>
      </c>
      <c r="J282" s="68">
        <v>35</v>
      </c>
      <c r="K282" s="13">
        <f>IFERROR(VLOOKUP(I282,'LISTES stock'!A$2:B$1487,2,0)+SUMIFS(J282:J282,D282:D282,"ENTRÉE",I282:I282,I282)-SUMIFS(J282:J282,D282:D282,"SORTIE",I282:I282,I282),"")</f>
        <v>-7079</v>
      </c>
      <c r="L282" s="13">
        <f>IFERROR(VLOOKUP(I282,T_LISTES[],3,0),"")</f>
        <v>0</v>
      </c>
      <c r="M282" s="13" t="str">
        <f t="shared" si="9"/>
        <v>COMMANDER</v>
      </c>
      <c r="N282" s="23"/>
      <c r="O282" s="8"/>
      <c r="P282" s="69">
        <v>0</v>
      </c>
      <c r="Q282" s="22" t="s">
        <v>1780</v>
      </c>
      <c r="R282" s="14" t="s">
        <v>1790</v>
      </c>
    </row>
    <row r="283" spans="1:18" x14ac:dyDescent="0.25">
      <c r="A283" s="14">
        <f t="shared" si="8"/>
        <v>282</v>
      </c>
      <c r="B283" s="15">
        <v>44197</v>
      </c>
      <c r="C283" s="7">
        <v>44217</v>
      </c>
      <c r="D283" s="8" t="s">
        <v>842</v>
      </c>
      <c r="E283" s="22" t="s">
        <v>215</v>
      </c>
      <c r="F283" s="67" t="s">
        <v>1744</v>
      </c>
      <c r="G283" s="8"/>
      <c r="H283" s="67" t="s">
        <v>33</v>
      </c>
      <c r="I283" s="22" t="s">
        <v>721</v>
      </c>
      <c r="J283" s="68">
        <v>1</v>
      </c>
      <c r="K283" s="13">
        <f>IFERROR(VLOOKUP(I283,'LISTES stock'!A$2:B$1487,2,0)+SUMIFS(J283:J283,D283:D283,"ENTRÉE",I283:I283,I283)-SUMIFS(J283:J283,D283:D283,"SORTIE",I283:I283,I283),"")</f>
        <v>-1</v>
      </c>
      <c r="L283" s="13">
        <f>IFERROR(VLOOKUP(I283,T_LISTES[],3,0),"")</f>
        <v>2</v>
      </c>
      <c r="M283" s="13" t="str">
        <f t="shared" si="9"/>
        <v>COMMANDER</v>
      </c>
      <c r="N283" s="23"/>
      <c r="O283" s="8"/>
      <c r="P283" s="69">
        <v>0</v>
      </c>
      <c r="Q283" s="22" t="s">
        <v>1899</v>
      </c>
      <c r="R283" s="14" t="s">
        <v>1754</v>
      </c>
    </row>
    <row r="284" spans="1:18" x14ac:dyDescent="0.25">
      <c r="A284" s="14">
        <f t="shared" si="8"/>
        <v>283</v>
      </c>
      <c r="B284" s="15">
        <v>44197</v>
      </c>
      <c r="C284" s="7">
        <v>44217</v>
      </c>
      <c r="D284" s="8" t="s">
        <v>842</v>
      </c>
      <c r="E284" s="22" t="s">
        <v>644</v>
      </c>
      <c r="F284" s="67" t="s">
        <v>1768</v>
      </c>
      <c r="G284" s="8"/>
      <c r="H284" s="67" t="s">
        <v>26</v>
      </c>
      <c r="I284" s="22" t="s">
        <v>64</v>
      </c>
      <c r="J284" s="68">
        <v>1</v>
      </c>
      <c r="K284" s="13">
        <f>IFERROR(VLOOKUP(I284,'LISTES stock'!A$2:B$1487,2,0)+SUMIFS(J284:J284,D284:D284,"ENTRÉE",I284:I284,I284)-SUMIFS(J284:J284,D284:D284,"SORTIE",I284:I284,I284),"")</f>
        <v>-50</v>
      </c>
      <c r="L284" s="13">
        <f>IFERROR(VLOOKUP(I284,T_LISTES[],3,0),"")</f>
        <v>2</v>
      </c>
      <c r="M284" s="13" t="str">
        <f t="shared" si="9"/>
        <v>COMMANDER</v>
      </c>
      <c r="N284" s="23" t="s">
        <v>110</v>
      </c>
      <c r="O284" s="8"/>
      <c r="P284" s="69">
        <v>0</v>
      </c>
      <c r="Q284" s="22" t="s">
        <v>1780</v>
      </c>
      <c r="R284" s="14" t="s">
        <v>1759</v>
      </c>
    </row>
    <row r="285" spans="1:18" x14ac:dyDescent="0.25">
      <c r="A285" s="14">
        <f t="shared" si="8"/>
        <v>284</v>
      </c>
      <c r="B285" s="15">
        <v>44197</v>
      </c>
      <c r="C285" s="7">
        <v>44217</v>
      </c>
      <c r="D285" s="8" t="s">
        <v>842</v>
      </c>
      <c r="E285" s="22" t="s">
        <v>644</v>
      </c>
      <c r="F285" s="67" t="s">
        <v>1765</v>
      </c>
      <c r="G285" s="8"/>
      <c r="H285" s="67" t="s">
        <v>26</v>
      </c>
      <c r="I285" s="22" t="s">
        <v>65</v>
      </c>
      <c r="J285" s="68">
        <v>1</v>
      </c>
      <c r="K285" s="13">
        <f>IFERROR(VLOOKUP(I285,'LISTES stock'!A$2:B$1487,2,0)+SUMIFS(J285:J285,D285:D285,"ENTRÉE",I285:I285,I285)-SUMIFS(J285:J285,D285:D285,"SORTIE",I285:I285,I285),"")</f>
        <v>-54</v>
      </c>
      <c r="L285" s="13">
        <f>IFERROR(VLOOKUP(I285,T_LISTES[],3,0),"")</f>
        <v>2</v>
      </c>
      <c r="M285" s="13" t="str">
        <f t="shared" si="9"/>
        <v>COMMANDER</v>
      </c>
      <c r="N285" s="23" t="s">
        <v>1766</v>
      </c>
      <c r="O285" s="8"/>
      <c r="P285" s="69">
        <v>0</v>
      </c>
      <c r="Q285" s="22" t="s">
        <v>1780</v>
      </c>
      <c r="R285" s="14" t="s">
        <v>1759</v>
      </c>
    </row>
    <row r="286" spans="1:18" x14ac:dyDescent="0.25">
      <c r="A286" s="14">
        <f t="shared" si="8"/>
        <v>285</v>
      </c>
      <c r="B286" s="15">
        <v>44197</v>
      </c>
      <c r="C286" s="7">
        <v>44217</v>
      </c>
      <c r="D286" s="8" t="s">
        <v>842</v>
      </c>
      <c r="E286" s="22" t="s">
        <v>644</v>
      </c>
      <c r="F286" s="67" t="s">
        <v>1779</v>
      </c>
      <c r="G286" s="8"/>
      <c r="H286" s="67" t="s">
        <v>26</v>
      </c>
      <c r="I286" s="22" t="s">
        <v>135</v>
      </c>
      <c r="J286" s="68">
        <v>1</v>
      </c>
      <c r="K286" s="13">
        <f>IFERROR(VLOOKUP(I286,'LISTES stock'!A$2:B$1487,2,0)+SUMIFS(J286:J286,D286:D286,"ENTRÉE",I286:I286,I286)-SUMIFS(J286:J286,D286:D286,"SORTIE",I286:I286,I286),"")</f>
        <v>-87</v>
      </c>
      <c r="L286" s="13">
        <f>IFERROR(VLOOKUP(I286,T_LISTES[],3,0),"")</f>
        <v>2</v>
      </c>
      <c r="M286" s="13" t="str">
        <f t="shared" si="9"/>
        <v>COMMANDER</v>
      </c>
      <c r="N286" s="23"/>
      <c r="O286" s="8"/>
      <c r="P286" s="69">
        <v>0</v>
      </c>
      <c r="Q286" s="22" t="s">
        <v>1780</v>
      </c>
      <c r="R286" s="14" t="s">
        <v>1759</v>
      </c>
    </row>
    <row r="287" spans="1:18" x14ac:dyDescent="0.25">
      <c r="A287" s="14">
        <f t="shared" si="8"/>
        <v>286</v>
      </c>
      <c r="B287" s="15">
        <v>44197</v>
      </c>
      <c r="C287" s="7">
        <v>44217</v>
      </c>
      <c r="D287" s="8" t="s">
        <v>842</v>
      </c>
      <c r="E287" s="22" t="s">
        <v>644</v>
      </c>
      <c r="F287" s="67" t="s">
        <v>1788</v>
      </c>
      <c r="G287" s="8"/>
      <c r="H287" s="67" t="s">
        <v>58</v>
      </c>
      <c r="I287" s="22" t="s">
        <v>57</v>
      </c>
      <c r="J287" s="68">
        <v>35</v>
      </c>
      <c r="K287" s="13">
        <f>IFERROR(VLOOKUP(I287,'LISTES stock'!A$2:B$1487,2,0)+SUMIFS(J287:J287,D287:D287,"ENTRÉE",I287:I287,I287)-SUMIFS(J287:J287,D287:D287,"SORTIE",I287:I287,I287),"")</f>
        <v>-7079</v>
      </c>
      <c r="L287" s="13">
        <f>IFERROR(VLOOKUP(I287,T_LISTES[],3,0),"")</f>
        <v>0</v>
      </c>
      <c r="M287" s="13" t="str">
        <f t="shared" si="9"/>
        <v>COMMANDER</v>
      </c>
      <c r="N287" s="23"/>
      <c r="O287" s="8"/>
      <c r="P287" s="69">
        <v>0</v>
      </c>
      <c r="Q287" s="22" t="s">
        <v>1780</v>
      </c>
      <c r="R287" s="14" t="s">
        <v>1759</v>
      </c>
    </row>
    <row r="288" spans="1:18" x14ac:dyDescent="0.25">
      <c r="A288" s="14">
        <f t="shared" si="8"/>
        <v>287</v>
      </c>
      <c r="B288" s="15">
        <v>44197</v>
      </c>
      <c r="C288" s="7">
        <v>44217</v>
      </c>
      <c r="D288" s="8" t="s">
        <v>842</v>
      </c>
      <c r="E288" s="22" t="s">
        <v>644</v>
      </c>
      <c r="F288" s="67" t="s">
        <v>1771</v>
      </c>
      <c r="G288" s="8"/>
      <c r="H288" s="67" t="s">
        <v>1742</v>
      </c>
      <c r="I288" s="22" t="s">
        <v>333</v>
      </c>
      <c r="J288" s="68">
        <v>1</v>
      </c>
      <c r="K288" s="13">
        <f>IFERROR(VLOOKUP(I288,'LISTES stock'!A$2:B$1487,2,0)+SUMIFS(J288:J288,D288:D288,"ENTRÉE",I288:I288,I288)-SUMIFS(J288:J288,D288:D288,"SORTIE",I288:I288,I288),"")</f>
        <v>-22</v>
      </c>
      <c r="L288" s="13">
        <f>IFERROR(VLOOKUP(I288,T_LISTES[],3,0),"")</f>
        <v>2</v>
      </c>
      <c r="M288" s="13" t="str">
        <f t="shared" si="9"/>
        <v>COMMANDER</v>
      </c>
      <c r="N288" s="23"/>
      <c r="O288" s="8"/>
      <c r="P288" s="69">
        <v>0</v>
      </c>
      <c r="Q288" s="22"/>
      <c r="R288" s="14" t="s">
        <v>1743</v>
      </c>
    </row>
    <row r="289" spans="1:18" x14ac:dyDescent="0.25">
      <c r="A289" s="14">
        <f t="shared" si="8"/>
        <v>288</v>
      </c>
      <c r="B289" s="15">
        <v>44197</v>
      </c>
      <c r="C289" s="7">
        <v>44217</v>
      </c>
      <c r="D289" s="8" t="s">
        <v>842</v>
      </c>
      <c r="E289" s="22" t="s">
        <v>442</v>
      </c>
      <c r="F289" s="67" t="s">
        <v>1762</v>
      </c>
      <c r="G289" s="8"/>
      <c r="H289" s="67" t="s">
        <v>26</v>
      </c>
      <c r="I289" s="22" t="s">
        <v>25</v>
      </c>
      <c r="J289" s="68">
        <v>2</v>
      </c>
      <c r="K289" s="13">
        <f>IFERROR(VLOOKUP(I289,'LISTES stock'!A$2:B$1487,2,0)+SUMIFS(J289:J289,D289:D289,"ENTRÉE",I289:I289,I289)-SUMIFS(J289:J289,D289:D289,"SORTIE",I289:I289,I289),"")</f>
        <v>-4</v>
      </c>
      <c r="L289" s="13">
        <f>IFERROR(VLOOKUP(I289,T_LISTES[],3,0),"")</f>
        <v>2</v>
      </c>
      <c r="M289" s="13" t="str">
        <f t="shared" si="9"/>
        <v>COMMANDER</v>
      </c>
      <c r="N289" s="23" t="s">
        <v>1763</v>
      </c>
      <c r="O289" s="8"/>
      <c r="P289" s="69">
        <v>0</v>
      </c>
      <c r="Q289" s="22"/>
      <c r="R289" s="14" t="s">
        <v>1739</v>
      </c>
    </row>
    <row r="290" spans="1:18" x14ac:dyDescent="0.25">
      <c r="A290" s="14">
        <f t="shared" si="8"/>
        <v>289</v>
      </c>
      <c r="B290" s="73">
        <v>44197</v>
      </c>
      <c r="C290" s="7">
        <v>44217</v>
      </c>
      <c r="D290" s="75" t="s">
        <v>844</v>
      </c>
      <c r="E290" s="22" t="s">
        <v>2298</v>
      </c>
      <c r="F290" s="67" t="s">
        <v>1744</v>
      </c>
      <c r="G290" s="8"/>
      <c r="H290" s="67"/>
      <c r="I290" s="22" t="s">
        <v>721</v>
      </c>
      <c r="J290" s="68">
        <v>1</v>
      </c>
      <c r="K290" s="13">
        <f>IFERROR(VLOOKUP(I290,'LISTES stock'!A$2:B$1487,2,0)+SUMIFS(J290:J290,D290:D290,"ENTRÉE",I290:I290,I290)-SUMIFS(J290:J290,D290:D290,"SORTIE",I290:I290,I290),"")</f>
        <v>1</v>
      </c>
      <c r="L290" s="13">
        <f>IFERROR(VLOOKUP(I290,T_LISTES[],3,0),"")</f>
        <v>2</v>
      </c>
      <c r="M290" s="13" t="str">
        <f t="shared" si="9"/>
        <v>COMMANDER</v>
      </c>
      <c r="N290" s="23"/>
      <c r="O290" s="8"/>
      <c r="P290" s="69">
        <v>200000</v>
      </c>
      <c r="Q290" s="22"/>
      <c r="R290" s="14"/>
    </row>
    <row r="291" spans="1:18" x14ac:dyDescent="0.25">
      <c r="A291" s="14">
        <f t="shared" si="8"/>
        <v>290</v>
      </c>
      <c r="B291" s="15">
        <v>44197</v>
      </c>
      <c r="C291" s="7">
        <v>44218</v>
      </c>
      <c r="D291" s="8" t="s">
        <v>842</v>
      </c>
      <c r="E291" s="22" t="s">
        <v>368</v>
      </c>
      <c r="F291" s="67" t="s">
        <v>1747</v>
      </c>
      <c r="G291" s="8"/>
      <c r="H291" s="67" t="s">
        <v>1740</v>
      </c>
      <c r="I291" s="22" t="s">
        <v>553</v>
      </c>
      <c r="J291" s="68">
        <v>1</v>
      </c>
      <c r="K291" s="13">
        <f>IFERROR(VLOOKUP(I291,'LISTES stock'!A$2:B$1487,2,0)+SUMIFS(J291:J291,D291:D291,"ENTRÉE",I291:I291,I291)-SUMIFS(J291:J291,D291:D291,"SORTIE",I291:I291,I291),"")</f>
        <v>-2</v>
      </c>
      <c r="L291" s="13">
        <f>IFERROR(VLOOKUP(I291,T_LISTES[],3,0),"")</f>
        <v>0</v>
      </c>
      <c r="M291" s="13" t="str">
        <f t="shared" si="9"/>
        <v>COMMANDER</v>
      </c>
      <c r="N291" s="23"/>
      <c r="O291" s="8"/>
      <c r="P291" s="69">
        <v>0</v>
      </c>
      <c r="Q291" s="22" t="s">
        <v>1738</v>
      </c>
      <c r="R291" s="14" t="s">
        <v>1767</v>
      </c>
    </row>
    <row r="292" spans="1:18" x14ac:dyDescent="0.25">
      <c r="A292" s="14">
        <f t="shared" si="8"/>
        <v>291</v>
      </c>
      <c r="B292" s="15">
        <v>44197</v>
      </c>
      <c r="C292" s="7">
        <v>44218</v>
      </c>
      <c r="D292" s="8" t="s">
        <v>842</v>
      </c>
      <c r="E292" s="22" t="s">
        <v>368</v>
      </c>
      <c r="F292" s="67" t="s">
        <v>1747</v>
      </c>
      <c r="G292" s="8"/>
      <c r="H292" s="67" t="s">
        <v>1740</v>
      </c>
      <c r="I292" s="22" t="s">
        <v>575</v>
      </c>
      <c r="J292" s="68">
        <v>1</v>
      </c>
      <c r="K292" s="13">
        <f>IFERROR(VLOOKUP(I292,'LISTES stock'!A$2:B$1487,2,0)+SUMIFS(J292:J292,D292:D292,"ENTRÉE",I292:I292,I292)-SUMIFS(J292:J292,D292:D292,"SORTIE",I292:I292,I292),"")</f>
        <v>1</v>
      </c>
      <c r="L292" s="13">
        <f>IFERROR(VLOOKUP(I292,T_LISTES[],3,0),"")</f>
        <v>0</v>
      </c>
      <c r="M292" s="13" t="str">
        <f t="shared" si="9"/>
        <v/>
      </c>
      <c r="N292" s="23" t="s">
        <v>1815</v>
      </c>
      <c r="O292" s="8"/>
      <c r="P292" s="69">
        <v>0</v>
      </c>
      <c r="Q292" s="22" t="s">
        <v>1738</v>
      </c>
      <c r="R292" s="14" t="s">
        <v>1767</v>
      </c>
    </row>
    <row r="293" spans="1:18" x14ac:dyDescent="0.25">
      <c r="A293" s="14">
        <f t="shared" si="8"/>
        <v>292</v>
      </c>
      <c r="B293" s="15">
        <v>44197</v>
      </c>
      <c r="C293" s="7">
        <v>44218</v>
      </c>
      <c r="D293" s="8" t="s">
        <v>842</v>
      </c>
      <c r="E293" s="22" t="s">
        <v>670</v>
      </c>
      <c r="F293" s="67" t="s">
        <v>1779</v>
      </c>
      <c r="G293" s="8"/>
      <c r="H293" s="67" t="s">
        <v>26</v>
      </c>
      <c r="I293" s="22" t="s">
        <v>664</v>
      </c>
      <c r="J293" s="68">
        <v>1</v>
      </c>
      <c r="K293" s="13">
        <f>IFERROR(VLOOKUP(I293,'LISTES stock'!A$2:B$1487,2,0)+SUMIFS(J293:J293,D293:D293,"ENTRÉE",I293:I293,I293)-SUMIFS(J293:J293,D293:D293,"SORTIE",I293:I293,I293),"")</f>
        <v>-14</v>
      </c>
      <c r="L293" s="13">
        <f>IFERROR(VLOOKUP(I293,T_LISTES[],3,0),"")</f>
        <v>2</v>
      </c>
      <c r="M293" s="13" t="str">
        <f t="shared" si="9"/>
        <v>COMMANDER</v>
      </c>
      <c r="N293" s="23"/>
      <c r="O293" s="8"/>
      <c r="P293" s="69">
        <v>0</v>
      </c>
      <c r="Q293" s="22"/>
      <c r="R293" s="14" t="s">
        <v>1737</v>
      </c>
    </row>
    <row r="294" spans="1:18" x14ac:dyDescent="0.25">
      <c r="A294" s="14">
        <f t="shared" si="8"/>
        <v>293</v>
      </c>
      <c r="B294" s="15">
        <v>44197</v>
      </c>
      <c r="C294" s="7">
        <v>44218</v>
      </c>
      <c r="D294" s="8" t="s">
        <v>842</v>
      </c>
      <c r="E294" s="22" t="s">
        <v>670</v>
      </c>
      <c r="F294" s="67" t="s">
        <v>1779</v>
      </c>
      <c r="G294" s="8"/>
      <c r="H294" s="67" t="s">
        <v>26</v>
      </c>
      <c r="I294" s="22" t="s">
        <v>135</v>
      </c>
      <c r="J294" s="68">
        <v>2</v>
      </c>
      <c r="K294" s="13">
        <f>IFERROR(VLOOKUP(I294,'LISTES stock'!A$2:B$1487,2,0)+SUMIFS(J294:J294,D294:D294,"ENTRÉE",I294:I294,I294)-SUMIFS(J294:J294,D294:D294,"SORTIE",I294:I294,I294),"")</f>
        <v>-88</v>
      </c>
      <c r="L294" s="13">
        <f>IFERROR(VLOOKUP(I294,T_LISTES[],3,0),"")</f>
        <v>2</v>
      </c>
      <c r="M294" s="13" t="str">
        <f t="shared" si="9"/>
        <v>COMMANDER</v>
      </c>
      <c r="N294" s="23"/>
      <c r="O294" s="8"/>
      <c r="P294" s="69">
        <v>0</v>
      </c>
      <c r="Q294" s="22"/>
      <c r="R294" s="14" t="s">
        <v>1737</v>
      </c>
    </row>
    <row r="295" spans="1:18" x14ac:dyDescent="0.25">
      <c r="A295" s="14">
        <f t="shared" si="8"/>
        <v>294</v>
      </c>
      <c r="B295" s="15">
        <v>44197</v>
      </c>
      <c r="C295" s="7">
        <v>44218</v>
      </c>
      <c r="D295" s="8" t="s">
        <v>842</v>
      </c>
      <c r="E295" s="22" t="s">
        <v>208</v>
      </c>
      <c r="F295" s="67"/>
      <c r="G295" s="8"/>
      <c r="H295" s="67" t="s">
        <v>1796</v>
      </c>
      <c r="I295" s="22" t="s">
        <v>213</v>
      </c>
      <c r="J295" s="68">
        <v>1</v>
      </c>
      <c r="K295" s="13">
        <f>IFERROR(VLOOKUP(I295,'LISTES stock'!A$2:B$1487,2,0)+SUMIFS(J295:J295,D295:D295,"ENTRÉE",I295:I295,I295)-SUMIFS(J295:J295,D295:D295,"SORTIE",I295:I295,I295),"")</f>
        <v>-31</v>
      </c>
      <c r="L295" s="13">
        <f>IFERROR(VLOOKUP(I295,T_LISTES[],3,0),"")</f>
        <v>0</v>
      </c>
      <c r="M295" s="13" t="str">
        <f t="shared" si="9"/>
        <v>COMMANDER</v>
      </c>
      <c r="N295" s="23"/>
      <c r="O295" s="8"/>
      <c r="P295" s="69">
        <v>0</v>
      </c>
      <c r="Q295" s="22"/>
      <c r="R295" s="14" t="s">
        <v>1896</v>
      </c>
    </row>
    <row r="296" spans="1:18" x14ac:dyDescent="0.25">
      <c r="A296" s="14">
        <f t="shared" si="8"/>
        <v>295</v>
      </c>
      <c r="B296" s="15">
        <v>44197</v>
      </c>
      <c r="C296" s="7">
        <v>44218</v>
      </c>
      <c r="D296" s="8" t="s">
        <v>842</v>
      </c>
      <c r="E296" s="22" t="s">
        <v>314</v>
      </c>
      <c r="F296" s="67"/>
      <c r="G296" s="8"/>
      <c r="H296" s="67" t="s">
        <v>1796</v>
      </c>
      <c r="I296" s="22" t="s">
        <v>205</v>
      </c>
      <c r="J296" s="68">
        <v>1</v>
      </c>
      <c r="K296" s="13">
        <f>IFERROR(VLOOKUP(I296,'LISTES stock'!A$2:B$1487,2,0)+SUMIFS(J296:J296,D296:D296,"ENTRÉE",I296:I296,I296)-SUMIFS(J296:J296,D296:D296,"SORTIE",I296:I296,I296),"")</f>
        <v>-16</v>
      </c>
      <c r="L296" s="13">
        <f>IFERROR(VLOOKUP(I296,T_LISTES[],3,0),"")</f>
        <v>0</v>
      </c>
      <c r="M296" s="13" t="str">
        <f t="shared" si="9"/>
        <v>COMMANDER</v>
      </c>
      <c r="N296" s="23"/>
      <c r="O296" s="8"/>
      <c r="P296" s="69">
        <v>0</v>
      </c>
      <c r="Q296" s="22"/>
      <c r="R296" s="14" t="s">
        <v>1896</v>
      </c>
    </row>
    <row r="297" spans="1:18" x14ac:dyDescent="0.25">
      <c r="A297" s="14">
        <f t="shared" si="8"/>
        <v>296</v>
      </c>
      <c r="B297" s="15">
        <v>44197</v>
      </c>
      <c r="C297" s="7">
        <v>44218</v>
      </c>
      <c r="D297" s="8" t="s">
        <v>842</v>
      </c>
      <c r="E297" s="22" t="s">
        <v>255</v>
      </c>
      <c r="F297" s="67"/>
      <c r="G297" s="8"/>
      <c r="H297" s="67" t="s">
        <v>1742</v>
      </c>
      <c r="I297" s="22" t="s">
        <v>337</v>
      </c>
      <c r="J297" s="68">
        <v>1</v>
      </c>
      <c r="K297" s="13">
        <f>IFERROR(VLOOKUP(I297,'LISTES stock'!A$2:B$1487,2,0)+SUMIFS(J297:J297,D297:D297,"ENTRÉE",I297:I297,I297)-SUMIFS(J297:J297,D297:D297,"SORTIE",I297:I297,I297),"")</f>
        <v>-25</v>
      </c>
      <c r="L297" s="13">
        <f>IFERROR(VLOOKUP(I297,T_LISTES[],3,0),"")</f>
        <v>2</v>
      </c>
      <c r="M297" s="13" t="str">
        <f t="shared" si="9"/>
        <v>COMMANDER</v>
      </c>
      <c r="N297" s="23"/>
      <c r="O297" s="8"/>
      <c r="P297" s="69">
        <v>0</v>
      </c>
      <c r="Q297" s="22"/>
      <c r="R297" s="14" t="s">
        <v>1777</v>
      </c>
    </row>
    <row r="298" spans="1:18" x14ac:dyDescent="0.25">
      <c r="A298" s="14">
        <f t="shared" si="8"/>
        <v>297</v>
      </c>
      <c r="B298" s="15">
        <v>44197</v>
      </c>
      <c r="C298" s="7">
        <v>44218</v>
      </c>
      <c r="D298" s="8" t="s">
        <v>842</v>
      </c>
      <c r="E298" s="22" t="s">
        <v>93</v>
      </c>
      <c r="F298" s="67" t="s">
        <v>1768</v>
      </c>
      <c r="G298" s="8"/>
      <c r="H298" s="67" t="s">
        <v>33</v>
      </c>
      <c r="I298" s="22" t="s">
        <v>39</v>
      </c>
      <c r="J298" s="68">
        <v>1</v>
      </c>
      <c r="K298" s="13">
        <f>IFERROR(VLOOKUP(I298,'LISTES stock'!A$2:B$1487,2,0)+SUMIFS(J298:J298,D298:D298,"ENTRÉE",I298:I298,I298)-SUMIFS(J298:J298,D298:D298,"SORTIE",I298:I298,I298),"")</f>
        <v>38</v>
      </c>
      <c r="L298" s="13">
        <f>IFERROR(VLOOKUP(I298,T_LISTES[],3,0),"")</f>
        <v>0</v>
      </c>
      <c r="M298" s="13" t="str">
        <f t="shared" si="9"/>
        <v/>
      </c>
      <c r="N298" s="23"/>
      <c r="O298" s="8"/>
      <c r="P298" s="69">
        <v>0</v>
      </c>
      <c r="Q298" s="22"/>
      <c r="R298" s="14" t="s">
        <v>1767</v>
      </c>
    </row>
    <row r="299" spans="1:18" x14ac:dyDescent="0.25">
      <c r="A299" s="14">
        <f t="shared" si="8"/>
        <v>298</v>
      </c>
      <c r="B299" s="15">
        <v>44197</v>
      </c>
      <c r="C299" s="7">
        <v>44218</v>
      </c>
      <c r="D299" s="8" t="s">
        <v>842</v>
      </c>
      <c r="E299" s="22" t="s">
        <v>93</v>
      </c>
      <c r="F299" s="67" t="s">
        <v>1768</v>
      </c>
      <c r="G299" s="8"/>
      <c r="H299" s="67" t="s">
        <v>33</v>
      </c>
      <c r="I299" s="22" t="s">
        <v>167</v>
      </c>
      <c r="J299" s="68">
        <v>2</v>
      </c>
      <c r="K299" s="13">
        <f>IFERROR(VLOOKUP(I299,'LISTES stock'!A$2:B$1487,2,0)+SUMIFS(J299:J299,D299:D299,"ENTRÉE",I299:I299,I299)-SUMIFS(J299:J299,D299:D299,"SORTIE",I299:I299,I299),"")</f>
        <v>1</v>
      </c>
      <c r="L299" s="13">
        <f>IFERROR(VLOOKUP(I299,T_LISTES[],3,0),"")</f>
        <v>0</v>
      </c>
      <c r="M299" s="13" t="str">
        <f t="shared" si="9"/>
        <v/>
      </c>
      <c r="N299" s="23"/>
      <c r="O299" s="8"/>
      <c r="P299" s="69">
        <v>0</v>
      </c>
      <c r="Q299" s="22"/>
      <c r="R299" s="14" t="s">
        <v>1767</v>
      </c>
    </row>
    <row r="300" spans="1:18" x14ac:dyDescent="0.25">
      <c r="A300" s="14">
        <f t="shared" si="8"/>
        <v>299</v>
      </c>
      <c r="B300" s="15">
        <v>44197</v>
      </c>
      <c r="C300" s="7">
        <v>44218</v>
      </c>
      <c r="D300" s="8" t="s">
        <v>842</v>
      </c>
      <c r="E300" s="22" t="s">
        <v>93</v>
      </c>
      <c r="F300" s="67" t="s">
        <v>1779</v>
      </c>
      <c r="G300" s="8"/>
      <c r="H300" s="67" t="s">
        <v>26</v>
      </c>
      <c r="I300" s="22" t="s">
        <v>132</v>
      </c>
      <c r="J300" s="68">
        <v>2</v>
      </c>
      <c r="K300" s="13">
        <f>IFERROR(VLOOKUP(I300,'LISTES stock'!A$2:B$1487,2,0)+SUMIFS(J300:J300,D300:D300,"ENTRÉE",I300:I300,I300)-SUMIFS(J300:J300,D300:D300,"SORTIE",I300:I300,I300),"")</f>
        <v>-2</v>
      </c>
      <c r="L300" s="13">
        <f>IFERROR(VLOOKUP(I300,T_LISTES[],3,0),"")</f>
        <v>2</v>
      </c>
      <c r="M300" s="13" t="str">
        <f t="shared" si="9"/>
        <v>COMMANDER</v>
      </c>
      <c r="N300" s="23"/>
      <c r="O300" s="8"/>
      <c r="P300" s="69">
        <v>0</v>
      </c>
      <c r="Q300" s="22"/>
      <c r="R300" s="14" t="s">
        <v>1759</v>
      </c>
    </row>
    <row r="301" spans="1:18" x14ac:dyDescent="0.25">
      <c r="A301" s="14">
        <f t="shared" si="8"/>
        <v>300</v>
      </c>
      <c r="B301" s="15">
        <v>44197</v>
      </c>
      <c r="C301" s="7">
        <v>44218</v>
      </c>
      <c r="D301" s="8" t="s">
        <v>842</v>
      </c>
      <c r="E301" s="22" t="s">
        <v>587</v>
      </c>
      <c r="F301" s="67" t="s">
        <v>1768</v>
      </c>
      <c r="G301" s="8"/>
      <c r="H301" s="67" t="s">
        <v>33</v>
      </c>
      <c r="I301" s="22" t="s">
        <v>413</v>
      </c>
      <c r="J301" s="68">
        <v>1</v>
      </c>
      <c r="K301" s="13">
        <f>IFERROR(VLOOKUP(I301,'LISTES stock'!A$2:B$1487,2,0)+SUMIFS(J301:J301,D301:D301,"ENTRÉE",I301:I301,I301)-SUMIFS(J301:J301,D301:D301,"SORTIE",I301:I301,I301),"")</f>
        <v>-4</v>
      </c>
      <c r="L301" s="13">
        <f>IFERROR(VLOOKUP(I301,T_LISTES[],3,0),"")</f>
        <v>0</v>
      </c>
      <c r="M301" s="13" t="str">
        <f t="shared" si="9"/>
        <v>COMMANDER</v>
      </c>
      <c r="N301" s="23"/>
      <c r="O301" s="8"/>
      <c r="P301" s="69">
        <v>0</v>
      </c>
      <c r="Q301" s="22"/>
      <c r="R301" s="14" t="s">
        <v>1789</v>
      </c>
    </row>
    <row r="302" spans="1:18" x14ac:dyDescent="0.25">
      <c r="A302" s="14">
        <f t="shared" si="8"/>
        <v>301</v>
      </c>
      <c r="B302" s="15">
        <v>44197</v>
      </c>
      <c r="C302" s="7">
        <v>44218</v>
      </c>
      <c r="D302" s="8" t="s">
        <v>842</v>
      </c>
      <c r="E302" s="22" t="s">
        <v>21</v>
      </c>
      <c r="F302" s="67" t="s">
        <v>1747</v>
      </c>
      <c r="G302" s="8"/>
      <c r="H302" s="67" t="s">
        <v>511</v>
      </c>
      <c r="I302" s="22" t="s">
        <v>391</v>
      </c>
      <c r="J302" s="68">
        <v>2</v>
      </c>
      <c r="K302" s="13">
        <f>IFERROR(VLOOKUP(I302,'LISTES stock'!A$2:B$1487,2,0)+SUMIFS(J302:J302,D302:D302,"ENTRÉE",I302:I302,I302)-SUMIFS(J302:J302,D302:D302,"SORTIE",I302:I302,I302),"")</f>
        <v>-2</v>
      </c>
      <c r="L302" s="13">
        <f>IFERROR(VLOOKUP(I302,T_LISTES[],3,0),"")</f>
        <v>2</v>
      </c>
      <c r="M302" s="13" t="str">
        <f t="shared" si="9"/>
        <v>COMMANDER</v>
      </c>
      <c r="N302" s="23"/>
      <c r="O302" s="8"/>
      <c r="P302" s="69">
        <v>230000</v>
      </c>
      <c r="Q302" s="22"/>
      <c r="R302" s="14" t="s">
        <v>1777</v>
      </c>
    </row>
    <row r="303" spans="1:18" x14ac:dyDescent="0.25">
      <c r="A303" s="14">
        <f t="shared" si="8"/>
        <v>302</v>
      </c>
      <c r="B303" s="15">
        <v>44197</v>
      </c>
      <c r="C303" s="7">
        <v>44218</v>
      </c>
      <c r="D303" s="8" t="s">
        <v>842</v>
      </c>
      <c r="E303" s="22" t="s">
        <v>21</v>
      </c>
      <c r="F303" s="67" t="s">
        <v>1747</v>
      </c>
      <c r="G303" s="8"/>
      <c r="H303" s="67" t="s">
        <v>33</v>
      </c>
      <c r="I303" s="22" t="s">
        <v>722</v>
      </c>
      <c r="J303" s="68">
        <v>1</v>
      </c>
      <c r="K303" s="13">
        <f>IFERROR(VLOOKUP(I303,'LISTES stock'!A$2:B$1487,2,0)+SUMIFS(J303:J303,D303:D303,"ENTRÉE",I303:I303,I303)-SUMIFS(J303:J303,D303:D303,"SORTIE",I303:I303,I303),"")</f>
        <v>3</v>
      </c>
      <c r="L303" s="13">
        <f>IFERROR(VLOOKUP(I303,T_LISTES[],3,0),"")</f>
        <v>2</v>
      </c>
      <c r="M303" s="13" t="str">
        <f t="shared" si="9"/>
        <v/>
      </c>
      <c r="N303" s="23" t="s">
        <v>1773</v>
      </c>
      <c r="O303" s="8"/>
      <c r="P303" s="69">
        <v>350000</v>
      </c>
      <c r="Q303" s="22" t="s">
        <v>1821</v>
      </c>
      <c r="R303" s="14" t="s">
        <v>1778</v>
      </c>
    </row>
    <row r="304" spans="1:18" x14ac:dyDescent="0.25">
      <c r="A304" s="14">
        <f t="shared" si="8"/>
        <v>303</v>
      </c>
      <c r="B304" s="15">
        <v>44197</v>
      </c>
      <c r="C304" s="7">
        <v>44218</v>
      </c>
      <c r="D304" s="8" t="s">
        <v>842</v>
      </c>
      <c r="E304" s="22" t="s">
        <v>50</v>
      </c>
      <c r="F304" s="67" t="s">
        <v>1752</v>
      </c>
      <c r="G304" s="8"/>
      <c r="H304" s="67" t="s">
        <v>1742</v>
      </c>
      <c r="I304" s="22" t="s">
        <v>573</v>
      </c>
      <c r="J304" s="68">
        <v>1</v>
      </c>
      <c r="K304" s="13">
        <f>IFERROR(VLOOKUP(I304,'LISTES stock'!A$2:B$1487,2,0)+SUMIFS(J304:J304,D304:D304,"ENTRÉE",I304:I304,I304)-SUMIFS(J304:J304,D304:D304,"SORTIE",I304:I304,I304),"")</f>
        <v>-4</v>
      </c>
      <c r="L304" s="13">
        <f>IFERROR(VLOOKUP(I304,T_LISTES[],3,0),"")</f>
        <v>2</v>
      </c>
      <c r="M304" s="13" t="str">
        <f t="shared" si="9"/>
        <v>COMMANDER</v>
      </c>
      <c r="N304" s="23"/>
      <c r="O304" s="8"/>
      <c r="P304" s="69">
        <v>200000</v>
      </c>
      <c r="Q304" s="22"/>
      <c r="R304" s="14" t="s">
        <v>1743</v>
      </c>
    </row>
    <row r="305" spans="1:18" x14ac:dyDescent="0.25">
      <c r="A305" s="14">
        <f t="shared" si="8"/>
        <v>304</v>
      </c>
      <c r="B305" s="73">
        <v>44197</v>
      </c>
      <c r="C305" s="7">
        <v>44218</v>
      </c>
      <c r="D305" s="75" t="s">
        <v>844</v>
      </c>
      <c r="E305" s="22" t="s">
        <v>2298</v>
      </c>
      <c r="F305" s="67" t="s">
        <v>1768</v>
      </c>
      <c r="G305" s="8"/>
      <c r="H305" s="67"/>
      <c r="I305" s="22" t="s">
        <v>39</v>
      </c>
      <c r="J305" s="68">
        <v>20</v>
      </c>
      <c r="K305" s="13">
        <f>IFERROR(VLOOKUP(I305,'LISTES stock'!A$2:B$1487,2,0)+SUMIFS(J305:J305,D305:D305,"ENTRÉE",I305:I305,I305)-SUMIFS(J305:J305,D305:D305,"SORTIE",I305:I305,I305),"")</f>
        <v>59</v>
      </c>
      <c r="L305" s="13">
        <f>IFERROR(VLOOKUP(I305,T_LISTES[],3,0),"")</f>
        <v>0</v>
      </c>
      <c r="M305" s="13" t="str">
        <f t="shared" si="9"/>
        <v/>
      </c>
      <c r="N305" s="23"/>
      <c r="O305" s="8"/>
      <c r="P305" s="69">
        <v>20000</v>
      </c>
      <c r="Q305" s="22"/>
      <c r="R305" s="14"/>
    </row>
    <row r="306" spans="1:18" x14ac:dyDescent="0.25">
      <c r="A306" s="14">
        <f t="shared" si="8"/>
        <v>305</v>
      </c>
      <c r="B306" s="73">
        <v>44197</v>
      </c>
      <c r="C306" s="7">
        <v>44218</v>
      </c>
      <c r="D306" s="75" t="s">
        <v>844</v>
      </c>
      <c r="E306" s="22" t="s">
        <v>2298</v>
      </c>
      <c r="F306" s="67" t="s">
        <v>1747</v>
      </c>
      <c r="G306" s="8"/>
      <c r="H306" s="67"/>
      <c r="I306" s="22" t="s">
        <v>391</v>
      </c>
      <c r="J306" s="68">
        <v>2</v>
      </c>
      <c r="K306" s="13">
        <f>IFERROR(VLOOKUP(I306,'LISTES stock'!A$2:B$1487,2,0)+SUMIFS(J306:J306,D306:D306,"ENTRÉE",I306:I306,I306)-SUMIFS(J306:J306,D306:D306,"SORTIE",I306:I306,I306),"")</f>
        <v>2</v>
      </c>
      <c r="L306" s="13">
        <f>IFERROR(VLOOKUP(I306,T_LISTES[],3,0),"")</f>
        <v>2</v>
      </c>
      <c r="M306" s="13" t="str">
        <f t="shared" si="9"/>
        <v>COMMANDER</v>
      </c>
      <c r="N306" s="23" t="s">
        <v>2349</v>
      </c>
      <c r="O306" s="8"/>
      <c r="P306" s="69">
        <v>230000</v>
      </c>
      <c r="Q306" s="22" t="s">
        <v>2350</v>
      </c>
      <c r="R306" s="14"/>
    </row>
    <row r="307" spans="1:18" x14ac:dyDescent="0.25">
      <c r="A307" s="14">
        <f t="shared" si="8"/>
        <v>306</v>
      </c>
      <c r="B307" s="73">
        <v>44197</v>
      </c>
      <c r="C307" s="7">
        <v>44218</v>
      </c>
      <c r="D307" s="75" t="s">
        <v>844</v>
      </c>
      <c r="E307" s="22" t="s">
        <v>2298</v>
      </c>
      <c r="F307" s="67" t="s">
        <v>1747</v>
      </c>
      <c r="G307" s="8"/>
      <c r="H307" s="67"/>
      <c r="I307" s="22" t="s">
        <v>722</v>
      </c>
      <c r="J307" s="68">
        <v>1</v>
      </c>
      <c r="K307" s="13">
        <f>IFERROR(VLOOKUP(I307,'LISTES stock'!A$2:B$1487,2,0)+SUMIFS(J307:J307,D307:D307,"ENTRÉE",I307:I307,I307)-SUMIFS(J307:J307,D307:D307,"SORTIE",I307:I307,I307),"")</f>
        <v>5</v>
      </c>
      <c r="L307" s="13">
        <f>IFERROR(VLOOKUP(I307,T_LISTES[],3,0),"")</f>
        <v>2</v>
      </c>
      <c r="M307" s="13" t="str">
        <f t="shared" si="9"/>
        <v/>
      </c>
      <c r="N307" s="23" t="s">
        <v>1773</v>
      </c>
      <c r="O307" s="8" t="s">
        <v>2351</v>
      </c>
      <c r="P307" s="69">
        <v>350000</v>
      </c>
      <c r="Q307" s="22" t="s">
        <v>2350</v>
      </c>
      <c r="R307" s="14"/>
    </row>
    <row r="308" spans="1:18" x14ac:dyDescent="0.25">
      <c r="A308" s="14">
        <f t="shared" si="8"/>
        <v>307</v>
      </c>
      <c r="B308" s="73">
        <v>44197</v>
      </c>
      <c r="C308" s="7">
        <v>44218</v>
      </c>
      <c r="D308" s="75" t="s">
        <v>844</v>
      </c>
      <c r="E308" s="22" t="s">
        <v>2298</v>
      </c>
      <c r="F308" s="67" t="s">
        <v>1768</v>
      </c>
      <c r="G308" s="8"/>
      <c r="H308" s="67"/>
      <c r="I308" s="22" t="s">
        <v>39</v>
      </c>
      <c r="J308" s="68">
        <v>20</v>
      </c>
      <c r="K308" s="13">
        <f>IFERROR(VLOOKUP(I308,'LISTES stock'!A$2:B$1487,2,0)+SUMIFS(J308:J308,D308:D308,"ENTRÉE",I308:I308,I308)-SUMIFS(J308:J308,D308:D308,"SORTIE",I308:I308,I308),"")</f>
        <v>59</v>
      </c>
      <c r="L308" s="13">
        <f>IFERROR(VLOOKUP(I308,T_LISTES[],3,0),"")</f>
        <v>0</v>
      </c>
      <c r="M308" s="13" t="str">
        <f t="shared" si="9"/>
        <v/>
      </c>
      <c r="N308" s="23"/>
      <c r="O308" s="8"/>
      <c r="P308" s="69">
        <v>20000</v>
      </c>
      <c r="Q308" s="22"/>
      <c r="R308" s="14"/>
    </row>
    <row r="309" spans="1:18" x14ac:dyDescent="0.25">
      <c r="A309" s="14">
        <f t="shared" si="8"/>
        <v>308</v>
      </c>
      <c r="B309" s="73">
        <v>44197</v>
      </c>
      <c r="C309" s="7">
        <v>44218</v>
      </c>
      <c r="D309" s="75" t="s">
        <v>844</v>
      </c>
      <c r="E309" s="22" t="s">
        <v>2298</v>
      </c>
      <c r="F309" s="67" t="s">
        <v>1747</v>
      </c>
      <c r="G309" s="8"/>
      <c r="H309" s="67" t="s">
        <v>33</v>
      </c>
      <c r="I309" s="22" t="s">
        <v>197</v>
      </c>
      <c r="J309" s="68">
        <v>2</v>
      </c>
      <c r="K309" s="13">
        <f>IFERROR(VLOOKUP(I309,'LISTES stock'!A$2:B$1487,2,0)+SUMIFS(J309:J309,D309:D309,"ENTRÉE",I309:I309,I309)-SUMIFS(J309:J309,D309:D309,"SORTIE",I309:I309,I309),"")</f>
        <v>6</v>
      </c>
      <c r="L309" s="13">
        <f>IFERROR(VLOOKUP(I309,T_LISTES[],3,0),"")</f>
        <v>2</v>
      </c>
      <c r="M309" s="13" t="str">
        <f t="shared" si="9"/>
        <v/>
      </c>
      <c r="N309" s="23" t="s">
        <v>2306</v>
      </c>
      <c r="O309" s="8" t="s">
        <v>2307</v>
      </c>
      <c r="P309" s="69">
        <v>120000</v>
      </c>
      <c r="Q309" s="22" t="s">
        <v>2354</v>
      </c>
      <c r="R309" s="14"/>
    </row>
    <row r="310" spans="1:18" x14ac:dyDescent="0.25">
      <c r="A310" s="14">
        <f t="shared" si="8"/>
        <v>309</v>
      </c>
      <c r="B310" s="73">
        <v>44197</v>
      </c>
      <c r="C310" s="7">
        <v>44218</v>
      </c>
      <c r="D310" s="75" t="s">
        <v>844</v>
      </c>
      <c r="E310" s="22" t="s">
        <v>2298</v>
      </c>
      <c r="F310" s="67" t="s">
        <v>1747</v>
      </c>
      <c r="G310" s="8"/>
      <c r="H310" s="67"/>
      <c r="I310" s="22" t="s">
        <v>575</v>
      </c>
      <c r="J310" s="68">
        <v>1</v>
      </c>
      <c r="K310" s="13">
        <f>IFERROR(VLOOKUP(I310,'LISTES stock'!A$2:B$1487,2,0)+SUMIFS(J310:J310,D310:D310,"ENTRÉE",I310:I310,I310)-SUMIFS(J310:J310,D310:D310,"SORTIE",I310:I310,I310),"")</f>
        <v>3</v>
      </c>
      <c r="L310" s="13">
        <f>IFERROR(VLOOKUP(I310,T_LISTES[],3,0),"")</f>
        <v>0</v>
      </c>
      <c r="M310" s="13" t="str">
        <f t="shared" si="9"/>
        <v/>
      </c>
      <c r="N310" s="23" t="s">
        <v>2306</v>
      </c>
      <c r="O310" s="8" t="s">
        <v>2355</v>
      </c>
      <c r="P310" s="69">
        <v>880000</v>
      </c>
      <c r="Q310" s="22" t="s">
        <v>2356</v>
      </c>
      <c r="R310" s="14"/>
    </row>
    <row r="311" spans="1:18" x14ac:dyDescent="0.25">
      <c r="A311" s="14">
        <f t="shared" si="8"/>
        <v>310</v>
      </c>
      <c r="B311" s="15">
        <v>44197</v>
      </c>
      <c r="C311" s="7">
        <v>44219</v>
      </c>
      <c r="D311" s="8" t="s">
        <v>842</v>
      </c>
      <c r="E311" s="22" t="s">
        <v>239</v>
      </c>
      <c r="F311" s="67" t="s">
        <v>1744</v>
      </c>
      <c r="G311" s="8"/>
      <c r="H311" s="67" t="s">
        <v>20</v>
      </c>
      <c r="I311" s="22" t="s">
        <v>453</v>
      </c>
      <c r="J311" s="68">
        <v>1</v>
      </c>
      <c r="K311" s="13">
        <f>IFERROR(VLOOKUP(I311,'LISTES stock'!A$2:B$1487,2,0)+SUMIFS(J311:J311,D311:D311,"ENTRÉE",I311:I311,I311)-SUMIFS(J311:J311,D311:D311,"SORTIE",I311:I311,I311),"")</f>
        <v>8</v>
      </c>
      <c r="L311" s="13">
        <f>IFERROR(VLOOKUP(I311,T_LISTES[],3,0),"")</f>
        <v>0</v>
      </c>
      <c r="M311" s="13" t="str">
        <f t="shared" si="9"/>
        <v/>
      </c>
      <c r="N311" s="23"/>
      <c r="O311" s="8"/>
      <c r="P311" s="69">
        <v>0</v>
      </c>
      <c r="Q311" s="22" t="s">
        <v>1757</v>
      </c>
      <c r="R311" s="14" t="s">
        <v>1789</v>
      </c>
    </row>
    <row r="312" spans="1:18" x14ac:dyDescent="0.25">
      <c r="A312" s="14">
        <f t="shared" si="8"/>
        <v>311</v>
      </c>
      <c r="B312" s="15">
        <v>44197</v>
      </c>
      <c r="C312" s="7">
        <v>44219</v>
      </c>
      <c r="D312" s="8" t="s">
        <v>842</v>
      </c>
      <c r="E312" s="22" t="s">
        <v>207</v>
      </c>
      <c r="F312" s="67" t="s">
        <v>1771</v>
      </c>
      <c r="G312" s="8"/>
      <c r="H312" s="67" t="s">
        <v>1742</v>
      </c>
      <c r="I312" s="22" t="s">
        <v>238</v>
      </c>
      <c r="J312" s="68">
        <v>1</v>
      </c>
      <c r="K312" s="13">
        <f>IFERROR(VLOOKUP(I312,'LISTES stock'!A$2:B$1487,2,0)+SUMIFS(J312:J312,D312:D312,"ENTRÉE",I312:I312,I312)-SUMIFS(J312:J312,D312:D312,"SORTIE",I312:I312,I312),"")</f>
        <v>11</v>
      </c>
      <c r="L312" s="13">
        <f>IFERROR(VLOOKUP(I312,T_LISTES[],3,0),"")</f>
        <v>2</v>
      </c>
      <c r="M312" s="13" t="str">
        <f t="shared" si="9"/>
        <v/>
      </c>
      <c r="N312" s="23"/>
      <c r="O312" s="8"/>
      <c r="P312" s="69">
        <v>0</v>
      </c>
      <c r="Q312" s="22"/>
      <c r="R312" s="14" t="s">
        <v>1743</v>
      </c>
    </row>
    <row r="313" spans="1:18" x14ac:dyDescent="0.25">
      <c r="A313" s="14">
        <f t="shared" si="8"/>
        <v>312</v>
      </c>
      <c r="B313" s="15">
        <v>44197</v>
      </c>
      <c r="C313" s="7">
        <v>44219</v>
      </c>
      <c r="D313" s="8" t="s">
        <v>842</v>
      </c>
      <c r="E313" s="22" t="s">
        <v>76</v>
      </c>
      <c r="F313" s="67" t="s">
        <v>1771</v>
      </c>
      <c r="G313" s="8"/>
      <c r="H313" s="67" t="s">
        <v>1742</v>
      </c>
      <c r="I313" s="22" t="s">
        <v>120</v>
      </c>
      <c r="J313" s="68">
        <v>1</v>
      </c>
      <c r="K313" s="13">
        <f>IFERROR(VLOOKUP(I313,'LISTES stock'!A$2:B$1487,2,0)+SUMIFS(J313:J313,D313:D313,"ENTRÉE",I313:I313,I313)-SUMIFS(J313:J313,D313:D313,"SORTIE",I313:I313,I313),"")</f>
        <v>-6</v>
      </c>
      <c r="L313" s="13">
        <f>IFERROR(VLOOKUP(I313,T_LISTES[],3,0),"")</f>
        <v>2</v>
      </c>
      <c r="M313" s="13" t="str">
        <f t="shared" si="9"/>
        <v>COMMANDER</v>
      </c>
      <c r="N313" s="23"/>
      <c r="O313" s="8"/>
      <c r="P313" s="69">
        <v>0</v>
      </c>
      <c r="Q313" s="22"/>
      <c r="R313" s="14" t="s">
        <v>1743</v>
      </c>
    </row>
    <row r="314" spans="1:18" x14ac:dyDescent="0.25">
      <c r="A314" s="14">
        <f t="shared" si="8"/>
        <v>313</v>
      </c>
      <c r="B314" s="15">
        <v>44197</v>
      </c>
      <c r="C314" s="7">
        <v>44219</v>
      </c>
      <c r="D314" s="8" t="s">
        <v>842</v>
      </c>
      <c r="E314" s="22" t="s">
        <v>76</v>
      </c>
      <c r="F314" s="67" t="s">
        <v>1907</v>
      </c>
      <c r="G314" s="8"/>
      <c r="H314" s="67" t="s">
        <v>33</v>
      </c>
      <c r="I314" s="22" t="s">
        <v>123</v>
      </c>
      <c r="J314" s="68">
        <v>1</v>
      </c>
      <c r="K314" s="13">
        <f>IFERROR(VLOOKUP(I314,'LISTES stock'!A$2:B$1487,2,0)+SUMIFS(J314:J314,D314:D314,"ENTRÉE",I314:I314,I314)-SUMIFS(J314:J314,D314:D314,"SORTIE",I314:I314,I314),"")</f>
        <v>1</v>
      </c>
      <c r="L314" s="13">
        <f>IFERROR(VLOOKUP(I314,T_LISTES[],3,0),"")</f>
        <v>2</v>
      </c>
      <c r="M314" s="13" t="str">
        <f t="shared" si="9"/>
        <v>COMMANDER</v>
      </c>
      <c r="N314" s="23"/>
      <c r="O314" s="8"/>
      <c r="P314" s="69">
        <v>150000</v>
      </c>
      <c r="Q314" s="22"/>
      <c r="R314" s="14" t="s">
        <v>1776</v>
      </c>
    </row>
    <row r="315" spans="1:18" x14ac:dyDescent="0.25">
      <c r="A315" s="14">
        <f t="shared" si="8"/>
        <v>314</v>
      </c>
      <c r="B315" s="15">
        <v>44197</v>
      </c>
      <c r="C315" s="7">
        <v>44219</v>
      </c>
      <c r="D315" s="8" t="s">
        <v>842</v>
      </c>
      <c r="E315" s="22" t="s">
        <v>366</v>
      </c>
      <c r="F315" s="67" t="s">
        <v>1771</v>
      </c>
      <c r="G315" s="8"/>
      <c r="H315" s="67" t="s">
        <v>1742</v>
      </c>
      <c r="I315" s="22" t="s">
        <v>337</v>
      </c>
      <c r="J315" s="68">
        <v>1</v>
      </c>
      <c r="K315" s="13">
        <f>IFERROR(VLOOKUP(I315,'LISTES stock'!A$2:B$1487,2,0)+SUMIFS(J315:J315,D315:D315,"ENTRÉE",I315:I315,I315)-SUMIFS(J315:J315,D315:D315,"SORTIE",I315:I315,I315),"")</f>
        <v>-25</v>
      </c>
      <c r="L315" s="13">
        <f>IFERROR(VLOOKUP(I315,T_LISTES[],3,0),"")</f>
        <v>2</v>
      </c>
      <c r="M315" s="13" t="str">
        <f t="shared" si="9"/>
        <v>COMMANDER</v>
      </c>
      <c r="N315" s="23"/>
      <c r="O315" s="8"/>
      <c r="P315" s="69">
        <v>0</v>
      </c>
      <c r="Q315" s="22"/>
      <c r="R315" s="14" t="s">
        <v>1743</v>
      </c>
    </row>
    <row r="316" spans="1:18" x14ac:dyDescent="0.25">
      <c r="A316" s="14">
        <f t="shared" si="8"/>
        <v>315</v>
      </c>
      <c r="B316" s="15">
        <v>44197</v>
      </c>
      <c r="C316" s="7">
        <v>44219</v>
      </c>
      <c r="D316" s="8" t="s">
        <v>842</v>
      </c>
      <c r="E316" s="22" t="s">
        <v>366</v>
      </c>
      <c r="F316" s="67" t="s">
        <v>1771</v>
      </c>
      <c r="G316" s="8"/>
      <c r="H316" s="67" t="s">
        <v>1742</v>
      </c>
      <c r="I316" s="22" t="s">
        <v>333</v>
      </c>
      <c r="J316" s="68">
        <v>1</v>
      </c>
      <c r="K316" s="13">
        <f>IFERROR(VLOOKUP(I316,'LISTES stock'!A$2:B$1487,2,0)+SUMIFS(J316:J316,D316:D316,"ENTRÉE",I316:I316,I316)-SUMIFS(J316:J316,D316:D316,"SORTIE",I316:I316,I316),"")</f>
        <v>-22</v>
      </c>
      <c r="L316" s="13">
        <f>IFERROR(VLOOKUP(I316,T_LISTES[],3,0),"")</f>
        <v>2</v>
      </c>
      <c r="M316" s="13" t="str">
        <f t="shared" si="9"/>
        <v>COMMANDER</v>
      </c>
      <c r="N316" s="23"/>
      <c r="O316" s="8"/>
      <c r="P316" s="69">
        <v>0</v>
      </c>
      <c r="Q316" s="22"/>
      <c r="R316" s="14" t="s">
        <v>1743</v>
      </c>
    </row>
    <row r="317" spans="1:18" x14ac:dyDescent="0.25">
      <c r="A317" s="14">
        <f t="shared" si="8"/>
        <v>316</v>
      </c>
      <c r="B317" s="15">
        <v>44197</v>
      </c>
      <c r="C317" s="7">
        <v>44221</v>
      </c>
      <c r="D317" s="8" t="s">
        <v>842</v>
      </c>
      <c r="E317" s="22" t="s">
        <v>11</v>
      </c>
      <c r="F317" s="67" t="s">
        <v>1747</v>
      </c>
      <c r="G317" s="8"/>
      <c r="H317" s="67" t="s">
        <v>1742</v>
      </c>
      <c r="I317" s="22" t="s">
        <v>170</v>
      </c>
      <c r="J317" s="68">
        <v>1</v>
      </c>
      <c r="K317" s="13">
        <f>IFERROR(VLOOKUP(I317,'LISTES stock'!A$2:B$1487,2,0)+SUMIFS(J317:J317,D317:D317,"ENTRÉE",I317:I317,I317)-SUMIFS(J317:J317,D317:D317,"SORTIE",I317:I317,I317),"")</f>
        <v>-1</v>
      </c>
      <c r="L317" s="13">
        <f>IFERROR(VLOOKUP(I317,T_LISTES[],3,0),"")</f>
        <v>0</v>
      </c>
      <c r="M317" s="13" t="str">
        <f t="shared" si="9"/>
        <v>COMMANDER</v>
      </c>
      <c r="N317" s="23"/>
      <c r="O317" s="8"/>
      <c r="P317" s="69">
        <v>0</v>
      </c>
      <c r="Q317" s="22"/>
      <c r="R317" s="14" t="s">
        <v>1772</v>
      </c>
    </row>
    <row r="318" spans="1:18" x14ac:dyDescent="0.25">
      <c r="A318" s="14">
        <f t="shared" si="8"/>
        <v>317</v>
      </c>
      <c r="B318" s="15">
        <v>44197</v>
      </c>
      <c r="C318" s="7">
        <v>44221</v>
      </c>
      <c r="D318" s="8" t="s">
        <v>842</v>
      </c>
      <c r="E318" s="22" t="s">
        <v>208</v>
      </c>
      <c r="F318" s="67" t="s">
        <v>1768</v>
      </c>
      <c r="G318" s="8"/>
      <c r="H318" s="67" t="s">
        <v>1742</v>
      </c>
      <c r="I318" s="22" t="s">
        <v>243</v>
      </c>
      <c r="J318" s="68">
        <v>1</v>
      </c>
      <c r="K318" s="13">
        <f>IFERROR(VLOOKUP(I318,'LISTES stock'!A$2:B$1487,2,0)+SUMIFS(J318:J318,D318:D318,"ENTRÉE",I318:I318,I318)-SUMIFS(J318:J318,D318:D318,"SORTIE",I318:I318,I318),"")</f>
        <v>-1</v>
      </c>
      <c r="L318" s="13">
        <f>IFERROR(VLOOKUP(I318,T_LISTES[],3,0),"")</f>
        <v>2</v>
      </c>
      <c r="M318" s="13" t="str">
        <f t="shared" si="9"/>
        <v>COMMANDER</v>
      </c>
      <c r="N318" s="23"/>
      <c r="O318" s="8"/>
      <c r="P318" s="69">
        <v>6667</v>
      </c>
      <c r="Q318" s="22"/>
      <c r="R318" s="14" t="s">
        <v>1743</v>
      </c>
    </row>
    <row r="319" spans="1:18" x14ac:dyDescent="0.25">
      <c r="A319" s="14">
        <f t="shared" si="8"/>
        <v>318</v>
      </c>
      <c r="B319" s="15">
        <v>44197</v>
      </c>
      <c r="C319" s="7">
        <v>44221</v>
      </c>
      <c r="D319" s="8" t="s">
        <v>842</v>
      </c>
      <c r="E319" s="22" t="s">
        <v>677</v>
      </c>
      <c r="F319" s="67" t="s">
        <v>1768</v>
      </c>
      <c r="G319" s="8"/>
      <c r="H319" s="67" t="s">
        <v>26</v>
      </c>
      <c r="I319" s="22" t="s">
        <v>64</v>
      </c>
      <c r="J319" s="68">
        <v>1</v>
      </c>
      <c r="K319" s="13">
        <f>IFERROR(VLOOKUP(I319,'LISTES stock'!A$2:B$1487,2,0)+SUMIFS(J319:J319,D319:D319,"ENTRÉE",I319:I319,I319)-SUMIFS(J319:J319,D319:D319,"SORTIE",I319:I319,I319),"")</f>
        <v>-50</v>
      </c>
      <c r="L319" s="13">
        <f>IFERROR(VLOOKUP(I319,T_LISTES[],3,0),"")</f>
        <v>2</v>
      </c>
      <c r="M319" s="13" t="str">
        <f t="shared" si="9"/>
        <v>COMMANDER</v>
      </c>
      <c r="N319" s="23" t="s">
        <v>110</v>
      </c>
      <c r="O319" s="8"/>
      <c r="P319" s="69">
        <v>0</v>
      </c>
      <c r="Q319" s="22" t="s">
        <v>1780</v>
      </c>
      <c r="R319" s="14" t="s">
        <v>1778</v>
      </c>
    </row>
    <row r="320" spans="1:18" x14ac:dyDescent="0.25">
      <c r="A320" s="14">
        <f t="shared" si="8"/>
        <v>319</v>
      </c>
      <c r="B320" s="15">
        <v>44197</v>
      </c>
      <c r="C320" s="7">
        <v>44221</v>
      </c>
      <c r="D320" s="8" t="s">
        <v>842</v>
      </c>
      <c r="E320" s="22" t="s">
        <v>677</v>
      </c>
      <c r="F320" s="67" t="s">
        <v>1765</v>
      </c>
      <c r="G320" s="8"/>
      <c r="H320" s="67" t="s">
        <v>26</v>
      </c>
      <c r="I320" s="22" t="s">
        <v>65</v>
      </c>
      <c r="J320" s="68">
        <v>1</v>
      </c>
      <c r="K320" s="13">
        <f>IFERROR(VLOOKUP(I320,'LISTES stock'!A$2:B$1487,2,0)+SUMIFS(J320:J320,D320:D320,"ENTRÉE",I320:I320,I320)-SUMIFS(J320:J320,D320:D320,"SORTIE",I320:I320,I320),"")</f>
        <v>-54</v>
      </c>
      <c r="L320" s="13">
        <f>IFERROR(VLOOKUP(I320,T_LISTES[],3,0),"")</f>
        <v>2</v>
      </c>
      <c r="M320" s="13" t="str">
        <f t="shared" si="9"/>
        <v>COMMANDER</v>
      </c>
      <c r="N320" s="23" t="s">
        <v>1766</v>
      </c>
      <c r="O320" s="8"/>
      <c r="P320" s="69">
        <v>0</v>
      </c>
      <c r="Q320" s="22" t="s">
        <v>1780</v>
      </c>
      <c r="R320" s="14" t="s">
        <v>1778</v>
      </c>
    </row>
    <row r="321" spans="1:18" x14ac:dyDescent="0.25">
      <c r="A321" s="14">
        <f t="shared" si="8"/>
        <v>320</v>
      </c>
      <c r="B321" s="15">
        <v>44197</v>
      </c>
      <c r="C321" s="7">
        <v>44221</v>
      </c>
      <c r="D321" s="8" t="s">
        <v>842</v>
      </c>
      <c r="E321" s="22" t="s">
        <v>677</v>
      </c>
      <c r="F321" s="67" t="s">
        <v>1779</v>
      </c>
      <c r="G321" s="8"/>
      <c r="H321" s="67" t="s">
        <v>26</v>
      </c>
      <c r="I321" s="22" t="s">
        <v>135</v>
      </c>
      <c r="J321" s="68">
        <v>1</v>
      </c>
      <c r="K321" s="13">
        <f>IFERROR(VLOOKUP(I321,'LISTES stock'!A$2:B$1487,2,0)+SUMIFS(J321:J321,D321:D321,"ENTRÉE",I321:I321,I321)-SUMIFS(J321:J321,D321:D321,"SORTIE",I321:I321,I321),"")</f>
        <v>-87</v>
      </c>
      <c r="L321" s="13">
        <f>IFERROR(VLOOKUP(I321,T_LISTES[],3,0),"")</f>
        <v>2</v>
      </c>
      <c r="M321" s="13" t="str">
        <f t="shared" si="9"/>
        <v>COMMANDER</v>
      </c>
      <c r="N321" s="23"/>
      <c r="O321" s="8"/>
      <c r="P321" s="69">
        <v>0</v>
      </c>
      <c r="Q321" s="22" t="s">
        <v>1780</v>
      </c>
      <c r="R321" s="14" t="s">
        <v>1778</v>
      </c>
    </row>
    <row r="322" spans="1:18" x14ac:dyDescent="0.25">
      <c r="A322" s="14">
        <f t="shared" ref="A322:A385" si="10">ROW()-1</f>
        <v>321</v>
      </c>
      <c r="B322" s="15">
        <v>44197</v>
      </c>
      <c r="C322" s="7">
        <v>44221</v>
      </c>
      <c r="D322" s="8" t="s">
        <v>842</v>
      </c>
      <c r="E322" s="22" t="s">
        <v>677</v>
      </c>
      <c r="F322" s="67" t="s">
        <v>1788</v>
      </c>
      <c r="G322" s="8"/>
      <c r="H322" s="67" t="s">
        <v>58</v>
      </c>
      <c r="I322" s="22" t="s">
        <v>57</v>
      </c>
      <c r="J322" s="68">
        <v>35</v>
      </c>
      <c r="K322" s="13">
        <f>IFERROR(VLOOKUP(I322,'LISTES stock'!A$2:B$1487,2,0)+SUMIFS(J322:J322,D322:D322,"ENTRÉE",I322:I322,I322)-SUMIFS(J322:J322,D322:D322,"SORTIE",I322:I322,I322),"")</f>
        <v>-7079</v>
      </c>
      <c r="L322" s="13">
        <f>IFERROR(VLOOKUP(I322,T_LISTES[],3,0),"")</f>
        <v>0</v>
      </c>
      <c r="M322" s="13" t="str">
        <f t="shared" ref="M322:M385" si="11">IF($K322&lt;=$L322,"COMMANDER","")</f>
        <v>COMMANDER</v>
      </c>
      <c r="N322" s="23"/>
      <c r="O322" s="8"/>
      <c r="P322" s="69">
        <v>0</v>
      </c>
      <c r="Q322" s="22" t="s">
        <v>1780</v>
      </c>
      <c r="R322" s="14" t="s">
        <v>1778</v>
      </c>
    </row>
    <row r="323" spans="1:18" x14ac:dyDescent="0.25">
      <c r="A323" s="14">
        <f t="shared" si="10"/>
        <v>322</v>
      </c>
      <c r="B323" s="15">
        <v>44197</v>
      </c>
      <c r="C323" s="7">
        <v>44221</v>
      </c>
      <c r="D323" s="8" t="s">
        <v>842</v>
      </c>
      <c r="E323" s="22" t="s">
        <v>212</v>
      </c>
      <c r="F323" s="67" t="s">
        <v>1771</v>
      </c>
      <c r="G323" s="8"/>
      <c r="H323" s="67" t="s">
        <v>1742</v>
      </c>
      <c r="I323" s="22" t="s">
        <v>333</v>
      </c>
      <c r="J323" s="68">
        <v>1</v>
      </c>
      <c r="K323" s="13">
        <f>IFERROR(VLOOKUP(I323,'LISTES stock'!A$2:B$1487,2,0)+SUMIFS(J323:J323,D323:D323,"ENTRÉE",I323:I323,I323)-SUMIFS(J323:J323,D323:D323,"SORTIE",I323:I323,I323),"")</f>
        <v>-22</v>
      </c>
      <c r="L323" s="13">
        <f>IFERROR(VLOOKUP(I323,T_LISTES[],3,0),"")</f>
        <v>2</v>
      </c>
      <c r="M323" s="13" t="str">
        <f t="shared" si="11"/>
        <v>COMMANDER</v>
      </c>
      <c r="N323" s="23"/>
      <c r="O323" s="8"/>
      <c r="P323" s="69">
        <v>0</v>
      </c>
      <c r="Q323" s="22"/>
      <c r="R323" s="14" t="s">
        <v>1772</v>
      </c>
    </row>
    <row r="324" spans="1:18" x14ac:dyDescent="0.25">
      <c r="A324" s="14">
        <f t="shared" si="10"/>
        <v>323</v>
      </c>
      <c r="B324" s="15">
        <v>44197</v>
      </c>
      <c r="C324" s="7">
        <v>44221</v>
      </c>
      <c r="D324" s="8" t="s">
        <v>842</v>
      </c>
      <c r="E324" s="22" t="s">
        <v>212</v>
      </c>
      <c r="F324" s="67" t="s">
        <v>1747</v>
      </c>
      <c r="G324" s="8"/>
      <c r="H324" s="67" t="s">
        <v>17</v>
      </c>
      <c r="I324" s="22" t="s">
        <v>190</v>
      </c>
      <c r="J324" s="68">
        <v>2</v>
      </c>
      <c r="K324" s="13">
        <f>IFERROR(VLOOKUP(I324,'LISTES stock'!A$2:B$1487,2,0)+SUMIFS(J324:J324,D324:D324,"ENTRÉE",I324:I324,I324)-SUMIFS(J324:J324,D324:D324,"SORTIE",I324:I324,I324),"")</f>
        <v>-10</v>
      </c>
      <c r="L324" s="13">
        <f>IFERROR(VLOOKUP(I324,T_LISTES[],3,0),"")</f>
        <v>0</v>
      </c>
      <c r="M324" s="13" t="str">
        <f t="shared" si="11"/>
        <v>COMMANDER</v>
      </c>
      <c r="N324" s="23" t="s">
        <v>1811</v>
      </c>
      <c r="O324" s="8"/>
      <c r="P324" s="69">
        <v>0</v>
      </c>
      <c r="Q324" s="22"/>
      <c r="R324" s="14" t="s">
        <v>1754</v>
      </c>
    </row>
    <row r="325" spans="1:18" x14ac:dyDescent="0.25">
      <c r="A325" s="14">
        <f t="shared" si="10"/>
        <v>324</v>
      </c>
      <c r="B325" s="15">
        <v>44197</v>
      </c>
      <c r="C325" s="7">
        <v>44221</v>
      </c>
      <c r="D325" s="8" t="s">
        <v>842</v>
      </c>
      <c r="E325" s="22" t="s">
        <v>212</v>
      </c>
      <c r="F325" s="67" t="s">
        <v>1747</v>
      </c>
      <c r="G325" s="8"/>
      <c r="H325" s="67" t="s">
        <v>17</v>
      </c>
      <c r="I325" s="22" t="s">
        <v>183</v>
      </c>
      <c r="J325" s="68">
        <v>1</v>
      </c>
      <c r="K325" s="13">
        <f>IFERROR(VLOOKUP(I325,'LISTES stock'!A$2:B$1487,2,0)+SUMIFS(J325:J325,D325:D325,"ENTRÉE",I325:I325,I325)-SUMIFS(J325:J325,D325:D325,"SORTIE",I325:I325,I325),"")</f>
        <v>-7</v>
      </c>
      <c r="L325" s="13">
        <f>IFERROR(VLOOKUP(I325,T_LISTES[],3,0),"")</f>
        <v>0</v>
      </c>
      <c r="M325" s="13" t="str">
        <f t="shared" si="11"/>
        <v>COMMANDER</v>
      </c>
      <c r="N325" s="23" t="s">
        <v>1755</v>
      </c>
      <c r="O325" s="8"/>
      <c r="P325" s="69">
        <v>0</v>
      </c>
      <c r="Q325" s="22"/>
      <c r="R325" s="14" t="s">
        <v>1754</v>
      </c>
    </row>
    <row r="326" spans="1:18" x14ac:dyDescent="0.25">
      <c r="A326" s="14">
        <f t="shared" si="10"/>
        <v>325</v>
      </c>
      <c r="B326" s="15">
        <v>44197</v>
      </c>
      <c r="C326" s="7">
        <v>44221</v>
      </c>
      <c r="D326" s="8" t="s">
        <v>842</v>
      </c>
      <c r="E326" s="22" t="s">
        <v>115</v>
      </c>
      <c r="F326" s="67" t="s">
        <v>1747</v>
      </c>
      <c r="G326" s="8"/>
      <c r="H326" s="67" t="s">
        <v>20</v>
      </c>
      <c r="I326" s="22" t="s">
        <v>19</v>
      </c>
      <c r="J326" s="68">
        <v>1</v>
      </c>
      <c r="K326" s="13">
        <f>IFERROR(VLOOKUP(I326,'LISTES stock'!A$2:B$1487,2,0)+SUMIFS(J326:J326,D326:D326,"ENTRÉE",I326:I326,I326)-SUMIFS(J326:J326,D326:D326,"SORTIE",I326:I326,I326),"")</f>
        <v>51</v>
      </c>
      <c r="L326" s="13">
        <f>IFERROR(VLOOKUP(I326,T_LISTES[],3,0),"")</f>
        <v>2</v>
      </c>
      <c r="M326" s="13" t="str">
        <f t="shared" si="11"/>
        <v/>
      </c>
      <c r="N326" s="23" t="s">
        <v>1828</v>
      </c>
      <c r="O326" s="8"/>
      <c r="P326" s="69">
        <v>0</v>
      </c>
      <c r="Q326" s="22" t="s">
        <v>1908</v>
      </c>
      <c r="R326" s="14" t="s">
        <v>1789</v>
      </c>
    </row>
    <row r="327" spans="1:18" x14ac:dyDescent="0.25">
      <c r="A327" s="14">
        <f t="shared" si="10"/>
        <v>326</v>
      </c>
      <c r="B327" s="15">
        <v>44197</v>
      </c>
      <c r="C327" s="7">
        <v>44221</v>
      </c>
      <c r="D327" s="8" t="s">
        <v>842</v>
      </c>
      <c r="E327" s="22" t="s">
        <v>115</v>
      </c>
      <c r="F327" s="67" t="s">
        <v>1747</v>
      </c>
      <c r="G327" s="8"/>
      <c r="H327" s="67" t="s">
        <v>17</v>
      </c>
      <c r="I327" s="22" t="s">
        <v>18</v>
      </c>
      <c r="J327" s="68">
        <v>2</v>
      </c>
      <c r="K327" s="13">
        <f>IFERROR(VLOOKUP(I327,'LISTES stock'!A$2:B$1487,2,0)+SUMIFS(J327:J327,D327:D327,"ENTRÉE",I327:I327,I327)-SUMIFS(J327:J327,D327:D327,"SORTIE",I327:I327,I327),"")</f>
        <v>-59</v>
      </c>
      <c r="L327" s="13">
        <f>IFERROR(VLOOKUP(I327,T_LISTES[],3,0),"")</f>
        <v>0</v>
      </c>
      <c r="M327" s="13" t="str">
        <f t="shared" si="11"/>
        <v>COMMANDER</v>
      </c>
      <c r="N327" s="23" t="s">
        <v>1909</v>
      </c>
      <c r="O327" s="8"/>
      <c r="P327" s="69">
        <v>0</v>
      </c>
      <c r="Q327" s="22" t="s">
        <v>1756</v>
      </c>
      <c r="R327" s="14" t="s">
        <v>1789</v>
      </c>
    </row>
    <row r="328" spans="1:18" x14ac:dyDescent="0.25">
      <c r="A328" s="14">
        <f t="shared" si="10"/>
        <v>327</v>
      </c>
      <c r="B328" s="15">
        <v>44197</v>
      </c>
      <c r="C328" s="7">
        <v>44221</v>
      </c>
      <c r="D328" s="8" t="s">
        <v>842</v>
      </c>
      <c r="E328" s="22" t="s">
        <v>103</v>
      </c>
      <c r="F328" s="67" t="s">
        <v>1878</v>
      </c>
      <c r="G328" s="8"/>
      <c r="H328" s="67" t="s">
        <v>17</v>
      </c>
      <c r="I328" s="22" t="s">
        <v>221</v>
      </c>
      <c r="J328" s="68">
        <v>2</v>
      </c>
      <c r="K328" s="13">
        <f>IFERROR(VLOOKUP(I328,'LISTES stock'!A$2:B$1487,2,0)+SUMIFS(J328:J328,D328:D328,"ENTRÉE",I328:I328,I328)-SUMIFS(J328:J328,D328:D328,"SORTIE",I328:I328,I328),"")</f>
        <v>1</v>
      </c>
      <c r="L328" s="13">
        <f>IFERROR(VLOOKUP(I328,T_LISTES[],3,0),"")</f>
        <v>0</v>
      </c>
      <c r="M328" s="13" t="str">
        <f t="shared" si="11"/>
        <v/>
      </c>
      <c r="N328" s="23"/>
      <c r="O328" s="8"/>
      <c r="P328" s="69">
        <v>0</v>
      </c>
      <c r="Q328" s="22" t="s">
        <v>1810</v>
      </c>
      <c r="R328" s="14" t="s">
        <v>1737</v>
      </c>
    </row>
    <row r="329" spans="1:18" x14ac:dyDescent="0.25">
      <c r="A329" s="14">
        <f t="shared" si="10"/>
        <v>328</v>
      </c>
      <c r="B329" s="15">
        <v>44197</v>
      </c>
      <c r="C329" s="7">
        <v>44221</v>
      </c>
      <c r="D329" s="8" t="s">
        <v>842</v>
      </c>
      <c r="E329" s="22" t="s">
        <v>103</v>
      </c>
      <c r="F329" s="67" t="s">
        <v>1779</v>
      </c>
      <c r="G329" s="8"/>
      <c r="H329" s="67" t="s">
        <v>33</v>
      </c>
      <c r="I329" s="22" t="s">
        <v>185</v>
      </c>
      <c r="J329" s="68">
        <v>2</v>
      </c>
      <c r="K329" s="13">
        <f>IFERROR(VLOOKUP(I329,'LISTES stock'!A$2:B$1487,2,0)+SUMIFS(J329:J329,D329:D329,"ENTRÉE",I329:I329,I329)-SUMIFS(J329:J329,D329:D329,"SORTIE",I329:I329,I329),"")</f>
        <v>24</v>
      </c>
      <c r="L329" s="13">
        <f>IFERROR(VLOOKUP(I329,T_LISTES[],3,0),"")</f>
        <v>0</v>
      </c>
      <c r="M329" s="13" t="str">
        <f t="shared" si="11"/>
        <v/>
      </c>
      <c r="N329" s="23"/>
      <c r="O329" s="8"/>
      <c r="P329" s="69">
        <v>0</v>
      </c>
      <c r="Q329" s="22"/>
      <c r="R329" s="14" t="s">
        <v>1737</v>
      </c>
    </row>
    <row r="330" spans="1:18" x14ac:dyDescent="0.25">
      <c r="A330" s="14">
        <f t="shared" si="10"/>
        <v>329</v>
      </c>
      <c r="B330" s="15">
        <v>44197</v>
      </c>
      <c r="C330" s="7">
        <v>44221</v>
      </c>
      <c r="D330" s="8" t="s">
        <v>842</v>
      </c>
      <c r="E330" s="22" t="s">
        <v>138</v>
      </c>
      <c r="F330" s="67" t="s">
        <v>1747</v>
      </c>
      <c r="G330" s="8"/>
      <c r="H330" s="67" t="s">
        <v>17</v>
      </c>
      <c r="I330" s="22" t="s">
        <v>119</v>
      </c>
      <c r="J330" s="68">
        <v>1</v>
      </c>
      <c r="K330" s="13">
        <f>IFERROR(VLOOKUP(I330,'LISTES stock'!A$2:B$1487,2,0)+SUMIFS(J330:J330,D330:D330,"ENTRÉE",I330:I330,I330)-SUMIFS(J330:J330,D330:D330,"SORTIE",I330:I330,I330),"")</f>
        <v>-24</v>
      </c>
      <c r="L330" s="13">
        <f>IFERROR(VLOOKUP(I330,T_LISTES[],3,0),"")</f>
        <v>0</v>
      </c>
      <c r="M330" s="13" t="str">
        <f t="shared" si="11"/>
        <v>COMMANDER</v>
      </c>
      <c r="N330" s="23" t="s">
        <v>1824</v>
      </c>
      <c r="O330" s="8"/>
      <c r="P330" s="69">
        <v>0</v>
      </c>
      <c r="Q330" s="22"/>
      <c r="R330" s="14" t="s">
        <v>1737</v>
      </c>
    </row>
    <row r="331" spans="1:18" x14ac:dyDescent="0.25">
      <c r="A331" s="14">
        <f t="shared" si="10"/>
        <v>330</v>
      </c>
      <c r="B331" s="15">
        <v>44197</v>
      </c>
      <c r="C331" s="7">
        <v>44221</v>
      </c>
      <c r="D331" s="8" t="s">
        <v>842</v>
      </c>
      <c r="E331" s="22" t="s">
        <v>150</v>
      </c>
      <c r="F331" s="67" t="s">
        <v>1768</v>
      </c>
      <c r="G331" s="8"/>
      <c r="H331" s="67" t="s">
        <v>26</v>
      </c>
      <c r="I331" s="22" t="s">
        <v>226</v>
      </c>
      <c r="J331" s="68">
        <v>1</v>
      </c>
      <c r="K331" s="13">
        <f>IFERROR(VLOOKUP(I331,'LISTES stock'!A$2:B$1487,2,0)+SUMIFS(J331:J331,D331:D331,"ENTRÉE",I331:I331,I331)-SUMIFS(J331:J331,D331:D331,"SORTIE",I331:I331,I331),"")</f>
        <v>-5</v>
      </c>
      <c r="L331" s="13">
        <f>IFERROR(VLOOKUP(I331,T_LISTES[],3,0),"")</f>
        <v>2</v>
      </c>
      <c r="M331" s="13" t="str">
        <f t="shared" si="11"/>
        <v>COMMANDER</v>
      </c>
      <c r="N331" s="23"/>
      <c r="O331" s="8"/>
      <c r="P331" s="69">
        <v>0</v>
      </c>
      <c r="Q331" s="22"/>
      <c r="R331" s="14" t="s">
        <v>1790</v>
      </c>
    </row>
    <row r="332" spans="1:18" x14ac:dyDescent="0.25">
      <c r="A332" s="14">
        <f t="shared" si="10"/>
        <v>331</v>
      </c>
      <c r="B332" s="15">
        <v>44197</v>
      </c>
      <c r="C332" s="7">
        <v>44221</v>
      </c>
      <c r="D332" s="8" t="s">
        <v>842</v>
      </c>
      <c r="E332" s="22" t="s">
        <v>150</v>
      </c>
      <c r="F332" s="67" t="s">
        <v>1768</v>
      </c>
      <c r="G332" s="8"/>
      <c r="H332" s="67" t="s">
        <v>26</v>
      </c>
      <c r="I332" s="22" t="s">
        <v>227</v>
      </c>
      <c r="J332" s="68">
        <v>1</v>
      </c>
      <c r="K332" s="13">
        <f>IFERROR(VLOOKUP(I332,'LISTES stock'!A$2:B$1487,2,0)+SUMIFS(J332:J332,D332:D332,"ENTRÉE",I332:I332,I332)-SUMIFS(J332:J332,D332:D332,"SORTIE",I332:I332,I332),"")</f>
        <v>-4</v>
      </c>
      <c r="L332" s="13">
        <f>IFERROR(VLOOKUP(I332,T_LISTES[],3,0),"")</f>
        <v>2</v>
      </c>
      <c r="M332" s="13" t="str">
        <f t="shared" si="11"/>
        <v>COMMANDER</v>
      </c>
      <c r="N332" s="23"/>
      <c r="O332" s="8"/>
      <c r="P332" s="69">
        <v>0</v>
      </c>
      <c r="Q332" s="22"/>
      <c r="R332" s="14" t="s">
        <v>1790</v>
      </c>
    </row>
    <row r="333" spans="1:18" x14ac:dyDescent="0.25">
      <c r="A333" s="14">
        <f t="shared" si="10"/>
        <v>332</v>
      </c>
      <c r="B333" s="15">
        <v>44197</v>
      </c>
      <c r="C333" s="7">
        <v>44221</v>
      </c>
      <c r="D333" s="8" t="s">
        <v>842</v>
      </c>
      <c r="E333" s="22" t="s">
        <v>74</v>
      </c>
      <c r="F333" s="67" t="s">
        <v>1771</v>
      </c>
      <c r="G333" s="8"/>
      <c r="H333" s="67" t="s">
        <v>1742</v>
      </c>
      <c r="I333" s="22" t="s">
        <v>238</v>
      </c>
      <c r="J333" s="68">
        <v>1</v>
      </c>
      <c r="K333" s="13">
        <f>IFERROR(VLOOKUP(I333,'LISTES stock'!A$2:B$1487,2,0)+SUMIFS(J333:J333,D333:D333,"ENTRÉE",I333:I333,I333)-SUMIFS(J333:J333,D333:D333,"SORTIE",I333:I333,I333),"")</f>
        <v>11</v>
      </c>
      <c r="L333" s="13">
        <f>IFERROR(VLOOKUP(I333,T_LISTES[],3,0),"")</f>
        <v>2</v>
      </c>
      <c r="M333" s="13" t="str">
        <f t="shared" si="11"/>
        <v/>
      </c>
      <c r="N333" s="23"/>
      <c r="O333" s="8"/>
      <c r="P333" s="69">
        <v>0</v>
      </c>
      <c r="Q333" s="22"/>
      <c r="R333" s="14" t="s">
        <v>1777</v>
      </c>
    </row>
    <row r="334" spans="1:18" x14ac:dyDescent="0.25">
      <c r="A334" s="14">
        <f t="shared" si="10"/>
        <v>333</v>
      </c>
      <c r="B334" s="15">
        <v>44197</v>
      </c>
      <c r="C334" s="7">
        <v>44221</v>
      </c>
      <c r="D334" s="8" t="s">
        <v>842</v>
      </c>
      <c r="E334" s="22" t="s">
        <v>646</v>
      </c>
      <c r="F334" s="67" t="s">
        <v>1752</v>
      </c>
      <c r="G334" s="8"/>
      <c r="H334" s="67" t="s">
        <v>1796</v>
      </c>
      <c r="I334" s="22" t="s">
        <v>315</v>
      </c>
      <c r="J334" s="68">
        <v>1</v>
      </c>
      <c r="K334" s="13">
        <f>IFERROR(VLOOKUP(I334,'LISTES stock'!A$2:B$1487,2,0)+SUMIFS(J334:J334,D334:D334,"ENTRÉE",I334:I334,I334)-SUMIFS(J334:J334,D334:D334,"SORTIE",I334:I334,I334),"")</f>
        <v>4</v>
      </c>
      <c r="L334" s="13">
        <f>IFERROR(VLOOKUP(I334,T_LISTES[],3,0),"")</f>
        <v>2</v>
      </c>
      <c r="M334" s="13" t="str">
        <f t="shared" si="11"/>
        <v/>
      </c>
      <c r="N334" s="23"/>
      <c r="O334" s="8"/>
      <c r="P334" s="69">
        <v>0</v>
      </c>
      <c r="Q334" s="22"/>
      <c r="R334" s="14" t="s">
        <v>1911</v>
      </c>
    </row>
    <row r="335" spans="1:18" x14ac:dyDescent="0.25">
      <c r="A335" s="14">
        <f t="shared" si="10"/>
        <v>334</v>
      </c>
      <c r="B335" s="15">
        <v>44197</v>
      </c>
      <c r="C335" s="7">
        <v>44221</v>
      </c>
      <c r="D335" s="8" t="s">
        <v>842</v>
      </c>
      <c r="E335" s="22" t="s">
        <v>212</v>
      </c>
      <c r="F335" s="67" t="s">
        <v>1752</v>
      </c>
      <c r="G335" s="8"/>
      <c r="H335" s="67" t="s">
        <v>1742</v>
      </c>
      <c r="I335" s="22" t="s">
        <v>121</v>
      </c>
      <c r="J335" s="68">
        <v>1</v>
      </c>
      <c r="K335" s="13">
        <f>IFERROR(VLOOKUP(I335,'LISTES stock'!A$2:B$1487,2,0)+SUMIFS(J335:J335,D335:D335,"ENTRÉE",I335:I335,I335)-SUMIFS(J335:J335,D335:D335,"SORTIE",I335:I335,I335),"")</f>
        <v>-2</v>
      </c>
      <c r="L335" s="13">
        <f>IFERROR(VLOOKUP(I335,T_LISTES[],3,0),"")</f>
        <v>2</v>
      </c>
      <c r="M335" s="13" t="str">
        <f t="shared" si="11"/>
        <v>COMMANDER</v>
      </c>
      <c r="N335" s="23" t="s">
        <v>1782</v>
      </c>
      <c r="O335" s="8"/>
      <c r="P335" s="69">
        <v>0</v>
      </c>
      <c r="Q335" s="22"/>
      <c r="R335" s="14" t="s">
        <v>1743</v>
      </c>
    </row>
    <row r="336" spans="1:18" x14ac:dyDescent="0.25">
      <c r="A336" s="14">
        <f t="shared" si="10"/>
        <v>335</v>
      </c>
      <c r="B336" s="15">
        <v>44197</v>
      </c>
      <c r="C336" s="7">
        <v>44221</v>
      </c>
      <c r="D336" s="8" t="s">
        <v>842</v>
      </c>
      <c r="E336" s="22" t="s">
        <v>212</v>
      </c>
      <c r="F336" s="67" t="s">
        <v>1752</v>
      </c>
      <c r="G336" s="8"/>
      <c r="H336" s="67" t="s">
        <v>1742</v>
      </c>
      <c r="I336" s="22" t="s">
        <v>120</v>
      </c>
      <c r="J336" s="68">
        <v>1</v>
      </c>
      <c r="K336" s="13">
        <f>IFERROR(VLOOKUP(I336,'LISTES stock'!A$2:B$1487,2,0)+SUMIFS(J336:J336,D336:D336,"ENTRÉE",I336:I336,I336)-SUMIFS(J336:J336,D336:D336,"SORTIE",I336:I336,I336),"")</f>
        <v>-6</v>
      </c>
      <c r="L336" s="13">
        <f>IFERROR(VLOOKUP(I336,T_LISTES[],3,0),"")</f>
        <v>2</v>
      </c>
      <c r="M336" s="13" t="str">
        <f t="shared" si="11"/>
        <v>COMMANDER</v>
      </c>
      <c r="N336" s="23" t="s">
        <v>1782</v>
      </c>
      <c r="O336" s="8"/>
      <c r="P336" s="69">
        <v>0</v>
      </c>
      <c r="Q336" s="22"/>
      <c r="R336" s="14" t="s">
        <v>1743</v>
      </c>
    </row>
    <row r="337" spans="1:18" x14ac:dyDescent="0.25">
      <c r="A337" s="14">
        <f t="shared" si="10"/>
        <v>336</v>
      </c>
      <c r="B337" s="15">
        <v>44197</v>
      </c>
      <c r="C337" s="7">
        <v>44221</v>
      </c>
      <c r="D337" s="8" t="s">
        <v>842</v>
      </c>
      <c r="E337" s="22" t="s">
        <v>442</v>
      </c>
      <c r="F337" s="67" t="s">
        <v>1744</v>
      </c>
      <c r="G337" s="8"/>
      <c r="H337" s="67" t="s">
        <v>17</v>
      </c>
      <c r="I337" s="22" t="s">
        <v>453</v>
      </c>
      <c r="J337" s="68">
        <v>1</v>
      </c>
      <c r="K337" s="13">
        <f>IFERROR(VLOOKUP(I337,'LISTES stock'!A$2:B$1487,2,0)+SUMIFS(J337:J337,D337:D337,"ENTRÉE",I337:I337,I337)-SUMIFS(J337:J337,D337:D337,"SORTIE",I337:I337,I337),"")</f>
        <v>8</v>
      </c>
      <c r="L337" s="13">
        <f>IFERROR(VLOOKUP(I337,T_LISTES[],3,0),"")</f>
        <v>0</v>
      </c>
      <c r="M337" s="13" t="str">
        <f t="shared" si="11"/>
        <v/>
      </c>
      <c r="N337" s="23"/>
      <c r="O337" s="8"/>
      <c r="P337" s="69">
        <v>0</v>
      </c>
      <c r="Q337" s="22"/>
      <c r="R337" s="14" t="s">
        <v>1789</v>
      </c>
    </row>
    <row r="338" spans="1:18" x14ac:dyDescent="0.25">
      <c r="A338" s="14">
        <f t="shared" si="10"/>
        <v>337</v>
      </c>
      <c r="B338" s="15">
        <v>44197</v>
      </c>
      <c r="C338" s="7">
        <v>44221</v>
      </c>
      <c r="D338" s="8" t="s">
        <v>842</v>
      </c>
      <c r="E338" s="22" t="s">
        <v>433</v>
      </c>
      <c r="F338" s="67" t="s">
        <v>1747</v>
      </c>
      <c r="G338" s="8"/>
      <c r="H338" s="67" t="s">
        <v>1742</v>
      </c>
      <c r="I338" s="22" t="s">
        <v>347</v>
      </c>
      <c r="J338" s="68">
        <v>2</v>
      </c>
      <c r="K338" s="13">
        <f>IFERROR(VLOOKUP(I338,'LISTES stock'!A$2:B$1487,2,0)+SUMIFS(J338:J338,D338:D338,"ENTRÉE",I338:I338,I338)-SUMIFS(J338:J338,D338:D338,"SORTIE",I338:I338,I338),"")</f>
        <v>-1</v>
      </c>
      <c r="L338" s="13">
        <f>IFERROR(VLOOKUP(I338,T_LISTES[],3,0),"")</f>
        <v>2</v>
      </c>
      <c r="M338" s="13" t="str">
        <f t="shared" si="11"/>
        <v>COMMANDER</v>
      </c>
      <c r="N338" s="23"/>
      <c r="O338" s="8"/>
      <c r="P338" s="69">
        <v>0</v>
      </c>
      <c r="Q338" s="22"/>
      <c r="R338" s="14" t="s">
        <v>1743</v>
      </c>
    </row>
    <row r="339" spans="1:18" x14ac:dyDescent="0.25">
      <c r="A339" s="14">
        <f t="shared" si="10"/>
        <v>338</v>
      </c>
      <c r="B339" s="15">
        <v>44197</v>
      </c>
      <c r="C339" s="7">
        <v>44221</v>
      </c>
      <c r="D339" s="8" t="s">
        <v>842</v>
      </c>
      <c r="E339" s="22" t="s">
        <v>103</v>
      </c>
      <c r="F339" s="67" t="s">
        <v>1958</v>
      </c>
      <c r="G339" s="8"/>
      <c r="H339" s="67"/>
      <c r="I339" s="22" t="s">
        <v>1959</v>
      </c>
      <c r="J339" s="68">
        <v>2</v>
      </c>
      <c r="K339" s="13">
        <f>IFERROR(VLOOKUP(I339,'LISTES stock'!A$2:B$1487,2,0)+SUMIFS(J339:J339,D339:D339,"ENTRÉE",I339:I339,I339)-SUMIFS(J339:J339,D339:D339,"SORTIE",I339:I339,I339),"")</f>
        <v>-1</v>
      </c>
      <c r="L339" s="13">
        <f>IFERROR(VLOOKUP(I339,T_LISTES[],3,0),"")</f>
        <v>0</v>
      </c>
      <c r="M339" s="13" t="str">
        <f t="shared" si="11"/>
        <v>COMMANDER</v>
      </c>
      <c r="N339" s="23"/>
      <c r="O339" s="8"/>
      <c r="P339" s="69">
        <v>45000</v>
      </c>
      <c r="Q339" s="22"/>
      <c r="R339" s="14" t="s">
        <v>1737</v>
      </c>
    </row>
    <row r="340" spans="1:18" x14ac:dyDescent="0.25">
      <c r="A340" s="14">
        <f t="shared" si="10"/>
        <v>339</v>
      </c>
      <c r="B340" s="73">
        <v>44197</v>
      </c>
      <c r="C340" s="7">
        <v>44221</v>
      </c>
      <c r="D340" s="75" t="s">
        <v>844</v>
      </c>
      <c r="E340" s="22" t="s">
        <v>2298</v>
      </c>
      <c r="F340" s="67" t="s">
        <v>1768</v>
      </c>
      <c r="G340" s="8"/>
      <c r="H340" s="67"/>
      <c r="I340" s="22" t="s">
        <v>243</v>
      </c>
      <c r="J340" s="68">
        <v>4</v>
      </c>
      <c r="K340" s="13">
        <f>IFERROR(VLOOKUP(I340,'LISTES stock'!A$2:B$1487,2,0)+SUMIFS(J340:J340,D340:D340,"ENTRÉE",I340:I340,I340)-SUMIFS(J340:J340,D340:D340,"SORTIE",I340:I340,I340),"")</f>
        <v>4</v>
      </c>
      <c r="L340" s="13">
        <f>IFERROR(VLOOKUP(I340,T_LISTES[],3,0),"")</f>
        <v>2</v>
      </c>
      <c r="M340" s="13" t="str">
        <f t="shared" si="11"/>
        <v/>
      </c>
      <c r="N340" s="23"/>
      <c r="O340" s="8"/>
      <c r="P340" s="69">
        <v>24000</v>
      </c>
      <c r="Q340" s="22"/>
      <c r="R340" s="14"/>
    </row>
    <row r="341" spans="1:18" x14ac:dyDescent="0.25">
      <c r="A341" s="14">
        <f t="shared" si="10"/>
        <v>340</v>
      </c>
      <c r="B341" s="73">
        <v>44197</v>
      </c>
      <c r="C341" s="7">
        <v>44221</v>
      </c>
      <c r="D341" s="75" t="s">
        <v>844</v>
      </c>
      <c r="E341" s="22" t="s">
        <v>2298</v>
      </c>
      <c r="F341" s="67" t="s">
        <v>1768</v>
      </c>
      <c r="G341" s="8"/>
      <c r="H341" s="67"/>
      <c r="I341" s="22" t="s">
        <v>64</v>
      </c>
      <c r="J341" s="68">
        <v>2</v>
      </c>
      <c r="K341" s="13">
        <f>IFERROR(VLOOKUP(I341,'LISTES stock'!A$2:B$1487,2,0)+SUMIFS(J341:J341,D341:D341,"ENTRÉE",I341:I341,I341)-SUMIFS(J341:J341,D341:D341,"SORTIE",I341:I341,I341),"")</f>
        <v>-47</v>
      </c>
      <c r="L341" s="13">
        <f>IFERROR(VLOOKUP(I341,T_LISTES[],3,0),"")</f>
        <v>2</v>
      </c>
      <c r="M341" s="13" t="str">
        <f t="shared" si="11"/>
        <v>COMMANDER</v>
      </c>
      <c r="N341" s="23"/>
      <c r="O341" s="8"/>
      <c r="P341" s="69">
        <v>0</v>
      </c>
      <c r="Q341" s="22"/>
      <c r="R341" s="14"/>
    </row>
    <row r="342" spans="1:18" x14ac:dyDescent="0.25">
      <c r="A342" s="14">
        <f t="shared" si="10"/>
        <v>341</v>
      </c>
      <c r="B342" s="73">
        <v>44197</v>
      </c>
      <c r="C342" s="7">
        <v>44221</v>
      </c>
      <c r="D342" s="75" t="s">
        <v>844</v>
      </c>
      <c r="E342" s="22" t="s">
        <v>2298</v>
      </c>
      <c r="F342" s="67" t="s">
        <v>1768</v>
      </c>
      <c r="G342" s="8"/>
      <c r="H342" s="67"/>
      <c r="I342" s="22" t="s">
        <v>227</v>
      </c>
      <c r="J342" s="68">
        <v>1</v>
      </c>
      <c r="K342" s="13">
        <f>IFERROR(VLOOKUP(I342,'LISTES stock'!A$2:B$1487,2,0)+SUMIFS(J342:J342,D342:D342,"ENTRÉE",I342:I342,I342)-SUMIFS(J342:J342,D342:D342,"SORTIE",I342:I342,I342),"")</f>
        <v>-2</v>
      </c>
      <c r="L342" s="13">
        <f>IFERROR(VLOOKUP(I342,T_LISTES[],3,0),"")</f>
        <v>2</v>
      </c>
      <c r="M342" s="13" t="str">
        <f t="shared" si="11"/>
        <v>COMMANDER</v>
      </c>
      <c r="N342" s="23"/>
      <c r="O342" s="8"/>
      <c r="P342" s="69">
        <v>0</v>
      </c>
      <c r="Q342" s="22"/>
      <c r="R342" s="14"/>
    </row>
    <row r="343" spans="1:18" x14ac:dyDescent="0.25">
      <c r="A343" s="14">
        <f t="shared" si="10"/>
        <v>342</v>
      </c>
      <c r="B343" s="73">
        <v>44197</v>
      </c>
      <c r="C343" s="7">
        <v>44221</v>
      </c>
      <c r="D343" s="75" t="s">
        <v>844</v>
      </c>
      <c r="E343" s="22" t="s">
        <v>2298</v>
      </c>
      <c r="F343" s="67" t="s">
        <v>1768</v>
      </c>
      <c r="G343" s="8"/>
      <c r="H343" s="67"/>
      <c r="I343" s="22" t="s">
        <v>226</v>
      </c>
      <c r="J343" s="68">
        <v>1</v>
      </c>
      <c r="K343" s="13">
        <f>IFERROR(VLOOKUP(I343,'LISTES stock'!A$2:B$1487,2,0)+SUMIFS(J343:J343,D343:D343,"ENTRÉE",I343:I343,I343)-SUMIFS(J343:J343,D343:D343,"SORTIE",I343:I343,I343),"")</f>
        <v>-3</v>
      </c>
      <c r="L343" s="13">
        <f>IFERROR(VLOOKUP(I343,T_LISTES[],3,0),"")</f>
        <v>2</v>
      </c>
      <c r="M343" s="13" t="str">
        <f t="shared" si="11"/>
        <v>COMMANDER</v>
      </c>
      <c r="N343" s="23"/>
      <c r="O343" s="8"/>
      <c r="P343" s="69">
        <v>0</v>
      </c>
      <c r="Q343" s="22"/>
      <c r="R343" s="14"/>
    </row>
    <row r="344" spans="1:18" x14ac:dyDescent="0.25">
      <c r="A344" s="14">
        <f t="shared" si="10"/>
        <v>343</v>
      </c>
      <c r="B344" s="73">
        <v>44197</v>
      </c>
      <c r="C344" s="7">
        <v>44221</v>
      </c>
      <c r="D344" s="75" t="s">
        <v>844</v>
      </c>
      <c r="E344" s="22" t="s">
        <v>2298</v>
      </c>
      <c r="F344" s="67" t="s">
        <v>1735</v>
      </c>
      <c r="G344" s="8"/>
      <c r="H344" s="67"/>
      <c r="I344" s="22" t="s">
        <v>148</v>
      </c>
      <c r="J344" s="68">
        <v>2</v>
      </c>
      <c r="K344" s="13">
        <f>IFERROR(VLOOKUP(I344,'LISTES stock'!A$2:B$1487,2,0)+SUMIFS(J344:J344,D344:D344,"ENTRÉE",I344:I344,I344)-SUMIFS(J344:J344,D344:D344,"SORTIE",I344:I344,I344),"")</f>
        <v>2</v>
      </c>
      <c r="L344" s="13">
        <f>IFERROR(VLOOKUP(I344,T_LISTES[],3,0),"")</f>
        <v>2</v>
      </c>
      <c r="M344" s="13" t="str">
        <f t="shared" si="11"/>
        <v>COMMANDER</v>
      </c>
      <c r="N344" s="23"/>
      <c r="O344" s="8"/>
      <c r="P344" s="69">
        <v>400000</v>
      </c>
      <c r="Q344" s="22" t="s">
        <v>2352</v>
      </c>
      <c r="R344" s="14"/>
    </row>
    <row r="345" spans="1:18" x14ac:dyDescent="0.25">
      <c r="A345" s="14">
        <f t="shared" si="10"/>
        <v>344</v>
      </c>
      <c r="B345" s="15">
        <v>44197</v>
      </c>
      <c r="C345" s="7">
        <v>44222</v>
      </c>
      <c r="D345" s="8" t="s">
        <v>842</v>
      </c>
      <c r="E345" s="22" t="s">
        <v>11</v>
      </c>
      <c r="F345" s="67" t="s">
        <v>1771</v>
      </c>
      <c r="G345" s="8"/>
      <c r="H345" s="67" t="s">
        <v>1742</v>
      </c>
      <c r="I345" s="22" t="s">
        <v>337</v>
      </c>
      <c r="J345" s="68">
        <v>1</v>
      </c>
      <c r="K345" s="13">
        <f>IFERROR(VLOOKUP(I345,'LISTES stock'!A$2:B$1487,2,0)+SUMIFS(J345:J345,D345:D345,"ENTRÉE",I345:I345,I345)-SUMIFS(J345:J345,D345:D345,"SORTIE",I345:I345,I345),"")</f>
        <v>-25</v>
      </c>
      <c r="L345" s="13">
        <f>IFERROR(VLOOKUP(I345,T_LISTES[],3,0),"")</f>
        <v>2</v>
      </c>
      <c r="M345" s="13" t="str">
        <f t="shared" si="11"/>
        <v>COMMANDER</v>
      </c>
      <c r="N345" s="23"/>
      <c r="O345" s="8"/>
      <c r="P345" s="69">
        <v>0</v>
      </c>
      <c r="Q345" s="22"/>
      <c r="R345" s="14" t="s">
        <v>1772</v>
      </c>
    </row>
    <row r="346" spans="1:18" x14ac:dyDescent="0.25">
      <c r="A346" s="14">
        <f t="shared" si="10"/>
        <v>345</v>
      </c>
      <c r="B346" s="15">
        <v>44197</v>
      </c>
      <c r="C346" s="7">
        <v>44222</v>
      </c>
      <c r="D346" s="8" t="s">
        <v>842</v>
      </c>
      <c r="E346" s="22" t="s">
        <v>93</v>
      </c>
      <c r="F346" s="67" t="s">
        <v>1771</v>
      </c>
      <c r="G346" s="8"/>
      <c r="H346" s="67" t="s">
        <v>1742</v>
      </c>
      <c r="I346" s="22" t="s">
        <v>337</v>
      </c>
      <c r="J346" s="68">
        <v>1</v>
      </c>
      <c r="K346" s="13">
        <f>IFERROR(VLOOKUP(I346,'LISTES stock'!A$2:B$1487,2,0)+SUMIFS(J346:J346,D346:D346,"ENTRÉE",I346:I346,I346)-SUMIFS(J346:J346,D346:D346,"SORTIE",I346:I346,I346),"")</f>
        <v>-25</v>
      </c>
      <c r="L346" s="13">
        <f>IFERROR(VLOOKUP(I346,T_LISTES[],3,0),"")</f>
        <v>2</v>
      </c>
      <c r="M346" s="13" t="str">
        <f t="shared" si="11"/>
        <v>COMMANDER</v>
      </c>
      <c r="N346" s="23"/>
      <c r="O346" s="8"/>
      <c r="P346" s="69">
        <v>0</v>
      </c>
      <c r="Q346" s="22"/>
      <c r="R346" s="14" t="s">
        <v>1772</v>
      </c>
    </row>
    <row r="347" spans="1:18" x14ac:dyDescent="0.25">
      <c r="A347" s="14">
        <f t="shared" si="10"/>
        <v>346</v>
      </c>
      <c r="B347" s="15">
        <v>44197</v>
      </c>
      <c r="C347" s="7">
        <v>44223</v>
      </c>
      <c r="D347" s="8" t="s">
        <v>842</v>
      </c>
      <c r="E347" s="22" t="s">
        <v>52</v>
      </c>
      <c r="F347" s="67" t="s">
        <v>1735</v>
      </c>
      <c r="G347" s="8"/>
      <c r="H347" s="67" t="s">
        <v>1769</v>
      </c>
      <c r="I347" s="22" t="s">
        <v>148</v>
      </c>
      <c r="J347" s="68">
        <v>1</v>
      </c>
      <c r="K347" s="13">
        <f>IFERROR(VLOOKUP(I347,'LISTES stock'!A$2:B$1487,2,0)+SUMIFS(J347:J347,D347:D347,"ENTRÉE",I347:I347,I347)-SUMIFS(J347:J347,D347:D347,"SORTIE",I347:I347,I347),"")</f>
        <v>-1</v>
      </c>
      <c r="L347" s="13">
        <f>IFERROR(VLOOKUP(I347,T_LISTES[],3,0),"")</f>
        <v>2</v>
      </c>
      <c r="M347" s="13" t="str">
        <f t="shared" si="11"/>
        <v>COMMANDER</v>
      </c>
      <c r="N347" s="23" t="s">
        <v>1910</v>
      </c>
      <c r="O347" s="8"/>
      <c r="P347" s="69">
        <v>200000</v>
      </c>
      <c r="Q347" s="22"/>
      <c r="R347" s="14" t="s">
        <v>1787</v>
      </c>
    </row>
    <row r="348" spans="1:18" x14ac:dyDescent="0.25">
      <c r="A348" s="14">
        <f t="shared" si="10"/>
        <v>347</v>
      </c>
      <c r="B348" s="15">
        <v>44197</v>
      </c>
      <c r="C348" s="7">
        <v>44223</v>
      </c>
      <c r="D348" s="8" t="s">
        <v>842</v>
      </c>
      <c r="E348" s="22" t="s">
        <v>34</v>
      </c>
      <c r="F348" s="67" t="s">
        <v>1735</v>
      </c>
      <c r="G348" s="8"/>
      <c r="H348" s="67" t="s">
        <v>1</v>
      </c>
      <c r="I348" s="22" t="s">
        <v>0</v>
      </c>
      <c r="J348" s="68">
        <v>1</v>
      </c>
      <c r="K348" s="13">
        <f>IFERROR(VLOOKUP(I348,'LISTES stock'!A$2:B$1487,2,0)+SUMIFS(J348:J348,D348:D348,"ENTRÉE",I348:I348,I348)-SUMIFS(J348:J348,D348:D348,"SORTIE",I348:I348,I348),"")</f>
        <v>-3</v>
      </c>
      <c r="L348" s="13">
        <f>IFERROR(VLOOKUP(I348,T_LISTES[],3,0),"")</f>
        <v>0</v>
      </c>
      <c r="M348" s="13" t="str">
        <f t="shared" si="11"/>
        <v>COMMANDER</v>
      </c>
      <c r="N348" s="23"/>
      <c r="O348" s="8"/>
      <c r="P348" s="69">
        <v>0</v>
      </c>
      <c r="Q348" s="22" t="s">
        <v>1912</v>
      </c>
      <c r="R348" s="14" t="s">
        <v>1767</v>
      </c>
    </row>
    <row r="349" spans="1:18" x14ac:dyDescent="0.25">
      <c r="A349" s="14">
        <f t="shared" si="10"/>
        <v>348</v>
      </c>
      <c r="B349" s="15">
        <v>44197</v>
      </c>
      <c r="C349" s="7">
        <v>44223</v>
      </c>
      <c r="D349" s="8" t="s">
        <v>842</v>
      </c>
      <c r="E349" s="22" t="s">
        <v>34</v>
      </c>
      <c r="F349" s="67" t="s">
        <v>1788</v>
      </c>
      <c r="G349" s="8"/>
      <c r="H349" s="67" t="s">
        <v>58</v>
      </c>
      <c r="I349" s="22" t="s">
        <v>57</v>
      </c>
      <c r="J349" s="68">
        <v>5</v>
      </c>
      <c r="K349" s="13">
        <f>IFERROR(VLOOKUP(I349,'LISTES stock'!A$2:B$1487,2,0)+SUMIFS(J349:J349,D349:D349,"ENTRÉE",I349:I349,I349)-SUMIFS(J349:J349,D349:D349,"SORTIE",I349:I349,I349),"")</f>
        <v>-7049</v>
      </c>
      <c r="L349" s="13">
        <f>IFERROR(VLOOKUP(I349,T_LISTES[],3,0),"")</f>
        <v>0</v>
      </c>
      <c r="M349" s="13" t="str">
        <f t="shared" si="11"/>
        <v>COMMANDER</v>
      </c>
      <c r="N349" s="23"/>
      <c r="O349" s="8"/>
      <c r="P349" s="69">
        <v>0</v>
      </c>
      <c r="Q349" s="22"/>
      <c r="R349" s="14" t="s">
        <v>1767</v>
      </c>
    </row>
    <row r="350" spans="1:18" x14ac:dyDescent="0.25">
      <c r="A350" s="14">
        <f t="shared" si="10"/>
        <v>349</v>
      </c>
      <c r="B350" s="15">
        <v>44197</v>
      </c>
      <c r="C350" s="7">
        <v>44223</v>
      </c>
      <c r="D350" s="8" t="s">
        <v>842</v>
      </c>
      <c r="E350" s="22" t="s">
        <v>52</v>
      </c>
      <c r="F350" s="67" t="s">
        <v>1788</v>
      </c>
      <c r="G350" s="8"/>
      <c r="H350" s="67" t="s">
        <v>58</v>
      </c>
      <c r="I350" s="22" t="s">
        <v>57</v>
      </c>
      <c r="J350" s="68">
        <v>6</v>
      </c>
      <c r="K350" s="13">
        <f>IFERROR(VLOOKUP(I350,'LISTES stock'!A$2:B$1487,2,0)+SUMIFS(J350:J350,D350:D350,"ENTRÉE",I350:I350,I350)-SUMIFS(J350:J350,D350:D350,"SORTIE",I350:I350,I350),"")</f>
        <v>-7050</v>
      </c>
      <c r="L350" s="13">
        <f>IFERROR(VLOOKUP(I350,T_LISTES[],3,0),"")</f>
        <v>0</v>
      </c>
      <c r="M350" s="13" t="str">
        <f t="shared" si="11"/>
        <v>COMMANDER</v>
      </c>
      <c r="N350" s="23"/>
      <c r="O350" s="8"/>
      <c r="P350" s="69">
        <v>0</v>
      </c>
      <c r="Q350" s="22"/>
      <c r="R350" s="14" t="s">
        <v>1787</v>
      </c>
    </row>
    <row r="351" spans="1:18" x14ac:dyDescent="0.25">
      <c r="A351" s="14">
        <f t="shared" si="10"/>
        <v>350</v>
      </c>
      <c r="B351" s="15">
        <v>44197</v>
      </c>
      <c r="C351" s="7">
        <v>44223</v>
      </c>
      <c r="D351" s="8" t="s">
        <v>842</v>
      </c>
      <c r="E351" s="22" t="s">
        <v>724</v>
      </c>
      <c r="F351" s="67" t="s">
        <v>1781</v>
      </c>
      <c r="G351" s="8"/>
      <c r="H351" s="67" t="s">
        <v>1796</v>
      </c>
      <c r="I351" s="22" t="s">
        <v>205</v>
      </c>
      <c r="J351" s="68">
        <v>1</v>
      </c>
      <c r="K351" s="13">
        <f>IFERROR(VLOOKUP(I351,'LISTES stock'!A$2:B$1487,2,0)+SUMIFS(J351:J351,D351:D351,"ENTRÉE",I351:I351,I351)-SUMIFS(J351:J351,D351:D351,"SORTIE",I351:I351,I351),"")</f>
        <v>-16</v>
      </c>
      <c r="L351" s="13">
        <f>IFERROR(VLOOKUP(I351,T_LISTES[],3,0),"")</f>
        <v>0</v>
      </c>
      <c r="M351" s="13" t="str">
        <f t="shared" si="11"/>
        <v>COMMANDER</v>
      </c>
      <c r="N351" s="23"/>
      <c r="O351" s="8"/>
      <c r="P351" s="69">
        <v>0</v>
      </c>
      <c r="Q351" s="22"/>
      <c r="R351" s="14" t="s">
        <v>1842</v>
      </c>
    </row>
    <row r="352" spans="1:18" x14ac:dyDescent="0.25">
      <c r="A352" s="14">
        <f t="shared" si="10"/>
        <v>351</v>
      </c>
      <c r="B352" s="15">
        <v>44197</v>
      </c>
      <c r="C352" s="7">
        <v>44223</v>
      </c>
      <c r="D352" s="8" t="s">
        <v>842</v>
      </c>
      <c r="E352" s="22" t="s">
        <v>130</v>
      </c>
      <c r="F352" s="67" t="s">
        <v>1744</v>
      </c>
      <c r="G352" s="8"/>
      <c r="H352" s="67" t="s">
        <v>33</v>
      </c>
      <c r="I352" s="22" t="s">
        <v>413</v>
      </c>
      <c r="J352" s="68">
        <v>1</v>
      </c>
      <c r="K352" s="13">
        <f>IFERROR(VLOOKUP(I352,'LISTES stock'!A$2:B$1487,2,0)+SUMIFS(J352:J352,D352:D352,"ENTRÉE",I352:I352,I352)-SUMIFS(J352:J352,D352:D352,"SORTIE",I352:I352,I352),"")</f>
        <v>-4</v>
      </c>
      <c r="L352" s="13">
        <f>IFERROR(VLOOKUP(I352,T_LISTES[],3,0),"")</f>
        <v>0</v>
      </c>
      <c r="M352" s="13" t="str">
        <f t="shared" si="11"/>
        <v>COMMANDER</v>
      </c>
      <c r="N352" s="23"/>
      <c r="O352" s="8"/>
      <c r="P352" s="69">
        <v>55000</v>
      </c>
      <c r="Q352" s="22" t="s">
        <v>1847</v>
      </c>
      <c r="R352" s="14" t="s">
        <v>1789</v>
      </c>
    </row>
    <row r="353" spans="1:18" x14ac:dyDescent="0.25">
      <c r="A353" s="14">
        <f t="shared" si="10"/>
        <v>352</v>
      </c>
      <c r="B353" s="73">
        <v>44197</v>
      </c>
      <c r="C353" s="7">
        <v>44223</v>
      </c>
      <c r="D353" s="75" t="s">
        <v>844</v>
      </c>
      <c r="E353" s="22" t="s">
        <v>2298</v>
      </c>
      <c r="F353" s="67" t="s">
        <v>1735</v>
      </c>
      <c r="G353" s="8"/>
      <c r="H353" s="67"/>
      <c r="I353" s="22" t="s">
        <v>725</v>
      </c>
      <c r="J353" s="68">
        <v>1</v>
      </c>
      <c r="K353" s="13">
        <f>IFERROR(VLOOKUP(I353,'LISTES stock'!A$2:B$1487,2,0)+SUMIFS(J353:J353,D353:D353,"ENTRÉE",I353:I353,I353)-SUMIFS(J353:J353,D353:D353,"SORTIE",I353:I353,I353),"")</f>
        <v>2</v>
      </c>
      <c r="L353" s="13">
        <f>IFERROR(VLOOKUP(I353,T_LISTES[],3,0),"")</f>
        <v>0</v>
      </c>
      <c r="M353" s="13" t="str">
        <f t="shared" si="11"/>
        <v/>
      </c>
      <c r="N353" s="23"/>
      <c r="O353" s="8"/>
      <c r="P353" s="69">
        <v>80000</v>
      </c>
      <c r="Q353" s="22" t="s">
        <v>2353</v>
      </c>
      <c r="R353" s="14"/>
    </row>
    <row r="354" spans="1:18" x14ac:dyDescent="0.25">
      <c r="A354" s="14">
        <f t="shared" si="10"/>
        <v>353</v>
      </c>
      <c r="B354" s="73">
        <v>44197</v>
      </c>
      <c r="C354" s="7">
        <v>44223</v>
      </c>
      <c r="D354" s="75" t="s">
        <v>844</v>
      </c>
      <c r="E354" s="22" t="s">
        <v>2298</v>
      </c>
      <c r="F354" s="67" t="s">
        <v>1744</v>
      </c>
      <c r="G354" s="8"/>
      <c r="H354" s="67"/>
      <c r="I354" s="22" t="s">
        <v>413</v>
      </c>
      <c r="J354" s="68">
        <v>1</v>
      </c>
      <c r="K354" s="13">
        <f>IFERROR(VLOOKUP(I354,'LISTES stock'!A$2:B$1487,2,0)+SUMIFS(J354:J354,D354:D354,"ENTRÉE",I354:I354,I354)-SUMIFS(J354:J354,D354:D354,"SORTIE",I354:I354,I354),"")</f>
        <v>-2</v>
      </c>
      <c r="L354" s="13">
        <f>IFERROR(VLOOKUP(I354,T_LISTES[],3,0),"")</f>
        <v>0</v>
      </c>
      <c r="M354" s="13" t="str">
        <f t="shared" si="11"/>
        <v>COMMANDER</v>
      </c>
      <c r="N354" s="23"/>
      <c r="O354" s="8"/>
      <c r="P354" s="69">
        <v>55000</v>
      </c>
      <c r="Q354" s="22"/>
      <c r="R354" s="14"/>
    </row>
    <row r="355" spans="1:18" x14ac:dyDescent="0.25">
      <c r="A355" s="14">
        <f t="shared" si="10"/>
        <v>354</v>
      </c>
      <c r="B355" s="15">
        <v>44197</v>
      </c>
      <c r="C355" s="7">
        <v>44224</v>
      </c>
      <c r="D355" s="8" t="s">
        <v>842</v>
      </c>
      <c r="E355" s="22" t="s">
        <v>267</v>
      </c>
      <c r="F355" s="67" t="s">
        <v>1779</v>
      </c>
      <c r="G355" s="8"/>
      <c r="H355" s="67" t="s">
        <v>33</v>
      </c>
      <c r="I355" s="22" t="s">
        <v>525</v>
      </c>
      <c r="J355" s="68">
        <v>1</v>
      </c>
      <c r="K355" s="13">
        <f>IFERROR(VLOOKUP(I355,'LISTES stock'!A$2:B$1487,2,0)+SUMIFS(J355:J355,D355:D355,"ENTRÉE",I355:I355,I355)-SUMIFS(J355:J355,D355:D355,"SORTIE",I355:I355,I355),"")</f>
        <v>-3</v>
      </c>
      <c r="L355" s="13">
        <f>IFERROR(VLOOKUP(I355,T_LISTES[],3,0),"")</f>
        <v>0</v>
      </c>
      <c r="M355" s="13" t="str">
        <f t="shared" si="11"/>
        <v>COMMANDER</v>
      </c>
      <c r="N355" s="23"/>
      <c r="O355" s="8"/>
      <c r="P355" s="69">
        <v>0</v>
      </c>
      <c r="Q355" s="22"/>
      <c r="R355" s="14" t="s">
        <v>1746</v>
      </c>
    </row>
    <row r="356" spans="1:18" x14ac:dyDescent="0.25">
      <c r="A356" s="14">
        <f t="shared" si="10"/>
        <v>355</v>
      </c>
      <c r="B356" s="15">
        <v>44197</v>
      </c>
      <c r="C356" s="7">
        <v>44224</v>
      </c>
      <c r="D356" s="8" t="s">
        <v>842</v>
      </c>
      <c r="E356" s="22" t="s">
        <v>208</v>
      </c>
      <c r="F356" s="67" t="s">
        <v>1752</v>
      </c>
      <c r="G356" s="8"/>
      <c r="H356" s="67" t="s">
        <v>1796</v>
      </c>
      <c r="I356" s="22" t="s">
        <v>315</v>
      </c>
      <c r="J356" s="68">
        <v>1</v>
      </c>
      <c r="K356" s="13">
        <f>IFERROR(VLOOKUP(I356,'LISTES stock'!A$2:B$1487,2,0)+SUMIFS(J356:J356,D356:D356,"ENTRÉE",I356:I356,I356)-SUMIFS(J356:J356,D356:D356,"SORTIE",I356:I356,I356),"")</f>
        <v>4</v>
      </c>
      <c r="L356" s="13">
        <f>IFERROR(VLOOKUP(I356,T_LISTES[],3,0),"")</f>
        <v>2</v>
      </c>
      <c r="M356" s="13" t="str">
        <f t="shared" si="11"/>
        <v/>
      </c>
      <c r="N356" s="23"/>
      <c r="O356" s="8"/>
      <c r="P356" s="69">
        <v>0</v>
      </c>
      <c r="Q356" s="22"/>
      <c r="R356" s="14" t="s">
        <v>1913</v>
      </c>
    </row>
    <row r="357" spans="1:18" x14ac:dyDescent="0.25">
      <c r="A357" s="14">
        <f t="shared" si="10"/>
        <v>356</v>
      </c>
      <c r="B357" s="15">
        <v>44197</v>
      </c>
      <c r="C357" s="7">
        <v>44224</v>
      </c>
      <c r="D357" s="8" t="s">
        <v>842</v>
      </c>
      <c r="E357" s="22" t="s">
        <v>587</v>
      </c>
      <c r="F357" s="67" t="s">
        <v>1735</v>
      </c>
      <c r="G357" s="8"/>
      <c r="H357" s="67" t="s">
        <v>1769</v>
      </c>
      <c r="I357" s="22" t="s">
        <v>725</v>
      </c>
      <c r="J357" s="68">
        <v>1</v>
      </c>
      <c r="K357" s="13">
        <f>IFERROR(VLOOKUP(I357,'LISTES stock'!A$2:B$1487,2,0)+SUMIFS(J357:J357,D357:D357,"ENTRÉE",I357:I357,I357)-SUMIFS(J357:J357,D357:D357,"SORTIE",I357:I357,I357),"")</f>
        <v>0</v>
      </c>
      <c r="L357" s="13">
        <f>IFERROR(VLOOKUP(I357,T_LISTES[],3,0),"")</f>
        <v>0</v>
      </c>
      <c r="M357" s="13" t="str">
        <f t="shared" si="11"/>
        <v>COMMANDER</v>
      </c>
      <c r="N357" s="23"/>
      <c r="O357" s="8"/>
      <c r="P357" s="69">
        <v>0</v>
      </c>
      <c r="Q357" s="22"/>
      <c r="R357" s="14" t="s">
        <v>1790</v>
      </c>
    </row>
    <row r="358" spans="1:18" x14ac:dyDescent="0.25">
      <c r="A358" s="14">
        <f t="shared" si="10"/>
        <v>357</v>
      </c>
      <c r="B358" s="15">
        <v>44197</v>
      </c>
      <c r="C358" s="7">
        <v>44224</v>
      </c>
      <c r="D358" s="8" t="s">
        <v>842</v>
      </c>
      <c r="E358" s="22" t="s">
        <v>645</v>
      </c>
      <c r="F358" s="67" t="s">
        <v>1768</v>
      </c>
      <c r="G358" s="8"/>
      <c r="H358" s="67" t="s">
        <v>26</v>
      </c>
      <c r="I358" s="22" t="s">
        <v>64</v>
      </c>
      <c r="J358" s="68">
        <v>1</v>
      </c>
      <c r="K358" s="13">
        <f>IFERROR(VLOOKUP(I358,'LISTES stock'!A$2:B$1487,2,0)+SUMIFS(J358:J358,D358:D358,"ENTRÉE",I358:I358,I358)-SUMIFS(J358:J358,D358:D358,"SORTIE",I358:I358,I358),"")</f>
        <v>-50</v>
      </c>
      <c r="L358" s="13">
        <f>IFERROR(VLOOKUP(I358,T_LISTES[],3,0),"")</f>
        <v>2</v>
      </c>
      <c r="M358" s="13" t="str">
        <f t="shared" si="11"/>
        <v>COMMANDER</v>
      </c>
      <c r="N358" s="23" t="s">
        <v>110</v>
      </c>
      <c r="O358" s="8"/>
      <c r="P358" s="69">
        <v>0</v>
      </c>
      <c r="Q358" s="22" t="s">
        <v>1780</v>
      </c>
      <c r="R358" s="14" t="s">
        <v>1778</v>
      </c>
    </row>
    <row r="359" spans="1:18" x14ac:dyDescent="0.25">
      <c r="A359" s="14">
        <f t="shared" si="10"/>
        <v>358</v>
      </c>
      <c r="B359" s="15">
        <v>44197</v>
      </c>
      <c r="C359" s="7">
        <v>44224</v>
      </c>
      <c r="D359" s="8" t="s">
        <v>842</v>
      </c>
      <c r="E359" s="22" t="s">
        <v>645</v>
      </c>
      <c r="F359" s="67" t="s">
        <v>1765</v>
      </c>
      <c r="G359" s="8"/>
      <c r="H359" s="67" t="s">
        <v>26</v>
      </c>
      <c r="I359" s="22" t="s">
        <v>65</v>
      </c>
      <c r="J359" s="68">
        <v>1</v>
      </c>
      <c r="K359" s="13">
        <f>IFERROR(VLOOKUP(I359,'LISTES stock'!A$2:B$1487,2,0)+SUMIFS(J359:J359,D359:D359,"ENTRÉE",I359:I359,I359)-SUMIFS(J359:J359,D359:D359,"SORTIE",I359:I359,I359),"")</f>
        <v>-54</v>
      </c>
      <c r="L359" s="13">
        <f>IFERROR(VLOOKUP(I359,T_LISTES[],3,0),"")</f>
        <v>2</v>
      </c>
      <c r="M359" s="13" t="str">
        <f t="shared" si="11"/>
        <v>COMMANDER</v>
      </c>
      <c r="N359" s="23" t="s">
        <v>1766</v>
      </c>
      <c r="O359" s="8"/>
      <c r="P359" s="69">
        <v>0</v>
      </c>
      <c r="Q359" s="22" t="s">
        <v>1780</v>
      </c>
      <c r="R359" s="14" t="s">
        <v>1778</v>
      </c>
    </row>
    <row r="360" spans="1:18" x14ac:dyDescent="0.25">
      <c r="A360" s="14">
        <f t="shared" si="10"/>
        <v>359</v>
      </c>
      <c r="B360" s="15">
        <v>44197</v>
      </c>
      <c r="C360" s="7">
        <v>44224</v>
      </c>
      <c r="D360" s="8" t="s">
        <v>842</v>
      </c>
      <c r="E360" s="22" t="s">
        <v>645</v>
      </c>
      <c r="F360" s="67" t="s">
        <v>1779</v>
      </c>
      <c r="G360" s="8"/>
      <c r="H360" s="67" t="s">
        <v>26</v>
      </c>
      <c r="I360" s="22" t="s">
        <v>135</v>
      </c>
      <c r="J360" s="68">
        <v>1</v>
      </c>
      <c r="K360" s="13">
        <f>IFERROR(VLOOKUP(I360,'LISTES stock'!A$2:B$1487,2,0)+SUMIFS(J360:J360,D360:D360,"ENTRÉE",I360:I360,I360)-SUMIFS(J360:J360,D360:D360,"SORTIE",I360:I360,I360),"")</f>
        <v>-87</v>
      </c>
      <c r="L360" s="13">
        <f>IFERROR(VLOOKUP(I360,T_LISTES[],3,0),"")</f>
        <v>2</v>
      </c>
      <c r="M360" s="13" t="str">
        <f t="shared" si="11"/>
        <v>COMMANDER</v>
      </c>
      <c r="N360" s="23"/>
      <c r="O360" s="8"/>
      <c r="P360" s="69">
        <v>0</v>
      </c>
      <c r="Q360" s="22" t="s">
        <v>1780</v>
      </c>
      <c r="R360" s="14" t="s">
        <v>1778</v>
      </c>
    </row>
    <row r="361" spans="1:18" x14ac:dyDescent="0.25">
      <c r="A361" s="14">
        <f t="shared" si="10"/>
        <v>360</v>
      </c>
      <c r="B361" s="15">
        <v>44197</v>
      </c>
      <c r="C361" s="7">
        <v>44224</v>
      </c>
      <c r="D361" s="8" t="s">
        <v>842</v>
      </c>
      <c r="E361" s="22" t="s">
        <v>645</v>
      </c>
      <c r="F361" s="67" t="s">
        <v>1788</v>
      </c>
      <c r="G361" s="8"/>
      <c r="H361" s="67" t="s">
        <v>26</v>
      </c>
      <c r="I361" s="22" t="s">
        <v>57</v>
      </c>
      <c r="J361" s="68">
        <v>35</v>
      </c>
      <c r="K361" s="13">
        <f>IFERROR(VLOOKUP(I361,'LISTES stock'!A$2:B$1487,2,0)+SUMIFS(J361:J361,D361:D361,"ENTRÉE",I361:I361,I361)-SUMIFS(J361:J361,D361:D361,"SORTIE",I361:I361,I361),"")</f>
        <v>-7079</v>
      </c>
      <c r="L361" s="13">
        <f>IFERROR(VLOOKUP(I361,T_LISTES[],3,0),"")</f>
        <v>0</v>
      </c>
      <c r="M361" s="13" t="str">
        <f t="shared" si="11"/>
        <v>COMMANDER</v>
      </c>
      <c r="N361" s="23"/>
      <c r="O361" s="8"/>
      <c r="P361" s="69">
        <v>0</v>
      </c>
      <c r="Q361" s="22" t="s">
        <v>1780</v>
      </c>
      <c r="R361" s="14" t="s">
        <v>1778</v>
      </c>
    </row>
    <row r="362" spans="1:18" x14ac:dyDescent="0.25">
      <c r="A362" s="14">
        <f t="shared" si="10"/>
        <v>361</v>
      </c>
      <c r="B362" s="15">
        <v>44197</v>
      </c>
      <c r="C362" s="7">
        <v>44224</v>
      </c>
      <c r="D362" s="8" t="s">
        <v>842</v>
      </c>
      <c r="E362" s="22" t="s">
        <v>2</v>
      </c>
      <c r="F362" s="67" t="s">
        <v>1747</v>
      </c>
      <c r="G362" s="8"/>
      <c r="H362" s="67" t="s">
        <v>1</v>
      </c>
      <c r="I362" s="22" t="s">
        <v>29</v>
      </c>
      <c r="J362" s="68">
        <v>6</v>
      </c>
      <c r="K362" s="13">
        <f>IFERROR(VLOOKUP(I362,'LISTES stock'!A$2:B$1487,2,0)+SUMIFS(J362:J362,D362:D362,"ENTRÉE",I362:I362,I362)-SUMIFS(J362:J362,D362:D362,"SORTIE",I362:I362,I362),"")</f>
        <v>-30</v>
      </c>
      <c r="L362" s="13">
        <f>IFERROR(VLOOKUP(I362,T_LISTES[],3,0),"")</f>
        <v>0</v>
      </c>
      <c r="M362" s="13" t="str">
        <f t="shared" si="11"/>
        <v>COMMANDER</v>
      </c>
      <c r="N362" s="23" t="s">
        <v>1766</v>
      </c>
      <c r="O362" s="8"/>
      <c r="P362" s="69">
        <v>0</v>
      </c>
      <c r="Q362" s="22"/>
      <c r="R362" s="14" t="s">
        <v>1737</v>
      </c>
    </row>
    <row r="363" spans="1:18" x14ac:dyDescent="0.25">
      <c r="A363" s="14">
        <f t="shared" si="10"/>
        <v>362</v>
      </c>
      <c r="B363" s="15">
        <v>44197</v>
      </c>
      <c r="C363" s="7">
        <v>44224</v>
      </c>
      <c r="D363" s="8" t="s">
        <v>842</v>
      </c>
      <c r="E363" s="22" t="s">
        <v>724</v>
      </c>
      <c r="F363" s="67" t="s">
        <v>1744</v>
      </c>
      <c r="G363" s="8"/>
      <c r="H363" s="67" t="s">
        <v>26</v>
      </c>
      <c r="I363" s="22" t="s">
        <v>648</v>
      </c>
      <c r="J363" s="68">
        <v>2</v>
      </c>
      <c r="K363" s="13">
        <f>IFERROR(VLOOKUP(I363,'LISTES stock'!A$2:B$1487,2,0)+SUMIFS(J363:J363,D363:D363,"ENTRÉE",I363:I363,I363)-SUMIFS(J363:J363,D363:D363,"SORTIE",I363:I363,I363),"")</f>
        <v>-25</v>
      </c>
      <c r="L363" s="13">
        <f>IFERROR(VLOOKUP(I363,T_LISTES[],3,0),"")</f>
        <v>2</v>
      </c>
      <c r="M363" s="13" t="str">
        <f t="shared" si="11"/>
        <v>COMMANDER</v>
      </c>
      <c r="N363" s="23"/>
      <c r="O363" s="8"/>
      <c r="P363" s="69">
        <v>0</v>
      </c>
      <c r="Q363" s="22"/>
      <c r="R363" s="14" t="s">
        <v>1789</v>
      </c>
    </row>
    <row r="364" spans="1:18" x14ac:dyDescent="0.25">
      <c r="A364" s="14">
        <f t="shared" si="10"/>
        <v>363</v>
      </c>
      <c r="B364" s="15">
        <v>44197</v>
      </c>
      <c r="C364" s="7">
        <v>44224</v>
      </c>
      <c r="D364" s="8" t="s">
        <v>842</v>
      </c>
      <c r="E364" s="22" t="s">
        <v>55</v>
      </c>
      <c r="F364" s="67" t="s">
        <v>1771</v>
      </c>
      <c r="G364" s="8"/>
      <c r="H364" s="67" t="s">
        <v>1742</v>
      </c>
      <c r="I364" s="22" t="s">
        <v>7</v>
      </c>
      <c r="J364" s="68">
        <v>2</v>
      </c>
      <c r="K364" s="13">
        <f>IFERROR(VLOOKUP(I364,'LISTES stock'!A$2:B$1487,2,0)+SUMIFS(J364:J364,D364:D364,"ENTRÉE",I364:I364,I364)-SUMIFS(J364:J364,D364:D364,"SORTIE",I364:I364,I364),"")</f>
        <v>-1</v>
      </c>
      <c r="L364" s="13">
        <f>IFERROR(VLOOKUP(I364,T_LISTES[],3,0),"")</f>
        <v>2</v>
      </c>
      <c r="M364" s="13" t="str">
        <f t="shared" si="11"/>
        <v>COMMANDER</v>
      </c>
      <c r="N364" s="23"/>
      <c r="O364" s="8"/>
      <c r="P364" s="69">
        <v>0</v>
      </c>
      <c r="Q364" s="22"/>
      <c r="R364" s="14" t="s">
        <v>1743</v>
      </c>
    </row>
    <row r="365" spans="1:18" x14ac:dyDescent="0.25">
      <c r="A365" s="14">
        <f t="shared" si="10"/>
        <v>364</v>
      </c>
      <c r="B365" s="15">
        <v>44197</v>
      </c>
      <c r="C365" s="7">
        <v>44224</v>
      </c>
      <c r="D365" s="8" t="s">
        <v>842</v>
      </c>
      <c r="E365" s="22" t="s">
        <v>55</v>
      </c>
      <c r="F365" s="67" t="s">
        <v>1771</v>
      </c>
      <c r="G365" s="8"/>
      <c r="H365" s="67" t="s">
        <v>1742</v>
      </c>
      <c r="I365" s="22" t="s">
        <v>333</v>
      </c>
      <c r="J365" s="68">
        <v>1</v>
      </c>
      <c r="K365" s="13">
        <f>IFERROR(VLOOKUP(I365,'LISTES stock'!A$2:B$1487,2,0)+SUMIFS(J365:J365,D365:D365,"ENTRÉE",I365:I365,I365)-SUMIFS(J365:J365,D365:D365,"SORTIE",I365:I365,I365),"")</f>
        <v>-22</v>
      </c>
      <c r="L365" s="13">
        <f>IFERROR(VLOOKUP(I365,T_LISTES[],3,0),"")</f>
        <v>2</v>
      </c>
      <c r="M365" s="13" t="str">
        <f t="shared" si="11"/>
        <v>COMMANDER</v>
      </c>
      <c r="N365" s="23"/>
      <c r="O365" s="8"/>
      <c r="P365" s="69">
        <v>0</v>
      </c>
      <c r="Q365" s="22"/>
      <c r="R365" s="14" t="s">
        <v>1777</v>
      </c>
    </row>
    <row r="366" spans="1:18" x14ac:dyDescent="0.25">
      <c r="A366" s="14">
        <f t="shared" si="10"/>
        <v>365</v>
      </c>
      <c r="B366" s="15">
        <v>44197</v>
      </c>
      <c r="C366" s="7">
        <v>44224</v>
      </c>
      <c r="D366" s="8" t="s">
        <v>842</v>
      </c>
      <c r="E366" s="22" t="s">
        <v>164</v>
      </c>
      <c r="F366" s="67" t="s">
        <v>1735</v>
      </c>
      <c r="G366" s="8"/>
      <c r="H366" s="67" t="s">
        <v>1</v>
      </c>
      <c r="I366" s="22" t="s">
        <v>488</v>
      </c>
      <c r="J366" s="68">
        <v>1</v>
      </c>
      <c r="K366" s="13">
        <f>IFERROR(VLOOKUP(I366,'LISTES stock'!A$2:B$1487,2,0)+SUMIFS(J366:J366,D366:D366,"ENTRÉE",I366:I366,I366)-SUMIFS(J366:J366,D366:D366,"SORTIE",I366:I366,I366),"")</f>
        <v>29</v>
      </c>
      <c r="L366" s="13">
        <f>IFERROR(VLOOKUP(I366,T_LISTES[],3,0),"")</f>
        <v>0</v>
      </c>
      <c r="M366" s="13" t="str">
        <f t="shared" si="11"/>
        <v/>
      </c>
      <c r="N366" s="23" t="s">
        <v>1914</v>
      </c>
      <c r="O366" s="8"/>
      <c r="P366" s="69">
        <v>0</v>
      </c>
      <c r="Q366" s="22"/>
      <c r="R366" s="14" t="s">
        <v>1739</v>
      </c>
    </row>
    <row r="367" spans="1:18" x14ac:dyDescent="0.25">
      <c r="A367" s="14">
        <f t="shared" si="10"/>
        <v>366</v>
      </c>
      <c r="B367" s="15">
        <v>44197</v>
      </c>
      <c r="C367" s="7">
        <v>44224</v>
      </c>
      <c r="D367" s="8" t="s">
        <v>842</v>
      </c>
      <c r="E367" s="22" t="s">
        <v>80</v>
      </c>
      <c r="F367" s="67" t="s">
        <v>1747</v>
      </c>
      <c r="G367" s="8"/>
      <c r="H367" s="67" t="s">
        <v>33</v>
      </c>
      <c r="I367" s="22" t="s">
        <v>722</v>
      </c>
      <c r="J367" s="68">
        <v>1</v>
      </c>
      <c r="K367" s="13">
        <f>IFERROR(VLOOKUP(I367,'LISTES stock'!A$2:B$1487,2,0)+SUMIFS(J367:J367,D367:D367,"ENTRÉE",I367:I367,I367)-SUMIFS(J367:J367,D367:D367,"SORTIE",I367:I367,I367),"")</f>
        <v>3</v>
      </c>
      <c r="L367" s="13">
        <f>IFERROR(VLOOKUP(I367,T_LISTES[],3,0),"")</f>
        <v>2</v>
      </c>
      <c r="M367" s="13" t="str">
        <f t="shared" si="11"/>
        <v/>
      </c>
      <c r="N367" s="23" t="s">
        <v>1773</v>
      </c>
      <c r="O367" s="8"/>
      <c r="P367" s="69">
        <v>350000</v>
      </c>
      <c r="Q367" s="22" t="s">
        <v>1816</v>
      </c>
      <c r="R367" s="14" t="s">
        <v>1754</v>
      </c>
    </row>
    <row r="368" spans="1:18" x14ac:dyDescent="0.25">
      <c r="A368" s="14">
        <f t="shared" si="10"/>
        <v>367</v>
      </c>
      <c r="B368" s="15">
        <v>44197</v>
      </c>
      <c r="C368" s="7">
        <v>44224</v>
      </c>
      <c r="D368" s="8" t="s">
        <v>842</v>
      </c>
      <c r="E368" s="22" t="s">
        <v>80</v>
      </c>
      <c r="F368" s="67" t="s">
        <v>1747</v>
      </c>
      <c r="G368" s="8"/>
      <c r="H368" s="67" t="s">
        <v>17</v>
      </c>
      <c r="I368" s="22" t="s">
        <v>187</v>
      </c>
      <c r="J368" s="68">
        <v>2</v>
      </c>
      <c r="K368" s="13">
        <f>IFERROR(VLOOKUP(I368,'LISTES stock'!A$2:B$1487,2,0)+SUMIFS(J368:J368,D368:D368,"ENTRÉE",I368:I368,I368)-SUMIFS(J368:J368,D368:D368,"SORTIE",I368:I368,I368),"")</f>
        <v>12</v>
      </c>
      <c r="L368" s="13">
        <f>IFERROR(VLOOKUP(I368,T_LISTES[],3,0),"")</f>
        <v>0</v>
      </c>
      <c r="M368" s="13" t="str">
        <f t="shared" si="11"/>
        <v/>
      </c>
      <c r="N368" s="23" t="s">
        <v>1824</v>
      </c>
      <c r="O368" s="8"/>
      <c r="P368" s="69">
        <v>0</v>
      </c>
      <c r="Q368" s="22" t="s">
        <v>1821</v>
      </c>
      <c r="R368" s="14" t="s">
        <v>1778</v>
      </c>
    </row>
    <row r="369" spans="1:18" x14ac:dyDescent="0.25">
      <c r="A369" s="14">
        <f t="shared" si="10"/>
        <v>368</v>
      </c>
      <c r="B369" s="15">
        <v>44197</v>
      </c>
      <c r="C369" s="7">
        <v>44224</v>
      </c>
      <c r="D369" s="8" t="s">
        <v>842</v>
      </c>
      <c r="E369" s="22" t="s">
        <v>80</v>
      </c>
      <c r="F369" s="67" t="s">
        <v>1747</v>
      </c>
      <c r="G369" s="8"/>
      <c r="H369" s="67" t="s">
        <v>17</v>
      </c>
      <c r="I369" s="22" t="s">
        <v>183</v>
      </c>
      <c r="J369" s="68">
        <v>1</v>
      </c>
      <c r="K369" s="13">
        <f>IFERROR(VLOOKUP(I369,'LISTES stock'!A$2:B$1487,2,0)+SUMIFS(J369:J369,D369:D369,"ENTRÉE",I369:I369,I369)-SUMIFS(J369:J369,D369:D369,"SORTIE",I369:I369,I369),"")</f>
        <v>-7</v>
      </c>
      <c r="L369" s="13">
        <f>IFERROR(VLOOKUP(I369,T_LISTES[],3,0),"")</f>
        <v>0</v>
      </c>
      <c r="M369" s="13" t="str">
        <f t="shared" si="11"/>
        <v>COMMANDER</v>
      </c>
      <c r="N369" s="23" t="s">
        <v>1755</v>
      </c>
      <c r="O369" s="8"/>
      <c r="P369" s="69">
        <v>0</v>
      </c>
      <c r="Q369" s="22"/>
      <c r="R369" s="14" t="s">
        <v>1778</v>
      </c>
    </row>
    <row r="370" spans="1:18" x14ac:dyDescent="0.25">
      <c r="A370" s="14">
        <f t="shared" si="10"/>
        <v>369</v>
      </c>
      <c r="B370" s="15">
        <v>44197</v>
      </c>
      <c r="C370" s="7">
        <v>44224</v>
      </c>
      <c r="D370" s="8" t="s">
        <v>842</v>
      </c>
      <c r="E370" s="22" t="s">
        <v>52</v>
      </c>
      <c r="F370" s="67" t="s">
        <v>1768</v>
      </c>
      <c r="G370" s="8"/>
      <c r="H370" s="67" t="s">
        <v>1742</v>
      </c>
      <c r="I370" s="22" t="s">
        <v>134</v>
      </c>
      <c r="J370" s="68">
        <v>1</v>
      </c>
      <c r="K370" s="13">
        <f>IFERROR(VLOOKUP(I370,'LISTES stock'!A$2:B$1487,2,0)+SUMIFS(J370:J370,D370:D370,"ENTRÉE",I370:I370,I370)-SUMIFS(J370:J370,D370:D370,"SORTIE",I370:I370,I370),"")</f>
        <v>-4</v>
      </c>
      <c r="L370" s="13">
        <f>IFERROR(VLOOKUP(I370,T_LISTES[],3,0),"")</f>
        <v>0</v>
      </c>
      <c r="M370" s="13" t="str">
        <f t="shared" si="11"/>
        <v>COMMANDER</v>
      </c>
      <c r="N370" s="23" t="s">
        <v>1782</v>
      </c>
      <c r="O370" s="8"/>
      <c r="P370" s="69">
        <v>15000</v>
      </c>
      <c r="Q370" s="22"/>
      <c r="R370" s="14" t="s">
        <v>1777</v>
      </c>
    </row>
    <row r="371" spans="1:18" x14ac:dyDescent="0.25">
      <c r="A371" s="14">
        <f t="shared" si="10"/>
        <v>370</v>
      </c>
      <c r="B371" s="73">
        <v>44197</v>
      </c>
      <c r="C371" s="7">
        <v>44224</v>
      </c>
      <c r="D371" s="75" t="s">
        <v>844</v>
      </c>
      <c r="E371" s="22" t="s">
        <v>2298</v>
      </c>
      <c r="F371" s="67" t="s">
        <v>1747</v>
      </c>
      <c r="G371" s="8"/>
      <c r="H371" s="67"/>
      <c r="I371" s="22" t="s">
        <v>56</v>
      </c>
      <c r="J371" s="68">
        <v>50</v>
      </c>
      <c r="K371" s="13">
        <f>IFERROR(VLOOKUP(I371,'LISTES stock'!A$2:B$1487,2,0)+SUMIFS(J371:J371,D371:D371,"ENTRÉE",I371:I371,I371)-SUMIFS(J371:J371,D371:D371,"SORTIE",I371:I371,I371),"")</f>
        <v>59</v>
      </c>
      <c r="L371" s="13">
        <f>IFERROR(VLOOKUP(I371,T_LISTES[],3,0),"")</f>
        <v>0</v>
      </c>
      <c r="M371" s="13" t="str">
        <f t="shared" si="11"/>
        <v/>
      </c>
      <c r="N371" s="23" t="s">
        <v>1828</v>
      </c>
      <c r="O371" s="8" t="s">
        <v>2357</v>
      </c>
      <c r="P371" s="69">
        <v>35000</v>
      </c>
      <c r="Q371" s="22" t="s">
        <v>2358</v>
      </c>
      <c r="R371" s="14"/>
    </row>
    <row r="372" spans="1:18" x14ac:dyDescent="0.25">
      <c r="A372" s="14">
        <f t="shared" si="10"/>
        <v>371</v>
      </c>
      <c r="B372" s="73">
        <v>44197</v>
      </c>
      <c r="C372" s="7">
        <v>44224</v>
      </c>
      <c r="D372" s="75" t="s">
        <v>844</v>
      </c>
      <c r="E372" s="22" t="s">
        <v>2298</v>
      </c>
      <c r="F372" s="67" t="s">
        <v>1747</v>
      </c>
      <c r="G372" s="8"/>
      <c r="H372" s="67"/>
      <c r="I372" s="22" t="s">
        <v>301</v>
      </c>
      <c r="J372" s="68">
        <v>2</v>
      </c>
      <c r="K372" s="13">
        <f>IFERROR(VLOOKUP(I372,'LISTES stock'!A$2:B$1487,2,0)+SUMIFS(J372:J372,D372:D372,"ENTRÉE",I372:I372,I372)-SUMIFS(J372:J372,D372:D372,"SORTIE",I372:I372,I372),"")</f>
        <v>-2</v>
      </c>
      <c r="L372" s="13">
        <f>IFERROR(VLOOKUP(I372,T_LISTES[],3,0),"")</f>
        <v>0</v>
      </c>
      <c r="M372" s="13" t="str">
        <f t="shared" si="11"/>
        <v>COMMANDER</v>
      </c>
      <c r="N372" s="23" t="s">
        <v>1773</v>
      </c>
      <c r="O372" s="8" t="s">
        <v>2359</v>
      </c>
      <c r="P372" s="69">
        <v>20000</v>
      </c>
      <c r="Q372" s="22" t="s">
        <v>2358</v>
      </c>
      <c r="R372" s="14"/>
    </row>
    <row r="373" spans="1:18" x14ac:dyDescent="0.25">
      <c r="A373" s="14">
        <f t="shared" si="10"/>
        <v>372</v>
      </c>
      <c r="B373" s="73">
        <v>44197</v>
      </c>
      <c r="C373" s="7">
        <v>44224</v>
      </c>
      <c r="D373" s="75" t="s">
        <v>844</v>
      </c>
      <c r="E373" s="22" t="s">
        <v>2298</v>
      </c>
      <c r="F373" s="67" t="s">
        <v>1747</v>
      </c>
      <c r="G373" s="8"/>
      <c r="H373" s="67"/>
      <c r="I373" s="22" t="s">
        <v>18</v>
      </c>
      <c r="J373" s="68">
        <v>6</v>
      </c>
      <c r="K373" s="13">
        <f>IFERROR(VLOOKUP(I373,'LISTES stock'!A$2:B$1487,2,0)+SUMIFS(J373:J373,D373:D373,"ENTRÉE",I373:I373,I373)-SUMIFS(J373:J373,D373:D373,"SORTIE",I373:I373,I373),"")</f>
        <v>-51</v>
      </c>
      <c r="L373" s="13">
        <f>IFERROR(VLOOKUP(I373,T_LISTES[],3,0),"")</f>
        <v>0</v>
      </c>
      <c r="M373" s="13" t="str">
        <f t="shared" si="11"/>
        <v>COMMANDER</v>
      </c>
      <c r="N373" s="23" t="s">
        <v>1755</v>
      </c>
      <c r="O373" s="8" t="s">
        <v>2305</v>
      </c>
      <c r="P373" s="69">
        <v>120000</v>
      </c>
      <c r="Q373" s="22" t="s">
        <v>2360</v>
      </c>
      <c r="R373" s="14"/>
    </row>
    <row r="374" spans="1:18" x14ac:dyDescent="0.25">
      <c r="A374" s="14">
        <f t="shared" si="10"/>
        <v>373</v>
      </c>
      <c r="B374" s="73">
        <v>44197</v>
      </c>
      <c r="C374" s="7">
        <v>44224</v>
      </c>
      <c r="D374" s="75" t="s">
        <v>844</v>
      </c>
      <c r="E374" s="22" t="s">
        <v>2298</v>
      </c>
      <c r="F374" s="67" t="s">
        <v>1747</v>
      </c>
      <c r="G374" s="8"/>
      <c r="H374" s="67"/>
      <c r="I374" s="22" t="s">
        <v>157</v>
      </c>
      <c r="J374" s="68">
        <v>50</v>
      </c>
      <c r="K374" s="13">
        <f>IFERROR(VLOOKUP(I374,'LISTES stock'!A$2:B$1487,2,0)+SUMIFS(J374:J374,D374:D374,"ENTRÉE",I374:I374,I374)-SUMIFS(J374:J374,D374:D374,"SORTIE",I374:I374,I374),"")</f>
        <v>139</v>
      </c>
      <c r="L374" s="13">
        <f>IFERROR(VLOOKUP(I374,T_LISTES[],3,0),"")</f>
        <v>2</v>
      </c>
      <c r="M374" s="13" t="str">
        <f t="shared" si="11"/>
        <v/>
      </c>
      <c r="N374" s="23" t="s">
        <v>1824</v>
      </c>
      <c r="O374" s="8" t="s">
        <v>2361</v>
      </c>
      <c r="P374" s="69">
        <v>40000</v>
      </c>
      <c r="Q374" s="22" t="s">
        <v>2360</v>
      </c>
      <c r="R374" s="14"/>
    </row>
    <row r="375" spans="1:18" x14ac:dyDescent="0.25">
      <c r="A375" s="14">
        <f t="shared" si="10"/>
        <v>374</v>
      </c>
      <c r="B375" s="73">
        <v>44197</v>
      </c>
      <c r="C375" s="7">
        <v>44224</v>
      </c>
      <c r="D375" s="75" t="s">
        <v>844</v>
      </c>
      <c r="E375" s="22" t="s">
        <v>2298</v>
      </c>
      <c r="F375" s="67" t="s">
        <v>1747</v>
      </c>
      <c r="G375" s="8"/>
      <c r="H375" s="67"/>
      <c r="I375" s="22" t="s">
        <v>253</v>
      </c>
      <c r="J375" s="68">
        <v>2</v>
      </c>
      <c r="K375" s="13">
        <f>IFERROR(VLOOKUP(I375,'LISTES stock'!A$2:B$1487,2,0)+SUMIFS(J375:J375,D375:D375,"ENTRÉE",I375:I375,I375)-SUMIFS(J375:J375,D375:D375,"SORTIE",I375:I375,I375),"")</f>
        <v>-3</v>
      </c>
      <c r="L375" s="13">
        <f>IFERROR(VLOOKUP(I375,T_LISTES[],3,0),"")</f>
        <v>0</v>
      </c>
      <c r="M375" s="13" t="str">
        <f t="shared" si="11"/>
        <v>COMMANDER</v>
      </c>
      <c r="N375" s="23" t="s">
        <v>1773</v>
      </c>
      <c r="O375" s="8" t="s">
        <v>2362</v>
      </c>
      <c r="P375" s="69">
        <v>80000</v>
      </c>
      <c r="Q375" s="22" t="s">
        <v>2360</v>
      </c>
      <c r="R375" s="14"/>
    </row>
    <row r="376" spans="1:18" x14ac:dyDescent="0.25">
      <c r="A376" s="14">
        <f t="shared" si="10"/>
        <v>375</v>
      </c>
      <c r="B376" s="73">
        <v>44197</v>
      </c>
      <c r="C376" s="7">
        <v>44224</v>
      </c>
      <c r="D376" s="75" t="s">
        <v>844</v>
      </c>
      <c r="E376" s="22" t="s">
        <v>2298</v>
      </c>
      <c r="F376" s="67" t="s">
        <v>1747</v>
      </c>
      <c r="G376" s="8"/>
      <c r="H376" s="67"/>
      <c r="I376" s="22" t="s">
        <v>346</v>
      </c>
      <c r="J376" s="68">
        <v>4</v>
      </c>
      <c r="K376" s="13">
        <f>IFERROR(VLOOKUP(I376,'LISTES stock'!A$2:B$1487,2,0)+SUMIFS(J376:J376,D376:D376,"ENTRÉE",I376:I376,I376)-SUMIFS(J376:J376,D376:D376,"SORTIE",I376:I376,I376),"")</f>
        <v>-15</v>
      </c>
      <c r="L376" s="13">
        <f>IFERROR(VLOOKUP(I376,T_LISTES[],3,0),"")</f>
        <v>2</v>
      </c>
      <c r="M376" s="13" t="str">
        <f t="shared" si="11"/>
        <v>COMMANDER</v>
      </c>
      <c r="N376" s="23" t="s">
        <v>1973</v>
      </c>
      <c r="O376" s="8" t="s">
        <v>2363</v>
      </c>
      <c r="P376" s="69">
        <v>52000</v>
      </c>
      <c r="Q376" s="22" t="s">
        <v>2360</v>
      </c>
      <c r="R376" s="14"/>
    </row>
    <row r="377" spans="1:18" x14ac:dyDescent="0.25">
      <c r="A377" s="14">
        <f t="shared" si="10"/>
        <v>376</v>
      </c>
      <c r="B377" s="73">
        <v>44197</v>
      </c>
      <c r="C377" s="7">
        <v>44224</v>
      </c>
      <c r="D377" s="75" t="s">
        <v>844</v>
      </c>
      <c r="E377" s="22" t="s">
        <v>2298</v>
      </c>
      <c r="F377" s="67" t="s">
        <v>1747</v>
      </c>
      <c r="G377" s="8"/>
      <c r="H377" s="67"/>
      <c r="I377" s="22" t="s">
        <v>378</v>
      </c>
      <c r="J377" s="68">
        <v>2</v>
      </c>
      <c r="K377" s="13">
        <f>IFERROR(VLOOKUP(I377,'LISTES stock'!A$2:B$1487,2,0)+SUMIFS(J377:J377,D377:D377,"ENTRÉE",I377:I377,I377)-SUMIFS(J377:J377,D377:D377,"SORTIE",I377:I377,I377),"")</f>
        <v>5</v>
      </c>
      <c r="L377" s="13">
        <f>IFERROR(VLOOKUP(I377,T_LISTES[],3,0),"")</f>
        <v>0</v>
      </c>
      <c r="M377" s="13" t="str">
        <f t="shared" si="11"/>
        <v/>
      </c>
      <c r="N377" s="23" t="s">
        <v>1766</v>
      </c>
      <c r="O377" s="8" t="s">
        <v>2364</v>
      </c>
      <c r="P377" s="69">
        <v>70000</v>
      </c>
      <c r="Q377" s="22" t="s">
        <v>2360</v>
      </c>
      <c r="R377" s="14"/>
    </row>
    <row r="378" spans="1:18" x14ac:dyDescent="0.25">
      <c r="A378" s="14">
        <f t="shared" si="10"/>
        <v>377</v>
      </c>
      <c r="B378" s="73">
        <v>44197</v>
      </c>
      <c r="C378" s="7">
        <v>44224</v>
      </c>
      <c r="D378" s="75" t="s">
        <v>844</v>
      </c>
      <c r="E378" s="22" t="s">
        <v>2298</v>
      </c>
      <c r="F378" s="67" t="s">
        <v>1747</v>
      </c>
      <c r="G378" s="8"/>
      <c r="H378" s="67"/>
      <c r="I378" s="22" t="s">
        <v>722</v>
      </c>
      <c r="J378" s="68">
        <v>1</v>
      </c>
      <c r="K378" s="13">
        <f>IFERROR(VLOOKUP(I378,'LISTES stock'!A$2:B$1487,2,0)+SUMIFS(J378:J378,D378:D378,"ENTRÉE",I378:I378,I378)-SUMIFS(J378:J378,D378:D378,"SORTIE",I378:I378,I378),"")</f>
        <v>5</v>
      </c>
      <c r="L378" s="13">
        <f>IFERROR(VLOOKUP(I378,T_LISTES[],3,0),"")</f>
        <v>2</v>
      </c>
      <c r="M378" s="13" t="str">
        <f t="shared" si="11"/>
        <v/>
      </c>
      <c r="N378" s="23" t="s">
        <v>1773</v>
      </c>
      <c r="O378" s="8" t="s">
        <v>2351</v>
      </c>
      <c r="P378" s="69">
        <v>350000</v>
      </c>
      <c r="Q378" s="22" t="s">
        <v>2365</v>
      </c>
      <c r="R378" s="14"/>
    </row>
    <row r="379" spans="1:18" x14ac:dyDescent="0.25">
      <c r="A379" s="14">
        <f t="shared" si="10"/>
        <v>378</v>
      </c>
      <c r="B379" s="73">
        <v>44197</v>
      </c>
      <c r="C379" s="7">
        <v>44224</v>
      </c>
      <c r="D379" s="75" t="s">
        <v>844</v>
      </c>
      <c r="E379" s="22" t="s">
        <v>2298</v>
      </c>
      <c r="F379" s="67" t="s">
        <v>1768</v>
      </c>
      <c r="G379" s="8"/>
      <c r="H379" s="67"/>
      <c r="I379" s="22" t="s">
        <v>134</v>
      </c>
      <c r="J379" s="68">
        <v>2</v>
      </c>
      <c r="K379" s="13">
        <f>IFERROR(VLOOKUP(I379,'LISTES stock'!A$2:B$1487,2,0)+SUMIFS(J379:J379,D379:D379,"ENTRÉE",I379:I379,I379)-SUMIFS(J379:J379,D379:D379,"SORTIE",I379:I379,I379),"")</f>
        <v>-1</v>
      </c>
      <c r="L379" s="13">
        <f>IFERROR(VLOOKUP(I379,T_LISTES[],3,0),"")</f>
        <v>0</v>
      </c>
      <c r="M379" s="13" t="str">
        <f t="shared" si="11"/>
        <v>COMMANDER</v>
      </c>
      <c r="N379" s="23" t="s">
        <v>1782</v>
      </c>
      <c r="O379" s="8"/>
      <c r="P379" s="69">
        <v>30000</v>
      </c>
      <c r="Q379" s="22"/>
      <c r="R379" s="14"/>
    </row>
    <row r="380" spans="1:18" x14ac:dyDescent="0.25">
      <c r="A380" s="14">
        <f t="shared" si="10"/>
        <v>379</v>
      </c>
      <c r="B380" s="73">
        <v>44197</v>
      </c>
      <c r="C380" s="7">
        <v>44224</v>
      </c>
      <c r="D380" s="75" t="s">
        <v>844</v>
      </c>
      <c r="E380" s="22" t="s">
        <v>2298</v>
      </c>
      <c r="F380" s="67" t="s">
        <v>1768</v>
      </c>
      <c r="G380" s="8"/>
      <c r="H380" s="67"/>
      <c r="I380" s="22" t="s">
        <v>957</v>
      </c>
      <c r="J380" s="68">
        <v>10</v>
      </c>
      <c r="K380" s="13">
        <f>IFERROR(VLOOKUP(I380,'LISTES stock'!A$2:B$1487,2,0)+SUMIFS(J380:J380,D380:D380,"ENTRÉE",I380:I380,I380)-SUMIFS(J380:J380,D380:D380,"SORTIE",I380:I380,I380),"")</f>
        <v>23</v>
      </c>
      <c r="L380" s="13">
        <f>IFERROR(VLOOKUP(I380,T_LISTES[],3,0),"")</f>
        <v>0</v>
      </c>
      <c r="M380" s="13" t="str">
        <f t="shared" si="11"/>
        <v/>
      </c>
      <c r="N380" s="23"/>
      <c r="O380" s="8"/>
      <c r="P380" s="69">
        <v>20000</v>
      </c>
      <c r="Q380" s="22"/>
      <c r="R380" s="14"/>
    </row>
    <row r="381" spans="1:18" x14ac:dyDescent="0.25">
      <c r="A381" s="14">
        <f t="shared" si="10"/>
        <v>380</v>
      </c>
      <c r="B381" s="15">
        <v>44197</v>
      </c>
      <c r="C381" s="7">
        <v>44225</v>
      </c>
      <c r="D381" s="8" t="s">
        <v>842</v>
      </c>
      <c r="E381" s="22" t="s">
        <v>15</v>
      </c>
      <c r="F381" s="67" t="s">
        <v>1747</v>
      </c>
      <c r="G381" s="8"/>
      <c r="H381" s="67" t="s">
        <v>1742</v>
      </c>
      <c r="I381" s="22" t="s">
        <v>297</v>
      </c>
      <c r="J381" s="68">
        <v>1</v>
      </c>
      <c r="K381" s="13">
        <f>IFERROR(VLOOKUP(I381,'LISTES stock'!A$2:B$1487,2,0)+SUMIFS(J381:J381,D381:D381,"ENTRÉE",I381:I381,I381)-SUMIFS(J381:J381,D381:D381,"SORTIE",I381:I381,I381),"")</f>
        <v>-5</v>
      </c>
      <c r="L381" s="13">
        <f>IFERROR(VLOOKUP(I381,T_LISTES[],3,0),"")</f>
        <v>2</v>
      </c>
      <c r="M381" s="13" t="str">
        <f t="shared" si="11"/>
        <v>COMMANDER</v>
      </c>
      <c r="N381" s="23"/>
      <c r="O381" s="8"/>
      <c r="P381" s="69">
        <v>0</v>
      </c>
      <c r="Q381" s="22"/>
      <c r="R381" s="14" t="s">
        <v>1743</v>
      </c>
    </row>
    <row r="382" spans="1:18" x14ac:dyDescent="0.25">
      <c r="A382" s="14">
        <f t="shared" si="10"/>
        <v>381</v>
      </c>
      <c r="B382" s="15">
        <v>44197</v>
      </c>
      <c r="C382" s="7">
        <v>44225</v>
      </c>
      <c r="D382" s="8" t="s">
        <v>842</v>
      </c>
      <c r="E382" s="22" t="s">
        <v>15</v>
      </c>
      <c r="F382" s="67" t="s">
        <v>1747</v>
      </c>
      <c r="G382" s="8"/>
      <c r="H382" s="67" t="s">
        <v>1742</v>
      </c>
      <c r="I382" s="22" t="s">
        <v>298</v>
      </c>
      <c r="J382" s="68">
        <v>1</v>
      </c>
      <c r="K382" s="13">
        <f>IFERROR(VLOOKUP(I382,'LISTES stock'!A$2:B$1487,2,0)+SUMIFS(J382:J382,D382:D382,"ENTRÉE",I382:I382,I382)-SUMIFS(J382:J382,D382:D382,"SORTIE",I382:I382,I382),"")</f>
        <v>-12</v>
      </c>
      <c r="L382" s="13">
        <f>IFERROR(VLOOKUP(I382,T_LISTES[],3,0),"")</f>
        <v>2</v>
      </c>
      <c r="M382" s="13" t="str">
        <f t="shared" si="11"/>
        <v>COMMANDER</v>
      </c>
      <c r="N382" s="23"/>
      <c r="O382" s="8"/>
      <c r="P382" s="69">
        <v>0</v>
      </c>
      <c r="Q382" s="22"/>
      <c r="R382" s="14" t="s">
        <v>1743</v>
      </c>
    </row>
    <row r="383" spans="1:18" x14ac:dyDescent="0.25">
      <c r="A383" s="14">
        <f t="shared" si="10"/>
        <v>382</v>
      </c>
      <c r="B383" s="15">
        <v>44197</v>
      </c>
      <c r="C383" s="7">
        <v>44225</v>
      </c>
      <c r="D383" s="8" t="s">
        <v>842</v>
      </c>
      <c r="E383" s="22" t="s">
        <v>15</v>
      </c>
      <c r="F383" s="67" t="s">
        <v>1771</v>
      </c>
      <c r="G383" s="8"/>
      <c r="H383" s="67" t="s">
        <v>1742</v>
      </c>
      <c r="I383" s="22" t="s">
        <v>337</v>
      </c>
      <c r="J383" s="68">
        <v>1</v>
      </c>
      <c r="K383" s="13">
        <f>IFERROR(VLOOKUP(I383,'LISTES stock'!A$2:B$1487,2,0)+SUMIFS(J383:J383,D383:D383,"ENTRÉE",I383:I383,I383)-SUMIFS(J383:J383,D383:D383,"SORTIE",I383:I383,I383),"")</f>
        <v>-25</v>
      </c>
      <c r="L383" s="13">
        <f>IFERROR(VLOOKUP(I383,T_LISTES[],3,0),"")</f>
        <v>2</v>
      </c>
      <c r="M383" s="13" t="str">
        <f t="shared" si="11"/>
        <v>COMMANDER</v>
      </c>
      <c r="N383" s="23"/>
      <c r="O383" s="8"/>
      <c r="P383" s="69">
        <v>0</v>
      </c>
      <c r="Q383" s="22"/>
      <c r="R383" s="14" t="s">
        <v>1743</v>
      </c>
    </row>
    <row r="384" spans="1:18" x14ac:dyDescent="0.25">
      <c r="A384" s="14">
        <f t="shared" si="10"/>
        <v>383</v>
      </c>
      <c r="B384" s="15">
        <v>44197</v>
      </c>
      <c r="C384" s="7">
        <v>44225</v>
      </c>
      <c r="D384" s="8" t="s">
        <v>842</v>
      </c>
      <c r="E384" s="22" t="s">
        <v>15</v>
      </c>
      <c r="F384" s="67" t="s">
        <v>1771</v>
      </c>
      <c r="G384" s="8"/>
      <c r="H384" s="67" t="s">
        <v>1742</v>
      </c>
      <c r="I384" s="22" t="s">
        <v>333</v>
      </c>
      <c r="J384" s="68">
        <v>1</v>
      </c>
      <c r="K384" s="13">
        <f>IFERROR(VLOOKUP(I384,'LISTES stock'!A$2:B$1487,2,0)+SUMIFS(J384:J384,D384:D384,"ENTRÉE",I384:I384,I384)-SUMIFS(J384:J384,D384:D384,"SORTIE",I384:I384,I384),"")</f>
        <v>-22</v>
      </c>
      <c r="L384" s="13">
        <f>IFERROR(VLOOKUP(I384,T_LISTES[],3,0),"")</f>
        <v>2</v>
      </c>
      <c r="M384" s="13" t="str">
        <f t="shared" si="11"/>
        <v>COMMANDER</v>
      </c>
      <c r="N384" s="23"/>
      <c r="O384" s="8"/>
      <c r="P384" s="69">
        <v>0</v>
      </c>
      <c r="Q384" s="22"/>
      <c r="R384" s="14" t="s">
        <v>1743</v>
      </c>
    </row>
    <row r="385" spans="1:18" x14ac:dyDescent="0.25">
      <c r="A385" s="14">
        <f t="shared" si="10"/>
        <v>384</v>
      </c>
      <c r="B385" s="15">
        <v>44197</v>
      </c>
      <c r="C385" s="7">
        <v>44225</v>
      </c>
      <c r="D385" s="8" t="s">
        <v>842</v>
      </c>
      <c r="E385" s="22" t="s">
        <v>15</v>
      </c>
      <c r="F385" s="67" t="s">
        <v>1768</v>
      </c>
      <c r="G385" s="8"/>
      <c r="H385" s="67" t="s">
        <v>33</v>
      </c>
      <c r="I385" s="22" t="s">
        <v>39</v>
      </c>
      <c r="J385" s="68">
        <v>1</v>
      </c>
      <c r="K385" s="13">
        <f>IFERROR(VLOOKUP(I385,'LISTES stock'!A$2:B$1487,2,0)+SUMIFS(J385:J385,D385:D385,"ENTRÉE",I385:I385,I385)-SUMIFS(J385:J385,D385:D385,"SORTIE",I385:I385,I385),"")</f>
        <v>38</v>
      </c>
      <c r="L385" s="13">
        <f>IFERROR(VLOOKUP(I385,T_LISTES[],3,0),"")</f>
        <v>0</v>
      </c>
      <c r="M385" s="13" t="str">
        <f t="shared" si="11"/>
        <v/>
      </c>
      <c r="N385" s="23"/>
      <c r="O385" s="8"/>
      <c r="P385" s="69">
        <v>0</v>
      </c>
      <c r="Q385" s="22"/>
      <c r="R385" s="14" t="s">
        <v>1778</v>
      </c>
    </row>
    <row r="386" spans="1:18" x14ac:dyDescent="0.25">
      <c r="A386" s="14">
        <f t="shared" ref="A386:A449" si="12">ROW()-1</f>
        <v>385</v>
      </c>
      <c r="B386" s="15">
        <v>44197</v>
      </c>
      <c r="C386" s="7">
        <v>44226</v>
      </c>
      <c r="D386" s="8" t="s">
        <v>842</v>
      </c>
      <c r="E386" s="22" t="s">
        <v>11</v>
      </c>
      <c r="F386" s="67" t="s">
        <v>1747</v>
      </c>
      <c r="G386" s="8"/>
      <c r="H386" s="67" t="s">
        <v>33</v>
      </c>
      <c r="I386" s="22" t="s">
        <v>32</v>
      </c>
      <c r="J386" s="68">
        <v>2</v>
      </c>
      <c r="K386" s="13">
        <f>IFERROR(VLOOKUP(I386,'LISTES stock'!A$2:B$1487,2,0)+SUMIFS(J386:J386,D386:D386,"ENTRÉE",I386:I386,I386)-SUMIFS(J386:J386,D386:D386,"SORTIE",I386:I386,I386),"")</f>
        <v>-1</v>
      </c>
      <c r="L386" s="13">
        <f>IFERROR(VLOOKUP(I386,T_LISTES[],3,0),"")</f>
        <v>0</v>
      </c>
      <c r="M386" s="13" t="str">
        <f t="shared" ref="M386:M449" si="13">IF($K386&lt;=$L386,"COMMANDER","")</f>
        <v>COMMANDER</v>
      </c>
      <c r="N386" s="23" t="s">
        <v>1773</v>
      </c>
      <c r="O386" s="8"/>
      <c r="P386" s="69">
        <v>120000</v>
      </c>
      <c r="Q386" s="22"/>
      <c r="R386" s="14" t="s">
        <v>1778</v>
      </c>
    </row>
    <row r="387" spans="1:18" x14ac:dyDescent="0.25">
      <c r="A387" s="14">
        <f t="shared" si="12"/>
        <v>386</v>
      </c>
      <c r="B387" s="15">
        <v>44197</v>
      </c>
      <c r="C387" s="7">
        <v>44226</v>
      </c>
      <c r="D387" s="8" t="s">
        <v>842</v>
      </c>
      <c r="E387" s="22" t="s">
        <v>76</v>
      </c>
      <c r="F387" s="67" t="s">
        <v>1747</v>
      </c>
      <c r="G387" s="8"/>
      <c r="H387" s="67" t="s">
        <v>1742</v>
      </c>
      <c r="I387" s="22" t="s">
        <v>106</v>
      </c>
      <c r="J387" s="68">
        <v>1</v>
      </c>
      <c r="K387" s="13">
        <f>IFERROR(VLOOKUP(I387,'LISTES stock'!A$2:B$1487,2,0)+SUMIFS(J387:J387,D387:D387,"ENTRÉE",I387:I387,I387)-SUMIFS(J387:J387,D387:D387,"SORTIE",I387:I387,I387),"")</f>
        <v>-1</v>
      </c>
      <c r="L387" s="13">
        <f>IFERROR(VLOOKUP(I387,T_LISTES[],3,0),"")</f>
        <v>2</v>
      </c>
      <c r="M387" s="13" t="str">
        <f t="shared" si="13"/>
        <v>COMMANDER</v>
      </c>
      <c r="N387" s="23" t="s">
        <v>1843</v>
      </c>
      <c r="O387" s="8"/>
      <c r="P387" s="69">
        <v>3500</v>
      </c>
      <c r="Q387" s="22"/>
      <c r="R387" s="14" t="s">
        <v>1743</v>
      </c>
    </row>
    <row r="388" spans="1:18" x14ac:dyDescent="0.25">
      <c r="A388" s="14">
        <f t="shared" si="12"/>
        <v>387</v>
      </c>
      <c r="B388" s="15">
        <v>44197</v>
      </c>
      <c r="C388" s="7">
        <v>44226</v>
      </c>
      <c r="D388" s="8" t="s">
        <v>842</v>
      </c>
      <c r="E388" s="22" t="s">
        <v>76</v>
      </c>
      <c r="F388" s="67" t="s">
        <v>1747</v>
      </c>
      <c r="G388" s="8"/>
      <c r="H388" s="67" t="s">
        <v>17</v>
      </c>
      <c r="I388" s="22" t="s">
        <v>22</v>
      </c>
      <c r="J388" s="68">
        <v>2</v>
      </c>
      <c r="K388" s="13">
        <f>IFERROR(VLOOKUP(I388,'LISTES stock'!A$2:B$1487,2,0)+SUMIFS(J388:J388,D388:D388,"ENTRÉE",I388:I388,I388)-SUMIFS(J388:J388,D388:D388,"SORTIE",I388:I388,I388),"")</f>
        <v>-20</v>
      </c>
      <c r="L388" s="13">
        <f>IFERROR(VLOOKUP(I388,T_LISTES[],3,0),"")</f>
        <v>0</v>
      </c>
      <c r="M388" s="13" t="str">
        <f t="shared" si="13"/>
        <v>COMMANDER</v>
      </c>
      <c r="N388" s="23" t="s">
        <v>1755</v>
      </c>
      <c r="O388" s="8"/>
      <c r="P388" s="69">
        <v>40000</v>
      </c>
      <c r="Q388" s="22" t="s">
        <v>1810</v>
      </c>
      <c r="R388" s="14" t="s">
        <v>1778</v>
      </c>
    </row>
    <row r="389" spans="1:18" x14ac:dyDescent="0.25">
      <c r="A389" s="14">
        <f t="shared" si="12"/>
        <v>388</v>
      </c>
      <c r="B389" s="15">
        <v>44197</v>
      </c>
      <c r="C389" s="7">
        <v>44226</v>
      </c>
      <c r="D389" s="8" t="s">
        <v>842</v>
      </c>
      <c r="E389" s="22" t="s">
        <v>63</v>
      </c>
      <c r="F389" s="67" t="s">
        <v>1747</v>
      </c>
      <c r="G389" s="8"/>
      <c r="H389" s="67" t="s">
        <v>17</v>
      </c>
      <c r="I389" s="22" t="s">
        <v>22</v>
      </c>
      <c r="J389" s="68">
        <v>2</v>
      </c>
      <c r="K389" s="13">
        <f>IFERROR(VLOOKUP(I389,'LISTES stock'!A$2:B$1487,2,0)+SUMIFS(J389:J389,D389:D389,"ENTRÉE",I389:I389,I389)-SUMIFS(J389:J389,D389:D389,"SORTIE",I389:I389,I389),"")</f>
        <v>-20</v>
      </c>
      <c r="L389" s="13">
        <f>IFERROR(VLOOKUP(I389,T_LISTES[],3,0),"")</f>
        <v>0</v>
      </c>
      <c r="M389" s="13" t="str">
        <f t="shared" si="13"/>
        <v>COMMANDER</v>
      </c>
      <c r="N389" s="23" t="s">
        <v>1755</v>
      </c>
      <c r="O389" s="8"/>
      <c r="P389" s="69">
        <v>40000</v>
      </c>
      <c r="Q389" s="22" t="s">
        <v>1810</v>
      </c>
      <c r="R389" s="14" t="s">
        <v>1778</v>
      </c>
    </row>
    <row r="390" spans="1:18" x14ac:dyDescent="0.25">
      <c r="A390" s="14">
        <f t="shared" si="12"/>
        <v>389</v>
      </c>
      <c r="B390" s="15">
        <v>44197</v>
      </c>
      <c r="C390" s="7">
        <v>44226</v>
      </c>
      <c r="D390" s="8" t="s">
        <v>842</v>
      </c>
      <c r="E390" s="22" t="s">
        <v>76</v>
      </c>
      <c r="F390" s="67" t="s">
        <v>1747</v>
      </c>
      <c r="G390" s="8"/>
      <c r="H390" s="67" t="s">
        <v>33</v>
      </c>
      <c r="I390" s="22" t="s">
        <v>313</v>
      </c>
      <c r="J390" s="68">
        <v>3</v>
      </c>
      <c r="K390" s="13">
        <f>IFERROR(VLOOKUP(I390,'LISTES stock'!A$2:B$1487,2,0)+SUMIFS(J390:J390,D390:D390,"ENTRÉE",I390:I390,I390)-SUMIFS(J390:J390,D390:D390,"SORTIE",I390:I390,I390),"")</f>
        <v>17</v>
      </c>
      <c r="L390" s="13">
        <f>IFERROR(VLOOKUP(I390,T_LISTES[],3,0),"")</f>
        <v>2</v>
      </c>
      <c r="M390" s="13" t="str">
        <f t="shared" si="13"/>
        <v/>
      </c>
      <c r="N390" s="23" t="s">
        <v>1824</v>
      </c>
      <c r="O390" s="8"/>
      <c r="P390" s="69">
        <v>0</v>
      </c>
      <c r="Q390" s="22" t="s">
        <v>1915</v>
      </c>
      <c r="R390" s="14" t="s">
        <v>1754</v>
      </c>
    </row>
    <row r="391" spans="1:18" x14ac:dyDescent="0.25">
      <c r="A391" s="14">
        <f t="shared" si="12"/>
        <v>390</v>
      </c>
      <c r="B391" s="15">
        <v>44197</v>
      </c>
      <c r="C391" s="7">
        <v>44226</v>
      </c>
      <c r="D391" s="8" t="s">
        <v>842</v>
      </c>
      <c r="E391" s="22" t="s">
        <v>1734</v>
      </c>
      <c r="F391" s="67" t="s">
        <v>1747</v>
      </c>
      <c r="G391" s="8"/>
      <c r="H391" s="67" t="s">
        <v>33</v>
      </c>
      <c r="I391" s="22" t="s">
        <v>36</v>
      </c>
      <c r="J391" s="68">
        <v>1</v>
      </c>
      <c r="K391" s="13">
        <f>IFERROR(VLOOKUP(I391,'LISTES stock'!A$2:B$1487,2,0)+SUMIFS(J391:J391,D391:D391,"ENTRÉE",I391:I391,I391)-SUMIFS(J391:J391,D391:D391,"SORTIE",I391:I391,I391),"")</f>
        <v>-19</v>
      </c>
      <c r="L391" s="13">
        <f>IFERROR(VLOOKUP(I391,T_LISTES[],3,0),"")</f>
        <v>2</v>
      </c>
      <c r="M391" s="13" t="str">
        <f t="shared" si="13"/>
        <v>COMMANDER</v>
      </c>
      <c r="N391" s="23" t="s">
        <v>1775</v>
      </c>
      <c r="O391" s="8"/>
      <c r="P391" s="69">
        <v>500</v>
      </c>
      <c r="Q391" s="22"/>
      <c r="R391" s="14" t="s">
        <v>1776</v>
      </c>
    </row>
    <row r="392" spans="1:18" x14ac:dyDescent="0.25">
      <c r="A392" s="14">
        <f t="shared" si="12"/>
        <v>391</v>
      </c>
      <c r="B392" s="15">
        <v>44197</v>
      </c>
      <c r="C392" s="7">
        <v>44226</v>
      </c>
      <c r="D392" s="8" t="s">
        <v>842</v>
      </c>
      <c r="E392" s="22" t="s">
        <v>208</v>
      </c>
      <c r="F392" s="67" t="s">
        <v>1771</v>
      </c>
      <c r="G392" s="8"/>
      <c r="H392" s="67" t="s">
        <v>1742</v>
      </c>
      <c r="I392" s="22" t="s">
        <v>7</v>
      </c>
      <c r="J392" s="68">
        <v>1</v>
      </c>
      <c r="K392" s="13">
        <f>IFERROR(VLOOKUP(I392,'LISTES stock'!A$2:B$1487,2,0)+SUMIFS(J392:J392,D392:D392,"ENTRÉE",I392:I392,I392)-SUMIFS(J392:J392,D392:D392,"SORTIE",I392:I392,I392),"")</f>
        <v>0</v>
      </c>
      <c r="L392" s="13">
        <f>IFERROR(VLOOKUP(I392,T_LISTES[],3,0),"")</f>
        <v>2</v>
      </c>
      <c r="M392" s="13" t="str">
        <f t="shared" si="13"/>
        <v>COMMANDER</v>
      </c>
      <c r="N392" s="23"/>
      <c r="O392" s="8"/>
      <c r="P392" s="69">
        <v>1500</v>
      </c>
      <c r="Q392" s="22"/>
      <c r="R392" s="14" t="s">
        <v>1777</v>
      </c>
    </row>
    <row r="393" spans="1:18" x14ac:dyDescent="0.25">
      <c r="A393" s="14">
        <f t="shared" si="12"/>
        <v>392</v>
      </c>
      <c r="B393" s="15">
        <v>44197</v>
      </c>
      <c r="C393" s="7">
        <v>44226</v>
      </c>
      <c r="D393" s="8" t="s">
        <v>842</v>
      </c>
      <c r="E393" s="22" t="s">
        <v>11</v>
      </c>
      <c r="F393" s="67" t="s">
        <v>1747</v>
      </c>
      <c r="G393" s="8"/>
      <c r="H393" s="67" t="s">
        <v>17</v>
      </c>
      <c r="I393" s="22" t="s">
        <v>183</v>
      </c>
      <c r="J393" s="68">
        <v>1</v>
      </c>
      <c r="K393" s="13">
        <f>IFERROR(VLOOKUP(I393,'LISTES stock'!A$2:B$1487,2,0)+SUMIFS(J393:J393,D393:D393,"ENTRÉE",I393:I393,I393)-SUMIFS(J393:J393,D393:D393,"SORTIE",I393:I393,I393),"")</f>
        <v>-7</v>
      </c>
      <c r="L393" s="13">
        <f>IFERROR(VLOOKUP(I393,T_LISTES[],3,0),"")</f>
        <v>0</v>
      </c>
      <c r="M393" s="13" t="str">
        <f t="shared" si="13"/>
        <v>COMMANDER</v>
      </c>
      <c r="N393" s="23" t="s">
        <v>1755</v>
      </c>
      <c r="O393" s="8"/>
      <c r="P393" s="69">
        <v>20000</v>
      </c>
      <c r="Q393" s="22"/>
      <c r="R393" s="14" t="s">
        <v>1737</v>
      </c>
    </row>
    <row r="394" spans="1:18" x14ac:dyDescent="0.25">
      <c r="A394" s="14">
        <f t="shared" si="12"/>
        <v>393</v>
      </c>
      <c r="B394" s="15">
        <v>44197</v>
      </c>
      <c r="C394" s="7">
        <v>44226</v>
      </c>
      <c r="D394" s="8" t="s">
        <v>842</v>
      </c>
      <c r="E394" s="22" t="s">
        <v>11</v>
      </c>
      <c r="F394" s="67" t="s">
        <v>1747</v>
      </c>
      <c r="G394" s="8"/>
      <c r="H394" s="67" t="s">
        <v>33</v>
      </c>
      <c r="I394" s="22" t="s">
        <v>184</v>
      </c>
      <c r="J394" s="68">
        <v>1</v>
      </c>
      <c r="K394" s="13">
        <f>IFERROR(VLOOKUP(I394,'LISTES stock'!A$2:B$1487,2,0)+SUMIFS(J394:J394,D394:D394,"ENTRÉE",I394:I394,I394)-SUMIFS(J394:J394,D394:D394,"SORTIE",I394:I394,I394),"")</f>
        <v>54</v>
      </c>
      <c r="L394" s="13">
        <f>IFERROR(VLOOKUP(I394,T_LISTES[],3,0),"")</f>
        <v>2</v>
      </c>
      <c r="M394" s="13" t="str">
        <f t="shared" si="13"/>
        <v/>
      </c>
      <c r="N394" s="23"/>
      <c r="O394" s="8"/>
      <c r="P394" s="69">
        <v>0</v>
      </c>
      <c r="Q394" s="22" t="s">
        <v>1904</v>
      </c>
      <c r="R394" s="14" t="s">
        <v>1737</v>
      </c>
    </row>
    <row r="395" spans="1:18" x14ac:dyDescent="0.25">
      <c r="A395" s="14">
        <f t="shared" si="12"/>
        <v>394</v>
      </c>
      <c r="B395" s="15">
        <v>44197</v>
      </c>
      <c r="C395" s="7">
        <v>44226</v>
      </c>
      <c r="D395" s="8" t="s">
        <v>842</v>
      </c>
      <c r="E395" s="22" t="s">
        <v>11</v>
      </c>
      <c r="F395" s="67" t="s">
        <v>1747</v>
      </c>
      <c r="G395" s="8"/>
      <c r="H395" s="67" t="s">
        <v>33</v>
      </c>
      <c r="I395" s="22" t="s">
        <v>187</v>
      </c>
      <c r="J395" s="68">
        <v>1</v>
      </c>
      <c r="K395" s="13">
        <f>IFERROR(VLOOKUP(I395,'LISTES stock'!A$2:B$1487,2,0)+SUMIFS(J395:J395,D395:D395,"ENTRÉE",I395:I395,I395)-SUMIFS(J395:J395,D395:D395,"SORTIE",I395:I395,I395),"")</f>
        <v>13</v>
      </c>
      <c r="L395" s="13">
        <f>IFERROR(VLOOKUP(I395,T_LISTES[],3,0),"")</f>
        <v>0</v>
      </c>
      <c r="M395" s="13" t="str">
        <f t="shared" si="13"/>
        <v/>
      </c>
      <c r="N395" s="23"/>
      <c r="O395" s="8"/>
      <c r="P395" s="69">
        <v>0</v>
      </c>
      <c r="Q395" s="22" t="s">
        <v>1904</v>
      </c>
      <c r="R395" s="14" t="s">
        <v>1737</v>
      </c>
    </row>
    <row r="396" spans="1:18" x14ac:dyDescent="0.25">
      <c r="A396" s="14">
        <f t="shared" si="12"/>
        <v>395</v>
      </c>
      <c r="B396" s="73">
        <v>44197</v>
      </c>
      <c r="C396" s="7">
        <v>44226</v>
      </c>
      <c r="D396" s="75" t="s">
        <v>844</v>
      </c>
      <c r="E396" s="22" t="s">
        <v>2298</v>
      </c>
      <c r="F396" s="67" t="s">
        <v>1747</v>
      </c>
      <c r="G396" s="8"/>
      <c r="H396" s="67"/>
      <c r="I396" s="22" t="s">
        <v>32</v>
      </c>
      <c r="J396" s="68">
        <v>2</v>
      </c>
      <c r="K396" s="13">
        <f>IFERROR(VLOOKUP(I396,'LISTES stock'!A$2:B$1487,2,0)+SUMIFS(J396:J396,D396:D396,"ENTRÉE",I396:I396,I396)-SUMIFS(J396:J396,D396:D396,"SORTIE",I396:I396,I396),"")</f>
        <v>3</v>
      </c>
      <c r="L396" s="13">
        <f>IFERROR(VLOOKUP(I396,T_LISTES[],3,0),"")</f>
        <v>0</v>
      </c>
      <c r="M396" s="13" t="str">
        <f t="shared" si="13"/>
        <v/>
      </c>
      <c r="N396" s="23" t="s">
        <v>1773</v>
      </c>
      <c r="O396" s="8" t="s">
        <v>2299</v>
      </c>
      <c r="P396" s="69">
        <v>120000</v>
      </c>
      <c r="Q396" s="22" t="s">
        <v>2366</v>
      </c>
      <c r="R396" s="14"/>
    </row>
    <row r="397" spans="1:18" x14ac:dyDescent="0.25">
      <c r="A397" s="14">
        <f t="shared" si="12"/>
        <v>396</v>
      </c>
      <c r="B397" s="15">
        <v>44228</v>
      </c>
      <c r="C397" s="7">
        <v>44228</v>
      </c>
      <c r="D397" s="8" t="s">
        <v>842</v>
      </c>
      <c r="E397" s="22" t="s">
        <v>84</v>
      </c>
      <c r="F397" s="67" t="s">
        <v>1747</v>
      </c>
      <c r="G397" s="8"/>
      <c r="H397" s="67" t="s">
        <v>33</v>
      </c>
      <c r="I397" s="22" t="s">
        <v>475</v>
      </c>
      <c r="J397" s="68">
        <v>1</v>
      </c>
      <c r="K397" s="13">
        <f>IFERROR(VLOOKUP(I397,'LISTES stock'!A$2:B$1487,2,0)+SUMIFS(J397:J397,D397:D397,"ENTRÉE",I397:I397,I397)-SUMIFS(J397:J397,D397:D397,"SORTIE",I397:I397,I397),"")</f>
        <v>3</v>
      </c>
      <c r="L397" s="13">
        <f>IFERROR(VLOOKUP(I397,T_LISTES[],3,0),"")</f>
        <v>2</v>
      </c>
      <c r="M397" s="13" t="str">
        <f t="shared" si="13"/>
        <v/>
      </c>
      <c r="N397" s="23" t="s">
        <v>1815</v>
      </c>
      <c r="O397" s="8"/>
      <c r="P397" s="69">
        <v>85000</v>
      </c>
      <c r="Q397" s="22" t="s">
        <v>1903</v>
      </c>
      <c r="R397" s="14" t="s">
        <v>1754</v>
      </c>
    </row>
    <row r="398" spans="1:18" x14ac:dyDescent="0.25">
      <c r="A398" s="14">
        <f t="shared" si="12"/>
        <v>397</v>
      </c>
      <c r="B398" s="15">
        <v>44228</v>
      </c>
      <c r="C398" s="7">
        <v>44228</v>
      </c>
      <c r="D398" s="8" t="s">
        <v>842</v>
      </c>
      <c r="E398" s="22" t="s">
        <v>21</v>
      </c>
      <c r="F398" s="67" t="s">
        <v>1747</v>
      </c>
      <c r="G398" s="8"/>
      <c r="H398" s="67" t="s">
        <v>33</v>
      </c>
      <c r="I398" s="22" t="s">
        <v>13</v>
      </c>
      <c r="J398" s="68">
        <v>1</v>
      </c>
      <c r="K398" s="13">
        <f>IFERROR(VLOOKUP(I398,'LISTES stock'!A$2:B$1487,2,0)+SUMIFS(J398:J398,D398:D398,"ENTRÉE",I398:I398,I398)-SUMIFS(J398:J398,D398:D398,"SORTIE",I398:I398,I398),"")</f>
        <v>0</v>
      </c>
      <c r="L398" s="13">
        <f>IFERROR(VLOOKUP(I398,T_LISTES[],3,0),"")</f>
        <v>2</v>
      </c>
      <c r="M398" s="13" t="str">
        <f t="shared" si="13"/>
        <v>COMMANDER</v>
      </c>
      <c r="N398" s="23" t="s">
        <v>1773</v>
      </c>
      <c r="O398" s="8"/>
      <c r="P398" s="69">
        <v>24000</v>
      </c>
      <c r="Q398" s="22" t="s">
        <v>1832</v>
      </c>
      <c r="R398" s="14" t="s">
        <v>1737</v>
      </c>
    </row>
    <row r="399" spans="1:18" x14ac:dyDescent="0.25">
      <c r="A399" s="14">
        <f t="shared" si="12"/>
        <v>398</v>
      </c>
      <c r="B399" s="15">
        <v>44228</v>
      </c>
      <c r="C399" s="7">
        <v>44228</v>
      </c>
      <c r="D399" s="8" t="s">
        <v>842</v>
      </c>
      <c r="E399" s="22" t="s">
        <v>21</v>
      </c>
      <c r="F399" s="67" t="s">
        <v>1747</v>
      </c>
      <c r="G399" s="8"/>
      <c r="H399" s="67" t="s">
        <v>1748</v>
      </c>
      <c r="I399" s="22" t="s">
        <v>698</v>
      </c>
      <c r="J399" s="68">
        <v>1</v>
      </c>
      <c r="K399" s="13">
        <f>IFERROR(VLOOKUP(I399,'LISTES stock'!A$2:B$1487,2,0)+SUMIFS(J399:J399,D399:D399,"ENTRÉE",I399:I399,I399)-SUMIFS(J399:J399,D399:D399,"SORTIE",I399:I399,I399),"")</f>
        <v>0</v>
      </c>
      <c r="L399" s="13">
        <f>IFERROR(VLOOKUP(I399,T_LISTES[],3,0),"")</f>
        <v>0</v>
      </c>
      <c r="M399" s="13" t="str">
        <f t="shared" si="13"/>
        <v>COMMANDER</v>
      </c>
      <c r="N399" s="23" t="s">
        <v>1773</v>
      </c>
      <c r="O399" s="8"/>
      <c r="P399" s="69">
        <v>0</v>
      </c>
      <c r="Q399" s="22" t="s">
        <v>1832</v>
      </c>
      <c r="R399" s="14" t="s">
        <v>1737</v>
      </c>
    </row>
    <row r="400" spans="1:18" x14ac:dyDescent="0.25">
      <c r="A400" s="14">
        <f t="shared" si="12"/>
        <v>399</v>
      </c>
      <c r="B400" s="15">
        <v>44228</v>
      </c>
      <c r="C400" s="7">
        <v>44228</v>
      </c>
      <c r="D400" s="8" t="s">
        <v>842</v>
      </c>
      <c r="E400" s="22" t="s">
        <v>21</v>
      </c>
      <c r="F400" s="67" t="s">
        <v>1747</v>
      </c>
      <c r="G400" s="8"/>
      <c r="H400" s="67" t="s">
        <v>17</v>
      </c>
      <c r="I400" s="22" t="s">
        <v>187</v>
      </c>
      <c r="J400" s="68">
        <v>1</v>
      </c>
      <c r="K400" s="13">
        <f>IFERROR(VLOOKUP(I400,'LISTES stock'!A$2:B$1487,2,0)+SUMIFS(J400:J400,D400:D400,"ENTRÉE",I400:I400,I400)-SUMIFS(J400:J400,D400:D400,"SORTIE",I400:I400,I400),"")</f>
        <v>13</v>
      </c>
      <c r="L400" s="13">
        <f>IFERROR(VLOOKUP(I400,T_LISTES[],3,0),"")</f>
        <v>0</v>
      </c>
      <c r="M400" s="13" t="str">
        <f t="shared" si="13"/>
        <v/>
      </c>
      <c r="N400" s="23" t="s">
        <v>1773</v>
      </c>
      <c r="O400" s="8"/>
      <c r="P400" s="69">
        <v>0</v>
      </c>
      <c r="Q400" s="22" t="s">
        <v>1832</v>
      </c>
      <c r="R400" s="14" t="s">
        <v>1737</v>
      </c>
    </row>
    <row r="401" spans="1:18" x14ac:dyDescent="0.25">
      <c r="A401" s="14">
        <f t="shared" si="12"/>
        <v>400</v>
      </c>
      <c r="B401" s="15">
        <v>44228</v>
      </c>
      <c r="C401" s="7">
        <v>44228</v>
      </c>
      <c r="D401" s="8" t="s">
        <v>842</v>
      </c>
      <c r="E401" s="22" t="s">
        <v>21</v>
      </c>
      <c r="F401" s="67" t="s">
        <v>1747</v>
      </c>
      <c r="G401" s="8"/>
      <c r="H401" s="67" t="s">
        <v>17</v>
      </c>
      <c r="I401" s="22" t="s">
        <v>307</v>
      </c>
      <c r="J401" s="68">
        <v>1</v>
      </c>
      <c r="K401" s="13">
        <f>IFERROR(VLOOKUP(I401,'LISTES stock'!A$2:B$1487,2,0)+SUMIFS(J401:J401,D401:D401,"ENTRÉE",I401:I401,I401)-SUMIFS(J401:J401,D401:D401,"SORTIE",I401:I401,I401),"")</f>
        <v>-115</v>
      </c>
      <c r="L401" s="13">
        <f>IFERROR(VLOOKUP(I401,T_LISTES[],3,0),"")</f>
        <v>0</v>
      </c>
      <c r="M401" s="13" t="str">
        <f t="shared" si="13"/>
        <v>COMMANDER</v>
      </c>
      <c r="N401" s="23" t="s">
        <v>1773</v>
      </c>
      <c r="O401" s="8"/>
      <c r="P401" s="69">
        <v>0</v>
      </c>
      <c r="Q401" s="22" t="s">
        <v>1832</v>
      </c>
      <c r="R401" s="14" t="s">
        <v>1737</v>
      </c>
    </row>
    <row r="402" spans="1:18" x14ac:dyDescent="0.25">
      <c r="A402" s="14">
        <f t="shared" si="12"/>
        <v>401</v>
      </c>
      <c r="B402" s="15">
        <v>44228</v>
      </c>
      <c r="C402" s="7">
        <v>44228</v>
      </c>
      <c r="D402" s="8" t="s">
        <v>842</v>
      </c>
      <c r="E402" s="22" t="s">
        <v>719</v>
      </c>
      <c r="F402" s="67" t="s">
        <v>1752</v>
      </c>
      <c r="G402" s="8"/>
      <c r="H402" s="67" t="s">
        <v>33</v>
      </c>
      <c r="I402" s="22" t="s">
        <v>729</v>
      </c>
      <c r="J402" s="68">
        <v>1</v>
      </c>
      <c r="K402" s="13">
        <f>IFERROR(VLOOKUP(I402,'LISTES stock'!A$2:B$1487,2,0)+SUMIFS(J402:J402,D402:D402,"ENTRÉE",I402:I402,I402)-SUMIFS(J402:J402,D402:D402,"SORTIE",I402:I402,I402),"")</f>
        <v>1</v>
      </c>
      <c r="L402" s="13">
        <f>IFERROR(VLOOKUP(I402,T_LISTES[],3,0),"")</f>
        <v>0</v>
      </c>
      <c r="M402" s="13" t="str">
        <f t="shared" si="13"/>
        <v/>
      </c>
      <c r="N402" s="23"/>
      <c r="O402" s="8"/>
      <c r="P402" s="69">
        <v>0</v>
      </c>
      <c r="Q402" s="22"/>
      <c r="R402" s="14" t="s">
        <v>1754</v>
      </c>
    </row>
    <row r="403" spans="1:18" x14ac:dyDescent="0.25">
      <c r="A403" s="14">
        <f t="shared" si="12"/>
        <v>402</v>
      </c>
      <c r="B403" s="15">
        <v>44228</v>
      </c>
      <c r="C403" s="7">
        <v>44228</v>
      </c>
      <c r="D403" s="8" t="s">
        <v>842</v>
      </c>
      <c r="E403" s="22" t="s">
        <v>718</v>
      </c>
      <c r="F403" s="67" t="s">
        <v>1927</v>
      </c>
      <c r="G403" s="8"/>
      <c r="H403" s="67" t="s">
        <v>26</v>
      </c>
      <c r="I403" s="22" t="s">
        <v>664</v>
      </c>
      <c r="J403" s="68">
        <v>1</v>
      </c>
      <c r="K403" s="13">
        <f>IFERROR(VLOOKUP(I403,'LISTES stock'!A$2:B$1487,2,0)+SUMIFS(J403:J403,D403:D403,"ENTRÉE",I403:I403,I403)-SUMIFS(J403:J403,D403:D403,"SORTIE",I403:I403,I403),"")</f>
        <v>-14</v>
      </c>
      <c r="L403" s="13">
        <f>IFERROR(VLOOKUP(I403,T_LISTES[],3,0),"")</f>
        <v>2</v>
      </c>
      <c r="M403" s="13" t="str">
        <f t="shared" si="13"/>
        <v>COMMANDER</v>
      </c>
      <c r="N403" s="23"/>
      <c r="O403" s="8"/>
      <c r="P403" s="69">
        <v>0</v>
      </c>
      <c r="Q403" s="22" t="s">
        <v>1780</v>
      </c>
      <c r="R403" s="14" t="s">
        <v>1778</v>
      </c>
    </row>
    <row r="404" spans="1:18" x14ac:dyDescent="0.25">
      <c r="A404" s="14">
        <f t="shared" si="12"/>
        <v>403</v>
      </c>
      <c r="B404" s="15">
        <v>44228</v>
      </c>
      <c r="C404" s="7">
        <v>44228</v>
      </c>
      <c r="D404" s="8" t="s">
        <v>842</v>
      </c>
      <c r="E404" s="22" t="s">
        <v>718</v>
      </c>
      <c r="F404" s="67" t="s">
        <v>1927</v>
      </c>
      <c r="G404" s="8"/>
      <c r="H404" s="67" t="s">
        <v>26</v>
      </c>
      <c r="I404" s="22" t="s">
        <v>663</v>
      </c>
      <c r="J404" s="68">
        <v>2</v>
      </c>
      <c r="K404" s="13">
        <f>IFERROR(VLOOKUP(I404,'LISTES stock'!A$2:B$1487,2,0)+SUMIFS(J404:J404,D404:D404,"ENTRÉE",I404:I404,I404)-SUMIFS(J404:J404,D404:D404,"SORTIE",I404:I404,I404),"")</f>
        <v>-1</v>
      </c>
      <c r="L404" s="13">
        <f>IFERROR(VLOOKUP(I404,T_LISTES[],3,0),"")</f>
        <v>2</v>
      </c>
      <c r="M404" s="13" t="str">
        <f t="shared" si="13"/>
        <v>COMMANDER</v>
      </c>
      <c r="N404" s="23"/>
      <c r="O404" s="8"/>
      <c r="P404" s="69">
        <v>0</v>
      </c>
      <c r="Q404" s="22" t="s">
        <v>1780</v>
      </c>
      <c r="R404" s="14" t="s">
        <v>1778</v>
      </c>
    </row>
    <row r="405" spans="1:18" x14ac:dyDescent="0.25">
      <c r="A405" s="14">
        <f t="shared" si="12"/>
        <v>404</v>
      </c>
      <c r="B405" s="15">
        <v>44228</v>
      </c>
      <c r="C405" s="7">
        <v>44228</v>
      </c>
      <c r="D405" s="8" t="s">
        <v>842</v>
      </c>
      <c r="E405" s="22" t="s">
        <v>718</v>
      </c>
      <c r="F405" s="67" t="s">
        <v>1779</v>
      </c>
      <c r="G405" s="8"/>
      <c r="H405" s="67" t="s">
        <v>26</v>
      </c>
      <c r="I405" s="22" t="s">
        <v>135</v>
      </c>
      <c r="J405" s="68">
        <v>1</v>
      </c>
      <c r="K405" s="13">
        <f>IFERROR(VLOOKUP(I405,'LISTES stock'!A$2:B$1487,2,0)+SUMIFS(J405:J405,D405:D405,"ENTRÉE",I405:I405,I405)-SUMIFS(J405:J405,D405:D405,"SORTIE",I405:I405,I405),"")</f>
        <v>-87</v>
      </c>
      <c r="L405" s="13">
        <f>IFERROR(VLOOKUP(I405,T_LISTES[],3,0),"")</f>
        <v>2</v>
      </c>
      <c r="M405" s="13" t="str">
        <f t="shared" si="13"/>
        <v>COMMANDER</v>
      </c>
      <c r="N405" s="23"/>
      <c r="O405" s="8"/>
      <c r="P405" s="69">
        <v>0</v>
      </c>
      <c r="Q405" s="22" t="s">
        <v>1780</v>
      </c>
      <c r="R405" s="14" t="s">
        <v>1778</v>
      </c>
    </row>
    <row r="406" spans="1:18" x14ac:dyDescent="0.25">
      <c r="A406" s="14">
        <f t="shared" si="12"/>
        <v>405</v>
      </c>
      <c r="B406" s="15">
        <v>44228</v>
      </c>
      <c r="C406" s="7">
        <v>44228</v>
      </c>
      <c r="D406" s="8" t="s">
        <v>842</v>
      </c>
      <c r="E406" s="22" t="s">
        <v>718</v>
      </c>
      <c r="F406" s="67" t="s">
        <v>1788</v>
      </c>
      <c r="G406" s="8"/>
      <c r="H406" s="67" t="s">
        <v>58</v>
      </c>
      <c r="I406" s="22" t="s">
        <v>57</v>
      </c>
      <c r="J406" s="68">
        <v>35</v>
      </c>
      <c r="K406" s="13">
        <f>IFERROR(VLOOKUP(I406,'LISTES stock'!A$2:B$1487,2,0)+SUMIFS(J406:J406,D406:D406,"ENTRÉE",I406:I406,I406)-SUMIFS(J406:J406,D406:D406,"SORTIE",I406:I406,I406),"")</f>
        <v>-7079</v>
      </c>
      <c r="L406" s="13">
        <f>IFERROR(VLOOKUP(I406,T_LISTES[],3,0),"")</f>
        <v>0</v>
      </c>
      <c r="M406" s="13" t="str">
        <f t="shared" si="13"/>
        <v>COMMANDER</v>
      </c>
      <c r="N406" s="23"/>
      <c r="O406" s="8"/>
      <c r="P406" s="69">
        <v>0</v>
      </c>
      <c r="Q406" s="22" t="s">
        <v>1780</v>
      </c>
      <c r="R406" s="14" t="s">
        <v>1778</v>
      </c>
    </row>
    <row r="407" spans="1:18" x14ac:dyDescent="0.25">
      <c r="A407" s="14">
        <f t="shared" si="12"/>
        <v>406</v>
      </c>
      <c r="B407" s="15">
        <v>44228</v>
      </c>
      <c r="C407" s="7">
        <v>44228</v>
      </c>
      <c r="D407" s="8" t="s">
        <v>842</v>
      </c>
      <c r="E407" s="22" t="s">
        <v>21</v>
      </c>
      <c r="F407" s="67" t="s">
        <v>1747</v>
      </c>
      <c r="G407" s="8"/>
      <c r="H407" s="67" t="s">
        <v>1742</v>
      </c>
      <c r="I407" s="22" t="s">
        <v>346</v>
      </c>
      <c r="J407" s="68">
        <v>1</v>
      </c>
      <c r="K407" s="13">
        <f>IFERROR(VLOOKUP(I407,'LISTES stock'!A$2:B$1487,2,0)+SUMIFS(J407:J407,D407:D407,"ENTRÉE",I407:I407,I407)-SUMIFS(J407:J407,D407:D407,"SORTIE",I407:I407,I407),"")</f>
        <v>-20</v>
      </c>
      <c r="L407" s="13">
        <f>IFERROR(VLOOKUP(I407,T_LISTES[],3,0),"")</f>
        <v>2</v>
      </c>
      <c r="M407" s="13" t="str">
        <f t="shared" si="13"/>
        <v>COMMANDER</v>
      </c>
      <c r="N407" s="23"/>
      <c r="O407" s="8"/>
      <c r="P407" s="69">
        <v>0</v>
      </c>
      <c r="Q407" s="22"/>
      <c r="R407" s="14" t="s">
        <v>1777</v>
      </c>
    </row>
    <row r="408" spans="1:18" x14ac:dyDescent="0.25">
      <c r="A408" s="14">
        <f t="shared" si="12"/>
        <v>407</v>
      </c>
      <c r="B408" s="15">
        <v>44228</v>
      </c>
      <c r="C408" s="7">
        <v>44228</v>
      </c>
      <c r="D408" s="8" t="s">
        <v>842</v>
      </c>
      <c r="E408" s="22" t="s">
        <v>150</v>
      </c>
      <c r="F408" s="67" t="s">
        <v>1768</v>
      </c>
      <c r="G408" s="8"/>
      <c r="H408" s="67" t="s">
        <v>1742</v>
      </c>
      <c r="I408" s="22" t="s">
        <v>243</v>
      </c>
      <c r="J408" s="68">
        <v>2</v>
      </c>
      <c r="K408" s="13">
        <f>IFERROR(VLOOKUP(I408,'LISTES stock'!A$2:B$1487,2,0)+SUMIFS(J408:J408,D408:D408,"ENTRÉE",I408:I408,I408)-SUMIFS(J408:J408,D408:D408,"SORTIE",I408:I408,I408),"")</f>
        <v>-2</v>
      </c>
      <c r="L408" s="13">
        <f>IFERROR(VLOOKUP(I408,T_LISTES[],3,0),"")</f>
        <v>2</v>
      </c>
      <c r="M408" s="13" t="str">
        <f t="shared" si="13"/>
        <v>COMMANDER</v>
      </c>
      <c r="N408" s="23"/>
      <c r="O408" s="8"/>
      <c r="P408" s="69">
        <v>12000</v>
      </c>
      <c r="Q408" s="22"/>
      <c r="R408" s="14" t="s">
        <v>1743</v>
      </c>
    </row>
    <row r="409" spans="1:18" x14ac:dyDescent="0.25">
      <c r="A409" s="14">
        <f t="shared" si="12"/>
        <v>408</v>
      </c>
      <c r="B409" s="15">
        <v>44228</v>
      </c>
      <c r="C409" s="7">
        <v>44228</v>
      </c>
      <c r="D409" s="8" t="s">
        <v>842</v>
      </c>
      <c r="E409" s="22" t="s">
        <v>2</v>
      </c>
      <c r="F409" s="67" t="s">
        <v>1768</v>
      </c>
      <c r="G409" s="8"/>
      <c r="H409" s="67" t="s">
        <v>33</v>
      </c>
      <c r="I409" s="22" t="s">
        <v>404</v>
      </c>
      <c r="J409" s="68">
        <v>1</v>
      </c>
      <c r="K409" s="13">
        <f>IFERROR(VLOOKUP(I409,'LISTES stock'!A$2:B$1487,2,0)+SUMIFS(J409:J409,D409:D409,"ENTRÉE",I409:I409,I409)-SUMIFS(J409:J409,D409:D409,"SORTIE",I409:I409,I409),"")</f>
        <v>16</v>
      </c>
      <c r="L409" s="13">
        <f>IFERROR(VLOOKUP(I409,T_LISTES[],3,0),"")</f>
        <v>0</v>
      </c>
      <c r="M409" s="13" t="str">
        <f t="shared" si="13"/>
        <v/>
      </c>
      <c r="N409" s="23"/>
      <c r="O409" s="8"/>
      <c r="P409" s="69">
        <v>0</v>
      </c>
      <c r="Q409" s="22"/>
      <c r="R409" s="14" t="s">
        <v>1737</v>
      </c>
    </row>
    <row r="410" spans="1:18" x14ac:dyDescent="0.25">
      <c r="A410" s="14">
        <f t="shared" si="12"/>
        <v>409</v>
      </c>
      <c r="B410" s="15">
        <v>44228</v>
      </c>
      <c r="C410" s="7">
        <v>44228</v>
      </c>
      <c r="D410" s="8" t="s">
        <v>842</v>
      </c>
      <c r="E410" s="22" t="s">
        <v>21</v>
      </c>
      <c r="F410" s="67" t="s">
        <v>1747</v>
      </c>
      <c r="G410" s="8"/>
      <c r="H410" s="67" t="s">
        <v>33</v>
      </c>
      <c r="I410" s="22" t="s">
        <v>542</v>
      </c>
      <c r="J410" s="68">
        <v>1</v>
      </c>
      <c r="K410" s="13">
        <f>IFERROR(VLOOKUP(I410,'LISTES stock'!A$2:B$1487,2,0)+SUMIFS(J410:J410,D410:D410,"ENTRÉE",I410:I410,I410)-SUMIFS(J410:J410,D410:D410,"SORTIE",I410:I410,I410),"")</f>
        <v>-1</v>
      </c>
      <c r="L410" s="13">
        <f>IFERROR(VLOOKUP(I410,T_LISTES[],3,0),"")</f>
        <v>2</v>
      </c>
      <c r="M410" s="13" t="str">
        <f t="shared" si="13"/>
        <v>COMMANDER</v>
      </c>
      <c r="N410" s="23" t="s">
        <v>1815</v>
      </c>
      <c r="O410" s="8"/>
      <c r="P410" s="69">
        <v>85000</v>
      </c>
      <c r="Q410" s="22" t="s">
        <v>1816</v>
      </c>
      <c r="R410" s="14" t="s">
        <v>1790</v>
      </c>
    </row>
    <row r="411" spans="1:18" x14ac:dyDescent="0.25">
      <c r="A411" s="14">
        <f t="shared" si="12"/>
        <v>410</v>
      </c>
      <c r="B411" s="15">
        <v>44228</v>
      </c>
      <c r="C411" s="7">
        <v>44228</v>
      </c>
      <c r="D411" s="8" t="s">
        <v>842</v>
      </c>
      <c r="E411" s="22" t="s">
        <v>718</v>
      </c>
      <c r="F411" s="67" t="s">
        <v>1779</v>
      </c>
      <c r="G411" s="8"/>
      <c r="H411" s="67" t="s">
        <v>1742</v>
      </c>
      <c r="I411" s="22" t="s">
        <v>730</v>
      </c>
      <c r="J411" s="68">
        <v>1</v>
      </c>
      <c r="K411" s="13">
        <f>IFERROR(VLOOKUP(I411,'LISTES stock'!A$2:B$1487,2,0)+SUMIFS(J411:J411,D411:D411,"ENTRÉE",I411:I411,I411)-SUMIFS(J411:J411,D411:D411,"SORTIE",I411:I411,I411),"")</f>
        <v>-1</v>
      </c>
      <c r="L411" s="13">
        <f>IFERROR(VLOOKUP(I411,T_LISTES[],3,0),"")</f>
        <v>2</v>
      </c>
      <c r="M411" s="13" t="str">
        <f t="shared" si="13"/>
        <v>COMMANDER</v>
      </c>
      <c r="N411" s="23"/>
      <c r="O411" s="8"/>
      <c r="P411" s="69">
        <v>12000</v>
      </c>
      <c r="Q411" s="22"/>
      <c r="R411" s="14" t="s">
        <v>1777</v>
      </c>
    </row>
    <row r="412" spans="1:18" x14ac:dyDescent="0.25">
      <c r="A412" s="14">
        <f t="shared" si="12"/>
        <v>411</v>
      </c>
      <c r="B412" s="15">
        <v>44228</v>
      </c>
      <c r="C412" s="7">
        <v>44228</v>
      </c>
      <c r="D412" s="8" t="s">
        <v>842</v>
      </c>
      <c r="E412" s="22" t="s">
        <v>84</v>
      </c>
      <c r="F412" s="67" t="s">
        <v>1768</v>
      </c>
      <c r="G412" s="8"/>
      <c r="H412" s="67" t="s">
        <v>26</v>
      </c>
      <c r="I412" s="22" t="s">
        <v>64</v>
      </c>
      <c r="J412" s="68">
        <v>1</v>
      </c>
      <c r="K412" s="13">
        <f>IFERROR(VLOOKUP(I412,'LISTES stock'!A$2:B$1487,2,0)+SUMIFS(J412:J412,D412:D412,"ENTRÉE",I412:I412,I412)-SUMIFS(J412:J412,D412:D412,"SORTIE",I412:I412,I412),"")</f>
        <v>-50</v>
      </c>
      <c r="L412" s="13">
        <f>IFERROR(VLOOKUP(I412,T_LISTES[],3,0),"")</f>
        <v>2</v>
      </c>
      <c r="M412" s="13" t="str">
        <f t="shared" si="13"/>
        <v>COMMANDER</v>
      </c>
      <c r="N412" s="23" t="s">
        <v>110</v>
      </c>
      <c r="O412" s="8"/>
      <c r="P412" s="69">
        <v>0</v>
      </c>
      <c r="Q412" s="22" t="s">
        <v>1780</v>
      </c>
      <c r="R412" s="14" t="s">
        <v>1754</v>
      </c>
    </row>
    <row r="413" spans="1:18" x14ac:dyDescent="0.25">
      <c r="A413" s="14">
        <f t="shared" si="12"/>
        <v>412</v>
      </c>
      <c r="B413" s="15">
        <v>44228</v>
      </c>
      <c r="C413" s="7">
        <v>44228</v>
      </c>
      <c r="D413" s="8" t="s">
        <v>842</v>
      </c>
      <c r="E413" s="22" t="s">
        <v>84</v>
      </c>
      <c r="F413" s="67" t="s">
        <v>1768</v>
      </c>
      <c r="G413" s="8"/>
      <c r="H413" s="67" t="s">
        <v>26</v>
      </c>
      <c r="I413" s="22" t="s">
        <v>65</v>
      </c>
      <c r="J413" s="68">
        <v>1</v>
      </c>
      <c r="K413" s="13">
        <f>IFERROR(VLOOKUP(I413,'LISTES stock'!A$2:B$1487,2,0)+SUMIFS(J413:J413,D413:D413,"ENTRÉE",I413:I413,I413)-SUMIFS(J413:J413,D413:D413,"SORTIE",I413:I413,I413),"")</f>
        <v>-54</v>
      </c>
      <c r="L413" s="13">
        <f>IFERROR(VLOOKUP(I413,T_LISTES[],3,0),"")</f>
        <v>2</v>
      </c>
      <c r="M413" s="13" t="str">
        <f t="shared" si="13"/>
        <v>COMMANDER</v>
      </c>
      <c r="N413" s="23" t="s">
        <v>110</v>
      </c>
      <c r="O413" s="8"/>
      <c r="P413" s="69">
        <v>0</v>
      </c>
      <c r="Q413" s="22" t="s">
        <v>1780</v>
      </c>
      <c r="R413" s="14" t="s">
        <v>1754</v>
      </c>
    </row>
    <row r="414" spans="1:18" x14ac:dyDescent="0.25">
      <c r="A414" s="14">
        <f t="shared" si="12"/>
        <v>413</v>
      </c>
      <c r="B414" s="15">
        <v>44228</v>
      </c>
      <c r="C414" s="7">
        <v>44228</v>
      </c>
      <c r="D414" s="8" t="s">
        <v>842</v>
      </c>
      <c r="E414" s="22" t="s">
        <v>84</v>
      </c>
      <c r="F414" s="67" t="s">
        <v>1779</v>
      </c>
      <c r="G414" s="8"/>
      <c r="H414" s="67" t="s">
        <v>26</v>
      </c>
      <c r="I414" s="22" t="s">
        <v>135</v>
      </c>
      <c r="J414" s="68">
        <v>1</v>
      </c>
      <c r="K414" s="13">
        <f>IFERROR(VLOOKUP(I414,'LISTES stock'!A$2:B$1487,2,0)+SUMIFS(J414:J414,D414:D414,"ENTRÉE",I414:I414,I414)-SUMIFS(J414:J414,D414:D414,"SORTIE",I414:I414,I414),"")</f>
        <v>-87</v>
      </c>
      <c r="L414" s="13">
        <f>IFERROR(VLOOKUP(I414,T_LISTES[],3,0),"")</f>
        <v>2</v>
      </c>
      <c r="M414" s="13" t="str">
        <f t="shared" si="13"/>
        <v>COMMANDER</v>
      </c>
      <c r="N414" s="23"/>
      <c r="O414" s="8"/>
      <c r="P414" s="69">
        <v>0</v>
      </c>
      <c r="Q414" s="22" t="s">
        <v>1780</v>
      </c>
      <c r="R414" s="14" t="s">
        <v>1754</v>
      </c>
    </row>
    <row r="415" spans="1:18" x14ac:dyDescent="0.25">
      <c r="A415" s="14">
        <f t="shared" si="12"/>
        <v>414</v>
      </c>
      <c r="B415" s="15">
        <v>44228</v>
      </c>
      <c r="C415" s="7">
        <v>44228</v>
      </c>
      <c r="D415" s="8" t="s">
        <v>842</v>
      </c>
      <c r="E415" s="22" t="s">
        <v>84</v>
      </c>
      <c r="F415" s="67" t="s">
        <v>1788</v>
      </c>
      <c r="G415" s="8"/>
      <c r="H415" s="67" t="s">
        <v>58</v>
      </c>
      <c r="I415" s="22" t="s">
        <v>57</v>
      </c>
      <c r="J415" s="68">
        <v>35</v>
      </c>
      <c r="K415" s="13">
        <f>IFERROR(VLOOKUP(I415,'LISTES stock'!A$2:B$1487,2,0)+SUMIFS(J415:J415,D415:D415,"ENTRÉE",I415:I415,I415)-SUMIFS(J415:J415,D415:D415,"SORTIE",I415:I415,I415),"")</f>
        <v>-7079</v>
      </c>
      <c r="L415" s="13">
        <f>IFERROR(VLOOKUP(I415,T_LISTES[],3,0),"")</f>
        <v>0</v>
      </c>
      <c r="M415" s="13" t="str">
        <f t="shared" si="13"/>
        <v>COMMANDER</v>
      </c>
      <c r="N415" s="23"/>
      <c r="O415" s="8"/>
      <c r="P415" s="69">
        <v>0</v>
      </c>
      <c r="Q415" s="22" t="s">
        <v>1780</v>
      </c>
      <c r="R415" s="14" t="s">
        <v>1754</v>
      </c>
    </row>
    <row r="416" spans="1:18" x14ac:dyDescent="0.25">
      <c r="A416" s="14">
        <f t="shared" si="12"/>
        <v>415</v>
      </c>
      <c r="B416" s="15">
        <v>44228</v>
      </c>
      <c r="C416" s="7">
        <v>44228</v>
      </c>
      <c r="D416" s="8" t="s">
        <v>842</v>
      </c>
      <c r="E416" s="22" t="s">
        <v>31</v>
      </c>
      <c r="F416" s="67" t="s">
        <v>1768</v>
      </c>
      <c r="G416" s="8"/>
      <c r="H416" s="67" t="s">
        <v>26</v>
      </c>
      <c r="I416" s="22" t="s">
        <v>64</v>
      </c>
      <c r="J416" s="68">
        <v>1</v>
      </c>
      <c r="K416" s="13">
        <f>IFERROR(VLOOKUP(I416,'LISTES stock'!A$2:B$1487,2,0)+SUMIFS(J416:J416,D416:D416,"ENTRÉE",I416:I416,I416)-SUMIFS(J416:J416,D416:D416,"SORTIE",I416:I416,I416),"")</f>
        <v>-50</v>
      </c>
      <c r="L416" s="13">
        <f>IFERROR(VLOOKUP(I416,T_LISTES[],3,0),"")</f>
        <v>2</v>
      </c>
      <c r="M416" s="13" t="str">
        <f t="shared" si="13"/>
        <v>COMMANDER</v>
      </c>
      <c r="N416" s="23" t="s">
        <v>110</v>
      </c>
      <c r="O416" s="8"/>
      <c r="P416" s="69">
        <v>0</v>
      </c>
      <c r="Q416" s="22" t="s">
        <v>1780</v>
      </c>
      <c r="R416" s="14" t="s">
        <v>1778</v>
      </c>
    </row>
    <row r="417" spans="1:18" x14ac:dyDescent="0.25">
      <c r="A417" s="14">
        <f t="shared" si="12"/>
        <v>416</v>
      </c>
      <c r="B417" s="15">
        <v>44228</v>
      </c>
      <c r="C417" s="7">
        <v>44228</v>
      </c>
      <c r="D417" s="8" t="s">
        <v>842</v>
      </c>
      <c r="E417" s="22" t="s">
        <v>31</v>
      </c>
      <c r="F417" s="67" t="s">
        <v>1768</v>
      </c>
      <c r="G417" s="8"/>
      <c r="H417" s="67" t="s">
        <v>26</v>
      </c>
      <c r="I417" s="22" t="s">
        <v>65</v>
      </c>
      <c r="J417" s="68">
        <v>1</v>
      </c>
      <c r="K417" s="13">
        <f>IFERROR(VLOOKUP(I417,'LISTES stock'!A$2:B$1487,2,0)+SUMIFS(J417:J417,D417:D417,"ENTRÉE",I417:I417,I417)-SUMIFS(J417:J417,D417:D417,"SORTIE",I417:I417,I417),"")</f>
        <v>-54</v>
      </c>
      <c r="L417" s="13">
        <f>IFERROR(VLOOKUP(I417,T_LISTES[],3,0),"")</f>
        <v>2</v>
      </c>
      <c r="M417" s="13" t="str">
        <f t="shared" si="13"/>
        <v>COMMANDER</v>
      </c>
      <c r="N417" s="23" t="s">
        <v>110</v>
      </c>
      <c r="O417" s="8"/>
      <c r="P417" s="69">
        <v>0</v>
      </c>
      <c r="Q417" s="22" t="s">
        <v>1780</v>
      </c>
      <c r="R417" s="14" t="s">
        <v>1778</v>
      </c>
    </row>
    <row r="418" spans="1:18" x14ac:dyDescent="0.25">
      <c r="A418" s="14">
        <f t="shared" si="12"/>
        <v>417</v>
      </c>
      <c r="B418" s="15">
        <v>44228</v>
      </c>
      <c r="C418" s="7">
        <v>44228</v>
      </c>
      <c r="D418" s="8" t="s">
        <v>842</v>
      </c>
      <c r="E418" s="22" t="s">
        <v>31</v>
      </c>
      <c r="F418" s="67" t="s">
        <v>1779</v>
      </c>
      <c r="G418" s="8"/>
      <c r="H418" s="67" t="s">
        <v>26</v>
      </c>
      <c r="I418" s="22" t="s">
        <v>135</v>
      </c>
      <c r="J418" s="68">
        <v>1</v>
      </c>
      <c r="K418" s="13">
        <f>IFERROR(VLOOKUP(I418,'LISTES stock'!A$2:B$1487,2,0)+SUMIFS(J418:J418,D418:D418,"ENTRÉE",I418:I418,I418)-SUMIFS(J418:J418,D418:D418,"SORTIE",I418:I418,I418),"")</f>
        <v>-87</v>
      </c>
      <c r="L418" s="13">
        <f>IFERROR(VLOOKUP(I418,T_LISTES[],3,0),"")</f>
        <v>2</v>
      </c>
      <c r="M418" s="13" t="str">
        <f t="shared" si="13"/>
        <v>COMMANDER</v>
      </c>
      <c r="N418" s="23"/>
      <c r="O418" s="8"/>
      <c r="P418" s="69">
        <v>0</v>
      </c>
      <c r="Q418" s="22" t="s">
        <v>1780</v>
      </c>
      <c r="R418" s="14" t="s">
        <v>1778</v>
      </c>
    </row>
    <row r="419" spans="1:18" x14ac:dyDescent="0.25">
      <c r="A419" s="14">
        <f t="shared" si="12"/>
        <v>418</v>
      </c>
      <c r="B419" s="15">
        <v>44228</v>
      </c>
      <c r="C419" s="7">
        <v>44228</v>
      </c>
      <c r="D419" s="8" t="s">
        <v>842</v>
      </c>
      <c r="E419" s="22" t="s">
        <v>31</v>
      </c>
      <c r="F419" s="67" t="s">
        <v>1788</v>
      </c>
      <c r="G419" s="8"/>
      <c r="H419" s="67" t="s">
        <v>58</v>
      </c>
      <c r="I419" s="22" t="s">
        <v>57</v>
      </c>
      <c r="J419" s="68">
        <v>35</v>
      </c>
      <c r="K419" s="13">
        <f>IFERROR(VLOOKUP(I419,'LISTES stock'!A$2:B$1487,2,0)+SUMIFS(J419:J419,D419:D419,"ENTRÉE",I419:I419,I419)-SUMIFS(J419:J419,D419:D419,"SORTIE",I419:I419,I419),"")</f>
        <v>-7079</v>
      </c>
      <c r="L419" s="13">
        <f>IFERROR(VLOOKUP(I419,T_LISTES[],3,0),"")</f>
        <v>0</v>
      </c>
      <c r="M419" s="13" t="str">
        <f t="shared" si="13"/>
        <v>COMMANDER</v>
      </c>
      <c r="N419" s="23"/>
      <c r="O419" s="8"/>
      <c r="P419" s="69">
        <v>0</v>
      </c>
      <c r="Q419" s="22" t="s">
        <v>1780</v>
      </c>
      <c r="R419" s="14" t="s">
        <v>1778</v>
      </c>
    </row>
    <row r="420" spans="1:18" x14ac:dyDescent="0.25">
      <c r="A420" s="14">
        <f t="shared" si="12"/>
        <v>419</v>
      </c>
      <c r="B420" s="15">
        <v>44228</v>
      </c>
      <c r="C420" s="7">
        <v>44228</v>
      </c>
      <c r="D420" s="8" t="s">
        <v>842</v>
      </c>
      <c r="E420" s="22" t="s">
        <v>21</v>
      </c>
      <c r="F420" s="67" t="s">
        <v>1747</v>
      </c>
      <c r="G420" s="8"/>
      <c r="H420" s="67" t="s">
        <v>33</v>
      </c>
      <c r="I420" s="22" t="s">
        <v>32</v>
      </c>
      <c r="J420" s="68">
        <v>1</v>
      </c>
      <c r="K420" s="13">
        <f>IFERROR(VLOOKUP(I420,'LISTES stock'!A$2:B$1487,2,0)+SUMIFS(J420:J420,D420:D420,"ENTRÉE",I420:I420,I420)-SUMIFS(J420:J420,D420:D420,"SORTIE",I420:I420,I420),"")</f>
        <v>0</v>
      </c>
      <c r="L420" s="13">
        <f>IFERROR(VLOOKUP(I420,T_LISTES[],3,0),"")</f>
        <v>0</v>
      </c>
      <c r="M420" s="13" t="str">
        <f t="shared" si="13"/>
        <v>COMMANDER</v>
      </c>
      <c r="N420" s="23" t="s">
        <v>1773</v>
      </c>
      <c r="O420" s="8"/>
      <c r="P420" s="69">
        <v>0</v>
      </c>
      <c r="Q420" s="22" t="s">
        <v>1749</v>
      </c>
      <c r="R420" s="14" t="s">
        <v>1778</v>
      </c>
    </row>
    <row r="421" spans="1:18" x14ac:dyDescent="0.25">
      <c r="A421" s="14">
        <f t="shared" si="12"/>
        <v>420</v>
      </c>
      <c r="B421" s="15">
        <v>44228</v>
      </c>
      <c r="C421" s="7">
        <v>44228</v>
      </c>
      <c r="D421" s="75" t="s">
        <v>844</v>
      </c>
      <c r="E421" s="22" t="s">
        <v>2298</v>
      </c>
      <c r="F421" s="67" t="s">
        <v>1833</v>
      </c>
      <c r="G421" s="8"/>
      <c r="H421" s="67"/>
      <c r="I421" s="22" t="s">
        <v>958</v>
      </c>
      <c r="J421" s="68">
        <v>6</v>
      </c>
      <c r="K421" s="13">
        <f>IFERROR(VLOOKUP(I421,'LISTES stock'!A$2:B$1487,2,0)+SUMIFS(J421:J421,D421:D421,"ENTRÉE",I421:I421,I421)-SUMIFS(J421:J421,D421:D421,"SORTIE",I421:I421,I421),"")</f>
        <v>12</v>
      </c>
      <c r="L421" s="13">
        <f>IFERROR(VLOOKUP(I421,T_LISTES[],3,0),"")</f>
        <v>0</v>
      </c>
      <c r="M421" s="13" t="str">
        <f t="shared" si="13"/>
        <v/>
      </c>
      <c r="N421" s="23" t="s">
        <v>2367</v>
      </c>
      <c r="O421" s="8"/>
      <c r="P421" s="69">
        <v>715500</v>
      </c>
      <c r="Q421" s="22" t="s">
        <v>2368</v>
      </c>
      <c r="R421" s="14"/>
    </row>
    <row r="422" spans="1:18" x14ac:dyDescent="0.25">
      <c r="A422" s="14">
        <f t="shared" si="12"/>
        <v>421</v>
      </c>
      <c r="B422" s="15">
        <v>44228</v>
      </c>
      <c r="C422" s="7">
        <v>44228</v>
      </c>
      <c r="D422" s="75" t="s">
        <v>844</v>
      </c>
      <c r="E422" s="22" t="s">
        <v>2298</v>
      </c>
      <c r="F422" s="67" t="s">
        <v>1747</v>
      </c>
      <c r="G422" s="8"/>
      <c r="H422" s="67"/>
      <c r="I422" s="22" t="s">
        <v>542</v>
      </c>
      <c r="J422" s="68">
        <v>1</v>
      </c>
      <c r="K422" s="13">
        <f>IFERROR(VLOOKUP(I422,'LISTES stock'!A$2:B$1487,2,0)+SUMIFS(J422:J422,D422:D422,"ENTRÉE",I422:I422,I422)-SUMIFS(J422:J422,D422:D422,"SORTIE",I422:I422,I422),"")</f>
        <v>1</v>
      </c>
      <c r="L422" s="13">
        <f>IFERROR(VLOOKUP(I422,T_LISTES[],3,0),"")</f>
        <v>2</v>
      </c>
      <c r="M422" s="13" t="str">
        <f t="shared" si="13"/>
        <v>COMMANDER</v>
      </c>
      <c r="N422" s="23" t="s">
        <v>1773</v>
      </c>
      <c r="O422" s="8" t="s">
        <v>2369</v>
      </c>
      <c r="P422" s="69">
        <v>85000</v>
      </c>
      <c r="Q422" s="22" t="s">
        <v>2370</v>
      </c>
      <c r="R422" s="14"/>
    </row>
    <row r="423" spans="1:18" x14ac:dyDescent="0.25">
      <c r="A423" s="14">
        <f t="shared" si="12"/>
        <v>422</v>
      </c>
      <c r="B423" s="15">
        <v>44228</v>
      </c>
      <c r="C423" s="7">
        <v>44228</v>
      </c>
      <c r="D423" s="75" t="s">
        <v>844</v>
      </c>
      <c r="E423" s="22" t="s">
        <v>2298</v>
      </c>
      <c r="F423" s="67" t="s">
        <v>1747</v>
      </c>
      <c r="G423" s="8"/>
      <c r="H423" s="67"/>
      <c r="I423" s="22" t="s">
        <v>13</v>
      </c>
      <c r="J423" s="68">
        <v>2</v>
      </c>
      <c r="K423" s="13">
        <f>IFERROR(VLOOKUP(I423,'LISTES stock'!A$2:B$1487,2,0)+SUMIFS(J423:J423,D423:D423,"ENTRÉE",I423:I423,I423)-SUMIFS(J423:J423,D423:D423,"SORTIE",I423:I423,I423),"")</f>
        <v>3</v>
      </c>
      <c r="L423" s="13">
        <f>IFERROR(VLOOKUP(I423,T_LISTES[],3,0),"")</f>
        <v>2</v>
      </c>
      <c r="M423" s="13" t="str">
        <f t="shared" si="13"/>
        <v/>
      </c>
      <c r="N423" s="23" t="s">
        <v>1773</v>
      </c>
      <c r="O423" s="8" t="s">
        <v>2371</v>
      </c>
      <c r="P423" s="69">
        <v>48000</v>
      </c>
      <c r="Q423" s="22" t="s">
        <v>2370</v>
      </c>
      <c r="R423" s="14"/>
    </row>
    <row r="424" spans="1:18" x14ac:dyDescent="0.25">
      <c r="A424" s="14">
        <f t="shared" si="12"/>
        <v>423</v>
      </c>
      <c r="B424" s="15">
        <v>44228</v>
      </c>
      <c r="C424" s="7">
        <v>44228</v>
      </c>
      <c r="D424" s="75" t="s">
        <v>844</v>
      </c>
      <c r="E424" s="22" t="s">
        <v>2298</v>
      </c>
      <c r="F424" s="67" t="s">
        <v>1747</v>
      </c>
      <c r="G424" s="8"/>
      <c r="H424" s="67"/>
      <c r="I424" s="22" t="s">
        <v>698</v>
      </c>
      <c r="J424" s="68">
        <v>2</v>
      </c>
      <c r="K424" s="13">
        <f>IFERROR(VLOOKUP(I424,'LISTES stock'!A$2:B$1487,2,0)+SUMIFS(J424:J424,D424:D424,"ENTRÉE",I424:I424,I424)-SUMIFS(J424:J424,D424:D424,"SORTIE",I424:I424,I424),"")</f>
        <v>3</v>
      </c>
      <c r="L424" s="13">
        <f>IFERROR(VLOOKUP(I424,T_LISTES[],3,0),"")</f>
        <v>0</v>
      </c>
      <c r="M424" s="13" t="str">
        <f t="shared" si="13"/>
        <v/>
      </c>
      <c r="N424" s="23" t="s">
        <v>1824</v>
      </c>
      <c r="O424" s="8"/>
      <c r="P424" s="69">
        <v>20000</v>
      </c>
      <c r="Q424" s="22" t="s">
        <v>2370</v>
      </c>
      <c r="R424" s="14"/>
    </row>
    <row r="425" spans="1:18" x14ac:dyDescent="0.25">
      <c r="A425" s="14">
        <f t="shared" si="12"/>
        <v>424</v>
      </c>
      <c r="B425" s="15">
        <v>44228</v>
      </c>
      <c r="C425" s="7">
        <v>44228</v>
      </c>
      <c r="D425" s="75" t="s">
        <v>844</v>
      </c>
      <c r="E425" s="22" t="s">
        <v>2298</v>
      </c>
      <c r="F425" s="67" t="s">
        <v>1747</v>
      </c>
      <c r="G425" s="8"/>
      <c r="H425" s="67"/>
      <c r="I425" s="22" t="s">
        <v>32</v>
      </c>
      <c r="J425" s="68">
        <v>2</v>
      </c>
      <c r="K425" s="13">
        <f>IFERROR(VLOOKUP(I425,'LISTES stock'!A$2:B$1487,2,0)+SUMIFS(J425:J425,D425:D425,"ENTRÉE",I425:I425,I425)-SUMIFS(J425:J425,D425:D425,"SORTIE",I425:I425,I425),"")</f>
        <v>3</v>
      </c>
      <c r="L425" s="13">
        <f>IFERROR(VLOOKUP(I425,T_LISTES[],3,0),"")</f>
        <v>0</v>
      </c>
      <c r="M425" s="13" t="str">
        <f t="shared" si="13"/>
        <v/>
      </c>
      <c r="N425" s="23" t="s">
        <v>1773</v>
      </c>
      <c r="O425" s="8" t="s">
        <v>2299</v>
      </c>
      <c r="P425" s="69">
        <v>120000</v>
      </c>
      <c r="Q425" s="22" t="s">
        <v>2370</v>
      </c>
      <c r="R425" s="14"/>
    </row>
    <row r="426" spans="1:18" x14ac:dyDescent="0.25">
      <c r="A426" s="14">
        <f t="shared" si="12"/>
        <v>425</v>
      </c>
      <c r="B426" s="15">
        <v>44228</v>
      </c>
      <c r="C426" s="7">
        <v>44228</v>
      </c>
      <c r="D426" s="75" t="s">
        <v>844</v>
      </c>
      <c r="E426" s="22" t="s">
        <v>2298</v>
      </c>
      <c r="F426" s="67" t="s">
        <v>1768</v>
      </c>
      <c r="G426" s="8"/>
      <c r="H426" s="67"/>
      <c r="I426" s="22" t="s">
        <v>64</v>
      </c>
      <c r="J426" s="68">
        <v>2</v>
      </c>
      <c r="K426" s="13">
        <f>IFERROR(VLOOKUP(I426,'LISTES stock'!A$2:B$1487,2,0)+SUMIFS(J426:J426,D426:D426,"ENTRÉE",I426:I426,I426)-SUMIFS(J426:J426,D426:D426,"SORTIE",I426:I426,I426),"")</f>
        <v>-47</v>
      </c>
      <c r="L426" s="13">
        <f>IFERROR(VLOOKUP(I426,T_LISTES[],3,0),"")</f>
        <v>2</v>
      </c>
      <c r="M426" s="13" t="str">
        <f t="shared" si="13"/>
        <v>COMMANDER</v>
      </c>
      <c r="N426" s="23" t="s">
        <v>110</v>
      </c>
      <c r="O426" s="8"/>
      <c r="P426" s="69">
        <v>24000</v>
      </c>
      <c r="Q426" s="22" t="s">
        <v>2372</v>
      </c>
      <c r="R426" s="14"/>
    </row>
    <row r="427" spans="1:18" x14ac:dyDescent="0.25">
      <c r="A427" s="14">
        <f t="shared" si="12"/>
        <v>426</v>
      </c>
      <c r="B427" s="15">
        <v>44228</v>
      </c>
      <c r="C427" s="7">
        <v>44228</v>
      </c>
      <c r="D427" s="75" t="s">
        <v>844</v>
      </c>
      <c r="E427" s="22" t="s">
        <v>2298</v>
      </c>
      <c r="F427" s="67" t="s">
        <v>1768</v>
      </c>
      <c r="G427" s="8"/>
      <c r="H427" s="67"/>
      <c r="I427" s="22" t="s">
        <v>65</v>
      </c>
      <c r="J427" s="68">
        <v>2</v>
      </c>
      <c r="K427" s="13">
        <f>IFERROR(VLOOKUP(I427,'LISTES stock'!A$2:B$1487,2,0)+SUMIFS(J427:J427,D427:D427,"ENTRÉE",I427:I427,I427)-SUMIFS(J427:J427,D427:D427,"SORTIE",I427:I427,I427),"")</f>
        <v>-51</v>
      </c>
      <c r="L427" s="13">
        <f>IFERROR(VLOOKUP(I427,T_LISTES[],3,0),"")</f>
        <v>2</v>
      </c>
      <c r="M427" s="13" t="str">
        <f t="shared" si="13"/>
        <v>COMMANDER</v>
      </c>
      <c r="N427" s="23" t="s">
        <v>110</v>
      </c>
      <c r="O427" s="8"/>
      <c r="P427" s="69">
        <v>26000</v>
      </c>
      <c r="Q427" s="22" t="s">
        <v>2372</v>
      </c>
      <c r="R427" s="14"/>
    </row>
    <row r="428" spans="1:18" x14ac:dyDescent="0.25">
      <c r="A428" s="14">
        <f t="shared" si="12"/>
        <v>427</v>
      </c>
      <c r="B428" s="15">
        <v>44228</v>
      </c>
      <c r="C428" s="7">
        <v>44229</v>
      </c>
      <c r="D428" s="8" t="s">
        <v>842</v>
      </c>
      <c r="E428" s="22" t="s">
        <v>691</v>
      </c>
      <c r="F428" s="67" t="s">
        <v>1788</v>
      </c>
      <c r="G428" s="8"/>
      <c r="H428" s="67" t="s">
        <v>58</v>
      </c>
      <c r="I428" s="22" t="s">
        <v>57</v>
      </c>
      <c r="J428" s="68">
        <v>35</v>
      </c>
      <c r="K428" s="13">
        <f>IFERROR(VLOOKUP(I428,'LISTES stock'!A$2:B$1487,2,0)+SUMIFS(J428:J428,D428:D428,"ENTRÉE",I428:I428,I428)-SUMIFS(J428:J428,D428:D428,"SORTIE",I428:I428,I428),"")</f>
        <v>-7079</v>
      </c>
      <c r="L428" s="13">
        <f>IFERROR(VLOOKUP(I428,T_LISTES[],3,0),"")</f>
        <v>0</v>
      </c>
      <c r="M428" s="13" t="str">
        <f t="shared" si="13"/>
        <v>COMMANDER</v>
      </c>
      <c r="N428" s="23"/>
      <c r="O428" s="8"/>
      <c r="P428" s="69">
        <v>0</v>
      </c>
      <c r="Q428" s="22" t="s">
        <v>1780</v>
      </c>
      <c r="R428" s="14" t="s">
        <v>1737</v>
      </c>
    </row>
    <row r="429" spans="1:18" x14ac:dyDescent="0.25">
      <c r="A429" s="14">
        <f t="shared" si="12"/>
        <v>428</v>
      </c>
      <c r="B429" s="15">
        <v>44228</v>
      </c>
      <c r="C429" s="7">
        <v>44229</v>
      </c>
      <c r="D429" s="8" t="s">
        <v>842</v>
      </c>
      <c r="E429" s="22" t="s">
        <v>63</v>
      </c>
      <c r="F429" s="67" t="s">
        <v>1768</v>
      </c>
      <c r="G429" s="8"/>
      <c r="H429" s="67" t="s">
        <v>1748</v>
      </c>
      <c r="I429" s="22" t="s">
        <v>698</v>
      </c>
      <c r="J429" s="68">
        <v>1</v>
      </c>
      <c r="K429" s="13">
        <f>IFERROR(VLOOKUP(I429,'LISTES stock'!A$2:B$1487,2,0)+SUMIFS(J429:J429,D429:D429,"ENTRÉE",I429:I429,I429)-SUMIFS(J429:J429,D429:D429,"SORTIE",I429:I429,I429),"")</f>
        <v>0</v>
      </c>
      <c r="L429" s="13">
        <f>IFERROR(VLOOKUP(I429,T_LISTES[],3,0),"")</f>
        <v>0</v>
      </c>
      <c r="M429" s="13" t="str">
        <f t="shared" si="13"/>
        <v>COMMANDER</v>
      </c>
      <c r="N429" s="23"/>
      <c r="O429" s="8"/>
      <c r="P429" s="69">
        <v>0</v>
      </c>
      <c r="Q429" s="22" t="s">
        <v>1832</v>
      </c>
      <c r="R429" s="14" t="s">
        <v>1790</v>
      </c>
    </row>
    <row r="430" spans="1:18" x14ac:dyDescent="0.25">
      <c r="A430" s="14">
        <f t="shared" si="12"/>
        <v>429</v>
      </c>
      <c r="B430" s="15">
        <v>44228</v>
      </c>
      <c r="C430" s="7">
        <v>44229</v>
      </c>
      <c r="D430" s="8" t="s">
        <v>842</v>
      </c>
      <c r="E430" s="22" t="s">
        <v>63</v>
      </c>
      <c r="F430" s="67" t="s">
        <v>1744</v>
      </c>
      <c r="G430" s="8"/>
      <c r="H430" s="67" t="s">
        <v>1796</v>
      </c>
      <c r="I430" s="22" t="s">
        <v>493</v>
      </c>
      <c r="J430" s="68">
        <v>1</v>
      </c>
      <c r="K430" s="13">
        <f>IFERROR(VLOOKUP(I430,'LISTES stock'!A$2:B$1487,2,0)+SUMIFS(J430:J430,D430:D430,"ENTRÉE",I430:I430,I430)-SUMIFS(J430:J430,D430:D430,"SORTIE",I430:I430,I430),"")</f>
        <v>-7</v>
      </c>
      <c r="L430" s="13">
        <f>IFERROR(VLOOKUP(I430,T_LISTES[],3,0),"")</f>
        <v>0</v>
      </c>
      <c r="M430" s="13" t="str">
        <f t="shared" si="13"/>
        <v>COMMANDER</v>
      </c>
      <c r="N430" s="23"/>
      <c r="O430" s="8"/>
      <c r="P430" s="69">
        <v>0</v>
      </c>
      <c r="Q430" s="22" t="s">
        <v>1832</v>
      </c>
      <c r="R430" s="14" t="s">
        <v>1790</v>
      </c>
    </row>
    <row r="431" spans="1:18" x14ac:dyDescent="0.25">
      <c r="A431" s="14">
        <f t="shared" si="12"/>
        <v>430</v>
      </c>
      <c r="B431" s="15">
        <v>44228</v>
      </c>
      <c r="C431" s="7">
        <v>44229</v>
      </c>
      <c r="D431" s="8" t="s">
        <v>842</v>
      </c>
      <c r="E431" s="22" t="s">
        <v>368</v>
      </c>
      <c r="F431" s="67" t="s">
        <v>1747</v>
      </c>
      <c r="G431" s="8"/>
      <c r="H431" s="67" t="s">
        <v>17</v>
      </c>
      <c r="I431" s="22" t="s">
        <v>443</v>
      </c>
      <c r="J431" s="68">
        <v>1</v>
      </c>
      <c r="K431" s="13">
        <f>IFERROR(VLOOKUP(I431,'LISTES stock'!A$2:B$1487,2,0)+SUMIFS(J431:J431,D431:D431,"ENTRÉE",I431:I431,I431)-SUMIFS(J431:J431,D431:D431,"SORTIE",I431:I431,I431),"")</f>
        <v>3</v>
      </c>
      <c r="L431" s="13">
        <f>IFERROR(VLOOKUP(I431,T_LISTES[],3,0),"")</f>
        <v>0</v>
      </c>
      <c r="M431" s="13" t="str">
        <f t="shared" si="13"/>
        <v/>
      </c>
      <c r="N431" s="23" t="s">
        <v>1773</v>
      </c>
      <c r="O431" s="8"/>
      <c r="P431" s="69">
        <v>40000</v>
      </c>
      <c r="Q431" s="22" t="s">
        <v>1832</v>
      </c>
      <c r="R431" s="14" t="s">
        <v>1759</v>
      </c>
    </row>
    <row r="432" spans="1:18" x14ac:dyDescent="0.25">
      <c r="A432" s="14">
        <f t="shared" si="12"/>
        <v>431</v>
      </c>
      <c r="B432" s="15">
        <v>44228</v>
      </c>
      <c r="C432" s="7">
        <v>44229</v>
      </c>
      <c r="D432" s="8" t="s">
        <v>842</v>
      </c>
      <c r="E432" s="22" t="s">
        <v>63</v>
      </c>
      <c r="F432" s="67" t="s">
        <v>1747</v>
      </c>
      <c r="G432" s="8"/>
      <c r="H432" s="67" t="s">
        <v>33</v>
      </c>
      <c r="I432" s="22" t="s">
        <v>13</v>
      </c>
      <c r="J432" s="68">
        <v>1</v>
      </c>
      <c r="K432" s="13">
        <f>IFERROR(VLOOKUP(I432,'LISTES stock'!A$2:B$1487,2,0)+SUMIFS(J432:J432,D432:D432,"ENTRÉE",I432:I432,I432)-SUMIFS(J432:J432,D432:D432,"SORTIE",I432:I432,I432),"")</f>
        <v>0</v>
      </c>
      <c r="L432" s="13">
        <f>IFERROR(VLOOKUP(I432,T_LISTES[],3,0),"")</f>
        <v>2</v>
      </c>
      <c r="M432" s="13" t="str">
        <f t="shared" si="13"/>
        <v>COMMANDER</v>
      </c>
      <c r="N432" s="23" t="s">
        <v>1773</v>
      </c>
      <c r="O432" s="8"/>
      <c r="P432" s="69">
        <v>24000</v>
      </c>
      <c r="Q432" s="22" t="s">
        <v>1832</v>
      </c>
      <c r="R432" s="14" t="s">
        <v>1790</v>
      </c>
    </row>
    <row r="433" spans="1:18" x14ac:dyDescent="0.25">
      <c r="A433" s="14">
        <f t="shared" si="12"/>
        <v>432</v>
      </c>
      <c r="B433" s="15">
        <v>44228</v>
      </c>
      <c r="C433" s="7">
        <v>44229</v>
      </c>
      <c r="D433" s="8" t="s">
        <v>842</v>
      </c>
      <c r="E433" s="22" t="s">
        <v>169</v>
      </c>
      <c r="F433" s="67" t="s">
        <v>1747</v>
      </c>
      <c r="G433" s="8"/>
      <c r="H433" s="67" t="s">
        <v>1742</v>
      </c>
      <c r="I433" s="22" t="s">
        <v>53</v>
      </c>
      <c r="J433" s="68">
        <v>1</v>
      </c>
      <c r="K433" s="13">
        <f>IFERROR(VLOOKUP(I433,'LISTES stock'!A$2:B$1487,2,0)+SUMIFS(J433:J433,D433:D433,"ENTRÉE",I433:I433,I433)-SUMIFS(J433:J433,D433:D433,"SORTIE",I433:I433,I433),"")</f>
        <v>-1</v>
      </c>
      <c r="L433" s="13">
        <f>IFERROR(VLOOKUP(I433,T_LISTES[],3,0),"")</f>
        <v>2</v>
      </c>
      <c r="M433" s="13" t="str">
        <f t="shared" si="13"/>
        <v>COMMANDER</v>
      </c>
      <c r="N433" s="23" t="s">
        <v>1843</v>
      </c>
      <c r="O433" s="8"/>
      <c r="P433" s="69">
        <v>3000</v>
      </c>
      <c r="Q433" s="22"/>
      <c r="R433" s="14" t="s">
        <v>1743</v>
      </c>
    </row>
    <row r="434" spans="1:18" x14ac:dyDescent="0.25">
      <c r="A434" s="14">
        <f t="shared" si="12"/>
        <v>433</v>
      </c>
      <c r="B434" s="15">
        <v>44228</v>
      </c>
      <c r="C434" s="7">
        <v>44229</v>
      </c>
      <c r="D434" s="8" t="s">
        <v>842</v>
      </c>
      <c r="E434" s="22" t="s">
        <v>169</v>
      </c>
      <c r="F434" s="67" t="s">
        <v>1747</v>
      </c>
      <c r="G434" s="8"/>
      <c r="H434" s="67" t="s">
        <v>1742</v>
      </c>
      <c r="I434" s="22" t="s">
        <v>106</v>
      </c>
      <c r="J434" s="68">
        <v>1</v>
      </c>
      <c r="K434" s="13">
        <f>IFERROR(VLOOKUP(I434,'LISTES stock'!A$2:B$1487,2,0)+SUMIFS(J434:J434,D434:D434,"ENTRÉE",I434:I434,I434)-SUMIFS(J434:J434,D434:D434,"SORTIE",I434:I434,I434),"")</f>
        <v>-1</v>
      </c>
      <c r="L434" s="13">
        <f>IFERROR(VLOOKUP(I434,T_LISTES[],3,0),"")</f>
        <v>2</v>
      </c>
      <c r="M434" s="13" t="str">
        <f t="shared" si="13"/>
        <v>COMMANDER</v>
      </c>
      <c r="N434" s="23" t="s">
        <v>1843</v>
      </c>
      <c r="O434" s="8"/>
      <c r="P434" s="69">
        <v>3500</v>
      </c>
      <c r="Q434" s="22"/>
      <c r="R434" s="14" t="s">
        <v>1743</v>
      </c>
    </row>
    <row r="435" spans="1:18" x14ac:dyDescent="0.25">
      <c r="A435" s="14">
        <f t="shared" si="12"/>
        <v>434</v>
      </c>
      <c r="B435" s="15">
        <v>44228</v>
      </c>
      <c r="C435" s="7">
        <v>44229</v>
      </c>
      <c r="D435" s="8" t="s">
        <v>842</v>
      </c>
      <c r="E435" s="22" t="s">
        <v>169</v>
      </c>
      <c r="F435" s="67" t="s">
        <v>1771</v>
      </c>
      <c r="G435" s="8"/>
      <c r="H435" s="67" t="s">
        <v>1742</v>
      </c>
      <c r="I435" s="22" t="s">
        <v>337</v>
      </c>
      <c r="J435" s="68">
        <v>1</v>
      </c>
      <c r="K435" s="13">
        <f>IFERROR(VLOOKUP(I435,'LISTES stock'!A$2:B$1487,2,0)+SUMIFS(J435:J435,D435:D435,"ENTRÉE",I435:I435,I435)-SUMIFS(J435:J435,D435:D435,"SORTIE",I435:I435,I435),"")</f>
        <v>-25</v>
      </c>
      <c r="L435" s="13">
        <f>IFERROR(VLOOKUP(I435,T_LISTES[],3,0),"")</f>
        <v>2</v>
      </c>
      <c r="M435" s="13" t="str">
        <f t="shared" si="13"/>
        <v>COMMANDER</v>
      </c>
      <c r="N435" s="23"/>
      <c r="O435" s="8"/>
      <c r="P435" s="69">
        <v>0</v>
      </c>
      <c r="Q435" s="22"/>
      <c r="R435" s="14" t="s">
        <v>1743</v>
      </c>
    </row>
    <row r="436" spans="1:18" x14ac:dyDescent="0.25">
      <c r="A436" s="14">
        <f t="shared" si="12"/>
        <v>435</v>
      </c>
      <c r="B436" s="15">
        <v>44228</v>
      </c>
      <c r="C436" s="7">
        <v>44229</v>
      </c>
      <c r="D436" s="8" t="s">
        <v>842</v>
      </c>
      <c r="E436" s="22" t="s">
        <v>169</v>
      </c>
      <c r="F436" s="67" t="s">
        <v>1771</v>
      </c>
      <c r="G436" s="8"/>
      <c r="H436" s="67" t="s">
        <v>1742</v>
      </c>
      <c r="I436" s="22" t="s">
        <v>7</v>
      </c>
      <c r="J436" s="68">
        <v>1</v>
      </c>
      <c r="K436" s="13">
        <f>IFERROR(VLOOKUP(I436,'LISTES stock'!A$2:B$1487,2,0)+SUMIFS(J436:J436,D436:D436,"ENTRÉE",I436:I436,I436)-SUMIFS(J436:J436,D436:D436,"SORTIE",I436:I436,I436),"")</f>
        <v>0</v>
      </c>
      <c r="L436" s="13">
        <f>IFERROR(VLOOKUP(I436,T_LISTES[],3,0),"")</f>
        <v>2</v>
      </c>
      <c r="M436" s="13" t="str">
        <f t="shared" si="13"/>
        <v>COMMANDER</v>
      </c>
      <c r="N436" s="23"/>
      <c r="O436" s="8"/>
      <c r="P436" s="69">
        <v>0</v>
      </c>
      <c r="Q436" s="22"/>
      <c r="R436" s="14" t="s">
        <v>1743</v>
      </c>
    </row>
    <row r="437" spans="1:18" x14ac:dyDescent="0.25">
      <c r="A437" s="14">
        <f t="shared" si="12"/>
        <v>436</v>
      </c>
      <c r="B437" s="15">
        <v>44228</v>
      </c>
      <c r="C437" s="7">
        <v>44229</v>
      </c>
      <c r="D437" s="8" t="s">
        <v>842</v>
      </c>
      <c r="E437" s="22" t="s">
        <v>169</v>
      </c>
      <c r="F437" s="67" t="s">
        <v>1747</v>
      </c>
      <c r="G437" s="8"/>
      <c r="H437" s="67" t="s">
        <v>17</v>
      </c>
      <c r="I437" s="22" t="s">
        <v>22</v>
      </c>
      <c r="J437" s="68">
        <v>1</v>
      </c>
      <c r="K437" s="13">
        <f>IFERROR(VLOOKUP(I437,'LISTES stock'!A$2:B$1487,2,0)+SUMIFS(J437:J437,D437:D437,"ENTRÉE",I437:I437,I437)-SUMIFS(J437:J437,D437:D437,"SORTIE",I437:I437,I437),"")</f>
        <v>-19</v>
      </c>
      <c r="L437" s="13">
        <f>IFERROR(VLOOKUP(I437,T_LISTES[],3,0),"")</f>
        <v>0</v>
      </c>
      <c r="M437" s="13" t="str">
        <f t="shared" si="13"/>
        <v>COMMANDER</v>
      </c>
      <c r="N437" s="23" t="s">
        <v>1755</v>
      </c>
      <c r="O437" s="8"/>
      <c r="P437" s="69">
        <v>0</v>
      </c>
      <c r="Q437" s="22" t="s">
        <v>1758</v>
      </c>
      <c r="R437" s="14" t="s">
        <v>1776</v>
      </c>
    </row>
    <row r="438" spans="1:18" x14ac:dyDescent="0.25">
      <c r="A438" s="14">
        <f t="shared" si="12"/>
        <v>437</v>
      </c>
      <c r="B438" s="15">
        <v>44228</v>
      </c>
      <c r="C438" s="7">
        <v>44229</v>
      </c>
      <c r="D438" s="8" t="s">
        <v>842</v>
      </c>
      <c r="E438" s="22" t="s">
        <v>169</v>
      </c>
      <c r="F438" s="67" t="s">
        <v>1747</v>
      </c>
      <c r="G438" s="8"/>
      <c r="H438" s="67" t="s">
        <v>17</v>
      </c>
      <c r="I438" s="22" t="s">
        <v>187</v>
      </c>
      <c r="J438" s="68">
        <v>4</v>
      </c>
      <c r="K438" s="13">
        <f>IFERROR(VLOOKUP(I438,'LISTES stock'!A$2:B$1487,2,0)+SUMIFS(J438:J438,D438:D438,"ENTRÉE",I438:I438,I438)-SUMIFS(J438:J438,D438:D438,"SORTIE",I438:I438,I438),"")</f>
        <v>10</v>
      </c>
      <c r="L438" s="13">
        <f>IFERROR(VLOOKUP(I438,T_LISTES[],3,0),"")</f>
        <v>0</v>
      </c>
      <c r="M438" s="13" t="str">
        <f t="shared" si="13"/>
        <v/>
      </c>
      <c r="N438" s="23" t="s">
        <v>1824</v>
      </c>
      <c r="O438" s="8"/>
      <c r="P438" s="69">
        <v>0</v>
      </c>
      <c r="Q438" s="22" t="s">
        <v>1758</v>
      </c>
      <c r="R438" s="14" t="s">
        <v>1776</v>
      </c>
    </row>
    <row r="439" spans="1:18" x14ac:dyDescent="0.25">
      <c r="A439" s="14">
        <f t="shared" si="12"/>
        <v>438</v>
      </c>
      <c r="B439" s="15">
        <v>44228</v>
      </c>
      <c r="C439" s="7">
        <v>44229</v>
      </c>
      <c r="D439" s="8" t="s">
        <v>842</v>
      </c>
      <c r="E439" s="22" t="s">
        <v>169</v>
      </c>
      <c r="F439" s="67" t="s">
        <v>1752</v>
      </c>
      <c r="G439" s="8"/>
      <c r="H439" s="67" t="s">
        <v>1796</v>
      </c>
      <c r="I439" s="22" t="s">
        <v>411</v>
      </c>
      <c r="J439" s="68">
        <v>1</v>
      </c>
      <c r="K439" s="13">
        <f>IFERROR(VLOOKUP(I439,'LISTES stock'!A$2:B$1487,2,0)+SUMIFS(J439:J439,D439:D439,"ENTRÉE",I439:I439,I439)-SUMIFS(J439:J439,D439:D439,"SORTIE",I439:I439,I439),"")</f>
        <v>-3</v>
      </c>
      <c r="L439" s="13">
        <f>IFERROR(VLOOKUP(I439,T_LISTES[],3,0),"")</f>
        <v>2</v>
      </c>
      <c r="M439" s="13" t="str">
        <f t="shared" si="13"/>
        <v>COMMANDER</v>
      </c>
      <c r="N439" s="23"/>
      <c r="O439" s="8">
        <v>15000</v>
      </c>
      <c r="P439" s="69">
        <v>0</v>
      </c>
      <c r="Q439" s="22"/>
      <c r="R439" s="14" t="s">
        <v>1900</v>
      </c>
    </row>
    <row r="440" spans="1:18" x14ac:dyDescent="0.25">
      <c r="A440" s="14">
        <f t="shared" si="12"/>
        <v>439</v>
      </c>
      <c r="B440" s="15">
        <v>44228</v>
      </c>
      <c r="C440" s="7">
        <v>44229</v>
      </c>
      <c r="D440" s="8" t="s">
        <v>842</v>
      </c>
      <c r="E440" s="22" t="s">
        <v>124</v>
      </c>
      <c r="F440" s="67" t="s">
        <v>1771</v>
      </c>
      <c r="G440" s="8"/>
      <c r="H440" s="67" t="s">
        <v>1742</v>
      </c>
      <c r="I440" s="22" t="s">
        <v>7</v>
      </c>
      <c r="J440" s="68">
        <v>2</v>
      </c>
      <c r="K440" s="13">
        <f>IFERROR(VLOOKUP(I440,'LISTES stock'!A$2:B$1487,2,0)+SUMIFS(J440:J440,D440:D440,"ENTRÉE",I440:I440,I440)-SUMIFS(J440:J440,D440:D440,"SORTIE",I440:I440,I440),"")</f>
        <v>-1</v>
      </c>
      <c r="L440" s="13">
        <f>IFERROR(VLOOKUP(I440,T_LISTES[],3,0),"")</f>
        <v>2</v>
      </c>
      <c r="M440" s="13" t="str">
        <f t="shared" si="13"/>
        <v>COMMANDER</v>
      </c>
      <c r="N440" s="23"/>
      <c r="O440" s="8"/>
      <c r="P440" s="69">
        <v>0</v>
      </c>
      <c r="Q440" s="22"/>
      <c r="R440" s="14" t="s">
        <v>1777</v>
      </c>
    </row>
    <row r="441" spans="1:18" x14ac:dyDescent="0.25">
      <c r="A441" s="14">
        <f t="shared" si="12"/>
        <v>440</v>
      </c>
      <c r="B441" s="15">
        <v>44228</v>
      </c>
      <c r="C441" s="7">
        <v>44229</v>
      </c>
      <c r="D441" s="8" t="s">
        <v>842</v>
      </c>
      <c r="E441" s="22" t="s">
        <v>34</v>
      </c>
      <c r="F441" s="67" t="s">
        <v>1792</v>
      </c>
      <c r="G441" s="8"/>
      <c r="H441" s="67" t="s">
        <v>1</v>
      </c>
      <c r="I441" s="22" t="s">
        <v>523</v>
      </c>
      <c r="J441" s="68">
        <v>12</v>
      </c>
      <c r="K441" s="13">
        <f>IFERROR(VLOOKUP(I441,'LISTES stock'!A$2:B$1487,2,0)+SUMIFS(J441:J441,D441:D441,"ENTRÉE",I441:I441,I441)-SUMIFS(J441:J441,D441:D441,"SORTIE",I441:I441,I441),"")</f>
        <v>12</v>
      </c>
      <c r="L441" s="13">
        <f>IFERROR(VLOOKUP(I441,T_LISTES[],3,0),"")</f>
        <v>2</v>
      </c>
      <c r="M441" s="13" t="str">
        <f t="shared" si="13"/>
        <v/>
      </c>
      <c r="N441" s="23" t="s">
        <v>1901</v>
      </c>
      <c r="O441" s="8"/>
      <c r="P441" s="69">
        <v>12000</v>
      </c>
      <c r="Q441" s="22" t="s">
        <v>1</v>
      </c>
      <c r="R441" s="14" t="s">
        <v>1767</v>
      </c>
    </row>
    <row r="442" spans="1:18" x14ac:dyDescent="0.25">
      <c r="A442" s="14">
        <f t="shared" si="12"/>
        <v>441</v>
      </c>
      <c r="B442" s="15">
        <v>44228</v>
      </c>
      <c r="C442" s="7">
        <v>44229</v>
      </c>
      <c r="D442" s="8" t="s">
        <v>842</v>
      </c>
      <c r="E442" s="22" t="s">
        <v>212</v>
      </c>
      <c r="F442" s="67" t="s">
        <v>1902</v>
      </c>
      <c r="G442" s="8"/>
      <c r="H442" s="67" t="s">
        <v>33</v>
      </c>
      <c r="I442" s="22" t="s">
        <v>595</v>
      </c>
      <c r="J442" s="68">
        <v>1</v>
      </c>
      <c r="K442" s="13">
        <f>IFERROR(VLOOKUP(I442,'LISTES stock'!A$2:B$1487,2,0)+SUMIFS(J442:J442,D442:D442,"ENTRÉE",I442:I442,I442)-SUMIFS(J442:J442,D442:D442,"SORTIE",I442:I442,I442),"")</f>
        <v>-1</v>
      </c>
      <c r="L442" s="13">
        <f>IFERROR(VLOOKUP(I442,T_LISTES[],3,0),"")</f>
        <v>0</v>
      </c>
      <c r="M442" s="13" t="str">
        <f t="shared" si="13"/>
        <v>COMMANDER</v>
      </c>
      <c r="N442" s="23" t="s">
        <v>110</v>
      </c>
      <c r="O442" s="8"/>
      <c r="P442" s="69">
        <v>0</v>
      </c>
      <c r="Q442" s="22" t="s">
        <v>1903</v>
      </c>
      <c r="R442" s="14" t="s">
        <v>1865</v>
      </c>
    </row>
    <row r="443" spans="1:18" x14ac:dyDescent="0.25">
      <c r="A443" s="14">
        <f t="shared" si="12"/>
        <v>442</v>
      </c>
      <c r="B443" s="15">
        <v>44228</v>
      </c>
      <c r="C443" s="7">
        <v>44229</v>
      </c>
      <c r="D443" s="8" t="s">
        <v>842</v>
      </c>
      <c r="E443" s="22" t="s">
        <v>212</v>
      </c>
      <c r="F443" s="67" t="s">
        <v>1747</v>
      </c>
      <c r="G443" s="8"/>
      <c r="H443" s="67" t="s">
        <v>1742</v>
      </c>
      <c r="I443" s="22" t="s">
        <v>106</v>
      </c>
      <c r="J443" s="68">
        <v>1</v>
      </c>
      <c r="K443" s="13">
        <f>IFERROR(VLOOKUP(I443,'LISTES stock'!A$2:B$1487,2,0)+SUMIFS(J443:J443,D443:D443,"ENTRÉE",I443:I443,I443)-SUMIFS(J443:J443,D443:D443,"SORTIE",I443:I443,I443),"")</f>
        <v>-1</v>
      </c>
      <c r="L443" s="13">
        <f>IFERROR(VLOOKUP(I443,T_LISTES[],3,0),"")</f>
        <v>2</v>
      </c>
      <c r="M443" s="13" t="str">
        <f t="shared" si="13"/>
        <v>COMMANDER</v>
      </c>
      <c r="N443" s="23" t="s">
        <v>1843</v>
      </c>
      <c r="O443" s="8"/>
      <c r="P443" s="69">
        <v>3500</v>
      </c>
      <c r="Q443" s="22"/>
      <c r="R443" s="14" t="s">
        <v>1743</v>
      </c>
    </row>
    <row r="444" spans="1:18" x14ac:dyDescent="0.25">
      <c r="A444" s="14">
        <f t="shared" si="12"/>
        <v>443</v>
      </c>
      <c r="B444" s="15">
        <v>44228</v>
      </c>
      <c r="C444" s="7">
        <v>44229</v>
      </c>
      <c r="D444" s="8" t="s">
        <v>842</v>
      </c>
      <c r="E444" s="22" t="s">
        <v>169</v>
      </c>
      <c r="F444" s="67" t="s">
        <v>1747</v>
      </c>
      <c r="G444" s="8"/>
      <c r="H444" s="67" t="s">
        <v>1742</v>
      </c>
      <c r="I444" s="22" t="s">
        <v>106</v>
      </c>
      <c r="J444" s="68">
        <v>1</v>
      </c>
      <c r="K444" s="13">
        <f>IFERROR(VLOOKUP(I444,'LISTES stock'!A$2:B$1487,2,0)+SUMIFS(J444:J444,D444:D444,"ENTRÉE",I444:I444,I444)-SUMIFS(J444:J444,D444:D444,"SORTIE",I444:I444,I444),"")</f>
        <v>-1</v>
      </c>
      <c r="L444" s="13">
        <f>IFERROR(VLOOKUP(I444,T_LISTES[],3,0),"")</f>
        <v>2</v>
      </c>
      <c r="M444" s="13" t="str">
        <f t="shared" si="13"/>
        <v>COMMANDER</v>
      </c>
      <c r="N444" s="23" t="s">
        <v>1843</v>
      </c>
      <c r="O444" s="8"/>
      <c r="P444" s="69">
        <v>3500</v>
      </c>
      <c r="Q444" s="22"/>
      <c r="R444" s="14" t="s">
        <v>1743</v>
      </c>
    </row>
    <row r="445" spans="1:18" x14ac:dyDescent="0.25">
      <c r="A445" s="14">
        <f t="shared" si="12"/>
        <v>444</v>
      </c>
      <c r="B445" s="15">
        <v>44228</v>
      </c>
      <c r="C445" s="7">
        <v>44229</v>
      </c>
      <c r="D445" s="8" t="s">
        <v>842</v>
      </c>
      <c r="E445" s="22" t="s">
        <v>34</v>
      </c>
      <c r="F445" s="67" t="s">
        <v>1744</v>
      </c>
      <c r="G445" s="8"/>
      <c r="H445" s="67" t="s">
        <v>1</v>
      </c>
      <c r="I445" s="22" t="s">
        <v>522</v>
      </c>
      <c r="J445" s="68">
        <v>6</v>
      </c>
      <c r="K445" s="13">
        <f>IFERROR(VLOOKUP(I445,'LISTES stock'!A$2:B$1487,2,0)+SUMIFS(J445:J445,D445:D445,"ENTRÉE",I445:I445,I445)-SUMIFS(J445:J445,D445:D445,"SORTIE",I445:I445,I445),"")</f>
        <v>-6</v>
      </c>
      <c r="L445" s="13">
        <f>IFERROR(VLOOKUP(I445,T_LISTES[],3,0),"")</f>
        <v>2</v>
      </c>
      <c r="M445" s="13" t="str">
        <f t="shared" si="13"/>
        <v>COMMANDER</v>
      </c>
      <c r="N445" s="23"/>
      <c r="O445" s="8"/>
      <c r="P445" s="69">
        <v>210000</v>
      </c>
      <c r="Q445" s="22" t="s">
        <v>1</v>
      </c>
      <c r="R445" s="14" t="s">
        <v>1767</v>
      </c>
    </row>
    <row r="446" spans="1:18" x14ac:dyDescent="0.25">
      <c r="A446" s="14">
        <f t="shared" si="12"/>
        <v>445</v>
      </c>
      <c r="B446" s="15">
        <v>44228</v>
      </c>
      <c r="C446" s="7">
        <v>44229</v>
      </c>
      <c r="D446" s="8" t="s">
        <v>842</v>
      </c>
      <c r="E446" s="22" t="s">
        <v>34</v>
      </c>
      <c r="F446" s="67" t="s">
        <v>1792</v>
      </c>
      <c r="G446" s="8"/>
      <c r="H446" s="67" t="s">
        <v>1</v>
      </c>
      <c r="I446" s="22" t="s">
        <v>288</v>
      </c>
      <c r="J446" s="68">
        <v>6</v>
      </c>
      <c r="K446" s="13">
        <f>IFERROR(VLOOKUP(I446,'LISTES stock'!A$2:B$1487,2,0)+SUMIFS(J446:J446,D446:D446,"ENTRÉE",I446:I446,I446)-SUMIFS(J446:J446,D446:D446,"SORTIE",I446:I446,I446),"")</f>
        <v>-23</v>
      </c>
      <c r="L446" s="13">
        <f>IFERROR(VLOOKUP(I446,T_LISTES[],3,0),"")</f>
        <v>0</v>
      </c>
      <c r="M446" s="13" t="str">
        <f t="shared" si="13"/>
        <v>COMMANDER</v>
      </c>
      <c r="N446" s="23" t="s">
        <v>1901</v>
      </c>
      <c r="O446" s="8"/>
      <c r="P446" s="69">
        <v>0</v>
      </c>
      <c r="Q446" s="22" t="s">
        <v>1</v>
      </c>
      <c r="R446" s="14" t="s">
        <v>1767</v>
      </c>
    </row>
    <row r="447" spans="1:18" x14ac:dyDescent="0.25">
      <c r="A447" s="14">
        <f t="shared" si="12"/>
        <v>446</v>
      </c>
      <c r="B447" s="15">
        <v>44228</v>
      </c>
      <c r="C447" s="7">
        <v>44229</v>
      </c>
      <c r="D447" s="8" t="s">
        <v>842</v>
      </c>
      <c r="E447" s="22" t="s">
        <v>34</v>
      </c>
      <c r="F447" s="67" t="s">
        <v>1792</v>
      </c>
      <c r="G447" s="8"/>
      <c r="H447" s="67" t="s">
        <v>1</v>
      </c>
      <c r="I447" s="22" t="s">
        <v>549</v>
      </c>
      <c r="J447" s="68">
        <v>6</v>
      </c>
      <c r="K447" s="13">
        <f>IFERROR(VLOOKUP(I447,'LISTES stock'!A$2:B$1487,2,0)+SUMIFS(J447:J447,D447:D447,"ENTRÉE",I447:I447,I447)-SUMIFS(J447:J447,D447:D447,"SORTIE",I447:I447,I447),"")</f>
        <v>-25</v>
      </c>
      <c r="L447" s="13">
        <f>IFERROR(VLOOKUP(I447,T_LISTES[],3,0),"")</f>
        <v>0</v>
      </c>
      <c r="M447" s="13" t="str">
        <f t="shared" si="13"/>
        <v>COMMANDER</v>
      </c>
      <c r="N447" s="23" t="s">
        <v>1901</v>
      </c>
      <c r="O447" s="8"/>
      <c r="P447" s="69">
        <v>0</v>
      </c>
      <c r="Q447" s="22" t="s">
        <v>1</v>
      </c>
      <c r="R447" s="14" t="s">
        <v>1767</v>
      </c>
    </row>
    <row r="448" spans="1:18" x14ac:dyDescent="0.25">
      <c r="A448" s="14">
        <f t="shared" si="12"/>
        <v>447</v>
      </c>
      <c r="B448" s="15">
        <v>44228</v>
      </c>
      <c r="C448" s="7">
        <v>44229</v>
      </c>
      <c r="D448" s="8" t="s">
        <v>842</v>
      </c>
      <c r="E448" s="22" t="s">
        <v>34</v>
      </c>
      <c r="F448" s="67" t="s">
        <v>1792</v>
      </c>
      <c r="G448" s="8"/>
      <c r="H448" s="67" t="s">
        <v>1</v>
      </c>
      <c r="I448" s="22" t="s">
        <v>289</v>
      </c>
      <c r="J448" s="68">
        <v>6</v>
      </c>
      <c r="K448" s="13">
        <f>IFERROR(VLOOKUP(I448,'LISTES stock'!A$2:B$1487,2,0)+SUMIFS(J448:J448,D448:D448,"ENTRÉE",I448:I448,I448)-SUMIFS(J448:J448,D448:D448,"SORTIE",I448:I448,I448),"")</f>
        <v>-57</v>
      </c>
      <c r="L448" s="13">
        <f>IFERROR(VLOOKUP(I448,T_LISTES[],3,0),"")</f>
        <v>0</v>
      </c>
      <c r="M448" s="13" t="str">
        <f t="shared" si="13"/>
        <v>COMMANDER</v>
      </c>
      <c r="N448" s="23" t="s">
        <v>1901</v>
      </c>
      <c r="O448" s="8"/>
      <c r="P448" s="69">
        <v>0</v>
      </c>
      <c r="Q448" s="22" t="s">
        <v>1</v>
      </c>
      <c r="R448" s="14" t="s">
        <v>1767</v>
      </c>
    </row>
    <row r="449" spans="1:18" x14ac:dyDescent="0.25">
      <c r="A449" s="14">
        <f t="shared" si="12"/>
        <v>448</v>
      </c>
      <c r="B449" s="15">
        <v>44228</v>
      </c>
      <c r="C449" s="7">
        <v>44229</v>
      </c>
      <c r="D449" s="8" t="s">
        <v>842</v>
      </c>
      <c r="E449" s="22" t="s">
        <v>169</v>
      </c>
      <c r="F449" s="67" t="s">
        <v>1747</v>
      </c>
      <c r="G449" s="8"/>
      <c r="H449" s="67" t="s">
        <v>17</v>
      </c>
      <c r="I449" s="22" t="s">
        <v>253</v>
      </c>
      <c r="J449" s="68">
        <v>1</v>
      </c>
      <c r="K449" s="13">
        <f>IFERROR(VLOOKUP(I449,'LISTES stock'!A$2:B$1487,2,0)+SUMIFS(J449:J449,D449:D449,"ENTRÉE",I449:I449,I449)-SUMIFS(J449:J449,D449:D449,"SORTIE",I449:I449,I449),"")</f>
        <v>-6</v>
      </c>
      <c r="L449" s="13">
        <f>IFERROR(VLOOKUP(I449,T_LISTES[],3,0),"")</f>
        <v>0</v>
      </c>
      <c r="M449" s="13" t="str">
        <f t="shared" si="13"/>
        <v>COMMANDER</v>
      </c>
      <c r="N449" s="23" t="s">
        <v>1773</v>
      </c>
      <c r="O449" s="8"/>
      <c r="P449" s="69">
        <v>40000</v>
      </c>
      <c r="Q449" s="22" t="s">
        <v>1904</v>
      </c>
      <c r="R449" s="14" t="s">
        <v>1737</v>
      </c>
    </row>
    <row r="450" spans="1:18" x14ac:dyDescent="0.25">
      <c r="A450" s="14">
        <f t="shared" ref="A450:A513" si="14">ROW()-1</f>
        <v>449</v>
      </c>
      <c r="B450" s="15">
        <v>44228</v>
      </c>
      <c r="C450" s="7">
        <v>44229</v>
      </c>
      <c r="D450" s="8" t="s">
        <v>842</v>
      </c>
      <c r="E450" s="22" t="s">
        <v>76</v>
      </c>
      <c r="F450" s="67" t="s">
        <v>1768</v>
      </c>
      <c r="G450" s="8"/>
      <c r="H450" s="67" t="s">
        <v>26</v>
      </c>
      <c r="I450" s="22" t="s">
        <v>64</v>
      </c>
      <c r="J450" s="68">
        <v>1</v>
      </c>
      <c r="K450" s="13">
        <f>IFERROR(VLOOKUP(I450,'LISTES stock'!A$2:B$1487,2,0)+SUMIFS(J450:J450,D450:D450,"ENTRÉE",I450:I450,I450)-SUMIFS(J450:J450,D450:D450,"SORTIE",I450:I450,I450),"")</f>
        <v>-50</v>
      </c>
      <c r="L450" s="13">
        <f>IFERROR(VLOOKUP(I450,T_LISTES[],3,0),"")</f>
        <v>2</v>
      </c>
      <c r="M450" s="13" t="str">
        <f t="shared" ref="M450:M513" si="15">IF($K450&lt;=$L450,"COMMANDER","")</f>
        <v>COMMANDER</v>
      </c>
      <c r="N450" s="23" t="s">
        <v>110</v>
      </c>
      <c r="O450" s="8"/>
      <c r="P450" s="69">
        <v>0</v>
      </c>
      <c r="Q450" s="22" t="s">
        <v>1780</v>
      </c>
      <c r="R450" s="14" t="s">
        <v>1737</v>
      </c>
    </row>
    <row r="451" spans="1:18" x14ac:dyDescent="0.25">
      <c r="A451" s="14">
        <f t="shared" si="14"/>
        <v>450</v>
      </c>
      <c r="B451" s="15">
        <v>44228</v>
      </c>
      <c r="C451" s="7">
        <v>44229</v>
      </c>
      <c r="D451" s="8" t="s">
        <v>842</v>
      </c>
      <c r="E451" s="22" t="s">
        <v>76</v>
      </c>
      <c r="F451" s="67" t="s">
        <v>1768</v>
      </c>
      <c r="G451" s="8"/>
      <c r="H451" s="67" t="s">
        <v>26</v>
      </c>
      <c r="I451" s="22" t="s">
        <v>65</v>
      </c>
      <c r="J451" s="68">
        <v>1</v>
      </c>
      <c r="K451" s="13">
        <f>IFERROR(VLOOKUP(I451,'LISTES stock'!A$2:B$1487,2,0)+SUMIFS(J451:J451,D451:D451,"ENTRÉE",I451:I451,I451)-SUMIFS(J451:J451,D451:D451,"SORTIE",I451:I451,I451),"")</f>
        <v>-54</v>
      </c>
      <c r="L451" s="13">
        <f>IFERROR(VLOOKUP(I451,T_LISTES[],3,0),"")</f>
        <v>2</v>
      </c>
      <c r="M451" s="13" t="str">
        <f t="shared" si="15"/>
        <v>COMMANDER</v>
      </c>
      <c r="N451" s="23" t="s">
        <v>110</v>
      </c>
      <c r="O451" s="8"/>
      <c r="P451" s="69">
        <v>0</v>
      </c>
      <c r="Q451" s="22" t="s">
        <v>1780</v>
      </c>
      <c r="R451" s="14" t="s">
        <v>1737</v>
      </c>
    </row>
    <row r="452" spans="1:18" x14ac:dyDescent="0.25">
      <c r="A452" s="14">
        <f t="shared" si="14"/>
        <v>451</v>
      </c>
      <c r="B452" s="15">
        <v>44228</v>
      </c>
      <c r="C452" s="7">
        <v>44229</v>
      </c>
      <c r="D452" s="8" t="s">
        <v>842</v>
      </c>
      <c r="E452" s="22" t="s">
        <v>76</v>
      </c>
      <c r="F452" s="67" t="s">
        <v>1779</v>
      </c>
      <c r="G452" s="8"/>
      <c r="H452" s="67" t="s">
        <v>26</v>
      </c>
      <c r="I452" s="22" t="s">
        <v>135</v>
      </c>
      <c r="J452" s="68">
        <v>1</v>
      </c>
      <c r="K452" s="13">
        <f>IFERROR(VLOOKUP(I452,'LISTES stock'!A$2:B$1487,2,0)+SUMIFS(J452:J452,D452:D452,"ENTRÉE",I452:I452,I452)-SUMIFS(J452:J452,D452:D452,"SORTIE",I452:I452,I452),"")</f>
        <v>-87</v>
      </c>
      <c r="L452" s="13">
        <f>IFERROR(VLOOKUP(I452,T_LISTES[],3,0),"")</f>
        <v>2</v>
      </c>
      <c r="M452" s="13" t="str">
        <f t="shared" si="15"/>
        <v>COMMANDER</v>
      </c>
      <c r="N452" s="23"/>
      <c r="O452" s="8"/>
      <c r="P452" s="69">
        <v>0</v>
      </c>
      <c r="Q452" s="22" t="s">
        <v>1780</v>
      </c>
      <c r="R452" s="14" t="s">
        <v>1737</v>
      </c>
    </row>
    <row r="453" spans="1:18" x14ac:dyDescent="0.25">
      <c r="A453" s="14">
        <f t="shared" si="14"/>
        <v>452</v>
      </c>
      <c r="B453" s="15">
        <v>44228</v>
      </c>
      <c r="C453" s="7">
        <v>44229</v>
      </c>
      <c r="D453" s="8" t="s">
        <v>842</v>
      </c>
      <c r="E453" s="22" t="s">
        <v>76</v>
      </c>
      <c r="F453" s="67" t="s">
        <v>1788</v>
      </c>
      <c r="G453" s="8"/>
      <c r="H453" s="67" t="s">
        <v>58</v>
      </c>
      <c r="I453" s="22" t="s">
        <v>57</v>
      </c>
      <c r="J453" s="68">
        <v>35</v>
      </c>
      <c r="K453" s="13">
        <f>IFERROR(VLOOKUP(I453,'LISTES stock'!A$2:B$1487,2,0)+SUMIFS(J453:J453,D453:D453,"ENTRÉE",I453:I453,I453)-SUMIFS(J453:J453,D453:D453,"SORTIE",I453:I453,I453),"")</f>
        <v>-7079</v>
      </c>
      <c r="L453" s="13">
        <f>IFERROR(VLOOKUP(I453,T_LISTES[],3,0),"")</f>
        <v>0</v>
      </c>
      <c r="M453" s="13" t="str">
        <f t="shared" si="15"/>
        <v>COMMANDER</v>
      </c>
      <c r="N453" s="23"/>
      <c r="O453" s="8"/>
      <c r="P453" s="69">
        <v>0</v>
      </c>
      <c r="Q453" s="22" t="s">
        <v>1780</v>
      </c>
      <c r="R453" s="14" t="s">
        <v>1737</v>
      </c>
    </row>
    <row r="454" spans="1:18" x14ac:dyDescent="0.25">
      <c r="A454" s="14">
        <f t="shared" si="14"/>
        <v>453</v>
      </c>
      <c r="B454" s="15">
        <v>44228</v>
      </c>
      <c r="C454" s="7">
        <v>44229</v>
      </c>
      <c r="D454" s="8" t="s">
        <v>842</v>
      </c>
      <c r="E454" s="22" t="s">
        <v>691</v>
      </c>
      <c r="F454" s="67" t="s">
        <v>1768</v>
      </c>
      <c r="G454" s="8"/>
      <c r="H454" s="67" t="s">
        <v>26</v>
      </c>
      <c r="I454" s="22" t="s">
        <v>64</v>
      </c>
      <c r="J454" s="68">
        <v>1</v>
      </c>
      <c r="K454" s="13">
        <f>IFERROR(VLOOKUP(I454,'LISTES stock'!A$2:B$1487,2,0)+SUMIFS(J454:J454,D454:D454,"ENTRÉE",I454:I454,I454)-SUMIFS(J454:J454,D454:D454,"SORTIE",I454:I454,I454),"")</f>
        <v>-50</v>
      </c>
      <c r="L454" s="13">
        <f>IFERROR(VLOOKUP(I454,T_LISTES[],3,0),"")</f>
        <v>2</v>
      </c>
      <c r="M454" s="13" t="str">
        <f t="shared" si="15"/>
        <v>COMMANDER</v>
      </c>
      <c r="N454" s="23" t="s">
        <v>110</v>
      </c>
      <c r="O454" s="8"/>
      <c r="P454" s="69">
        <v>0</v>
      </c>
      <c r="Q454" s="22" t="s">
        <v>1780</v>
      </c>
      <c r="R454" s="14" t="s">
        <v>1737</v>
      </c>
    </row>
    <row r="455" spans="1:18" x14ac:dyDescent="0.25">
      <c r="A455" s="14">
        <f t="shared" si="14"/>
        <v>454</v>
      </c>
      <c r="B455" s="15">
        <v>44228</v>
      </c>
      <c r="C455" s="7">
        <v>44229</v>
      </c>
      <c r="D455" s="8" t="s">
        <v>842</v>
      </c>
      <c r="E455" s="22" t="s">
        <v>691</v>
      </c>
      <c r="F455" s="67" t="s">
        <v>1768</v>
      </c>
      <c r="G455" s="8"/>
      <c r="H455" s="67" t="s">
        <v>26</v>
      </c>
      <c r="I455" s="22" t="s">
        <v>65</v>
      </c>
      <c r="J455" s="68">
        <v>1</v>
      </c>
      <c r="K455" s="13">
        <f>IFERROR(VLOOKUP(I455,'LISTES stock'!A$2:B$1487,2,0)+SUMIFS(J455:J455,D455:D455,"ENTRÉE",I455:I455,I455)-SUMIFS(J455:J455,D455:D455,"SORTIE",I455:I455,I455),"")</f>
        <v>-54</v>
      </c>
      <c r="L455" s="13">
        <f>IFERROR(VLOOKUP(I455,T_LISTES[],3,0),"")</f>
        <v>2</v>
      </c>
      <c r="M455" s="13" t="str">
        <f t="shared" si="15"/>
        <v>COMMANDER</v>
      </c>
      <c r="N455" s="23" t="s">
        <v>110</v>
      </c>
      <c r="O455" s="8"/>
      <c r="P455" s="69">
        <v>0</v>
      </c>
      <c r="Q455" s="22" t="s">
        <v>1780</v>
      </c>
      <c r="R455" s="14" t="s">
        <v>1737</v>
      </c>
    </row>
    <row r="456" spans="1:18" x14ac:dyDescent="0.25">
      <c r="A456" s="14">
        <f t="shared" si="14"/>
        <v>455</v>
      </c>
      <c r="B456" s="15">
        <v>44228</v>
      </c>
      <c r="C456" s="7">
        <v>44229</v>
      </c>
      <c r="D456" s="8" t="s">
        <v>842</v>
      </c>
      <c r="E456" s="22" t="s">
        <v>691</v>
      </c>
      <c r="F456" s="67" t="s">
        <v>1768</v>
      </c>
      <c r="G456" s="8"/>
      <c r="H456" s="67" t="s">
        <v>26</v>
      </c>
      <c r="I456" s="22" t="s">
        <v>135</v>
      </c>
      <c r="J456" s="68">
        <v>1</v>
      </c>
      <c r="K456" s="13">
        <f>IFERROR(VLOOKUP(I456,'LISTES stock'!A$2:B$1487,2,0)+SUMIFS(J456:J456,D456:D456,"ENTRÉE",I456:I456,I456)-SUMIFS(J456:J456,D456:D456,"SORTIE",I456:I456,I456),"")</f>
        <v>-87</v>
      </c>
      <c r="L456" s="13">
        <f>IFERROR(VLOOKUP(I456,T_LISTES[],3,0),"")</f>
        <v>2</v>
      </c>
      <c r="M456" s="13" t="str">
        <f t="shared" si="15"/>
        <v>COMMANDER</v>
      </c>
      <c r="N456" s="23" t="s">
        <v>110</v>
      </c>
      <c r="O456" s="8"/>
      <c r="P456" s="69">
        <v>0</v>
      </c>
      <c r="Q456" s="22" t="s">
        <v>1780</v>
      </c>
      <c r="R456" s="14" t="s">
        <v>1737</v>
      </c>
    </row>
    <row r="457" spans="1:18" x14ac:dyDescent="0.25">
      <c r="A457" s="14">
        <f t="shared" si="14"/>
        <v>456</v>
      </c>
      <c r="B457" s="15">
        <v>44228</v>
      </c>
      <c r="C457" s="7">
        <v>44229</v>
      </c>
      <c r="D457" s="75" t="s">
        <v>844</v>
      </c>
      <c r="E457" s="22" t="s">
        <v>2298</v>
      </c>
      <c r="F457" s="67" t="s">
        <v>1768</v>
      </c>
      <c r="G457" s="8"/>
      <c r="H457" s="67"/>
      <c r="I457" s="22" t="s">
        <v>185</v>
      </c>
      <c r="J457" s="68">
        <v>10</v>
      </c>
      <c r="K457" s="13">
        <f>IFERROR(VLOOKUP(I457,'LISTES stock'!A$2:B$1487,2,0)+SUMIFS(J457:J457,D457:D457,"ENTRÉE",I457:I457,I457)-SUMIFS(J457:J457,D457:D457,"SORTIE",I457:I457,I457),"")</f>
        <v>36</v>
      </c>
      <c r="L457" s="13">
        <f>IFERROR(VLOOKUP(I457,T_LISTES[],3,0),"")</f>
        <v>0</v>
      </c>
      <c r="M457" s="13" t="str">
        <f t="shared" si="15"/>
        <v/>
      </c>
      <c r="N457" s="23"/>
      <c r="O457" s="8"/>
      <c r="P457" s="69">
        <v>40000</v>
      </c>
      <c r="Q457" s="22" t="s">
        <v>2373</v>
      </c>
      <c r="R457" s="14"/>
    </row>
    <row r="458" spans="1:18" x14ac:dyDescent="0.25">
      <c r="A458" s="14">
        <f t="shared" si="14"/>
        <v>457</v>
      </c>
      <c r="B458" s="15">
        <v>44228</v>
      </c>
      <c r="C458" s="7">
        <v>44229</v>
      </c>
      <c r="D458" s="75" t="s">
        <v>844</v>
      </c>
      <c r="E458" s="22" t="s">
        <v>2298</v>
      </c>
      <c r="F458" s="67" t="s">
        <v>1768</v>
      </c>
      <c r="G458" s="8"/>
      <c r="H458" s="67"/>
      <c r="I458" s="22" t="s">
        <v>64</v>
      </c>
      <c r="J458" s="68">
        <v>2</v>
      </c>
      <c r="K458" s="13">
        <f>IFERROR(VLOOKUP(I458,'LISTES stock'!A$2:B$1487,2,0)+SUMIFS(J458:J458,D458:D458,"ENTRÉE",I458:I458,I458)-SUMIFS(J458:J458,D458:D458,"SORTIE",I458:I458,I458),"")</f>
        <v>-47</v>
      </c>
      <c r="L458" s="13">
        <f>IFERROR(VLOOKUP(I458,T_LISTES[],3,0),"")</f>
        <v>2</v>
      </c>
      <c r="M458" s="13" t="str">
        <f t="shared" si="15"/>
        <v>COMMANDER</v>
      </c>
      <c r="N458" s="23"/>
      <c r="O458" s="8"/>
      <c r="P458" s="69">
        <v>26000</v>
      </c>
      <c r="Q458" s="22" t="s">
        <v>2374</v>
      </c>
      <c r="R458" s="14"/>
    </row>
    <row r="459" spans="1:18" x14ac:dyDescent="0.25">
      <c r="A459" s="14">
        <f t="shared" si="14"/>
        <v>458</v>
      </c>
      <c r="B459" s="15">
        <v>44228</v>
      </c>
      <c r="C459" s="7">
        <v>44229</v>
      </c>
      <c r="D459" s="75" t="s">
        <v>844</v>
      </c>
      <c r="E459" s="22" t="s">
        <v>2298</v>
      </c>
      <c r="F459" s="67" t="s">
        <v>1768</v>
      </c>
      <c r="G459" s="8"/>
      <c r="H459" s="67"/>
      <c r="I459" s="22" t="s">
        <v>65</v>
      </c>
      <c r="J459" s="68">
        <v>2</v>
      </c>
      <c r="K459" s="13">
        <f>IFERROR(VLOOKUP(I459,'LISTES stock'!A$2:B$1487,2,0)+SUMIFS(J459:J459,D459:D459,"ENTRÉE",I459:I459,I459)-SUMIFS(J459:J459,D459:D459,"SORTIE",I459:I459,I459),"")</f>
        <v>-51</v>
      </c>
      <c r="L459" s="13">
        <f>IFERROR(VLOOKUP(I459,T_LISTES[],3,0),"")</f>
        <v>2</v>
      </c>
      <c r="M459" s="13" t="str">
        <f t="shared" si="15"/>
        <v>COMMANDER</v>
      </c>
      <c r="N459" s="23"/>
      <c r="O459" s="8"/>
      <c r="P459" s="69">
        <v>14000</v>
      </c>
      <c r="Q459" s="22" t="s">
        <v>2374</v>
      </c>
      <c r="R459" s="14"/>
    </row>
    <row r="460" spans="1:18" x14ac:dyDescent="0.25">
      <c r="A460" s="14">
        <f t="shared" si="14"/>
        <v>459</v>
      </c>
      <c r="B460" s="15">
        <v>44228</v>
      </c>
      <c r="C460" s="7">
        <v>44229</v>
      </c>
      <c r="D460" s="75" t="s">
        <v>844</v>
      </c>
      <c r="E460" s="22" t="s">
        <v>2298</v>
      </c>
      <c r="F460" s="67" t="s">
        <v>1768</v>
      </c>
      <c r="G460" s="8"/>
      <c r="H460" s="67"/>
      <c r="I460" s="22" t="s">
        <v>161</v>
      </c>
      <c r="J460" s="68">
        <v>1</v>
      </c>
      <c r="K460" s="13">
        <f>IFERROR(VLOOKUP(I460,'LISTES stock'!A$2:B$1487,2,0)+SUMIFS(J460:J460,D460:D460,"ENTRÉE",I460:I460,I460)-SUMIFS(J460:J460,D460:D460,"SORTIE",I460:I460,I460),"")</f>
        <v>-13</v>
      </c>
      <c r="L460" s="13">
        <f>IFERROR(VLOOKUP(I460,T_LISTES[],3,0),"")</f>
        <v>2</v>
      </c>
      <c r="M460" s="13" t="str">
        <f t="shared" si="15"/>
        <v>COMMANDER</v>
      </c>
      <c r="N460" s="23" t="s">
        <v>2375</v>
      </c>
      <c r="O460" s="8" t="s">
        <v>110</v>
      </c>
      <c r="P460" s="69">
        <v>15000</v>
      </c>
      <c r="Q460" s="22" t="s">
        <v>2376</v>
      </c>
      <c r="R460" s="14"/>
    </row>
    <row r="461" spans="1:18" x14ac:dyDescent="0.25">
      <c r="A461" s="14">
        <f t="shared" si="14"/>
        <v>460</v>
      </c>
      <c r="B461" s="15">
        <v>44228</v>
      </c>
      <c r="C461" s="7">
        <v>44229</v>
      </c>
      <c r="D461" s="75" t="s">
        <v>844</v>
      </c>
      <c r="E461" s="22" t="s">
        <v>2298</v>
      </c>
      <c r="F461" s="67" t="s">
        <v>1744</v>
      </c>
      <c r="G461" s="8"/>
      <c r="H461" s="67"/>
      <c r="I461" s="22" t="s">
        <v>247</v>
      </c>
      <c r="J461" s="68">
        <v>1</v>
      </c>
      <c r="K461" s="13">
        <f>IFERROR(VLOOKUP(I461,'LISTES stock'!A$2:B$1487,2,0)+SUMIFS(J461:J461,D461:D461,"ENTRÉE",I461:I461,I461)-SUMIFS(J461:J461,D461:D461,"SORTIE",I461:I461,I461),"")</f>
        <v>3</v>
      </c>
      <c r="L461" s="13">
        <f>IFERROR(VLOOKUP(I461,T_LISTES[],3,0),"")</f>
        <v>0</v>
      </c>
      <c r="M461" s="13" t="str">
        <f t="shared" si="15"/>
        <v/>
      </c>
      <c r="N461" s="23"/>
      <c r="O461" s="8"/>
      <c r="P461" s="69">
        <v>70000</v>
      </c>
      <c r="Q461" s="22"/>
      <c r="R461" s="14"/>
    </row>
    <row r="462" spans="1:18" x14ac:dyDescent="0.25">
      <c r="A462" s="14">
        <f t="shared" si="14"/>
        <v>461</v>
      </c>
      <c r="B462" s="15">
        <v>44228</v>
      </c>
      <c r="C462" s="7">
        <v>44229</v>
      </c>
      <c r="D462" s="75" t="s">
        <v>844</v>
      </c>
      <c r="E462" s="22" t="s">
        <v>2298</v>
      </c>
      <c r="F462" s="67" t="s">
        <v>1744</v>
      </c>
      <c r="G462" s="8"/>
      <c r="H462" s="67"/>
      <c r="I462" s="22" t="s">
        <v>8</v>
      </c>
      <c r="J462" s="68">
        <v>1</v>
      </c>
      <c r="K462" s="13">
        <f>IFERROR(VLOOKUP(I462,'LISTES stock'!A$2:B$1487,2,0)+SUMIFS(J462:J462,D462:D462,"ENTRÉE",I462:I462,I462)-SUMIFS(J462:J462,D462:D462,"SORTIE",I462:I462,I462),"")</f>
        <v>3</v>
      </c>
      <c r="L462" s="13">
        <f>IFERROR(VLOOKUP(I462,T_LISTES[],3,0),"")</f>
        <v>0</v>
      </c>
      <c r="M462" s="13" t="str">
        <f t="shared" si="15"/>
        <v/>
      </c>
      <c r="N462" s="23"/>
      <c r="O462" s="8" t="s">
        <v>959</v>
      </c>
      <c r="P462" s="69">
        <v>70000</v>
      </c>
      <c r="Q462" s="22"/>
      <c r="R462" s="14"/>
    </row>
    <row r="463" spans="1:18" x14ac:dyDescent="0.25">
      <c r="A463" s="14">
        <f t="shared" si="14"/>
        <v>462</v>
      </c>
      <c r="B463" s="15">
        <v>44228</v>
      </c>
      <c r="C463" s="7">
        <v>44229</v>
      </c>
      <c r="D463" s="75" t="s">
        <v>844</v>
      </c>
      <c r="E463" s="22" t="s">
        <v>2298</v>
      </c>
      <c r="F463" s="67" t="s">
        <v>1744</v>
      </c>
      <c r="G463" s="8"/>
      <c r="H463" s="67"/>
      <c r="I463" s="22" t="s">
        <v>960</v>
      </c>
      <c r="J463" s="68">
        <v>1</v>
      </c>
      <c r="K463" s="13">
        <f>IFERROR(VLOOKUP(I463,'LISTES stock'!A$2:B$1487,2,0)+SUMIFS(J463:J463,D463:D463,"ENTRÉE",I463:I463,I463)-SUMIFS(J463:J463,D463:D463,"SORTIE",I463:I463,I463),"")</f>
        <v>2</v>
      </c>
      <c r="L463" s="13">
        <f>IFERROR(VLOOKUP(I463,T_LISTES[],3,0),"")</f>
        <v>0</v>
      </c>
      <c r="M463" s="13" t="str">
        <f t="shared" si="15"/>
        <v/>
      </c>
      <c r="N463" s="23"/>
      <c r="O463" s="8" t="s">
        <v>959</v>
      </c>
      <c r="P463" s="69">
        <v>30000</v>
      </c>
      <c r="Q463" s="22"/>
      <c r="R463" s="14"/>
    </row>
    <row r="464" spans="1:18" x14ac:dyDescent="0.25">
      <c r="A464" s="14">
        <f t="shared" si="14"/>
        <v>463</v>
      </c>
      <c r="B464" s="15">
        <v>44228</v>
      </c>
      <c r="C464" s="7">
        <v>44229</v>
      </c>
      <c r="D464" s="75" t="s">
        <v>844</v>
      </c>
      <c r="E464" s="22" t="s">
        <v>2298</v>
      </c>
      <c r="F464" s="67" t="s">
        <v>1744</v>
      </c>
      <c r="G464" s="8"/>
      <c r="H464" s="67"/>
      <c r="I464" s="22" t="s">
        <v>961</v>
      </c>
      <c r="J464" s="68">
        <v>1</v>
      </c>
      <c r="K464" s="13">
        <f>IFERROR(VLOOKUP(I464,'LISTES stock'!A$2:B$1487,2,0)+SUMIFS(J464:J464,D464:D464,"ENTRÉE",I464:I464,I464)-SUMIFS(J464:J464,D464:D464,"SORTIE",I464:I464,I464),"")</f>
        <v>1</v>
      </c>
      <c r="L464" s="13">
        <f>IFERROR(VLOOKUP(I464,T_LISTES[],3,0),"")</f>
        <v>2</v>
      </c>
      <c r="M464" s="13" t="str">
        <f t="shared" si="15"/>
        <v>COMMANDER</v>
      </c>
      <c r="N464" s="23"/>
      <c r="O464" s="8"/>
      <c r="P464" s="69">
        <v>12000</v>
      </c>
      <c r="Q464" s="22"/>
      <c r="R464" s="14"/>
    </row>
    <row r="465" spans="1:18" x14ac:dyDescent="0.25">
      <c r="A465" s="14">
        <f t="shared" si="14"/>
        <v>464</v>
      </c>
      <c r="B465" s="15">
        <v>44228</v>
      </c>
      <c r="C465" s="7">
        <v>44229</v>
      </c>
      <c r="D465" s="75" t="s">
        <v>844</v>
      </c>
      <c r="E465" s="22" t="s">
        <v>2298</v>
      </c>
      <c r="F465" s="67" t="s">
        <v>1744</v>
      </c>
      <c r="G465" s="8"/>
      <c r="H465" s="67"/>
      <c r="I465" s="22" t="s">
        <v>698</v>
      </c>
      <c r="J465" s="68">
        <v>1</v>
      </c>
      <c r="K465" s="13">
        <f>IFERROR(VLOOKUP(I465,'LISTES stock'!A$2:B$1487,2,0)+SUMIFS(J465:J465,D465:D465,"ENTRÉE",I465:I465,I465)-SUMIFS(J465:J465,D465:D465,"SORTIE",I465:I465,I465),"")</f>
        <v>2</v>
      </c>
      <c r="L465" s="13">
        <f>IFERROR(VLOOKUP(I465,T_LISTES[],3,0),"")</f>
        <v>0</v>
      </c>
      <c r="M465" s="13" t="str">
        <f t="shared" si="15"/>
        <v/>
      </c>
      <c r="N465" s="23"/>
      <c r="O465" s="8"/>
      <c r="P465" s="69">
        <v>25000</v>
      </c>
      <c r="Q465" s="22"/>
      <c r="R465" s="14"/>
    </row>
    <row r="466" spans="1:18" x14ac:dyDescent="0.25">
      <c r="A466" s="14">
        <f t="shared" si="14"/>
        <v>465</v>
      </c>
      <c r="B466" s="15">
        <v>44228</v>
      </c>
      <c r="C466" s="7">
        <v>44230</v>
      </c>
      <c r="D466" s="8" t="s">
        <v>842</v>
      </c>
      <c r="E466" s="22" t="s">
        <v>11</v>
      </c>
      <c r="F466" s="67" t="s">
        <v>1747</v>
      </c>
      <c r="G466" s="8"/>
      <c r="H466" s="67" t="s">
        <v>17</v>
      </c>
      <c r="I466" s="22" t="s">
        <v>183</v>
      </c>
      <c r="J466" s="68">
        <v>1</v>
      </c>
      <c r="K466" s="13">
        <f>IFERROR(VLOOKUP(I466,'LISTES stock'!A$2:B$1487,2,0)+SUMIFS(J466:J466,D466:D466,"ENTRÉE",I466:I466,I466)-SUMIFS(J466:J466,D466:D466,"SORTIE",I466:I466,I466),"")</f>
        <v>-7</v>
      </c>
      <c r="L466" s="13">
        <f>IFERROR(VLOOKUP(I466,T_LISTES[],3,0),"")</f>
        <v>0</v>
      </c>
      <c r="M466" s="13" t="str">
        <f t="shared" si="15"/>
        <v>COMMANDER</v>
      </c>
      <c r="N466" s="23" t="s">
        <v>1755</v>
      </c>
      <c r="O466" s="8"/>
      <c r="P466" s="69">
        <v>0</v>
      </c>
      <c r="Q466" s="22" t="s">
        <v>1855</v>
      </c>
      <c r="R466" s="14" t="s">
        <v>1759</v>
      </c>
    </row>
    <row r="467" spans="1:18" x14ac:dyDescent="0.25">
      <c r="A467" s="14">
        <f t="shared" si="14"/>
        <v>466</v>
      </c>
      <c r="B467" s="15">
        <v>44228</v>
      </c>
      <c r="C467" s="7">
        <v>44230</v>
      </c>
      <c r="D467" s="8" t="s">
        <v>842</v>
      </c>
      <c r="E467" s="22" t="s">
        <v>1734</v>
      </c>
      <c r="F467" s="67" t="s">
        <v>1905</v>
      </c>
      <c r="G467" s="8"/>
      <c r="H467" s="67" t="s">
        <v>1742</v>
      </c>
      <c r="I467" s="22" t="s">
        <v>120</v>
      </c>
      <c r="J467" s="68">
        <v>1</v>
      </c>
      <c r="K467" s="13">
        <f>IFERROR(VLOOKUP(I467,'LISTES stock'!A$2:B$1487,2,0)+SUMIFS(J467:J467,D467:D467,"ENTRÉE",I467:I467,I467)-SUMIFS(J467:J467,D467:D467,"SORTIE",I467:I467,I467),"")</f>
        <v>-6</v>
      </c>
      <c r="L467" s="13">
        <f>IFERROR(VLOOKUP(I467,T_LISTES[],3,0),"")</f>
        <v>2</v>
      </c>
      <c r="M467" s="13" t="str">
        <f t="shared" si="15"/>
        <v>COMMANDER</v>
      </c>
      <c r="N467" s="23" t="s">
        <v>1782</v>
      </c>
      <c r="O467" s="8"/>
      <c r="P467" s="69">
        <v>0</v>
      </c>
      <c r="Q467" s="22" t="s">
        <v>1906</v>
      </c>
      <c r="R467" s="14" t="s">
        <v>1777</v>
      </c>
    </row>
    <row r="468" spans="1:18" x14ac:dyDescent="0.25">
      <c r="A468" s="14">
        <f t="shared" si="14"/>
        <v>467</v>
      </c>
      <c r="B468" s="15">
        <v>44228</v>
      </c>
      <c r="C468" s="7">
        <v>44230</v>
      </c>
      <c r="D468" s="8" t="s">
        <v>842</v>
      </c>
      <c r="E468" s="22" t="s">
        <v>93</v>
      </c>
      <c r="F468" s="67" t="s">
        <v>1856</v>
      </c>
      <c r="G468" s="8"/>
      <c r="H468" s="67" t="s">
        <v>1</v>
      </c>
      <c r="I468" s="22" t="s">
        <v>723</v>
      </c>
      <c r="J468" s="68">
        <v>1</v>
      </c>
      <c r="K468" s="13">
        <f>IFERROR(VLOOKUP(I468,'LISTES stock'!A$2:B$1487,2,0)+SUMIFS(J468:J468,D468:D468,"ENTRÉE",I468:I468,I468)-SUMIFS(J468:J468,D468:D468,"SORTIE",I468:I468,I468),"")</f>
        <v>0</v>
      </c>
      <c r="L468" s="13">
        <f>IFERROR(VLOOKUP(I468,T_LISTES[],3,0),"")</f>
        <v>0</v>
      </c>
      <c r="M468" s="13" t="str">
        <f t="shared" si="15"/>
        <v>COMMANDER</v>
      </c>
      <c r="N468" s="23"/>
      <c r="O468" s="8"/>
      <c r="P468" s="69">
        <v>0</v>
      </c>
      <c r="Q468" s="22" t="s">
        <v>230</v>
      </c>
      <c r="R468" s="14" t="s">
        <v>1778</v>
      </c>
    </row>
    <row r="469" spans="1:18" x14ac:dyDescent="0.25">
      <c r="A469" s="14">
        <f t="shared" si="14"/>
        <v>468</v>
      </c>
      <c r="B469" s="15">
        <v>44228</v>
      </c>
      <c r="C469" s="7">
        <v>44230</v>
      </c>
      <c r="D469" s="8" t="s">
        <v>842</v>
      </c>
      <c r="E469" s="22" t="s">
        <v>249</v>
      </c>
      <c r="F469" s="67" t="s">
        <v>1777</v>
      </c>
      <c r="G469" s="8"/>
      <c r="H469" s="67" t="s">
        <v>1742</v>
      </c>
      <c r="I469" s="22" t="s">
        <v>346</v>
      </c>
      <c r="J469" s="68">
        <v>2</v>
      </c>
      <c r="K469" s="13">
        <f>IFERROR(VLOOKUP(I469,'LISTES stock'!A$2:B$1487,2,0)+SUMIFS(J469:J469,D469:D469,"ENTRÉE",I469:I469,I469)-SUMIFS(J469:J469,D469:D469,"SORTIE",I469:I469,I469),"")</f>
        <v>-21</v>
      </c>
      <c r="L469" s="13">
        <f>IFERROR(VLOOKUP(I469,T_LISTES[],3,0),"")</f>
        <v>2</v>
      </c>
      <c r="M469" s="13" t="str">
        <f t="shared" si="15"/>
        <v>COMMANDER</v>
      </c>
      <c r="N469" s="23"/>
      <c r="O469" s="8"/>
      <c r="P469" s="69">
        <v>0</v>
      </c>
      <c r="Q469" s="22"/>
      <c r="R469" s="14" t="s">
        <v>1777</v>
      </c>
    </row>
    <row r="470" spans="1:18" x14ac:dyDescent="0.25">
      <c r="A470" s="14">
        <f t="shared" si="14"/>
        <v>469</v>
      </c>
      <c r="B470" s="15">
        <v>44228</v>
      </c>
      <c r="C470" s="7">
        <v>44230</v>
      </c>
      <c r="D470" s="8" t="s">
        <v>842</v>
      </c>
      <c r="E470" s="22" t="s">
        <v>368</v>
      </c>
      <c r="F470" s="67" t="s">
        <v>1768</v>
      </c>
      <c r="G470" s="8"/>
      <c r="H470" s="67" t="s">
        <v>26</v>
      </c>
      <c r="I470" s="22" t="s">
        <v>64</v>
      </c>
      <c r="J470" s="68">
        <v>1</v>
      </c>
      <c r="K470" s="13">
        <f>IFERROR(VLOOKUP(I470,'LISTES stock'!A$2:B$1487,2,0)+SUMIFS(J470:J470,D470:D470,"ENTRÉE",I470:I470,I470)-SUMIFS(J470:J470,D470:D470,"SORTIE",I470:I470,I470),"")</f>
        <v>-50</v>
      </c>
      <c r="L470" s="13">
        <f>IFERROR(VLOOKUP(I470,T_LISTES[],3,0),"")</f>
        <v>2</v>
      </c>
      <c r="M470" s="13" t="str">
        <f t="shared" si="15"/>
        <v>COMMANDER</v>
      </c>
      <c r="N470" s="23"/>
      <c r="O470" s="8"/>
      <c r="P470" s="69">
        <v>0</v>
      </c>
      <c r="Q470" s="22" t="s">
        <v>1780</v>
      </c>
      <c r="R470" s="14" t="s">
        <v>1759</v>
      </c>
    </row>
    <row r="471" spans="1:18" x14ac:dyDescent="0.25">
      <c r="A471" s="14">
        <f t="shared" si="14"/>
        <v>470</v>
      </c>
      <c r="B471" s="15">
        <v>44228</v>
      </c>
      <c r="C471" s="7">
        <v>44230</v>
      </c>
      <c r="D471" s="8" t="s">
        <v>842</v>
      </c>
      <c r="E471" s="22" t="s">
        <v>368</v>
      </c>
      <c r="F471" s="67" t="s">
        <v>1768</v>
      </c>
      <c r="G471" s="8"/>
      <c r="H471" s="67" t="s">
        <v>26</v>
      </c>
      <c r="I471" s="22" t="s">
        <v>65</v>
      </c>
      <c r="J471" s="68">
        <v>1</v>
      </c>
      <c r="K471" s="13">
        <f>IFERROR(VLOOKUP(I471,'LISTES stock'!A$2:B$1487,2,0)+SUMIFS(J471:J471,D471:D471,"ENTRÉE",I471:I471,I471)-SUMIFS(J471:J471,D471:D471,"SORTIE",I471:I471,I471),"")</f>
        <v>-54</v>
      </c>
      <c r="L471" s="13">
        <f>IFERROR(VLOOKUP(I471,T_LISTES[],3,0),"")</f>
        <v>2</v>
      </c>
      <c r="M471" s="13" t="str">
        <f t="shared" si="15"/>
        <v>COMMANDER</v>
      </c>
      <c r="N471" s="23"/>
      <c r="O471" s="8"/>
      <c r="P471" s="69">
        <v>0</v>
      </c>
      <c r="Q471" s="22" t="s">
        <v>1780</v>
      </c>
      <c r="R471" s="14" t="s">
        <v>1759</v>
      </c>
    </row>
    <row r="472" spans="1:18" x14ac:dyDescent="0.25">
      <c r="A472" s="14">
        <f t="shared" si="14"/>
        <v>471</v>
      </c>
      <c r="B472" s="15">
        <v>44228</v>
      </c>
      <c r="C472" s="7">
        <v>44230</v>
      </c>
      <c r="D472" s="8" t="s">
        <v>842</v>
      </c>
      <c r="E472" s="22" t="s">
        <v>368</v>
      </c>
      <c r="F472" s="67" t="s">
        <v>1779</v>
      </c>
      <c r="G472" s="8"/>
      <c r="H472" s="67" t="s">
        <v>26</v>
      </c>
      <c r="I472" s="22" t="s">
        <v>135</v>
      </c>
      <c r="J472" s="68">
        <v>1</v>
      </c>
      <c r="K472" s="13">
        <f>IFERROR(VLOOKUP(I472,'LISTES stock'!A$2:B$1487,2,0)+SUMIFS(J472:J472,D472:D472,"ENTRÉE",I472:I472,I472)-SUMIFS(J472:J472,D472:D472,"SORTIE",I472:I472,I472),"")</f>
        <v>-87</v>
      </c>
      <c r="L472" s="13">
        <f>IFERROR(VLOOKUP(I472,T_LISTES[],3,0),"")</f>
        <v>2</v>
      </c>
      <c r="M472" s="13" t="str">
        <f t="shared" si="15"/>
        <v>COMMANDER</v>
      </c>
      <c r="N472" s="23"/>
      <c r="O472" s="8"/>
      <c r="P472" s="69">
        <v>0</v>
      </c>
      <c r="Q472" s="22" t="s">
        <v>1780</v>
      </c>
      <c r="R472" s="14" t="s">
        <v>1759</v>
      </c>
    </row>
    <row r="473" spans="1:18" x14ac:dyDescent="0.25">
      <c r="A473" s="14">
        <f t="shared" si="14"/>
        <v>472</v>
      </c>
      <c r="B473" s="15">
        <v>44228</v>
      </c>
      <c r="C473" s="7">
        <v>44230</v>
      </c>
      <c r="D473" s="8" t="s">
        <v>842</v>
      </c>
      <c r="E473" s="22" t="s">
        <v>368</v>
      </c>
      <c r="F473" s="67" t="s">
        <v>1788</v>
      </c>
      <c r="G473" s="8"/>
      <c r="H473" s="67" t="s">
        <v>58</v>
      </c>
      <c r="I473" s="22" t="s">
        <v>57</v>
      </c>
      <c r="J473" s="68">
        <v>35</v>
      </c>
      <c r="K473" s="13">
        <f>IFERROR(VLOOKUP(I473,'LISTES stock'!A$2:B$1487,2,0)+SUMIFS(J473:J473,D473:D473,"ENTRÉE",I473:I473,I473)-SUMIFS(J473:J473,D473:D473,"SORTIE",I473:I473,I473),"")</f>
        <v>-7079</v>
      </c>
      <c r="L473" s="13">
        <f>IFERROR(VLOOKUP(I473,T_LISTES[],3,0),"")</f>
        <v>0</v>
      </c>
      <c r="M473" s="13" t="str">
        <f t="shared" si="15"/>
        <v>COMMANDER</v>
      </c>
      <c r="N473" s="23"/>
      <c r="O473" s="8"/>
      <c r="P473" s="69">
        <v>0</v>
      </c>
      <c r="Q473" s="22" t="s">
        <v>1780</v>
      </c>
      <c r="R473" s="14" t="s">
        <v>1759</v>
      </c>
    </row>
    <row r="474" spans="1:18" x14ac:dyDescent="0.25">
      <c r="A474" s="14">
        <f t="shared" si="14"/>
        <v>473</v>
      </c>
      <c r="B474" s="15">
        <v>44228</v>
      </c>
      <c r="C474" s="7">
        <v>44230</v>
      </c>
      <c r="D474" s="8" t="s">
        <v>842</v>
      </c>
      <c r="E474" s="22" t="s">
        <v>11</v>
      </c>
      <c r="F474" s="67" t="s">
        <v>1902</v>
      </c>
      <c r="G474" s="8"/>
      <c r="H474" s="67" t="s">
        <v>1740</v>
      </c>
      <c r="I474" s="22" t="s">
        <v>553</v>
      </c>
      <c r="J474" s="68">
        <v>1</v>
      </c>
      <c r="K474" s="13">
        <f>IFERROR(VLOOKUP(I474,'LISTES stock'!A$2:B$1487,2,0)+SUMIFS(J474:J474,D474:D474,"ENTRÉE",I474:I474,I474)-SUMIFS(J474:J474,D474:D474,"SORTIE",I474:I474,I474),"")</f>
        <v>-2</v>
      </c>
      <c r="L474" s="13">
        <f>IFERROR(VLOOKUP(I474,T_LISTES[],3,0),"")</f>
        <v>0</v>
      </c>
      <c r="M474" s="13" t="str">
        <f t="shared" si="15"/>
        <v>COMMANDER</v>
      </c>
      <c r="N474" s="23"/>
      <c r="O474" s="8"/>
      <c r="P474" s="69">
        <v>0</v>
      </c>
      <c r="Q474" s="22"/>
      <c r="R474" s="14" t="s">
        <v>1767</v>
      </c>
    </row>
    <row r="475" spans="1:18" x14ac:dyDescent="0.25">
      <c r="A475" s="14">
        <f t="shared" si="14"/>
        <v>474</v>
      </c>
      <c r="B475" s="15">
        <v>44228</v>
      </c>
      <c r="C475" s="7">
        <v>44230</v>
      </c>
      <c r="D475" s="8" t="s">
        <v>842</v>
      </c>
      <c r="E475" s="22" t="s">
        <v>34</v>
      </c>
      <c r="F475" s="67" t="s">
        <v>1762</v>
      </c>
      <c r="G475" s="8"/>
      <c r="H475" s="67" t="s">
        <v>26</v>
      </c>
      <c r="I475" s="22" t="s">
        <v>25</v>
      </c>
      <c r="J475" s="68">
        <v>2</v>
      </c>
      <c r="K475" s="13">
        <f>IFERROR(VLOOKUP(I475,'LISTES stock'!A$2:B$1487,2,0)+SUMIFS(J475:J475,D475:D475,"ENTRÉE",I475:I475,I475)-SUMIFS(J475:J475,D475:D475,"SORTIE",I475:I475,I475),"")</f>
        <v>-4</v>
      </c>
      <c r="L475" s="13">
        <f>IFERROR(VLOOKUP(I475,T_LISTES[],3,0),"")</f>
        <v>2</v>
      </c>
      <c r="M475" s="13" t="str">
        <f t="shared" si="15"/>
        <v>COMMANDER</v>
      </c>
      <c r="N475" s="23"/>
      <c r="O475" s="8"/>
      <c r="P475" s="69">
        <v>0</v>
      </c>
      <c r="Q475" s="22" t="s">
        <v>1</v>
      </c>
      <c r="R475" s="14" t="s">
        <v>1767</v>
      </c>
    </row>
    <row r="476" spans="1:18" x14ac:dyDescent="0.25">
      <c r="A476" s="14">
        <f t="shared" si="14"/>
        <v>475</v>
      </c>
      <c r="B476" s="15">
        <v>44228</v>
      </c>
      <c r="C476" s="7">
        <v>44230</v>
      </c>
      <c r="D476" s="8" t="s">
        <v>842</v>
      </c>
      <c r="E476" s="22" t="s">
        <v>34</v>
      </c>
      <c r="F476" s="67" t="s">
        <v>1768</v>
      </c>
      <c r="G476" s="8"/>
      <c r="H476" s="67" t="s">
        <v>26</v>
      </c>
      <c r="I476" s="22" t="s">
        <v>27</v>
      </c>
      <c r="J476" s="68">
        <v>2</v>
      </c>
      <c r="K476" s="13">
        <f>IFERROR(VLOOKUP(I476,'LISTES stock'!A$2:B$1487,2,0)+SUMIFS(J476:J476,D476:D476,"ENTRÉE",I476:I476,I476)-SUMIFS(J476:J476,D476:D476,"SORTIE",I476:I476,I476),"")</f>
        <v>20</v>
      </c>
      <c r="L476" s="13">
        <f>IFERROR(VLOOKUP(I476,T_LISTES[],3,0),"")</f>
        <v>2</v>
      </c>
      <c r="M476" s="13" t="str">
        <f t="shared" si="15"/>
        <v/>
      </c>
      <c r="N476" s="23"/>
      <c r="O476" s="8"/>
      <c r="P476" s="69">
        <v>0</v>
      </c>
      <c r="Q476" s="22" t="s">
        <v>1</v>
      </c>
      <c r="R476" s="14" t="s">
        <v>1767</v>
      </c>
    </row>
    <row r="477" spans="1:18" x14ac:dyDescent="0.25">
      <c r="A477" s="14">
        <f t="shared" si="14"/>
        <v>476</v>
      </c>
      <c r="B477" s="15">
        <v>44228</v>
      </c>
      <c r="C477" s="7">
        <v>44230</v>
      </c>
      <c r="D477" s="8" t="s">
        <v>842</v>
      </c>
      <c r="E477" s="22" t="s">
        <v>316</v>
      </c>
      <c r="F477" s="67" t="s">
        <v>1752</v>
      </c>
      <c r="G477" s="8"/>
      <c r="H477" s="67" t="s">
        <v>17</v>
      </c>
      <c r="I477" s="22" t="s">
        <v>280</v>
      </c>
      <c r="J477" s="68">
        <v>1</v>
      </c>
      <c r="K477" s="13">
        <f>IFERROR(VLOOKUP(I477,'LISTES stock'!A$2:B$1487,2,0)+SUMIFS(J477:J477,D477:D477,"ENTRÉE",I477:I477,I477)-SUMIFS(J477:J477,D477:D477,"SORTIE",I477:I477,I477),"")</f>
        <v>-14</v>
      </c>
      <c r="L477" s="13">
        <f>IFERROR(VLOOKUP(I477,T_LISTES[],3,0),"")</f>
        <v>0</v>
      </c>
      <c r="M477" s="13" t="str">
        <f t="shared" si="15"/>
        <v>COMMANDER</v>
      </c>
      <c r="N477" s="23" t="s">
        <v>1782</v>
      </c>
      <c r="O477" s="8"/>
      <c r="P477" s="69">
        <v>0</v>
      </c>
      <c r="Q477" s="22" t="s">
        <v>1942</v>
      </c>
      <c r="R477" s="14" t="s">
        <v>1759</v>
      </c>
    </row>
    <row r="478" spans="1:18" x14ac:dyDescent="0.25">
      <c r="A478" s="14">
        <f t="shared" si="14"/>
        <v>477</v>
      </c>
      <c r="B478" s="15">
        <v>44228</v>
      </c>
      <c r="C478" s="7">
        <v>44230</v>
      </c>
      <c r="D478" s="8" t="s">
        <v>842</v>
      </c>
      <c r="E478" s="22" t="s">
        <v>316</v>
      </c>
      <c r="F478" s="67" t="s">
        <v>1747</v>
      </c>
      <c r="G478" s="8"/>
      <c r="H478" s="67" t="s">
        <v>17</v>
      </c>
      <c r="I478" s="22" t="s">
        <v>18</v>
      </c>
      <c r="J478" s="68">
        <v>1</v>
      </c>
      <c r="K478" s="13">
        <f>IFERROR(VLOOKUP(I478,'LISTES stock'!A$2:B$1487,2,0)+SUMIFS(J478:J478,D478:D478,"ENTRÉE",I478:I478,I478)-SUMIFS(J478:J478,D478:D478,"SORTIE",I478:I478,I478),"")</f>
        <v>-58</v>
      </c>
      <c r="L478" s="13">
        <f>IFERROR(VLOOKUP(I478,T_LISTES[],3,0),"")</f>
        <v>0</v>
      </c>
      <c r="M478" s="13" t="str">
        <f t="shared" si="15"/>
        <v>COMMANDER</v>
      </c>
      <c r="N478" s="23" t="s">
        <v>1755</v>
      </c>
      <c r="O478" s="8"/>
      <c r="P478" s="69">
        <v>0</v>
      </c>
      <c r="Q478" s="22" t="s">
        <v>1753</v>
      </c>
      <c r="R478" s="14" t="s">
        <v>1759</v>
      </c>
    </row>
    <row r="479" spans="1:18" x14ac:dyDescent="0.25">
      <c r="A479" s="14">
        <f t="shared" si="14"/>
        <v>478</v>
      </c>
      <c r="B479" s="15">
        <v>44228</v>
      </c>
      <c r="C479" s="7">
        <v>44230</v>
      </c>
      <c r="D479" s="8" t="s">
        <v>842</v>
      </c>
      <c r="E479" s="22" t="s">
        <v>255</v>
      </c>
      <c r="F479" s="67" t="s">
        <v>1771</v>
      </c>
      <c r="G479" s="8"/>
      <c r="H479" s="67" t="s">
        <v>1742</v>
      </c>
      <c r="I479" s="22" t="s">
        <v>337</v>
      </c>
      <c r="J479" s="68">
        <v>1</v>
      </c>
      <c r="K479" s="13">
        <f>IFERROR(VLOOKUP(I479,'LISTES stock'!A$2:B$1487,2,0)+SUMIFS(J479:J479,D479:D479,"ENTRÉE",I479:I479,I479)-SUMIFS(J479:J479,D479:D479,"SORTIE",I479:I479,I479),"")</f>
        <v>-25</v>
      </c>
      <c r="L479" s="13">
        <f>IFERROR(VLOOKUP(I479,T_LISTES[],3,0),"")</f>
        <v>2</v>
      </c>
      <c r="M479" s="13" t="str">
        <f t="shared" si="15"/>
        <v>COMMANDER</v>
      </c>
      <c r="N479" s="23"/>
      <c r="O479" s="8"/>
      <c r="P479" s="69">
        <v>0</v>
      </c>
      <c r="Q479" s="22"/>
      <c r="R479" s="14" t="s">
        <v>1777</v>
      </c>
    </row>
    <row r="480" spans="1:18" x14ac:dyDescent="0.25">
      <c r="A480" s="14">
        <f t="shared" si="14"/>
        <v>479</v>
      </c>
      <c r="B480" s="15">
        <v>44228</v>
      </c>
      <c r="C480" s="7">
        <v>44230</v>
      </c>
      <c r="D480" s="8" t="s">
        <v>842</v>
      </c>
      <c r="E480" s="22" t="s">
        <v>255</v>
      </c>
      <c r="F480" s="67" t="s">
        <v>1747</v>
      </c>
      <c r="G480" s="8"/>
      <c r="H480" s="67" t="s">
        <v>1742</v>
      </c>
      <c r="I480" s="22" t="s">
        <v>106</v>
      </c>
      <c r="J480" s="68">
        <v>1</v>
      </c>
      <c r="K480" s="13">
        <f>IFERROR(VLOOKUP(I480,'LISTES stock'!A$2:B$1487,2,0)+SUMIFS(J480:J480,D480:D480,"ENTRÉE",I480:I480,I480)-SUMIFS(J480:J480,D480:D480,"SORTIE",I480:I480,I480),"")</f>
        <v>-1</v>
      </c>
      <c r="L480" s="13">
        <f>IFERROR(VLOOKUP(I480,T_LISTES[],3,0),"")</f>
        <v>2</v>
      </c>
      <c r="M480" s="13" t="str">
        <f t="shared" si="15"/>
        <v>COMMANDER</v>
      </c>
      <c r="N480" s="23" t="s">
        <v>1843</v>
      </c>
      <c r="O480" s="8"/>
      <c r="P480" s="69">
        <v>3500</v>
      </c>
      <c r="Q480" s="22"/>
      <c r="R480" s="14" t="s">
        <v>1777</v>
      </c>
    </row>
    <row r="481" spans="1:18" x14ac:dyDescent="0.25">
      <c r="A481" s="14">
        <f t="shared" si="14"/>
        <v>480</v>
      </c>
      <c r="B481" s="15">
        <v>44228</v>
      </c>
      <c r="C481" s="7">
        <v>44230</v>
      </c>
      <c r="D481" s="8" t="s">
        <v>842</v>
      </c>
      <c r="E481" s="22" t="s">
        <v>11</v>
      </c>
      <c r="F481" s="67" t="s">
        <v>1771</v>
      </c>
      <c r="G481" s="8"/>
      <c r="H481" s="67" t="s">
        <v>1742</v>
      </c>
      <c r="I481" s="22" t="s">
        <v>337</v>
      </c>
      <c r="J481" s="68">
        <v>1</v>
      </c>
      <c r="K481" s="13">
        <f>IFERROR(VLOOKUP(I481,'LISTES stock'!A$2:B$1487,2,0)+SUMIFS(J481:J481,D481:D481,"ENTRÉE",I481:I481,I481)-SUMIFS(J481:J481,D481:D481,"SORTIE",I481:I481,I481),"")</f>
        <v>-25</v>
      </c>
      <c r="L481" s="13">
        <f>IFERROR(VLOOKUP(I481,T_LISTES[],3,0),"")</f>
        <v>2</v>
      </c>
      <c r="M481" s="13" t="str">
        <f t="shared" si="15"/>
        <v>COMMANDER</v>
      </c>
      <c r="N481" s="23"/>
      <c r="O481" s="8"/>
      <c r="P481" s="69">
        <v>0</v>
      </c>
      <c r="Q481" s="22"/>
      <c r="R481" s="14" t="s">
        <v>1743</v>
      </c>
    </row>
    <row r="482" spans="1:18" x14ac:dyDescent="0.25">
      <c r="A482" s="14">
        <f t="shared" si="14"/>
        <v>481</v>
      </c>
      <c r="B482" s="15">
        <v>44228</v>
      </c>
      <c r="C482" s="7">
        <v>44230</v>
      </c>
      <c r="D482" s="8" t="s">
        <v>842</v>
      </c>
      <c r="E482" s="22" t="s">
        <v>316</v>
      </c>
      <c r="F482" s="67" t="s">
        <v>1747</v>
      </c>
      <c r="G482" s="8"/>
      <c r="H482" s="67" t="s">
        <v>17</v>
      </c>
      <c r="I482" s="22" t="s">
        <v>56</v>
      </c>
      <c r="J482" s="68">
        <v>2</v>
      </c>
      <c r="K482" s="13">
        <f>IFERROR(VLOOKUP(I482,'LISTES stock'!A$2:B$1487,2,0)+SUMIFS(J482:J482,D482:D482,"ENTRÉE",I482:I482,I482)-SUMIFS(J482:J482,D482:D482,"SORTIE",I482:I482,I482),"")</f>
        <v>7</v>
      </c>
      <c r="L482" s="13">
        <f>IFERROR(VLOOKUP(I482,T_LISTES[],3,0),"")</f>
        <v>0</v>
      </c>
      <c r="M482" s="13" t="str">
        <f t="shared" si="15"/>
        <v/>
      </c>
      <c r="N482" s="23" t="s">
        <v>1824</v>
      </c>
      <c r="O482" s="8"/>
      <c r="P482" s="69">
        <v>0</v>
      </c>
      <c r="Q482" s="22" t="s">
        <v>1942</v>
      </c>
      <c r="R482" s="14" t="s">
        <v>1759</v>
      </c>
    </row>
    <row r="483" spans="1:18" x14ac:dyDescent="0.25">
      <c r="A483" s="14">
        <f t="shared" si="14"/>
        <v>482</v>
      </c>
      <c r="B483" s="15">
        <v>44228</v>
      </c>
      <c r="C483" s="7">
        <v>44230</v>
      </c>
      <c r="D483" s="8" t="s">
        <v>842</v>
      </c>
      <c r="E483" s="22" t="s">
        <v>316</v>
      </c>
      <c r="F483" s="67" t="s">
        <v>1747</v>
      </c>
      <c r="G483" s="8"/>
      <c r="H483" s="67" t="s">
        <v>17</v>
      </c>
      <c r="I483" s="22" t="s">
        <v>119</v>
      </c>
      <c r="J483" s="68">
        <v>1</v>
      </c>
      <c r="K483" s="13">
        <f>IFERROR(VLOOKUP(I483,'LISTES stock'!A$2:B$1487,2,0)+SUMIFS(J483:J483,D483:D483,"ENTRÉE",I483:I483,I483)-SUMIFS(J483:J483,D483:D483,"SORTIE",I483:I483,I483),"")</f>
        <v>-24</v>
      </c>
      <c r="L483" s="13">
        <f>IFERROR(VLOOKUP(I483,T_LISTES[],3,0),"")</f>
        <v>0</v>
      </c>
      <c r="M483" s="13" t="str">
        <f t="shared" si="15"/>
        <v>COMMANDER</v>
      </c>
      <c r="N483" s="23" t="s">
        <v>1824</v>
      </c>
      <c r="O483" s="8"/>
      <c r="P483" s="69">
        <v>0</v>
      </c>
      <c r="Q483" s="22" t="s">
        <v>1942</v>
      </c>
      <c r="R483" s="14" t="s">
        <v>1759</v>
      </c>
    </row>
    <row r="484" spans="1:18" x14ac:dyDescent="0.25">
      <c r="A484" s="14">
        <f t="shared" si="14"/>
        <v>483</v>
      </c>
      <c r="B484" s="15">
        <v>44228</v>
      </c>
      <c r="C484" s="7">
        <v>44230</v>
      </c>
      <c r="D484" s="75" t="s">
        <v>844</v>
      </c>
      <c r="E484" s="22" t="s">
        <v>2298</v>
      </c>
      <c r="F484" s="67" t="s">
        <v>1768</v>
      </c>
      <c r="G484" s="8"/>
      <c r="H484" s="67"/>
      <c r="I484" s="22" t="s">
        <v>25</v>
      </c>
      <c r="J484" s="68">
        <v>8</v>
      </c>
      <c r="K484" s="13">
        <f>IFERROR(VLOOKUP(I484,'LISTES stock'!A$2:B$1487,2,0)+SUMIFS(J484:J484,D484:D484,"ENTRÉE",I484:I484,I484)-SUMIFS(J484:J484,D484:D484,"SORTIE",I484:I484,I484),"")</f>
        <v>6</v>
      </c>
      <c r="L484" s="13">
        <f>IFERROR(VLOOKUP(I484,T_LISTES[],3,0),"")</f>
        <v>2</v>
      </c>
      <c r="M484" s="13" t="str">
        <f t="shared" si="15"/>
        <v/>
      </c>
      <c r="N484" s="23" t="s">
        <v>1763</v>
      </c>
      <c r="O484" s="8"/>
      <c r="P484" s="69">
        <v>30000</v>
      </c>
      <c r="Q484" s="22"/>
      <c r="R484" s="14"/>
    </row>
    <row r="485" spans="1:18" x14ac:dyDescent="0.25">
      <c r="A485" s="14">
        <f t="shared" si="14"/>
        <v>484</v>
      </c>
      <c r="B485" s="15">
        <v>44228</v>
      </c>
      <c r="C485" s="7">
        <v>44230</v>
      </c>
      <c r="D485" s="75" t="s">
        <v>844</v>
      </c>
      <c r="E485" s="22" t="s">
        <v>2298</v>
      </c>
      <c r="F485" s="67" t="s">
        <v>1768</v>
      </c>
      <c r="G485" s="8"/>
      <c r="H485" s="67"/>
      <c r="I485" s="22" t="s">
        <v>27</v>
      </c>
      <c r="J485" s="68">
        <v>8</v>
      </c>
      <c r="K485" s="13">
        <f>IFERROR(VLOOKUP(I485,'LISTES stock'!A$2:B$1487,2,0)+SUMIFS(J485:J485,D485:D485,"ENTRÉE",I485:I485,I485)-SUMIFS(J485:J485,D485:D485,"SORTIE",I485:I485,I485),"")</f>
        <v>30</v>
      </c>
      <c r="L485" s="13">
        <f>IFERROR(VLOOKUP(I485,T_LISTES[],3,0),"")</f>
        <v>2</v>
      </c>
      <c r="M485" s="13" t="str">
        <f t="shared" si="15"/>
        <v/>
      </c>
      <c r="N485" s="23" t="s">
        <v>1763</v>
      </c>
      <c r="O485" s="8"/>
      <c r="P485" s="69">
        <v>30000</v>
      </c>
      <c r="Q485" s="22" t="s">
        <v>2377</v>
      </c>
      <c r="R485" s="14"/>
    </row>
    <row r="486" spans="1:18" x14ac:dyDescent="0.25">
      <c r="A486" s="14">
        <f t="shared" si="14"/>
        <v>485</v>
      </c>
      <c r="B486" s="15">
        <v>44228</v>
      </c>
      <c r="C486" s="7">
        <v>44230</v>
      </c>
      <c r="D486" s="75" t="s">
        <v>844</v>
      </c>
      <c r="E486" s="22" t="s">
        <v>2298</v>
      </c>
      <c r="F486" s="67" t="s">
        <v>1905</v>
      </c>
      <c r="G486" s="8"/>
      <c r="H486" s="67"/>
      <c r="I486" s="22" t="s">
        <v>335</v>
      </c>
      <c r="J486" s="68">
        <v>10</v>
      </c>
      <c r="K486" s="13">
        <f>IFERROR(VLOOKUP(I486,'LISTES stock'!A$2:B$1487,2,0)+SUMIFS(J486:J486,D486:D486,"ENTRÉE",I486:I486,I486)-SUMIFS(J486:J486,D486:D486,"SORTIE",I486:I486,I486),"")</f>
        <v>21</v>
      </c>
      <c r="L486" s="13">
        <f>IFERROR(VLOOKUP(I486,T_LISTES[],3,0),"")</f>
        <v>0</v>
      </c>
      <c r="M486" s="13" t="str">
        <f t="shared" si="15"/>
        <v/>
      </c>
      <c r="N486" s="23"/>
      <c r="O486" s="8"/>
      <c r="P486" s="69">
        <v>25000</v>
      </c>
      <c r="Q486" s="22"/>
      <c r="R486" s="14"/>
    </row>
    <row r="487" spans="1:18" x14ac:dyDescent="0.25">
      <c r="A487" s="14">
        <f t="shared" si="14"/>
        <v>486</v>
      </c>
      <c r="B487" s="15">
        <v>44228</v>
      </c>
      <c r="C487" s="7">
        <v>44230</v>
      </c>
      <c r="D487" s="75" t="s">
        <v>844</v>
      </c>
      <c r="E487" s="22" t="s">
        <v>2298</v>
      </c>
      <c r="F487" s="67" t="s">
        <v>1905</v>
      </c>
      <c r="G487" s="8"/>
      <c r="H487" s="67"/>
      <c r="I487" s="22" t="s">
        <v>315</v>
      </c>
      <c r="J487" s="68">
        <v>6</v>
      </c>
      <c r="K487" s="13">
        <f>IFERROR(VLOOKUP(I487,'LISTES stock'!A$2:B$1487,2,0)+SUMIFS(J487:J487,D487:D487,"ENTRÉE",I487:I487,I487)-SUMIFS(J487:J487,D487:D487,"SORTIE",I487:I487,I487),"")</f>
        <v>11</v>
      </c>
      <c r="L487" s="13">
        <f>IFERROR(VLOOKUP(I487,T_LISTES[],3,0),"")</f>
        <v>2</v>
      </c>
      <c r="M487" s="13" t="str">
        <f t="shared" si="15"/>
        <v/>
      </c>
      <c r="N487" s="23"/>
      <c r="O487" s="8"/>
      <c r="P487" s="69">
        <v>60000</v>
      </c>
      <c r="Q487" s="22"/>
      <c r="R487" s="14"/>
    </row>
    <row r="488" spans="1:18" x14ac:dyDescent="0.25">
      <c r="A488" s="14">
        <f t="shared" si="14"/>
        <v>487</v>
      </c>
      <c r="B488" s="15">
        <v>44228</v>
      </c>
      <c r="C488" s="7">
        <v>44230</v>
      </c>
      <c r="D488" s="75" t="s">
        <v>844</v>
      </c>
      <c r="E488" s="22" t="s">
        <v>2298</v>
      </c>
      <c r="F488" s="67" t="s">
        <v>1765</v>
      </c>
      <c r="G488" s="8"/>
      <c r="H488" s="67"/>
      <c r="I488" s="22" t="s">
        <v>57</v>
      </c>
      <c r="J488" s="68">
        <v>440</v>
      </c>
      <c r="K488" s="13">
        <f>IFERROR(VLOOKUP(I488,'LISTES stock'!A$2:B$1487,2,0)+SUMIFS(J488:J488,D488:D488,"ENTRÉE",I488:I488,I488)-SUMIFS(J488:J488,D488:D488,"SORTIE",I488:I488,I488),"")</f>
        <v>-6604</v>
      </c>
      <c r="L488" s="13">
        <f>IFERROR(VLOOKUP(I488,T_LISTES[],3,0),"")</f>
        <v>0</v>
      </c>
      <c r="M488" s="13" t="str">
        <f t="shared" si="15"/>
        <v>COMMANDER</v>
      </c>
      <c r="N488" s="23"/>
      <c r="O488" s="8"/>
      <c r="P488" s="69">
        <v>1006290</v>
      </c>
      <c r="Q488" s="22" t="s">
        <v>2378</v>
      </c>
      <c r="R488" s="14"/>
    </row>
    <row r="489" spans="1:18" x14ac:dyDescent="0.25">
      <c r="A489" s="14">
        <f t="shared" si="14"/>
        <v>488</v>
      </c>
      <c r="B489" s="15">
        <v>44228</v>
      </c>
      <c r="C489" s="7">
        <v>44230</v>
      </c>
      <c r="D489" s="75" t="s">
        <v>844</v>
      </c>
      <c r="E489" s="22" t="s">
        <v>2298</v>
      </c>
      <c r="F489" s="67" t="s">
        <v>1765</v>
      </c>
      <c r="G489" s="8"/>
      <c r="H489" s="67"/>
      <c r="I489" s="22" t="s">
        <v>57</v>
      </c>
      <c r="J489" s="68">
        <v>440</v>
      </c>
      <c r="K489" s="13">
        <f>IFERROR(VLOOKUP(I489,'LISTES stock'!A$2:B$1487,2,0)+SUMIFS(J489:J489,D489:D489,"ENTRÉE",I489:I489,I489)-SUMIFS(J489:J489,D489:D489,"SORTIE",I489:I489,I489),"")</f>
        <v>-6604</v>
      </c>
      <c r="L489" s="13">
        <f>IFERROR(VLOOKUP(I489,T_LISTES[],3,0),"")</f>
        <v>0</v>
      </c>
      <c r="M489" s="13" t="str">
        <f t="shared" si="15"/>
        <v>COMMANDER</v>
      </c>
      <c r="N489" s="23"/>
      <c r="O489" s="8"/>
      <c r="P489" s="69">
        <v>0</v>
      </c>
      <c r="Q489" s="22"/>
      <c r="R489" s="14"/>
    </row>
    <row r="490" spans="1:18" x14ac:dyDescent="0.25">
      <c r="A490" s="14">
        <f t="shared" si="14"/>
        <v>489</v>
      </c>
      <c r="B490" s="15">
        <v>44228</v>
      </c>
      <c r="C490" s="7">
        <v>44230</v>
      </c>
      <c r="D490" s="75" t="s">
        <v>844</v>
      </c>
      <c r="E490" s="22" t="s">
        <v>2298</v>
      </c>
      <c r="F490" s="67" t="s">
        <v>1765</v>
      </c>
      <c r="G490" s="8"/>
      <c r="H490" s="67"/>
      <c r="I490" s="22" t="s">
        <v>71</v>
      </c>
      <c r="J490" s="68">
        <v>220</v>
      </c>
      <c r="K490" s="13">
        <f>IFERROR(VLOOKUP(I490,'LISTES stock'!A$2:B$1487,2,0)+SUMIFS(J490:J490,D490:D490,"ENTRÉE",I490:I490,I490)-SUMIFS(J490:J490,D490:D490,"SORTIE",I490:I490,I490),"")</f>
        <v>470</v>
      </c>
      <c r="L490" s="13">
        <f>IFERROR(VLOOKUP(I490,T_LISTES[],3,0),"")</f>
        <v>0</v>
      </c>
      <c r="M490" s="13" t="str">
        <f t="shared" si="15"/>
        <v/>
      </c>
      <c r="N490" s="23"/>
      <c r="O490" s="8"/>
      <c r="P490" s="69">
        <v>0</v>
      </c>
      <c r="Q490" s="22"/>
      <c r="R490" s="14"/>
    </row>
    <row r="491" spans="1:18" x14ac:dyDescent="0.25">
      <c r="A491" s="14">
        <f t="shared" si="14"/>
        <v>490</v>
      </c>
      <c r="B491" s="15">
        <v>44228</v>
      </c>
      <c r="C491" s="7">
        <v>44231</v>
      </c>
      <c r="D491" s="8" t="s">
        <v>842</v>
      </c>
      <c r="E491" s="22" t="s">
        <v>547</v>
      </c>
      <c r="F491" s="67" t="s">
        <v>1768</v>
      </c>
      <c r="G491" s="8"/>
      <c r="H491" s="67" t="s">
        <v>33</v>
      </c>
      <c r="I491" s="22" t="s">
        <v>39</v>
      </c>
      <c r="J491" s="68">
        <v>3</v>
      </c>
      <c r="K491" s="13">
        <f>IFERROR(VLOOKUP(I491,'LISTES stock'!A$2:B$1487,2,0)+SUMIFS(J491:J491,D491:D491,"ENTRÉE",I491:I491,I491)-SUMIFS(J491:J491,D491:D491,"SORTIE",I491:I491,I491),"")</f>
        <v>36</v>
      </c>
      <c r="L491" s="13">
        <f>IFERROR(VLOOKUP(I491,T_LISTES[],3,0),"")</f>
        <v>0</v>
      </c>
      <c r="M491" s="13" t="str">
        <f t="shared" si="15"/>
        <v/>
      </c>
      <c r="N491" s="23"/>
      <c r="O491" s="8"/>
      <c r="P491" s="69">
        <v>0</v>
      </c>
      <c r="Q491" s="22"/>
      <c r="R491" s="14" t="s">
        <v>1737</v>
      </c>
    </row>
    <row r="492" spans="1:18" x14ac:dyDescent="0.25">
      <c r="A492" s="14">
        <f t="shared" si="14"/>
        <v>491</v>
      </c>
      <c r="B492" s="15">
        <v>44228</v>
      </c>
      <c r="C492" s="7">
        <v>44231</v>
      </c>
      <c r="D492" s="8" t="s">
        <v>842</v>
      </c>
      <c r="E492" s="22" t="s">
        <v>547</v>
      </c>
      <c r="F492" s="67" t="s">
        <v>1768</v>
      </c>
      <c r="G492" s="8"/>
      <c r="H492" s="67" t="s">
        <v>33</v>
      </c>
      <c r="I492" s="22" t="s">
        <v>192</v>
      </c>
      <c r="J492" s="68">
        <v>6</v>
      </c>
      <c r="K492" s="13">
        <f>IFERROR(VLOOKUP(I492,'LISTES stock'!A$2:B$1487,2,0)+SUMIFS(J492:J492,D492:D492,"ENTRÉE",I492:I492,I492)-SUMIFS(J492:J492,D492:D492,"SORTIE",I492:I492,I492),"")</f>
        <v>-6</v>
      </c>
      <c r="L492" s="13">
        <f>IFERROR(VLOOKUP(I492,T_LISTES[],3,0),"")</f>
        <v>0</v>
      </c>
      <c r="M492" s="13" t="str">
        <f t="shared" si="15"/>
        <v>COMMANDER</v>
      </c>
      <c r="N492" s="23"/>
      <c r="O492" s="8"/>
      <c r="P492" s="69">
        <v>0</v>
      </c>
      <c r="Q492" s="22"/>
      <c r="R492" s="14" t="s">
        <v>1737</v>
      </c>
    </row>
    <row r="493" spans="1:18" x14ac:dyDescent="0.25">
      <c r="A493" s="14">
        <f t="shared" si="14"/>
        <v>492</v>
      </c>
      <c r="B493" s="15">
        <v>44228</v>
      </c>
      <c r="C493" s="7">
        <v>44231</v>
      </c>
      <c r="D493" s="8" t="s">
        <v>842</v>
      </c>
      <c r="E493" s="22" t="s">
        <v>105</v>
      </c>
      <c r="F493" s="67" t="s">
        <v>1768</v>
      </c>
      <c r="G493" s="8"/>
      <c r="H493" s="67" t="s">
        <v>26</v>
      </c>
      <c r="I493" s="22" t="s">
        <v>64</v>
      </c>
      <c r="J493" s="68">
        <v>1</v>
      </c>
      <c r="K493" s="13">
        <f>IFERROR(VLOOKUP(I493,'LISTES stock'!A$2:B$1487,2,0)+SUMIFS(J493:J493,D493:D493,"ENTRÉE",I493:I493,I493)-SUMIFS(J493:J493,D493:D493,"SORTIE",I493:I493,I493),"")</f>
        <v>-50</v>
      </c>
      <c r="L493" s="13">
        <f>IFERROR(VLOOKUP(I493,T_LISTES[],3,0),"")</f>
        <v>2</v>
      </c>
      <c r="M493" s="13" t="str">
        <f t="shared" si="15"/>
        <v>COMMANDER</v>
      </c>
      <c r="N493" s="23" t="s">
        <v>110</v>
      </c>
      <c r="O493" s="8"/>
      <c r="P493" s="69">
        <v>0</v>
      </c>
      <c r="Q493" s="22" t="s">
        <v>1780</v>
      </c>
      <c r="R493" s="14" t="s">
        <v>1790</v>
      </c>
    </row>
    <row r="494" spans="1:18" x14ac:dyDescent="0.25">
      <c r="A494" s="14">
        <f t="shared" si="14"/>
        <v>493</v>
      </c>
      <c r="B494" s="15">
        <v>44228</v>
      </c>
      <c r="C494" s="7">
        <v>44231</v>
      </c>
      <c r="D494" s="8" t="s">
        <v>842</v>
      </c>
      <c r="E494" s="22" t="s">
        <v>105</v>
      </c>
      <c r="F494" s="67" t="s">
        <v>1768</v>
      </c>
      <c r="G494" s="8"/>
      <c r="H494" s="67" t="s">
        <v>26</v>
      </c>
      <c r="I494" s="22" t="s">
        <v>65</v>
      </c>
      <c r="J494" s="68">
        <v>1</v>
      </c>
      <c r="K494" s="13">
        <f>IFERROR(VLOOKUP(I494,'LISTES stock'!A$2:B$1487,2,0)+SUMIFS(J494:J494,D494:D494,"ENTRÉE",I494:I494,I494)-SUMIFS(J494:J494,D494:D494,"SORTIE",I494:I494,I494),"")</f>
        <v>-54</v>
      </c>
      <c r="L494" s="13">
        <f>IFERROR(VLOOKUP(I494,T_LISTES[],3,0),"")</f>
        <v>2</v>
      </c>
      <c r="M494" s="13" t="str">
        <f t="shared" si="15"/>
        <v>COMMANDER</v>
      </c>
      <c r="N494" s="23" t="s">
        <v>110</v>
      </c>
      <c r="O494" s="8"/>
      <c r="P494" s="69">
        <v>0</v>
      </c>
      <c r="Q494" s="22" t="s">
        <v>1780</v>
      </c>
      <c r="R494" s="14" t="s">
        <v>1790</v>
      </c>
    </row>
    <row r="495" spans="1:18" x14ac:dyDescent="0.25">
      <c r="A495" s="14">
        <f t="shared" si="14"/>
        <v>494</v>
      </c>
      <c r="B495" s="15">
        <v>44228</v>
      </c>
      <c r="C495" s="7">
        <v>44231</v>
      </c>
      <c r="D495" s="8" t="s">
        <v>842</v>
      </c>
      <c r="E495" s="22" t="s">
        <v>105</v>
      </c>
      <c r="F495" s="67" t="s">
        <v>1779</v>
      </c>
      <c r="G495" s="8"/>
      <c r="H495" s="67" t="s">
        <v>26</v>
      </c>
      <c r="I495" s="22" t="s">
        <v>135</v>
      </c>
      <c r="J495" s="68">
        <v>1</v>
      </c>
      <c r="K495" s="13">
        <f>IFERROR(VLOOKUP(I495,'LISTES stock'!A$2:B$1487,2,0)+SUMIFS(J495:J495,D495:D495,"ENTRÉE",I495:I495,I495)-SUMIFS(J495:J495,D495:D495,"SORTIE",I495:I495,I495),"")</f>
        <v>-87</v>
      </c>
      <c r="L495" s="13">
        <f>IFERROR(VLOOKUP(I495,T_LISTES[],3,0),"")</f>
        <v>2</v>
      </c>
      <c r="M495" s="13" t="str">
        <f t="shared" si="15"/>
        <v>COMMANDER</v>
      </c>
      <c r="N495" s="23"/>
      <c r="O495" s="8"/>
      <c r="P495" s="69">
        <v>0</v>
      </c>
      <c r="Q495" s="22" t="s">
        <v>1780</v>
      </c>
      <c r="R495" s="14" t="s">
        <v>1790</v>
      </c>
    </row>
    <row r="496" spans="1:18" x14ac:dyDescent="0.25">
      <c r="A496" s="14">
        <f t="shared" si="14"/>
        <v>495</v>
      </c>
      <c r="B496" s="15">
        <v>44228</v>
      </c>
      <c r="C496" s="7">
        <v>44231</v>
      </c>
      <c r="D496" s="8" t="s">
        <v>842</v>
      </c>
      <c r="E496" s="22" t="s">
        <v>105</v>
      </c>
      <c r="F496" s="67" t="s">
        <v>1788</v>
      </c>
      <c r="G496" s="8"/>
      <c r="H496" s="67" t="s">
        <v>58</v>
      </c>
      <c r="I496" s="22" t="s">
        <v>57</v>
      </c>
      <c r="J496" s="68">
        <v>35</v>
      </c>
      <c r="K496" s="13">
        <f>IFERROR(VLOOKUP(I496,'LISTES stock'!A$2:B$1487,2,0)+SUMIFS(J496:J496,D496:D496,"ENTRÉE",I496:I496,I496)-SUMIFS(J496:J496,D496:D496,"SORTIE",I496:I496,I496),"")</f>
        <v>-7079</v>
      </c>
      <c r="L496" s="13">
        <f>IFERROR(VLOOKUP(I496,T_LISTES[],3,0),"")</f>
        <v>0</v>
      </c>
      <c r="M496" s="13" t="str">
        <f t="shared" si="15"/>
        <v>COMMANDER</v>
      </c>
      <c r="N496" s="23"/>
      <c r="O496" s="8"/>
      <c r="P496" s="69">
        <v>0</v>
      </c>
      <c r="Q496" s="22" t="s">
        <v>1780</v>
      </c>
      <c r="R496" s="14" t="s">
        <v>1790</v>
      </c>
    </row>
    <row r="497" spans="1:18" x14ac:dyDescent="0.25">
      <c r="A497" s="14">
        <f t="shared" si="14"/>
        <v>496</v>
      </c>
      <c r="B497" s="15">
        <v>44228</v>
      </c>
      <c r="C497" s="7">
        <v>44231</v>
      </c>
      <c r="D497" s="8" t="s">
        <v>842</v>
      </c>
      <c r="E497" s="22" t="s">
        <v>726</v>
      </c>
      <c r="F497" s="67" t="s">
        <v>1771</v>
      </c>
      <c r="G497" s="8"/>
      <c r="H497" s="67" t="s">
        <v>1742</v>
      </c>
      <c r="I497" s="22" t="s">
        <v>337</v>
      </c>
      <c r="J497" s="68">
        <v>1</v>
      </c>
      <c r="K497" s="13">
        <f>IFERROR(VLOOKUP(I497,'LISTES stock'!A$2:B$1487,2,0)+SUMIFS(J497:J497,D497:D497,"ENTRÉE",I497:I497,I497)-SUMIFS(J497:J497,D497:D497,"SORTIE",I497:I497,I497),"")</f>
        <v>-25</v>
      </c>
      <c r="L497" s="13">
        <f>IFERROR(VLOOKUP(I497,T_LISTES[],3,0),"")</f>
        <v>2</v>
      </c>
      <c r="M497" s="13" t="str">
        <f t="shared" si="15"/>
        <v>COMMANDER</v>
      </c>
      <c r="N497" s="23"/>
      <c r="O497" s="8"/>
      <c r="P497" s="69">
        <v>0</v>
      </c>
      <c r="Q497" s="22"/>
      <c r="R497" s="14" t="s">
        <v>1772</v>
      </c>
    </row>
    <row r="498" spans="1:18" x14ac:dyDescent="0.25">
      <c r="A498" s="14">
        <f t="shared" si="14"/>
        <v>497</v>
      </c>
      <c r="B498" s="15">
        <v>44228</v>
      </c>
      <c r="C498" s="7">
        <v>44231</v>
      </c>
      <c r="D498" s="8" t="s">
        <v>842</v>
      </c>
      <c r="E498" s="22" t="s">
        <v>677</v>
      </c>
      <c r="F498" s="67" t="s">
        <v>1771</v>
      </c>
      <c r="G498" s="8"/>
      <c r="H498" s="67" t="s">
        <v>1742</v>
      </c>
      <c r="I498" s="22" t="s">
        <v>333</v>
      </c>
      <c r="J498" s="68">
        <v>1</v>
      </c>
      <c r="K498" s="13">
        <f>IFERROR(VLOOKUP(I498,'LISTES stock'!A$2:B$1487,2,0)+SUMIFS(J498:J498,D498:D498,"ENTRÉE",I498:I498,I498)-SUMIFS(J498:J498,D498:D498,"SORTIE",I498:I498,I498),"")</f>
        <v>-22</v>
      </c>
      <c r="L498" s="13">
        <f>IFERROR(VLOOKUP(I498,T_LISTES[],3,0),"")</f>
        <v>2</v>
      </c>
      <c r="M498" s="13" t="str">
        <f t="shared" si="15"/>
        <v>COMMANDER</v>
      </c>
      <c r="N498" s="23"/>
      <c r="O498" s="8"/>
      <c r="P498" s="69">
        <v>0</v>
      </c>
      <c r="Q498" s="22"/>
      <c r="R498" s="14" t="s">
        <v>1777</v>
      </c>
    </row>
    <row r="499" spans="1:18" x14ac:dyDescent="0.25">
      <c r="A499" s="14">
        <f t="shared" si="14"/>
        <v>498</v>
      </c>
      <c r="B499" s="15">
        <v>44228</v>
      </c>
      <c r="C499" s="7">
        <v>44231</v>
      </c>
      <c r="D499" s="8" t="s">
        <v>842</v>
      </c>
      <c r="E499" s="22" t="s">
        <v>1734</v>
      </c>
      <c r="F499" s="67" t="s">
        <v>1905</v>
      </c>
      <c r="G499" s="8"/>
      <c r="H499" s="67" t="s">
        <v>1742</v>
      </c>
      <c r="I499" s="22" t="s">
        <v>120</v>
      </c>
      <c r="J499" s="68">
        <v>1</v>
      </c>
      <c r="K499" s="13">
        <f>IFERROR(VLOOKUP(I499,'LISTES stock'!A$2:B$1487,2,0)+SUMIFS(J499:J499,D499:D499,"ENTRÉE",I499:I499,I499)-SUMIFS(J499:J499,D499:D499,"SORTIE",I499:I499,I499),"")</f>
        <v>-6</v>
      </c>
      <c r="L499" s="13">
        <f>IFERROR(VLOOKUP(I499,T_LISTES[],3,0),"")</f>
        <v>2</v>
      </c>
      <c r="M499" s="13" t="str">
        <f t="shared" si="15"/>
        <v>COMMANDER</v>
      </c>
      <c r="N499" s="23"/>
      <c r="O499" s="8"/>
      <c r="P499" s="69">
        <v>0</v>
      </c>
      <c r="Q499" s="22" t="s">
        <v>1981</v>
      </c>
      <c r="R499" s="14" t="s">
        <v>1772</v>
      </c>
    </row>
    <row r="500" spans="1:18" x14ac:dyDescent="0.25">
      <c r="A500" s="14">
        <f t="shared" si="14"/>
        <v>499</v>
      </c>
      <c r="B500" s="15">
        <v>44228</v>
      </c>
      <c r="C500" s="7">
        <v>44231</v>
      </c>
      <c r="D500" s="8" t="s">
        <v>842</v>
      </c>
      <c r="E500" s="22" t="s">
        <v>86</v>
      </c>
      <c r="F500" s="67" t="s">
        <v>1771</v>
      </c>
      <c r="G500" s="8"/>
      <c r="H500" s="67" t="s">
        <v>1742</v>
      </c>
      <c r="I500" s="22" t="s">
        <v>337</v>
      </c>
      <c r="J500" s="68">
        <v>1</v>
      </c>
      <c r="K500" s="13">
        <f>IFERROR(VLOOKUP(I500,'LISTES stock'!A$2:B$1487,2,0)+SUMIFS(J500:J500,D500:D500,"ENTRÉE",I500:I500,I500)-SUMIFS(J500:J500,D500:D500,"SORTIE",I500:I500,I500),"")</f>
        <v>-25</v>
      </c>
      <c r="L500" s="13">
        <f>IFERROR(VLOOKUP(I500,T_LISTES[],3,0),"")</f>
        <v>2</v>
      </c>
      <c r="M500" s="13" t="str">
        <f t="shared" si="15"/>
        <v>COMMANDER</v>
      </c>
      <c r="N500" s="23"/>
      <c r="O500" s="8"/>
      <c r="P500" s="69">
        <v>0</v>
      </c>
      <c r="Q500" s="22"/>
      <c r="R500" s="14" t="s">
        <v>1777</v>
      </c>
    </row>
    <row r="501" spans="1:18" x14ac:dyDescent="0.25">
      <c r="A501" s="14">
        <f t="shared" si="14"/>
        <v>500</v>
      </c>
      <c r="B501" s="15">
        <v>44228</v>
      </c>
      <c r="C501" s="7">
        <v>44231</v>
      </c>
      <c r="D501" s="8" t="s">
        <v>842</v>
      </c>
      <c r="E501" s="22" t="s">
        <v>86</v>
      </c>
      <c r="F501" s="67" t="s">
        <v>1771</v>
      </c>
      <c r="G501" s="8"/>
      <c r="H501" s="67" t="s">
        <v>1742</v>
      </c>
      <c r="I501" s="22" t="s">
        <v>333</v>
      </c>
      <c r="J501" s="68">
        <v>1</v>
      </c>
      <c r="K501" s="13">
        <f>IFERROR(VLOOKUP(I501,'LISTES stock'!A$2:B$1487,2,0)+SUMIFS(J501:J501,D501:D501,"ENTRÉE",I501:I501,I501)-SUMIFS(J501:J501,D501:D501,"SORTIE",I501:I501,I501),"")</f>
        <v>-22</v>
      </c>
      <c r="L501" s="13">
        <f>IFERROR(VLOOKUP(I501,T_LISTES[],3,0),"")</f>
        <v>2</v>
      </c>
      <c r="M501" s="13" t="str">
        <f t="shared" si="15"/>
        <v>COMMANDER</v>
      </c>
      <c r="N501" s="23"/>
      <c r="O501" s="8"/>
      <c r="P501" s="69">
        <v>0</v>
      </c>
      <c r="Q501" s="22"/>
      <c r="R501" s="14" t="s">
        <v>1777</v>
      </c>
    </row>
    <row r="502" spans="1:18" x14ac:dyDescent="0.25">
      <c r="A502" s="14">
        <f t="shared" si="14"/>
        <v>501</v>
      </c>
      <c r="B502" s="15">
        <v>44228</v>
      </c>
      <c r="C502" s="7">
        <v>44231</v>
      </c>
      <c r="D502" s="8" t="s">
        <v>842</v>
      </c>
      <c r="E502" s="22" t="s">
        <v>34</v>
      </c>
      <c r="F502" s="67" t="s">
        <v>1765</v>
      </c>
      <c r="G502" s="8"/>
      <c r="H502" s="67" t="s">
        <v>33</v>
      </c>
      <c r="I502" s="22" t="s">
        <v>244</v>
      </c>
      <c r="J502" s="68">
        <v>1</v>
      </c>
      <c r="K502" s="13">
        <f>IFERROR(VLOOKUP(I502,'LISTES stock'!A$2:B$1487,2,0)+SUMIFS(J502:J502,D502:D502,"ENTRÉE",I502:I502,I502)-SUMIFS(J502:J502,D502:D502,"SORTIE",I502:I502,I502),"")</f>
        <v>0</v>
      </c>
      <c r="L502" s="13">
        <f>IFERROR(VLOOKUP(I502,T_LISTES[],3,0),"")</f>
        <v>2</v>
      </c>
      <c r="M502" s="13" t="str">
        <f t="shared" si="15"/>
        <v>COMMANDER</v>
      </c>
      <c r="N502" s="23" t="s">
        <v>1766</v>
      </c>
      <c r="O502" s="8"/>
      <c r="P502" s="69">
        <v>70000</v>
      </c>
      <c r="Q502" s="22"/>
      <c r="R502" s="14" t="s">
        <v>1767</v>
      </c>
    </row>
    <row r="503" spans="1:18" x14ac:dyDescent="0.25">
      <c r="A503" s="14">
        <f t="shared" si="14"/>
        <v>502</v>
      </c>
      <c r="B503" s="15">
        <v>44228</v>
      </c>
      <c r="C503" s="7">
        <v>44231</v>
      </c>
      <c r="D503" s="8" t="s">
        <v>842</v>
      </c>
      <c r="E503" s="22" t="s">
        <v>1734</v>
      </c>
      <c r="F503" s="67" t="s">
        <v>1747</v>
      </c>
      <c r="G503" s="8"/>
      <c r="H503" s="67" t="s">
        <v>33</v>
      </c>
      <c r="I503" s="22" t="s">
        <v>36</v>
      </c>
      <c r="J503" s="68">
        <v>4</v>
      </c>
      <c r="K503" s="13">
        <f>IFERROR(VLOOKUP(I503,'LISTES stock'!A$2:B$1487,2,0)+SUMIFS(J503:J503,D503:D503,"ENTRÉE",I503:I503,I503)-SUMIFS(J503:J503,D503:D503,"SORTIE",I503:I503,I503),"")</f>
        <v>-22</v>
      </c>
      <c r="L503" s="13">
        <f>IFERROR(VLOOKUP(I503,T_LISTES[],3,0),"")</f>
        <v>2</v>
      </c>
      <c r="M503" s="13" t="str">
        <f t="shared" si="15"/>
        <v>COMMANDER</v>
      </c>
      <c r="N503" s="23" t="s">
        <v>1775</v>
      </c>
      <c r="O503" s="8"/>
      <c r="P503" s="69">
        <v>2000</v>
      </c>
      <c r="Q503" s="22" t="s">
        <v>1981</v>
      </c>
      <c r="R503" s="14" t="s">
        <v>1737</v>
      </c>
    </row>
    <row r="504" spans="1:18" x14ac:dyDescent="0.25">
      <c r="A504" s="14">
        <f t="shared" si="14"/>
        <v>503</v>
      </c>
      <c r="B504" s="15">
        <v>44228</v>
      </c>
      <c r="C504" s="7">
        <v>44231</v>
      </c>
      <c r="D504" s="8" t="s">
        <v>842</v>
      </c>
      <c r="E504" s="22" t="s">
        <v>1734</v>
      </c>
      <c r="F504" s="67" t="s">
        <v>1768</v>
      </c>
      <c r="G504" s="8"/>
      <c r="H504" s="67" t="s">
        <v>33</v>
      </c>
      <c r="I504" s="22" t="s">
        <v>185</v>
      </c>
      <c r="J504" s="68">
        <v>1</v>
      </c>
      <c r="K504" s="13">
        <f>IFERROR(VLOOKUP(I504,'LISTES stock'!A$2:B$1487,2,0)+SUMIFS(J504:J504,D504:D504,"ENTRÉE",I504:I504,I504)-SUMIFS(J504:J504,D504:D504,"SORTIE",I504:I504,I504),"")</f>
        <v>25</v>
      </c>
      <c r="L504" s="13">
        <f>IFERROR(VLOOKUP(I504,T_LISTES[],3,0),"")</f>
        <v>0</v>
      </c>
      <c r="M504" s="13" t="str">
        <f t="shared" si="15"/>
        <v/>
      </c>
      <c r="N504" s="23"/>
      <c r="O504" s="8"/>
      <c r="P504" s="69">
        <v>0</v>
      </c>
      <c r="Q504" s="22"/>
      <c r="R504" s="14" t="s">
        <v>1737</v>
      </c>
    </row>
    <row r="505" spans="1:18" x14ac:dyDescent="0.25">
      <c r="A505" s="14">
        <f t="shared" si="14"/>
        <v>504</v>
      </c>
      <c r="B505" s="15">
        <v>44228</v>
      </c>
      <c r="C505" s="7">
        <v>44231</v>
      </c>
      <c r="D505" s="8" t="s">
        <v>842</v>
      </c>
      <c r="E505" s="22" t="s">
        <v>1734</v>
      </c>
      <c r="F505" s="67" t="s">
        <v>1771</v>
      </c>
      <c r="G505" s="8"/>
      <c r="H505" s="67" t="s">
        <v>1742</v>
      </c>
      <c r="I505" s="22" t="s">
        <v>337</v>
      </c>
      <c r="J505" s="68">
        <v>1</v>
      </c>
      <c r="K505" s="13">
        <f>IFERROR(VLOOKUP(I505,'LISTES stock'!A$2:B$1487,2,0)+SUMIFS(J505:J505,D505:D505,"ENTRÉE",I505:I505,I505)-SUMIFS(J505:J505,D505:D505,"SORTIE",I505:I505,I505),"")</f>
        <v>-25</v>
      </c>
      <c r="L505" s="13">
        <f>IFERROR(VLOOKUP(I505,T_LISTES[],3,0),"")</f>
        <v>2</v>
      </c>
      <c r="M505" s="13" t="str">
        <f t="shared" si="15"/>
        <v>COMMANDER</v>
      </c>
      <c r="N505" s="23"/>
      <c r="O505" s="8"/>
      <c r="P505" s="69">
        <v>0</v>
      </c>
      <c r="Q505" s="22" t="s">
        <v>1981</v>
      </c>
      <c r="R505" s="14" t="s">
        <v>1777</v>
      </c>
    </row>
    <row r="506" spans="1:18" x14ac:dyDescent="0.25">
      <c r="A506" s="14">
        <f t="shared" si="14"/>
        <v>505</v>
      </c>
      <c r="B506" s="15">
        <v>44228</v>
      </c>
      <c r="C506" s="7">
        <v>44231</v>
      </c>
      <c r="D506" s="8" t="s">
        <v>842</v>
      </c>
      <c r="E506" s="22" t="s">
        <v>117</v>
      </c>
      <c r="F506" s="67" t="s">
        <v>1747</v>
      </c>
      <c r="G506" s="8"/>
      <c r="H506" s="67" t="s">
        <v>33</v>
      </c>
      <c r="I506" s="22" t="s">
        <v>497</v>
      </c>
      <c r="J506" s="68">
        <v>1</v>
      </c>
      <c r="K506" s="13">
        <f>IFERROR(VLOOKUP(I506,'LISTES stock'!A$2:B$1487,2,0)+SUMIFS(J506:J506,D506:D506,"ENTRÉE",I506:I506,I506)-SUMIFS(J506:J506,D506:D506,"SORTIE",I506:I506,I506),"")</f>
        <v>-11</v>
      </c>
      <c r="L506" s="13">
        <f>IFERROR(VLOOKUP(I506,T_LISTES[],3,0),"")</f>
        <v>0</v>
      </c>
      <c r="M506" s="13" t="str">
        <f t="shared" si="15"/>
        <v>COMMANDER</v>
      </c>
      <c r="N506" s="23"/>
      <c r="O506" s="8"/>
      <c r="P506" s="69">
        <v>0</v>
      </c>
      <c r="Q506" s="22"/>
      <c r="R506" s="14" t="s">
        <v>1739</v>
      </c>
    </row>
    <row r="507" spans="1:18" x14ac:dyDescent="0.25">
      <c r="A507" s="14">
        <f t="shared" si="14"/>
        <v>506</v>
      </c>
      <c r="B507" s="15">
        <v>44228</v>
      </c>
      <c r="C507" s="7">
        <v>44231</v>
      </c>
      <c r="D507" s="8" t="s">
        <v>842</v>
      </c>
      <c r="E507" s="22" t="s">
        <v>117</v>
      </c>
      <c r="F507" s="67" t="s">
        <v>1747</v>
      </c>
      <c r="G507" s="8"/>
      <c r="H507" s="67" t="s">
        <v>33</v>
      </c>
      <c r="I507" s="22" t="s">
        <v>498</v>
      </c>
      <c r="J507" s="68">
        <v>1</v>
      </c>
      <c r="K507" s="13">
        <f>IFERROR(VLOOKUP(I507,'LISTES stock'!A$2:B$1487,2,0)+SUMIFS(J507:J507,D507:D507,"ENTRÉE",I507:I507,I507)-SUMIFS(J507:J507,D507:D507,"SORTIE",I507:I507,I507),"")</f>
        <v>-3</v>
      </c>
      <c r="L507" s="13">
        <f>IFERROR(VLOOKUP(I507,T_LISTES[],3,0),"")</f>
        <v>0</v>
      </c>
      <c r="M507" s="13" t="str">
        <f t="shared" si="15"/>
        <v>COMMANDER</v>
      </c>
      <c r="N507" s="23"/>
      <c r="O507" s="8"/>
      <c r="P507" s="69">
        <v>0</v>
      </c>
      <c r="Q507" s="22"/>
      <c r="R507" s="14" t="s">
        <v>1739</v>
      </c>
    </row>
    <row r="508" spans="1:18" x14ac:dyDescent="0.25">
      <c r="A508" s="14">
        <f t="shared" si="14"/>
        <v>507</v>
      </c>
      <c r="B508" s="15">
        <v>44228</v>
      </c>
      <c r="C508" s="7">
        <v>44231</v>
      </c>
      <c r="D508" s="8" t="s">
        <v>842</v>
      </c>
      <c r="E508" s="22" t="s">
        <v>670</v>
      </c>
      <c r="F508" s="67" t="s">
        <v>1765</v>
      </c>
      <c r="G508" s="8"/>
      <c r="H508" s="67" t="s">
        <v>26</v>
      </c>
      <c r="I508" s="22" t="s">
        <v>135</v>
      </c>
      <c r="J508" s="68">
        <v>1</v>
      </c>
      <c r="K508" s="13">
        <f>IFERROR(VLOOKUP(I508,'LISTES stock'!A$2:B$1487,2,0)+SUMIFS(J508:J508,D508:D508,"ENTRÉE",I508:I508,I508)-SUMIFS(J508:J508,D508:D508,"SORTIE",I508:I508,I508),"")</f>
        <v>-87</v>
      </c>
      <c r="L508" s="13">
        <f>IFERROR(VLOOKUP(I508,T_LISTES[],3,0),"")</f>
        <v>2</v>
      </c>
      <c r="M508" s="13" t="str">
        <f t="shared" si="15"/>
        <v>COMMANDER</v>
      </c>
      <c r="N508" s="23" t="s">
        <v>1766</v>
      </c>
      <c r="O508" s="8"/>
      <c r="P508" s="69">
        <v>0</v>
      </c>
      <c r="Q508" s="22"/>
      <c r="R508" s="14" t="s">
        <v>1737</v>
      </c>
    </row>
    <row r="509" spans="1:18" x14ac:dyDescent="0.25">
      <c r="A509" s="14">
        <f t="shared" si="14"/>
        <v>508</v>
      </c>
      <c r="B509" s="15">
        <v>44228</v>
      </c>
      <c r="C509" s="7">
        <v>44231</v>
      </c>
      <c r="D509" s="8" t="s">
        <v>842</v>
      </c>
      <c r="E509" s="22" t="s">
        <v>1734</v>
      </c>
      <c r="F509" s="67" t="s">
        <v>1771</v>
      </c>
      <c r="G509" s="8"/>
      <c r="H509" s="67" t="s">
        <v>1742</v>
      </c>
      <c r="I509" s="22" t="s">
        <v>337</v>
      </c>
      <c r="J509" s="68">
        <v>1</v>
      </c>
      <c r="K509" s="13">
        <f>IFERROR(VLOOKUP(I509,'LISTES stock'!A$2:B$1487,2,0)+SUMIFS(J509:J509,D509:D509,"ENTRÉE",I509:I509,I509)-SUMIFS(J509:J509,D509:D509,"SORTIE",I509:I509,I509),"")</f>
        <v>-25</v>
      </c>
      <c r="L509" s="13">
        <f>IFERROR(VLOOKUP(I509,T_LISTES[],3,0),"")</f>
        <v>2</v>
      </c>
      <c r="M509" s="13" t="str">
        <f t="shared" si="15"/>
        <v>COMMANDER</v>
      </c>
      <c r="N509" s="23"/>
      <c r="O509" s="8"/>
      <c r="P509" s="69">
        <v>0</v>
      </c>
      <c r="Q509" s="22"/>
      <c r="R509" s="14" t="s">
        <v>1777</v>
      </c>
    </row>
    <row r="510" spans="1:18" x14ac:dyDescent="0.25">
      <c r="A510" s="14">
        <f t="shared" si="14"/>
        <v>509</v>
      </c>
      <c r="B510" s="15">
        <v>44228</v>
      </c>
      <c r="C510" s="7">
        <v>44231</v>
      </c>
      <c r="D510" s="8" t="s">
        <v>842</v>
      </c>
      <c r="E510" s="22" t="s">
        <v>1734</v>
      </c>
      <c r="F510" s="67" t="s">
        <v>1771</v>
      </c>
      <c r="G510" s="8"/>
      <c r="H510" s="67" t="s">
        <v>1742</v>
      </c>
      <c r="I510" s="22" t="s">
        <v>329</v>
      </c>
      <c r="J510" s="68">
        <v>1</v>
      </c>
      <c r="K510" s="13">
        <f>IFERROR(VLOOKUP(I510,'LISTES stock'!A$2:B$1487,2,0)+SUMIFS(J510:J510,D510:D510,"ENTRÉE",I510:I510,I510)-SUMIFS(J510:J510,D510:D510,"SORTIE",I510:I510,I510),"")</f>
        <v>33</v>
      </c>
      <c r="L510" s="13">
        <f>IFERROR(VLOOKUP(I510,T_LISTES[],3,0),"")</f>
        <v>2</v>
      </c>
      <c r="M510" s="13" t="str">
        <f t="shared" si="15"/>
        <v/>
      </c>
      <c r="N510" s="23"/>
      <c r="O510" s="8"/>
      <c r="P510" s="69">
        <v>0</v>
      </c>
      <c r="Q510" s="22"/>
      <c r="R510" s="14" t="s">
        <v>1777</v>
      </c>
    </row>
    <row r="511" spans="1:18" x14ac:dyDescent="0.25">
      <c r="A511" s="14">
        <f t="shared" si="14"/>
        <v>510</v>
      </c>
      <c r="B511" s="15">
        <v>44228</v>
      </c>
      <c r="C511" s="7">
        <v>44231</v>
      </c>
      <c r="D511" s="75" t="s">
        <v>844</v>
      </c>
      <c r="E511" s="22" t="s">
        <v>2298</v>
      </c>
      <c r="F511" s="67" t="s">
        <v>1781</v>
      </c>
      <c r="G511" s="8"/>
      <c r="H511" s="67"/>
      <c r="I511" s="22" t="s">
        <v>79</v>
      </c>
      <c r="J511" s="68">
        <v>7</v>
      </c>
      <c r="K511" s="13">
        <f>IFERROR(VLOOKUP(I511,'LISTES stock'!A$2:B$1487,2,0)+SUMIFS(J511:J511,D511:D511,"ENTRÉE",I511:I511,I511)-SUMIFS(J511:J511,D511:D511,"SORTIE",I511:I511,I511),"")</f>
        <v>7</v>
      </c>
      <c r="L511" s="13">
        <f>IFERROR(VLOOKUP(I511,T_LISTES[],3,0),"")</f>
        <v>2</v>
      </c>
      <c r="M511" s="13" t="str">
        <f t="shared" si="15"/>
        <v/>
      </c>
      <c r="N511" s="23"/>
      <c r="O511" s="8"/>
      <c r="P511" s="69">
        <v>70000</v>
      </c>
      <c r="Q511" s="22"/>
      <c r="R511" s="14"/>
    </row>
    <row r="512" spans="1:18" x14ac:dyDescent="0.25">
      <c r="A512" s="14">
        <f t="shared" si="14"/>
        <v>511</v>
      </c>
      <c r="B512" s="15">
        <v>44228</v>
      </c>
      <c r="C512" s="7">
        <v>44232</v>
      </c>
      <c r="D512" s="8" t="s">
        <v>842</v>
      </c>
      <c r="E512" s="22" t="s">
        <v>1982</v>
      </c>
      <c r="F512" s="67" t="s">
        <v>1905</v>
      </c>
      <c r="G512" s="8"/>
      <c r="H512" s="67" t="s">
        <v>1742</v>
      </c>
      <c r="I512" s="22" t="s">
        <v>120</v>
      </c>
      <c r="J512" s="68">
        <v>1</v>
      </c>
      <c r="K512" s="13">
        <f>IFERROR(VLOOKUP(I512,'LISTES stock'!A$2:B$1487,2,0)+SUMIFS(J512:J512,D512:D512,"ENTRÉE",I512:I512,I512)-SUMIFS(J512:J512,D512:D512,"SORTIE",I512:I512,I512),"")</f>
        <v>-6</v>
      </c>
      <c r="L512" s="13">
        <f>IFERROR(VLOOKUP(I512,T_LISTES[],3,0),"")</f>
        <v>2</v>
      </c>
      <c r="M512" s="13" t="str">
        <f t="shared" si="15"/>
        <v>COMMANDER</v>
      </c>
      <c r="N512" s="23"/>
      <c r="O512" s="8"/>
      <c r="P512" s="69">
        <v>0</v>
      </c>
      <c r="Q512" s="22"/>
      <c r="R512" s="14" t="s">
        <v>1777</v>
      </c>
    </row>
    <row r="513" spans="1:18" x14ac:dyDescent="0.25">
      <c r="A513" s="14">
        <f t="shared" si="14"/>
        <v>512</v>
      </c>
      <c r="B513" s="15">
        <v>44228</v>
      </c>
      <c r="C513" s="7">
        <v>44232</v>
      </c>
      <c r="D513" s="8" t="s">
        <v>842</v>
      </c>
      <c r="E513" s="22" t="s">
        <v>1770</v>
      </c>
      <c r="F513" s="67" t="s">
        <v>1905</v>
      </c>
      <c r="G513" s="8"/>
      <c r="H513" s="67" t="s">
        <v>1742</v>
      </c>
      <c r="I513" s="22" t="s">
        <v>120</v>
      </c>
      <c r="J513" s="68">
        <v>1</v>
      </c>
      <c r="K513" s="13">
        <f>IFERROR(VLOOKUP(I513,'LISTES stock'!A$2:B$1487,2,0)+SUMIFS(J513:J513,D513:D513,"ENTRÉE",I513:I513,I513)-SUMIFS(J513:J513,D513:D513,"SORTIE",I513:I513,I513),"")</f>
        <v>-6</v>
      </c>
      <c r="L513" s="13">
        <f>IFERROR(VLOOKUP(I513,T_LISTES[],3,0),"")</f>
        <v>2</v>
      </c>
      <c r="M513" s="13" t="str">
        <f t="shared" si="15"/>
        <v>COMMANDER</v>
      </c>
      <c r="N513" s="23"/>
      <c r="O513" s="8"/>
      <c r="P513" s="69">
        <v>0</v>
      </c>
      <c r="Q513" s="22"/>
      <c r="R513" s="14" t="s">
        <v>1777</v>
      </c>
    </row>
    <row r="514" spans="1:18" x14ac:dyDescent="0.25">
      <c r="A514" s="14">
        <f t="shared" ref="A514:A577" si="16">ROW()-1</f>
        <v>513</v>
      </c>
      <c r="B514" s="15">
        <v>44228</v>
      </c>
      <c r="C514" s="7">
        <v>44232</v>
      </c>
      <c r="D514" s="8" t="s">
        <v>842</v>
      </c>
      <c r="E514" s="22" t="s">
        <v>15</v>
      </c>
      <c r="F514" s="67" t="s">
        <v>1747</v>
      </c>
      <c r="G514" s="8"/>
      <c r="H514" s="67" t="s">
        <v>17</v>
      </c>
      <c r="I514" s="22" t="s">
        <v>56</v>
      </c>
      <c r="J514" s="68">
        <v>3</v>
      </c>
      <c r="K514" s="13">
        <f>IFERROR(VLOOKUP(I514,'LISTES stock'!A$2:B$1487,2,0)+SUMIFS(J514:J514,D514:D514,"ENTRÉE",I514:I514,I514)-SUMIFS(J514:J514,D514:D514,"SORTIE",I514:I514,I514),"")</f>
        <v>6</v>
      </c>
      <c r="L514" s="13">
        <f>IFERROR(VLOOKUP(I514,T_LISTES[],3,0),"")</f>
        <v>0</v>
      </c>
      <c r="M514" s="13" t="str">
        <f t="shared" ref="M514:M577" si="17">IF($K514&lt;=$L514,"COMMANDER","")</f>
        <v/>
      </c>
      <c r="N514" s="23" t="s">
        <v>1824</v>
      </c>
      <c r="O514" s="8"/>
      <c r="P514" s="69">
        <v>0</v>
      </c>
      <c r="Q514" s="22"/>
      <c r="R514" s="14" t="s">
        <v>1737</v>
      </c>
    </row>
    <row r="515" spans="1:18" x14ac:dyDescent="0.25">
      <c r="A515" s="14">
        <f t="shared" si="16"/>
        <v>514</v>
      </c>
      <c r="B515" s="15">
        <v>44228</v>
      </c>
      <c r="C515" s="7">
        <v>44232</v>
      </c>
      <c r="D515" s="8" t="s">
        <v>842</v>
      </c>
      <c r="E515" s="22" t="s">
        <v>117</v>
      </c>
      <c r="F515" s="67" t="s">
        <v>1768</v>
      </c>
      <c r="G515" s="8"/>
      <c r="H515" s="67" t="s">
        <v>33</v>
      </c>
      <c r="I515" s="22" t="s">
        <v>185</v>
      </c>
      <c r="J515" s="68">
        <v>2</v>
      </c>
      <c r="K515" s="13">
        <f>IFERROR(VLOOKUP(I515,'LISTES stock'!A$2:B$1487,2,0)+SUMIFS(J515:J515,D515:D515,"ENTRÉE",I515:I515,I515)-SUMIFS(J515:J515,D515:D515,"SORTIE",I515:I515,I515),"")</f>
        <v>24</v>
      </c>
      <c r="L515" s="13">
        <f>IFERROR(VLOOKUP(I515,T_LISTES[],3,0),"")</f>
        <v>0</v>
      </c>
      <c r="M515" s="13" t="str">
        <f t="shared" si="17"/>
        <v/>
      </c>
      <c r="N515" s="23"/>
      <c r="O515" s="8"/>
      <c r="P515" s="69">
        <v>0</v>
      </c>
      <c r="Q515" s="22"/>
      <c r="R515" s="14" t="s">
        <v>1739</v>
      </c>
    </row>
    <row r="516" spans="1:18" x14ac:dyDescent="0.25">
      <c r="A516" s="14">
        <f t="shared" si="16"/>
        <v>515</v>
      </c>
      <c r="B516" s="15">
        <v>44228</v>
      </c>
      <c r="C516" s="7">
        <v>44232</v>
      </c>
      <c r="D516" s="8" t="s">
        <v>842</v>
      </c>
      <c r="E516" s="22" t="s">
        <v>1770</v>
      </c>
      <c r="F516" s="67" t="s">
        <v>1747</v>
      </c>
      <c r="G516" s="8"/>
      <c r="H516" s="67" t="s">
        <v>1742</v>
      </c>
      <c r="I516" s="22" t="s">
        <v>346</v>
      </c>
      <c r="J516" s="68">
        <v>2</v>
      </c>
      <c r="K516" s="13">
        <f>IFERROR(VLOOKUP(I516,'LISTES stock'!A$2:B$1487,2,0)+SUMIFS(J516:J516,D516:D516,"ENTRÉE",I516:I516,I516)-SUMIFS(J516:J516,D516:D516,"SORTIE",I516:I516,I516),"")</f>
        <v>-21</v>
      </c>
      <c r="L516" s="13">
        <f>IFERROR(VLOOKUP(I516,T_LISTES[],3,0),"")</f>
        <v>2</v>
      </c>
      <c r="M516" s="13" t="str">
        <f t="shared" si="17"/>
        <v>COMMANDER</v>
      </c>
      <c r="N516" s="23"/>
      <c r="O516" s="8"/>
      <c r="P516" s="69">
        <v>0</v>
      </c>
      <c r="Q516" s="22"/>
      <c r="R516" s="14" t="s">
        <v>1777</v>
      </c>
    </row>
    <row r="517" spans="1:18" x14ac:dyDescent="0.25">
      <c r="A517" s="14">
        <f t="shared" si="16"/>
        <v>516</v>
      </c>
      <c r="B517" s="15">
        <v>44228</v>
      </c>
      <c r="C517" s="7">
        <v>44232</v>
      </c>
      <c r="D517" s="75" t="s">
        <v>844</v>
      </c>
      <c r="E517" s="22" t="s">
        <v>2298</v>
      </c>
      <c r="F517" s="67" t="s">
        <v>1747</v>
      </c>
      <c r="G517" s="8"/>
      <c r="H517" s="67"/>
      <c r="I517" s="22" t="s">
        <v>346</v>
      </c>
      <c r="J517" s="68">
        <v>10</v>
      </c>
      <c r="K517" s="13">
        <f>IFERROR(VLOOKUP(I517,'LISTES stock'!A$2:B$1487,2,0)+SUMIFS(J517:J517,D517:D517,"ENTRÉE",I517:I517,I517)-SUMIFS(J517:J517,D517:D517,"SORTIE",I517:I517,I517),"")</f>
        <v>-9</v>
      </c>
      <c r="L517" s="13">
        <f>IFERROR(VLOOKUP(I517,T_LISTES[],3,0),"")</f>
        <v>2</v>
      </c>
      <c r="M517" s="13" t="str">
        <f t="shared" si="17"/>
        <v>COMMANDER</v>
      </c>
      <c r="N517" s="23"/>
      <c r="O517" s="8"/>
      <c r="P517" s="69">
        <v>0</v>
      </c>
      <c r="Q517" s="22"/>
      <c r="R517" s="14"/>
    </row>
    <row r="518" spans="1:18" x14ac:dyDescent="0.25">
      <c r="A518" s="14">
        <f t="shared" si="16"/>
        <v>517</v>
      </c>
      <c r="B518" s="15">
        <v>44228</v>
      </c>
      <c r="C518" s="7">
        <v>44232</v>
      </c>
      <c r="D518" s="75" t="s">
        <v>844</v>
      </c>
      <c r="E518" s="22" t="s">
        <v>2298</v>
      </c>
      <c r="F518" s="67" t="s">
        <v>1964</v>
      </c>
      <c r="G518" s="8"/>
      <c r="H518" s="67"/>
      <c r="I518" s="22" t="s">
        <v>337</v>
      </c>
      <c r="J518" s="68">
        <v>15</v>
      </c>
      <c r="K518" s="13">
        <f>IFERROR(VLOOKUP(I518,'LISTES stock'!A$2:B$1487,2,0)+SUMIFS(J518:J518,D518:D518,"ENTRÉE",I518:I518,I518)-SUMIFS(J518:J518,D518:D518,"SORTIE",I518:I518,I518),"")</f>
        <v>-9</v>
      </c>
      <c r="L518" s="13">
        <f>IFERROR(VLOOKUP(I518,T_LISTES[],3,0),"")</f>
        <v>2</v>
      </c>
      <c r="M518" s="13" t="str">
        <f t="shared" si="17"/>
        <v>COMMANDER</v>
      </c>
      <c r="N518" s="23"/>
      <c r="O518" s="8"/>
      <c r="P518" s="69">
        <v>19500</v>
      </c>
      <c r="Q518" s="22"/>
      <c r="R518" s="14"/>
    </row>
    <row r="519" spans="1:18" x14ac:dyDescent="0.25">
      <c r="A519" s="14">
        <f t="shared" si="16"/>
        <v>518</v>
      </c>
      <c r="B519" s="15">
        <v>44228</v>
      </c>
      <c r="C519" s="7">
        <v>44232</v>
      </c>
      <c r="D519" s="75" t="s">
        <v>844</v>
      </c>
      <c r="E519" s="22" t="s">
        <v>2298</v>
      </c>
      <c r="F519" s="67" t="s">
        <v>1964</v>
      </c>
      <c r="G519" s="8"/>
      <c r="H519" s="67"/>
      <c r="I519" s="22" t="s">
        <v>337</v>
      </c>
      <c r="J519" s="68">
        <v>15</v>
      </c>
      <c r="K519" s="13">
        <f>IFERROR(VLOOKUP(I519,'LISTES stock'!A$2:B$1487,2,0)+SUMIFS(J519:J519,D519:D519,"ENTRÉE",I519:I519,I519)-SUMIFS(J519:J519,D519:D519,"SORTIE",I519:I519,I519),"")</f>
        <v>-9</v>
      </c>
      <c r="L519" s="13">
        <f>IFERROR(VLOOKUP(I519,T_LISTES[],3,0),"")</f>
        <v>2</v>
      </c>
      <c r="M519" s="13" t="str">
        <f t="shared" si="17"/>
        <v>COMMANDER</v>
      </c>
      <c r="N519" s="23"/>
      <c r="O519" s="8"/>
      <c r="P519" s="69">
        <v>19500</v>
      </c>
      <c r="Q519" s="22"/>
      <c r="R519" s="14"/>
    </row>
    <row r="520" spans="1:18" x14ac:dyDescent="0.25">
      <c r="A520" s="14">
        <f t="shared" si="16"/>
        <v>519</v>
      </c>
      <c r="B520" s="15">
        <v>44228</v>
      </c>
      <c r="C520" s="7">
        <v>44232</v>
      </c>
      <c r="D520" s="75" t="s">
        <v>844</v>
      </c>
      <c r="E520" s="22" t="s">
        <v>2298</v>
      </c>
      <c r="F520" s="67" t="s">
        <v>1964</v>
      </c>
      <c r="G520" s="8"/>
      <c r="H520" s="67"/>
      <c r="I520" s="22" t="s">
        <v>329</v>
      </c>
      <c r="J520" s="68">
        <v>10</v>
      </c>
      <c r="K520" s="13">
        <f>IFERROR(VLOOKUP(I520,'LISTES stock'!A$2:B$1487,2,0)+SUMIFS(J520:J520,D520:D520,"ENTRÉE",I520:I520,I520)-SUMIFS(J520:J520,D520:D520,"SORTIE",I520:I520,I520),"")</f>
        <v>44</v>
      </c>
      <c r="L520" s="13">
        <f>IFERROR(VLOOKUP(I520,T_LISTES[],3,0),"")</f>
        <v>2</v>
      </c>
      <c r="M520" s="13" t="str">
        <f t="shared" si="17"/>
        <v/>
      </c>
      <c r="N520" s="23"/>
      <c r="O520" s="8"/>
      <c r="P520" s="69">
        <v>15000</v>
      </c>
      <c r="Q520" s="22"/>
      <c r="R520" s="14"/>
    </row>
    <row r="521" spans="1:18" x14ac:dyDescent="0.25">
      <c r="A521" s="14">
        <f t="shared" si="16"/>
        <v>520</v>
      </c>
      <c r="B521" s="15">
        <v>44228</v>
      </c>
      <c r="C521" s="7">
        <v>44232</v>
      </c>
      <c r="D521" s="75" t="s">
        <v>844</v>
      </c>
      <c r="E521" s="22" t="s">
        <v>2298</v>
      </c>
      <c r="F521" s="67" t="s">
        <v>1747</v>
      </c>
      <c r="G521" s="8"/>
      <c r="H521" s="67"/>
      <c r="I521" s="22" t="s">
        <v>346</v>
      </c>
      <c r="J521" s="68">
        <v>10</v>
      </c>
      <c r="K521" s="13">
        <f>IFERROR(VLOOKUP(I521,'LISTES stock'!A$2:B$1487,2,0)+SUMIFS(J521:J521,D521:D521,"ENTRÉE",I521:I521,I521)-SUMIFS(J521:J521,D521:D521,"SORTIE",I521:I521,I521),"")</f>
        <v>-9</v>
      </c>
      <c r="L521" s="13">
        <f>IFERROR(VLOOKUP(I521,T_LISTES[],3,0),"")</f>
        <v>2</v>
      </c>
      <c r="M521" s="13" t="str">
        <f t="shared" si="17"/>
        <v>COMMANDER</v>
      </c>
      <c r="N521" s="23" t="s">
        <v>2363</v>
      </c>
      <c r="O521" s="8"/>
      <c r="P521" s="69">
        <v>0</v>
      </c>
      <c r="Q521" s="22"/>
      <c r="R521" s="14"/>
    </row>
    <row r="522" spans="1:18" x14ac:dyDescent="0.25">
      <c r="A522" s="14">
        <f t="shared" si="16"/>
        <v>521</v>
      </c>
      <c r="B522" s="15">
        <v>44228</v>
      </c>
      <c r="C522" s="7">
        <v>44232</v>
      </c>
      <c r="D522" s="75" t="s">
        <v>844</v>
      </c>
      <c r="E522" s="22" t="s">
        <v>2298</v>
      </c>
      <c r="F522" s="67" t="s">
        <v>1747</v>
      </c>
      <c r="G522" s="8"/>
      <c r="H522" s="67"/>
      <c r="I522" s="22" t="s">
        <v>253</v>
      </c>
      <c r="J522" s="68">
        <v>1</v>
      </c>
      <c r="K522" s="13">
        <f>IFERROR(VLOOKUP(I522,'LISTES stock'!A$2:B$1487,2,0)+SUMIFS(J522:J522,D522:D522,"ENTRÉE",I522:I522,I522)-SUMIFS(J522:J522,D522:D522,"SORTIE",I522:I522,I522),"")</f>
        <v>-4</v>
      </c>
      <c r="L522" s="13">
        <f>IFERROR(VLOOKUP(I522,T_LISTES[],3,0),"")</f>
        <v>0</v>
      </c>
      <c r="M522" s="13" t="str">
        <f t="shared" si="17"/>
        <v>COMMANDER</v>
      </c>
      <c r="N522" s="23" t="s">
        <v>1773</v>
      </c>
      <c r="O522" s="8" t="s">
        <v>2362</v>
      </c>
      <c r="P522" s="69">
        <v>40000</v>
      </c>
      <c r="Q522" s="22" t="s">
        <v>1863</v>
      </c>
      <c r="R522" s="14"/>
    </row>
    <row r="523" spans="1:18" x14ac:dyDescent="0.25">
      <c r="A523" s="14">
        <f t="shared" si="16"/>
        <v>522</v>
      </c>
      <c r="B523" s="15">
        <v>44228</v>
      </c>
      <c r="C523" s="7">
        <v>44232</v>
      </c>
      <c r="D523" s="75" t="s">
        <v>844</v>
      </c>
      <c r="E523" s="22" t="s">
        <v>2298</v>
      </c>
      <c r="F523" s="67" t="s">
        <v>1747</v>
      </c>
      <c r="G523" s="8"/>
      <c r="H523" s="67"/>
      <c r="I523" s="22" t="s">
        <v>253</v>
      </c>
      <c r="J523" s="68">
        <v>1</v>
      </c>
      <c r="K523" s="13">
        <f>IFERROR(VLOOKUP(I523,'LISTES stock'!A$2:B$1487,2,0)+SUMIFS(J523:J523,D523:D523,"ENTRÉE",I523:I523,I523)-SUMIFS(J523:J523,D523:D523,"SORTIE",I523:I523,I523),"")</f>
        <v>-4</v>
      </c>
      <c r="L523" s="13">
        <f>IFERROR(VLOOKUP(I523,T_LISTES[],3,0),"")</f>
        <v>0</v>
      </c>
      <c r="M523" s="13" t="str">
        <f t="shared" si="17"/>
        <v>COMMANDER</v>
      </c>
      <c r="N523" s="23" t="s">
        <v>1773</v>
      </c>
      <c r="O523" s="8" t="s">
        <v>2311</v>
      </c>
      <c r="P523" s="69">
        <v>40000</v>
      </c>
      <c r="Q523" s="22" t="s">
        <v>1855</v>
      </c>
      <c r="R523" s="14"/>
    </row>
    <row r="524" spans="1:18" x14ac:dyDescent="0.25">
      <c r="A524" s="14">
        <f t="shared" si="16"/>
        <v>523</v>
      </c>
      <c r="B524" s="15">
        <v>44228</v>
      </c>
      <c r="C524" s="7">
        <v>44232</v>
      </c>
      <c r="D524" s="75" t="s">
        <v>844</v>
      </c>
      <c r="E524" s="22" t="s">
        <v>2298</v>
      </c>
      <c r="F524" s="67" t="s">
        <v>1747</v>
      </c>
      <c r="G524" s="8"/>
      <c r="H524" s="67"/>
      <c r="I524" s="22" t="s">
        <v>183</v>
      </c>
      <c r="J524" s="68">
        <v>10</v>
      </c>
      <c r="K524" s="13">
        <f>IFERROR(VLOOKUP(I524,'LISTES stock'!A$2:B$1487,2,0)+SUMIFS(J524:J524,D524:D524,"ENTRÉE",I524:I524,I524)-SUMIFS(J524:J524,D524:D524,"SORTIE",I524:I524,I524),"")</f>
        <v>4</v>
      </c>
      <c r="L524" s="13">
        <f>IFERROR(VLOOKUP(I524,T_LISTES[],3,0),"")</f>
        <v>0</v>
      </c>
      <c r="M524" s="13" t="str">
        <f t="shared" si="17"/>
        <v/>
      </c>
      <c r="N524" s="23" t="s">
        <v>1755</v>
      </c>
      <c r="O524" s="8" t="s">
        <v>2408</v>
      </c>
      <c r="P524" s="69">
        <v>200000</v>
      </c>
      <c r="Q524" s="22" t="s">
        <v>2409</v>
      </c>
      <c r="R524" s="14"/>
    </row>
    <row r="525" spans="1:18" x14ac:dyDescent="0.25">
      <c r="A525" s="14">
        <f t="shared" si="16"/>
        <v>524</v>
      </c>
      <c r="B525" s="15">
        <v>44228</v>
      </c>
      <c r="C525" s="7">
        <v>44232</v>
      </c>
      <c r="D525" s="75" t="s">
        <v>844</v>
      </c>
      <c r="E525" s="22" t="s">
        <v>2298</v>
      </c>
      <c r="F525" s="67" t="s">
        <v>1747</v>
      </c>
      <c r="G525" s="8"/>
      <c r="H525" s="67"/>
      <c r="I525" s="22" t="s">
        <v>18</v>
      </c>
      <c r="J525" s="68">
        <v>10</v>
      </c>
      <c r="K525" s="13">
        <f>IFERROR(VLOOKUP(I525,'LISTES stock'!A$2:B$1487,2,0)+SUMIFS(J525:J525,D525:D525,"ENTRÉE",I525:I525,I525)-SUMIFS(J525:J525,D525:D525,"SORTIE",I525:I525,I525),"")</f>
        <v>-47</v>
      </c>
      <c r="L525" s="13">
        <f>IFERROR(VLOOKUP(I525,T_LISTES[],3,0),"")</f>
        <v>0</v>
      </c>
      <c r="M525" s="13" t="str">
        <f t="shared" si="17"/>
        <v>COMMANDER</v>
      </c>
      <c r="N525" s="23" t="s">
        <v>1755</v>
      </c>
      <c r="O525" s="8" t="s">
        <v>2305</v>
      </c>
      <c r="P525" s="69">
        <v>200000</v>
      </c>
      <c r="Q525" s="22" t="s">
        <v>2409</v>
      </c>
      <c r="R525" s="14"/>
    </row>
    <row r="526" spans="1:18" x14ac:dyDescent="0.25">
      <c r="A526" s="14">
        <f t="shared" si="16"/>
        <v>525</v>
      </c>
      <c r="B526" s="15">
        <v>44228</v>
      </c>
      <c r="C526" s="7">
        <v>44232</v>
      </c>
      <c r="D526" s="75" t="s">
        <v>844</v>
      </c>
      <c r="E526" s="22" t="s">
        <v>2298</v>
      </c>
      <c r="F526" s="67" t="s">
        <v>1747</v>
      </c>
      <c r="G526" s="8"/>
      <c r="H526" s="67"/>
      <c r="I526" s="22" t="s">
        <v>22</v>
      </c>
      <c r="J526" s="68">
        <v>5</v>
      </c>
      <c r="K526" s="13">
        <f>IFERROR(VLOOKUP(I526,'LISTES stock'!A$2:B$1487,2,0)+SUMIFS(J526:J526,D526:D526,"ENTRÉE",I526:I526,I526)-SUMIFS(J526:J526,D526:D526,"SORTIE",I526:I526,I526),"")</f>
        <v>-13</v>
      </c>
      <c r="L526" s="13">
        <f>IFERROR(VLOOKUP(I526,T_LISTES[],3,0),"")</f>
        <v>0</v>
      </c>
      <c r="M526" s="13" t="str">
        <f t="shared" si="17"/>
        <v>COMMANDER</v>
      </c>
      <c r="N526" s="23" t="s">
        <v>1755</v>
      </c>
      <c r="O526" s="8" t="s">
        <v>2304</v>
      </c>
      <c r="P526" s="69">
        <v>100000</v>
      </c>
      <c r="Q526" s="22" t="s">
        <v>2409</v>
      </c>
      <c r="R526" s="14"/>
    </row>
    <row r="527" spans="1:18" x14ac:dyDescent="0.25">
      <c r="A527" s="14">
        <f t="shared" si="16"/>
        <v>526</v>
      </c>
      <c r="B527" s="15">
        <v>44228</v>
      </c>
      <c r="C527" s="7">
        <v>44233</v>
      </c>
      <c r="D527" s="8" t="s">
        <v>842</v>
      </c>
      <c r="E527" s="22" t="s">
        <v>269</v>
      </c>
      <c r="F527" s="67" t="s">
        <v>1747</v>
      </c>
      <c r="G527" s="8"/>
      <c r="H527" s="67" t="s">
        <v>1742</v>
      </c>
      <c r="I527" s="22" t="s">
        <v>106</v>
      </c>
      <c r="J527" s="68">
        <v>1</v>
      </c>
      <c r="K527" s="13">
        <f>IFERROR(VLOOKUP(I527,'LISTES stock'!A$2:B$1487,2,0)+SUMIFS(J527:J527,D527:D527,"ENTRÉE",I527:I527,I527)-SUMIFS(J527:J527,D527:D527,"SORTIE",I527:I527,I527),"")</f>
        <v>-1</v>
      </c>
      <c r="L527" s="13">
        <f>IFERROR(VLOOKUP(I527,T_LISTES[],3,0),"")</f>
        <v>2</v>
      </c>
      <c r="M527" s="13" t="str">
        <f t="shared" si="17"/>
        <v>COMMANDER</v>
      </c>
      <c r="N527" s="23" t="s">
        <v>1843</v>
      </c>
      <c r="O527" s="8"/>
      <c r="P527" s="69">
        <v>3500</v>
      </c>
      <c r="Q527" s="22"/>
      <c r="R527" s="14" t="s">
        <v>1743</v>
      </c>
    </row>
    <row r="528" spans="1:18" x14ac:dyDescent="0.25">
      <c r="A528" s="14">
        <f t="shared" si="16"/>
        <v>527</v>
      </c>
      <c r="B528" s="15">
        <v>44228</v>
      </c>
      <c r="C528" s="7">
        <v>44233</v>
      </c>
      <c r="D528" s="8" t="s">
        <v>842</v>
      </c>
      <c r="E528" s="22" t="s">
        <v>269</v>
      </c>
      <c r="F528" s="67" t="s">
        <v>1856</v>
      </c>
      <c r="G528" s="8"/>
      <c r="H528" s="67" t="s">
        <v>1742</v>
      </c>
      <c r="I528" s="22" t="s">
        <v>564</v>
      </c>
      <c r="J528" s="68">
        <v>1</v>
      </c>
      <c r="K528" s="13">
        <f>IFERROR(VLOOKUP(I528,'LISTES stock'!A$2:B$1487,2,0)+SUMIFS(J528:J528,D528:D528,"ENTRÉE",I528:I528,I528)-SUMIFS(J528:J528,D528:D528,"SORTIE",I528:I528,I528),"")</f>
        <v>0</v>
      </c>
      <c r="L528" s="13">
        <f>IFERROR(VLOOKUP(I528,T_LISTES[],3,0),"")</f>
        <v>0</v>
      </c>
      <c r="M528" s="13" t="str">
        <f t="shared" si="17"/>
        <v>COMMANDER</v>
      </c>
      <c r="N528" s="23" t="s">
        <v>230</v>
      </c>
      <c r="O528" s="8"/>
      <c r="P528" s="69">
        <v>0</v>
      </c>
      <c r="Q528" s="22"/>
      <c r="R528" s="14" t="s">
        <v>1743</v>
      </c>
    </row>
    <row r="529" spans="1:18" x14ac:dyDescent="0.25">
      <c r="A529" s="14">
        <f t="shared" si="16"/>
        <v>528</v>
      </c>
      <c r="B529" s="15">
        <v>44228</v>
      </c>
      <c r="C529" s="7">
        <v>44233</v>
      </c>
      <c r="D529" s="8" t="s">
        <v>842</v>
      </c>
      <c r="E529" s="22" t="s">
        <v>726</v>
      </c>
      <c r="F529" s="67" t="s">
        <v>1747</v>
      </c>
      <c r="G529" s="8"/>
      <c r="H529" s="67" t="s">
        <v>33</v>
      </c>
      <c r="I529" s="22" t="s">
        <v>56</v>
      </c>
      <c r="J529" s="68">
        <v>10</v>
      </c>
      <c r="K529" s="13">
        <f>IFERROR(VLOOKUP(I529,'LISTES stock'!A$2:B$1487,2,0)+SUMIFS(J529:J529,D529:D529,"ENTRÉE",I529:I529,I529)-SUMIFS(J529:J529,D529:D529,"SORTIE",I529:I529,I529),"")</f>
        <v>-1</v>
      </c>
      <c r="L529" s="13">
        <f>IFERROR(VLOOKUP(I529,T_LISTES[],3,0),"")</f>
        <v>0</v>
      </c>
      <c r="M529" s="13" t="str">
        <f t="shared" si="17"/>
        <v>COMMANDER</v>
      </c>
      <c r="N529" s="23" t="s">
        <v>1824</v>
      </c>
      <c r="O529" s="8"/>
      <c r="P529" s="69">
        <v>0</v>
      </c>
      <c r="Q529" s="22"/>
      <c r="R529" s="14" t="s">
        <v>1789</v>
      </c>
    </row>
    <row r="530" spans="1:18" x14ac:dyDescent="0.25">
      <c r="A530" s="14">
        <f t="shared" si="16"/>
        <v>529</v>
      </c>
      <c r="B530" s="15">
        <v>44228</v>
      </c>
      <c r="C530" s="7">
        <v>44233</v>
      </c>
      <c r="D530" s="8" t="s">
        <v>842</v>
      </c>
      <c r="E530" s="22" t="s">
        <v>255</v>
      </c>
      <c r="F530" s="67" t="s">
        <v>1771</v>
      </c>
      <c r="G530" s="8"/>
      <c r="H530" s="67" t="s">
        <v>1742</v>
      </c>
      <c r="I530" s="22" t="s">
        <v>337</v>
      </c>
      <c r="J530" s="68">
        <v>1</v>
      </c>
      <c r="K530" s="13">
        <f>IFERROR(VLOOKUP(I530,'LISTES stock'!A$2:B$1487,2,0)+SUMIFS(J530:J530,D530:D530,"ENTRÉE",I530:I530,I530)-SUMIFS(J530:J530,D530:D530,"SORTIE",I530:I530,I530),"")</f>
        <v>-25</v>
      </c>
      <c r="L530" s="13">
        <f>IFERROR(VLOOKUP(I530,T_LISTES[],3,0),"")</f>
        <v>2</v>
      </c>
      <c r="M530" s="13" t="str">
        <f t="shared" si="17"/>
        <v>COMMANDER</v>
      </c>
      <c r="N530" s="23"/>
      <c r="O530" s="8"/>
      <c r="P530" s="69">
        <v>0</v>
      </c>
      <c r="Q530" s="22"/>
      <c r="R530" s="14" t="s">
        <v>1772</v>
      </c>
    </row>
    <row r="531" spans="1:18" x14ac:dyDescent="0.25">
      <c r="A531" s="14">
        <f t="shared" si="16"/>
        <v>530</v>
      </c>
      <c r="B531" s="15">
        <v>44228</v>
      </c>
      <c r="C531" s="7">
        <v>44233</v>
      </c>
      <c r="D531" s="8" t="s">
        <v>842</v>
      </c>
      <c r="E531" s="22" t="s">
        <v>131</v>
      </c>
      <c r="F531" s="67" t="s">
        <v>1856</v>
      </c>
      <c r="G531" s="8"/>
      <c r="H531" s="67" t="s">
        <v>33</v>
      </c>
      <c r="I531" s="22" t="s">
        <v>683</v>
      </c>
      <c r="J531" s="68">
        <v>1</v>
      </c>
      <c r="K531" s="13">
        <f>IFERROR(VLOOKUP(I531,'LISTES stock'!A$2:B$1487,2,0)+SUMIFS(J531:J531,D531:D531,"ENTRÉE",I531:I531,I531)-SUMIFS(J531:J531,D531:D531,"SORTIE",I531:I531,I531),"")</f>
        <v>-1</v>
      </c>
      <c r="L531" s="13">
        <f>IFERROR(VLOOKUP(I531,T_LISTES[],3,0),"")</f>
        <v>2</v>
      </c>
      <c r="M531" s="13" t="str">
        <f t="shared" si="17"/>
        <v>COMMANDER</v>
      </c>
      <c r="N531" s="23" t="s">
        <v>230</v>
      </c>
      <c r="O531" s="8"/>
      <c r="P531" s="69">
        <v>160000</v>
      </c>
      <c r="Q531" s="22"/>
      <c r="R531" s="14" t="s">
        <v>1737</v>
      </c>
    </row>
    <row r="532" spans="1:18" x14ac:dyDescent="0.25">
      <c r="A532" s="14">
        <f t="shared" si="16"/>
        <v>531</v>
      </c>
      <c r="B532" s="15">
        <v>44228</v>
      </c>
      <c r="C532" s="7">
        <v>44233</v>
      </c>
      <c r="D532" s="8" t="s">
        <v>842</v>
      </c>
      <c r="E532" s="22" t="s">
        <v>63</v>
      </c>
      <c r="F532" s="67" t="s">
        <v>1771</v>
      </c>
      <c r="G532" s="8"/>
      <c r="H532" s="67" t="s">
        <v>1742</v>
      </c>
      <c r="I532" s="22" t="s">
        <v>337</v>
      </c>
      <c r="J532" s="68">
        <v>1</v>
      </c>
      <c r="K532" s="13">
        <f>IFERROR(VLOOKUP(I532,'LISTES stock'!A$2:B$1487,2,0)+SUMIFS(J532:J532,D532:D532,"ENTRÉE",I532:I532,I532)-SUMIFS(J532:J532,D532:D532,"SORTIE",I532:I532,I532),"")</f>
        <v>-25</v>
      </c>
      <c r="L532" s="13">
        <f>IFERROR(VLOOKUP(I532,T_LISTES[],3,0),"")</f>
        <v>2</v>
      </c>
      <c r="M532" s="13" t="str">
        <f t="shared" si="17"/>
        <v>COMMANDER</v>
      </c>
      <c r="N532" s="23"/>
      <c r="O532" s="8"/>
      <c r="P532" s="69">
        <v>0</v>
      </c>
      <c r="Q532" s="22"/>
      <c r="R532" s="14" t="s">
        <v>1743</v>
      </c>
    </row>
    <row r="533" spans="1:18" x14ac:dyDescent="0.25">
      <c r="A533" s="14">
        <f t="shared" si="16"/>
        <v>532</v>
      </c>
      <c r="B533" s="15">
        <v>44228</v>
      </c>
      <c r="C533" s="7">
        <v>44233</v>
      </c>
      <c r="D533" s="8" t="s">
        <v>842</v>
      </c>
      <c r="E533" s="22" t="s">
        <v>714</v>
      </c>
      <c r="F533" s="67" t="s">
        <v>1781</v>
      </c>
      <c r="G533" s="8"/>
      <c r="H533" s="67" t="s">
        <v>1796</v>
      </c>
      <c r="I533" s="22" t="s">
        <v>79</v>
      </c>
      <c r="J533" s="68">
        <v>1</v>
      </c>
      <c r="K533" s="13">
        <f>IFERROR(VLOOKUP(I533,'LISTES stock'!A$2:B$1487,2,0)+SUMIFS(J533:J533,D533:D533,"ENTRÉE",I533:I533,I533)-SUMIFS(J533:J533,D533:D533,"SORTIE",I533:I533,I533),"")</f>
        <v>-1</v>
      </c>
      <c r="L533" s="13">
        <f>IFERROR(VLOOKUP(I533,T_LISTES[],3,0),"")</f>
        <v>2</v>
      </c>
      <c r="M533" s="13" t="str">
        <f t="shared" si="17"/>
        <v>COMMANDER</v>
      </c>
      <c r="N533" s="23"/>
      <c r="O533" s="8"/>
      <c r="P533" s="69">
        <v>10000</v>
      </c>
      <c r="Q533" s="22" t="s">
        <v>1922</v>
      </c>
      <c r="R533" s="14" t="s">
        <v>1923</v>
      </c>
    </row>
    <row r="534" spans="1:18" x14ac:dyDescent="0.25">
      <c r="A534" s="14">
        <f t="shared" si="16"/>
        <v>533</v>
      </c>
      <c r="B534" s="15">
        <v>44228</v>
      </c>
      <c r="C534" s="7">
        <v>44233</v>
      </c>
      <c r="D534" s="8" t="s">
        <v>842</v>
      </c>
      <c r="E534" s="22" t="s">
        <v>1734</v>
      </c>
      <c r="F534" s="67" t="s">
        <v>1768</v>
      </c>
      <c r="G534" s="8"/>
      <c r="H534" s="67" t="s">
        <v>1796</v>
      </c>
      <c r="I534" s="22" t="s">
        <v>315</v>
      </c>
      <c r="J534" s="68">
        <v>1</v>
      </c>
      <c r="K534" s="13">
        <f>IFERROR(VLOOKUP(I534,'LISTES stock'!A$2:B$1487,2,0)+SUMIFS(J534:J534,D534:D534,"ENTRÉE",I534:I534,I534)-SUMIFS(J534:J534,D534:D534,"SORTIE",I534:I534,I534),"")</f>
        <v>4</v>
      </c>
      <c r="L534" s="13">
        <f>IFERROR(VLOOKUP(I534,T_LISTES[],3,0),"")</f>
        <v>2</v>
      </c>
      <c r="M534" s="13" t="str">
        <f t="shared" si="17"/>
        <v/>
      </c>
      <c r="N534" s="23"/>
      <c r="O534" s="8"/>
      <c r="P534" s="69">
        <v>0</v>
      </c>
      <c r="Q534" s="22" t="s">
        <v>1922</v>
      </c>
      <c r="R534" s="14" t="s">
        <v>1923</v>
      </c>
    </row>
    <row r="535" spans="1:18" x14ac:dyDescent="0.25">
      <c r="A535" s="14">
        <f t="shared" si="16"/>
        <v>534</v>
      </c>
      <c r="B535" s="15">
        <v>44228</v>
      </c>
      <c r="C535" s="7">
        <v>44233</v>
      </c>
      <c r="D535" s="8" t="s">
        <v>842</v>
      </c>
      <c r="E535" s="22" t="s">
        <v>1734</v>
      </c>
      <c r="F535" s="67" t="s">
        <v>1781</v>
      </c>
      <c r="G535" s="8"/>
      <c r="H535" s="67" t="s">
        <v>1796</v>
      </c>
      <c r="I535" s="22" t="s">
        <v>213</v>
      </c>
      <c r="J535" s="68">
        <v>1</v>
      </c>
      <c r="K535" s="13">
        <f>IFERROR(VLOOKUP(I535,'LISTES stock'!A$2:B$1487,2,0)+SUMIFS(J535:J535,D535:D535,"ENTRÉE",I535:I535,I535)-SUMIFS(J535:J535,D535:D535,"SORTIE",I535:I535,I535),"")</f>
        <v>-31</v>
      </c>
      <c r="L535" s="13">
        <f>IFERROR(VLOOKUP(I535,T_LISTES[],3,0),"")</f>
        <v>0</v>
      </c>
      <c r="M535" s="13" t="str">
        <f t="shared" si="17"/>
        <v>COMMANDER</v>
      </c>
      <c r="N535" s="23"/>
      <c r="O535" s="8"/>
      <c r="P535" s="69">
        <v>0</v>
      </c>
      <c r="Q535" s="22" t="s">
        <v>1924</v>
      </c>
      <c r="R535" s="14" t="s">
        <v>1845</v>
      </c>
    </row>
    <row r="536" spans="1:18" x14ac:dyDescent="0.25">
      <c r="A536" s="14">
        <f t="shared" si="16"/>
        <v>535</v>
      </c>
      <c r="B536" s="15">
        <v>44228</v>
      </c>
      <c r="C536" s="7">
        <v>44233</v>
      </c>
      <c r="D536" s="8" t="s">
        <v>842</v>
      </c>
      <c r="E536" s="22" t="s">
        <v>34</v>
      </c>
      <c r="F536" s="67" t="s">
        <v>1768</v>
      </c>
      <c r="G536" s="8"/>
      <c r="H536" s="67" t="s">
        <v>33</v>
      </c>
      <c r="I536" s="22" t="s">
        <v>591</v>
      </c>
      <c r="J536" s="68">
        <v>1</v>
      </c>
      <c r="K536" s="13">
        <f>IFERROR(VLOOKUP(I536,'LISTES stock'!A$2:B$1487,2,0)+SUMIFS(J536:J536,D536:D536,"ENTRÉE",I536:I536,I536)-SUMIFS(J536:J536,D536:D536,"SORTIE",I536:I536,I536),"")</f>
        <v>0</v>
      </c>
      <c r="L536" s="13">
        <f>IFERROR(VLOOKUP(I536,T_LISTES[],3,0),"")</f>
        <v>2</v>
      </c>
      <c r="M536" s="13" t="str">
        <f t="shared" si="17"/>
        <v>COMMANDER</v>
      </c>
      <c r="N536" s="23"/>
      <c r="O536" s="8"/>
      <c r="P536" s="69">
        <v>30000</v>
      </c>
      <c r="Q536" s="22"/>
      <c r="R536" s="14" t="s">
        <v>1737</v>
      </c>
    </row>
    <row r="537" spans="1:18" x14ac:dyDescent="0.25">
      <c r="A537" s="14">
        <f t="shared" si="16"/>
        <v>536</v>
      </c>
      <c r="B537" s="15">
        <v>44228</v>
      </c>
      <c r="C537" s="7">
        <v>44233</v>
      </c>
      <c r="D537" s="8" t="s">
        <v>842</v>
      </c>
      <c r="E537" s="22" t="s">
        <v>658</v>
      </c>
      <c r="F537" s="67" t="s">
        <v>1849</v>
      </c>
      <c r="G537" s="8"/>
      <c r="H537" s="67" t="s">
        <v>33</v>
      </c>
      <c r="I537" s="22" t="s">
        <v>701</v>
      </c>
      <c r="J537" s="68">
        <v>1</v>
      </c>
      <c r="K537" s="13">
        <f>IFERROR(VLOOKUP(I537,'LISTES stock'!A$2:B$1487,2,0)+SUMIFS(J537:J537,D537:D537,"ENTRÉE",I537:I537,I537)-SUMIFS(J537:J537,D537:D537,"SORTIE",I537:I537,I537),"")</f>
        <v>4</v>
      </c>
      <c r="L537" s="13">
        <f>IFERROR(VLOOKUP(I537,T_LISTES[],3,0),"")</f>
        <v>2</v>
      </c>
      <c r="M537" s="13" t="str">
        <f t="shared" si="17"/>
        <v/>
      </c>
      <c r="N537" s="23"/>
      <c r="O537" s="8"/>
      <c r="P537" s="69">
        <v>7000</v>
      </c>
      <c r="Q537" s="22"/>
      <c r="R537" s="14" t="s">
        <v>1737</v>
      </c>
    </row>
    <row r="538" spans="1:18" x14ac:dyDescent="0.25">
      <c r="A538" s="14">
        <f t="shared" si="16"/>
        <v>537</v>
      </c>
      <c r="B538" s="15">
        <v>44228</v>
      </c>
      <c r="C538" s="7">
        <v>44233</v>
      </c>
      <c r="D538" s="8" t="s">
        <v>842</v>
      </c>
      <c r="E538" s="22" t="s">
        <v>15</v>
      </c>
      <c r="F538" s="67" t="s">
        <v>1747</v>
      </c>
      <c r="G538" s="8"/>
      <c r="H538" s="67" t="s">
        <v>1742</v>
      </c>
      <c r="I538" s="22" t="s">
        <v>346</v>
      </c>
      <c r="J538" s="68">
        <v>2</v>
      </c>
      <c r="K538" s="13">
        <f>IFERROR(VLOOKUP(I538,'LISTES stock'!A$2:B$1487,2,0)+SUMIFS(J538:J538,D538:D538,"ENTRÉE",I538:I538,I538)-SUMIFS(J538:J538,D538:D538,"SORTIE",I538:I538,I538),"")</f>
        <v>-21</v>
      </c>
      <c r="L538" s="13">
        <f>IFERROR(VLOOKUP(I538,T_LISTES[],3,0),"")</f>
        <v>2</v>
      </c>
      <c r="M538" s="13" t="str">
        <f t="shared" si="17"/>
        <v>COMMANDER</v>
      </c>
      <c r="N538" s="23"/>
      <c r="O538" s="8"/>
      <c r="P538" s="69">
        <v>0</v>
      </c>
      <c r="Q538" s="22"/>
      <c r="R538" s="14" t="s">
        <v>1772</v>
      </c>
    </row>
    <row r="539" spans="1:18" x14ac:dyDescent="0.25">
      <c r="A539" s="14">
        <f t="shared" si="16"/>
        <v>538</v>
      </c>
      <c r="B539" s="15">
        <v>44228</v>
      </c>
      <c r="C539" s="7">
        <v>44233</v>
      </c>
      <c r="D539" s="8" t="s">
        <v>842</v>
      </c>
      <c r="E539" s="22" t="s">
        <v>442</v>
      </c>
      <c r="F539" s="67" t="s">
        <v>1768</v>
      </c>
      <c r="G539" s="8"/>
      <c r="H539" s="67" t="s">
        <v>1796</v>
      </c>
      <c r="I539" s="22" t="s">
        <v>335</v>
      </c>
      <c r="J539" s="68">
        <v>1</v>
      </c>
      <c r="K539" s="13">
        <f>IFERROR(VLOOKUP(I539,'LISTES stock'!A$2:B$1487,2,0)+SUMIFS(J539:J539,D539:D539,"ENTRÉE",I539:I539,I539)-SUMIFS(J539:J539,D539:D539,"SORTIE",I539:I539,I539),"")</f>
        <v>10</v>
      </c>
      <c r="L539" s="13">
        <f>IFERROR(VLOOKUP(I539,T_LISTES[],3,0),"")</f>
        <v>0</v>
      </c>
      <c r="M539" s="13" t="str">
        <f t="shared" si="17"/>
        <v/>
      </c>
      <c r="N539" s="23"/>
      <c r="O539" s="8"/>
      <c r="P539" s="69"/>
      <c r="Q539" s="22"/>
      <c r="R539" s="14" t="s">
        <v>1989</v>
      </c>
    </row>
    <row r="540" spans="1:18" x14ac:dyDescent="0.25">
      <c r="A540" s="14">
        <f t="shared" si="16"/>
        <v>539</v>
      </c>
      <c r="B540" s="15">
        <v>44228</v>
      </c>
      <c r="C540" s="7">
        <v>44233</v>
      </c>
      <c r="D540" s="8" t="s">
        <v>842</v>
      </c>
      <c r="E540" s="22" t="s">
        <v>269</v>
      </c>
      <c r="F540" s="67" t="s">
        <v>1747</v>
      </c>
      <c r="G540" s="8"/>
      <c r="H540" s="67" t="s">
        <v>1742</v>
      </c>
      <c r="I540" s="22" t="s">
        <v>53</v>
      </c>
      <c r="J540" s="68">
        <v>1</v>
      </c>
      <c r="K540" s="13">
        <f>IFERROR(VLOOKUP(I540,'LISTES stock'!A$2:B$1487,2,0)+SUMIFS(J540:J540,D540:D540,"ENTRÉE",I540:I540,I540)-SUMIFS(J540:J540,D540:D540,"SORTIE",I540:I540,I540),"")</f>
        <v>-1</v>
      </c>
      <c r="L540" s="13">
        <f>IFERROR(VLOOKUP(I540,T_LISTES[],3,0),"")</f>
        <v>2</v>
      </c>
      <c r="M540" s="13" t="str">
        <f t="shared" si="17"/>
        <v>COMMANDER</v>
      </c>
      <c r="N540" s="23" t="s">
        <v>1843</v>
      </c>
      <c r="O540" s="8"/>
      <c r="P540" s="69">
        <v>3000</v>
      </c>
      <c r="Q540" s="22"/>
      <c r="R540" s="14" t="s">
        <v>1743</v>
      </c>
    </row>
    <row r="541" spans="1:18" x14ac:dyDescent="0.25">
      <c r="A541" s="14">
        <f t="shared" si="16"/>
        <v>540</v>
      </c>
      <c r="B541" s="15">
        <v>44228</v>
      </c>
      <c r="C541" s="7">
        <v>44233</v>
      </c>
      <c r="D541" s="75" t="s">
        <v>844</v>
      </c>
      <c r="E541" s="22" t="s">
        <v>2298</v>
      </c>
      <c r="F541" s="67" t="s">
        <v>1768</v>
      </c>
      <c r="G541" s="8"/>
      <c r="H541" s="67"/>
      <c r="I541" s="22" t="s">
        <v>135</v>
      </c>
      <c r="J541" s="68">
        <v>6</v>
      </c>
      <c r="K541" s="13">
        <f>IFERROR(VLOOKUP(I541,'LISTES stock'!A$2:B$1487,2,0)+SUMIFS(J541:J541,D541:D541,"ENTRÉE",I541:I541,I541)-SUMIFS(J541:J541,D541:D541,"SORTIE",I541:I541,I541),"")</f>
        <v>-80</v>
      </c>
      <c r="L541" s="13">
        <f>IFERROR(VLOOKUP(I541,T_LISTES[],3,0),"")</f>
        <v>2</v>
      </c>
      <c r="M541" s="13" t="str">
        <f t="shared" si="17"/>
        <v>COMMANDER</v>
      </c>
      <c r="N541" s="23"/>
      <c r="O541" s="8"/>
      <c r="P541" s="69">
        <v>0</v>
      </c>
      <c r="Q541" s="22"/>
      <c r="R541" s="14"/>
    </row>
    <row r="542" spans="1:18" x14ac:dyDescent="0.25">
      <c r="A542" s="14">
        <f t="shared" si="16"/>
        <v>541</v>
      </c>
      <c r="B542" s="15">
        <v>44228</v>
      </c>
      <c r="C542" s="7">
        <v>44233</v>
      </c>
      <c r="D542" s="75" t="s">
        <v>844</v>
      </c>
      <c r="E542" s="22" t="s">
        <v>2298</v>
      </c>
      <c r="F542" s="67" t="s">
        <v>1744</v>
      </c>
      <c r="G542" s="8"/>
      <c r="H542" s="67"/>
      <c r="I542" s="22" t="s">
        <v>963</v>
      </c>
      <c r="J542" s="68">
        <v>5</v>
      </c>
      <c r="K542" s="13">
        <f>IFERROR(VLOOKUP(I542,'LISTES stock'!A$2:B$1487,2,0)+SUMIFS(J542:J542,D542:D542,"ENTRÉE",I542:I542,I542)-SUMIFS(J542:J542,D542:D542,"SORTIE",I542:I542,I542),"")</f>
        <v>10</v>
      </c>
      <c r="L542" s="13">
        <f>IFERROR(VLOOKUP(I542,T_LISTES[],3,0),"")</f>
        <v>0</v>
      </c>
      <c r="M542" s="13" t="str">
        <f t="shared" si="17"/>
        <v/>
      </c>
      <c r="N542" s="23" t="s">
        <v>2403</v>
      </c>
      <c r="O542" s="8" t="s">
        <v>1926</v>
      </c>
      <c r="P542" s="69">
        <v>0</v>
      </c>
      <c r="Q542" s="22"/>
      <c r="R542" s="14"/>
    </row>
    <row r="543" spans="1:18" x14ac:dyDescent="0.25">
      <c r="A543" s="14">
        <f t="shared" si="16"/>
        <v>542</v>
      </c>
      <c r="B543" s="15">
        <v>44228</v>
      </c>
      <c r="C543" s="7">
        <v>44233</v>
      </c>
      <c r="D543" s="75" t="s">
        <v>844</v>
      </c>
      <c r="E543" s="22" t="s">
        <v>2298</v>
      </c>
      <c r="F543" s="67" t="s">
        <v>1744</v>
      </c>
      <c r="G543" s="8"/>
      <c r="H543" s="67"/>
      <c r="I543" s="22" t="s">
        <v>286</v>
      </c>
      <c r="J543" s="68">
        <v>5</v>
      </c>
      <c r="K543" s="13">
        <f>IFERROR(VLOOKUP(I543,'LISTES stock'!A$2:B$1487,2,0)+SUMIFS(J543:J543,D543:D543,"ENTRÉE",I543:I543,I543)-SUMIFS(J543:J543,D543:D543,"SORTIE",I543:I543,I543),"")</f>
        <v>3</v>
      </c>
      <c r="L543" s="13">
        <f>IFERROR(VLOOKUP(I543,T_LISTES[],3,0),"")</f>
        <v>2</v>
      </c>
      <c r="M543" s="13" t="str">
        <f t="shared" si="17"/>
        <v/>
      </c>
      <c r="N543" s="23" t="s">
        <v>2403</v>
      </c>
      <c r="O543" s="8" t="s">
        <v>1926</v>
      </c>
      <c r="P543" s="69">
        <v>0</v>
      </c>
      <c r="Q543" s="22"/>
      <c r="R543" s="14"/>
    </row>
    <row r="544" spans="1:18" x14ac:dyDescent="0.25">
      <c r="A544" s="14">
        <f t="shared" si="16"/>
        <v>543</v>
      </c>
      <c r="B544" s="15">
        <v>44228</v>
      </c>
      <c r="C544" s="7">
        <v>44233</v>
      </c>
      <c r="D544" s="75" t="s">
        <v>844</v>
      </c>
      <c r="E544" s="22" t="s">
        <v>2298</v>
      </c>
      <c r="F544" s="67" t="s">
        <v>1781</v>
      </c>
      <c r="G544" s="8"/>
      <c r="H544" s="67"/>
      <c r="I544" s="22" t="s">
        <v>213</v>
      </c>
      <c r="J544" s="68">
        <v>2</v>
      </c>
      <c r="K544" s="13">
        <f>IFERROR(VLOOKUP(I544,'LISTES stock'!A$2:B$1487,2,0)+SUMIFS(J544:J544,D544:D544,"ENTRÉE",I544:I544,I544)-SUMIFS(J544:J544,D544:D544,"SORTIE",I544:I544,I544),"")</f>
        <v>-28</v>
      </c>
      <c r="L544" s="13">
        <f>IFERROR(VLOOKUP(I544,T_LISTES[],3,0),"")</f>
        <v>0</v>
      </c>
      <c r="M544" s="13" t="str">
        <f t="shared" si="17"/>
        <v>COMMANDER</v>
      </c>
      <c r="N544" s="23"/>
      <c r="O544" s="8"/>
      <c r="P544" s="69">
        <v>0</v>
      </c>
      <c r="Q544" s="22"/>
      <c r="R544" s="14"/>
    </row>
    <row r="545" spans="1:18" x14ac:dyDescent="0.25">
      <c r="A545" s="14">
        <f t="shared" si="16"/>
        <v>544</v>
      </c>
      <c r="B545" s="15">
        <v>44228</v>
      </c>
      <c r="C545" s="7">
        <v>44233</v>
      </c>
      <c r="D545" s="75" t="s">
        <v>844</v>
      </c>
      <c r="E545" s="22" t="s">
        <v>2298</v>
      </c>
      <c r="F545" s="67" t="s">
        <v>1747</v>
      </c>
      <c r="G545" s="8"/>
      <c r="H545" s="67"/>
      <c r="I545" s="22" t="s">
        <v>116</v>
      </c>
      <c r="J545" s="68">
        <v>4</v>
      </c>
      <c r="K545" s="13">
        <f>IFERROR(VLOOKUP(I545,'LISTES stock'!A$2:B$1487,2,0)+SUMIFS(J545:J545,D545:D545,"ENTRÉE",I545:I545,I545)-SUMIFS(J545:J545,D545:D545,"SORTIE",I545:I545,I545),"")</f>
        <v>-4</v>
      </c>
      <c r="L545" s="13">
        <f>IFERROR(VLOOKUP(I545,T_LISTES[],3,0),"")</f>
        <v>0</v>
      </c>
      <c r="M545" s="13" t="str">
        <f t="shared" si="17"/>
        <v>COMMANDER</v>
      </c>
      <c r="N545" s="23" t="s">
        <v>1811</v>
      </c>
      <c r="O545" s="8" t="s">
        <v>2404</v>
      </c>
      <c r="P545" s="69">
        <v>300000</v>
      </c>
      <c r="Q545" s="22" t="s">
        <v>2405</v>
      </c>
      <c r="R545" s="14"/>
    </row>
    <row r="546" spans="1:18" x14ac:dyDescent="0.25">
      <c r="A546" s="14">
        <f t="shared" si="16"/>
        <v>545</v>
      </c>
      <c r="B546" s="15">
        <v>44228</v>
      </c>
      <c r="C546" s="7">
        <v>44233</v>
      </c>
      <c r="D546" s="75" t="s">
        <v>844</v>
      </c>
      <c r="E546" s="22" t="s">
        <v>2298</v>
      </c>
      <c r="F546" s="67" t="s">
        <v>1747</v>
      </c>
      <c r="G546" s="8"/>
      <c r="H546" s="67"/>
      <c r="I546" s="22" t="s">
        <v>190</v>
      </c>
      <c r="J546" s="68">
        <v>4</v>
      </c>
      <c r="K546" s="13">
        <f>IFERROR(VLOOKUP(I546,'LISTES stock'!A$2:B$1487,2,0)+SUMIFS(J546:J546,D546:D546,"ENTRÉE",I546:I546,I546)-SUMIFS(J546:J546,D546:D546,"SORTIE",I546:I546,I546),"")</f>
        <v>-4</v>
      </c>
      <c r="L546" s="13">
        <f>IFERROR(VLOOKUP(I546,T_LISTES[],3,0),"")</f>
        <v>0</v>
      </c>
      <c r="M546" s="13" t="str">
        <f t="shared" si="17"/>
        <v>COMMANDER</v>
      </c>
      <c r="N546" s="23" t="s">
        <v>1811</v>
      </c>
      <c r="O546" s="8" t="s">
        <v>2302</v>
      </c>
      <c r="P546" s="69">
        <v>280000</v>
      </c>
      <c r="Q546" s="22" t="s">
        <v>2405</v>
      </c>
      <c r="R546" s="14"/>
    </row>
    <row r="547" spans="1:18" x14ac:dyDescent="0.25">
      <c r="A547" s="14">
        <f t="shared" si="16"/>
        <v>546</v>
      </c>
      <c r="B547" s="15">
        <v>44228</v>
      </c>
      <c r="C547" s="7">
        <v>44233</v>
      </c>
      <c r="D547" s="75" t="s">
        <v>844</v>
      </c>
      <c r="E547" s="22" t="s">
        <v>2298</v>
      </c>
      <c r="F547" s="67" t="s">
        <v>1747</v>
      </c>
      <c r="G547" s="8"/>
      <c r="H547" s="67"/>
      <c r="I547" s="22" t="s">
        <v>171</v>
      </c>
      <c r="J547" s="68">
        <v>4</v>
      </c>
      <c r="K547" s="13">
        <f>IFERROR(VLOOKUP(I547,'LISTES stock'!A$2:B$1487,2,0)+SUMIFS(J547:J547,D547:D547,"ENTRÉE",I547:I547,I547)-SUMIFS(J547:J547,D547:D547,"SORTIE",I547:I547,I547),"")</f>
        <v>4</v>
      </c>
      <c r="L547" s="13">
        <f>IFERROR(VLOOKUP(I547,T_LISTES[],3,0),"")</f>
        <v>0</v>
      </c>
      <c r="M547" s="13" t="str">
        <f t="shared" si="17"/>
        <v/>
      </c>
      <c r="N547" s="23" t="s">
        <v>1811</v>
      </c>
      <c r="O547" s="8" t="s">
        <v>2301</v>
      </c>
      <c r="P547" s="69">
        <v>320000</v>
      </c>
      <c r="Q547" s="22" t="s">
        <v>2405</v>
      </c>
      <c r="R547" s="14"/>
    </row>
    <row r="548" spans="1:18" x14ac:dyDescent="0.25">
      <c r="A548" s="14">
        <f t="shared" si="16"/>
        <v>547</v>
      </c>
      <c r="B548" s="15">
        <v>44228</v>
      </c>
      <c r="C548" s="7">
        <v>44233</v>
      </c>
      <c r="D548" s="75" t="s">
        <v>844</v>
      </c>
      <c r="E548" s="22" t="s">
        <v>2298</v>
      </c>
      <c r="F548" s="67" t="s">
        <v>1747</v>
      </c>
      <c r="G548" s="8"/>
      <c r="H548" s="67"/>
      <c r="I548" s="22" t="s">
        <v>575</v>
      </c>
      <c r="J548" s="68">
        <v>1</v>
      </c>
      <c r="K548" s="13">
        <f>IFERROR(VLOOKUP(I548,'LISTES stock'!A$2:B$1487,2,0)+SUMIFS(J548:J548,D548:D548,"ENTRÉE",I548:I548,I548)-SUMIFS(J548:J548,D548:D548,"SORTIE",I548:I548,I548),"")</f>
        <v>3</v>
      </c>
      <c r="L548" s="13">
        <f>IFERROR(VLOOKUP(I548,T_LISTES[],3,0),"")</f>
        <v>0</v>
      </c>
      <c r="M548" s="13" t="str">
        <f t="shared" si="17"/>
        <v/>
      </c>
      <c r="N548" s="23" t="s">
        <v>2306</v>
      </c>
      <c r="O548" s="8" t="s">
        <v>2406</v>
      </c>
      <c r="P548" s="69">
        <v>880000</v>
      </c>
      <c r="Q548" s="22" t="s">
        <v>2407</v>
      </c>
      <c r="R548" s="14"/>
    </row>
    <row r="549" spans="1:18" x14ac:dyDescent="0.25">
      <c r="A549" s="14">
        <f t="shared" si="16"/>
        <v>548</v>
      </c>
      <c r="B549" s="15">
        <v>44228</v>
      </c>
      <c r="C549" s="7">
        <v>44234</v>
      </c>
      <c r="D549" s="8" t="s">
        <v>842</v>
      </c>
      <c r="E549" s="22" t="s">
        <v>645</v>
      </c>
      <c r="F549" s="67" t="s">
        <v>1747</v>
      </c>
      <c r="G549" s="8"/>
      <c r="H549" s="67" t="s">
        <v>17</v>
      </c>
      <c r="I549" s="22" t="s">
        <v>22</v>
      </c>
      <c r="J549" s="68">
        <v>2</v>
      </c>
      <c r="K549" s="13">
        <f>IFERROR(VLOOKUP(I549,'LISTES stock'!A$2:B$1487,2,0)+SUMIFS(J549:J549,D549:D549,"ENTRÉE",I549:I549,I549)-SUMIFS(J549:J549,D549:D549,"SORTIE",I549:I549,I549),"")</f>
        <v>-20</v>
      </c>
      <c r="L549" s="13">
        <f>IFERROR(VLOOKUP(I549,T_LISTES[],3,0),"")</f>
        <v>0</v>
      </c>
      <c r="M549" s="13" t="str">
        <f t="shared" si="17"/>
        <v>COMMANDER</v>
      </c>
      <c r="N549" s="23" t="s">
        <v>1909</v>
      </c>
      <c r="O549" s="8"/>
      <c r="P549" s="69">
        <v>0</v>
      </c>
      <c r="Q549" s="22" t="s">
        <v>1810</v>
      </c>
      <c r="R549" s="14" t="s">
        <v>1778</v>
      </c>
    </row>
    <row r="550" spans="1:18" x14ac:dyDescent="0.25">
      <c r="A550" s="14">
        <f t="shared" si="16"/>
        <v>549</v>
      </c>
      <c r="B550" s="15">
        <v>44228</v>
      </c>
      <c r="C550" s="7">
        <v>44234</v>
      </c>
      <c r="D550" s="8" t="s">
        <v>842</v>
      </c>
      <c r="E550" s="22" t="s">
        <v>645</v>
      </c>
      <c r="F550" s="67" t="s">
        <v>1747</v>
      </c>
      <c r="G550" s="8"/>
      <c r="H550" s="67" t="s">
        <v>17</v>
      </c>
      <c r="I550" s="22" t="s">
        <v>183</v>
      </c>
      <c r="J550" s="68">
        <v>1</v>
      </c>
      <c r="K550" s="13">
        <f>IFERROR(VLOOKUP(I550,'LISTES stock'!A$2:B$1487,2,0)+SUMIFS(J550:J550,D550:D550,"ENTRÉE",I550:I550,I550)-SUMIFS(J550:J550,D550:D550,"SORTIE",I550:I550,I550),"")</f>
        <v>-7</v>
      </c>
      <c r="L550" s="13">
        <f>IFERROR(VLOOKUP(I550,T_LISTES[],3,0),"")</f>
        <v>0</v>
      </c>
      <c r="M550" s="13" t="str">
        <f t="shared" si="17"/>
        <v>COMMANDER</v>
      </c>
      <c r="N550" s="23" t="s">
        <v>1909</v>
      </c>
      <c r="O550" s="8"/>
      <c r="P550" s="69">
        <v>0</v>
      </c>
      <c r="Q550" s="22" t="s">
        <v>1810</v>
      </c>
      <c r="R550" s="14" t="s">
        <v>1778</v>
      </c>
    </row>
    <row r="551" spans="1:18" x14ac:dyDescent="0.25">
      <c r="A551" s="14">
        <f t="shared" si="16"/>
        <v>550</v>
      </c>
      <c r="B551" s="15">
        <v>44228</v>
      </c>
      <c r="C551" s="7">
        <v>44234</v>
      </c>
      <c r="D551" s="8" t="s">
        <v>842</v>
      </c>
      <c r="E551" s="22" t="s">
        <v>86</v>
      </c>
      <c r="F551" s="67" t="s">
        <v>1747</v>
      </c>
      <c r="G551" s="8"/>
      <c r="H551" s="67" t="s">
        <v>1740</v>
      </c>
      <c r="I551" s="22" t="s">
        <v>575</v>
      </c>
      <c r="J551" s="68">
        <v>1</v>
      </c>
      <c r="K551" s="13">
        <f>IFERROR(VLOOKUP(I551,'LISTES stock'!A$2:B$1487,2,0)+SUMIFS(J551:J551,D551:D551,"ENTRÉE",I551:I551,I551)-SUMIFS(J551:J551,D551:D551,"SORTIE",I551:I551,I551),"")</f>
        <v>1</v>
      </c>
      <c r="L551" s="13">
        <f>IFERROR(VLOOKUP(I551,T_LISTES[],3,0),"")</f>
        <v>0</v>
      </c>
      <c r="M551" s="13" t="str">
        <f t="shared" si="17"/>
        <v/>
      </c>
      <c r="N551" s="23" t="s">
        <v>1815</v>
      </c>
      <c r="O551" s="8"/>
      <c r="P551" s="69">
        <v>0</v>
      </c>
      <c r="Q551" s="22"/>
      <c r="R551" s="14" t="s">
        <v>1737</v>
      </c>
    </row>
    <row r="552" spans="1:18" x14ac:dyDescent="0.25">
      <c r="A552" s="14">
        <f t="shared" si="16"/>
        <v>551</v>
      </c>
      <c r="B552" s="15">
        <v>44228</v>
      </c>
      <c r="C552" s="7">
        <v>44235</v>
      </c>
      <c r="D552" s="8" t="s">
        <v>842</v>
      </c>
      <c r="E552" s="22" t="s">
        <v>265</v>
      </c>
      <c r="F552" s="67" t="s">
        <v>1771</v>
      </c>
      <c r="G552" s="8"/>
      <c r="H552" s="67" t="s">
        <v>1742</v>
      </c>
      <c r="I552" s="22" t="s">
        <v>337</v>
      </c>
      <c r="J552" s="68">
        <v>1</v>
      </c>
      <c r="K552" s="13">
        <f>IFERROR(VLOOKUP(I552,'LISTES stock'!A$2:B$1487,2,0)+SUMIFS(J552:J552,D552:D552,"ENTRÉE",I552:I552,I552)-SUMIFS(J552:J552,D552:D552,"SORTIE",I552:I552,I552),"")</f>
        <v>-25</v>
      </c>
      <c r="L552" s="13">
        <f>IFERROR(VLOOKUP(I552,T_LISTES[],3,0),"")</f>
        <v>2</v>
      </c>
      <c r="M552" s="13" t="str">
        <f t="shared" si="17"/>
        <v>COMMANDER</v>
      </c>
      <c r="N552" s="23"/>
      <c r="O552" s="8"/>
      <c r="P552" s="69">
        <v>0</v>
      </c>
      <c r="Q552" s="22"/>
      <c r="R552" s="14" t="s">
        <v>1772</v>
      </c>
    </row>
    <row r="553" spans="1:18" x14ac:dyDescent="0.25">
      <c r="A553" s="14">
        <f t="shared" si="16"/>
        <v>552</v>
      </c>
      <c r="B553" s="15">
        <v>44228</v>
      </c>
      <c r="C553" s="7">
        <v>44235</v>
      </c>
      <c r="D553" s="8" t="s">
        <v>842</v>
      </c>
      <c r="E553" s="22" t="s">
        <v>265</v>
      </c>
      <c r="F553" s="67" t="s">
        <v>1771</v>
      </c>
      <c r="G553" s="8"/>
      <c r="H553" s="67" t="s">
        <v>1742</v>
      </c>
      <c r="I553" s="22" t="s">
        <v>333</v>
      </c>
      <c r="J553" s="68">
        <v>1</v>
      </c>
      <c r="K553" s="13">
        <f>IFERROR(VLOOKUP(I553,'LISTES stock'!A$2:B$1487,2,0)+SUMIFS(J553:J553,D553:D553,"ENTRÉE",I553:I553,I553)-SUMIFS(J553:J553,D553:D553,"SORTIE",I553:I553,I553),"")</f>
        <v>-22</v>
      </c>
      <c r="L553" s="13">
        <f>IFERROR(VLOOKUP(I553,T_LISTES[],3,0),"")</f>
        <v>2</v>
      </c>
      <c r="M553" s="13" t="str">
        <f t="shared" si="17"/>
        <v>COMMANDER</v>
      </c>
      <c r="N553" s="23"/>
      <c r="O553" s="8"/>
      <c r="P553" s="69">
        <v>0</v>
      </c>
      <c r="Q553" s="22"/>
      <c r="R553" s="14" t="s">
        <v>1772</v>
      </c>
    </row>
    <row r="554" spans="1:18" x14ac:dyDescent="0.25">
      <c r="A554" s="14">
        <f t="shared" si="16"/>
        <v>553</v>
      </c>
      <c r="B554" s="15">
        <v>44228</v>
      </c>
      <c r="C554" s="7">
        <v>44235</v>
      </c>
      <c r="D554" s="8" t="s">
        <v>842</v>
      </c>
      <c r="E554" s="22" t="s">
        <v>270</v>
      </c>
      <c r="F554" s="67" t="s">
        <v>1747</v>
      </c>
      <c r="G554" s="8"/>
      <c r="H554" s="67" t="s">
        <v>1742</v>
      </c>
      <c r="I554" s="22" t="s">
        <v>556</v>
      </c>
      <c r="J554" s="68">
        <v>1</v>
      </c>
      <c r="K554" s="13">
        <f>IFERROR(VLOOKUP(I554,'LISTES stock'!A$2:B$1487,2,0)+SUMIFS(J554:J554,D554:D554,"ENTRÉE",I554:I554,I554)-SUMIFS(J554:J554,D554:D554,"SORTIE",I554:I554,I554),"")</f>
        <v>-21</v>
      </c>
      <c r="L554" s="13">
        <f>IFERROR(VLOOKUP(I554,T_LISTES[],3,0),"")</f>
        <v>2</v>
      </c>
      <c r="M554" s="13" t="str">
        <f t="shared" si="17"/>
        <v>COMMANDER</v>
      </c>
      <c r="N554" s="23"/>
      <c r="O554" s="8"/>
      <c r="P554" s="69">
        <v>0</v>
      </c>
      <c r="Q554" s="22"/>
      <c r="R554" s="14" t="s">
        <v>1772</v>
      </c>
    </row>
    <row r="555" spans="1:18" x14ac:dyDescent="0.25">
      <c r="A555" s="14">
        <f t="shared" si="16"/>
        <v>554</v>
      </c>
      <c r="B555" s="15">
        <v>44228</v>
      </c>
      <c r="C555" s="7">
        <v>44235</v>
      </c>
      <c r="D555" s="8" t="s">
        <v>842</v>
      </c>
      <c r="E555" s="22" t="s">
        <v>270</v>
      </c>
      <c r="F555" s="67" t="s">
        <v>1779</v>
      </c>
      <c r="G555" s="8"/>
      <c r="H555" s="67" t="s">
        <v>26</v>
      </c>
      <c r="I555" s="22" t="s">
        <v>133</v>
      </c>
      <c r="J555" s="68">
        <v>2</v>
      </c>
      <c r="K555" s="13">
        <f>IFERROR(VLOOKUP(I555,'LISTES stock'!A$2:B$1487,2,0)+SUMIFS(J555:J555,D555:D555,"ENTRÉE",I555:I555,I555)-SUMIFS(J555:J555,D555:D555,"SORTIE",I555:I555,I555),"")</f>
        <v>-5</v>
      </c>
      <c r="L555" s="13">
        <f>IFERROR(VLOOKUP(I555,T_LISTES[],3,0),"")</f>
        <v>2</v>
      </c>
      <c r="M555" s="13" t="str">
        <f t="shared" si="17"/>
        <v>COMMANDER</v>
      </c>
      <c r="N555" s="23"/>
      <c r="O555" s="8"/>
      <c r="P555" s="69">
        <v>0</v>
      </c>
      <c r="Q555" s="22" t="s">
        <v>1780</v>
      </c>
      <c r="R555" s="14" t="s">
        <v>1759</v>
      </c>
    </row>
    <row r="556" spans="1:18" x14ac:dyDescent="0.25">
      <c r="A556" s="14">
        <f t="shared" si="16"/>
        <v>555</v>
      </c>
      <c r="B556" s="15">
        <v>44228</v>
      </c>
      <c r="C556" s="7">
        <v>44235</v>
      </c>
      <c r="D556" s="8" t="s">
        <v>842</v>
      </c>
      <c r="E556" s="22" t="s">
        <v>270</v>
      </c>
      <c r="F556" s="67" t="s">
        <v>1779</v>
      </c>
      <c r="G556" s="8"/>
      <c r="H556" s="67" t="s">
        <v>26</v>
      </c>
      <c r="I556" s="22" t="s">
        <v>132</v>
      </c>
      <c r="J556" s="68">
        <v>2</v>
      </c>
      <c r="K556" s="13">
        <f>IFERROR(VLOOKUP(I556,'LISTES stock'!A$2:B$1487,2,0)+SUMIFS(J556:J556,D556:D556,"ENTRÉE",I556:I556,I556)-SUMIFS(J556:J556,D556:D556,"SORTIE",I556:I556,I556),"")</f>
        <v>-2</v>
      </c>
      <c r="L556" s="13">
        <f>IFERROR(VLOOKUP(I556,T_LISTES[],3,0),"")</f>
        <v>2</v>
      </c>
      <c r="M556" s="13" t="str">
        <f t="shared" si="17"/>
        <v>COMMANDER</v>
      </c>
      <c r="N556" s="23"/>
      <c r="O556" s="8"/>
      <c r="P556" s="69">
        <v>0</v>
      </c>
      <c r="Q556" s="22" t="s">
        <v>1780</v>
      </c>
      <c r="R556" s="14" t="s">
        <v>1759</v>
      </c>
    </row>
    <row r="557" spans="1:18" x14ac:dyDescent="0.25">
      <c r="A557" s="14">
        <f t="shared" si="16"/>
        <v>556</v>
      </c>
      <c r="B557" s="15">
        <v>44228</v>
      </c>
      <c r="C557" s="7">
        <v>44235</v>
      </c>
      <c r="D557" s="8" t="s">
        <v>842</v>
      </c>
      <c r="E557" s="22" t="s">
        <v>270</v>
      </c>
      <c r="F557" s="67" t="s">
        <v>1768</v>
      </c>
      <c r="G557" s="8"/>
      <c r="H557" s="67" t="s">
        <v>26</v>
      </c>
      <c r="I557" s="22" t="s">
        <v>135</v>
      </c>
      <c r="J557" s="68">
        <v>2</v>
      </c>
      <c r="K557" s="13">
        <f>IFERROR(VLOOKUP(I557,'LISTES stock'!A$2:B$1487,2,0)+SUMIFS(J557:J557,D557:D557,"ENTRÉE",I557:I557,I557)-SUMIFS(J557:J557,D557:D557,"SORTIE",I557:I557,I557),"")</f>
        <v>-88</v>
      </c>
      <c r="L557" s="13">
        <f>IFERROR(VLOOKUP(I557,T_LISTES[],3,0),"")</f>
        <v>2</v>
      </c>
      <c r="M557" s="13" t="str">
        <f t="shared" si="17"/>
        <v>COMMANDER</v>
      </c>
      <c r="N557" s="23"/>
      <c r="O557" s="8"/>
      <c r="P557" s="69">
        <v>0</v>
      </c>
      <c r="Q557" s="22" t="s">
        <v>1780</v>
      </c>
      <c r="R557" s="14" t="s">
        <v>1759</v>
      </c>
    </row>
    <row r="558" spans="1:18" x14ac:dyDescent="0.25">
      <c r="A558" s="14">
        <f t="shared" si="16"/>
        <v>557</v>
      </c>
      <c r="B558" s="15">
        <v>44228</v>
      </c>
      <c r="C558" s="7">
        <v>44235</v>
      </c>
      <c r="D558" s="8" t="s">
        <v>842</v>
      </c>
      <c r="E558" s="22" t="s">
        <v>270</v>
      </c>
      <c r="F558" s="67" t="s">
        <v>1765</v>
      </c>
      <c r="G558" s="8"/>
      <c r="H558" s="67" t="s">
        <v>58</v>
      </c>
      <c r="I558" s="22" t="s">
        <v>57</v>
      </c>
      <c r="J558" s="68">
        <v>22</v>
      </c>
      <c r="K558" s="13">
        <f>IFERROR(VLOOKUP(I558,'LISTES stock'!A$2:B$1487,2,0)+SUMIFS(J558:J558,D558:D558,"ENTRÉE",I558:I558,I558)-SUMIFS(J558:J558,D558:D558,"SORTIE",I558:I558,I558),"")</f>
        <v>-7066</v>
      </c>
      <c r="L558" s="13">
        <f>IFERROR(VLOOKUP(I558,T_LISTES[],3,0),"")</f>
        <v>0</v>
      </c>
      <c r="M558" s="13" t="str">
        <f t="shared" si="17"/>
        <v>COMMANDER</v>
      </c>
      <c r="N558" s="23"/>
      <c r="O558" s="8"/>
      <c r="P558" s="69">
        <v>0</v>
      </c>
      <c r="Q558" s="22" t="s">
        <v>1780</v>
      </c>
      <c r="R558" s="14" t="s">
        <v>1759</v>
      </c>
    </row>
    <row r="559" spans="1:18" x14ac:dyDescent="0.25">
      <c r="A559" s="14">
        <f t="shared" si="16"/>
        <v>558</v>
      </c>
      <c r="B559" s="15">
        <v>44228</v>
      </c>
      <c r="C559" s="7">
        <v>44235</v>
      </c>
      <c r="D559" s="8" t="s">
        <v>842</v>
      </c>
      <c r="E559" s="22" t="s">
        <v>658</v>
      </c>
      <c r="F559" s="67" t="s">
        <v>1744</v>
      </c>
      <c r="G559" s="8"/>
      <c r="H559" s="67" t="s">
        <v>26</v>
      </c>
      <c r="I559" s="22" t="s">
        <v>648</v>
      </c>
      <c r="J559" s="68">
        <v>2</v>
      </c>
      <c r="K559" s="13">
        <f>IFERROR(VLOOKUP(I559,'LISTES stock'!A$2:B$1487,2,0)+SUMIFS(J559:J559,D559:D559,"ENTRÉE",I559:I559,I559)-SUMIFS(J559:J559,D559:D559,"SORTIE",I559:I559,I559),"")</f>
        <v>-25</v>
      </c>
      <c r="L559" s="13">
        <f>IFERROR(VLOOKUP(I559,T_LISTES[],3,0),"")</f>
        <v>2</v>
      </c>
      <c r="M559" s="13" t="str">
        <f t="shared" si="17"/>
        <v>COMMANDER</v>
      </c>
      <c r="N559" s="23"/>
      <c r="O559" s="8"/>
      <c r="P559" s="69">
        <v>0</v>
      </c>
      <c r="Q559" s="22" t="s">
        <v>1780</v>
      </c>
      <c r="R559" s="14" t="s">
        <v>1778</v>
      </c>
    </row>
    <row r="560" spans="1:18" x14ac:dyDescent="0.25">
      <c r="A560" s="14">
        <f t="shared" si="16"/>
        <v>559</v>
      </c>
      <c r="B560" s="15">
        <v>44228</v>
      </c>
      <c r="C560" s="7">
        <v>44235</v>
      </c>
      <c r="D560" s="8" t="s">
        <v>842</v>
      </c>
      <c r="E560" s="22" t="s">
        <v>658</v>
      </c>
      <c r="F560" s="67" t="s">
        <v>1744</v>
      </c>
      <c r="G560" s="8"/>
      <c r="H560" s="67" t="s">
        <v>26</v>
      </c>
      <c r="I560" s="22" t="s">
        <v>647</v>
      </c>
      <c r="J560" s="68">
        <v>2</v>
      </c>
      <c r="K560" s="13">
        <f>IFERROR(VLOOKUP(I560,'LISTES stock'!A$2:B$1487,2,0)+SUMIFS(J560:J560,D560:D560,"ENTRÉE",I560:I560,I560)-SUMIFS(J560:J560,D560:D560,"SORTIE",I560:I560,I560),"")</f>
        <v>-13</v>
      </c>
      <c r="L560" s="13">
        <f>IFERROR(VLOOKUP(I560,T_LISTES[],3,0),"")</f>
        <v>2</v>
      </c>
      <c r="M560" s="13" t="str">
        <f t="shared" si="17"/>
        <v>COMMANDER</v>
      </c>
      <c r="N560" s="23"/>
      <c r="O560" s="8"/>
      <c r="P560" s="69">
        <v>0</v>
      </c>
      <c r="Q560" s="22" t="s">
        <v>1780</v>
      </c>
      <c r="R560" s="14" t="s">
        <v>1778</v>
      </c>
    </row>
    <row r="561" spans="1:18" x14ac:dyDescent="0.25">
      <c r="A561" s="14">
        <f t="shared" si="16"/>
        <v>560</v>
      </c>
      <c r="B561" s="15">
        <v>44228</v>
      </c>
      <c r="C561" s="7">
        <v>44235</v>
      </c>
      <c r="D561" s="8" t="s">
        <v>842</v>
      </c>
      <c r="E561" s="22" t="s">
        <v>658</v>
      </c>
      <c r="F561" s="67" t="s">
        <v>1768</v>
      </c>
      <c r="G561" s="8"/>
      <c r="H561" s="67" t="s">
        <v>26</v>
      </c>
      <c r="I561" s="22" t="s">
        <v>135</v>
      </c>
      <c r="J561" s="68">
        <v>2</v>
      </c>
      <c r="K561" s="13">
        <f>IFERROR(VLOOKUP(I561,'LISTES stock'!A$2:B$1487,2,0)+SUMIFS(J561:J561,D561:D561,"ENTRÉE",I561:I561,I561)-SUMIFS(J561:J561,D561:D561,"SORTIE",I561:I561,I561),"")</f>
        <v>-88</v>
      </c>
      <c r="L561" s="13">
        <f>IFERROR(VLOOKUP(I561,T_LISTES[],3,0),"")</f>
        <v>2</v>
      </c>
      <c r="M561" s="13" t="str">
        <f t="shared" si="17"/>
        <v>COMMANDER</v>
      </c>
      <c r="N561" s="23"/>
      <c r="O561" s="8"/>
      <c r="P561" s="69">
        <v>0</v>
      </c>
      <c r="Q561" s="22" t="s">
        <v>1780</v>
      </c>
      <c r="R561" s="14" t="s">
        <v>1778</v>
      </c>
    </row>
    <row r="562" spans="1:18" x14ac:dyDescent="0.25">
      <c r="A562" s="14">
        <f t="shared" si="16"/>
        <v>561</v>
      </c>
      <c r="B562" s="15">
        <v>44228</v>
      </c>
      <c r="C562" s="7">
        <v>44235</v>
      </c>
      <c r="D562" s="8" t="s">
        <v>842</v>
      </c>
      <c r="E562" s="22" t="s">
        <v>658</v>
      </c>
      <c r="F562" s="67" t="s">
        <v>1765</v>
      </c>
      <c r="G562" s="8"/>
      <c r="H562" s="67" t="s">
        <v>58</v>
      </c>
      <c r="I562" s="22" t="s">
        <v>57</v>
      </c>
      <c r="J562" s="68">
        <v>45</v>
      </c>
      <c r="K562" s="13">
        <f>IFERROR(VLOOKUP(I562,'LISTES stock'!A$2:B$1487,2,0)+SUMIFS(J562:J562,D562:D562,"ENTRÉE",I562:I562,I562)-SUMIFS(J562:J562,D562:D562,"SORTIE",I562:I562,I562),"")</f>
        <v>-7089</v>
      </c>
      <c r="L562" s="13">
        <f>IFERROR(VLOOKUP(I562,T_LISTES[],3,0),"")</f>
        <v>0</v>
      </c>
      <c r="M562" s="13" t="str">
        <f t="shared" si="17"/>
        <v>COMMANDER</v>
      </c>
      <c r="N562" s="23"/>
      <c r="O562" s="8"/>
      <c r="P562" s="69">
        <v>0</v>
      </c>
      <c r="Q562" s="22" t="s">
        <v>1780</v>
      </c>
      <c r="R562" s="14" t="s">
        <v>1778</v>
      </c>
    </row>
    <row r="563" spans="1:18" x14ac:dyDescent="0.25">
      <c r="A563" s="14">
        <f t="shared" si="16"/>
        <v>562</v>
      </c>
      <c r="B563" s="15">
        <v>44228</v>
      </c>
      <c r="C563" s="7">
        <v>44235</v>
      </c>
      <c r="D563" s="8" t="s">
        <v>842</v>
      </c>
      <c r="E563" s="22" t="s">
        <v>254</v>
      </c>
      <c r="F563" s="67" t="s">
        <v>1779</v>
      </c>
      <c r="G563" s="8"/>
      <c r="H563" s="67" t="s">
        <v>1796</v>
      </c>
      <c r="I563" s="22" t="s">
        <v>536</v>
      </c>
      <c r="J563" s="68">
        <v>1</v>
      </c>
      <c r="K563" s="13">
        <f>IFERROR(VLOOKUP(I563,'LISTES stock'!A$2:B$1487,2,0)+SUMIFS(J563:J563,D563:D563,"ENTRÉE",I563:I563,I563)-SUMIFS(J563:J563,D563:D563,"SORTIE",I563:I563,I563),"")</f>
        <v>-3</v>
      </c>
      <c r="L563" s="13">
        <f>IFERROR(VLOOKUP(I563,T_LISTES[],3,0),"")</f>
        <v>0</v>
      </c>
      <c r="M563" s="13" t="str">
        <f t="shared" si="17"/>
        <v>COMMANDER</v>
      </c>
      <c r="N563" s="23"/>
      <c r="O563" s="8"/>
      <c r="P563" s="69">
        <v>0</v>
      </c>
      <c r="Q563" s="22"/>
      <c r="R563" s="14" t="s">
        <v>1842</v>
      </c>
    </row>
    <row r="564" spans="1:18" x14ac:dyDescent="0.25">
      <c r="A564" s="14">
        <f t="shared" si="16"/>
        <v>563</v>
      </c>
      <c r="B564" s="15">
        <v>44228</v>
      </c>
      <c r="C564" s="7">
        <v>44235</v>
      </c>
      <c r="D564" s="8" t="s">
        <v>842</v>
      </c>
      <c r="E564" s="22" t="s">
        <v>726</v>
      </c>
      <c r="F564" s="67" t="s">
        <v>1744</v>
      </c>
      <c r="G564" s="8"/>
      <c r="H564" s="67" t="s">
        <v>33</v>
      </c>
      <c r="I564" s="22" t="s">
        <v>339</v>
      </c>
      <c r="J564" s="68">
        <v>2</v>
      </c>
      <c r="K564" s="13">
        <f>IFERROR(VLOOKUP(I564,'LISTES stock'!A$2:B$1487,2,0)+SUMIFS(J564:J564,D564:D564,"ENTRÉE",I564:I564,I564)-SUMIFS(J564:J564,D564:D564,"SORTIE",I564:I564,I564),"")</f>
        <v>0</v>
      </c>
      <c r="L564" s="13">
        <f>IFERROR(VLOOKUP(I564,T_LISTES[],3,0),"")</f>
        <v>2</v>
      </c>
      <c r="M564" s="13" t="str">
        <f t="shared" si="17"/>
        <v>COMMANDER</v>
      </c>
      <c r="N564" s="23"/>
      <c r="O564" s="8"/>
      <c r="P564" s="69">
        <v>10000</v>
      </c>
      <c r="Q564" s="22" t="s">
        <v>1816</v>
      </c>
      <c r="R564" s="14" t="s">
        <v>1789</v>
      </c>
    </row>
    <row r="565" spans="1:18" x14ac:dyDescent="0.25">
      <c r="A565" s="14">
        <f t="shared" si="16"/>
        <v>564</v>
      </c>
      <c r="B565" s="15">
        <v>44228</v>
      </c>
      <c r="C565" s="7">
        <v>44235</v>
      </c>
      <c r="D565" s="8" t="s">
        <v>842</v>
      </c>
      <c r="E565" s="22" t="s">
        <v>169</v>
      </c>
      <c r="F565" s="67" t="s">
        <v>1747</v>
      </c>
      <c r="G565" s="8"/>
      <c r="H565" s="67" t="s">
        <v>33</v>
      </c>
      <c r="I565" s="22" t="s">
        <v>32</v>
      </c>
      <c r="J565" s="68">
        <v>1</v>
      </c>
      <c r="K565" s="13">
        <f>IFERROR(VLOOKUP(I565,'LISTES stock'!A$2:B$1487,2,0)+SUMIFS(J565:J565,D565:D565,"ENTRÉE",I565:I565,I565)-SUMIFS(J565:J565,D565:D565,"SORTIE",I565:I565,I565),"")</f>
        <v>0</v>
      </c>
      <c r="L565" s="13">
        <f>IFERROR(VLOOKUP(I565,T_LISTES[],3,0),"")</f>
        <v>0</v>
      </c>
      <c r="M565" s="13" t="str">
        <f t="shared" si="17"/>
        <v>COMMANDER</v>
      </c>
      <c r="N565" s="23" t="s">
        <v>1773</v>
      </c>
      <c r="O565" s="8"/>
      <c r="P565" s="69">
        <v>0</v>
      </c>
      <c r="Q565" s="22" t="s">
        <v>1983</v>
      </c>
      <c r="R565" s="14" t="s">
        <v>1776</v>
      </c>
    </row>
    <row r="566" spans="1:18" x14ac:dyDescent="0.25">
      <c r="A566" s="14">
        <f t="shared" si="16"/>
        <v>565</v>
      </c>
      <c r="B566" s="15">
        <v>44228</v>
      </c>
      <c r="C566" s="7">
        <v>44235</v>
      </c>
      <c r="D566" s="8" t="s">
        <v>842</v>
      </c>
      <c r="E566" s="22" t="s">
        <v>169</v>
      </c>
      <c r="F566" s="67" t="s">
        <v>1747</v>
      </c>
      <c r="G566" s="8"/>
      <c r="H566" s="67" t="s">
        <v>33</v>
      </c>
      <c r="I566" s="22" t="s">
        <v>313</v>
      </c>
      <c r="J566" s="68">
        <v>2</v>
      </c>
      <c r="K566" s="13">
        <f>IFERROR(VLOOKUP(I566,'LISTES stock'!A$2:B$1487,2,0)+SUMIFS(J566:J566,D566:D566,"ENTRÉE",I566:I566,I566)-SUMIFS(J566:J566,D566:D566,"SORTIE",I566:I566,I566),"")</f>
        <v>18</v>
      </c>
      <c r="L566" s="13">
        <f>IFERROR(VLOOKUP(I566,T_LISTES[],3,0),"")</f>
        <v>2</v>
      </c>
      <c r="M566" s="13" t="str">
        <f t="shared" si="17"/>
        <v/>
      </c>
      <c r="N566" s="23"/>
      <c r="O566" s="8"/>
      <c r="P566" s="69">
        <v>0</v>
      </c>
      <c r="Q566" s="22" t="s">
        <v>1984</v>
      </c>
      <c r="R566" s="14" t="s">
        <v>1754</v>
      </c>
    </row>
    <row r="567" spans="1:18" x14ac:dyDescent="0.25">
      <c r="A567" s="14">
        <f t="shared" si="16"/>
        <v>566</v>
      </c>
      <c r="B567" s="15">
        <v>44228</v>
      </c>
      <c r="C567" s="7">
        <v>44235</v>
      </c>
      <c r="D567" s="8" t="s">
        <v>842</v>
      </c>
      <c r="E567" s="22" t="s">
        <v>169</v>
      </c>
      <c r="F567" s="67" t="s">
        <v>1747</v>
      </c>
      <c r="G567" s="8"/>
      <c r="H567" s="67" t="s">
        <v>17</v>
      </c>
      <c r="I567" s="22" t="s">
        <v>183</v>
      </c>
      <c r="J567" s="68">
        <v>1</v>
      </c>
      <c r="K567" s="13">
        <f>IFERROR(VLOOKUP(I567,'LISTES stock'!A$2:B$1487,2,0)+SUMIFS(J567:J567,D567:D567,"ENTRÉE",I567:I567,I567)-SUMIFS(J567:J567,D567:D567,"SORTIE",I567:I567,I567),"")</f>
        <v>-7</v>
      </c>
      <c r="L567" s="13">
        <f>IFERROR(VLOOKUP(I567,T_LISTES[],3,0),"")</f>
        <v>0</v>
      </c>
      <c r="M567" s="13" t="str">
        <f t="shared" si="17"/>
        <v>COMMANDER</v>
      </c>
      <c r="N567" s="23" t="s">
        <v>1755</v>
      </c>
      <c r="O567" s="8"/>
      <c r="P567" s="69">
        <v>0</v>
      </c>
      <c r="Q567" s="22"/>
      <c r="R567" s="14" t="s">
        <v>1759</v>
      </c>
    </row>
    <row r="568" spans="1:18" x14ac:dyDescent="0.25">
      <c r="A568" s="14">
        <f t="shared" si="16"/>
        <v>567</v>
      </c>
      <c r="B568" s="15">
        <v>44228</v>
      </c>
      <c r="C568" s="7">
        <v>44236</v>
      </c>
      <c r="D568" s="8" t="s">
        <v>842</v>
      </c>
      <c r="E568" s="22" t="s">
        <v>15</v>
      </c>
      <c r="F568" s="67" t="s">
        <v>1747</v>
      </c>
      <c r="G568" s="8"/>
      <c r="H568" s="67" t="s">
        <v>17</v>
      </c>
      <c r="I568" s="22" t="s">
        <v>116</v>
      </c>
      <c r="J568" s="68">
        <v>2</v>
      </c>
      <c r="K568" s="13">
        <f>IFERROR(VLOOKUP(I568,'LISTES stock'!A$2:B$1487,2,0)+SUMIFS(J568:J568,D568:D568,"ENTRÉE",I568:I568,I568)-SUMIFS(J568:J568,D568:D568,"SORTIE",I568:I568,I568),"")</f>
        <v>-10</v>
      </c>
      <c r="L568" s="13">
        <f>IFERROR(VLOOKUP(I568,T_LISTES[],3,0),"")</f>
        <v>0</v>
      </c>
      <c r="M568" s="13" t="str">
        <f t="shared" si="17"/>
        <v>COMMANDER</v>
      </c>
      <c r="N568" s="23" t="s">
        <v>1811</v>
      </c>
      <c r="O568" s="8"/>
      <c r="P568" s="69">
        <v>0</v>
      </c>
      <c r="Q568" s="22" t="s">
        <v>1795</v>
      </c>
      <c r="R568" s="14" t="s">
        <v>1778</v>
      </c>
    </row>
    <row r="569" spans="1:18" x14ac:dyDescent="0.25">
      <c r="A569" s="14">
        <f t="shared" si="16"/>
        <v>568</v>
      </c>
      <c r="B569" s="15">
        <v>44228</v>
      </c>
      <c r="C569" s="7">
        <v>44236</v>
      </c>
      <c r="D569" s="8" t="s">
        <v>842</v>
      </c>
      <c r="E569" s="22" t="s">
        <v>15</v>
      </c>
      <c r="F569" s="67" t="s">
        <v>1768</v>
      </c>
      <c r="G569" s="8"/>
      <c r="H569" s="67" t="s">
        <v>20</v>
      </c>
      <c r="I569" s="22" t="s">
        <v>16</v>
      </c>
      <c r="J569" s="68">
        <v>3</v>
      </c>
      <c r="K569" s="13">
        <f>IFERROR(VLOOKUP(I569,'LISTES stock'!A$2:B$1487,2,0)+SUMIFS(J569:J569,D569:D569,"ENTRÉE",I569:I569,I569)-SUMIFS(J569:J569,D569:D569,"SORTIE",I569:I569,I569),"")</f>
        <v>-9</v>
      </c>
      <c r="L569" s="13">
        <f>IFERROR(VLOOKUP(I569,T_LISTES[],3,0),"")</f>
        <v>0</v>
      </c>
      <c r="M569" s="13" t="str">
        <f t="shared" si="17"/>
        <v>COMMANDER</v>
      </c>
      <c r="N569" s="23"/>
      <c r="O569" s="8"/>
      <c r="P569" s="69">
        <v>0</v>
      </c>
      <c r="Q569" s="22" t="s">
        <v>1985</v>
      </c>
      <c r="R569" s="14" t="s">
        <v>1778</v>
      </c>
    </row>
    <row r="570" spans="1:18" x14ac:dyDescent="0.25">
      <c r="A570" s="14">
        <f t="shared" si="16"/>
        <v>569</v>
      </c>
      <c r="B570" s="15">
        <v>44228</v>
      </c>
      <c r="C570" s="7">
        <v>44236</v>
      </c>
      <c r="D570" s="8" t="s">
        <v>842</v>
      </c>
      <c r="E570" s="22" t="s">
        <v>80</v>
      </c>
      <c r="F570" s="67" t="s">
        <v>1813</v>
      </c>
      <c r="G570" s="8"/>
      <c r="H570" s="67" t="s">
        <v>33</v>
      </c>
      <c r="I570" s="22" t="s">
        <v>539</v>
      </c>
      <c r="J570" s="68">
        <v>1</v>
      </c>
      <c r="K570" s="13">
        <f>IFERROR(VLOOKUP(I570,'LISTES stock'!A$2:B$1487,2,0)+SUMIFS(J570:J570,D570:D570,"ENTRÉE",I570:I570,I570)-SUMIFS(J570:J570,D570:D570,"SORTIE",I570:I570,I570),"")</f>
        <v>-7</v>
      </c>
      <c r="L570" s="13">
        <f>IFERROR(VLOOKUP(I570,T_LISTES[],3,0),"")</f>
        <v>0</v>
      </c>
      <c r="M570" s="13" t="str">
        <f t="shared" si="17"/>
        <v>COMMANDER</v>
      </c>
      <c r="N570" s="23" t="s">
        <v>110</v>
      </c>
      <c r="O570" s="8"/>
      <c r="P570" s="69">
        <v>0</v>
      </c>
      <c r="Q570" s="22" t="s">
        <v>1816</v>
      </c>
      <c r="R570" s="14" t="s">
        <v>1754</v>
      </c>
    </row>
    <row r="571" spans="1:18" x14ac:dyDescent="0.25">
      <c r="A571" s="14">
        <f t="shared" si="16"/>
        <v>570</v>
      </c>
      <c r="B571" s="15">
        <v>44228</v>
      </c>
      <c r="C571" s="7">
        <v>44236</v>
      </c>
      <c r="D571" s="8" t="s">
        <v>842</v>
      </c>
      <c r="E571" s="22" t="s">
        <v>21</v>
      </c>
      <c r="F571" s="67" t="s">
        <v>1747</v>
      </c>
      <c r="G571" s="8"/>
      <c r="H571" s="67" t="s">
        <v>17</v>
      </c>
      <c r="I571" s="22" t="s">
        <v>253</v>
      </c>
      <c r="J571" s="68">
        <v>1</v>
      </c>
      <c r="K571" s="13">
        <f>IFERROR(VLOOKUP(I571,'LISTES stock'!A$2:B$1487,2,0)+SUMIFS(J571:J571,D571:D571,"ENTRÉE",I571:I571,I571)-SUMIFS(J571:J571,D571:D571,"SORTIE",I571:I571,I571),"")</f>
        <v>-6</v>
      </c>
      <c r="L571" s="13">
        <f>IFERROR(VLOOKUP(I571,T_LISTES[],3,0),"")</f>
        <v>0</v>
      </c>
      <c r="M571" s="13" t="str">
        <f t="shared" si="17"/>
        <v>COMMANDER</v>
      </c>
      <c r="N571" s="23" t="s">
        <v>1773</v>
      </c>
      <c r="O571" s="8"/>
      <c r="P571" s="69">
        <v>40000</v>
      </c>
      <c r="Q571" s="22" t="s">
        <v>1904</v>
      </c>
      <c r="R571" s="14" t="s">
        <v>1776</v>
      </c>
    </row>
    <row r="572" spans="1:18" x14ac:dyDescent="0.25">
      <c r="A572" s="14">
        <f t="shared" si="16"/>
        <v>571</v>
      </c>
      <c r="B572" s="15">
        <v>44228</v>
      </c>
      <c r="C572" s="7">
        <v>44236</v>
      </c>
      <c r="D572" s="8" t="s">
        <v>842</v>
      </c>
      <c r="E572" s="22" t="s">
        <v>80</v>
      </c>
      <c r="F572" s="67" t="s">
        <v>1747</v>
      </c>
      <c r="G572" s="8"/>
      <c r="H572" s="67" t="s">
        <v>26</v>
      </c>
      <c r="I572" s="22" t="s">
        <v>22</v>
      </c>
      <c r="J572" s="68">
        <v>2</v>
      </c>
      <c r="K572" s="13">
        <f>IFERROR(VLOOKUP(I572,'LISTES stock'!A$2:B$1487,2,0)+SUMIFS(J572:J572,D572:D572,"ENTRÉE",I572:I572,I572)-SUMIFS(J572:J572,D572:D572,"SORTIE",I572:I572,I572),"")</f>
        <v>-20</v>
      </c>
      <c r="L572" s="13">
        <f>IFERROR(VLOOKUP(I572,T_LISTES[],3,0),"")</f>
        <v>0</v>
      </c>
      <c r="M572" s="13" t="str">
        <f t="shared" si="17"/>
        <v>COMMANDER</v>
      </c>
      <c r="N572" s="23" t="s">
        <v>1755</v>
      </c>
      <c r="O572" s="8"/>
      <c r="P572" s="69">
        <v>0</v>
      </c>
      <c r="Q572" s="22" t="s">
        <v>1810</v>
      </c>
      <c r="R572" s="14" t="s">
        <v>1754</v>
      </c>
    </row>
    <row r="573" spans="1:18" x14ac:dyDescent="0.25">
      <c r="A573" s="14">
        <f t="shared" si="16"/>
        <v>572</v>
      </c>
      <c r="B573" s="15">
        <v>44228</v>
      </c>
      <c r="C573" s="7">
        <v>44236</v>
      </c>
      <c r="D573" s="8" t="s">
        <v>842</v>
      </c>
      <c r="E573" s="22" t="s">
        <v>63</v>
      </c>
      <c r="F573" s="67" t="s">
        <v>1747</v>
      </c>
      <c r="G573" s="8"/>
      <c r="H573" s="67" t="s">
        <v>33</v>
      </c>
      <c r="I573" s="22" t="s">
        <v>493</v>
      </c>
      <c r="J573" s="68">
        <v>1</v>
      </c>
      <c r="K573" s="13">
        <f>IFERROR(VLOOKUP(I573,'LISTES stock'!A$2:B$1487,2,0)+SUMIFS(J573:J573,D573:D573,"ENTRÉE",I573:I573,I573)-SUMIFS(J573:J573,D573:D573,"SORTIE",I573:I573,I573),"")</f>
        <v>-7</v>
      </c>
      <c r="L573" s="13">
        <f>IFERROR(VLOOKUP(I573,T_LISTES[],3,0),"")</f>
        <v>0</v>
      </c>
      <c r="M573" s="13" t="str">
        <f t="shared" si="17"/>
        <v>COMMANDER</v>
      </c>
      <c r="N573" s="23"/>
      <c r="O573" s="8"/>
      <c r="P573" s="69">
        <v>0</v>
      </c>
      <c r="Q573" s="22"/>
      <c r="R573" s="14" t="s">
        <v>1790</v>
      </c>
    </row>
    <row r="574" spans="1:18" x14ac:dyDescent="0.25">
      <c r="A574" s="14">
        <f t="shared" si="16"/>
        <v>573</v>
      </c>
      <c r="B574" s="15">
        <v>44228</v>
      </c>
      <c r="C574" s="7">
        <v>44236</v>
      </c>
      <c r="D574" s="8" t="s">
        <v>842</v>
      </c>
      <c r="E574" s="22" t="s">
        <v>368</v>
      </c>
      <c r="F574" s="67" t="s">
        <v>1747</v>
      </c>
      <c r="G574" s="8"/>
      <c r="H574" s="67" t="s">
        <v>26</v>
      </c>
      <c r="I574" s="22" t="s">
        <v>190</v>
      </c>
      <c r="J574" s="68">
        <v>2</v>
      </c>
      <c r="K574" s="13">
        <f>IFERROR(VLOOKUP(I574,'LISTES stock'!A$2:B$1487,2,0)+SUMIFS(J574:J574,D574:D574,"ENTRÉE",I574:I574,I574)-SUMIFS(J574:J574,D574:D574,"SORTIE",I574:I574,I574),"")</f>
        <v>-10</v>
      </c>
      <c r="L574" s="13">
        <f>IFERROR(VLOOKUP(I574,T_LISTES[],3,0),"")</f>
        <v>0</v>
      </c>
      <c r="M574" s="13" t="str">
        <f t="shared" si="17"/>
        <v>COMMANDER</v>
      </c>
      <c r="N574" s="23" t="s">
        <v>1811</v>
      </c>
      <c r="O574" s="8"/>
      <c r="P574" s="69">
        <v>0</v>
      </c>
      <c r="Q574" s="22"/>
      <c r="R574" s="14" t="s">
        <v>1754</v>
      </c>
    </row>
    <row r="575" spans="1:18" x14ac:dyDescent="0.25">
      <c r="A575" s="14">
        <f t="shared" si="16"/>
        <v>574</v>
      </c>
      <c r="B575" s="15">
        <v>44228</v>
      </c>
      <c r="C575" s="7">
        <v>44236</v>
      </c>
      <c r="D575" s="8" t="s">
        <v>842</v>
      </c>
      <c r="E575" s="22" t="s">
        <v>1986</v>
      </c>
      <c r="F575" s="67" t="s">
        <v>1870</v>
      </c>
      <c r="G575" s="8"/>
      <c r="H575" s="67" t="s">
        <v>33</v>
      </c>
      <c r="I575" s="22" t="s">
        <v>213</v>
      </c>
      <c r="J575" s="68">
        <v>1</v>
      </c>
      <c r="K575" s="13">
        <f>IFERROR(VLOOKUP(I575,'LISTES stock'!A$2:B$1487,2,0)+SUMIFS(J575:J575,D575:D575,"ENTRÉE",I575:I575,I575)-SUMIFS(J575:J575,D575:D575,"SORTIE",I575:I575,I575),"")</f>
        <v>-31</v>
      </c>
      <c r="L575" s="13">
        <f>IFERROR(VLOOKUP(I575,T_LISTES[],3,0),"")</f>
        <v>0</v>
      </c>
      <c r="M575" s="13" t="str">
        <f t="shared" si="17"/>
        <v>COMMANDER</v>
      </c>
      <c r="N575" s="23"/>
      <c r="O575" s="8"/>
      <c r="P575" s="69">
        <v>0</v>
      </c>
      <c r="Q575" s="22"/>
      <c r="R575" s="14" t="s">
        <v>1842</v>
      </c>
    </row>
    <row r="576" spans="1:18" x14ac:dyDescent="0.25">
      <c r="A576" s="14">
        <f t="shared" si="16"/>
        <v>575</v>
      </c>
      <c r="B576" s="15">
        <v>44228</v>
      </c>
      <c r="C576" s="7">
        <v>44236</v>
      </c>
      <c r="D576" s="8" t="s">
        <v>842</v>
      </c>
      <c r="E576" s="22" t="s">
        <v>15</v>
      </c>
      <c r="F576" s="67" t="s">
        <v>1856</v>
      </c>
      <c r="G576" s="8"/>
      <c r="H576" s="67" t="s">
        <v>33</v>
      </c>
      <c r="I576" s="22" t="s">
        <v>213</v>
      </c>
      <c r="J576" s="68">
        <v>1</v>
      </c>
      <c r="K576" s="13">
        <f>IFERROR(VLOOKUP(I576,'LISTES stock'!A$2:B$1487,2,0)+SUMIFS(J576:J576,D576:D576,"ENTRÉE",I576:I576,I576)-SUMIFS(J576:J576,D576:D576,"SORTIE",I576:I576,I576),"")</f>
        <v>-31</v>
      </c>
      <c r="L576" s="13">
        <f>IFERROR(VLOOKUP(I576,T_LISTES[],3,0),"")</f>
        <v>0</v>
      </c>
      <c r="M576" s="13" t="str">
        <f t="shared" si="17"/>
        <v>COMMANDER</v>
      </c>
      <c r="N576" s="23"/>
      <c r="O576" s="8"/>
      <c r="P576" s="69">
        <v>0</v>
      </c>
      <c r="Q576" s="22"/>
      <c r="R576" s="14" t="s">
        <v>1842</v>
      </c>
    </row>
    <row r="577" spans="1:18" x14ac:dyDescent="0.25">
      <c r="A577" s="14">
        <f t="shared" si="16"/>
        <v>576</v>
      </c>
      <c r="B577" s="15">
        <v>44228</v>
      </c>
      <c r="C577" s="7">
        <v>44236</v>
      </c>
      <c r="D577" s="8" t="s">
        <v>842</v>
      </c>
      <c r="E577" s="22" t="s">
        <v>80</v>
      </c>
      <c r="F577" s="67" t="s">
        <v>1747</v>
      </c>
      <c r="G577" s="8"/>
      <c r="H577" s="67" t="s">
        <v>17</v>
      </c>
      <c r="I577" s="22" t="s">
        <v>187</v>
      </c>
      <c r="J577" s="68">
        <v>2</v>
      </c>
      <c r="K577" s="13">
        <f>IFERROR(VLOOKUP(I577,'LISTES stock'!A$2:B$1487,2,0)+SUMIFS(J577:J577,D577:D577,"ENTRÉE",I577:I577,I577)-SUMIFS(J577:J577,D577:D577,"SORTIE",I577:I577,I577),"")</f>
        <v>12</v>
      </c>
      <c r="L577" s="13">
        <f>IFERROR(VLOOKUP(I577,T_LISTES[],3,0),"")</f>
        <v>0</v>
      </c>
      <c r="M577" s="13" t="str">
        <f t="shared" si="17"/>
        <v/>
      </c>
      <c r="N577" s="23" t="s">
        <v>1824</v>
      </c>
      <c r="O577" s="8"/>
      <c r="P577" s="69">
        <v>0</v>
      </c>
      <c r="Q577" s="22" t="s">
        <v>1832</v>
      </c>
      <c r="R577" s="14" t="s">
        <v>1778</v>
      </c>
    </row>
    <row r="578" spans="1:18" x14ac:dyDescent="0.25">
      <c r="A578" s="14">
        <f t="shared" ref="A578:A641" si="18">ROW()-1</f>
        <v>577</v>
      </c>
      <c r="B578" s="15">
        <v>44228</v>
      </c>
      <c r="C578" s="7">
        <v>44236</v>
      </c>
      <c r="D578" s="8" t="s">
        <v>842</v>
      </c>
      <c r="E578" s="22" t="s">
        <v>569</v>
      </c>
      <c r="F578" s="67" t="s">
        <v>1747</v>
      </c>
      <c r="G578" s="8"/>
      <c r="H578" s="67" t="s">
        <v>33</v>
      </c>
      <c r="I578" s="22" t="s">
        <v>187</v>
      </c>
      <c r="J578" s="68">
        <v>2</v>
      </c>
      <c r="K578" s="13">
        <f>IFERROR(VLOOKUP(I578,'LISTES stock'!A$2:B$1487,2,0)+SUMIFS(J578:J578,D578:D578,"ENTRÉE",I578:I578,I578)-SUMIFS(J578:J578,D578:D578,"SORTIE",I578:I578,I578),"")</f>
        <v>12</v>
      </c>
      <c r="L578" s="13">
        <f>IFERROR(VLOOKUP(I578,T_LISTES[],3,0),"")</f>
        <v>0</v>
      </c>
      <c r="M578" s="13" t="str">
        <f t="shared" ref="M578:M641" si="19">IF($K578&lt;=$L578,"COMMANDER","")</f>
        <v/>
      </c>
      <c r="N578" s="23" t="s">
        <v>1824</v>
      </c>
      <c r="O578" s="8"/>
      <c r="P578" s="69">
        <v>0</v>
      </c>
      <c r="Q578" s="22" t="s">
        <v>1987</v>
      </c>
      <c r="R578" s="14" t="s">
        <v>1988</v>
      </c>
    </row>
    <row r="579" spans="1:18" x14ac:dyDescent="0.25">
      <c r="A579" s="14">
        <f t="shared" si="18"/>
        <v>578</v>
      </c>
      <c r="B579" s="15">
        <v>44228</v>
      </c>
      <c r="C579" s="7">
        <v>44236</v>
      </c>
      <c r="D579" s="75" t="s">
        <v>844</v>
      </c>
      <c r="E579" s="22" t="s">
        <v>2298</v>
      </c>
      <c r="F579" s="67" t="s">
        <v>2410</v>
      </c>
      <c r="G579" s="8"/>
      <c r="H579" s="67"/>
      <c r="I579" s="22" t="s">
        <v>213</v>
      </c>
      <c r="J579" s="68">
        <v>3</v>
      </c>
      <c r="K579" s="13">
        <f>IFERROR(VLOOKUP(I579,'LISTES stock'!A$2:B$1487,2,0)+SUMIFS(J579:J579,D579:D579,"ENTRÉE",I579:I579,I579)-SUMIFS(J579:J579,D579:D579,"SORTIE",I579:I579,I579),"")</f>
        <v>-27</v>
      </c>
      <c r="L579" s="13">
        <f>IFERROR(VLOOKUP(I579,T_LISTES[],3,0),"")</f>
        <v>0</v>
      </c>
      <c r="M579" s="13" t="str">
        <f t="shared" si="19"/>
        <v>COMMANDER</v>
      </c>
      <c r="N579" s="23"/>
      <c r="O579" s="8"/>
      <c r="P579" s="69">
        <v>12000</v>
      </c>
      <c r="Q579" s="22"/>
      <c r="R579" s="14"/>
    </row>
    <row r="580" spans="1:18" x14ac:dyDescent="0.25">
      <c r="A580" s="14">
        <f t="shared" si="18"/>
        <v>579</v>
      </c>
      <c r="B580" s="15">
        <v>44228</v>
      </c>
      <c r="C580" s="7">
        <v>44236</v>
      </c>
      <c r="D580" s="75" t="s">
        <v>844</v>
      </c>
      <c r="E580" s="22" t="s">
        <v>2298</v>
      </c>
      <c r="F580" s="67" t="s">
        <v>1768</v>
      </c>
      <c r="G580" s="8"/>
      <c r="H580" s="67"/>
      <c r="I580" s="22" t="s">
        <v>16</v>
      </c>
      <c r="J580" s="68">
        <v>5</v>
      </c>
      <c r="K580" s="13">
        <f>IFERROR(VLOOKUP(I580,'LISTES stock'!A$2:B$1487,2,0)+SUMIFS(J580:J580,D580:D580,"ENTRÉE",I580:I580,I580)-SUMIFS(J580:J580,D580:D580,"SORTIE",I580:I580,I580),"")</f>
        <v>-1</v>
      </c>
      <c r="L580" s="13">
        <f>IFERROR(VLOOKUP(I580,T_LISTES[],3,0),"")</f>
        <v>0</v>
      </c>
      <c r="M580" s="13" t="str">
        <f t="shared" si="19"/>
        <v>COMMANDER</v>
      </c>
      <c r="N580" s="23"/>
      <c r="O580" s="8"/>
      <c r="P580" s="69">
        <v>25000</v>
      </c>
      <c r="Q580" s="22"/>
      <c r="R580" s="14"/>
    </row>
    <row r="581" spans="1:18" x14ac:dyDescent="0.25">
      <c r="A581" s="14">
        <f t="shared" si="18"/>
        <v>580</v>
      </c>
      <c r="B581" s="15">
        <v>44228</v>
      </c>
      <c r="C581" s="7">
        <v>44236</v>
      </c>
      <c r="D581" s="75" t="s">
        <v>844</v>
      </c>
      <c r="E581" s="22" t="s">
        <v>2298</v>
      </c>
      <c r="F581" s="67" t="s">
        <v>1768</v>
      </c>
      <c r="G581" s="8"/>
      <c r="H581" s="67"/>
      <c r="I581" s="22" t="s">
        <v>18</v>
      </c>
      <c r="J581" s="68">
        <v>1</v>
      </c>
      <c r="K581" s="13">
        <f>IFERROR(VLOOKUP(I581,'LISTES stock'!A$2:B$1487,2,0)+SUMIFS(J581:J581,D581:D581,"ENTRÉE",I581:I581,I581)-SUMIFS(J581:J581,D581:D581,"SORTIE",I581:I581,I581),"")</f>
        <v>-56</v>
      </c>
      <c r="L581" s="13">
        <f>IFERROR(VLOOKUP(I581,T_LISTES[],3,0),"")</f>
        <v>0</v>
      </c>
      <c r="M581" s="13" t="str">
        <f t="shared" si="19"/>
        <v>COMMANDER</v>
      </c>
      <c r="N581" s="23"/>
      <c r="O581" s="8"/>
      <c r="P581" s="69">
        <v>0</v>
      </c>
      <c r="Q581" s="22"/>
      <c r="R581" s="14"/>
    </row>
    <row r="582" spans="1:18" x14ac:dyDescent="0.25">
      <c r="A582" s="14">
        <f t="shared" si="18"/>
        <v>581</v>
      </c>
      <c r="B582" s="15">
        <v>44228</v>
      </c>
      <c r="C582" s="7">
        <v>44237</v>
      </c>
      <c r="D582" s="8" t="s">
        <v>842</v>
      </c>
      <c r="E582" s="22" t="s">
        <v>2132</v>
      </c>
      <c r="F582" s="67" t="s">
        <v>1744</v>
      </c>
      <c r="G582" s="8"/>
      <c r="H582" s="67" t="s">
        <v>17</v>
      </c>
      <c r="I582" s="22" t="s">
        <v>472</v>
      </c>
      <c r="J582" s="68">
        <v>2</v>
      </c>
      <c r="K582" s="13">
        <f>IFERROR(VLOOKUP(I582,'LISTES stock'!A$2:B$1487,2,0)+SUMIFS(J582:J582,D582:D582,"ENTRÉE",I582:I582,I582)-SUMIFS(J582:J582,D582:D582,"SORTIE",I582:I582,I582),"")</f>
        <v>0</v>
      </c>
      <c r="L582" s="13">
        <f>IFERROR(VLOOKUP(I582,T_LISTES[],3,0),"")</f>
        <v>2</v>
      </c>
      <c r="M582" s="13" t="str">
        <f t="shared" si="19"/>
        <v>COMMANDER</v>
      </c>
      <c r="N582" s="23"/>
      <c r="O582" s="8"/>
      <c r="P582" s="69">
        <v>15000</v>
      </c>
      <c r="Q582" s="22" t="s">
        <v>1925</v>
      </c>
      <c r="R582" s="14" t="s">
        <v>1790</v>
      </c>
    </row>
    <row r="583" spans="1:18" x14ac:dyDescent="0.25">
      <c r="A583" s="14">
        <f t="shared" si="18"/>
        <v>582</v>
      </c>
      <c r="B583" s="15">
        <v>44228</v>
      </c>
      <c r="C583" s="7">
        <v>44237</v>
      </c>
      <c r="D583" s="8" t="s">
        <v>842</v>
      </c>
      <c r="E583" s="22" t="s">
        <v>1734</v>
      </c>
      <c r="F583" s="67" t="s">
        <v>1768</v>
      </c>
      <c r="G583" s="8"/>
      <c r="H583" s="67" t="s">
        <v>20</v>
      </c>
      <c r="I583" s="22" t="s">
        <v>638</v>
      </c>
      <c r="J583" s="68">
        <v>12</v>
      </c>
      <c r="K583" s="13">
        <f>IFERROR(VLOOKUP(I583,'LISTES stock'!A$2:B$1487,2,0)+SUMIFS(J583:J583,D583:D583,"ENTRÉE",I583:I583,I583)-SUMIFS(J583:J583,D583:D583,"SORTIE",I583:I583,I583),"")</f>
        <v>-14</v>
      </c>
      <c r="L583" s="13">
        <f>IFERROR(VLOOKUP(I583,T_LISTES[],3,0),"")</f>
        <v>0</v>
      </c>
      <c r="M583" s="13" t="str">
        <f t="shared" si="19"/>
        <v>COMMANDER</v>
      </c>
      <c r="N583" s="23" t="s">
        <v>1824</v>
      </c>
      <c r="O583" s="8"/>
      <c r="P583" s="69">
        <v>0</v>
      </c>
      <c r="Q583" s="22" t="s">
        <v>1926</v>
      </c>
      <c r="R583" s="14" t="s">
        <v>1787</v>
      </c>
    </row>
    <row r="584" spans="1:18" x14ac:dyDescent="0.25">
      <c r="A584" s="14">
        <f t="shared" si="18"/>
        <v>583</v>
      </c>
      <c r="B584" s="15">
        <v>44228</v>
      </c>
      <c r="C584" s="7">
        <v>44237</v>
      </c>
      <c r="D584" s="8" t="s">
        <v>842</v>
      </c>
      <c r="E584" s="22" t="s">
        <v>239</v>
      </c>
      <c r="F584" s="67" t="s">
        <v>1771</v>
      </c>
      <c r="G584" s="8"/>
      <c r="H584" s="67" t="s">
        <v>1742</v>
      </c>
      <c r="I584" s="22" t="s">
        <v>7</v>
      </c>
      <c r="J584" s="68">
        <v>1</v>
      </c>
      <c r="K584" s="13">
        <f>IFERROR(VLOOKUP(I584,'LISTES stock'!A$2:B$1487,2,0)+SUMIFS(J584:J584,D584:D584,"ENTRÉE",I584:I584,I584)-SUMIFS(J584:J584,D584:D584,"SORTIE",I584:I584,I584),"")</f>
        <v>0</v>
      </c>
      <c r="L584" s="13">
        <f>IFERROR(VLOOKUP(I584,T_LISTES[],3,0),"")</f>
        <v>2</v>
      </c>
      <c r="M584" s="13" t="str">
        <f t="shared" si="19"/>
        <v>COMMANDER</v>
      </c>
      <c r="N584" s="23"/>
      <c r="O584" s="8"/>
      <c r="P584" s="69">
        <v>0</v>
      </c>
      <c r="Q584" s="22"/>
      <c r="R584" s="14" t="s">
        <v>1743</v>
      </c>
    </row>
    <row r="585" spans="1:18" x14ac:dyDescent="0.25">
      <c r="A585" s="14">
        <f t="shared" si="18"/>
        <v>584</v>
      </c>
      <c r="B585" s="15">
        <v>44228</v>
      </c>
      <c r="C585" s="7">
        <v>44237</v>
      </c>
      <c r="D585" s="8" t="s">
        <v>842</v>
      </c>
      <c r="E585" s="22" t="s">
        <v>646</v>
      </c>
      <c r="F585" s="67" t="s">
        <v>1927</v>
      </c>
      <c r="G585" s="8"/>
      <c r="H585" s="67" t="s">
        <v>26</v>
      </c>
      <c r="I585" s="22" t="s">
        <v>647</v>
      </c>
      <c r="J585" s="68">
        <v>1</v>
      </c>
      <c r="K585" s="13">
        <f>IFERROR(VLOOKUP(I585,'LISTES stock'!A$2:B$1487,2,0)+SUMIFS(J585:J585,D585:D585,"ENTRÉE",I585:I585,I585)-SUMIFS(J585:J585,D585:D585,"SORTIE",I585:I585,I585),"")</f>
        <v>-12</v>
      </c>
      <c r="L585" s="13">
        <f>IFERROR(VLOOKUP(I585,T_LISTES[],3,0),"")</f>
        <v>2</v>
      </c>
      <c r="M585" s="13" t="str">
        <f t="shared" si="19"/>
        <v>COMMANDER</v>
      </c>
      <c r="N585" s="23"/>
      <c r="O585" s="8"/>
      <c r="P585" s="69">
        <v>0</v>
      </c>
      <c r="Q585" s="22"/>
      <c r="R585" s="14" t="s">
        <v>1737</v>
      </c>
    </row>
    <row r="586" spans="1:18" x14ac:dyDescent="0.25">
      <c r="A586" s="14">
        <f t="shared" si="18"/>
        <v>585</v>
      </c>
      <c r="B586" s="15">
        <v>44228</v>
      </c>
      <c r="C586" s="7">
        <v>44237</v>
      </c>
      <c r="D586" s="8" t="s">
        <v>842</v>
      </c>
      <c r="E586" s="22" t="s">
        <v>21</v>
      </c>
      <c r="F586" s="67" t="s">
        <v>1747</v>
      </c>
      <c r="G586" s="8"/>
      <c r="H586" s="67" t="s">
        <v>17</v>
      </c>
      <c r="I586" s="22" t="s">
        <v>253</v>
      </c>
      <c r="J586" s="68">
        <v>1</v>
      </c>
      <c r="K586" s="13">
        <f>IFERROR(VLOOKUP(I586,'LISTES stock'!A$2:B$1487,2,0)+SUMIFS(J586:J586,D586:D586,"ENTRÉE",I586:I586,I586)-SUMIFS(J586:J586,D586:D586,"SORTIE",I586:I586,I586),"")</f>
        <v>-6</v>
      </c>
      <c r="L586" s="13">
        <f>IFERROR(VLOOKUP(I586,T_LISTES[],3,0),"")</f>
        <v>0</v>
      </c>
      <c r="M586" s="13" t="str">
        <f t="shared" si="19"/>
        <v>COMMANDER</v>
      </c>
      <c r="N586" s="23" t="s">
        <v>1773</v>
      </c>
      <c r="O586" s="8"/>
      <c r="P586" s="69">
        <v>0</v>
      </c>
      <c r="Q586" s="22" t="s">
        <v>1774</v>
      </c>
      <c r="R586" s="14" t="s">
        <v>1737</v>
      </c>
    </row>
    <row r="587" spans="1:18" x14ac:dyDescent="0.25">
      <c r="A587" s="14">
        <f t="shared" si="18"/>
        <v>586</v>
      </c>
      <c r="B587" s="15">
        <v>44228</v>
      </c>
      <c r="C587" s="7">
        <v>44237</v>
      </c>
      <c r="D587" s="8" t="s">
        <v>842</v>
      </c>
      <c r="E587" s="22" t="s">
        <v>21</v>
      </c>
      <c r="F587" s="67" t="s">
        <v>1747</v>
      </c>
      <c r="G587" s="8"/>
      <c r="H587" s="67" t="s">
        <v>17</v>
      </c>
      <c r="I587" s="22" t="s">
        <v>193</v>
      </c>
      <c r="J587" s="68">
        <v>1</v>
      </c>
      <c r="K587" s="13">
        <f>IFERROR(VLOOKUP(I587,'LISTES stock'!A$2:B$1487,2,0)+SUMIFS(J587:J587,D587:D587,"ENTRÉE",I587:I587,I587)-SUMIFS(J587:J587,D587:D587,"SORTIE",I587:I587,I587),"")</f>
        <v>1</v>
      </c>
      <c r="L587" s="13">
        <f>IFERROR(VLOOKUP(I587,T_LISTES[],3,0),"")</f>
        <v>0</v>
      </c>
      <c r="M587" s="13" t="str">
        <f t="shared" si="19"/>
        <v/>
      </c>
      <c r="N587" s="23" t="s">
        <v>1773</v>
      </c>
      <c r="O587" s="8"/>
      <c r="P587" s="69">
        <v>0</v>
      </c>
      <c r="Q587" s="22" t="s">
        <v>1832</v>
      </c>
      <c r="R587" s="14" t="s">
        <v>1737</v>
      </c>
    </row>
    <row r="588" spans="1:18" x14ac:dyDescent="0.25">
      <c r="A588" s="14">
        <f t="shared" si="18"/>
        <v>587</v>
      </c>
      <c r="B588" s="15">
        <v>44228</v>
      </c>
      <c r="C588" s="7">
        <v>44237</v>
      </c>
      <c r="D588" s="8" t="s">
        <v>842</v>
      </c>
      <c r="E588" s="22" t="s">
        <v>235</v>
      </c>
      <c r="F588" s="67" t="s">
        <v>1765</v>
      </c>
      <c r="G588" s="8"/>
      <c r="H588" s="67" t="s">
        <v>58</v>
      </c>
      <c r="I588" s="22" t="s">
        <v>71</v>
      </c>
      <c r="J588" s="68">
        <v>4</v>
      </c>
      <c r="K588" s="13">
        <f>IFERROR(VLOOKUP(I588,'LISTES stock'!A$2:B$1487,2,0)+SUMIFS(J588:J588,D588:D588,"ENTRÉE",I588:I588,I588)-SUMIFS(J588:J588,D588:D588,"SORTIE",I588:I588,I588),"")</f>
        <v>246</v>
      </c>
      <c r="L588" s="13">
        <f>IFERROR(VLOOKUP(I588,T_LISTES[],3,0),"")</f>
        <v>0</v>
      </c>
      <c r="M588" s="13" t="str">
        <f t="shared" si="19"/>
        <v/>
      </c>
      <c r="N588" s="23" t="s">
        <v>1861</v>
      </c>
      <c r="O588" s="8"/>
      <c r="P588" s="69">
        <v>0</v>
      </c>
      <c r="Q588" s="22" t="s">
        <v>1758</v>
      </c>
      <c r="R588" s="14" t="s">
        <v>1778</v>
      </c>
    </row>
    <row r="589" spans="1:18" x14ac:dyDescent="0.25">
      <c r="A589" s="14">
        <f t="shared" si="18"/>
        <v>588</v>
      </c>
      <c r="B589" s="15">
        <v>44228</v>
      </c>
      <c r="C589" s="7">
        <v>44237</v>
      </c>
      <c r="D589" s="8" t="s">
        <v>842</v>
      </c>
      <c r="E589" s="22" t="s">
        <v>169</v>
      </c>
      <c r="F589" s="67" t="s">
        <v>1990</v>
      </c>
      <c r="G589" s="8"/>
      <c r="H589" s="67" t="s">
        <v>33</v>
      </c>
      <c r="I589" s="22" t="s">
        <v>753</v>
      </c>
      <c r="J589" s="68">
        <v>1</v>
      </c>
      <c r="K589" s="13">
        <f>IFERROR(VLOOKUP(I589,'LISTES stock'!A$2:B$1487,2,0)+SUMIFS(J589:J589,D589:D589,"ENTRÉE",I589:I589,I589)-SUMIFS(J589:J589,D589:D589,"SORTIE",I589:I589,I589),"")</f>
        <v>-2</v>
      </c>
      <c r="L589" s="13">
        <f>IFERROR(VLOOKUP(I589,T_LISTES[],3,0),"")</f>
        <v>2</v>
      </c>
      <c r="M589" s="13" t="str">
        <f t="shared" si="19"/>
        <v>COMMANDER</v>
      </c>
      <c r="N589" s="23"/>
      <c r="O589" s="8"/>
      <c r="P589" s="69">
        <v>600000</v>
      </c>
      <c r="Q589" s="22"/>
      <c r="R589" s="14" t="s">
        <v>1778</v>
      </c>
    </row>
    <row r="590" spans="1:18" x14ac:dyDescent="0.25">
      <c r="A590" s="14">
        <f t="shared" si="18"/>
        <v>589</v>
      </c>
      <c r="B590" s="15">
        <v>44228</v>
      </c>
      <c r="C590" s="7">
        <v>44237</v>
      </c>
      <c r="D590" s="8" t="s">
        <v>842</v>
      </c>
      <c r="E590" s="22" t="s">
        <v>368</v>
      </c>
      <c r="F590" s="67" t="s">
        <v>1781</v>
      </c>
      <c r="G590" s="8"/>
      <c r="H590" s="67" t="s">
        <v>1796</v>
      </c>
      <c r="I590" s="22" t="s">
        <v>213</v>
      </c>
      <c r="J590" s="68">
        <v>1</v>
      </c>
      <c r="K590" s="13">
        <f>IFERROR(VLOOKUP(I590,'LISTES stock'!A$2:B$1487,2,0)+SUMIFS(J590:J590,D590:D590,"ENTRÉE",I590:I590,I590)-SUMIFS(J590:J590,D590:D590,"SORTIE",I590:I590,I590),"")</f>
        <v>-31</v>
      </c>
      <c r="L590" s="13">
        <f>IFERROR(VLOOKUP(I590,T_LISTES[],3,0),"")</f>
        <v>0</v>
      </c>
      <c r="M590" s="13" t="str">
        <f t="shared" si="19"/>
        <v>COMMANDER</v>
      </c>
      <c r="N590" s="23"/>
      <c r="O590" s="8"/>
      <c r="P590" s="69">
        <v>0</v>
      </c>
      <c r="Q590" s="22"/>
      <c r="R590" s="14" t="s">
        <v>1845</v>
      </c>
    </row>
    <row r="591" spans="1:18" x14ac:dyDescent="0.25">
      <c r="A591" s="14">
        <f t="shared" si="18"/>
        <v>590</v>
      </c>
      <c r="B591" s="15">
        <v>44228</v>
      </c>
      <c r="C591" s="7">
        <v>44237</v>
      </c>
      <c r="D591" s="8" t="s">
        <v>842</v>
      </c>
      <c r="E591" s="22" t="s">
        <v>416</v>
      </c>
      <c r="F591" s="67"/>
      <c r="G591" s="8"/>
      <c r="H591" s="67" t="s">
        <v>33</v>
      </c>
      <c r="I591" s="22" t="s">
        <v>638</v>
      </c>
      <c r="J591" s="68">
        <v>4</v>
      </c>
      <c r="K591" s="13">
        <f>IFERROR(VLOOKUP(I591,'LISTES stock'!A$2:B$1487,2,0)+SUMIFS(J591:J591,D591:D591,"ENTRÉE",I591:I591,I591)-SUMIFS(J591:J591,D591:D591,"SORTIE",I591:I591,I591),"")</f>
        <v>-6</v>
      </c>
      <c r="L591" s="13">
        <f>IFERROR(VLOOKUP(I591,T_LISTES[],3,0),"")</f>
        <v>0</v>
      </c>
      <c r="M591" s="13" t="str">
        <f t="shared" si="19"/>
        <v>COMMANDER</v>
      </c>
      <c r="N591" s="23"/>
      <c r="O591" s="8"/>
      <c r="P591" s="69">
        <v>0</v>
      </c>
      <c r="Q591" s="22"/>
      <c r="R591" s="14" t="s">
        <v>1787</v>
      </c>
    </row>
    <row r="592" spans="1:18" x14ac:dyDescent="0.25">
      <c r="A592" s="14">
        <f t="shared" si="18"/>
        <v>591</v>
      </c>
      <c r="B592" s="15">
        <v>44228</v>
      </c>
      <c r="C592" s="7">
        <v>44237</v>
      </c>
      <c r="D592" s="75" t="s">
        <v>844</v>
      </c>
      <c r="E592" s="22" t="s">
        <v>2298</v>
      </c>
      <c r="F592" s="67" t="s">
        <v>1768</v>
      </c>
      <c r="G592" s="8"/>
      <c r="H592" s="67"/>
      <c r="I592" s="22" t="s">
        <v>638</v>
      </c>
      <c r="J592" s="68">
        <v>12</v>
      </c>
      <c r="K592" s="13">
        <f>IFERROR(VLOOKUP(I592,'LISTES stock'!A$2:B$1487,2,0)+SUMIFS(J592:J592,D592:D592,"ENTRÉE",I592:I592,I592)-SUMIFS(J592:J592,D592:D592,"SORTIE",I592:I592,I592),"")</f>
        <v>10</v>
      </c>
      <c r="L592" s="13">
        <f>IFERROR(VLOOKUP(I592,T_LISTES[],3,0),"")</f>
        <v>0</v>
      </c>
      <c r="M592" s="13" t="str">
        <f t="shared" si="19"/>
        <v/>
      </c>
      <c r="N592" s="23"/>
      <c r="O592" s="8"/>
      <c r="P592" s="69">
        <v>45000</v>
      </c>
      <c r="Q592" s="22"/>
      <c r="R592" s="14"/>
    </row>
    <row r="593" spans="1:18" x14ac:dyDescent="0.25">
      <c r="A593" s="14">
        <f t="shared" si="18"/>
        <v>592</v>
      </c>
      <c r="B593" s="15">
        <v>44228</v>
      </c>
      <c r="C593" s="7">
        <v>44239</v>
      </c>
      <c r="D593" s="8" t="s">
        <v>842</v>
      </c>
      <c r="E593" s="22" t="s">
        <v>266</v>
      </c>
      <c r="F593" s="67" t="s">
        <v>1784</v>
      </c>
      <c r="G593" s="8"/>
      <c r="H593" s="67" t="s">
        <v>9</v>
      </c>
      <c r="I593" s="22" t="s">
        <v>394</v>
      </c>
      <c r="J593" s="68">
        <v>1</v>
      </c>
      <c r="K593" s="13">
        <f>IFERROR(VLOOKUP(I593,'LISTES stock'!A$2:B$1487,2,0)+SUMIFS(J593:J593,D593:D593,"ENTRÉE",I593:I593,I593)-SUMIFS(J593:J593,D593:D593,"SORTIE",I593:I593,I593),"")</f>
        <v>-2</v>
      </c>
      <c r="L593" s="13">
        <f>IFERROR(VLOOKUP(I593,T_LISTES[],3,0),"")</f>
        <v>2</v>
      </c>
      <c r="M593" s="13" t="str">
        <f t="shared" si="19"/>
        <v>COMMANDER</v>
      </c>
      <c r="N593" s="23" t="s">
        <v>230</v>
      </c>
      <c r="O593" s="8"/>
      <c r="P593" s="69">
        <v>40000</v>
      </c>
      <c r="Q593" s="22"/>
      <c r="R593" s="14" t="s">
        <v>1754</v>
      </c>
    </row>
    <row r="594" spans="1:18" x14ac:dyDescent="0.25">
      <c r="A594" s="14">
        <f t="shared" si="18"/>
        <v>593</v>
      </c>
      <c r="B594" s="15">
        <v>44228</v>
      </c>
      <c r="C594" s="7">
        <v>44239</v>
      </c>
      <c r="D594" s="8" t="s">
        <v>842</v>
      </c>
      <c r="E594" s="22" t="s">
        <v>434</v>
      </c>
      <c r="F594" s="67" t="s">
        <v>1747</v>
      </c>
      <c r="G594" s="8"/>
      <c r="H594" s="67" t="s">
        <v>17</v>
      </c>
      <c r="I594" s="22" t="s">
        <v>18</v>
      </c>
      <c r="J594" s="68">
        <v>1</v>
      </c>
      <c r="K594" s="13">
        <f>IFERROR(VLOOKUP(I594,'LISTES stock'!A$2:B$1487,2,0)+SUMIFS(J594:J594,D594:D594,"ENTRÉE",I594:I594,I594)-SUMIFS(J594:J594,D594:D594,"SORTIE",I594:I594,I594),"")</f>
        <v>-58</v>
      </c>
      <c r="L594" s="13">
        <f>IFERROR(VLOOKUP(I594,T_LISTES[],3,0),"")</f>
        <v>0</v>
      </c>
      <c r="M594" s="13" t="str">
        <f t="shared" si="19"/>
        <v>COMMANDER</v>
      </c>
      <c r="N594" s="23" t="s">
        <v>1755</v>
      </c>
      <c r="O594" s="8"/>
      <c r="P594" s="69">
        <v>0</v>
      </c>
      <c r="Q594" s="22" t="s">
        <v>1795</v>
      </c>
      <c r="R594" s="14" t="s">
        <v>1759</v>
      </c>
    </row>
    <row r="595" spans="1:18" x14ac:dyDescent="0.25">
      <c r="A595" s="14">
        <f t="shared" si="18"/>
        <v>594</v>
      </c>
      <c r="B595" s="15">
        <v>44228</v>
      </c>
      <c r="C595" s="7">
        <v>44239</v>
      </c>
      <c r="D595" s="8" t="s">
        <v>842</v>
      </c>
      <c r="E595" s="22" t="s">
        <v>670</v>
      </c>
      <c r="F595" s="67" t="s">
        <v>1779</v>
      </c>
      <c r="G595" s="8"/>
      <c r="H595" s="67" t="s">
        <v>26</v>
      </c>
      <c r="I595" s="22" t="s">
        <v>663</v>
      </c>
      <c r="J595" s="68">
        <v>2</v>
      </c>
      <c r="K595" s="13">
        <f>IFERROR(VLOOKUP(I595,'LISTES stock'!A$2:B$1487,2,0)+SUMIFS(J595:J595,D595:D595,"ENTRÉE",I595:I595,I595)-SUMIFS(J595:J595,D595:D595,"SORTIE",I595:I595,I595),"")</f>
        <v>-1</v>
      </c>
      <c r="L595" s="13">
        <f>IFERROR(VLOOKUP(I595,T_LISTES[],3,0),"")</f>
        <v>2</v>
      </c>
      <c r="M595" s="13" t="str">
        <f t="shared" si="19"/>
        <v>COMMANDER</v>
      </c>
      <c r="N595" s="23"/>
      <c r="O595" s="8"/>
      <c r="P595" s="69">
        <v>0</v>
      </c>
      <c r="Q595" s="22" t="s">
        <v>1780</v>
      </c>
      <c r="R595" s="14" t="s">
        <v>1737</v>
      </c>
    </row>
    <row r="596" spans="1:18" x14ac:dyDescent="0.25">
      <c r="A596" s="14">
        <f t="shared" si="18"/>
        <v>595</v>
      </c>
      <c r="B596" s="15">
        <v>44228</v>
      </c>
      <c r="C596" s="7">
        <v>44239</v>
      </c>
      <c r="D596" s="8" t="s">
        <v>842</v>
      </c>
      <c r="E596" s="22" t="s">
        <v>670</v>
      </c>
      <c r="F596" s="67" t="s">
        <v>1779</v>
      </c>
      <c r="G596" s="8"/>
      <c r="H596" s="67" t="s">
        <v>26</v>
      </c>
      <c r="I596" s="22" t="s">
        <v>664</v>
      </c>
      <c r="J596" s="68">
        <v>1</v>
      </c>
      <c r="K596" s="13">
        <f>IFERROR(VLOOKUP(I596,'LISTES stock'!A$2:B$1487,2,0)+SUMIFS(J596:J596,D596:D596,"ENTRÉE",I596:I596,I596)-SUMIFS(J596:J596,D596:D596,"SORTIE",I596:I596,I596),"")</f>
        <v>-14</v>
      </c>
      <c r="L596" s="13">
        <f>IFERROR(VLOOKUP(I596,T_LISTES[],3,0),"")</f>
        <v>2</v>
      </c>
      <c r="M596" s="13" t="str">
        <f t="shared" si="19"/>
        <v>COMMANDER</v>
      </c>
      <c r="N596" s="23"/>
      <c r="O596" s="8"/>
      <c r="P596" s="69">
        <v>0</v>
      </c>
      <c r="Q596" s="22" t="s">
        <v>1780</v>
      </c>
      <c r="R596" s="14" t="s">
        <v>1737</v>
      </c>
    </row>
    <row r="597" spans="1:18" x14ac:dyDescent="0.25">
      <c r="A597" s="14">
        <f t="shared" si="18"/>
        <v>596</v>
      </c>
      <c r="B597" s="15">
        <v>44228</v>
      </c>
      <c r="C597" s="7">
        <v>44239</v>
      </c>
      <c r="D597" s="8" t="s">
        <v>842</v>
      </c>
      <c r="E597" s="22" t="s">
        <v>670</v>
      </c>
      <c r="F597" s="67" t="s">
        <v>1768</v>
      </c>
      <c r="G597" s="8"/>
      <c r="H597" s="67" t="s">
        <v>26</v>
      </c>
      <c r="I597" s="22" t="s">
        <v>135</v>
      </c>
      <c r="J597" s="68">
        <v>2</v>
      </c>
      <c r="K597" s="13">
        <f>IFERROR(VLOOKUP(I597,'LISTES stock'!A$2:B$1487,2,0)+SUMIFS(J597:J597,D597:D597,"ENTRÉE",I597:I597,I597)-SUMIFS(J597:J597,D597:D597,"SORTIE",I597:I597,I597),"")</f>
        <v>-88</v>
      </c>
      <c r="L597" s="13">
        <f>IFERROR(VLOOKUP(I597,T_LISTES[],3,0),"")</f>
        <v>2</v>
      </c>
      <c r="M597" s="13" t="str">
        <f t="shared" si="19"/>
        <v>COMMANDER</v>
      </c>
      <c r="N597" s="23"/>
      <c r="O597" s="8"/>
      <c r="P597" s="69">
        <v>0</v>
      </c>
      <c r="Q597" s="22" t="s">
        <v>1780</v>
      </c>
      <c r="R597" s="14" t="s">
        <v>1737</v>
      </c>
    </row>
    <row r="598" spans="1:18" x14ac:dyDescent="0.25">
      <c r="A598" s="14">
        <f t="shared" si="18"/>
        <v>597</v>
      </c>
      <c r="B598" s="15">
        <v>44228</v>
      </c>
      <c r="C598" s="7">
        <v>44239</v>
      </c>
      <c r="D598" s="8" t="s">
        <v>842</v>
      </c>
      <c r="E598" s="22" t="s">
        <v>670</v>
      </c>
      <c r="F598" s="67" t="s">
        <v>1765</v>
      </c>
      <c r="G598" s="8"/>
      <c r="H598" s="67" t="s">
        <v>58</v>
      </c>
      <c r="I598" s="22" t="s">
        <v>57</v>
      </c>
      <c r="J598" s="68">
        <v>35</v>
      </c>
      <c r="K598" s="13">
        <f>IFERROR(VLOOKUP(I598,'LISTES stock'!A$2:B$1487,2,0)+SUMIFS(J598:J598,D598:D598,"ENTRÉE",I598:I598,I598)-SUMIFS(J598:J598,D598:D598,"SORTIE",I598:I598,I598),"")</f>
        <v>-7079</v>
      </c>
      <c r="L598" s="13">
        <f>IFERROR(VLOOKUP(I598,T_LISTES[],3,0),"")</f>
        <v>0</v>
      </c>
      <c r="M598" s="13" t="str">
        <f t="shared" si="19"/>
        <v>COMMANDER</v>
      </c>
      <c r="N598" s="23"/>
      <c r="O598" s="8"/>
      <c r="P598" s="69">
        <v>0</v>
      </c>
      <c r="Q598" s="22" t="s">
        <v>1780</v>
      </c>
      <c r="R598" s="14" t="s">
        <v>1737</v>
      </c>
    </row>
    <row r="599" spans="1:18" x14ac:dyDescent="0.25">
      <c r="A599" s="14">
        <f t="shared" si="18"/>
        <v>598</v>
      </c>
      <c r="B599" s="15">
        <v>44228</v>
      </c>
      <c r="C599" s="7">
        <v>44239</v>
      </c>
      <c r="D599" s="8" t="s">
        <v>842</v>
      </c>
      <c r="E599" s="22" t="s">
        <v>11</v>
      </c>
      <c r="F599" s="67" t="s">
        <v>1771</v>
      </c>
      <c r="G599" s="8"/>
      <c r="H599" s="67" t="s">
        <v>1742</v>
      </c>
      <c r="I599" s="22" t="s">
        <v>333</v>
      </c>
      <c r="J599" s="68">
        <v>1</v>
      </c>
      <c r="K599" s="13">
        <f>IFERROR(VLOOKUP(I599,'LISTES stock'!A$2:B$1487,2,0)+SUMIFS(J599:J599,D599:D599,"ENTRÉE",I599:I599,I599)-SUMIFS(J599:J599,D599:D599,"SORTIE",I599:I599,I599),"")</f>
        <v>-22</v>
      </c>
      <c r="L599" s="13">
        <f>IFERROR(VLOOKUP(I599,T_LISTES[],3,0),"")</f>
        <v>2</v>
      </c>
      <c r="M599" s="13" t="str">
        <f t="shared" si="19"/>
        <v>COMMANDER</v>
      </c>
      <c r="N599" s="23"/>
      <c r="O599" s="8"/>
      <c r="P599" s="69">
        <v>0</v>
      </c>
      <c r="Q599" s="22"/>
      <c r="R599" s="14" t="s">
        <v>1743</v>
      </c>
    </row>
    <row r="600" spans="1:18" x14ac:dyDescent="0.25">
      <c r="A600" s="14">
        <f t="shared" si="18"/>
        <v>599</v>
      </c>
      <c r="B600" s="15">
        <v>44228</v>
      </c>
      <c r="C600" s="7">
        <v>44239</v>
      </c>
      <c r="D600" s="8" t="s">
        <v>842</v>
      </c>
      <c r="E600" s="22" t="s">
        <v>266</v>
      </c>
      <c r="F600" s="67" t="s">
        <v>1779</v>
      </c>
      <c r="G600" s="8"/>
      <c r="H600" s="67" t="s">
        <v>26</v>
      </c>
      <c r="I600" s="22" t="s">
        <v>133</v>
      </c>
      <c r="J600" s="68">
        <v>2</v>
      </c>
      <c r="K600" s="13">
        <f>IFERROR(VLOOKUP(I600,'LISTES stock'!A$2:B$1487,2,0)+SUMIFS(J600:J600,D600:D600,"ENTRÉE",I600:I600,I600)-SUMIFS(J600:J600,D600:D600,"SORTIE",I600:I600,I600),"")</f>
        <v>-5</v>
      </c>
      <c r="L600" s="13">
        <f>IFERROR(VLOOKUP(I600,T_LISTES[],3,0),"")</f>
        <v>2</v>
      </c>
      <c r="M600" s="13" t="str">
        <f t="shared" si="19"/>
        <v>COMMANDER</v>
      </c>
      <c r="N600" s="23"/>
      <c r="O600" s="8"/>
      <c r="P600" s="69">
        <v>0</v>
      </c>
      <c r="Q600" s="22" t="s">
        <v>1780</v>
      </c>
      <c r="R600" s="14" t="s">
        <v>1754</v>
      </c>
    </row>
    <row r="601" spans="1:18" x14ac:dyDescent="0.25">
      <c r="A601" s="14">
        <f t="shared" si="18"/>
        <v>600</v>
      </c>
      <c r="B601" s="15">
        <v>44228</v>
      </c>
      <c r="C601" s="7">
        <v>44239</v>
      </c>
      <c r="D601" s="8" t="s">
        <v>842</v>
      </c>
      <c r="E601" s="22" t="s">
        <v>266</v>
      </c>
      <c r="F601" s="67" t="s">
        <v>1779</v>
      </c>
      <c r="G601" s="8"/>
      <c r="H601" s="67" t="s">
        <v>26</v>
      </c>
      <c r="I601" s="22" t="s">
        <v>132</v>
      </c>
      <c r="J601" s="68">
        <v>2</v>
      </c>
      <c r="K601" s="13">
        <f>IFERROR(VLOOKUP(I601,'LISTES stock'!A$2:B$1487,2,0)+SUMIFS(J601:J601,D601:D601,"ENTRÉE",I601:I601,I601)-SUMIFS(J601:J601,D601:D601,"SORTIE",I601:I601,I601),"")</f>
        <v>-2</v>
      </c>
      <c r="L601" s="13">
        <f>IFERROR(VLOOKUP(I601,T_LISTES[],3,0),"")</f>
        <v>2</v>
      </c>
      <c r="M601" s="13" t="str">
        <f t="shared" si="19"/>
        <v>COMMANDER</v>
      </c>
      <c r="N601" s="23"/>
      <c r="O601" s="8"/>
      <c r="P601" s="69">
        <v>0</v>
      </c>
      <c r="Q601" s="22" t="s">
        <v>1780</v>
      </c>
      <c r="R601" s="14" t="s">
        <v>1754</v>
      </c>
    </row>
    <row r="602" spans="1:18" x14ac:dyDescent="0.25">
      <c r="A602" s="14">
        <f t="shared" si="18"/>
        <v>601</v>
      </c>
      <c r="B602" s="15">
        <v>44228</v>
      </c>
      <c r="C602" s="7">
        <v>44239</v>
      </c>
      <c r="D602" s="8" t="s">
        <v>842</v>
      </c>
      <c r="E602" s="22" t="s">
        <v>266</v>
      </c>
      <c r="F602" s="67" t="s">
        <v>1768</v>
      </c>
      <c r="G602" s="8"/>
      <c r="H602" s="67" t="s">
        <v>26</v>
      </c>
      <c r="I602" s="22" t="s">
        <v>135</v>
      </c>
      <c r="J602" s="68">
        <v>2</v>
      </c>
      <c r="K602" s="13">
        <f>IFERROR(VLOOKUP(I602,'LISTES stock'!A$2:B$1487,2,0)+SUMIFS(J602:J602,D602:D602,"ENTRÉE",I602:I602,I602)-SUMIFS(J602:J602,D602:D602,"SORTIE",I602:I602,I602),"")</f>
        <v>-88</v>
      </c>
      <c r="L602" s="13">
        <f>IFERROR(VLOOKUP(I602,T_LISTES[],3,0),"")</f>
        <v>2</v>
      </c>
      <c r="M602" s="13" t="str">
        <f t="shared" si="19"/>
        <v>COMMANDER</v>
      </c>
      <c r="N602" s="23"/>
      <c r="O602" s="8"/>
      <c r="P602" s="69">
        <v>0</v>
      </c>
      <c r="Q602" s="22" t="s">
        <v>1780</v>
      </c>
      <c r="R602" s="14" t="s">
        <v>1754</v>
      </c>
    </row>
    <row r="603" spans="1:18" x14ac:dyDescent="0.25">
      <c r="A603" s="14">
        <f t="shared" si="18"/>
        <v>602</v>
      </c>
      <c r="B603" s="15">
        <v>44228</v>
      </c>
      <c r="C603" s="7">
        <v>44239</v>
      </c>
      <c r="D603" s="8" t="s">
        <v>842</v>
      </c>
      <c r="E603" s="22" t="s">
        <v>266</v>
      </c>
      <c r="F603" s="67" t="s">
        <v>1765</v>
      </c>
      <c r="G603" s="8"/>
      <c r="H603" s="67" t="s">
        <v>58</v>
      </c>
      <c r="I603" s="22" t="s">
        <v>57</v>
      </c>
      <c r="J603" s="68">
        <v>22</v>
      </c>
      <c r="K603" s="13">
        <f>IFERROR(VLOOKUP(I603,'LISTES stock'!A$2:B$1487,2,0)+SUMIFS(J603:J603,D603:D603,"ENTRÉE",I603:I603,I603)-SUMIFS(J603:J603,D603:D603,"SORTIE",I603:I603,I603),"")</f>
        <v>-7066</v>
      </c>
      <c r="L603" s="13">
        <f>IFERROR(VLOOKUP(I603,T_LISTES[],3,0),"")</f>
        <v>0</v>
      </c>
      <c r="M603" s="13" t="str">
        <f t="shared" si="19"/>
        <v>COMMANDER</v>
      </c>
      <c r="N603" s="23"/>
      <c r="O603" s="8"/>
      <c r="P603" s="69">
        <v>0</v>
      </c>
      <c r="Q603" s="22" t="s">
        <v>1780</v>
      </c>
      <c r="R603" s="14" t="s">
        <v>1754</v>
      </c>
    </row>
    <row r="604" spans="1:18" x14ac:dyDescent="0.25">
      <c r="A604" s="14">
        <f t="shared" si="18"/>
        <v>603</v>
      </c>
      <c r="B604" s="15">
        <v>44228</v>
      </c>
      <c r="C604" s="7">
        <v>44239</v>
      </c>
      <c r="D604" s="8" t="s">
        <v>842</v>
      </c>
      <c r="E604" s="22" t="s">
        <v>11</v>
      </c>
      <c r="F604" s="67" t="s">
        <v>1768</v>
      </c>
      <c r="G604" s="8"/>
      <c r="H604" s="67" t="s">
        <v>26</v>
      </c>
      <c r="I604" s="22" t="s">
        <v>64</v>
      </c>
      <c r="J604" s="68">
        <v>1</v>
      </c>
      <c r="K604" s="13">
        <f>IFERROR(VLOOKUP(I604,'LISTES stock'!A$2:B$1487,2,0)+SUMIFS(J604:J604,D604:D604,"ENTRÉE",I604:I604,I604)-SUMIFS(J604:J604,D604:D604,"SORTIE",I604:I604,I604),"")</f>
        <v>-50</v>
      </c>
      <c r="L604" s="13">
        <f>IFERROR(VLOOKUP(I604,T_LISTES[],3,0),"")</f>
        <v>2</v>
      </c>
      <c r="M604" s="13" t="str">
        <f t="shared" si="19"/>
        <v>COMMANDER</v>
      </c>
      <c r="N604" s="23" t="s">
        <v>110</v>
      </c>
      <c r="O604" s="8"/>
      <c r="P604" s="69">
        <v>0</v>
      </c>
      <c r="Q604" s="22" t="s">
        <v>1780</v>
      </c>
      <c r="R604" s="14" t="s">
        <v>1778</v>
      </c>
    </row>
    <row r="605" spans="1:18" x14ac:dyDescent="0.25">
      <c r="A605" s="14">
        <f t="shared" si="18"/>
        <v>604</v>
      </c>
      <c r="B605" s="15">
        <v>44228</v>
      </c>
      <c r="C605" s="7">
        <v>44239</v>
      </c>
      <c r="D605" s="8" t="s">
        <v>842</v>
      </c>
      <c r="E605" s="22" t="s">
        <v>11</v>
      </c>
      <c r="F605" s="67" t="s">
        <v>1768</v>
      </c>
      <c r="G605" s="8"/>
      <c r="H605" s="67" t="s">
        <v>26</v>
      </c>
      <c r="I605" s="22" t="s">
        <v>65</v>
      </c>
      <c r="J605" s="68">
        <v>1</v>
      </c>
      <c r="K605" s="13">
        <f>IFERROR(VLOOKUP(I605,'LISTES stock'!A$2:B$1487,2,0)+SUMIFS(J605:J605,D605:D605,"ENTRÉE",I605:I605,I605)-SUMIFS(J605:J605,D605:D605,"SORTIE",I605:I605,I605),"")</f>
        <v>-54</v>
      </c>
      <c r="L605" s="13">
        <f>IFERROR(VLOOKUP(I605,T_LISTES[],3,0),"")</f>
        <v>2</v>
      </c>
      <c r="M605" s="13" t="str">
        <f t="shared" si="19"/>
        <v>COMMANDER</v>
      </c>
      <c r="N605" s="23" t="s">
        <v>110</v>
      </c>
      <c r="O605" s="8"/>
      <c r="P605" s="69">
        <v>0</v>
      </c>
      <c r="Q605" s="22" t="s">
        <v>1780</v>
      </c>
      <c r="R605" s="14" t="s">
        <v>1778</v>
      </c>
    </row>
    <row r="606" spans="1:18" x14ac:dyDescent="0.25">
      <c r="A606" s="14">
        <f t="shared" si="18"/>
        <v>605</v>
      </c>
      <c r="B606" s="15">
        <v>44228</v>
      </c>
      <c r="C606" s="7">
        <v>44239</v>
      </c>
      <c r="D606" s="8" t="s">
        <v>842</v>
      </c>
      <c r="E606" s="22" t="s">
        <v>11</v>
      </c>
      <c r="F606" s="67" t="s">
        <v>1768</v>
      </c>
      <c r="G606" s="8"/>
      <c r="H606" s="67" t="s">
        <v>26</v>
      </c>
      <c r="I606" s="22" t="s">
        <v>135</v>
      </c>
      <c r="J606" s="68">
        <v>1</v>
      </c>
      <c r="K606" s="13">
        <f>IFERROR(VLOOKUP(I606,'LISTES stock'!A$2:B$1487,2,0)+SUMIFS(J606:J606,D606:D606,"ENTRÉE",I606:I606,I606)-SUMIFS(J606:J606,D606:D606,"SORTIE",I606:I606,I606),"")</f>
        <v>-87</v>
      </c>
      <c r="L606" s="13">
        <f>IFERROR(VLOOKUP(I606,T_LISTES[],3,0),"")</f>
        <v>2</v>
      </c>
      <c r="M606" s="13" t="str">
        <f t="shared" si="19"/>
        <v>COMMANDER</v>
      </c>
      <c r="N606" s="23"/>
      <c r="O606" s="8"/>
      <c r="P606" s="69">
        <v>0</v>
      </c>
      <c r="Q606" s="22" t="s">
        <v>1780</v>
      </c>
      <c r="R606" s="14" t="s">
        <v>1778</v>
      </c>
    </row>
    <row r="607" spans="1:18" x14ac:dyDescent="0.25">
      <c r="A607" s="14">
        <f t="shared" si="18"/>
        <v>606</v>
      </c>
      <c r="B607" s="15">
        <v>44228</v>
      </c>
      <c r="C607" s="7">
        <v>44239</v>
      </c>
      <c r="D607" s="8" t="s">
        <v>842</v>
      </c>
      <c r="E607" s="22" t="s">
        <v>11</v>
      </c>
      <c r="F607" s="67" t="s">
        <v>1765</v>
      </c>
      <c r="G607" s="8"/>
      <c r="H607" s="67" t="s">
        <v>58</v>
      </c>
      <c r="I607" s="22" t="s">
        <v>57</v>
      </c>
      <c r="J607" s="68">
        <v>35</v>
      </c>
      <c r="K607" s="13">
        <f>IFERROR(VLOOKUP(I607,'LISTES stock'!A$2:B$1487,2,0)+SUMIFS(J607:J607,D607:D607,"ENTRÉE",I607:I607,I607)-SUMIFS(J607:J607,D607:D607,"SORTIE",I607:I607,I607),"")</f>
        <v>-7079</v>
      </c>
      <c r="L607" s="13">
        <f>IFERROR(VLOOKUP(I607,T_LISTES[],3,0),"")</f>
        <v>0</v>
      </c>
      <c r="M607" s="13" t="str">
        <f t="shared" si="19"/>
        <v>COMMANDER</v>
      </c>
      <c r="N607" s="23"/>
      <c r="O607" s="8"/>
      <c r="P607" s="69">
        <v>0</v>
      </c>
      <c r="Q607" s="22" t="s">
        <v>1780</v>
      </c>
      <c r="R607" s="14" t="s">
        <v>1778</v>
      </c>
    </row>
    <row r="608" spans="1:18" x14ac:dyDescent="0.25">
      <c r="A608" s="14">
        <f t="shared" si="18"/>
        <v>607</v>
      </c>
      <c r="B608" s="15">
        <v>44228</v>
      </c>
      <c r="C608" s="7">
        <v>44239</v>
      </c>
      <c r="D608" s="8" t="s">
        <v>842</v>
      </c>
      <c r="E608" s="22" t="s">
        <v>98</v>
      </c>
      <c r="F608" s="67" t="s">
        <v>1878</v>
      </c>
      <c r="G608" s="8"/>
      <c r="H608" s="67" t="s">
        <v>17</v>
      </c>
      <c r="I608" s="22" t="s">
        <v>221</v>
      </c>
      <c r="J608" s="68">
        <v>2</v>
      </c>
      <c r="K608" s="13">
        <f>IFERROR(VLOOKUP(I608,'LISTES stock'!A$2:B$1487,2,0)+SUMIFS(J608:J608,D608:D608,"ENTRÉE",I608:I608,I608)-SUMIFS(J608:J608,D608:D608,"SORTIE",I608:I608,I608),"")</f>
        <v>1</v>
      </c>
      <c r="L608" s="13">
        <f>IFERROR(VLOOKUP(I608,T_LISTES[],3,0),"")</f>
        <v>0</v>
      </c>
      <c r="M608" s="13" t="str">
        <f t="shared" si="19"/>
        <v/>
      </c>
      <c r="N608" s="23"/>
      <c r="O608" s="8"/>
      <c r="P608" s="69">
        <v>0</v>
      </c>
      <c r="Q608" s="22" t="s">
        <v>1810</v>
      </c>
      <c r="R608" s="14" t="s">
        <v>1737</v>
      </c>
    </row>
    <row r="609" spans="1:18" x14ac:dyDescent="0.25">
      <c r="A609" s="14">
        <f t="shared" si="18"/>
        <v>608</v>
      </c>
      <c r="B609" s="15">
        <v>44228</v>
      </c>
      <c r="C609" s="7">
        <v>44240</v>
      </c>
      <c r="D609" s="8" t="s">
        <v>842</v>
      </c>
      <c r="E609" s="22" t="s">
        <v>76</v>
      </c>
      <c r="F609" s="67" t="s">
        <v>1744</v>
      </c>
      <c r="G609" s="8"/>
      <c r="H609" s="67" t="s">
        <v>1796</v>
      </c>
      <c r="I609" s="22" t="s">
        <v>275</v>
      </c>
      <c r="J609" s="68">
        <v>1</v>
      </c>
      <c r="K609" s="13">
        <f>IFERROR(VLOOKUP(I609,'LISTES stock'!A$2:B$1487,2,0)+SUMIFS(J609:J609,D609:D609,"ENTRÉE",I609:I609,I609)-SUMIFS(J609:J609,D609:D609,"SORTIE",I609:I609,I609),"")</f>
        <v>10</v>
      </c>
      <c r="L609" s="13">
        <f>IFERROR(VLOOKUP(I609,T_LISTES[],3,0),"")</f>
        <v>0</v>
      </c>
      <c r="M609" s="13" t="str">
        <f t="shared" si="19"/>
        <v/>
      </c>
      <c r="N609" s="23"/>
      <c r="O609" s="8"/>
      <c r="P609" s="69">
        <v>0</v>
      </c>
      <c r="Q609" s="22"/>
      <c r="R609" s="14" t="s">
        <v>1879</v>
      </c>
    </row>
    <row r="610" spans="1:18" x14ac:dyDescent="0.25">
      <c r="A610" s="14">
        <f t="shared" si="18"/>
        <v>609</v>
      </c>
      <c r="B610" s="15">
        <v>44228</v>
      </c>
      <c r="C610" s="7">
        <v>44240</v>
      </c>
      <c r="D610" s="8" t="s">
        <v>842</v>
      </c>
      <c r="E610" s="22" t="s">
        <v>707</v>
      </c>
      <c r="F610" s="67" t="s">
        <v>1762</v>
      </c>
      <c r="G610" s="8"/>
      <c r="H610" s="67" t="s">
        <v>1748</v>
      </c>
      <c r="I610" s="22" t="s">
        <v>407</v>
      </c>
      <c r="J610" s="68">
        <v>1</v>
      </c>
      <c r="K610" s="13">
        <f>IFERROR(VLOOKUP(I610,'LISTES stock'!A$2:B$1487,2,0)+SUMIFS(J610:J610,D610:D610,"ENTRÉE",I610:I610,I610)-SUMIFS(J610:J610,D610:D610,"SORTIE",I610:I610,I610),"")</f>
        <v>0</v>
      </c>
      <c r="L610" s="13">
        <f>IFERROR(VLOOKUP(I610,T_LISTES[],3,0),"")</f>
        <v>2</v>
      </c>
      <c r="M610" s="13" t="str">
        <f t="shared" si="19"/>
        <v>COMMANDER</v>
      </c>
      <c r="N610" s="23"/>
      <c r="O610" s="8"/>
      <c r="P610" s="69">
        <v>18500</v>
      </c>
      <c r="Q610" s="22" t="s">
        <v>1991</v>
      </c>
      <c r="R610" s="14" t="s">
        <v>1778</v>
      </c>
    </row>
    <row r="611" spans="1:18" x14ac:dyDescent="0.25">
      <c r="A611" s="14">
        <f t="shared" si="18"/>
        <v>610</v>
      </c>
      <c r="B611" s="15">
        <v>44228</v>
      </c>
      <c r="C611" s="7">
        <v>44240</v>
      </c>
      <c r="D611" s="8" t="s">
        <v>842</v>
      </c>
      <c r="E611" s="22" t="s">
        <v>587</v>
      </c>
      <c r="F611" s="67" t="s">
        <v>1771</v>
      </c>
      <c r="G611" s="8"/>
      <c r="H611" s="67" t="s">
        <v>1742</v>
      </c>
      <c r="I611" s="22" t="s">
        <v>7</v>
      </c>
      <c r="J611" s="68">
        <v>1</v>
      </c>
      <c r="K611" s="13">
        <f>IFERROR(VLOOKUP(I611,'LISTES stock'!A$2:B$1487,2,0)+SUMIFS(J611:J611,D611:D611,"ENTRÉE",I611:I611,I611)-SUMIFS(J611:J611,D611:D611,"SORTIE",I611:I611,I611),"")</f>
        <v>0</v>
      </c>
      <c r="L611" s="13">
        <f>IFERROR(VLOOKUP(I611,T_LISTES[],3,0),"")</f>
        <v>2</v>
      </c>
      <c r="M611" s="13" t="str">
        <f t="shared" si="19"/>
        <v>COMMANDER</v>
      </c>
      <c r="N611" s="23"/>
      <c r="O611" s="8"/>
      <c r="P611" s="69">
        <v>0</v>
      </c>
      <c r="Q611" s="22"/>
      <c r="R611" s="14" t="s">
        <v>1743</v>
      </c>
    </row>
    <row r="612" spans="1:18" x14ac:dyDescent="0.25">
      <c r="A612" s="14">
        <f t="shared" si="18"/>
        <v>611</v>
      </c>
      <c r="B612" s="15">
        <v>44228</v>
      </c>
      <c r="C612" s="7">
        <v>44240</v>
      </c>
      <c r="D612" s="8" t="s">
        <v>842</v>
      </c>
      <c r="E612" s="22" t="s">
        <v>84</v>
      </c>
      <c r="F612" s="67" t="s">
        <v>1747</v>
      </c>
      <c r="G612" s="8"/>
      <c r="H612" s="67" t="s">
        <v>17</v>
      </c>
      <c r="I612" s="22" t="s">
        <v>253</v>
      </c>
      <c r="J612" s="68">
        <v>1</v>
      </c>
      <c r="K612" s="13">
        <f>IFERROR(VLOOKUP(I612,'LISTES stock'!A$2:B$1487,2,0)+SUMIFS(J612:J612,D612:D612,"ENTRÉE",I612:I612,I612)-SUMIFS(J612:J612,D612:D612,"SORTIE",I612:I612,I612),"")</f>
        <v>-6</v>
      </c>
      <c r="L612" s="13">
        <f>IFERROR(VLOOKUP(I612,T_LISTES[],3,0),"")</f>
        <v>0</v>
      </c>
      <c r="M612" s="13" t="str">
        <f t="shared" si="19"/>
        <v>COMMANDER</v>
      </c>
      <c r="N612" s="23" t="s">
        <v>1773</v>
      </c>
      <c r="O612" s="8"/>
      <c r="P612" s="69">
        <v>0</v>
      </c>
      <c r="Q612" s="22" t="s">
        <v>1758</v>
      </c>
      <c r="R612" s="14" t="s">
        <v>1778</v>
      </c>
    </row>
    <row r="613" spans="1:18" x14ac:dyDescent="0.25">
      <c r="A613" s="14">
        <f t="shared" si="18"/>
        <v>612</v>
      </c>
      <c r="B613" s="15">
        <v>44228</v>
      </c>
      <c r="C613" s="7">
        <v>44240</v>
      </c>
      <c r="D613" s="8" t="s">
        <v>842</v>
      </c>
      <c r="E613" s="22" t="s">
        <v>84</v>
      </c>
      <c r="F613" s="67" t="s">
        <v>1747</v>
      </c>
      <c r="G613" s="8"/>
      <c r="H613" s="67" t="s">
        <v>17</v>
      </c>
      <c r="I613" s="22" t="s">
        <v>443</v>
      </c>
      <c r="J613" s="68">
        <v>1</v>
      </c>
      <c r="K613" s="13">
        <f>IFERROR(VLOOKUP(I613,'LISTES stock'!A$2:B$1487,2,0)+SUMIFS(J613:J613,D613:D613,"ENTRÉE",I613:I613,I613)-SUMIFS(J613:J613,D613:D613,"SORTIE",I613:I613,I613),"")</f>
        <v>3</v>
      </c>
      <c r="L613" s="13">
        <f>IFERROR(VLOOKUP(I613,T_LISTES[],3,0),"")</f>
        <v>0</v>
      </c>
      <c r="M613" s="13" t="str">
        <f t="shared" si="19"/>
        <v/>
      </c>
      <c r="N613" s="23" t="s">
        <v>1773</v>
      </c>
      <c r="O613" s="8"/>
      <c r="P613" s="69">
        <v>0</v>
      </c>
      <c r="Q613" s="22" t="s">
        <v>1758</v>
      </c>
      <c r="R613" s="14" t="s">
        <v>1778</v>
      </c>
    </row>
    <row r="614" spans="1:18" x14ac:dyDescent="0.25">
      <c r="A614" s="14">
        <f t="shared" si="18"/>
        <v>613</v>
      </c>
      <c r="B614" s="15">
        <v>44228</v>
      </c>
      <c r="C614" s="7">
        <v>44240</v>
      </c>
      <c r="D614" s="75" t="s">
        <v>844</v>
      </c>
      <c r="E614" s="22" t="s">
        <v>2298</v>
      </c>
      <c r="F614" s="67" t="s">
        <v>1860</v>
      </c>
      <c r="G614" s="8"/>
      <c r="H614" s="67"/>
      <c r="I614" s="22" t="s">
        <v>133</v>
      </c>
      <c r="J614" s="68">
        <v>40</v>
      </c>
      <c r="K614" s="13">
        <f>IFERROR(VLOOKUP(I614,'LISTES stock'!A$2:B$1487,2,0)+SUMIFS(J614:J614,D614:D614,"ENTRÉE",I614:I614,I614)-SUMIFS(J614:J614,D614:D614,"SORTIE",I614:I614,I614),"")</f>
        <v>37</v>
      </c>
      <c r="L614" s="13">
        <f>IFERROR(VLOOKUP(I614,T_LISTES[],3,0),"")</f>
        <v>2</v>
      </c>
      <c r="M614" s="13" t="str">
        <f t="shared" si="19"/>
        <v/>
      </c>
      <c r="N614" s="23"/>
      <c r="O614" s="8"/>
      <c r="P614" s="69">
        <v>140000</v>
      </c>
      <c r="Q614" s="22"/>
      <c r="R614" s="14"/>
    </row>
    <row r="615" spans="1:18" x14ac:dyDescent="0.25">
      <c r="A615" s="14">
        <f t="shared" si="18"/>
        <v>614</v>
      </c>
      <c r="B615" s="15">
        <v>44228</v>
      </c>
      <c r="C615" s="7">
        <v>44240</v>
      </c>
      <c r="D615" s="75" t="s">
        <v>844</v>
      </c>
      <c r="E615" s="22" t="s">
        <v>2298</v>
      </c>
      <c r="F615" s="67" t="s">
        <v>1860</v>
      </c>
      <c r="G615" s="8"/>
      <c r="H615" s="67"/>
      <c r="I615" s="22" t="s">
        <v>132</v>
      </c>
      <c r="J615" s="68">
        <v>40</v>
      </c>
      <c r="K615" s="13">
        <f>IFERROR(VLOOKUP(I615,'LISTES stock'!A$2:B$1487,2,0)+SUMIFS(J615:J615,D615:D615,"ENTRÉE",I615:I615,I615)-SUMIFS(J615:J615,D615:D615,"SORTIE",I615:I615,I615),"")</f>
        <v>40</v>
      </c>
      <c r="L615" s="13">
        <f>IFERROR(VLOOKUP(I615,T_LISTES[],3,0),"")</f>
        <v>2</v>
      </c>
      <c r="M615" s="13" t="str">
        <f t="shared" si="19"/>
        <v/>
      </c>
      <c r="N615" s="23"/>
      <c r="O615" s="8"/>
      <c r="P615" s="69">
        <v>160000</v>
      </c>
      <c r="Q615" s="22"/>
      <c r="R615" s="14"/>
    </row>
    <row r="616" spans="1:18" x14ac:dyDescent="0.25">
      <c r="A616" s="14">
        <f t="shared" si="18"/>
        <v>615</v>
      </c>
      <c r="B616" s="15">
        <v>44228</v>
      </c>
      <c r="C616" s="7">
        <v>44240</v>
      </c>
      <c r="D616" s="75" t="s">
        <v>844</v>
      </c>
      <c r="E616" s="22" t="s">
        <v>2298</v>
      </c>
      <c r="F616" s="67" t="s">
        <v>1860</v>
      </c>
      <c r="G616" s="8"/>
      <c r="H616" s="67"/>
      <c r="I616" s="22" t="s">
        <v>135</v>
      </c>
      <c r="J616" s="68">
        <v>8</v>
      </c>
      <c r="K616" s="13">
        <f>IFERROR(VLOOKUP(I616,'LISTES stock'!A$2:B$1487,2,0)+SUMIFS(J616:J616,D616:D616,"ENTRÉE",I616:I616,I616)-SUMIFS(J616:J616,D616:D616,"SORTIE",I616:I616,I616),"")</f>
        <v>-78</v>
      </c>
      <c r="L616" s="13">
        <f>IFERROR(VLOOKUP(I616,T_LISTES[],3,0),"")</f>
        <v>2</v>
      </c>
      <c r="M616" s="13" t="str">
        <f t="shared" si="19"/>
        <v>COMMANDER</v>
      </c>
      <c r="N616" s="23"/>
      <c r="O616" s="8"/>
      <c r="P616" s="69">
        <v>0</v>
      </c>
      <c r="Q616" s="22"/>
      <c r="R616" s="14"/>
    </row>
    <row r="617" spans="1:18" x14ac:dyDescent="0.25">
      <c r="A617" s="14">
        <f t="shared" si="18"/>
        <v>616</v>
      </c>
      <c r="B617" s="15">
        <v>44228</v>
      </c>
      <c r="C617" s="7">
        <v>44240</v>
      </c>
      <c r="D617" s="75" t="s">
        <v>844</v>
      </c>
      <c r="E617" s="22" t="s">
        <v>2298</v>
      </c>
      <c r="F617" s="67" t="s">
        <v>1747</v>
      </c>
      <c r="G617" s="8"/>
      <c r="H617" s="67"/>
      <c r="I617" s="22" t="s">
        <v>488</v>
      </c>
      <c r="J617" s="68">
        <v>6</v>
      </c>
      <c r="K617" s="13">
        <f>IFERROR(VLOOKUP(I617,'LISTES stock'!A$2:B$1487,2,0)+SUMIFS(J617:J617,D617:D617,"ENTRÉE",I617:I617,I617)-SUMIFS(J617:J617,D617:D617,"SORTIE",I617:I617,I617),"")</f>
        <v>36</v>
      </c>
      <c r="L617" s="13">
        <f>IFERROR(VLOOKUP(I617,T_LISTES[],3,0),"")</f>
        <v>0</v>
      </c>
      <c r="M617" s="13" t="str">
        <f t="shared" si="19"/>
        <v/>
      </c>
      <c r="N617" s="23"/>
      <c r="O617" s="8"/>
      <c r="P617" s="69">
        <v>0</v>
      </c>
      <c r="Q617" s="22"/>
      <c r="R617" s="14"/>
    </row>
    <row r="618" spans="1:18" x14ac:dyDescent="0.25">
      <c r="A618" s="14">
        <f t="shared" si="18"/>
        <v>617</v>
      </c>
      <c r="B618" s="15">
        <v>44228</v>
      </c>
      <c r="C618" s="7">
        <v>44240</v>
      </c>
      <c r="D618" s="75" t="s">
        <v>844</v>
      </c>
      <c r="E618" s="22" t="s">
        <v>2298</v>
      </c>
      <c r="F618" s="67" t="s">
        <v>1747</v>
      </c>
      <c r="G618" s="8"/>
      <c r="H618" s="67"/>
      <c r="I618" s="22" t="s">
        <v>288</v>
      </c>
      <c r="J618" s="68">
        <v>6</v>
      </c>
      <c r="K618" s="13">
        <f>IFERROR(VLOOKUP(I618,'LISTES stock'!A$2:B$1487,2,0)+SUMIFS(J618:J618,D618:D618,"ENTRÉE",I618:I618,I618)-SUMIFS(J618:J618,D618:D618,"SORTIE",I618:I618,I618),"")</f>
        <v>-11</v>
      </c>
      <c r="L618" s="13">
        <f>IFERROR(VLOOKUP(I618,T_LISTES[],3,0),"")</f>
        <v>0</v>
      </c>
      <c r="M618" s="13" t="str">
        <f t="shared" si="19"/>
        <v>COMMANDER</v>
      </c>
      <c r="N618" s="23"/>
      <c r="O618" s="8"/>
      <c r="P618" s="69">
        <v>0</v>
      </c>
      <c r="Q618" s="22"/>
      <c r="R618" s="14"/>
    </row>
    <row r="619" spans="1:18" x14ac:dyDescent="0.25">
      <c r="A619" s="14">
        <f t="shared" si="18"/>
        <v>618</v>
      </c>
      <c r="B619" s="15">
        <v>44228</v>
      </c>
      <c r="C619" s="7">
        <v>44242</v>
      </c>
      <c r="D619" s="8" t="s">
        <v>842</v>
      </c>
      <c r="E619" s="22" t="s">
        <v>255</v>
      </c>
      <c r="F619" s="67" t="s">
        <v>1860</v>
      </c>
      <c r="G619" s="8"/>
      <c r="H619" s="67" t="s">
        <v>26</v>
      </c>
      <c r="I619" s="22" t="s">
        <v>133</v>
      </c>
      <c r="J619" s="68">
        <v>2</v>
      </c>
      <c r="K619" s="13">
        <f>IFERROR(VLOOKUP(I619,'LISTES stock'!A$2:B$1487,2,0)+SUMIFS(J619:J619,D619:D619,"ENTRÉE",I619:I619,I619)-SUMIFS(J619:J619,D619:D619,"SORTIE",I619:I619,I619),"")</f>
        <v>-5</v>
      </c>
      <c r="L619" s="13">
        <f>IFERROR(VLOOKUP(I619,T_LISTES[],3,0),"")</f>
        <v>2</v>
      </c>
      <c r="M619" s="13" t="str">
        <f t="shared" si="19"/>
        <v>COMMANDER</v>
      </c>
      <c r="N619" s="23"/>
      <c r="O619" s="8"/>
      <c r="P619" s="69">
        <v>0</v>
      </c>
      <c r="Q619" s="22" t="s">
        <v>1780</v>
      </c>
      <c r="R619" s="14" t="s">
        <v>1737</v>
      </c>
    </row>
    <row r="620" spans="1:18" x14ac:dyDescent="0.25">
      <c r="A620" s="14">
        <f t="shared" si="18"/>
        <v>619</v>
      </c>
      <c r="B620" s="15">
        <v>44228</v>
      </c>
      <c r="C620" s="7">
        <v>44242</v>
      </c>
      <c r="D620" s="8" t="s">
        <v>842</v>
      </c>
      <c r="E620" s="22" t="s">
        <v>255</v>
      </c>
      <c r="F620" s="67" t="s">
        <v>1860</v>
      </c>
      <c r="G620" s="8"/>
      <c r="H620" s="67" t="s">
        <v>26</v>
      </c>
      <c r="I620" s="22" t="s">
        <v>132</v>
      </c>
      <c r="J620" s="68">
        <v>2</v>
      </c>
      <c r="K620" s="13">
        <f>IFERROR(VLOOKUP(I620,'LISTES stock'!A$2:B$1487,2,0)+SUMIFS(J620:J620,D620:D620,"ENTRÉE",I620:I620,I620)-SUMIFS(J620:J620,D620:D620,"SORTIE",I620:I620,I620),"")</f>
        <v>-2</v>
      </c>
      <c r="L620" s="13">
        <f>IFERROR(VLOOKUP(I620,T_LISTES[],3,0),"")</f>
        <v>2</v>
      </c>
      <c r="M620" s="13" t="str">
        <f t="shared" si="19"/>
        <v>COMMANDER</v>
      </c>
      <c r="N620" s="23"/>
      <c r="O620" s="8"/>
      <c r="P620" s="69">
        <v>0</v>
      </c>
      <c r="Q620" s="22" t="s">
        <v>1780</v>
      </c>
      <c r="R620" s="14" t="s">
        <v>1737</v>
      </c>
    </row>
    <row r="621" spans="1:18" x14ac:dyDescent="0.25">
      <c r="A621" s="14">
        <f t="shared" si="18"/>
        <v>620</v>
      </c>
      <c r="B621" s="15">
        <v>44228</v>
      </c>
      <c r="C621" s="7">
        <v>44242</v>
      </c>
      <c r="D621" s="8" t="s">
        <v>842</v>
      </c>
      <c r="E621" s="22" t="s">
        <v>255</v>
      </c>
      <c r="F621" s="67" t="s">
        <v>1860</v>
      </c>
      <c r="G621" s="8"/>
      <c r="H621" s="67" t="s">
        <v>26</v>
      </c>
      <c r="I621" s="22" t="s">
        <v>135</v>
      </c>
      <c r="J621" s="68">
        <v>2</v>
      </c>
      <c r="K621" s="13">
        <f>IFERROR(VLOOKUP(I621,'LISTES stock'!A$2:B$1487,2,0)+SUMIFS(J621:J621,D621:D621,"ENTRÉE",I621:I621,I621)-SUMIFS(J621:J621,D621:D621,"SORTIE",I621:I621,I621),"")</f>
        <v>-88</v>
      </c>
      <c r="L621" s="13">
        <f>IFERROR(VLOOKUP(I621,T_LISTES[],3,0),"")</f>
        <v>2</v>
      </c>
      <c r="M621" s="13" t="str">
        <f t="shared" si="19"/>
        <v>COMMANDER</v>
      </c>
      <c r="N621" s="23"/>
      <c r="O621" s="8"/>
      <c r="P621" s="69">
        <v>0</v>
      </c>
      <c r="Q621" s="22" t="s">
        <v>1780</v>
      </c>
      <c r="R621" s="14" t="s">
        <v>1737</v>
      </c>
    </row>
    <row r="622" spans="1:18" x14ac:dyDescent="0.25">
      <c r="A622" s="14">
        <f t="shared" si="18"/>
        <v>621</v>
      </c>
      <c r="B622" s="15">
        <v>44228</v>
      </c>
      <c r="C622" s="7">
        <v>44242</v>
      </c>
      <c r="D622" s="8" t="s">
        <v>842</v>
      </c>
      <c r="E622" s="22" t="s">
        <v>255</v>
      </c>
      <c r="F622" s="67" t="s">
        <v>1765</v>
      </c>
      <c r="G622" s="8"/>
      <c r="H622" s="67" t="s">
        <v>58</v>
      </c>
      <c r="I622" s="22" t="s">
        <v>57</v>
      </c>
      <c r="J622" s="68">
        <v>22</v>
      </c>
      <c r="K622" s="13">
        <f>IFERROR(VLOOKUP(I622,'LISTES stock'!A$2:B$1487,2,0)+SUMIFS(J622:J622,D622:D622,"ENTRÉE",I622:I622,I622)-SUMIFS(J622:J622,D622:D622,"SORTIE",I622:I622,I622),"")</f>
        <v>-7066</v>
      </c>
      <c r="L622" s="13">
        <f>IFERROR(VLOOKUP(I622,T_LISTES[],3,0),"")</f>
        <v>0</v>
      </c>
      <c r="M622" s="13" t="str">
        <f t="shared" si="19"/>
        <v>COMMANDER</v>
      </c>
      <c r="N622" s="23"/>
      <c r="O622" s="8"/>
      <c r="P622" s="69">
        <v>0</v>
      </c>
      <c r="Q622" s="22" t="s">
        <v>1780</v>
      </c>
      <c r="R622" s="14" t="s">
        <v>1737</v>
      </c>
    </row>
    <row r="623" spans="1:18" x14ac:dyDescent="0.25">
      <c r="A623" s="14">
        <f t="shared" si="18"/>
        <v>622</v>
      </c>
      <c r="B623" s="15">
        <v>44228</v>
      </c>
      <c r="C623" s="7">
        <v>44242</v>
      </c>
      <c r="D623" s="8" t="s">
        <v>842</v>
      </c>
      <c r="E623" s="22" t="s">
        <v>88</v>
      </c>
      <c r="F623" s="67" t="s">
        <v>1768</v>
      </c>
      <c r="G623" s="8"/>
      <c r="H623" s="67" t="s">
        <v>26</v>
      </c>
      <c r="I623" s="22" t="s">
        <v>64</v>
      </c>
      <c r="J623" s="68">
        <v>1</v>
      </c>
      <c r="K623" s="13">
        <f>IFERROR(VLOOKUP(I623,'LISTES stock'!A$2:B$1487,2,0)+SUMIFS(J623:J623,D623:D623,"ENTRÉE",I623:I623,I623)-SUMIFS(J623:J623,D623:D623,"SORTIE",I623:I623,I623),"")</f>
        <v>-50</v>
      </c>
      <c r="L623" s="13">
        <f>IFERROR(VLOOKUP(I623,T_LISTES[],3,0),"")</f>
        <v>2</v>
      </c>
      <c r="M623" s="13" t="str">
        <f t="shared" si="19"/>
        <v>COMMANDER</v>
      </c>
      <c r="N623" s="23"/>
      <c r="O623" s="8"/>
      <c r="P623" s="69">
        <v>0</v>
      </c>
      <c r="Q623" s="22" t="s">
        <v>1780</v>
      </c>
      <c r="R623" s="14" t="s">
        <v>1737</v>
      </c>
    </row>
    <row r="624" spans="1:18" x14ac:dyDescent="0.25">
      <c r="A624" s="14">
        <f t="shared" si="18"/>
        <v>623</v>
      </c>
      <c r="B624" s="15">
        <v>44228</v>
      </c>
      <c r="C624" s="7">
        <v>44242</v>
      </c>
      <c r="D624" s="8" t="s">
        <v>842</v>
      </c>
      <c r="E624" s="22" t="s">
        <v>88</v>
      </c>
      <c r="F624" s="67" t="s">
        <v>1768</v>
      </c>
      <c r="G624" s="8"/>
      <c r="H624" s="67" t="s">
        <v>26</v>
      </c>
      <c r="I624" s="22" t="s">
        <v>65</v>
      </c>
      <c r="J624" s="68">
        <v>1</v>
      </c>
      <c r="K624" s="13">
        <f>IFERROR(VLOOKUP(I624,'LISTES stock'!A$2:B$1487,2,0)+SUMIFS(J624:J624,D624:D624,"ENTRÉE",I624:I624,I624)-SUMIFS(J624:J624,D624:D624,"SORTIE",I624:I624,I624),"")</f>
        <v>-54</v>
      </c>
      <c r="L624" s="13">
        <f>IFERROR(VLOOKUP(I624,T_LISTES[],3,0),"")</f>
        <v>2</v>
      </c>
      <c r="M624" s="13" t="str">
        <f t="shared" si="19"/>
        <v>COMMANDER</v>
      </c>
      <c r="N624" s="23"/>
      <c r="O624" s="8"/>
      <c r="P624" s="69">
        <v>0</v>
      </c>
      <c r="Q624" s="22" t="s">
        <v>1780</v>
      </c>
      <c r="R624" s="14" t="s">
        <v>1737</v>
      </c>
    </row>
    <row r="625" spans="1:18" x14ac:dyDescent="0.25">
      <c r="A625" s="14">
        <f t="shared" si="18"/>
        <v>624</v>
      </c>
      <c r="B625" s="15">
        <v>44228</v>
      </c>
      <c r="C625" s="7">
        <v>44242</v>
      </c>
      <c r="D625" s="8" t="s">
        <v>842</v>
      </c>
      <c r="E625" s="22" t="s">
        <v>88</v>
      </c>
      <c r="F625" s="67" t="s">
        <v>1768</v>
      </c>
      <c r="G625" s="8"/>
      <c r="H625" s="67" t="s">
        <v>26</v>
      </c>
      <c r="I625" s="22" t="s">
        <v>135</v>
      </c>
      <c r="J625" s="68">
        <v>1</v>
      </c>
      <c r="K625" s="13">
        <f>IFERROR(VLOOKUP(I625,'LISTES stock'!A$2:B$1487,2,0)+SUMIFS(J625:J625,D625:D625,"ENTRÉE",I625:I625,I625)-SUMIFS(J625:J625,D625:D625,"SORTIE",I625:I625,I625),"")</f>
        <v>-87</v>
      </c>
      <c r="L625" s="13">
        <f>IFERROR(VLOOKUP(I625,T_LISTES[],3,0),"")</f>
        <v>2</v>
      </c>
      <c r="M625" s="13" t="str">
        <f t="shared" si="19"/>
        <v>COMMANDER</v>
      </c>
      <c r="N625" s="23"/>
      <c r="O625" s="8"/>
      <c r="P625" s="69">
        <v>0</v>
      </c>
      <c r="Q625" s="22" t="s">
        <v>1780</v>
      </c>
      <c r="R625" s="14" t="s">
        <v>1737</v>
      </c>
    </row>
    <row r="626" spans="1:18" x14ac:dyDescent="0.25">
      <c r="A626" s="14">
        <f t="shared" si="18"/>
        <v>625</v>
      </c>
      <c r="B626" s="15">
        <v>44228</v>
      </c>
      <c r="C626" s="7">
        <v>44242</v>
      </c>
      <c r="D626" s="8" t="s">
        <v>842</v>
      </c>
      <c r="E626" s="22" t="s">
        <v>88</v>
      </c>
      <c r="F626" s="67" t="s">
        <v>1765</v>
      </c>
      <c r="G626" s="8"/>
      <c r="H626" s="67" t="s">
        <v>58</v>
      </c>
      <c r="I626" s="22" t="s">
        <v>57</v>
      </c>
      <c r="J626" s="68">
        <v>35</v>
      </c>
      <c r="K626" s="13">
        <f>IFERROR(VLOOKUP(I626,'LISTES stock'!A$2:B$1487,2,0)+SUMIFS(J626:J626,D626:D626,"ENTRÉE",I626:I626,I626)-SUMIFS(J626:J626,D626:D626,"SORTIE",I626:I626,I626),"")</f>
        <v>-7079</v>
      </c>
      <c r="L626" s="13">
        <f>IFERROR(VLOOKUP(I626,T_LISTES[],3,0),"")</f>
        <v>0</v>
      </c>
      <c r="M626" s="13" t="str">
        <f t="shared" si="19"/>
        <v>COMMANDER</v>
      </c>
      <c r="N626" s="23"/>
      <c r="O626" s="8"/>
      <c r="P626" s="69">
        <v>0</v>
      </c>
      <c r="Q626" s="22" t="s">
        <v>1780</v>
      </c>
      <c r="R626" s="14" t="s">
        <v>1737</v>
      </c>
    </row>
    <row r="627" spans="1:18" x14ac:dyDescent="0.25">
      <c r="A627" s="14">
        <f t="shared" si="18"/>
        <v>626</v>
      </c>
      <c r="B627" s="15">
        <v>44228</v>
      </c>
      <c r="C627" s="7">
        <v>44242</v>
      </c>
      <c r="D627" s="8" t="s">
        <v>842</v>
      </c>
      <c r="E627" s="22" t="s">
        <v>255</v>
      </c>
      <c r="F627" s="67" t="s">
        <v>1771</v>
      </c>
      <c r="G627" s="8"/>
      <c r="H627" s="67" t="s">
        <v>1742</v>
      </c>
      <c r="I627" s="22" t="s">
        <v>337</v>
      </c>
      <c r="J627" s="68">
        <v>1</v>
      </c>
      <c r="K627" s="13">
        <f>IFERROR(VLOOKUP(I627,'LISTES stock'!A$2:B$1487,2,0)+SUMIFS(J627:J627,D627:D627,"ENTRÉE",I627:I627,I627)-SUMIFS(J627:J627,D627:D627,"SORTIE",I627:I627,I627),"")</f>
        <v>-25</v>
      </c>
      <c r="L627" s="13">
        <f>IFERROR(VLOOKUP(I627,T_LISTES[],3,0),"")</f>
        <v>2</v>
      </c>
      <c r="M627" s="13" t="str">
        <f t="shared" si="19"/>
        <v>COMMANDER</v>
      </c>
      <c r="N627" s="23"/>
      <c r="O627" s="8"/>
      <c r="P627" s="69">
        <v>0</v>
      </c>
      <c r="Q627" s="22"/>
      <c r="R627" s="14" t="s">
        <v>1743</v>
      </c>
    </row>
    <row r="628" spans="1:18" x14ac:dyDescent="0.25">
      <c r="A628" s="14">
        <f t="shared" si="18"/>
        <v>627</v>
      </c>
      <c r="B628" s="15">
        <v>44228</v>
      </c>
      <c r="C628" s="7">
        <v>44242</v>
      </c>
      <c r="D628" s="8" t="s">
        <v>842</v>
      </c>
      <c r="E628" s="22" t="s">
        <v>11</v>
      </c>
      <c r="F628" s="67" t="s">
        <v>1747</v>
      </c>
      <c r="G628" s="8"/>
      <c r="H628" s="67" t="s">
        <v>33</v>
      </c>
      <c r="I628" s="22" t="s">
        <v>399</v>
      </c>
      <c r="J628" s="68">
        <v>1</v>
      </c>
      <c r="K628" s="13">
        <f>IFERROR(VLOOKUP(I628,'LISTES stock'!A$2:B$1487,2,0)+SUMIFS(J628:J628,D628:D628,"ENTRÉE",I628:I628,I628)-SUMIFS(J628:J628,D628:D628,"SORTIE",I628:I628,I628),"")</f>
        <v>-1</v>
      </c>
      <c r="L628" s="13">
        <f>IFERROR(VLOOKUP(I628,T_LISTES[],3,0),"")</f>
        <v>2</v>
      </c>
      <c r="M628" s="13" t="str">
        <f t="shared" si="19"/>
        <v>COMMANDER</v>
      </c>
      <c r="N628" s="23" t="s">
        <v>1773</v>
      </c>
      <c r="O628" s="8"/>
      <c r="P628" s="69">
        <v>105000</v>
      </c>
      <c r="Q628" s="22" t="s">
        <v>1992</v>
      </c>
      <c r="R628" s="14" t="s">
        <v>1778</v>
      </c>
    </row>
    <row r="629" spans="1:18" x14ac:dyDescent="0.25">
      <c r="A629" s="14">
        <f t="shared" si="18"/>
        <v>628</v>
      </c>
      <c r="B629" s="15">
        <v>44228</v>
      </c>
      <c r="C629" s="7">
        <v>44242</v>
      </c>
      <c r="D629" s="8" t="s">
        <v>842</v>
      </c>
      <c r="E629" s="22" t="s">
        <v>164</v>
      </c>
      <c r="F629" s="67" t="s">
        <v>1735</v>
      </c>
      <c r="G629" s="8"/>
      <c r="H629" s="67" t="s">
        <v>1</v>
      </c>
      <c r="I629" s="22" t="s">
        <v>488</v>
      </c>
      <c r="J629" s="68">
        <v>6</v>
      </c>
      <c r="K629" s="13">
        <f>IFERROR(VLOOKUP(I629,'LISTES stock'!A$2:B$1487,2,0)+SUMIFS(J629:J629,D629:D629,"ENTRÉE",I629:I629,I629)-SUMIFS(J629:J629,D629:D629,"SORTIE",I629:I629,I629),"")</f>
        <v>24</v>
      </c>
      <c r="L629" s="13">
        <f>IFERROR(VLOOKUP(I629,T_LISTES[],3,0),"")</f>
        <v>0</v>
      </c>
      <c r="M629" s="13" t="str">
        <f t="shared" si="19"/>
        <v/>
      </c>
      <c r="N629" s="23" t="s">
        <v>1914</v>
      </c>
      <c r="O629" s="8"/>
      <c r="P629" s="69">
        <v>0</v>
      </c>
      <c r="Q629" s="22" t="s">
        <v>1993</v>
      </c>
      <c r="R629" s="14" t="s">
        <v>1739</v>
      </c>
    </row>
    <row r="630" spans="1:18" x14ac:dyDescent="0.25">
      <c r="A630" s="14">
        <f t="shared" si="18"/>
        <v>629</v>
      </c>
      <c r="B630" s="15">
        <v>44228</v>
      </c>
      <c r="C630" s="7">
        <v>44242</v>
      </c>
      <c r="D630" s="8" t="s">
        <v>842</v>
      </c>
      <c r="E630" s="22" t="s">
        <v>164</v>
      </c>
      <c r="F630" s="67" t="s">
        <v>1735</v>
      </c>
      <c r="G630" s="8"/>
      <c r="H630" s="67" t="s">
        <v>1</v>
      </c>
      <c r="I630" s="22" t="s">
        <v>288</v>
      </c>
      <c r="J630" s="68">
        <v>6</v>
      </c>
      <c r="K630" s="13">
        <f>IFERROR(VLOOKUP(I630,'LISTES stock'!A$2:B$1487,2,0)+SUMIFS(J630:J630,D630:D630,"ENTRÉE",I630:I630,I630)-SUMIFS(J630:J630,D630:D630,"SORTIE",I630:I630,I630),"")</f>
        <v>-23</v>
      </c>
      <c r="L630" s="13">
        <f>IFERROR(VLOOKUP(I630,T_LISTES[],3,0),"")</f>
        <v>0</v>
      </c>
      <c r="M630" s="13" t="str">
        <f t="shared" si="19"/>
        <v>COMMANDER</v>
      </c>
      <c r="N630" s="23" t="s">
        <v>1914</v>
      </c>
      <c r="O630" s="8"/>
      <c r="P630" s="69">
        <v>0</v>
      </c>
      <c r="Q630" s="22" t="s">
        <v>1</v>
      </c>
      <c r="R630" s="14" t="s">
        <v>1739</v>
      </c>
    </row>
    <row r="631" spans="1:18" x14ac:dyDescent="0.25">
      <c r="A631" s="14">
        <f t="shared" si="18"/>
        <v>630</v>
      </c>
      <c r="B631" s="15">
        <v>44228</v>
      </c>
      <c r="C631" s="7">
        <v>44242</v>
      </c>
      <c r="D631" s="75" t="s">
        <v>844</v>
      </c>
      <c r="E631" s="22" t="s">
        <v>2298</v>
      </c>
      <c r="F631" s="67" t="s">
        <v>1860</v>
      </c>
      <c r="G631" s="8"/>
      <c r="H631" s="67"/>
      <c r="I631" s="22" t="s">
        <v>135</v>
      </c>
      <c r="J631" s="68">
        <v>32</v>
      </c>
      <c r="K631" s="13">
        <f>IFERROR(VLOOKUP(I631,'LISTES stock'!A$2:B$1487,2,0)+SUMIFS(J631:J631,D631:D631,"ENTRÉE",I631:I631,I631)-SUMIFS(J631:J631,D631:D631,"SORTIE",I631:I631,I631),"")</f>
        <v>-54</v>
      </c>
      <c r="L631" s="13">
        <f>IFERROR(VLOOKUP(I631,T_LISTES[],3,0),"")</f>
        <v>2</v>
      </c>
      <c r="M631" s="13" t="str">
        <f t="shared" si="19"/>
        <v>COMMANDER</v>
      </c>
      <c r="N631" s="23"/>
      <c r="O631" s="8"/>
      <c r="P631" s="69">
        <v>0</v>
      </c>
      <c r="Q631" s="22"/>
      <c r="R631" s="14"/>
    </row>
    <row r="632" spans="1:18" x14ac:dyDescent="0.25">
      <c r="A632" s="14">
        <f t="shared" si="18"/>
        <v>631</v>
      </c>
      <c r="B632" s="15">
        <v>44228</v>
      </c>
      <c r="C632" s="7">
        <v>44242</v>
      </c>
      <c r="D632" s="75" t="s">
        <v>844</v>
      </c>
      <c r="E632" s="22" t="s">
        <v>2298</v>
      </c>
      <c r="F632" s="67" t="s">
        <v>1747</v>
      </c>
      <c r="G632" s="8"/>
      <c r="H632" s="67"/>
      <c r="I632" s="22" t="s">
        <v>399</v>
      </c>
      <c r="J632" s="68">
        <v>1</v>
      </c>
      <c r="K632" s="13">
        <f>IFERROR(VLOOKUP(I632,'LISTES stock'!A$2:B$1487,2,0)+SUMIFS(J632:J632,D632:D632,"ENTRÉE",I632:I632,I632)-SUMIFS(J632:J632,D632:D632,"SORTIE",I632:I632,I632),"")</f>
        <v>1</v>
      </c>
      <c r="L632" s="13">
        <f>IFERROR(VLOOKUP(I632,T_LISTES[],3,0),"")</f>
        <v>2</v>
      </c>
      <c r="M632" s="13" t="str">
        <f t="shared" si="19"/>
        <v>COMMANDER</v>
      </c>
      <c r="N632" s="23" t="s">
        <v>1773</v>
      </c>
      <c r="O632" s="8"/>
      <c r="P632" s="69">
        <v>105000</v>
      </c>
      <c r="Q632" s="22"/>
      <c r="R632" s="14"/>
    </row>
    <row r="633" spans="1:18" x14ac:dyDescent="0.25">
      <c r="A633" s="14">
        <f t="shared" si="18"/>
        <v>632</v>
      </c>
      <c r="B633" s="15">
        <v>44228</v>
      </c>
      <c r="C633" s="7">
        <v>44243</v>
      </c>
      <c r="D633" s="8" t="s">
        <v>842</v>
      </c>
      <c r="E633" s="22" t="s">
        <v>164</v>
      </c>
      <c r="F633" s="67" t="s">
        <v>1735</v>
      </c>
      <c r="G633" s="8"/>
      <c r="H633" s="67" t="s">
        <v>1</v>
      </c>
      <c r="I633" s="22" t="s">
        <v>0</v>
      </c>
      <c r="J633" s="68">
        <v>1</v>
      </c>
      <c r="K633" s="13">
        <f>IFERROR(VLOOKUP(I633,'LISTES stock'!A$2:B$1487,2,0)+SUMIFS(J633:J633,D633:D633,"ENTRÉE",I633:I633,I633)-SUMIFS(J633:J633,D633:D633,"SORTIE",I633:I633,I633),"")</f>
        <v>-3</v>
      </c>
      <c r="L633" s="13">
        <f>IFERROR(VLOOKUP(I633,T_LISTES[],3,0),"")</f>
        <v>0</v>
      </c>
      <c r="M633" s="13" t="str">
        <f t="shared" si="19"/>
        <v>COMMANDER</v>
      </c>
      <c r="N633" s="23"/>
      <c r="O633" s="8"/>
      <c r="P633" s="69">
        <v>0</v>
      </c>
      <c r="Q633" s="22"/>
      <c r="R633" s="14" t="s">
        <v>1739</v>
      </c>
    </row>
    <row r="634" spans="1:18" x14ac:dyDescent="0.25">
      <c r="A634" s="14">
        <f t="shared" si="18"/>
        <v>633</v>
      </c>
      <c r="B634" s="15">
        <v>44228</v>
      </c>
      <c r="C634" s="7">
        <v>44243</v>
      </c>
      <c r="D634" s="8" t="s">
        <v>842</v>
      </c>
      <c r="E634" s="22" t="s">
        <v>316</v>
      </c>
      <c r="F634" s="67" t="s">
        <v>1747</v>
      </c>
      <c r="G634" s="8"/>
      <c r="H634" s="67" t="s">
        <v>20</v>
      </c>
      <c r="I634" s="22" t="s">
        <v>119</v>
      </c>
      <c r="J634" s="68">
        <v>2</v>
      </c>
      <c r="K634" s="13">
        <f>IFERROR(VLOOKUP(I634,'LISTES stock'!A$2:B$1487,2,0)+SUMIFS(J634:J634,D634:D634,"ENTRÉE",I634:I634,I634)-SUMIFS(J634:J634,D634:D634,"SORTIE",I634:I634,I634),"")</f>
        <v>-25</v>
      </c>
      <c r="L634" s="13">
        <f>IFERROR(VLOOKUP(I634,T_LISTES[],3,0),"")</f>
        <v>0</v>
      </c>
      <c r="M634" s="13" t="str">
        <f t="shared" si="19"/>
        <v>COMMANDER</v>
      </c>
      <c r="N634" s="23" t="s">
        <v>1824</v>
      </c>
      <c r="O634" s="8"/>
      <c r="P634" s="69">
        <v>0</v>
      </c>
      <c r="Q634" s="22" t="s">
        <v>1753</v>
      </c>
      <c r="R634" s="14" t="s">
        <v>1790</v>
      </c>
    </row>
    <row r="635" spans="1:18" x14ac:dyDescent="0.25">
      <c r="A635" s="14">
        <f t="shared" si="18"/>
        <v>634</v>
      </c>
      <c r="B635" s="15">
        <v>44228</v>
      </c>
      <c r="C635" s="7">
        <v>44243</v>
      </c>
      <c r="D635" s="8" t="s">
        <v>842</v>
      </c>
      <c r="E635" s="22" t="s">
        <v>316</v>
      </c>
      <c r="F635" s="67" t="s">
        <v>1768</v>
      </c>
      <c r="G635" s="8"/>
      <c r="H635" s="67" t="s">
        <v>20</v>
      </c>
      <c r="I635" s="22" t="s">
        <v>16</v>
      </c>
      <c r="J635" s="68">
        <v>2</v>
      </c>
      <c r="K635" s="13">
        <f>IFERROR(VLOOKUP(I635,'LISTES stock'!A$2:B$1487,2,0)+SUMIFS(J635:J635,D635:D635,"ENTRÉE",I635:I635,I635)-SUMIFS(J635:J635,D635:D635,"SORTIE",I635:I635,I635),"")</f>
        <v>-8</v>
      </c>
      <c r="L635" s="13">
        <f>IFERROR(VLOOKUP(I635,T_LISTES[],3,0),"")</f>
        <v>0</v>
      </c>
      <c r="M635" s="13" t="str">
        <f t="shared" si="19"/>
        <v>COMMANDER</v>
      </c>
      <c r="N635" s="23" t="s">
        <v>1824</v>
      </c>
      <c r="O635" s="8"/>
      <c r="P635" s="69">
        <v>0</v>
      </c>
      <c r="Q635" s="22" t="s">
        <v>1753</v>
      </c>
      <c r="R635" s="14" t="s">
        <v>1790</v>
      </c>
    </row>
    <row r="636" spans="1:18" x14ac:dyDescent="0.25">
      <c r="A636" s="14">
        <f t="shared" si="18"/>
        <v>635</v>
      </c>
      <c r="B636" s="15">
        <v>44228</v>
      </c>
      <c r="C636" s="7">
        <v>44243</v>
      </c>
      <c r="D636" s="8" t="s">
        <v>842</v>
      </c>
      <c r="E636" s="22" t="s">
        <v>316</v>
      </c>
      <c r="F636" s="67" t="s">
        <v>1747</v>
      </c>
      <c r="G636" s="8"/>
      <c r="H636" s="67" t="s">
        <v>20</v>
      </c>
      <c r="I636" s="22" t="s">
        <v>19</v>
      </c>
      <c r="J636" s="68">
        <v>2</v>
      </c>
      <c r="K636" s="13">
        <f>IFERROR(VLOOKUP(I636,'LISTES stock'!A$2:B$1487,2,0)+SUMIFS(J636:J636,D636:D636,"ENTRÉE",I636:I636,I636)-SUMIFS(J636:J636,D636:D636,"SORTIE",I636:I636,I636),"")</f>
        <v>50</v>
      </c>
      <c r="L636" s="13">
        <f>IFERROR(VLOOKUP(I636,T_LISTES[],3,0),"")</f>
        <v>2</v>
      </c>
      <c r="M636" s="13" t="str">
        <f t="shared" si="19"/>
        <v/>
      </c>
      <c r="N636" s="23" t="s">
        <v>1824</v>
      </c>
      <c r="O636" s="8"/>
      <c r="P636" s="69">
        <v>0</v>
      </c>
      <c r="Q636" s="22" t="s">
        <v>1753</v>
      </c>
      <c r="R636" s="14" t="s">
        <v>1790</v>
      </c>
    </row>
    <row r="637" spans="1:18" x14ac:dyDescent="0.25">
      <c r="A637" s="14">
        <f t="shared" si="18"/>
        <v>636</v>
      </c>
      <c r="B637" s="15">
        <v>44228</v>
      </c>
      <c r="C637" s="7">
        <v>44243</v>
      </c>
      <c r="D637" s="8" t="s">
        <v>842</v>
      </c>
      <c r="E637" s="22" t="s">
        <v>587</v>
      </c>
      <c r="F637" s="67" t="s">
        <v>1747</v>
      </c>
      <c r="G637" s="8"/>
      <c r="H637" s="67" t="s">
        <v>1796</v>
      </c>
      <c r="I637" s="22" t="s">
        <v>87</v>
      </c>
      <c r="J637" s="68">
        <v>1</v>
      </c>
      <c r="K637" s="13">
        <f>IFERROR(VLOOKUP(I637,'LISTES stock'!A$2:B$1487,2,0)+SUMIFS(J637:J637,D637:D637,"ENTRÉE",I637:I637,I637)-SUMIFS(J637:J637,D637:D637,"SORTIE",I637:I637,I637),"")</f>
        <v>0</v>
      </c>
      <c r="L637" s="13">
        <f>IFERROR(VLOOKUP(I637,T_LISTES[],3,0),"")</f>
        <v>2</v>
      </c>
      <c r="M637" s="13" t="str">
        <f t="shared" si="19"/>
        <v>COMMANDER</v>
      </c>
      <c r="N637" s="23"/>
      <c r="O637" s="8"/>
      <c r="P637" s="69">
        <v>35000</v>
      </c>
      <c r="Q637" s="22"/>
      <c r="R637" s="14" t="s">
        <v>1994</v>
      </c>
    </row>
    <row r="638" spans="1:18" x14ac:dyDescent="0.25">
      <c r="A638" s="14">
        <f t="shared" si="18"/>
        <v>637</v>
      </c>
      <c r="B638" s="15">
        <v>44228</v>
      </c>
      <c r="C638" s="7">
        <v>44243</v>
      </c>
      <c r="D638" s="8" t="s">
        <v>842</v>
      </c>
      <c r="E638" s="22" t="s">
        <v>316</v>
      </c>
      <c r="F638" s="67" t="s">
        <v>1747</v>
      </c>
      <c r="G638" s="8"/>
      <c r="H638" s="67" t="s">
        <v>17</v>
      </c>
      <c r="I638" s="22" t="s">
        <v>18</v>
      </c>
      <c r="J638" s="68">
        <v>2</v>
      </c>
      <c r="K638" s="13">
        <f>IFERROR(VLOOKUP(I638,'LISTES stock'!A$2:B$1487,2,0)+SUMIFS(J638:J638,D638:D638,"ENTRÉE",I638:I638,I638)-SUMIFS(J638:J638,D638:D638,"SORTIE",I638:I638,I638),"")</f>
        <v>-59</v>
      </c>
      <c r="L638" s="13">
        <f>IFERROR(VLOOKUP(I638,T_LISTES[],3,0),"")</f>
        <v>0</v>
      </c>
      <c r="M638" s="13" t="str">
        <f t="shared" si="19"/>
        <v>COMMANDER</v>
      </c>
      <c r="N638" s="23" t="s">
        <v>1909</v>
      </c>
      <c r="O638" s="8"/>
      <c r="P638" s="69">
        <v>0</v>
      </c>
      <c r="Q638" s="22" t="s">
        <v>1756</v>
      </c>
      <c r="R638" s="14" t="s">
        <v>1790</v>
      </c>
    </row>
    <row r="639" spans="1:18" x14ac:dyDescent="0.25">
      <c r="A639" s="14">
        <f t="shared" si="18"/>
        <v>638</v>
      </c>
      <c r="B639" s="15">
        <v>44228</v>
      </c>
      <c r="C639" s="7">
        <v>44243</v>
      </c>
      <c r="D639" s="8" t="s">
        <v>842</v>
      </c>
      <c r="E639" s="22" t="s">
        <v>368</v>
      </c>
      <c r="F639" s="67" t="s">
        <v>1747</v>
      </c>
      <c r="G639" s="8"/>
      <c r="H639" s="67" t="s">
        <v>33</v>
      </c>
      <c r="I639" s="22" t="s">
        <v>313</v>
      </c>
      <c r="J639" s="68">
        <v>10</v>
      </c>
      <c r="K639" s="13">
        <f>IFERROR(VLOOKUP(I639,'LISTES stock'!A$2:B$1487,2,0)+SUMIFS(J639:J639,D639:D639,"ENTRÉE",I639:I639,I639)-SUMIFS(J639:J639,D639:D639,"SORTIE",I639:I639,I639),"")</f>
        <v>10</v>
      </c>
      <c r="L639" s="13">
        <f>IFERROR(VLOOKUP(I639,T_LISTES[],3,0),"")</f>
        <v>2</v>
      </c>
      <c r="M639" s="13" t="str">
        <f t="shared" si="19"/>
        <v/>
      </c>
      <c r="N639" s="23"/>
      <c r="O639" s="8"/>
      <c r="P639" s="69">
        <v>0</v>
      </c>
      <c r="Q639" s="22" t="s">
        <v>1995</v>
      </c>
      <c r="R639" s="14" t="s">
        <v>1776</v>
      </c>
    </row>
    <row r="640" spans="1:18" x14ac:dyDescent="0.25">
      <c r="A640" s="14">
        <f t="shared" si="18"/>
        <v>639</v>
      </c>
      <c r="B640" s="15">
        <v>44228</v>
      </c>
      <c r="C640" s="7">
        <v>44244</v>
      </c>
      <c r="D640" s="8" t="s">
        <v>842</v>
      </c>
      <c r="E640" s="22" t="s">
        <v>368</v>
      </c>
      <c r="F640" s="67" t="s">
        <v>1747</v>
      </c>
      <c r="G640" s="8"/>
      <c r="H640" s="67" t="s">
        <v>17</v>
      </c>
      <c r="I640" s="22" t="s">
        <v>22</v>
      </c>
      <c r="J640" s="68">
        <v>2</v>
      </c>
      <c r="K640" s="13">
        <f>IFERROR(VLOOKUP(I640,'LISTES stock'!A$2:B$1487,2,0)+SUMIFS(J640:J640,D640:D640,"ENTRÉE",I640:I640,I640)-SUMIFS(J640:J640,D640:D640,"SORTIE",I640:I640,I640),"")</f>
        <v>-20</v>
      </c>
      <c r="L640" s="13">
        <f>IFERROR(VLOOKUP(I640,T_LISTES[],3,0),"")</f>
        <v>0</v>
      </c>
      <c r="M640" s="13" t="str">
        <f t="shared" si="19"/>
        <v>COMMANDER</v>
      </c>
      <c r="N640" s="23" t="s">
        <v>1755</v>
      </c>
      <c r="O640" s="8"/>
      <c r="P640" s="69">
        <v>0</v>
      </c>
      <c r="Q640" s="22" t="s">
        <v>1810</v>
      </c>
      <c r="R640" s="14" t="s">
        <v>1776</v>
      </c>
    </row>
    <row r="641" spans="1:18" x14ac:dyDescent="0.25">
      <c r="A641" s="14">
        <f t="shared" si="18"/>
        <v>640</v>
      </c>
      <c r="B641" s="15">
        <v>44228</v>
      </c>
      <c r="C641" s="7">
        <v>44244</v>
      </c>
      <c r="D641" s="8" t="s">
        <v>842</v>
      </c>
      <c r="E641" s="22" t="s">
        <v>368</v>
      </c>
      <c r="F641" s="67" t="s">
        <v>1747</v>
      </c>
      <c r="G641" s="8"/>
      <c r="H641" s="67" t="s">
        <v>17</v>
      </c>
      <c r="I641" s="22" t="s">
        <v>493</v>
      </c>
      <c r="J641" s="68">
        <v>1</v>
      </c>
      <c r="K641" s="13">
        <f>IFERROR(VLOOKUP(I641,'LISTES stock'!A$2:B$1487,2,0)+SUMIFS(J641:J641,D641:D641,"ENTRÉE",I641:I641,I641)-SUMIFS(J641:J641,D641:D641,"SORTIE",I641:I641,I641),"")</f>
        <v>-7</v>
      </c>
      <c r="L641" s="13">
        <f>IFERROR(VLOOKUP(I641,T_LISTES[],3,0),"")</f>
        <v>0</v>
      </c>
      <c r="M641" s="13" t="str">
        <f t="shared" si="19"/>
        <v>COMMANDER</v>
      </c>
      <c r="N641" s="23" t="s">
        <v>1824</v>
      </c>
      <c r="O641" s="8"/>
      <c r="P641" s="69">
        <v>0</v>
      </c>
      <c r="Q641" s="22" t="s">
        <v>1749</v>
      </c>
      <c r="R641" s="14" t="s">
        <v>1790</v>
      </c>
    </row>
    <row r="642" spans="1:18" x14ac:dyDescent="0.25">
      <c r="A642" s="14">
        <f t="shared" ref="A642:A705" si="20">ROW()-1</f>
        <v>641</v>
      </c>
      <c r="B642" s="15">
        <v>44228</v>
      </c>
      <c r="C642" s="7">
        <v>44244</v>
      </c>
      <c r="D642" s="8" t="s">
        <v>842</v>
      </c>
      <c r="E642" s="22" t="s">
        <v>316</v>
      </c>
      <c r="F642" s="67" t="s">
        <v>1768</v>
      </c>
      <c r="G642" s="8"/>
      <c r="H642" s="67" t="s">
        <v>20</v>
      </c>
      <c r="I642" s="22" t="s">
        <v>16</v>
      </c>
      <c r="J642" s="68">
        <v>3</v>
      </c>
      <c r="K642" s="13">
        <f>IFERROR(VLOOKUP(I642,'LISTES stock'!A$2:B$1487,2,0)+SUMIFS(J642:J642,D642:D642,"ENTRÉE",I642:I642,I642)-SUMIFS(J642:J642,D642:D642,"SORTIE",I642:I642,I642),"")</f>
        <v>-9</v>
      </c>
      <c r="L642" s="13">
        <f>IFERROR(VLOOKUP(I642,T_LISTES[],3,0),"")</f>
        <v>0</v>
      </c>
      <c r="M642" s="13" t="str">
        <f t="shared" ref="M642:M705" si="21">IF($K642&lt;=$L642,"COMMANDER","")</f>
        <v>COMMANDER</v>
      </c>
      <c r="N642" s="23"/>
      <c r="O642" s="8"/>
      <c r="P642" s="69">
        <v>0</v>
      </c>
      <c r="Q642" s="22" t="s">
        <v>1996</v>
      </c>
      <c r="R642" s="14" t="s">
        <v>1790</v>
      </c>
    </row>
    <row r="643" spans="1:18" x14ac:dyDescent="0.25">
      <c r="A643" s="14">
        <f t="shared" si="20"/>
        <v>642</v>
      </c>
      <c r="B643" s="15">
        <v>44228</v>
      </c>
      <c r="C643" s="7">
        <v>44244</v>
      </c>
      <c r="D643" s="8" t="s">
        <v>842</v>
      </c>
      <c r="E643" s="22" t="s">
        <v>368</v>
      </c>
      <c r="F643" s="67" t="s">
        <v>1768</v>
      </c>
      <c r="G643" s="8"/>
      <c r="H643" s="67" t="s">
        <v>1742</v>
      </c>
      <c r="I643" s="22" t="s">
        <v>238</v>
      </c>
      <c r="J643" s="68">
        <v>1</v>
      </c>
      <c r="K643" s="13">
        <f>IFERROR(VLOOKUP(I643,'LISTES stock'!A$2:B$1487,2,0)+SUMIFS(J643:J643,D643:D643,"ENTRÉE",I643:I643,I643)-SUMIFS(J643:J643,D643:D643,"SORTIE",I643:I643,I643),"")</f>
        <v>11</v>
      </c>
      <c r="L643" s="13">
        <f>IFERROR(VLOOKUP(I643,T_LISTES[],3,0),"")</f>
        <v>2</v>
      </c>
      <c r="M643" s="13" t="str">
        <f t="shared" si="21"/>
        <v/>
      </c>
      <c r="N643" s="23"/>
      <c r="O643" s="8"/>
      <c r="P643" s="69">
        <v>0</v>
      </c>
      <c r="Q643" s="22"/>
      <c r="R643" s="14" t="s">
        <v>1743</v>
      </c>
    </row>
    <row r="644" spans="1:18" x14ac:dyDescent="0.25">
      <c r="A644" s="14">
        <f t="shared" si="20"/>
        <v>643</v>
      </c>
      <c r="B644" s="15">
        <v>44228</v>
      </c>
      <c r="C644" s="7">
        <v>44244</v>
      </c>
      <c r="D644" s="8" t="s">
        <v>842</v>
      </c>
      <c r="E644" s="22" t="s">
        <v>131</v>
      </c>
      <c r="F644" s="67" t="s">
        <v>1779</v>
      </c>
      <c r="G644" s="8"/>
      <c r="H644" s="67" t="s">
        <v>33</v>
      </c>
      <c r="I644" s="22" t="s">
        <v>525</v>
      </c>
      <c r="J644" s="68">
        <v>1</v>
      </c>
      <c r="K644" s="13">
        <f>IFERROR(VLOOKUP(I644,'LISTES stock'!A$2:B$1487,2,0)+SUMIFS(J644:J644,D644:D644,"ENTRÉE",I644:I644,I644)-SUMIFS(J644:J644,D644:D644,"SORTIE",I644:I644,I644),"")</f>
        <v>-3</v>
      </c>
      <c r="L644" s="13">
        <f>IFERROR(VLOOKUP(I644,T_LISTES[],3,0),"")</f>
        <v>0</v>
      </c>
      <c r="M644" s="13" t="str">
        <f t="shared" si="21"/>
        <v>COMMANDER</v>
      </c>
      <c r="N644" s="23"/>
      <c r="O644" s="8"/>
      <c r="P644" s="69">
        <v>0</v>
      </c>
      <c r="Q644" s="22"/>
      <c r="R644" s="14" t="s">
        <v>1865</v>
      </c>
    </row>
    <row r="645" spans="1:18" x14ac:dyDescent="0.25">
      <c r="A645" s="14">
        <f t="shared" si="20"/>
        <v>644</v>
      </c>
      <c r="B645" s="15">
        <v>44228</v>
      </c>
      <c r="C645" s="7">
        <v>44244</v>
      </c>
      <c r="D645" s="8" t="s">
        <v>842</v>
      </c>
      <c r="E645" s="22" t="s">
        <v>368</v>
      </c>
      <c r="F645" s="67" t="s">
        <v>1747</v>
      </c>
      <c r="G645" s="8"/>
      <c r="H645" s="67" t="s">
        <v>1742</v>
      </c>
      <c r="I645" s="22" t="s">
        <v>298</v>
      </c>
      <c r="J645" s="68">
        <v>1</v>
      </c>
      <c r="K645" s="13">
        <f>IFERROR(VLOOKUP(I645,'LISTES stock'!A$2:B$1487,2,0)+SUMIFS(J645:J645,D645:D645,"ENTRÉE",I645:I645,I645)-SUMIFS(J645:J645,D645:D645,"SORTIE",I645:I645,I645),"")</f>
        <v>-12</v>
      </c>
      <c r="L645" s="13">
        <f>IFERROR(VLOOKUP(I645,T_LISTES[],3,0),"")</f>
        <v>2</v>
      </c>
      <c r="M645" s="13" t="str">
        <f t="shared" si="21"/>
        <v>COMMANDER</v>
      </c>
      <c r="N645" s="23"/>
      <c r="O645" s="8"/>
      <c r="P645" s="69">
        <v>0</v>
      </c>
      <c r="Q645" s="22"/>
      <c r="R645" s="14" t="s">
        <v>1743</v>
      </c>
    </row>
    <row r="646" spans="1:18" x14ac:dyDescent="0.25">
      <c r="A646" s="14">
        <f t="shared" si="20"/>
        <v>645</v>
      </c>
      <c r="B646" s="15">
        <v>44228</v>
      </c>
      <c r="C646" s="7">
        <v>44244</v>
      </c>
      <c r="D646" s="8" t="s">
        <v>842</v>
      </c>
      <c r="E646" s="22" t="s">
        <v>368</v>
      </c>
      <c r="F646" s="67" t="s">
        <v>1747</v>
      </c>
      <c r="G646" s="8"/>
      <c r="H646" s="67" t="s">
        <v>1742</v>
      </c>
      <c r="I646" s="22" t="s">
        <v>457</v>
      </c>
      <c r="J646" s="68">
        <v>1</v>
      </c>
      <c r="K646" s="13">
        <f>IFERROR(VLOOKUP(I646,'LISTES stock'!A$2:B$1487,2,0)+SUMIFS(J646:J646,D646:D646,"ENTRÉE",I646:I646,I646)-SUMIFS(J646:J646,D646:D646,"SORTIE",I646:I646,I646),"")</f>
        <v>6</v>
      </c>
      <c r="L646" s="13">
        <f>IFERROR(VLOOKUP(I646,T_LISTES[],3,0),"")</f>
        <v>2</v>
      </c>
      <c r="M646" s="13" t="str">
        <f t="shared" si="21"/>
        <v/>
      </c>
      <c r="N646" s="23"/>
      <c r="O646" s="8"/>
      <c r="P646" s="69">
        <v>0</v>
      </c>
      <c r="Q646" s="22"/>
      <c r="R646" s="14" t="s">
        <v>1743</v>
      </c>
    </row>
    <row r="647" spans="1:18" x14ac:dyDescent="0.25">
      <c r="A647" s="14">
        <f t="shared" si="20"/>
        <v>646</v>
      </c>
      <c r="B647" s="15">
        <v>44228</v>
      </c>
      <c r="C647" s="7">
        <v>44244</v>
      </c>
      <c r="D647" s="8" t="s">
        <v>842</v>
      </c>
      <c r="E647" s="22" t="s">
        <v>228</v>
      </c>
      <c r="F647" s="67" t="s">
        <v>1860</v>
      </c>
      <c r="G647" s="8"/>
      <c r="H647" s="67" t="s">
        <v>26</v>
      </c>
      <c r="I647" s="22" t="s">
        <v>135</v>
      </c>
      <c r="J647" s="68">
        <v>1</v>
      </c>
      <c r="K647" s="13">
        <f>IFERROR(VLOOKUP(I647,'LISTES stock'!A$2:B$1487,2,0)+SUMIFS(J647:J647,D647:D647,"ENTRÉE",I647:I647,I647)-SUMIFS(J647:J647,D647:D647,"SORTIE",I647:I647,I647),"")</f>
        <v>-87</v>
      </c>
      <c r="L647" s="13">
        <f>IFERROR(VLOOKUP(I647,T_LISTES[],3,0),"")</f>
        <v>2</v>
      </c>
      <c r="M647" s="13" t="str">
        <f t="shared" si="21"/>
        <v>COMMANDER</v>
      </c>
      <c r="N647" s="23"/>
      <c r="O647" s="8"/>
      <c r="P647" s="69">
        <v>0</v>
      </c>
      <c r="Q647" s="22" t="s">
        <v>1738</v>
      </c>
      <c r="R647" s="14" t="s">
        <v>1997</v>
      </c>
    </row>
    <row r="648" spans="1:18" x14ac:dyDescent="0.25">
      <c r="A648" s="14">
        <f t="shared" si="20"/>
        <v>647</v>
      </c>
      <c r="B648" s="15">
        <v>44228</v>
      </c>
      <c r="C648" s="7">
        <v>44244</v>
      </c>
      <c r="D648" s="8" t="s">
        <v>842</v>
      </c>
      <c r="E648" s="22" t="s">
        <v>228</v>
      </c>
      <c r="F648" s="67" t="s">
        <v>1747</v>
      </c>
      <c r="G648" s="8"/>
      <c r="H648" s="67" t="s">
        <v>26</v>
      </c>
      <c r="I648" s="22" t="s">
        <v>136</v>
      </c>
      <c r="J648" s="68">
        <v>1</v>
      </c>
      <c r="K648" s="13">
        <f>IFERROR(VLOOKUP(I648,'LISTES stock'!A$2:B$1487,2,0)+SUMIFS(J648:J648,D648:D648,"ENTRÉE",I648:I648,I648)-SUMIFS(J648:J648,D648:D648,"SORTIE",I648:I648,I648),"")</f>
        <v>-1</v>
      </c>
      <c r="L648" s="13">
        <f>IFERROR(VLOOKUP(I648,T_LISTES[],3,0),"")</f>
        <v>2</v>
      </c>
      <c r="M648" s="13" t="str">
        <f t="shared" si="21"/>
        <v>COMMANDER</v>
      </c>
      <c r="N648" s="23"/>
      <c r="O648" s="8"/>
      <c r="P648" s="69">
        <v>0</v>
      </c>
      <c r="Q648" s="22" t="s">
        <v>1738</v>
      </c>
      <c r="R648" s="14" t="s">
        <v>1997</v>
      </c>
    </row>
    <row r="649" spans="1:18" x14ac:dyDescent="0.25">
      <c r="A649" s="14">
        <f t="shared" si="20"/>
        <v>648</v>
      </c>
      <c r="B649" s="15">
        <v>44228</v>
      </c>
      <c r="C649" s="7">
        <v>44244</v>
      </c>
      <c r="D649" s="8" t="s">
        <v>842</v>
      </c>
      <c r="E649" s="22" t="s">
        <v>131</v>
      </c>
      <c r="F649" s="67" t="s">
        <v>1998</v>
      </c>
      <c r="G649" s="8"/>
      <c r="H649" s="67" t="s">
        <v>1</v>
      </c>
      <c r="I649" s="22" t="s">
        <v>741</v>
      </c>
      <c r="J649" s="68">
        <v>6</v>
      </c>
      <c r="K649" s="13">
        <f>IFERROR(VLOOKUP(I649,'LISTES stock'!A$2:B$1487,2,0)+SUMIFS(J649:J649,D649:D649,"ENTRÉE",I649:I649,I649)-SUMIFS(J649:J649,D649:D649,"SORTIE",I649:I649,I649),"")</f>
        <v>-19</v>
      </c>
      <c r="L649" s="13">
        <f>IFERROR(VLOOKUP(I649,T_LISTES[],3,0),"")</f>
        <v>0</v>
      </c>
      <c r="M649" s="13" t="str">
        <f t="shared" si="21"/>
        <v>COMMANDER</v>
      </c>
      <c r="N649" s="23"/>
      <c r="O649" s="8"/>
      <c r="P649" s="69">
        <v>75000</v>
      </c>
      <c r="Q649" s="22"/>
      <c r="R649" s="14" t="s">
        <v>1767</v>
      </c>
    </row>
    <row r="650" spans="1:18" x14ac:dyDescent="0.25">
      <c r="A650" s="14">
        <f t="shared" si="20"/>
        <v>649</v>
      </c>
      <c r="B650" s="15">
        <v>44228</v>
      </c>
      <c r="C650" s="7">
        <v>44244</v>
      </c>
      <c r="D650" s="8" t="s">
        <v>842</v>
      </c>
      <c r="E650" s="22" t="s">
        <v>164</v>
      </c>
      <c r="F650" s="67" t="s">
        <v>1741</v>
      </c>
      <c r="G650" s="8"/>
      <c r="H650" s="67" t="s">
        <v>33</v>
      </c>
      <c r="I650" s="22" t="s">
        <v>5</v>
      </c>
      <c r="J650" s="68">
        <v>1</v>
      </c>
      <c r="K650" s="13">
        <f>IFERROR(VLOOKUP(I650,'LISTES stock'!A$2:B$1487,2,0)+SUMIFS(J650:J650,D650:D650,"ENTRÉE",I650:I650,I650)-SUMIFS(J650:J650,D650:D650,"SORTIE",I650:I650,I650),"")</f>
        <v>-1</v>
      </c>
      <c r="L650" s="13">
        <f>IFERROR(VLOOKUP(I650,T_LISTES[],3,0),"")</f>
        <v>0</v>
      </c>
      <c r="M650" s="13" t="str">
        <f t="shared" si="21"/>
        <v>COMMANDER</v>
      </c>
      <c r="N650" s="23"/>
      <c r="O650" s="8"/>
      <c r="P650" s="69">
        <v>0</v>
      </c>
      <c r="Q650" s="22"/>
      <c r="R650" s="14" t="s">
        <v>1739</v>
      </c>
    </row>
    <row r="651" spans="1:18" x14ac:dyDescent="0.25">
      <c r="A651" s="14">
        <f t="shared" si="20"/>
        <v>650</v>
      </c>
      <c r="B651" s="15">
        <v>44228</v>
      </c>
      <c r="C651" s="7">
        <v>44244</v>
      </c>
      <c r="D651" s="75" t="s">
        <v>844</v>
      </c>
      <c r="E651" s="22" t="s">
        <v>2298</v>
      </c>
      <c r="F651" s="67" t="s">
        <v>1741</v>
      </c>
      <c r="G651" s="8"/>
      <c r="H651" s="67"/>
      <c r="I651" s="22" t="s">
        <v>5</v>
      </c>
      <c r="J651" s="68">
        <v>2</v>
      </c>
      <c r="K651" s="13">
        <f>IFERROR(VLOOKUP(I651,'LISTES stock'!A$2:B$1487,2,0)+SUMIFS(J651:J651,D651:D651,"ENTRÉE",I651:I651,I651)-SUMIFS(J651:J651,D651:D651,"SORTIE",I651:I651,I651),"")</f>
        <v>2</v>
      </c>
      <c r="L651" s="13">
        <f>IFERROR(VLOOKUP(I651,T_LISTES[],3,0),"")</f>
        <v>0</v>
      </c>
      <c r="M651" s="13" t="str">
        <f t="shared" si="21"/>
        <v/>
      </c>
      <c r="N651" s="23"/>
      <c r="O651" s="8"/>
      <c r="P651" s="69">
        <v>500000</v>
      </c>
      <c r="Q651" s="22"/>
      <c r="R651" s="14"/>
    </row>
    <row r="652" spans="1:18" x14ac:dyDescent="0.25">
      <c r="A652" s="14">
        <f t="shared" si="20"/>
        <v>651</v>
      </c>
      <c r="B652" s="15">
        <v>44228</v>
      </c>
      <c r="C652" s="7">
        <v>44244</v>
      </c>
      <c r="D652" s="75" t="s">
        <v>844</v>
      </c>
      <c r="E652" s="22" t="s">
        <v>2298</v>
      </c>
      <c r="F652" s="67" t="s">
        <v>1768</v>
      </c>
      <c r="G652" s="8"/>
      <c r="H652" s="67"/>
      <c r="I652" s="22" t="s">
        <v>16</v>
      </c>
      <c r="J652" s="68">
        <v>6</v>
      </c>
      <c r="K652" s="13">
        <f>IFERROR(VLOOKUP(I652,'LISTES stock'!A$2:B$1487,2,0)+SUMIFS(J652:J652,D652:D652,"ENTRÉE",I652:I652,I652)-SUMIFS(J652:J652,D652:D652,"SORTIE",I652:I652,I652),"")</f>
        <v>0</v>
      </c>
      <c r="L652" s="13">
        <f>IFERROR(VLOOKUP(I652,T_LISTES[],3,0),"")</f>
        <v>0</v>
      </c>
      <c r="M652" s="13" t="str">
        <f t="shared" si="21"/>
        <v>COMMANDER</v>
      </c>
      <c r="N652" s="23"/>
      <c r="O652" s="8"/>
      <c r="P652" s="69">
        <v>30000</v>
      </c>
      <c r="Q652" s="22"/>
      <c r="R652" s="14"/>
    </row>
    <row r="653" spans="1:18" x14ac:dyDescent="0.25">
      <c r="A653" s="14">
        <f t="shared" si="20"/>
        <v>652</v>
      </c>
      <c r="B653" s="15">
        <v>44228</v>
      </c>
      <c r="C653" s="7">
        <v>44244</v>
      </c>
      <c r="D653" s="75" t="s">
        <v>844</v>
      </c>
      <c r="E653" s="22" t="s">
        <v>2298</v>
      </c>
      <c r="F653" s="67" t="s">
        <v>1768</v>
      </c>
      <c r="G653" s="8"/>
      <c r="H653" s="67"/>
      <c r="I653" s="22" t="s">
        <v>869</v>
      </c>
      <c r="J653" s="68">
        <v>1</v>
      </c>
      <c r="K653" s="13">
        <f>IFERROR(VLOOKUP(I653,'LISTES stock'!A$2:B$1487,2,0)+SUMIFS(J653:J653,D653:D653,"ENTRÉE",I653:I653,I653)-SUMIFS(J653:J653,D653:D653,"SORTIE",I653:I653,I653),"")</f>
        <v>4</v>
      </c>
      <c r="L653" s="13">
        <f>IFERROR(VLOOKUP(I653,T_LISTES[],3,0),"")</f>
        <v>0</v>
      </c>
      <c r="M653" s="13" t="str">
        <f t="shared" si="21"/>
        <v/>
      </c>
      <c r="N653" s="23"/>
      <c r="O653" s="8"/>
      <c r="P653" s="69">
        <v>45000</v>
      </c>
      <c r="Q653" s="22"/>
      <c r="R653" s="14"/>
    </row>
    <row r="654" spans="1:18" x14ac:dyDescent="0.25">
      <c r="A654" s="14">
        <f t="shared" si="20"/>
        <v>653</v>
      </c>
      <c r="B654" s="15">
        <v>44228</v>
      </c>
      <c r="C654" s="7">
        <v>44245</v>
      </c>
      <c r="D654" s="8" t="s">
        <v>842</v>
      </c>
      <c r="E654" s="22" t="s">
        <v>164</v>
      </c>
      <c r="F654" s="67" t="s">
        <v>1768</v>
      </c>
      <c r="G654" s="8"/>
      <c r="H654" s="67" t="s">
        <v>26</v>
      </c>
      <c r="I654" s="22" t="s">
        <v>25</v>
      </c>
      <c r="J654" s="68">
        <v>2</v>
      </c>
      <c r="K654" s="13">
        <f>IFERROR(VLOOKUP(I654,'LISTES stock'!A$2:B$1487,2,0)+SUMIFS(J654:J654,D654:D654,"ENTRÉE",I654:I654,I654)-SUMIFS(J654:J654,D654:D654,"SORTIE",I654:I654,I654),"")</f>
        <v>-4</v>
      </c>
      <c r="L654" s="13">
        <f>IFERROR(VLOOKUP(I654,T_LISTES[],3,0),"")</f>
        <v>2</v>
      </c>
      <c r="M654" s="13" t="str">
        <f t="shared" si="21"/>
        <v>COMMANDER</v>
      </c>
      <c r="N654" s="23"/>
      <c r="O654" s="8"/>
      <c r="P654" s="69">
        <v>0</v>
      </c>
      <c r="Q654" s="22"/>
      <c r="R654" s="14" t="s">
        <v>1739</v>
      </c>
    </row>
    <row r="655" spans="1:18" x14ac:dyDescent="0.25">
      <c r="A655" s="14">
        <f t="shared" si="20"/>
        <v>654</v>
      </c>
      <c r="B655" s="15">
        <v>44228</v>
      </c>
      <c r="C655" s="7">
        <v>44245</v>
      </c>
      <c r="D655" s="8" t="s">
        <v>842</v>
      </c>
      <c r="E655" s="22" t="s">
        <v>254</v>
      </c>
      <c r="F655" s="67" t="s">
        <v>1860</v>
      </c>
      <c r="G655" s="8"/>
      <c r="H655" s="67" t="s">
        <v>26</v>
      </c>
      <c r="I655" s="22" t="s">
        <v>133</v>
      </c>
      <c r="J655" s="68">
        <v>2</v>
      </c>
      <c r="K655" s="13">
        <f>IFERROR(VLOOKUP(I655,'LISTES stock'!A$2:B$1487,2,0)+SUMIFS(J655:J655,D655:D655,"ENTRÉE",I655:I655,I655)-SUMIFS(J655:J655,D655:D655,"SORTIE",I655:I655,I655),"")</f>
        <v>-5</v>
      </c>
      <c r="L655" s="13">
        <f>IFERROR(VLOOKUP(I655,T_LISTES[],3,0),"")</f>
        <v>2</v>
      </c>
      <c r="M655" s="13" t="str">
        <f t="shared" si="21"/>
        <v>COMMANDER</v>
      </c>
      <c r="N655" s="23"/>
      <c r="O655" s="8"/>
      <c r="P655" s="69">
        <v>0</v>
      </c>
      <c r="Q655" s="22" t="s">
        <v>1780</v>
      </c>
      <c r="R655" s="14" t="s">
        <v>1778</v>
      </c>
    </row>
    <row r="656" spans="1:18" x14ac:dyDescent="0.25">
      <c r="A656" s="14">
        <f t="shared" si="20"/>
        <v>655</v>
      </c>
      <c r="B656" s="15">
        <v>44228</v>
      </c>
      <c r="C656" s="7">
        <v>44245</v>
      </c>
      <c r="D656" s="8" t="s">
        <v>842</v>
      </c>
      <c r="E656" s="22" t="s">
        <v>254</v>
      </c>
      <c r="F656" s="67" t="s">
        <v>1860</v>
      </c>
      <c r="G656" s="8"/>
      <c r="H656" s="67" t="s">
        <v>26</v>
      </c>
      <c r="I656" s="22" t="s">
        <v>132</v>
      </c>
      <c r="J656" s="68">
        <v>2</v>
      </c>
      <c r="K656" s="13">
        <f>IFERROR(VLOOKUP(I656,'LISTES stock'!A$2:B$1487,2,0)+SUMIFS(J656:J656,D656:D656,"ENTRÉE",I656:I656,I656)-SUMIFS(J656:J656,D656:D656,"SORTIE",I656:I656,I656),"")</f>
        <v>-2</v>
      </c>
      <c r="L656" s="13">
        <f>IFERROR(VLOOKUP(I656,T_LISTES[],3,0),"")</f>
        <v>2</v>
      </c>
      <c r="M656" s="13" t="str">
        <f t="shared" si="21"/>
        <v>COMMANDER</v>
      </c>
      <c r="N656" s="23"/>
      <c r="O656" s="8"/>
      <c r="P656" s="69">
        <v>0</v>
      </c>
      <c r="Q656" s="22" t="s">
        <v>1780</v>
      </c>
      <c r="R656" s="14" t="s">
        <v>1778</v>
      </c>
    </row>
    <row r="657" spans="1:18" x14ac:dyDescent="0.25">
      <c r="A657" s="14">
        <f t="shared" si="20"/>
        <v>656</v>
      </c>
      <c r="B657" s="15">
        <v>44228</v>
      </c>
      <c r="C657" s="7">
        <v>44245</v>
      </c>
      <c r="D657" s="8" t="s">
        <v>842</v>
      </c>
      <c r="E657" s="22" t="s">
        <v>254</v>
      </c>
      <c r="F657" s="67" t="s">
        <v>1860</v>
      </c>
      <c r="G657" s="8"/>
      <c r="H657" s="67" t="s">
        <v>26</v>
      </c>
      <c r="I657" s="22" t="s">
        <v>135</v>
      </c>
      <c r="J657" s="68">
        <v>2</v>
      </c>
      <c r="K657" s="13">
        <f>IFERROR(VLOOKUP(I657,'LISTES stock'!A$2:B$1487,2,0)+SUMIFS(J657:J657,D657:D657,"ENTRÉE",I657:I657,I657)-SUMIFS(J657:J657,D657:D657,"SORTIE",I657:I657,I657),"")</f>
        <v>-88</v>
      </c>
      <c r="L657" s="13">
        <f>IFERROR(VLOOKUP(I657,T_LISTES[],3,0),"")</f>
        <v>2</v>
      </c>
      <c r="M657" s="13" t="str">
        <f t="shared" si="21"/>
        <v>COMMANDER</v>
      </c>
      <c r="N657" s="23"/>
      <c r="O657" s="8"/>
      <c r="P657" s="69">
        <v>0</v>
      </c>
      <c r="Q657" s="22" t="s">
        <v>1780</v>
      </c>
      <c r="R657" s="14" t="s">
        <v>1778</v>
      </c>
    </row>
    <row r="658" spans="1:18" x14ac:dyDescent="0.25">
      <c r="A658" s="14">
        <f t="shared" si="20"/>
        <v>657</v>
      </c>
      <c r="B658" s="15">
        <v>44228</v>
      </c>
      <c r="C658" s="7">
        <v>44245</v>
      </c>
      <c r="D658" s="8" t="s">
        <v>842</v>
      </c>
      <c r="E658" s="22" t="s">
        <v>254</v>
      </c>
      <c r="F658" s="67" t="s">
        <v>1765</v>
      </c>
      <c r="G658" s="8"/>
      <c r="H658" s="67" t="s">
        <v>58</v>
      </c>
      <c r="I658" s="22" t="s">
        <v>57</v>
      </c>
      <c r="J658" s="68">
        <v>22</v>
      </c>
      <c r="K658" s="13">
        <f>IFERROR(VLOOKUP(I658,'LISTES stock'!A$2:B$1487,2,0)+SUMIFS(J658:J658,D658:D658,"ENTRÉE",I658:I658,I658)-SUMIFS(J658:J658,D658:D658,"SORTIE",I658:I658,I658),"")</f>
        <v>-7066</v>
      </c>
      <c r="L658" s="13">
        <f>IFERROR(VLOOKUP(I658,T_LISTES[],3,0),"")</f>
        <v>0</v>
      </c>
      <c r="M658" s="13" t="str">
        <f t="shared" si="21"/>
        <v>COMMANDER</v>
      </c>
      <c r="N658" s="23" t="s">
        <v>1861</v>
      </c>
      <c r="O658" s="8"/>
      <c r="P658" s="69">
        <v>0</v>
      </c>
      <c r="Q658" s="22" t="s">
        <v>1780</v>
      </c>
      <c r="R658" s="14" t="s">
        <v>1778</v>
      </c>
    </row>
    <row r="659" spans="1:18" x14ac:dyDescent="0.25">
      <c r="A659" s="14">
        <f t="shared" si="20"/>
        <v>658</v>
      </c>
      <c r="B659" s="15">
        <v>44228</v>
      </c>
      <c r="C659" s="7">
        <v>44245</v>
      </c>
      <c r="D659" s="8" t="s">
        <v>842</v>
      </c>
      <c r="E659" s="22" t="s">
        <v>207</v>
      </c>
      <c r="F659" s="67" t="s">
        <v>1768</v>
      </c>
      <c r="G659" s="8"/>
      <c r="H659" s="67" t="s">
        <v>33</v>
      </c>
      <c r="I659" s="22" t="s">
        <v>185</v>
      </c>
      <c r="J659" s="68">
        <v>2</v>
      </c>
      <c r="K659" s="13">
        <f>IFERROR(VLOOKUP(I659,'LISTES stock'!A$2:B$1487,2,0)+SUMIFS(J659:J659,D659:D659,"ENTRÉE",I659:I659,I659)-SUMIFS(J659:J659,D659:D659,"SORTIE",I659:I659,I659),"")</f>
        <v>24</v>
      </c>
      <c r="L659" s="13">
        <f>IFERROR(VLOOKUP(I659,T_LISTES[],3,0),"")</f>
        <v>0</v>
      </c>
      <c r="M659" s="13" t="str">
        <f t="shared" si="21"/>
        <v/>
      </c>
      <c r="N659" s="23"/>
      <c r="O659" s="8"/>
      <c r="P659" s="69">
        <v>0</v>
      </c>
      <c r="Q659" s="22"/>
      <c r="R659" s="14" t="s">
        <v>1778</v>
      </c>
    </row>
    <row r="660" spans="1:18" x14ac:dyDescent="0.25">
      <c r="A660" s="14">
        <f t="shared" si="20"/>
        <v>659</v>
      </c>
      <c r="B660" s="15">
        <v>44228</v>
      </c>
      <c r="C660" s="7">
        <v>44245</v>
      </c>
      <c r="D660" s="8" t="s">
        <v>842</v>
      </c>
      <c r="E660" s="22" t="s">
        <v>207</v>
      </c>
      <c r="F660" s="67"/>
      <c r="G660" s="8"/>
      <c r="H660" s="67" t="s">
        <v>33</v>
      </c>
      <c r="I660" s="22" t="s">
        <v>497</v>
      </c>
      <c r="J660" s="68">
        <v>1</v>
      </c>
      <c r="K660" s="13">
        <f>IFERROR(VLOOKUP(I660,'LISTES stock'!A$2:B$1487,2,0)+SUMIFS(J660:J660,D660:D660,"ENTRÉE",I660:I660,I660)-SUMIFS(J660:J660,D660:D660,"SORTIE",I660:I660,I660),"")</f>
        <v>-11</v>
      </c>
      <c r="L660" s="13">
        <f>IFERROR(VLOOKUP(I660,T_LISTES[],3,0),"")</f>
        <v>0</v>
      </c>
      <c r="M660" s="13" t="str">
        <f t="shared" si="21"/>
        <v>COMMANDER</v>
      </c>
      <c r="N660" s="23"/>
      <c r="O660" s="8"/>
      <c r="P660" s="69">
        <v>0</v>
      </c>
      <c r="Q660" s="22"/>
      <c r="R660" s="14" t="s">
        <v>1778</v>
      </c>
    </row>
    <row r="661" spans="1:18" x14ac:dyDescent="0.25">
      <c r="A661" s="14">
        <f t="shared" si="20"/>
        <v>660</v>
      </c>
      <c r="B661" s="15">
        <v>44228</v>
      </c>
      <c r="C661" s="7">
        <v>44245</v>
      </c>
      <c r="D661" s="8" t="s">
        <v>842</v>
      </c>
      <c r="E661" s="22" t="s">
        <v>207</v>
      </c>
      <c r="F661" s="67"/>
      <c r="G661" s="8"/>
      <c r="H661" s="67" t="s">
        <v>33</v>
      </c>
      <c r="I661" s="22" t="s">
        <v>498</v>
      </c>
      <c r="J661" s="68">
        <v>1</v>
      </c>
      <c r="K661" s="13">
        <f>IFERROR(VLOOKUP(I661,'LISTES stock'!A$2:B$1487,2,0)+SUMIFS(J661:J661,D661:D661,"ENTRÉE",I661:I661,I661)-SUMIFS(J661:J661,D661:D661,"SORTIE",I661:I661,I661),"")</f>
        <v>-3</v>
      </c>
      <c r="L661" s="13">
        <f>IFERROR(VLOOKUP(I661,T_LISTES[],3,0),"")</f>
        <v>0</v>
      </c>
      <c r="M661" s="13" t="str">
        <f t="shared" si="21"/>
        <v>COMMANDER</v>
      </c>
      <c r="N661" s="23"/>
      <c r="O661" s="8"/>
      <c r="P661" s="69">
        <v>0</v>
      </c>
      <c r="Q661" s="22"/>
      <c r="R661" s="14" t="s">
        <v>1778</v>
      </c>
    </row>
    <row r="662" spans="1:18" x14ac:dyDescent="0.25">
      <c r="A662" s="14">
        <f t="shared" si="20"/>
        <v>661</v>
      </c>
      <c r="B662" s="15">
        <v>44228</v>
      </c>
      <c r="C662" s="7">
        <v>44245</v>
      </c>
      <c r="D662" s="8" t="s">
        <v>842</v>
      </c>
      <c r="E662" s="22" t="s">
        <v>207</v>
      </c>
      <c r="F662" s="67" t="s">
        <v>1747</v>
      </c>
      <c r="G662" s="8"/>
      <c r="H662" s="67" t="s">
        <v>1742</v>
      </c>
      <c r="I662" s="22" t="s">
        <v>298</v>
      </c>
      <c r="J662" s="68">
        <v>1</v>
      </c>
      <c r="K662" s="13">
        <f>IFERROR(VLOOKUP(I662,'LISTES stock'!A$2:B$1487,2,0)+SUMIFS(J662:J662,D662:D662,"ENTRÉE",I662:I662,I662)-SUMIFS(J662:J662,D662:D662,"SORTIE",I662:I662,I662),"")</f>
        <v>-12</v>
      </c>
      <c r="L662" s="13">
        <f>IFERROR(VLOOKUP(I662,T_LISTES[],3,0),"")</f>
        <v>2</v>
      </c>
      <c r="M662" s="13" t="str">
        <f t="shared" si="21"/>
        <v>COMMANDER</v>
      </c>
      <c r="N662" s="23"/>
      <c r="O662" s="8"/>
      <c r="P662" s="69">
        <v>0</v>
      </c>
      <c r="Q662" s="22"/>
      <c r="R662" s="14" t="s">
        <v>1743</v>
      </c>
    </row>
    <row r="663" spans="1:18" x14ac:dyDescent="0.25">
      <c r="A663" s="14">
        <f t="shared" si="20"/>
        <v>662</v>
      </c>
      <c r="B663" s="15">
        <v>44228</v>
      </c>
      <c r="C663" s="7">
        <v>44245</v>
      </c>
      <c r="D663" s="8" t="s">
        <v>842</v>
      </c>
      <c r="E663" s="22" t="s">
        <v>207</v>
      </c>
      <c r="F663" s="67" t="s">
        <v>1747</v>
      </c>
      <c r="G663" s="8"/>
      <c r="H663" s="67" t="s">
        <v>1742</v>
      </c>
      <c r="I663" s="22" t="s">
        <v>457</v>
      </c>
      <c r="J663" s="68">
        <v>1</v>
      </c>
      <c r="K663" s="13">
        <f>IFERROR(VLOOKUP(I663,'LISTES stock'!A$2:B$1487,2,0)+SUMIFS(J663:J663,D663:D663,"ENTRÉE",I663:I663,I663)-SUMIFS(J663:J663,D663:D663,"SORTIE",I663:I663,I663),"")</f>
        <v>6</v>
      </c>
      <c r="L663" s="13">
        <f>IFERROR(VLOOKUP(I663,T_LISTES[],3,0),"")</f>
        <v>2</v>
      </c>
      <c r="M663" s="13" t="str">
        <f t="shared" si="21"/>
        <v/>
      </c>
      <c r="N663" s="23"/>
      <c r="O663" s="8"/>
      <c r="P663" s="69">
        <v>0</v>
      </c>
      <c r="Q663" s="22"/>
      <c r="R663" s="14" t="s">
        <v>1743</v>
      </c>
    </row>
    <row r="664" spans="1:18" x14ac:dyDescent="0.25">
      <c r="A664" s="14">
        <f t="shared" si="20"/>
        <v>663</v>
      </c>
      <c r="B664" s="15">
        <v>44228</v>
      </c>
      <c r="C664" s="7">
        <v>44245</v>
      </c>
      <c r="D664" s="8" t="s">
        <v>842</v>
      </c>
      <c r="E664" s="22" t="s">
        <v>264</v>
      </c>
      <c r="F664" s="67" t="s">
        <v>1860</v>
      </c>
      <c r="G664" s="8"/>
      <c r="H664" s="67" t="s">
        <v>26</v>
      </c>
      <c r="I664" s="22" t="s">
        <v>133</v>
      </c>
      <c r="J664" s="68">
        <v>2</v>
      </c>
      <c r="K664" s="13">
        <f>IFERROR(VLOOKUP(I664,'LISTES stock'!A$2:B$1487,2,0)+SUMIFS(J664:J664,D664:D664,"ENTRÉE",I664:I664,I664)-SUMIFS(J664:J664,D664:D664,"SORTIE",I664:I664,I664),"")</f>
        <v>-5</v>
      </c>
      <c r="L664" s="13">
        <f>IFERROR(VLOOKUP(I664,T_LISTES[],3,0),"")</f>
        <v>2</v>
      </c>
      <c r="M664" s="13" t="str">
        <f t="shared" si="21"/>
        <v>COMMANDER</v>
      </c>
      <c r="N664" s="23"/>
      <c r="O664" s="8"/>
      <c r="P664" s="69">
        <v>0</v>
      </c>
      <c r="Q664" s="22" t="s">
        <v>1780</v>
      </c>
      <c r="R664" s="14" t="s">
        <v>1778</v>
      </c>
    </row>
    <row r="665" spans="1:18" x14ac:dyDescent="0.25">
      <c r="A665" s="14">
        <f t="shared" si="20"/>
        <v>664</v>
      </c>
      <c r="B665" s="15">
        <v>44228</v>
      </c>
      <c r="C665" s="7">
        <v>44245</v>
      </c>
      <c r="D665" s="8" t="s">
        <v>842</v>
      </c>
      <c r="E665" s="22" t="s">
        <v>264</v>
      </c>
      <c r="F665" s="67" t="s">
        <v>1860</v>
      </c>
      <c r="G665" s="8"/>
      <c r="H665" s="67" t="s">
        <v>26</v>
      </c>
      <c r="I665" s="22" t="s">
        <v>132</v>
      </c>
      <c r="J665" s="68">
        <v>2</v>
      </c>
      <c r="K665" s="13">
        <f>IFERROR(VLOOKUP(I665,'LISTES stock'!A$2:B$1487,2,0)+SUMIFS(J665:J665,D665:D665,"ENTRÉE",I665:I665,I665)-SUMIFS(J665:J665,D665:D665,"SORTIE",I665:I665,I665),"")</f>
        <v>-2</v>
      </c>
      <c r="L665" s="13">
        <f>IFERROR(VLOOKUP(I665,T_LISTES[],3,0),"")</f>
        <v>2</v>
      </c>
      <c r="M665" s="13" t="str">
        <f t="shared" si="21"/>
        <v>COMMANDER</v>
      </c>
      <c r="N665" s="23"/>
      <c r="O665" s="8"/>
      <c r="P665" s="69">
        <v>0</v>
      </c>
      <c r="Q665" s="22" t="s">
        <v>1780</v>
      </c>
      <c r="R665" s="14" t="s">
        <v>1778</v>
      </c>
    </row>
    <row r="666" spans="1:18" x14ac:dyDescent="0.25">
      <c r="A666" s="14">
        <f t="shared" si="20"/>
        <v>665</v>
      </c>
      <c r="B666" s="15">
        <v>44228</v>
      </c>
      <c r="C666" s="7">
        <v>44245</v>
      </c>
      <c r="D666" s="8" t="s">
        <v>842</v>
      </c>
      <c r="E666" s="22" t="s">
        <v>264</v>
      </c>
      <c r="F666" s="67" t="s">
        <v>1860</v>
      </c>
      <c r="G666" s="8"/>
      <c r="H666" s="67" t="s">
        <v>26</v>
      </c>
      <c r="I666" s="22" t="s">
        <v>135</v>
      </c>
      <c r="J666" s="68">
        <v>2</v>
      </c>
      <c r="K666" s="13">
        <f>IFERROR(VLOOKUP(I666,'LISTES stock'!A$2:B$1487,2,0)+SUMIFS(J666:J666,D666:D666,"ENTRÉE",I666:I666,I666)-SUMIFS(J666:J666,D666:D666,"SORTIE",I666:I666,I666),"")</f>
        <v>-88</v>
      </c>
      <c r="L666" s="13">
        <f>IFERROR(VLOOKUP(I666,T_LISTES[],3,0),"")</f>
        <v>2</v>
      </c>
      <c r="M666" s="13" t="str">
        <f t="shared" si="21"/>
        <v>COMMANDER</v>
      </c>
      <c r="N666" s="23"/>
      <c r="O666" s="8"/>
      <c r="P666" s="69">
        <v>0</v>
      </c>
      <c r="Q666" s="22" t="s">
        <v>1780</v>
      </c>
      <c r="R666" s="14" t="s">
        <v>1778</v>
      </c>
    </row>
    <row r="667" spans="1:18" x14ac:dyDescent="0.25">
      <c r="A667" s="14">
        <f t="shared" si="20"/>
        <v>666</v>
      </c>
      <c r="B667" s="15">
        <v>44228</v>
      </c>
      <c r="C667" s="7">
        <v>44245</v>
      </c>
      <c r="D667" s="8" t="s">
        <v>842</v>
      </c>
      <c r="E667" s="22" t="s">
        <v>264</v>
      </c>
      <c r="F667" s="67" t="s">
        <v>1765</v>
      </c>
      <c r="G667" s="8"/>
      <c r="H667" s="67" t="s">
        <v>58</v>
      </c>
      <c r="I667" s="22" t="s">
        <v>57</v>
      </c>
      <c r="J667" s="68">
        <v>22</v>
      </c>
      <c r="K667" s="13">
        <f>IFERROR(VLOOKUP(I667,'LISTES stock'!A$2:B$1487,2,0)+SUMIFS(J667:J667,D667:D667,"ENTRÉE",I667:I667,I667)-SUMIFS(J667:J667,D667:D667,"SORTIE",I667:I667,I667),"")</f>
        <v>-7066</v>
      </c>
      <c r="L667" s="13">
        <f>IFERROR(VLOOKUP(I667,T_LISTES[],3,0),"")</f>
        <v>0</v>
      </c>
      <c r="M667" s="13" t="str">
        <f t="shared" si="21"/>
        <v>COMMANDER</v>
      </c>
      <c r="N667" s="23" t="s">
        <v>1861</v>
      </c>
      <c r="O667" s="8"/>
      <c r="P667" s="69">
        <v>0</v>
      </c>
      <c r="Q667" s="22" t="s">
        <v>1780</v>
      </c>
      <c r="R667" s="14" t="s">
        <v>1778</v>
      </c>
    </row>
    <row r="668" spans="1:18" x14ac:dyDescent="0.25">
      <c r="A668" s="14">
        <f t="shared" si="20"/>
        <v>667</v>
      </c>
      <c r="B668" s="15">
        <v>44228</v>
      </c>
      <c r="C668" s="7">
        <v>44246</v>
      </c>
      <c r="D668" s="8" t="s">
        <v>842</v>
      </c>
      <c r="E668" s="22" t="s">
        <v>754</v>
      </c>
      <c r="F668" s="67" t="s">
        <v>1771</v>
      </c>
      <c r="G668" s="8"/>
      <c r="H668" s="67" t="s">
        <v>1742</v>
      </c>
      <c r="I668" s="22" t="s">
        <v>337</v>
      </c>
      <c r="J668" s="68">
        <v>2</v>
      </c>
      <c r="K668" s="13">
        <f>IFERROR(VLOOKUP(I668,'LISTES stock'!A$2:B$1487,2,0)+SUMIFS(J668:J668,D668:D668,"ENTRÉE",I668:I668,I668)-SUMIFS(J668:J668,D668:D668,"SORTIE",I668:I668,I668),"")</f>
        <v>-26</v>
      </c>
      <c r="L668" s="13">
        <f>IFERROR(VLOOKUP(I668,T_LISTES[],3,0),"")</f>
        <v>2</v>
      </c>
      <c r="M668" s="13" t="str">
        <f t="shared" si="21"/>
        <v>COMMANDER</v>
      </c>
      <c r="N668" s="23"/>
      <c r="O668" s="8"/>
      <c r="P668" s="69">
        <v>0</v>
      </c>
      <c r="Q668" s="22"/>
      <c r="R668" s="14" t="s">
        <v>1743</v>
      </c>
    </row>
    <row r="669" spans="1:18" x14ac:dyDescent="0.25">
      <c r="A669" s="14">
        <f t="shared" si="20"/>
        <v>668</v>
      </c>
      <c r="B669" s="15">
        <v>44228</v>
      </c>
      <c r="C669" s="7">
        <v>44246</v>
      </c>
      <c r="D669" s="8" t="s">
        <v>842</v>
      </c>
      <c r="E669" s="22" t="s">
        <v>754</v>
      </c>
      <c r="F669" s="67" t="s">
        <v>1771</v>
      </c>
      <c r="G669" s="8"/>
      <c r="H669" s="67" t="s">
        <v>1742</v>
      </c>
      <c r="I669" s="22" t="s">
        <v>333</v>
      </c>
      <c r="J669" s="68">
        <v>2</v>
      </c>
      <c r="K669" s="13">
        <f>IFERROR(VLOOKUP(I669,'LISTES stock'!A$2:B$1487,2,0)+SUMIFS(J669:J669,D669:D669,"ENTRÉE",I669:I669,I669)-SUMIFS(J669:J669,D669:D669,"SORTIE",I669:I669,I669),"")</f>
        <v>-23</v>
      </c>
      <c r="L669" s="13">
        <f>IFERROR(VLOOKUP(I669,T_LISTES[],3,0),"")</f>
        <v>2</v>
      </c>
      <c r="M669" s="13" t="str">
        <f t="shared" si="21"/>
        <v>COMMANDER</v>
      </c>
      <c r="N669" s="23"/>
      <c r="O669" s="8"/>
      <c r="P669" s="69">
        <v>0</v>
      </c>
      <c r="Q669" s="22"/>
      <c r="R669" s="14" t="s">
        <v>1743</v>
      </c>
    </row>
    <row r="670" spans="1:18" x14ac:dyDescent="0.25">
      <c r="A670" s="14">
        <f t="shared" si="20"/>
        <v>669</v>
      </c>
      <c r="B670" s="15">
        <v>44228</v>
      </c>
      <c r="C670" s="7">
        <v>44246</v>
      </c>
      <c r="D670" s="8" t="s">
        <v>842</v>
      </c>
      <c r="E670" s="22" t="s">
        <v>76</v>
      </c>
      <c r="F670" s="67" t="s">
        <v>1771</v>
      </c>
      <c r="G670" s="8"/>
      <c r="H670" s="67" t="s">
        <v>1742</v>
      </c>
      <c r="I670" s="22" t="s">
        <v>337</v>
      </c>
      <c r="J670" s="68">
        <v>1</v>
      </c>
      <c r="K670" s="13">
        <f>IFERROR(VLOOKUP(I670,'LISTES stock'!A$2:B$1487,2,0)+SUMIFS(J670:J670,D670:D670,"ENTRÉE",I670:I670,I670)-SUMIFS(J670:J670,D670:D670,"SORTIE",I670:I670,I670),"")</f>
        <v>-25</v>
      </c>
      <c r="L670" s="13">
        <f>IFERROR(VLOOKUP(I670,T_LISTES[],3,0),"")</f>
        <v>2</v>
      </c>
      <c r="M670" s="13" t="str">
        <f t="shared" si="21"/>
        <v>COMMANDER</v>
      </c>
      <c r="N670" s="23"/>
      <c r="O670" s="8"/>
      <c r="P670" s="69">
        <v>0</v>
      </c>
      <c r="Q670" s="22"/>
      <c r="R670" s="14" t="s">
        <v>1743</v>
      </c>
    </row>
    <row r="671" spans="1:18" x14ac:dyDescent="0.25">
      <c r="A671" s="14">
        <f t="shared" si="20"/>
        <v>670</v>
      </c>
      <c r="B671" s="15">
        <v>44228</v>
      </c>
      <c r="C671" s="7">
        <v>44246</v>
      </c>
      <c r="D671" s="8" t="s">
        <v>842</v>
      </c>
      <c r="E671" s="22" t="s">
        <v>107</v>
      </c>
      <c r="F671" s="67" t="s">
        <v>1752</v>
      </c>
      <c r="G671" s="8"/>
      <c r="H671" s="67" t="s">
        <v>17</v>
      </c>
      <c r="I671" s="22" t="s">
        <v>280</v>
      </c>
      <c r="J671" s="68">
        <v>1</v>
      </c>
      <c r="K671" s="13">
        <f>IFERROR(VLOOKUP(I671,'LISTES stock'!A$2:B$1487,2,0)+SUMIFS(J671:J671,D671:D671,"ENTRÉE",I671:I671,I671)-SUMIFS(J671:J671,D671:D671,"SORTIE",I671:I671,I671),"")</f>
        <v>-14</v>
      </c>
      <c r="L671" s="13">
        <f>IFERROR(VLOOKUP(I671,T_LISTES[],3,0),"")</f>
        <v>0</v>
      </c>
      <c r="M671" s="13" t="str">
        <f t="shared" si="21"/>
        <v>COMMANDER</v>
      </c>
      <c r="N671" s="23"/>
      <c r="O671" s="8"/>
      <c r="P671" s="69">
        <v>0</v>
      </c>
      <c r="Q671" s="22" t="s">
        <v>1908</v>
      </c>
      <c r="R671" s="14" t="s">
        <v>1778</v>
      </c>
    </row>
    <row r="672" spans="1:18" x14ac:dyDescent="0.25">
      <c r="A672" s="14">
        <f t="shared" si="20"/>
        <v>671</v>
      </c>
      <c r="B672" s="15">
        <v>44228</v>
      </c>
      <c r="C672" s="7">
        <v>44246</v>
      </c>
      <c r="D672" s="8" t="s">
        <v>842</v>
      </c>
      <c r="E672" s="22" t="s">
        <v>21</v>
      </c>
      <c r="F672" s="67" t="s">
        <v>1771</v>
      </c>
      <c r="G672" s="8"/>
      <c r="H672" s="67" t="s">
        <v>1742</v>
      </c>
      <c r="I672" s="22" t="s">
        <v>337</v>
      </c>
      <c r="J672" s="68">
        <v>2</v>
      </c>
      <c r="K672" s="13">
        <f>IFERROR(VLOOKUP(I672,'LISTES stock'!A$2:B$1487,2,0)+SUMIFS(J672:J672,D672:D672,"ENTRÉE",I672:I672,I672)-SUMIFS(J672:J672,D672:D672,"SORTIE",I672:I672,I672),"")</f>
        <v>-26</v>
      </c>
      <c r="L672" s="13">
        <f>IFERROR(VLOOKUP(I672,T_LISTES[],3,0),"")</f>
        <v>2</v>
      </c>
      <c r="M672" s="13" t="str">
        <f t="shared" si="21"/>
        <v>COMMANDER</v>
      </c>
      <c r="N672" s="23"/>
      <c r="O672" s="8"/>
      <c r="P672" s="69">
        <v>0</v>
      </c>
      <c r="Q672" s="22"/>
      <c r="R672" s="14" t="s">
        <v>1772</v>
      </c>
    </row>
    <row r="673" spans="1:18" x14ac:dyDescent="0.25">
      <c r="A673" s="14">
        <f t="shared" si="20"/>
        <v>672</v>
      </c>
      <c r="B673" s="15">
        <v>44228</v>
      </c>
      <c r="C673" s="7">
        <v>44246</v>
      </c>
      <c r="D673" s="8" t="s">
        <v>842</v>
      </c>
      <c r="E673" s="22" t="s">
        <v>21</v>
      </c>
      <c r="F673" s="67" t="s">
        <v>1771</v>
      </c>
      <c r="G673" s="8"/>
      <c r="H673" s="67" t="s">
        <v>1742</v>
      </c>
      <c r="I673" s="22" t="s">
        <v>333</v>
      </c>
      <c r="J673" s="68">
        <v>1</v>
      </c>
      <c r="K673" s="13">
        <f>IFERROR(VLOOKUP(I673,'LISTES stock'!A$2:B$1487,2,0)+SUMIFS(J673:J673,D673:D673,"ENTRÉE",I673:I673,I673)-SUMIFS(J673:J673,D673:D673,"SORTIE",I673:I673,I673),"")</f>
        <v>-22</v>
      </c>
      <c r="L673" s="13">
        <f>IFERROR(VLOOKUP(I673,T_LISTES[],3,0),"")</f>
        <v>2</v>
      </c>
      <c r="M673" s="13" t="str">
        <f t="shared" si="21"/>
        <v>COMMANDER</v>
      </c>
      <c r="N673" s="23"/>
      <c r="O673" s="8"/>
      <c r="P673" s="69">
        <v>0</v>
      </c>
      <c r="Q673" s="22"/>
      <c r="R673" s="14" t="s">
        <v>1772</v>
      </c>
    </row>
    <row r="674" spans="1:18" x14ac:dyDescent="0.25">
      <c r="A674" s="14">
        <f t="shared" si="20"/>
        <v>673</v>
      </c>
      <c r="B674" s="15">
        <v>44228</v>
      </c>
      <c r="C674" s="7">
        <v>44246</v>
      </c>
      <c r="D674" s="8" t="s">
        <v>842</v>
      </c>
      <c r="E674" s="22" t="s">
        <v>169</v>
      </c>
      <c r="F674" s="67" t="s">
        <v>1771</v>
      </c>
      <c r="G674" s="8"/>
      <c r="H674" s="67" t="s">
        <v>1742</v>
      </c>
      <c r="I674" s="22" t="s">
        <v>337</v>
      </c>
      <c r="J674" s="68">
        <v>1</v>
      </c>
      <c r="K674" s="13">
        <f>IFERROR(VLOOKUP(I674,'LISTES stock'!A$2:B$1487,2,0)+SUMIFS(J674:J674,D674:D674,"ENTRÉE",I674:I674,I674)-SUMIFS(J674:J674,D674:D674,"SORTIE",I674:I674,I674),"")</f>
        <v>-25</v>
      </c>
      <c r="L674" s="13">
        <f>IFERROR(VLOOKUP(I674,T_LISTES[],3,0),"")</f>
        <v>2</v>
      </c>
      <c r="M674" s="13" t="str">
        <f t="shared" si="21"/>
        <v>COMMANDER</v>
      </c>
      <c r="N674" s="23"/>
      <c r="O674" s="8"/>
      <c r="P674" s="69">
        <v>0</v>
      </c>
      <c r="Q674" s="22"/>
      <c r="R674" s="14" t="s">
        <v>1743</v>
      </c>
    </row>
    <row r="675" spans="1:18" x14ac:dyDescent="0.25">
      <c r="A675" s="14">
        <f t="shared" si="20"/>
        <v>674</v>
      </c>
      <c r="B675" s="15">
        <v>44228</v>
      </c>
      <c r="C675" s="7">
        <v>44247</v>
      </c>
      <c r="D675" s="8" t="s">
        <v>842</v>
      </c>
      <c r="E675" s="22" t="s">
        <v>268</v>
      </c>
      <c r="F675" s="67" t="s">
        <v>1860</v>
      </c>
      <c r="G675" s="8"/>
      <c r="H675" s="67" t="s">
        <v>26</v>
      </c>
      <c r="I675" s="22" t="s">
        <v>133</v>
      </c>
      <c r="J675" s="68">
        <v>2</v>
      </c>
      <c r="K675" s="13">
        <f>IFERROR(VLOOKUP(I675,'LISTES stock'!A$2:B$1487,2,0)+SUMIFS(J675:J675,D675:D675,"ENTRÉE",I675:I675,I675)-SUMIFS(J675:J675,D675:D675,"SORTIE",I675:I675,I675),"")</f>
        <v>-5</v>
      </c>
      <c r="L675" s="13">
        <f>IFERROR(VLOOKUP(I675,T_LISTES[],3,0),"")</f>
        <v>2</v>
      </c>
      <c r="M675" s="13" t="str">
        <f t="shared" si="21"/>
        <v>COMMANDER</v>
      </c>
      <c r="N675" s="23"/>
      <c r="O675" s="8"/>
      <c r="P675" s="69">
        <v>0</v>
      </c>
      <c r="Q675" s="22" t="s">
        <v>1780</v>
      </c>
      <c r="R675" s="14" t="s">
        <v>1778</v>
      </c>
    </row>
    <row r="676" spans="1:18" x14ac:dyDescent="0.25">
      <c r="A676" s="14">
        <f t="shared" si="20"/>
        <v>675</v>
      </c>
      <c r="B676" s="15">
        <v>44228</v>
      </c>
      <c r="C676" s="7">
        <v>44247</v>
      </c>
      <c r="D676" s="8" t="s">
        <v>842</v>
      </c>
      <c r="E676" s="22" t="s">
        <v>268</v>
      </c>
      <c r="F676" s="67" t="s">
        <v>1860</v>
      </c>
      <c r="G676" s="8"/>
      <c r="H676" s="67" t="s">
        <v>26</v>
      </c>
      <c r="I676" s="22" t="s">
        <v>132</v>
      </c>
      <c r="J676" s="68">
        <v>2</v>
      </c>
      <c r="K676" s="13">
        <f>IFERROR(VLOOKUP(I676,'LISTES stock'!A$2:B$1487,2,0)+SUMIFS(J676:J676,D676:D676,"ENTRÉE",I676:I676,I676)-SUMIFS(J676:J676,D676:D676,"SORTIE",I676:I676,I676),"")</f>
        <v>-2</v>
      </c>
      <c r="L676" s="13">
        <f>IFERROR(VLOOKUP(I676,T_LISTES[],3,0),"")</f>
        <v>2</v>
      </c>
      <c r="M676" s="13" t="str">
        <f t="shared" si="21"/>
        <v>COMMANDER</v>
      </c>
      <c r="N676" s="23"/>
      <c r="O676" s="8"/>
      <c r="P676" s="69">
        <v>0</v>
      </c>
      <c r="Q676" s="22" t="s">
        <v>1780</v>
      </c>
      <c r="R676" s="14" t="s">
        <v>1778</v>
      </c>
    </row>
    <row r="677" spans="1:18" x14ac:dyDescent="0.25">
      <c r="A677" s="14">
        <f t="shared" si="20"/>
        <v>676</v>
      </c>
      <c r="B677" s="15">
        <v>44228</v>
      </c>
      <c r="C677" s="7">
        <v>44247</v>
      </c>
      <c r="D677" s="8" t="s">
        <v>842</v>
      </c>
      <c r="E677" s="22" t="s">
        <v>268</v>
      </c>
      <c r="F677" s="67" t="s">
        <v>1765</v>
      </c>
      <c r="G677" s="8"/>
      <c r="H677" s="67" t="s">
        <v>58</v>
      </c>
      <c r="I677" s="22" t="s">
        <v>57</v>
      </c>
      <c r="J677" s="68">
        <v>22</v>
      </c>
      <c r="K677" s="13">
        <f>IFERROR(VLOOKUP(I677,'LISTES stock'!A$2:B$1487,2,0)+SUMIFS(J677:J677,D677:D677,"ENTRÉE",I677:I677,I677)-SUMIFS(J677:J677,D677:D677,"SORTIE",I677:I677,I677),"")</f>
        <v>-7066</v>
      </c>
      <c r="L677" s="13">
        <f>IFERROR(VLOOKUP(I677,T_LISTES[],3,0),"")</f>
        <v>0</v>
      </c>
      <c r="M677" s="13" t="str">
        <f t="shared" si="21"/>
        <v>COMMANDER</v>
      </c>
      <c r="N677" s="23"/>
      <c r="O677" s="8"/>
      <c r="P677" s="69">
        <v>0</v>
      </c>
      <c r="Q677" s="22" t="s">
        <v>1780</v>
      </c>
      <c r="R677" s="14" t="s">
        <v>1778</v>
      </c>
    </row>
    <row r="678" spans="1:18" x14ac:dyDescent="0.25">
      <c r="A678" s="14">
        <f t="shared" si="20"/>
        <v>677</v>
      </c>
      <c r="B678" s="15">
        <v>44228</v>
      </c>
      <c r="C678" s="7">
        <v>44247</v>
      </c>
      <c r="D678" s="8" t="s">
        <v>842</v>
      </c>
      <c r="E678" s="22" t="s">
        <v>164</v>
      </c>
      <c r="F678" s="67" t="s">
        <v>1747</v>
      </c>
      <c r="G678" s="8"/>
      <c r="H678" s="67" t="s">
        <v>26</v>
      </c>
      <c r="I678" s="22" t="s">
        <v>163</v>
      </c>
      <c r="J678" s="68">
        <v>1</v>
      </c>
      <c r="K678" s="13">
        <f>IFERROR(VLOOKUP(I678,'LISTES stock'!A$2:B$1487,2,0)+SUMIFS(J678:J678,D678:D678,"ENTRÉE",I678:I678,I678)-SUMIFS(J678:J678,D678:D678,"SORTIE",I678:I678,I678),"")</f>
        <v>-4</v>
      </c>
      <c r="L678" s="13">
        <f>IFERROR(VLOOKUP(I678,T_LISTES[],3,0),"")</f>
        <v>2</v>
      </c>
      <c r="M678" s="13" t="str">
        <f t="shared" si="21"/>
        <v>COMMANDER</v>
      </c>
      <c r="N678" s="23" t="s">
        <v>1827</v>
      </c>
      <c r="O678" s="8"/>
      <c r="P678" s="69">
        <v>0</v>
      </c>
      <c r="Q678" s="22"/>
      <c r="R678" s="14" t="s">
        <v>1778</v>
      </c>
    </row>
    <row r="679" spans="1:18" x14ac:dyDescent="0.25">
      <c r="A679" s="14">
        <f t="shared" si="20"/>
        <v>678</v>
      </c>
      <c r="B679" s="15">
        <v>44228</v>
      </c>
      <c r="C679" s="7">
        <v>44247</v>
      </c>
      <c r="D679" s="8" t="s">
        <v>842</v>
      </c>
      <c r="E679" s="22" t="s">
        <v>164</v>
      </c>
      <c r="F679" s="67" t="s">
        <v>1765</v>
      </c>
      <c r="G679" s="8"/>
      <c r="H679" s="67" t="s">
        <v>58</v>
      </c>
      <c r="I679" s="22" t="s">
        <v>232</v>
      </c>
      <c r="J679" s="68">
        <v>5</v>
      </c>
      <c r="K679" s="13">
        <f>IFERROR(VLOOKUP(I679,'LISTES stock'!A$2:B$1487,2,0)+SUMIFS(J679:J679,D679:D679,"ENTRÉE",I679:I679,I679)-SUMIFS(J679:J679,D679:D679,"SORTIE",I679:I679,I679),"")</f>
        <v>342</v>
      </c>
      <c r="L679" s="13">
        <f>IFERROR(VLOOKUP(I679,T_LISTES[],3,0),"")</f>
        <v>0</v>
      </c>
      <c r="M679" s="13" t="str">
        <f t="shared" si="21"/>
        <v/>
      </c>
      <c r="N679" s="23"/>
      <c r="O679" s="8"/>
      <c r="P679" s="69">
        <v>0</v>
      </c>
      <c r="Q679" s="22"/>
      <c r="R679" s="14" t="s">
        <v>1778</v>
      </c>
    </row>
    <row r="680" spans="1:18" x14ac:dyDescent="0.25">
      <c r="A680" s="14">
        <f t="shared" si="20"/>
        <v>679</v>
      </c>
      <c r="B680" s="15">
        <v>44228</v>
      </c>
      <c r="C680" s="7">
        <v>44248</v>
      </c>
      <c r="D680" s="8" t="s">
        <v>842</v>
      </c>
      <c r="E680" s="22" t="s">
        <v>474</v>
      </c>
      <c r="F680" s="67" t="s">
        <v>1752</v>
      </c>
      <c r="G680" s="8"/>
      <c r="H680" s="67" t="s">
        <v>20</v>
      </c>
      <c r="I680" s="22" t="s">
        <v>311</v>
      </c>
      <c r="J680" s="68">
        <v>1</v>
      </c>
      <c r="K680" s="13">
        <f>IFERROR(VLOOKUP(I680,'LISTES stock'!A$2:B$1487,2,0)+SUMIFS(J680:J680,D680:D680,"ENTRÉE",I680:I680,I680)-SUMIFS(J680:J680,D680:D680,"SORTIE",I680:I680,I680),"")</f>
        <v>-2</v>
      </c>
      <c r="L680" s="13">
        <f>IFERROR(VLOOKUP(I680,T_LISTES[],3,0),"")</f>
        <v>0</v>
      </c>
      <c r="M680" s="13" t="str">
        <f t="shared" si="21"/>
        <v>COMMANDER</v>
      </c>
      <c r="N680" s="23"/>
      <c r="O680" s="8"/>
      <c r="P680" s="69">
        <v>0</v>
      </c>
      <c r="Q680" s="22" t="s">
        <v>2001</v>
      </c>
      <c r="R680" s="14" t="s">
        <v>1754</v>
      </c>
    </row>
    <row r="681" spans="1:18" x14ac:dyDescent="0.25">
      <c r="A681" s="14">
        <f t="shared" si="20"/>
        <v>680</v>
      </c>
      <c r="B681" s="15">
        <v>44228</v>
      </c>
      <c r="C681" s="7">
        <v>44248</v>
      </c>
      <c r="D681" s="8" t="s">
        <v>842</v>
      </c>
      <c r="E681" s="22" t="s">
        <v>474</v>
      </c>
      <c r="F681" s="67" t="s">
        <v>1752</v>
      </c>
      <c r="G681" s="8"/>
      <c r="H681" s="67" t="s">
        <v>20</v>
      </c>
      <c r="I681" s="22" t="s">
        <v>310</v>
      </c>
      <c r="J681" s="68">
        <v>1</v>
      </c>
      <c r="K681" s="13">
        <f>IFERROR(VLOOKUP(I681,'LISTES stock'!A$2:B$1487,2,0)+SUMIFS(J681:J681,D681:D681,"ENTRÉE",I681:I681,I681)-SUMIFS(J681:J681,D681:D681,"SORTIE",I681:I681,I681),"")</f>
        <v>-1</v>
      </c>
      <c r="L681" s="13">
        <f>IFERROR(VLOOKUP(I681,T_LISTES[],3,0),"")</f>
        <v>0</v>
      </c>
      <c r="M681" s="13" t="str">
        <f t="shared" si="21"/>
        <v>COMMANDER</v>
      </c>
      <c r="N681" s="23"/>
      <c r="O681" s="8"/>
      <c r="P681" s="69">
        <v>0</v>
      </c>
      <c r="Q681" s="22" t="s">
        <v>2001</v>
      </c>
      <c r="R681" s="14" t="s">
        <v>1754</v>
      </c>
    </row>
    <row r="682" spans="1:18" x14ac:dyDescent="0.25">
      <c r="A682" s="14">
        <f t="shared" si="20"/>
        <v>681</v>
      </c>
      <c r="B682" s="15">
        <v>44228</v>
      </c>
      <c r="C682" s="7">
        <v>44248</v>
      </c>
      <c r="D682" s="8" t="s">
        <v>842</v>
      </c>
      <c r="E682" s="22" t="s">
        <v>474</v>
      </c>
      <c r="F682" s="67" t="s">
        <v>1752</v>
      </c>
      <c r="G682" s="8"/>
      <c r="H682" s="67" t="s">
        <v>20</v>
      </c>
      <c r="I682" s="22" t="s">
        <v>16</v>
      </c>
      <c r="J682" s="68">
        <v>1</v>
      </c>
      <c r="K682" s="13">
        <f>IFERROR(VLOOKUP(I682,'LISTES stock'!A$2:B$1487,2,0)+SUMIFS(J682:J682,D682:D682,"ENTRÉE",I682:I682,I682)-SUMIFS(J682:J682,D682:D682,"SORTIE",I682:I682,I682),"")</f>
        <v>-7</v>
      </c>
      <c r="L682" s="13">
        <f>IFERROR(VLOOKUP(I682,T_LISTES[],3,0),"")</f>
        <v>0</v>
      </c>
      <c r="M682" s="13" t="str">
        <f t="shared" si="21"/>
        <v>COMMANDER</v>
      </c>
      <c r="N682" s="23"/>
      <c r="O682" s="8"/>
      <c r="P682" s="69">
        <v>0</v>
      </c>
      <c r="Q682" s="22" t="s">
        <v>2001</v>
      </c>
      <c r="R682" s="14" t="s">
        <v>1754</v>
      </c>
    </row>
    <row r="683" spans="1:18" x14ac:dyDescent="0.25">
      <c r="A683" s="14">
        <f t="shared" si="20"/>
        <v>682</v>
      </c>
      <c r="B683" s="15">
        <v>44228</v>
      </c>
      <c r="C683" s="7">
        <v>44248</v>
      </c>
      <c r="D683" s="8" t="s">
        <v>842</v>
      </c>
      <c r="E683" s="22" t="s">
        <v>474</v>
      </c>
      <c r="F683" s="67" t="s">
        <v>1752</v>
      </c>
      <c r="G683" s="8"/>
      <c r="H683" s="67" t="s">
        <v>20</v>
      </c>
      <c r="I683" s="22" t="s">
        <v>756</v>
      </c>
      <c r="J683" s="68">
        <v>1</v>
      </c>
      <c r="K683" s="13">
        <f>IFERROR(VLOOKUP(I683,'LISTES stock'!A$2:B$1487,2,0)+SUMIFS(J683:J683,D683:D683,"ENTRÉE",I683:I683,I683)-SUMIFS(J683:J683,D683:D683,"SORTIE",I683:I683,I683),"")</f>
        <v>0</v>
      </c>
      <c r="L683" s="13">
        <f>IFERROR(VLOOKUP(I683,T_LISTES[],3,0),"")</f>
        <v>2</v>
      </c>
      <c r="M683" s="13" t="str">
        <f t="shared" si="21"/>
        <v>COMMANDER</v>
      </c>
      <c r="N683" s="23"/>
      <c r="O683" s="8"/>
      <c r="P683" s="69">
        <v>15000</v>
      </c>
      <c r="Q683" s="22" t="s">
        <v>2001</v>
      </c>
      <c r="R683" s="14" t="s">
        <v>1754</v>
      </c>
    </row>
    <row r="684" spans="1:18" x14ac:dyDescent="0.25">
      <c r="A684" s="14">
        <f t="shared" si="20"/>
        <v>683</v>
      </c>
      <c r="B684" s="15">
        <v>44228</v>
      </c>
      <c r="C684" s="7">
        <v>44249</v>
      </c>
      <c r="D684" s="8" t="s">
        <v>842</v>
      </c>
      <c r="E684" s="22" t="s">
        <v>103</v>
      </c>
      <c r="F684" s="67" t="s">
        <v>1771</v>
      </c>
      <c r="G684" s="8"/>
      <c r="H684" s="67" t="s">
        <v>1742</v>
      </c>
      <c r="I684" s="22" t="s">
        <v>337</v>
      </c>
      <c r="J684" s="68">
        <v>2</v>
      </c>
      <c r="K684" s="13">
        <f>IFERROR(VLOOKUP(I684,'LISTES stock'!A$2:B$1487,2,0)+SUMIFS(J684:J684,D684:D684,"ENTRÉE",I684:I684,I684)-SUMIFS(J684:J684,D684:D684,"SORTIE",I684:I684,I684),"")</f>
        <v>-26</v>
      </c>
      <c r="L684" s="13">
        <f>IFERROR(VLOOKUP(I684,T_LISTES[],3,0),"")</f>
        <v>2</v>
      </c>
      <c r="M684" s="13" t="str">
        <f t="shared" si="21"/>
        <v>COMMANDER</v>
      </c>
      <c r="N684" s="23"/>
      <c r="O684" s="8"/>
      <c r="P684" s="69">
        <v>0</v>
      </c>
      <c r="Q684" s="22"/>
      <c r="R684" s="14" t="s">
        <v>1743</v>
      </c>
    </row>
    <row r="685" spans="1:18" x14ac:dyDescent="0.25">
      <c r="A685" s="14">
        <f t="shared" si="20"/>
        <v>684</v>
      </c>
      <c r="B685" s="15">
        <v>44228</v>
      </c>
      <c r="C685" s="7">
        <v>44249</v>
      </c>
      <c r="D685" s="8" t="s">
        <v>842</v>
      </c>
      <c r="E685" s="22" t="s">
        <v>207</v>
      </c>
      <c r="F685" s="67" t="s">
        <v>1768</v>
      </c>
      <c r="G685" s="8"/>
      <c r="H685" s="67" t="s">
        <v>33</v>
      </c>
      <c r="I685" s="22" t="s">
        <v>755</v>
      </c>
      <c r="J685" s="68">
        <v>1</v>
      </c>
      <c r="K685" s="13">
        <f>IFERROR(VLOOKUP(I685,'LISTES stock'!A$2:B$1487,2,0)+SUMIFS(J685:J685,D685:D685,"ENTRÉE",I685:I685,I685)-SUMIFS(J685:J685,D685:D685,"SORTIE",I685:I685,I685),"")</f>
        <v>-1</v>
      </c>
      <c r="L685" s="13">
        <f>IFERROR(VLOOKUP(I685,T_LISTES[],3,0),"")</f>
        <v>2</v>
      </c>
      <c r="M685" s="13" t="str">
        <f t="shared" si="21"/>
        <v>COMMANDER</v>
      </c>
      <c r="N685" s="23"/>
      <c r="O685" s="8"/>
      <c r="P685" s="69">
        <v>3000</v>
      </c>
      <c r="Q685" s="22"/>
      <c r="R685" s="14" t="s">
        <v>1737</v>
      </c>
    </row>
    <row r="686" spans="1:18" x14ac:dyDescent="0.25">
      <c r="A686" s="14">
        <f t="shared" si="20"/>
        <v>685</v>
      </c>
      <c r="B686" s="15">
        <v>44228</v>
      </c>
      <c r="C686" s="7">
        <v>44249</v>
      </c>
      <c r="D686" s="8" t="s">
        <v>842</v>
      </c>
      <c r="E686" s="22" t="s">
        <v>160</v>
      </c>
      <c r="F686" s="67" t="s">
        <v>1768</v>
      </c>
      <c r="G686" s="8"/>
      <c r="H686" s="67" t="s">
        <v>33</v>
      </c>
      <c r="I686" s="22" t="s">
        <v>39</v>
      </c>
      <c r="J686" s="68">
        <v>1</v>
      </c>
      <c r="K686" s="13">
        <f>IFERROR(VLOOKUP(I686,'LISTES stock'!A$2:B$1487,2,0)+SUMIFS(J686:J686,D686:D686,"ENTRÉE",I686:I686,I686)-SUMIFS(J686:J686,D686:D686,"SORTIE",I686:I686,I686),"")</f>
        <v>38</v>
      </c>
      <c r="L686" s="13">
        <f>IFERROR(VLOOKUP(I686,T_LISTES[],3,0),"")</f>
        <v>0</v>
      </c>
      <c r="M686" s="13" t="str">
        <f t="shared" si="21"/>
        <v/>
      </c>
      <c r="N686" s="23"/>
      <c r="O686" s="8"/>
      <c r="P686" s="69">
        <v>0</v>
      </c>
      <c r="Q686" s="22"/>
      <c r="R686" s="14" t="s">
        <v>1789</v>
      </c>
    </row>
    <row r="687" spans="1:18" x14ac:dyDescent="0.25">
      <c r="A687" s="14">
        <f t="shared" si="20"/>
        <v>686</v>
      </c>
      <c r="B687" s="15">
        <v>44228</v>
      </c>
      <c r="C687" s="7">
        <v>44249</v>
      </c>
      <c r="D687" s="8" t="s">
        <v>842</v>
      </c>
      <c r="E687" s="22" t="s">
        <v>103</v>
      </c>
      <c r="F687" s="67" t="s">
        <v>1768</v>
      </c>
      <c r="G687" s="8"/>
      <c r="H687" s="67" t="s">
        <v>33</v>
      </c>
      <c r="I687" s="22" t="s">
        <v>243</v>
      </c>
      <c r="J687" s="68">
        <v>1</v>
      </c>
      <c r="K687" s="13">
        <f>IFERROR(VLOOKUP(I687,'LISTES stock'!A$2:B$1487,2,0)+SUMIFS(J687:J687,D687:D687,"ENTRÉE",I687:I687,I687)-SUMIFS(J687:J687,D687:D687,"SORTIE",I687:I687,I687),"")</f>
        <v>-1</v>
      </c>
      <c r="L687" s="13">
        <f>IFERROR(VLOOKUP(I687,T_LISTES[],3,0),"")</f>
        <v>2</v>
      </c>
      <c r="M687" s="13" t="str">
        <f t="shared" si="21"/>
        <v>COMMANDER</v>
      </c>
      <c r="N687" s="23"/>
      <c r="O687" s="8"/>
      <c r="P687" s="69">
        <v>6667</v>
      </c>
      <c r="Q687" s="22"/>
      <c r="R687" s="14" t="s">
        <v>1865</v>
      </c>
    </row>
    <row r="688" spans="1:18" x14ac:dyDescent="0.25">
      <c r="A688" s="14">
        <f t="shared" si="20"/>
        <v>687</v>
      </c>
      <c r="B688" s="15">
        <v>44228</v>
      </c>
      <c r="C688" s="7">
        <v>44249</v>
      </c>
      <c r="D688" s="8" t="s">
        <v>842</v>
      </c>
      <c r="E688" s="22" t="s">
        <v>103</v>
      </c>
      <c r="F688" s="67" t="s">
        <v>1747</v>
      </c>
      <c r="G688" s="8"/>
      <c r="H688" s="67" t="s">
        <v>1796</v>
      </c>
      <c r="I688" s="22" t="s">
        <v>87</v>
      </c>
      <c r="J688" s="68">
        <v>1</v>
      </c>
      <c r="K688" s="13">
        <f>IFERROR(VLOOKUP(I688,'LISTES stock'!A$2:B$1487,2,0)+SUMIFS(J688:J688,D688:D688,"ENTRÉE",I688:I688,I688)-SUMIFS(J688:J688,D688:D688,"SORTIE",I688:I688,I688),"")</f>
        <v>0</v>
      </c>
      <c r="L688" s="13">
        <f>IFERROR(VLOOKUP(I688,T_LISTES[],3,0),"")</f>
        <v>2</v>
      </c>
      <c r="M688" s="13" t="str">
        <f t="shared" si="21"/>
        <v>COMMANDER</v>
      </c>
      <c r="N688" s="23"/>
      <c r="O688" s="8"/>
      <c r="P688" s="69">
        <v>35000</v>
      </c>
      <c r="Q688" s="22"/>
      <c r="R688" s="14" t="s">
        <v>1879</v>
      </c>
    </row>
    <row r="689" spans="1:18" x14ac:dyDescent="0.25">
      <c r="A689" s="14">
        <f t="shared" si="20"/>
        <v>688</v>
      </c>
      <c r="B689" s="15">
        <v>44228</v>
      </c>
      <c r="C689" s="7">
        <v>44249</v>
      </c>
      <c r="D689" s="8" t="s">
        <v>842</v>
      </c>
      <c r="E689" s="22" t="s">
        <v>155</v>
      </c>
      <c r="F689" s="67" t="s">
        <v>1771</v>
      </c>
      <c r="G689" s="8"/>
      <c r="H689" s="67" t="s">
        <v>1742</v>
      </c>
      <c r="I689" s="22" t="s">
        <v>238</v>
      </c>
      <c r="J689" s="68">
        <v>1</v>
      </c>
      <c r="K689" s="13">
        <f>IFERROR(VLOOKUP(I689,'LISTES stock'!A$2:B$1487,2,0)+SUMIFS(J689:J689,D689:D689,"ENTRÉE",I689:I689,I689)-SUMIFS(J689:J689,D689:D689,"SORTIE",I689:I689,I689),"")</f>
        <v>11</v>
      </c>
      <c r="L689" s="13">
        <f>IFERROR(VLOOKUP(I689,T_LISTES[],3,0),"")</f>
        <v>2</v>
      </c>
      <c r="M689" s="13" t="str">
        <f t="shared" si="21"/>
        <v/>
      </c>
      <c r="N689" s="23"/>
      <c r="O689" s="8"/>
      <c r="P689" s="69">
        <v>0</v>
      </c>
      <c r="Q689" s="22"/>
      <c r="R689" s="14" t="s">
        <v>1743</v>
      </c>
    </row>
    <row r="690" spans="1:18" x14ac:dyDescent="0.25">
      <c r="A690" s="14">
        <f t="shared" si="20"/>
        <v>689</v>
      </c>
      <c r="B690" s="15">
        <v>44228</v>
      </c>
      <c r="C690" s="7">
        <v>44249</v>
      </c>
      <c r="D690" s="8" t="s">
        <v>842</v>
      </c>
      <c r="E690" s="22" t="s">
        <v>291</v>
      </c>
      <c r="F690" s="67" t="s">
        <v>1747</v>
      </c>
      <c r="G690" s="8"/>
      <c r="H690" s="67" t="s">
        <v>17</v>
      </c>
      <c r="I690" s="22" t="s">
        <v>56</v>
      </c>
      <c r="J690" s="68">
        <v>2</v>
      </c>
      <c r="K690" s="13">
        <f>IFERROR(VLOOKUP(I690,'LISTES stock'!A$2:B$1487,2,0)+SUMIFS(J690:J690,D690:D690,"ENTRÉE",I690:I690,I690)-SUMIFS(J690:J690,D690:D690,"SORTIE",I690:I690,I690),"")</f>
        <v>7</v>
      </c>
      <c r="L690" s="13">
        <f>IFERROR(VLOOKUP(I690,T_LISTES[],3,0),"")</f>
        <v>0</v>
      </c>
      <c r="M690" s="13" t="str">
        <f t="shared" si="21"/>
        <v/>
      </c>
      <c r="N690" s="23"/>
      <c r="O690" s="8"/>
      <c r="P690" s="69">
        <v>0</v>
      </c>
      <c r="Q690" s="22"/>
      <c r="R690" s="14" t="s">
        <v>1789</v>
      </c>
    </row>
    <row r="691" spans="1:18" x14ac:dyDescent="0.25">
      <c r="A691" s="14">
        <f t="shared" si="20"/>
        <v>690</v>
      </c>
      <c r="B691" s="15">
        <v>44228</v>
      </c>
      <c r="C691" s="7">
        <v>44249</v>
      </c>
      <c r="D691" s="75" t="s">
        <v>844</v>
      </c>
      <c r="E691" s="22" t="s">
        <v>2298</v>
      </c>
      <c r="F691" s="67" t="s">
        <v>1735</v>
      </c>
      <c r="G691" s="8"/>
      <c r="H691" s="67"/>
      <c r="I691" s="22" t="s">
        <v>746</v>
      </c>
      <c r="J691" s="68">
        <v>1</v>
      </c>
      <c r="K691" s="13">
        <f>IFERROR(VLOOKUP(I691,'LISTES stock'!A$2:B$1487,2,0)+SUMIFS(J691:J691,D691:D691,"ENTRÉE",I691:I691,I691)-SUMIFS(J691:J691,D691:D691,"SORTIE",I691:I691,I691),"")</f>
        <v>4</v>
      </c>
      <c r="L691" s="13">
        <f>IFERROR(VLOOKUP(I691,T_LISTES[],3,0),"")</f>
        <v>0</v>
      </c>
      <c r="M691" s="13" t="str">
        <f t="shared" si="21"/>
        <v/>
      </c>
      <c r="N691" s="23" t="s">
        <v>2388</v>
      </c>
      <c r="O691" s="8" t="s">
        <v>1745</v>
      </c>
      <c r="P691" s="69">
        <v>200000</v>
      </c>
      <c r="Q691" s="22"/>
      <c r="R691" s="14"/>
    </row>
    <row r="692" spans="1:18" x14ac:dyDescent="0.25">
      <c r="A692" s="14">
        <f t="shared" si="20"/>
        <v>691</v>
      </c>
      <c r="B692" s="15">
        <v>44228</v>
      </c>
      <c r="C692" s="7">
        <v>44249</v>
      </c>
      <c r="D692" s="75" t="s">
        <v>844</v>
      </c>
      <c r="E692" s="22" t="s">
        <v>2298</v>
      </c>
      <c r="F692" s="67" t="s">
        <v>1735</v>
      </c>
      <c r="G692" s="8"/>
      <c r="H692" s="67"/>
      <c r="I692" s="22" t="s">
        <v>573</v>
      </c>
      <c r="J692" s="68">
        <v>3</v>
      </c>
      <c r="K692" s="13">
        <f>IFERROR(VLOOKUP(I692,'LISTES stock'!A$2:B$1487,2,0)+SUMIFS(J692:J692,D692:D692,"ENTRÉE",I692:I692,I692)-SUMIFS(J692:J692,D692:D692,"SORTIE",I692:I692,I692),"")</f>
        <v>0</v>
      </c>
      <c r="L692" s="13">
        <f>IFERROR(VLOOKUP(I692,T_LISTES[],3,0),"")</f>
        <v>2</v>
      </c>
      <c r="M692" s="13" t="str">
        <f t="shared" si="21"/>
        <v>COMMANDER</v>
      </c>
      <c r="N692" s="23" t="s">
        <v>2388</v>
      </c>
      <c r="O692" s="8"/>
      <c r="P692" s="69">
        <v>600000</v>
      </c>
      <c r="Q692" s="22"/>
      <c r="R692" s="14"/>
    </row>
    <row r="693" spans="1:18" x14ac:dyDescent="0.25">
      <c r="A693" s="14">
        <f t="shared" si="20"/>
        <v>692</v>
      </c>
      <c r="B693" s="15">
        <v>44228</v>
      </c>
      <c r="C693" s="7">
        <v>44249</v>
      </c>
      <c r="D693" s="75" t="s">
        <v>844</v>
      </c>
      <c r="E693" s="22" t="s">
        <v>2298</v>
      </c>
      <c r="F693" s="67" t="s">
        <v>1735</v>
      </c>
      <c r="G693" s="8"/>
      <c r="H693" s="67"/>
      <c r="I693" s="22" t="s">
        <v>699</v>
      </c>
      <c r="J693" s="68">
        <v>1</v>
      </c>
      <c r="K693" s="13">
        <f>IFERROR(VLOOKUP(I693,'LISTES stock'!A$2:B$1487,2,0)+SUMIFS(J693:J693,D693:D693,"ENTRÉE",I693:I693,I693)-SUMIFS(J693:J693,D693:D693,"SORTIE",I693:I693,I693),"")</f>
        <v>1</v>
      </c>
      <c r="L693" s="13">
        <f>IFERROR(VLOOKUP(I693,T_LISTES[],3,0),"")</f>
        <v>0</v>
      </c>
      <c r="M693" s="13" t="str">
        <f t="shared" si="21"/>
        <v/>
      </c>
      <c r="N693" s="23" t="s">
        <v>2388</v>
      </c>
      <c r="O693" s="8"/>
      <c r="P693" s="69">
        <v>80000</v>
      </c>
      <c r="Q693" s="22"/>
      <c r="R693" s="14"/>
    </row>
    <row r="694" spans="1:18" x14ac:dyDescent="0.25">
      <c r="A694" s="14">
        <f t="shared" si="20"/>
        <v>693</v>
      </c>
      <c r="B694" s="15">
        <v>44228</v>
      </c>
      <c r="C694" s="7">
        <v>44249</v>
      </c>
      <c r="D694" s="75" t="s">
        <v>844</v>
      </c>
      <c r="E694" s="22" t="s">
        <v>2298</v>
      </c>
      <c r="F694" s="67" t="s">
        <v>1747</v>
      </c>
      <c r="G694" s="8"/>
      <c r="H694" s="67"/>
      <c r="I694" s="22" t="s">
        <v>528</v>
      </c>
      <c r="J694" s="68">
        <v>50</v>
      </c>
      <c r="K694" s="13">
        <f>IFERROR(VLOOKUP(I694,'LISTES stock'!A$2:B$1487,2,0)+SUMIFS(J694:J694,D694:D694,"ENTRÉE",I694:I694,I694)-SUMIFS(J694:J694,D694:D694,"SORTIE",I694:I694,I694),"")</f>
        <v>56</v>
      </c>
      <c r="L694" s="13">
        <f>IFERROR(VLOOKUP(I694,T_LISTES[],3,0),"")</f>
        <v>2</v>
      </c>
      <c r="M694" s="13" t="str">
        <f t="shared" si="21"/>
        <v/>
      </c>
      <c r="N694" s="23"/>
      <c r="O694" s="8"/>
      <c r="P694" s="87">
        <v>0</v>
      </c>
      <c r="Q694" s="22"/>
      <c r="R694" s="14"/>
    </row>
    <row r="695" spans="1:18" x14ac:dyDescent="0.25">
      <c r="A695" s="14">
        <f t="shared" si="20"/>
        <v>694</v>
      </c>
      <c r="B695" s="15">
        <v>44228</v>
      </c>
      <c r="C695" s="7">
        <v>44249</v>
      </c>
      <c r="D695" s="75" t="s">
        <v>844</v>
      </c>
      <c r="E695" s="22" t="s">
        <v>2298</v>
      </c>
      <c r="F695" s="67" t="s">
        <v>1747</v>
      </c>
      <c r="G695" s="8"/>
      <c r="H695" s="67"/>
      <c r="I695" s="22" t="s">
        <v>87</v>
      </c>
      <c r="J695" s="68">
        <v>2</v>
      </c>
      <c r="K695" s="13">
        <f>IFERROR(VLOOKUP(I695,'LISTES stock'!A$2:B$1487,2,0)+SUMIFS(J695:J695,D695:D695,"ENTRÉE",I695:I695,I695)-SUMIFS(J695:J695,D695:D695,"SORTIE",I695:I695,I695),"")</f>
        <v>3</v>
      </c>
      <c r="L695" s="13">
        <f>IFERROR(VLOOKUP(I695,T_LISTES[],3,0),"")</f>
        <v>2</v>
      </c>
      <c r="M695" s="13" t="str">
        <f t="shared" si="21"/>
        <v/>
      </c>
      <c r="N695" s="23"/>
      <c r="O695" s="8"/>
      <c r="P695" s="69">
        <v>70000</v>
      </c>
      <c r="Q695" s="22"/>
      <c r="R695" s="14"/>
    </row>
    <row r="696" spans="1:18" x14ac:dyDescent="0.25">
      <c r="A696" s="14">
        <f t="shared" si="20"/>
        <v>695</v>
      </c>
      <c r="B696" s="15">
        <v>44228</v>
      </c>
      <c r="C696" s="7">
        <v>44249</v>
      </c>
      <c r="D696" s="75" t="s">
        <v>844</v>
      </c>
      <c r="E696" s="22" t="s">
        <v>2298</v>
      </c>
      <c r="F696" s="67" t="s">
        <v>1747</v>
      </c>
      <c r="G696" s="8"/>
      <c r="H696" s="67"/>
      <c r="I696" s="22" t="s">
        <v>243</v>
      </c>
      <c r="J696" s="68">
        <v>6</v>
      </c>
      <c r="K696" s="13">
        <f>IFERROR(VLOOKUP(I696,'LISTES stock'!A$2:B$1487,2,0)+SUMIFS(J696:J696,D696:D696,"ENTRÉE",I696:I696,I696)-SUMIFS(J696:J696,D696:D696,"SORTIE",I696:I696,I696),"")</f>
        <v>6</v>
      </c>
      <c r="L696" s="13">
        <f>IFERROR(VLOOKUP(I696,T_LISTES[],3,0),"")</f>
        <v>2</v>
      </c>
      <c r="M696" s="13" t="str">
        <f t="shared" si="21"/>
        <v/>
      </c>
      <c r="N696" s="23"/>
      <c r="O696" s="8"/>
      <c r="P696" s="69">
        <v>36000</v>
      </c>
      <c r="Q696" s="22"/>
      <c r="R696" s="14"/>
    </row>
    <row r="697" spans="1:18" x14ac:dyDescent="0.25">
      <c r="A697" s="14">
        <f t="shared" si="20"/>
        <v>696</v>
      </c>
      <c r="B697" s="15">
        <v>44228</v>
      </c>
      <c r="C697" s="7">
        <v>44249</v>
      </c>
      <c r="D697" s="75" t="s">
        <v>844</v>
      </c>
      <c r="E697" s="22" t="s">
        <v>2298</v>
      </c>
      <c r="F697" s="67" t="s">
        <v>1747</v>
      </c>
      <c r="G697" s="8"/>
      <c r="H697" s="67"/>
      <c r="I697" s="22" t="s">
        <v>627</v>
      </c>
      <c r="J697" s="68">
        <v>1</v>
      </c>
      <c r="K697" s="13">
        <f>IFERROR(VLOOKUP(I697,'LISTES stock'!A$2:B$1487,2,0)+SUMIFS(J697:J697,D697:D697,"ENTRÉE",I697:I697,I697)-SUMIFS(J697:J697,D697:D697,"SORTIE",I697:I697,I697),"")</f>
        <v>2</v>
      </c>
      <c r="L697" s="13">
        <f>IFERROR(VLOOKUP(I697,T_LISTES[],3,0),"")</f>
        <v>0</v>
      </c>
      <c r="M697" s="13" t="str">
        <f t="shared" si="21"/>
        <v/>
      </c>
      <c r="N697" s="23"/>
      <c r="O697" s="8"/>
      <c r="P697" s="69">
        <v>0</v>
      </c>
      <c r="Q697" s="22"/>
      <c r="R697" s="14"/>
    </row>
    <row r="698" spans="1:18" x14ac:dyDescent="0.25">
      <c r="A698" s="14">
        <f t="shared" si="20"/>
        <v>697</v>
      </c>
      <c r="B698" s="15">
        <v>44228</v>
      </c>
      <c r="C698" s="7">
        <v>44249</v>
      </c>
      <c r="D698" s="75" t="s">
        <v>844</v>
      </c>
      <c r="E698" s="22" t="s">
        <v>2298</v>
      </c>
      <c r="F698" s="67" t="s">
        <v>1747</v>
      </c>
      <c r="G698" s="8"/>
      <c r="H698" s="67"/>
      <c r="I698" s="22" t="s">
        <v>626</v>
      </c>
      <c r="J698" s="68">
        <v>1</v>
      </c>
      <c r="K698" s="13">
        <f>IFERROR(VLOOKUP(I698,'LISTES stock'!A$2:B$1487,2,0)+SUMIFS(J698:J698,D698:D698,"ENTRÉE",I698:I698,I698)-SUMIFS(J698:J698,D698:D698,"SORTIE",I698:I698,I698),"")</f>
        <v>2</v>
      </c>
      <c r="L698" s="13">
        <f>IFERROR(VLOOKUP(I698,T_LISTES[],3,0),"")</f>
        <v>0</v>
      </c>
      <c r="M698" s="13" t="str">
        <f t="shared" si="21"/>
        <v/>
      </c>
      <c r="N698" s="23"/>
      <c r="O698" s="8"/>
      <c r="P698" s="69">
        <v>0</v>
      </c>
      <c r="Q698" s="22"/>
      <c r="R698" s="14"/>
    </row>
    <row r="699" spans="1:18" x14ac:dyDescent="0.25">
      <c r="A699" s="14">
        <f t="shared" si="20"/>
        <v>698</v>
      </c>
      <c r="B699" s="15">
        <v>44228</v>
      </c>
      <c r="C699" s="7">
        <v>44249</v>
      </c>
      <c r="D699" s="75" t="s">
        <v>844</v>
      </c>
      <c r="E699" s="22" t="s">
        <v>2298</v>
      </c>
      <c r="F699" s="67" t="s">
        <v>1744</v>
      </c>
      <c r="G699" s="8"/>
      <c r="H699" s="67"/>
      <c r="I699" s="22" t="s">
        <v>8</v>
      </c>
      <c r="J699" s="68">
        <v>1</v>
      </c>
      <c r="K699" s="13">
        <f>IFERROR(VLOOKUP(I699,'LISTES stock'!A$2:B$1487,2,0)+SUMIFS(J699:J699,D699:D699,"ENTRÉE",I699:I699,I699)-SUMIFS(J699:J699,D699:D699,"SORTIE",I699:I699,I699),"")</f>
        <v>3</v>
      </c>
      <c r="L699" s="13">
        <f>IFERROR(VLOOKUP(I699,T_LISTES[],3,0),"")</f>
        <v>0</v>
      </c>
      <c r="M699" s="13" t="str">
        <f t="shared" si="21"/>
        <v/>
      </c>
      <c r="N699" s="23"/>
      <c r="O699" s="8"/>
      <c r="P699" s="69">
        <v>0</v>
      </c>
      <c r="Q699" s="22"/>
      <c r="R699" s="14"/>
    </row>
    <row r="700" spans="1:18" x14ac:dyDescent="0.25">
      <c r="A700" s="14">
        <f t="shared" si="20"/>
        <v>699</v>
      </c>
      <c r="B700" s="15">
        <v>44228</v>
      </c>
      <c r="C700" s="7">
        <v>44249</v>
      </c>
      <c r="D700" s="75" t="s">
        <v>844</v>
      </c>
      <c r="E700" s="22" t="s">
        <v>2298</v>
      </c>
      <c r="F700" s="67" t="s">
        <v>1744</v>
      </c>
      <c r="G700" s="8"/>
      <c r="H700" s="67"/>
      <c r="I700" s="22" t="s">
        <v>10</v>
      </c>
      <c r="J700" s="68">
        <v>1</v>
      </c>
      <c r="K700" s="13">
        <f>IFERROR(VLOOKUP(I700,'LISTES stock'!A$2:B$1487,2,0)+SUMIFS(J700:J700,D700:D700,"ENTRÉE",I700:I700,I700)-SUMIFS(J700:J700,D700:D700,"SORTIE",I700:I700,I700),"")</f>
        <v>1</v>
      </c>
      <c r="L700" s="13">
        <f>IFERROR(VLOOKUP(I700,T_LISTES[],3,0),"")</f>
        <v>0</v>
      </c>
      <c r="M700" s="13" t="str">
        <f t="shared" si="21"/>
        <v/>
      </c>
      <c r="N700" s="23"/>
      <c r="O700" s="8"/>
      <c r="P700" s="69">
        <v>0</v>
      </c>
      <c r="Q700" s="22"/>
      <c r="R700" s="14"/>
    </row>
    <row r="701" spans="1:18" x14ac:dyDescent="0.25">
      <c r="A701" s="14">
        <f t="shared" si="20"/>
        <v>700</v>
      </c>
      <c r="B701" s="15">
        <v>44228</v>
      </c>
      <c r="C701" s="7">
        <v>44250</v>
      </c>
      <c r="D701" s="8" t="s">
        <v>842</v>
      </c>
      <c r="E701" s="22" t="s">
        <v>1986</v>
      </c>
      <c r="F701" s="67" t="s">
        <v>1735</v>
      </c>
      <c r="G701" s="8"/>
      <c r="H701" s="67" t="s">
        <v>1796</v>
      </c>
      <c r="I701" s="22" t="s">
        <v>277</v>
      </c>
      <c r="J701" s="68">
        <v>1</v>
      </c>
      <c r="K701" s="13">
        <f>IFERROR(VLOOKUP(I701,'LISTES stock'!A$2:B$1487,2,0)+SUMIFS(J701:J701,D701:D701,"ENTRÉE",I701:I701,I701)-SUMIFS(J701:J701,D701:D701,"SORTIE",I701:I701,I701),"")</f>
        <v>-1</v>
      </c>
      <c r="L701" s="13">
        <f>IFERROR(VLOOKUP(I701,T_LISTES[],3,0),"")</f>
        <v>2</v>
      </c>
      <c r="M701" s="13" t="str">
        <f t="shared" si="21"/>
        <v>COMMANDER</v>
      </c>
      <c r="N701" s="23"/>
      <c r="O701" s="8"/>
      <c r="P701" s="69">
        <v>15000</v>
      </c>
      <c r="Q701" s="22"/>
      <c r="R701" s="14" t="s">
        <v>1879</v>
      </c>
    </row>
    <row r="702" spans="1:18" x14ac:dyDescent="0.25">
      <c r="A702" s="14">
        <f t="shared" si="20"/>
        <v>701</v>
      </c>
      <c r="B702" s="15">
        <v>44228</v>
      </c>
      <c r="C702" s="7">
        <v>44250</v>
      </c>
      <c r="D702" s="8" t="s">
        <v>842</v>
      </c>
      <c r="E702" s="22" t="s">
        <v>666</v>
      </c>
      <c r="F702" s="67" t="s">
        <v>1771</v>
      </c>
      <c r="G702" s="8"/>
      <c r="H702" s="67" t="s">
        <v>1742</v>
      </c>
      <c r="I702" s="22" t="s">
        <v>7</v>
      </c>
      <c r="J702" s="68">
        <v>1</v>
      </c>
      <c r="K702" s="13">
        <f>IFERROR(VLOOKUP(I702,'LISTES stock'!A$2:B$1487,2,0)+SUMIFS(J702:J702,D702:D702,"ENTRÉE",I702:I702,I702)-SUMIFS(J702:J702,D702:D702,"SORTIE",I702:I702,I702),"")</f>
        <v>0</v>
      </c>
      <c r="L702" s="13">
        <f>IFERROR(VLOOKUP(I702,T_LISTES[],3,0),"")</f>
        <v>2</v>
      </c>
      <c r="M702" s="13" t="str">
        <f t="shared" si="21"/>
        <v>COMMANDER</v>
      </c>
      <c r="N702" s="23"/>
      <c r="O702" s="8"/>
      <c r="P702" s="69">
        <v>0</v>
      </c>
      <c r="Q702" s="22"/>
      <c r="R702" s="14" t="s">
        <v>1743</v>
      </c>
    </row>
    <row r="703" spans="1:18" x14ac:dyDescent="0.25">
      <c r="A703" s="14">
        <f t="shared" si="20"/>
        <v>702</v>
      </c>
      <c r="B703" s="15">
        <v>44228</v>
      </c>
      <c r="C703" s="7">
        <v>44250</v>
      </c>
      <c r="D703" s="8" t="s">
        <v>842</v>
      </c>
      <c r="E703" s="22" t="s">
        <v>34</v>
      </c>
      <c r="F703" s="67" t="s">
        <v>1747</v>
      </c>
      <c r="G703" s="8"/>
      <c r="H703" s="67" t="s">
        <v>33</v>
      </c>
      <c r="I703" s="22" t="s">
        <v>498</v>
      </c>
      <c r="J703" s="68">
        <v>1</v>
      </c>
      <c r="K703" s="13">
        <f>IFERROR(VLOOKUP(I703,'LISTES stock'!A$2:B$1487,2,0)+SUMIFS(J703:J703,D703:D703,"ENTRÉE",I703:I703,I703)-SUMIFS(J703:J703,D703:D703,"SORTIE",I703:I703,I703),"")</f>
        <v>-3</v>
      </c>
      <c r="L703" s="13">
        <f>IFERROR(VLOOKUP(I703,T_LISTES[],3,0),"")</f>
        <v>0</v>
      </c>
      <c r="M703" s="13" t="str">
        <f t="shared" si="21"/>
        <v>COMMANDER</v>
      </c>
      <c r="N703" s="23"/>
      <c r="O703" s="8"/>
      <c r="P703" s="69">
        <v>0</v>
      </c>
      <c r="Q703" s="22"/>
      <c r="R703" s="14" t="s">
        <v>1778</v>
      </c>
    </row>
    <row r="704" spans="1:18" x14ac:dyDescent="0.25">
      <c r="A704" s="14">
        <f t="shared" si="20"/>
        <v>703</v>
      </c>
      <c r="B704" s="15">
        <v>44228</v>
      </c>
      <c r="C704" s="7">
        <v>44250</v>
      </c>
      <c r="D704" s="8" t="s">
        <v>842</v>
      </c>
      <c r="E704" s="22" t="s">
        <v>665</v>
      </c>
      <c r="F704" s="67" t="s">
        <v>1771</v>
      </c>
      <c r="G704" s="8"/>
      <c r="H704" s="67" t="s">
        <v>1742</v>
      </c>
      <c r="I704" s="22" t="s">
        <v>337</v>
      </c>
      <c r="J704" s="68">
        <v>1</v>
      </c>
      <c r="K704" s="13">
        <f>IFERROR(VLOOKUP(I704,'LISTES stock'!A$2:B$1487,2,0)+SUMIFS(J704:J704,D704:D704,"ENTRÉE",I704:I704,I704)-SUMIFS(J704:J704,D704:D704,"SORTIE",I704:I704,I704),"")</f>
        <v>-25</v>
      </c>
      <c r="L704" s="13">
        <f>IFERROR(VLOOKUP(I704,T_LISTES[],3,0),"")</f>
        <v>2</v>
      </c>
      <c r="M704" s="13" t="str">
        <f t="shared" si="21"/>
        <v>COMMANDER</v>
      </c>
      <c r="N704" s="23"/>
      <c r="O704" s="8"/>
      <c r="P704" s="69">
        <v>0</v>
      </c>
      <c r="Q704" s="22"/>
      <c r="R704" s="14" t="s">
        <v>1743</v>
      </c>
    </row>
    <row r="705" spans="1:18" x14ac:dyDescent="0.25">
      <c r="A705" s="14">
        <f t="shared" si="20"/>
        <v>704</v>
      </c>
      <c r="B705" s="15">
        <v>44228</v>
      </c>
      <c r="C705" s="7">
        <v>44250</v>
      </c>
      <c r="D705" s="8" t="s">
        <v>842</v>
      </c>
      <c r="E705" s="22" t="s">
        <v>665</v>
      </c>
      <c r="F705" s="67" t="s">
        <v>1771</v>
      </c>
      <c r="G705" s="8"/>
      <c r="H705" s="67" t="s">
        <v>1742</v>
      </c>
      <c r="I705" s="22" t="s">
        <v>333</v>
      </c>
      <c r="J705" s="68">
        <v>1</v>
      </c>
      <c r="K705" s="13">
        <f>IFERROR(VLOOKUP(I705,'LISTES stock'!A$2:B$1487,2,0)+SUMIFS(J705:J705,D705:D705,"ENTRÉE",I705:I705,I705)-SUMIFS(J705:J705,D705:D705,"SORTIE",I705:I705,I705),"")</f>
        <v>-22</v>
      </c>
      <c r="L705" s="13">
        <f>IFERROR(VLOOKUP(I705,T_LISTES[],3,0),"")</f>
        <v>2</v>
      </c>
      <c r="M705" s="13" t="str">
        <f t="shared" si="21"/>
        <v>COMMANDER</v>
      </c>
      <c r="N705" s="23"/>
      <c r="O705" s="8"/>
      <c r="P705" s="69">
        <v>0</v>
      </c>
      <c r="Q705" s="22"/>
      <c r="R705" s="14" t="s">
        <v>1743</v>
      </c>
    </row>
    <row r="706" spans="1:18" x14ac:dyDescent="0.25">
      <c r="A706" s="14">
        <f t="shared" ref="A706:A769" si="22">ROW()-1</f>
        <v>705</v>
      </c>
      <c r="B706" s="15">
        <v>44228</v>
      </c>
      <c r="C706" s="7">
        <v>44250</v>
      </c>
      <c r="D706" s="8" t="s">
        <v>842</v>
      </c>
      <c r="E706" s="22" t="s">
        <v>416</v>
      </c>
      <c r="F706" s="67" t="s">
        <v>1747</v>
      </c>
      <c r="G706" s="8"/>
      <c r="H706" s="67" t="s">
        <v>17</v>
      </c>
      <c r="I706" s="22" t="s">
        <v>18</v>
      </c>
      <c r="J706" s="68">
        <v>3</v>
      </c>
      <c r="K706" s="13">
        <f>IFERROR(VLOOKUP(I706,'LISTES stock'!A$2:B$1487,2,0)+SUMIFS(J706:J706,D706:D706,"ENTRÉE",I706:I706,I706)-SUMIFS(J706:J706,D706:D706,"SORTIE",I706:I706,I706),"")</f>
        <v>-60</v>
      </c>
      <c r="L706" s="13">
        <f>IFERROR(VLOOKUP(I706,T_LISTES[],3,0),"")</f>
        <v>0</v>
      </c>
      <c r="M706" s="13" t="str">
        <f t="shared" ref="M706:M769" si="23">IF($K706&lt;=$L706,"COMMANDER","")</f>
        <v>COMMANDER</v>
      </c>
      <c r="N706" s="23" t="s">
        <v>1755</v>
      </c>
      <c r="O706" s="8"/>
      <c r="P706" s="69">
        <v>0</v>
      </c>
      <c r="Q706" s="22"/>
      <c r="R706" s="14" t="s">
        <v>1776</v>
      </c>
    </row>
    <row r="707" spans="1:18" x14ac:dyDescent="0.25">
      <c r="A707" s="14">
        <f t="shared" si="22"/>
        <v>706</v>
      </c>
      <c r="B707" s="15">
        <v>44228</v>
      </c>
      <c r="C707" s="7">
        <v>44250</v>
      </c>
      <c r="D707" s="8" t="s">
        <v>842</v>
      </c>
      <c r="E707" s="22" t="s">
        <v>179</v>
      </c>
      <c r="F707" s="67" t="s">
        <v>1747</v>
      </c>
      <c r="G707" s="8"/>
      <c r="H707" s="67" t="s">
        <v>1742</v>
      </c>
      <c r="I707" s="22" t="s">
        <v>346</v>
      </c>
      <c r="J707" s="68">
        <v>1</v>
      </c>
      <c r="K707" s="13">
        <f>IFERROR(VLOOKUP(I707,'LISTES stock'!A$2:B$1487,2,0)+SUMIFS(J707:J707,D707:D707,"ENTRÉE",I707:I707,I707)-SUMIFS(J707:J707,D707:D707,"SORTIE",I707:I707,I707),"")</f>
        <v>-20</v>
      </c>
      <c r="L707" s="13">
        <f>IFERROR(VLOOKUP(I707,T_LISTES[],3,0),"")</f>
        <v>2</v>
      </c>
      <c r="M707" s="13" t="str">
        <f t="shared" si="23"/>
        <v>COMMANDER</v>
      </c>
      <c r="N707" s="23"/>
      <c r="O707" s="8"/>
      <c r="P707" s="69">
        <v>0</v>
      </c>
      <c r="Q707" s="22"/>
      <c r="R707" s="14" t="s">
        <v>1743</v>
      </c>
    </row>
    <row r="708" spans="1:18" x14ac:dyDescent="0.25">
      <c r="A708" s="14">
        <f t="shared" si="22"/>
        <v>707</v>
      </c>
      <c r="B708" s="15">
        <v>44228</v>
      </c>
      <c r="C708" s="7">
        <v>44250</v>
      </c>
      <c r="D708" s="8" t="s">
        <v>842</v>
      </c>
      <c r="E708" s="22" t="s">
        <v>179</v>
      </c>
      <c r="F708" s="67" t="s">
        <v>1747</v>
      </c>
      <c r="G708" s="8"/>
      <c r="H708" s="67" t="s">
        <v>17</v>
      </c>
      <c r="I708" s="22" t="s">
        <v>56</v>
      </c>
      <c r="J708" s="68">
        <v>2</v>
      </c>
      <c r="K708" s="13">
        <f>IFERROR(VLOOKUP(I708,'LISTES stock'!A$2:B$1487,2,0)+SUMIFS(J708:J708,D708:D708,"ENTRÉE",I708:I708,I708)-SUMIFS(J708:J708,D708:D708,"SORTIE",I708:I708,I708),"")</f>
        <v>7</v>
      </c>
      <c r="L708" s="13">
        <f>IFERROR(VLOOKUP(I708,T_LISTES[],3,0),"")</f>
        <v>0</v>
      </c>
      <c r="M708" s="13" t="str">
        <f t="shared" si="23"/>
        <v/>
      </c>
      <c r="N708" s="23"/>
      <c r="O708" s="8"/>
      <c r="P708" s="69">
        <v>0</v>
      </c>
      <c r="Q708" s="22"/>
      <c r="R708" s="14" t="s">
        <v>1776</v>
      </c>
    </row>
    <row r="709" spans="1:18" x14ac:dyDescent="0.25">
      <c r="A709" s="14">
        <f t="shared" si="22"/>
        <v>708</v>
      </c>
      <c r="B709" s="15">
        <v>44228</v>
      </c>
      <c r="C709" s="7">
        <v>44250</v>
      </c>
      <c r="D709" s="8" t="s">
        <v>842</v>
      </c>
      <c r="E709" s="22" t="s">
        <v>416</v>
      </c>
      <c r="F709" s="67" t="s">
        <v>1752</v>
      </c>
      <c r="G709" s="8"/>
      <c r="H709" s="67" t="s">
        <v>17</v>
      </c>
      <c r="I709" s="22" t="s">
        <v>280</v>
      </c>
      <c r="J709" s="68">
        <v>1</v>
      </c>
      <c r="K709" s="13">
        <f>IFERROR(VLOOKUP(I709,'LISTES stock'!A$2:B$1487,2,0)+SUMIFS(J709:J709,D709:D709,"ENTRÉE",I709:I709,I709)-SUMIFS(J709:J709,D709:D709,"SORTIE",I709:I709,I709),"")</f>
        <v>-14</v>
      </c>
      <c r="L709" s="13">
        <f>IFERROR(VLOOKUP(I709,T_LISTES[],3,0),"")</f>
        <v>0</v>
      </c>
      <c r="M709" s="13" t="str">
        <f t="shared" si="23"/>
        <v>COMMANDER</v>
      </c>
      <c r="N709" s="23" t="s">
        <v>1782</v>
      </c>
      <c r="O709" s="8"/>
      <c r="P709" s="69">
        <v>0</v>
      </c>
      <c r="Q709" s="22" t="s">
        <v>1956</v>
      </c>
      <c r="R709" s="14" t="s">
        <v>1759</v>
      </c>
    </row>
    <row r="710" spans="1:18" x14ac:dyDescent="0.25">
      <c r="A710" s="14">
        <f t="shared" si="22"/>
        <v>709</v>
      </c>
      <c r="B710" s="15">
        <v>44228</v>
      </c>
      <c r="C710" s="7">
        <v>44250</v>
      </c>
      <c r="D710" s="8" t="s">
        <v>842</v>
      </c>
      <c r="E710" s="22" t="s">
        <v>416</v>
      </c>
      <c r="F710" s="67" t="s">
        <v>1752</v>
      </c>
      <c r="G710" s="8"/>
      <c r="H710" s="67" t="s">
        <v>17</v>
      </c>
      <c r="I710" s="22" t="s">
        <v>56</v>
      </c>
      <c r="J710" s="68">
        <v>1</v>
      </c>
      <c r="K710" s="13">
        <f>IFERROR(VLOOKUP(I710,'LISTES stock'!A$2:B$1487,2,0)+SUMIFS(J710:J710,D710:D710,"ENTRÉE",I710:I710,I710)-SUMIFS(J710:J710,D710:D710,"SORTIE",I710:I710,I710),"")</f>
        <v>8</v>
      </c>
      <c r="L710" s="13">
        <f>IFERROR(VLOOKUP(I710,T_LISTES[],3,0),"")</f>
        <v>0</v>
      </c>
      <c r="M710" s="13" t="str">
        <f t="shared" si="23"/>
        <v/>
      </c>
      <c r="N710" s="23" t="s">
        <v>1782</v>
      </c>
      <c r="O710" s="8"/>
      <c r="P710" s="69">
        <v>0</v>
      </c>
      <c r="Q710" s="22" t="s">
        <v>1956</v>
      </c>
      <c r="R710" s="14" t="s">
        <v>1759</v>
      </c>
    </row>
    <row r="711" spans="1:18" x14ac:dyDescent="0.25">
      <c r="A711" s="14">
        <f t="shared" si="22"/>
        <v>710</v>
      </c>
      <c r="B711" s="15">
        <v>44228</v>
      </c>
      <c r="C711" s="7">
        <v>44250</v>
      </c>
      <c r="D711" s="8" t="s">
        <v>842</v>
      </c>
      <c r="E711" s="22" t="s">
        <v>707</v>
      </c>
      <c r="F711" s="67" t="s">
        <v>1768</v>
      </c>
      <c r="G711" s="8"/>
      <c r="H711" s="67" t="s">
        <v>33</v>
      </c>
      <c r="I711" s="22" t="s">
        <v>176</v>
      </c>
      <c r="J711" s="68">
        <v>1</v>
      </c>
      <c r="K711" s="13">
        <f>IFERROR(VLOOKUP(I711,'LISTES stock'!A$2:B$1487,2,0)+SUMIFS(J711:J711,D711:D711,"ENTRÉE",I711:I711,I711)-SUMIFS(J711:J711,D711:D711,"SORTIE",I711:I711,I711),"")</f>
        <v>-1</v>
      </c>
      <c r="L711" s="13">
        <f>IFERROR(VLOOKUP(I711,T_LISTES[],3,0),"")</f>
        <v>2</v>
      </c>
      <c r="M711" s="13" t="str">
        <f t="shared" si="23"/>
        <v>COMMANDER</v>
      </c>
      <c r="N711" s="23"/>
      <c r="O711" s="8"/>
      <c r="P711" s="69">
        <v>15000</v>
      </c>
      <c r="Q711" s="22" t="s">
        <v>1999</v>
      </c>
      <c r="R711" s="14" t="s">
        <v>1778</v>
      </c>
    </row>
    <row r="712" spans="1:18" x14ac:dyDescent="0.25">
      <c r="A712" s="14">
        <f t="shared" si="22"/>
        <v>711</v>
      </c>
      <c r="B712" s="15">
        <v>44228</v>
      </c>
      <c r="C712" s="7">
        <v>44250</v>
      </c>
      <c r="D712" s="8" t="s">
        <v>842</v>
      </c>
      <c r="E712" s="22" t="s">
        <v>169</v>
      </c>
      <c r="F712" s="67" t="s">
        <v>1747</v>
      </c>
      <c r="G712" s="8"/>
      <c r="H712" s="67" t="s">
        <v>33</v>
      </c>
      <c r="I712" s="22" t="s">
        <v>313</v>
      </c>
      <c r="J712" s="68">
        <v>4</v>
      </c>
      <c r="K712" s="13">
        <f>IFERROR(VLOOKUP(I712,'LISTES stock'!A$2:B$1487,2,0)+SUMIFS(J712:J712,D712:D712,"ENTRÉE",I712:I712,I712)-SUMIFS(J712:J712,D712:D712,"SORTIE",I712:I712,I712),"")</f>
        <v>16</v>
      </c>
      <c r="L712" s="13">
        <f>IFERROR(VLOOKUP(I712,T_LISTES[],3,0),"")</f>
        <v>2</v>
      </c>
      <c r="M712" s="13" t="str">
        <f t="shared" si="23"/>
        <v/>
      </c>
      <c r="N712" s="23" t="s">
        <v>1824</v>
      </c>
      <c r="O712" s="8"/>
      <c r="P712" s="69">
        <v>0</v>
      </c>
      <c r="Q712" s="22" t="s">
        <v>1832</v>
      </c>
      <c r="R712" s="14" t="s">
        <v>1778</v>
      </c>
    </row>
    <row r="713" spans="1:18" x14ac:dyDescent="0.25">
      <c r="A713" s="14">
        <f t="shared" si="22"/>
        <v>712</v>
      </c>
      <c r="B713" s="15">
        <v>44228</v>
      </c>
      <c r="C713" s="7">
        <v>44251</v>
      </c>
      <c r="D713" s="8" t="s">
        <v>842</v>
      </c>
      <c r="E713" s="22" t="s">
        <v>34</v>
      </c>
      <c r="F713" s="67" t="s">
        <v>1752</v>
      </c>
      <c r="G713" s="8"/>
      <c r="H713" s="67" t="s">
        <v>33</v>
      </c>
      <c r="I713" s="22" t="s">
        <v>73</v>
      </c>
      <c r="J713" s="68">
        <v>4</v>
      </c>
      <c r="K713" s="13">
        <f>IFERROR(VLOOKUP(I713,'LISTES stock'!A$2:B$1487,2,0)+SUMIFS(J713:J713,D713:D713,"ENTRÉE",I713:I713,I713)-SUMIFS(J713:J713,D713:D713,"SORTIE",I713:I713,I713),"")</f>
        <v>7</v>
      </c>
      <c r="L713" s="13">
        <f>IFERROR(VLOOKUP(I713,T_LISTES[],3,0),"")</f>
        <v>0</v>
      </c>
      <c r="M713" s="13" t="str">
        <f t="shared" si="23"/>
        <v/>
      </c>
      <c r="N713" s="23"/>
      <c r="O713" s="8"/>
      <c r="P713" s="69">
        <v>0</v>
      </c>
      <c r="Q713" s="22" t="s">
        <v>1942</v>
      </c>
      <c r="R713" s="14" t="s">
        <v>1776</v>
      </c>
    </row>
    <row r="714" spans="1:18" x14ac:dyDescent="0.25">
      <c r="A714" s="14">
        <f t="shared" si="22"/>
        <v>713</v>
      </c>
      <c r="B714" s="15">
        <v>44228</v>
      </c>
      <c r="C714" s="7">
        <v>44251</v>
      </c>
      <c r="D714" s="8" t="s">
        <v>842</v>
      </c>
      <c r="E714" s="22" t="s">
        <v>677</v>
      </c>
      <c r="F714" s="67" t="s">
        <v>1768</v>
      </c>
      <c r="G714" s="8"/>
      <c r="H714" s="67" t="s">
        <v>33</v>
      </c>
      <c r="I714" s="22" t="s">
        <v>39</v>
      </c>
      <c r="J714" s="68">
        <v>1</v>
      </c>
      <c r="K714" s="13">
        <f>IFERROR(VLOOKUP(I714,'LISTES stock'!A$2:B$1487,2,0)+SUMIFS(J714:J714,D714:D714,"ENTRÉE",I714:I714,I714)-SUMIFS(J714:J714,D714:D714,"SORTIE",I714:I714,I714),"")</f>
        <v>38</v>
      </c>
      <c r="L714" s="13">
        <f>IFERROR(VLOOKUP(I714,T_LISTES[],3,0),"")</f>
        <v>0</v>
      </c>
      <c r="M714" s="13" t="str">
        <f t="shared" si="23"/>
        <v/>
      </c>
      <c r="N714" s="23"/>
      <c r="O714" s="8"/>
      <c r="P714" s="69">
        <v>0</v>
      </c>
      <c r="Q714" s="22"/>
      <c r="R714" s="14" t="s">
        <v>1790</v>
      </c>
    </row>
    <row r="715" spans="1:18" x14ac:dyDescent="0.25">
      <c r="A715" s="14">
        <f t="shared" si="22"/>
        <v>714</v>
      </c>
      <c r="B715" s="15">
        <v>44228</v>
      </c>
      <c r="C715" s="7">
        <v>44251</v>
      </c>
      <c r="D715" s="8" t="s">
        <v>842</v>
      </c>
      <c r="E715" s="22" t="s">
        <v>31</v>
      </c>
      <c r="F715" s="67" t="s">
        <v>1752</v>
      </c>
      <c r="G715" s="8"/>
      <c r="H715" s="67" t="s">
        <v>1796</v>
      </c>
      <c r="I715" s="22" t="s">
        <v>411</v>
      </c>
      <c r="J715" s="68">
        <v>1</v>
      </c>
      <c r="K715" s="13">
        <f>IFERROR(VLOOKUP(I715,'LISTES stock'!A$2:B$1487,2,0)+SUMIFS(J715:J715,D715:D715,"ENTRÉE",I715:I715,I715)-SUMIFS(J715:J715,D715:D715,"SORTIE",I715:I715,I715),"")</f>
        <v>-3</v>
      </c>
      <c r="L715" s="13">
        <f>IFERROR(VLOOKUP(I715,T_LISTES[],3,0),"")</f>
        <v>2</v>
      </c>
      <c r="M715" s="13" t="str">
        <f t="shared" si="23"/>
        <v>COMMANDER</v>
      </c>
      <c r="N715" s="23"/>
      <c r="O715" s="8">
        <v>15000</v>
      </c>
      <c r="P715" s="69">
        <v>0</v>
      </c>
      <c r="Q715" s="22"/>
      <c r="R715" s="14" t="s">
        <v>1872</v>
      </c>
    </row>
    <row r="716" spans="1:18" x14ac:dyDescent="0.25">
      <c r="A716" s="14">
        <f t="shared" si="22"/>
        <v>715</v>
      </c>
      <c r="B716" s="15">
        <v>44228</v>
      </c>
      <c r="C716" s="7">
        <v>44251</v>
      </c>
      <c r="D716" s="8" t="s">
        <v>842</v>
      </c>
      <c r="E716" s="22" t="s">
        <v>677</v>
      </c>
      <c r="F716" s="67" t="s">
        <v>1747</v>
      </c>
      <c r="G716" s="8"/>
      <c r="H716" s="67" t="s">
        <v>17</v>
      </c>
      <c r="I716" s="22" t="s">
        <v>22</v>
      </c>
      <c r="J716" s="68">
        <v>1</v>
      </c>
      <c r="K716" s="13">
        <f>IFERROR(VLOOKUP(I716,'LISTES stock'!A$2:B$1487,2,0)+SUMIFS(J716:J716,D716:D716,"ENTRÉE",I716:I716,I716)-SUMIFS(J716:J716,D716:D716,"SORTIE",I716:I716,I716),"")</f>
        <v>-19</v>
      </c>
      <c r="L716" s="13">
        <f>IFERROR(VLOOKUP(I716,T_LISTES[],3,0),"")</f>
        <v>0</v>
      </c>
      <c r="M716" s="13" t="str">
        <f t="shared" si="23"/>
        <v>COMMANDER</v>
      </c>
      <c r="N716" s="23" t="s">
        <v>1755</v>
      </c>
      <c r="O716" s="8"/>
      <c r="P716" s="69">
        <v>0</v>
      </c>
      <c r="Q716" s="22" t="s">
        <v>1758</v>
      </c>
      <c r="R716" s="14" t="s">
        <v>1754</v>
      </c>
    </row>
    <row r="717" spans="1:18" x14ac:dyDescent="0.25">
      <c r="A717" s="14">
        <f t="shared" si="22"/>
        <v>716</v>
      </c>
      <c r="B717" s="15">
        <v>44228</v>
      </c>
      <c r="C717" s="7">
        <v>44251</v>
      </c>
      <c r="D717" s="8" t="s">
        <v>842</v>
      </c>
      <c r="E717" s="22" t="s">
        <v>677</v>
      </c>
      <c r="F717" s="67" t="s">
        <v>1747</v>
      </c>
      <c r="G717" s="8"/>
      <c r="H717" s="67" t="s">
        <v>17</v>
      </c>
      <c r="I717" s="22" t="s">
        <v>307</v>
      </c>
      <c r="J717" s="68">
        <v>4</v>
      </c>
      <c r="K717" s="13">
        <f>IFERROR(VLOOKUP(I717,'LISTES stock'!A$2:B$1487,2,0)+SUMIFS(J717:J717,D717:D717,"ENTRÉE",I717:I717,I717)-SUMIFS(J717:J717,D717:D717,"SORTIE",I717:I717,I717),"")</f>
        <v>-118</v>
      </c>
      <c r="L717" s="13">
        <f>IFERROR(VLOOKUP(I717,T_LISTES[],3,0),"")</f>
        <v>0</v>
      </c>
      <c r="M717" s="13" t="str">
        <f t="shared" si="23"/>
        <v>COMMANDER</v>
      </c>
      <c r="N717" s="23" t="s">
        <v>1755</v>
      </c>
      <c r="O717" s="8"/>
      <c r="P717" s="69">
        <v>0</v>
      </c>
      <c r="Q717" s="22" t="s">
        <v>1803</v>
      </c>
      <c r="R717" s="14" t="s">
        <v>1754</v>
      </c>
    </row>
    <row r="718" spans="1:18" x14ac:dyDescent="0.25">
      <c r="A718" s="14">
        <f t="shared" si="22"/>
        <v>717</v>
      </c>
      <c r="B718" s="15">
        <v>44228</v>
      </c>
      <c r="C718" s="7">
        <v>44251</v>
      </c>
      <c r="D718" s="8" t="s">
        <v>842</v>
      </c>
      <c r="E718" s="22" t="s">
        <v>416</v>
      </c>
      <c r="F718" s="67" t="s">
        <v>1771</v>
      </c>
      <c r="G718" s="8"/>
      <c r="H718" s="67" t="s">
        <v>1742</v>
      </c>
      <c r="I718" s="22" t="s">
        <v>7</v>
      </c>
      <c r="J718" s="68">
        <v>1</v>
      </c>
      <c r="K718" s="13">
        <f>IFERROR(VLOOKUP(I718,'LISTES stock'!A$2:B$1487,2,0)+SUMIFS(J718:J718,D718:D718,"ENTRÉE",I718:I718,I718)-SUMIFS(J718:J718,D718:D718,"SORTIE",I718:I718,I718),"")</f>
        <v>0</v>
      </c>
      <c r="L718" s="13">
        <f>IFERROR(VLOOKUP(I718,T_LISTES[],3,0),"")</f>
        <v>2</v>
      </c>
      <c r="M718" s="13" t="str">
        <f t="shared" si="23"/>
        <v>COMMANDER</v>
      </c>
      <c r="N718" s="23"/>
      <c r="O718" s="8"/>
      <c r="P718" s="69">
        <v>0</v>
      </c>
      <c r="Q718" s="22"/>
      <c r="R718" s="14" t="s">
        <v>1743</v>
      </c>
    </row>
    <row r="719" spans="1:18" x14ac:dyDescent="0.25">
      <c r="A719" s="14">
        <f t="shared" si="22"/>
        <v>718</v>
      </c>
      <c r="B719" s="15">
        <v>44228</v>
      </c>
      <c r="C719" s="7">
        <v>44251</v>
      </c>
      <c r="D719" s="8" t="s">
        <v>842</v>
      </c>
      <c r="E719" s="22" t="s">
        <v>231</v>
      </c>
      <c r="F719" s="67" t="s">
        <v>1870</v>
      </c>
      <c r="G719" s="8"/>
      <c r="H719" s="67" t="s">
        <v>1796</v>
      </c>
      <c r="I719" s="22" t="s">
        <v>205</v>
      </c>
      <c r="J719" s="68">
        <v>1</v>
      </c>
      <c r="K719" s="13">
        <f>IFERROR(VLOOKUP(I719,'LISTES stock'!A$2:B$1487,2,0)+SUMIFS(J719:J719,D719:D719,"ENTRÉE",I719:I719,I719)-SUMIFS(J719:J719,D719:D719,"SORTIE",I719:I719,I719),"")</f>
        <v>-16</v>
      </c>
      <c r="L719" s="13">
        <f>IFERROR(VLOOKUP(I719,T_LISTES[],3,0),"")</f>
        <v>0</v>
      </c>
      <c r="M719" s="13" t="str">
        <f t="shared" si="23"/>
        <v>COMMANDER</v>
      </c>
      <c r="N719" s="23"/>
      <c r="O719" s="8"/>
      <c r="P719" s="69">
        <v>0</v>
      </c>
      <c r="Q719" s="22"/>
      <c r="R719" s="14" t="s">
        <v>1842</v>
      </c>
    </row>
    <row r="720" spans="1:18" x14ac:dyDescent="0.25">
      <c r="A720" s="14">
        <f t="shared" si="22"/>
        <v>719</v>
      </c>
      <c r="B720" s="15">
        <v>44228</v>
      </c>
      <c r="C720" s="7">
        <v>44251</v>
      </c>
      <c r="D720" s="8" t="s">
        <v>842</v>
      </c>
      <c r="E720" s="22" t="s">
        <v>155</v>
      </c>
      <c r="F720" s="67"/>
      <c r="G720" s="8"/>
      <c r="H720" s="67" t="s">
        <v>1796</v>
      </c>
      <c r="I720" s="22" t="s">
        <v>275</v>
      </c>
      <c r="J720" s="68">
        <v>1</v>
      </c>
      <c r="K720" s="13">
        <f>IFERROR(VLOOKUP(I720,'LISTES stock'!A$2:B$1487,2,0)+SUMIFS(J720:J720,D720:D720,"ENTRÉE",I720:I720,I720)-SUMIFS(J720:J720,D720:D720,"SORTIE",I720:I720,I720),"")</f>
        <v>10</v>
      </c>
      <c r="L720" s="13">
        <f>IFERROR(VLOOKUP(I720,T_LISTES[],3,0),"")</f>
        <v>0</v>
      </c>
      <c r="M720" s="13" t="str">
        <f t="shared" si="23"/>
        <v/>
      </c>
      <c r="N720" s="23"/>
      <c r="O720" s="8"/>
      <c r="P720" s="69">
        <v>0</v>
      </c>
      <c r="Q720" s="22"/>
      <c r="R720" s="14" t="s">
        <v>2000</v>
      </c>
    </row>
    <row r="721" spans="1:18" x14ac:dyDescent="0.25">
      <c r="A721" s="14">
        <f t="shared" si="22"/>
        <v>720</v>
      </c>
      <c r="B721" s="15">
        <v>44228</v>
      </c>
      <c r="C721" s="7">
        <v>44251</v>
      </c>
      <c r="D721" s="8" t="s">
        <v>842</v>
      </c>
      <c r="E721" s="22" t="s">
        <v>474</v>
      </c>
      <c r="F721" s="67" t="s">
        <v>1752</v>
      </c>
      <c r="G721" s="8"/>
      <c r="H721" s="67" t="s">
        <v>20</v>
      </c>
      <c r="I721" s="22" t="s">
        <v>311</v>
      </c>
      <c r="J721" s="68">
        <v>1</v>
      </c>
      <c r="K721" s="13">
        <f>IFERROR(VLOOKUP(I721,'LISTES stock'!A$2:B$1487,2,0)+SUMIFS(J721:J721,D721:D721,"ENTRÉE",I721:I721,I721)-SUMIFS(J721:J721,D721:D721,"SORTIE",I721:I721,I721),"")</f>
        <v>-2</v>
      </c>
      <c r="L721" s="13">
        <f>IFERROR(VLOOKUP(I721,T_LISTES[],3,0),"")</f>
        <v>0</v>
      </c>
      <c r="M721" s="13" t="str">
        <f t="shared" si="23"/>
        <v>COMMANDER</v>
      </c>
      <c r="N721" s="23"/>
      <c r="O721" s="8"/>
      <c r="P721" s="69">
        <v>0</v>
      </c>
      <c r="Q721" s="22" t="s">
        <v>2001</v>
      </c>
      <c r="R721" s="14" t="s">
        <v>1754</v>
      </c>
    </row>
    <row r="722" spans="1:18" x14ac:dyDescent="0.25">
      <c r="A722" s="14">
        <f t="shared" si="22"/>
        <v>721</v>
      </c>
      <c r="B722" s="15">
        <v>44228</v>
      </c>
      <c r="C722" s="7">
        <v>44251</v>
      </c>
      <c r="D722" s="8" t="s">
        <v>842</v>
      </c>
      <c r="E722" s="22" t="s">
        <v>474</v>
      </c>
      <c r="F722" s="67" t="s">
        <v>1752</v>
      </c>
      <c r="G722" s="8"/>
      <c r="H722" s="67" t="s">
        <v>20</v>
      </c>
      <c r="I722" s="22" t="s">
        <v>310</v>
      </c>
      <c r="J722" s="68">
        <v>1</v>
      </c>
      <c r="K722" s="13">
        <f>IFERROR(VLOOKUP(I722,'LISTES stock'!A$2:B$1487,2,0)+SUMIFS(J722:J722,D722:D722,"ENTRÉE",I722:I722,I722)-SUMIFS(J722:J722,D722:D722,"SORTIE",I722:I722,I722),"")</f>
        <v>-1</v>
      </c>
      <c r="L722" s="13">
        <f>IFERROR(VLOOKUP(I722,T_LISTES[],3,0),"")</f>
        <v>0</v>
      </c>
      <c r="M722" s="13" t="str">
        <f t="shared" si="23"/>
        <v>COMMANDER</v>
      </c>
      <c r="N722" s="23"/>
      <c r="O722" s="8"/>
      <c r="P722" s="69">
        <v>0</v>
      </c>
      <c r="Q722" s="22" t="s">
        <v>2001</v>
      </c>
      <c r="R722" s="14" t="s">
        <v>1754</v>
      </c>
    </row>
    <row r="723" spans="1:18" x14ac:dyDescent="0.25">
      <c r="A723" s="14">
        <f t="shared" si="22"/>
        <v>722</v>
      </c>
      <c r="B723" s="15">
        <v>44228</v>
      </c>
      <c r="C723" s="7">
        <v>44251</v>
      </c>
      <c r="D723" s="8" t="s">
        <v>842</v>
      </c>
      <c r="E723" s="22" t="s">
        <v>474</v>
      </c>
      <c r="F723" s="67" t="s">
        <v>1752</v>
      </c>
      <c r="G723" s="8"/>
      <c r="H723" s="67" t="s">
        <v>20</v>
      </c>
      <c r="I723" s="22" t="s">
        <v>16</v>
      </c>
      <c r="J723" s="68">
        <v>1</v>
      </c>
      <c r="K723" s="13">
        <f>IFERROR(VLOOKUP(I723,'LISTES stock'!A$2:B$1487,2,0)+SUMIFS(J723:J723,D723:D723,"ENTRÉE",I723:I723,I723)-SUMIFS(J723:J723,D723:D723,"SORTIE",I723:I723,I723),"")</f>
        <v>-7</v>
      </c>
      <c r="L723" s="13">
        <f>IFERROR(VLOOKUP(I723,T_LISTES[],3,0),"")</f>
        <v>0</v>
      </c>
      <c r="M723" s="13" t="str">
        <f t="shared" si="23"/>
        <v>COMMANDER</v>
      </c>
      <c r="N723" s="23"/>
      <c r="O723" s="8"/>
      <c r="P723" s="69">
        <v>0</v>
      </c>
      <c r="Q723" s="22" t="s">
        <v>2001</v>
      </c>
      <c r="R723" s="14" t="s">
        <v>1754</v>
      </c>
    </row>
    <row r="724" spans="1:18" x14ac:dyDescent="0.25">
      <c r="A724" s="14">
        <f t="shared" si="22"/>
        <v>723</v>
      </c>
      <c r="B724" s="15">
        <v>44228</v>
      </c>
      <c r="C724" s="7">
        <v>44251</v>
      </c>
      <c r="D724" s="8" t="s">
        <v>842</v>
      </c>
      <c r="E724" s="22" t="s">
        <v>474</v>
      </c>
      <c r="F724" s="67" t="s">
        <v>1752</v>
      </c>
      <c r="G724" s="8"/>
      <c r="H724" s="67" t="s">
        <v>20</v>
      </c>
      <c r="I724" s="22" t="s">
        <v>756</v>
      </c>
      <c r="J724" s="68">
        <v>1</v>
      </c>
      <c r="K724" s="13">
        <f>IFERROR(VLOOKUP(I724,'LISTES stock'!A$2:B$1487,2,0)+SUMIFS(J724:J724,D724:D724,"ENTRÉE",I724:I724,I724)-SUMIFS(J724:J724,D724:D724,"SORTIE",I724:I724,I724),"")</f>
        <v>0</v>
      </c>
      <c r="L724" s="13">
        <f>IFERROR(VLOOKUP(I724,T_LISTES[],3,0),"")</f>
        <v>2</v>
      </c>
      <c r="M724" s="13" t="str">
        <f t="shared" si="23"/>
        <v>COMMANDER</v>
      </c>
      <c r="N724" s="23"/>
      <c r="O724" s="8"/>
      <c r="P724" s="69">
        <v>15000</v>
      </c>
      <c r="Q724" s="22" t="s">
        <v>2001</v>
      </c>
      <c r="R724" s="14" t="s">
        <v>1754</v>
      </c>
    </row>
    <row r="725" spans="1:18" x14ac:dyDescent="0.25">
      <c r="A725" s="14">
        <f t="shared" si="22"/>
        <v>724</v>
      </c>
      <c r="B725" s="15">
        <v>44228</v>
      </c>
      <c r="C725" s="7">
        <v>44252</v>
      </c>
      <c r="D725" s="8" t="s">
        <v>842</v>
      </c>
      <c r="E725" s="22" t="s">
        <v>38</v>
      </c>
      <c r="F725" s="67" t="s">
        <v>1744</v>
      </c>
      <c r="G725" s="8"/>
      <c r="H725" s="67" t="s">
        <v>33</v>
      </c>
      <c r="I725" s="22" t="s">
        <v>10</v>
      </c>
      <c r="J725" s="68">
        <v>1</v>
      </c>
      <c r="K725" s="13">
        <f>IFERROR(VLOOKUP(I725,'LISTES stock'!A$2:B$1487,2,0)+SUMIFS(J725:J725,D725:D725,"ENTRÉE",I725:I725,I725)-SUMIFS(J725:J725,D725:D725,"SORTIE",I725:I725,I725),"")</f>
        <v>-1</v>
      </c>
      <c r="L725" s="13">
        <f>IFERROR(VLOOKUP(I725,T_LISTES[],3,0),"")</f>
        <v>0</v>
      </c>
      <c r="M725" s="13" t="str">
        <f t="shared" si="23"/>
        <v>COMMANDER</v>
      </c>
      <c r="N725" s="23"/>
      <c r="O725" s="8"/>
      <c r="P725" s="69">
        <v>0</v>
      </c>
      <c r="Q725" s="22"/>
      <c r="R725" s="14" t="s">
        <v>1746</v>
      </c>
    </row>
    <row r="726" spans="1:18" x14ac:dyDescent="0.25">
      <c r="A726" s="14">
        <f t="shared" si="22"/>
        <v>725</v>
      </c>
      <c r="B726" s="15">
        <v>44228</v>
      </c>
      <c r="C726" s="7">
        <v>44252</v>
      </c>
      <c r="D726" s="8" t="s">
        <v>842</v>
      </c>
      <c r="E726" s="22" t="s">
        <v>38</v>
      </c>
      <c r="F726" s="67" t="s">
        <v>1744</v>
      </c>
      <c r="G726" s="8"/>
      <c r="H726" s="67" t="s">
        <v>1742</v>
      </c>
      <c r="I726" s="22" t="s">
        <v>607</v>
      </c>
      <c r="J726" s="68">
        <v>1</v>
      </c>
      <c r="K726" s="13">
        <f>IFERROR(VLOOKUP(I726,'LISTES stock'!A$2:B$1487,2,0)+SUMIFS(J726:J726,D726:D726,"ENTRÉE",I726:I726,I726)-SUMIFS(J726:J726,D726:D726,"SORTIE",I726:I726,I726),"")</f>
        <v>3</v>
      </c>
      <c r="L726" s="13">
        <f>IFERROR(VLOOKUP(I726,T_LISTES[],3,0),"")</f>
        <v>0</v>
      </c>
      <c r="M726" s="13" t="str">
        <f t="shared" si="23"/>
        <v/>
      </c>
      <c r="N726" s="23"/>
      <c r="O726" s="8"/>
      <c r="P726" s="69">
        <v>0</v>
      </c>
      <c r="Q726" s="22"/>
      <c r="R726" s="14" t="s">
        <v>1743</v>
      </c>
    </row>
    <row r="727" spans="1:18" x14ac:dyDescent="0.25">
      <c r="A727" s="14">
        <f t="shared" si="22"/>
        <v>726</v>
      </c>
      <c r="B727" s="15">
        <v>44228</v>
      </c>
      <c r="C727" s="7">
        <v>44252</v>
      </c>
      <c r="D727" s="8" t="s">
        <v>842</v>
      </c>
      <c r="E727" s="22" t="s">
        <v>442</v>
      </c>
      <c r="F727" s="67" t="s">
        <v>1771</v>
      </c>
      <c r="G727" s="8"/>
      <c r="H727" s="67" t="s">
        <v>1742</v>
      </c>
      <c r="I727" s="22" t="s">
        <v>7</v>
      </c>
      <c r="J727" s="68">
        <v>1</v>
      </c>
      <c r="K727" s="13">
        <f>IFERROR(VLOOKUP(I727,'LISTES stock'!A$2:B$1487,2,0)+SUMIFS(J727:J727,D727:D727,"ENTRÉE",I727:I727,I727)-SUMIFS(J727:J727,D727:D727,"SORTIE",I727:I727,I727),"")</f>
        <v>0</v>
      </c>
      <c r="L727" s="13">
        <f>IFERROR(VLOOKUP(I727,T_LISTES[],3,0),"")</f>
        <v>2</v>
      </c>
      <c r="M727" s="13" t="str">
        <f t="shared" si="23"/>
        <v>COMMANDER</v>
      </c>
      <c r="N727" s="23"/>
      <c r="O727" s="8"/>
      <c r="P727" s="69">
        <v>0</v>
      </c>
      <c r="Q727" s="22"/>
      <c r="R727" s="14" t="s">
        <v>1743</v>
      </c>
    </row>
    <row r="728" spans="1:18" x14ac:dyDescent="0.25">
      <c r="A728" s="14">
        <f t="shared" si="22"/>
        <v>727</v>
      </c>
      <c r="B728" s="15">
        <v>44228</v>
      </c>
      <c r="C728" s="7">
        <v>44252</v>
      </c>
      <c r="D728" s="8" t="s">
        <v>842</v>
      </c>
      <c r="E728" s="22" t="s">
        <v>38</v>
      </c>
      <c r="F728" s="67"/>
      <c r="G728" s="8"/>
      <c r="H728" s="67" t="s">
        <v>33</v>
      </c>
      <c r="I728" s="22" t="s">
        <v>674</v>
      </c>
      <c r="J728" s="68">
        <v>2</v>
      </c>
      <c r="K728" s="13">
        <f>IFERROR(VLOOKUP(I728,'LISTES stock'!A$2:B$1487,2,0)+SUMIFS(J728:J728,D728:D728,"ENTRÉE",I728:I728,I728)-SUMIFS(J728:J728,D728:D728,"SORTIE",I728:I728,I728),"")</f>
        <v>-2</v>
      </c>
      <c r="L728" s="13">
        <f>IFERROR(VLOOKUP(I728,T_LISTES[],3,0),"")</f>
        <v>0</v>
      </c>
      <c r="M728" s="13" t="str">
        <f t="shared" si="23"/>
        <v>COMMANDER</v>
      </c>
      <c r="N728" s="23"/>
      <c r="O728" s="8"/>
      <c r="P728" s="69">
        <v>0</v>
      </c>
      <c r="Q728" s="22"/>
      <c r="R728" s="14" t="s">
        <v>1842</v>
      </c>
    </row>
    <row r="729" spans="1:18" x14ac:dyDescent="0.25">
      <c r="A729" s="14">
        <f t="shared" si="22"/>
        <v>728</v>
      </c>
      <c r="B729" s="15">
        <v>44228</v>
      </c>
      <c r="C729" s="7">
        <v>44252</v>
      </c>
      <c r="D729" s="8" t="s">
        <v>842</v>
      </c>
      <c r="E729" s="22" t="s">
        <v>239</v>
      </c>
      <c r="F729" s="67" t="s">
        <v>1747</v>
      </c>
      <c r="G729" s="8"/>
      <c r="H729" s="67" t="s">
        <v>17</v>
      </c>
      <c r="I729" s="22" t="s">
        <v>18</v>
      </c>
      <c r="J729" s="68">
        <v>1</v>
      </c>
      <c r="K729" s="13">
        <f>IFERROR(VLOOKUP(I729,'LISTES stock'!A$2:B$1487,2,0)+SUMIFS(J729:J729,D729:D729,"ENTRÉE",I729:I729,I729)-SUMIFS(J729:J729,D729:D729,"SORTIE",I729:I729,I729),"")</f>
        <v>-58</v>
      </c>
      <c r="L729" s="13">
        <f>IFERROR(VLOOKUP(I729,T_LISTES[],3,0),"")</f>
        <v>0</v>
      </c>
      <c r="M729" s="13" t="str">
        <f t="shared" si="23"/>
        <v>COMMANDER</v>
      </c>
      <c r="N729" s="23" t="s">
        <v>1755</v>
      </c>
      <c r="O729" s="8"/>
      <c r="P729" s="69">
        <v>0</v>
      </c>
      <c r="Q729" s="22" t="s">
        <v>1753</v>
      </c>
      <c r="R729" s="14" t="s">
        <v>1737</v>
      </c>
    </row>
    <row r="730" spans="1:18" x14ac:dyDescent="0.25">
      <c r="A730" s="14">
        <f t="shared" si="22"/>
        <v>729</v>
      </c>
      <c r="B730" s="15">
        <v>44228</v>
      </c>
      <c r="C730" s="7">
        <v>44252</v>
      </c>
      <c r="D730" s="8" t="s">
        <v>842</v>
      </c>
      <c r="E730" s="22" t="s">
        <v>239</v>
      </c>
      <c r="F730" s="67" t="s">
        <v>1747</v>
      </c>
      <c r="G730" s="8"/>
      <c r="H730" s="67" t="s">
        <v>17</v>
      </c>
      <c r="I730" s="22" t="s">
        <v>119</v>
      </c>
      <c r="J730" s="68">
        <v>2</v>
      </c>
      <c r="K730" s="13">
        <f>IFERROR(VLOOKUP(I730,'LISTES stock'!A$2:B$1487,2,0)+SUMIFS(J730:J730,D730:D730,"ENTRÉE",I730:I730,I730)-SUMIFS(J730:J730,D730:D730,"SORTIE",I730:I730,I730),"")</f>
        <v>-25</v>
      </c>
      <c r="L730" s="13">
        <f>IFERROR(VLOOKUP(I730,T_LISTES[],3,0),"")</f>
        <v>0</v>
      </c>
      <c r="M730" s="13" t="str">
        <f t="shared" si="23"/>
        <v>COMMANDER</v>
      </c>
      <c r="N730" s="23" t="s">
        <v>1755</v>
      </c>
      <c r="O730" s="8"/>
      <c r="P730" s="69">
        <v>0</v>
      </c>
      <c r="Q730" s="22" t="s">
        <v>1753</v>
      </c>
      <c r="R730" s="14" t="s">
        <v>1737</v>
      </c>
    </row>
    <row r="731" spans="1:18" x14ac:dyDescent="0.25">
      <c r="A731" s="14">
        <f t="shared" si="22"/>
        <v>730</v>
      </c>
      <c r="B731" s="15">
        <v>44228</v>
      </c>
      <c r="C731" s="7">
        <v>44252</v>
      </c>
      <c r="D731" s="75" t="s">
        <v>844</v>
      </c>
      <c r="E731" s="22" t="s">
        <v>2298</v>
      </c>
      <c r="F731" s="67" t="s">
        <v>1744</v>
      </c>
      <c r="G731" s="8"/>
      <c r="H731" s="67"/>
      <c r="I731" s="22" t="s">
        <v>607</v>
      </c>
      <c r="J731" s="68">
        <v>1</v>
      </c>
      <c r="K731" s="13">
        <f>IFERROR(VLOOKUP(I731,'LISTES stock'!A$2:B$1487,2,0)+SUMIFS(J731:J731,D731:D731,"ENTRÉE",I731:I731,I731)-SUMIFS(J731:J731,D731:D731,"SORTIE",I731:I731,I731),"")</f>
        <v>5</v>
      </c>
      <c r="L731" s="13">
        <f>IFERROR(VLOOKUP(I731,T_LISTES[],3,0),"")</f>
        <v>0</v>
      </c>
      <c r="M731" s="13" t="str">
        <f t="shared" si="23"/>
        <v/>
      </c>
      <c r="N731" s="23"/>
      <c r="O731" s="8" t="s">
        <v>2411</v>
      </c>
      <c r="P731" s="69">
        <v>0</v>
      </c>
      <c r="Q731" s="22"/>
      <c r="R731" s="14"/>
    </row>
    <row r="732" spans="1:18" x14ac:dyDescent="0.25">
      <c r="A732" s="14">
        <f t="shared" si="22"/>
        <v>731</v>
      </c>
      <c r="B732" s="15">
        <v>44228</v>
      </c>
      <c r="C732" s="7">
        <v>44252</v>
      </c>
      <c r="D732" s="75" t="s">
        <v>844</v>
      </c>
      <c r="E732" s="22" t="s">
        <v>2298</v>
      </c>
      <c r="F732" s="67" t="s">
        <v>1744</v>
      </c>
      <c r="G732" s="8"/>
      <c r="H732" s="67"/>
      <c r="I732" s="22" t="s">
        <v>10</v>
      </c>
      <c r="J732" s="68">
        <v>1</v>
      </c>
      <c r="K732" s="13">
        <f>IFERROR(VLOOKUP(I732,'LISTES stock'!A$2:B$1487,2,0)+SUMIFS(J732:J732,D732:D732,"ENTRÉE",I732:I732,I732)-SUMIFS(J732:J732,D732:D732,"SORTIE",I732:I732,I732),"")</f>
        <v>1</v>
      </c>
      <c r="L732" s="13">
        <f>IFERROR(VLOOKUP(I732,T_LISTES[],3,0),"")</f>
        <v>0</v>
      </c>
      <c r="M732" s="13" t="str">
        <f t="shared" si="23"/>
        <v/>
      </c>
      <c r="N732" s="23"/>
      <c r="O732" s="8" t="s">
        <v>2411</v>
      </c>
      <c r="P732" s="69">
        <v>0</v>
      </c>
      <c r="Q732" s="22"/>
      <c r="R732" s="14"/>
    </row>
    <row r="733" spans="1:18" x14ac:dyDescent="0.25">
      <c r="A733" s="14">
        <f t="shared" si="22"/>
        <v>732</v>
      </c>
      <c r="B733" s="15">
        <v>44228</v>
      </c>
      <c r="C733" s="7">
        <v>44252</v>
      </c>
      <c r="D733" s="75" t="s">
        <v>844</v>
      </c>
      <c r="E733" s="22" t="s">
        <v>2298</v>
      </c>
      <c r="F733" s="67" t="s">
        <v>1735</v>
      </c>
      <c r="G733" s="8"/>
      <c r="H733" s="67"/>
      <c r="I733" s="22" t="s">
        <v>746</v>
      </c>
      <c r="J733" s="68">
        <v>1</v>
      </c>
      <c r="K733" s="13">
        <f>IFERROR(VLOOKUP(I733,'LISTES stock'!A$2:B$1487,2,0)+SUMIFS(J733:J733,D733:D733,"ENTRÉE",I733:I733,I733)-SUMIFS(J733:J733,D733:D733,"SORTIE",I733:I733,I733),"")</f>
        <v>4</v>
      </c>
      <c r="L733" s="13">
        <f>IFERROR(VLOOKUP(I733,T_LISTES[],3,0),"")</f>
        <v>0</v>
      </c>
      <c r="M733" s="13" t="str">
        <f t="shared" si="23"/>
        <v/>
      </c>
      <c r="N733" s="23" t="s">
        <v>2412</v>
      </c>
      <c r="O733" s="8"/>
      <c r="P733" s="69">
        <v>0</v>
      </c>
      <c r="Q733" s="22" t="s">
        <v>2413</v>
      </c>
      <c r="R733" s="14"/>
    </row>
    <row r="734" spans="1:18" x14ac:dyDescent="0.25">
      <c r="A734" s="14">
        <f t="shared" si="22"/>
        <v>733</v>
      </c>
      <c r="B734" s="15">
        <v>44228</v>
      </c>
      <c r="C734" s="7">
        <v>44253</v>
      </c>
      <c r="D734" s="8" t="s">
        <v>842</v>
      </c>
      <c r="E734" s="22" t="s">
        <v>416</v>
      </c>
      <c r="F734" s="67" t="s">
        <v>1980</v>
      </c>
      <c r="G734" s="8"/>
      <c r="H734" s="67" t="s">
        <v>20</v>
      </c>
      <c r="I734" s="22" t="s">
        <v>125</v>
      </c>
      <c r="J734" s="68">
        <v>1</v>
      </c>
      <c r="K734" s="13">
        <f>IFERROR(VLOOKUP(I734,'LISTES stock'!A$2:B$1487,2,0)+SUMIFS(J734:J734,D734:D734,"ENTRÉE",I734:I734,I734)-SUMIFS(J734:J734,D734:D734,"SORTIE",I734:I734,I734),"")</f>
        <v>0</v>
      </c>
      <c r="L734" s="13">
        <f>IFERROR(VLOOKUP(I734,T_LISTES[],3,0),"")</f>
        <v>2</v>
      </c>
      <c r="M734" s="13" t="str">
        <f t="shared" si="23"/>
        <v>COMMANDER</v>
      </c>
      <c r="N734" s="23"/>
      <c r="O734" s="8"/>
      <c r="P734" s="69">
        <v>10000</v>
      </c>
      <c r="Q734" s="22" t="s">
        <v>1942</v>
      </c>
      <c r="R734" s="14" t="s">
        <v>1776</v>
      </c>
    </row>
    <row r="735" spans="1:18" x14ac:dyDescent="0.25">
      <c r="A735" s="14">
        <f t="shared" si="22"/>
        <v>734</v>
      </c>
      <c r="B735" s="15">
        <v>44228</v>
      </c>
      <c r="C735" s="7">
        <v>44253</v>
      </c>
      <c r="D735" s="8" t="s">
        <v>842</v>
      </c>
      <c r="E735" s="22" t="s">
        <v>224</v>
      </c>
      <c r="F735" s="67" t="s">
        <v>1752</v>
      </c>
      <c r="G735" s="8"/>
      <c r="H735" s="67" t="s">
        <v>1796</v>
      </c>
      <c r="I735" s="22" t="s">
        <v>315</v>
      </c>
      <c r="J735" s="68">
        <v>1</v>
      </c>
      <c r="K735" s="13">
        <f>IFERROR(VLOOKUP(I735,'LISTES stock'!A$2:B$1487,2,0)+SUMIFS(J735:J735,D735:D735,"ENTRÉE",I735:I735,I735)-SUMIFS(J735:J735,D735:D735,"SORTIE",I735:I735,I735),"")</f>
        <v>4</v>
      </c>
      <c r="L735" s="13">
        <f>IFERROR(VLOOKUP(I735,T_LISTES[],3,0),"")</f>
        <v>2</v>
      </c>
      <c r="M735" s="13" t="str">
        <f t="shared" si="23"/>
        <v/>
      </c>
      <c r="N735" s="23"/>
      <c r="O735" s="8"/>
      <c r="P735" s="69">
        <v>0</v>
      </c>
      <c r="Q735" s="22"/>
      <c r="R735" s="14" t="s">
        <v>2002</v>
      </c>
    </row>
    <row r="736" spans="1:18" x14ac:dyDescent="0.25">
      <c r="A736" s="14">
        <f t="shared" si="22"/>
        <v>735</v>
      </c>
      <c r="B736" s="15">
        <v>44228</v>
      </c>
      <c r="C736" s="7">
        <v>44253</v>
      </c>
      <c r="D736" s="8" t="s">
        <v>842</v>
      </c>
      <c r="E736" s="22" t="s">
        <v>661</v>
      </c>
      <c r="F736" s="67" t="s">
        <v>1779</v>
      </c>
      <c r="G736" s="8"/>
      <c r="H736" s="67" t="s">
        <v>26</v>
      </c>
      <c r="I736" s="22" t="s">
        <v>664</v>
      </c>
      <c r="J736" s="68">
        <v>1</v>
      </c>
      <c r="K736" s="13">
        <f>IFERROR(VLOOKUP(I736,'LISTES stock'!A$2:B$1487,2,0)+SUMIFS(J736:J736,D736:D736,"ENTRÉE",I736:I736,I736)-SUMIFS(J736:J736,D736:D736,"SORTIE",I736:I736,I736),"")</f>
        <v>-14</v>
      </c>
      <c r="L736" s="13">
        <f>IFERROR(VLOOKUP(I736,T_LISTES[],3,0),"")</f>
        <v>2</v>
      </c>
      <c r="M736" s="13" t="str">
        <f t="shared" si="23"/>
        <v>COMMANDER</v>
      </c>
      <c r="N736" s="23"/>
      <c r="O736" s="8"/>
      <c r="P736" s="69">
        <v>0</v>
      </c>
      <c r="Q736" s="22" t="s">
        <v>1780</v>
      </c>
      <c r="R736" s="14" t="s">
        <v>1778</v>
      </c>
    </row>
    <row r="737" spans="1:18" x14ac:dyDescent="0.25">
      <c r="A737" s="14">
        <f t="shared" si="22"/>
        <v>736</v>
      </c>
      <c r="B737" s="15">
        <v>44228</v>
      </c>
      <c r="C737" s="7">
        <v>44253</v>
      </c>
      <c r="D737" s="8" t="s">
        <v>842</v>
      </c>
      <c r="E737" s="22" t="s">
        <v>661</v>
      </c>
      <c r="F737" s="67" t="s">
        <v>1779</v>
      </c>
      <c r="G737" s="8"/>
      <c r="H737" s="67" t="s">
        <v>26</v>
      </c>
      <c r="I737" s="22" t="s">
        <v>663</v>
      </c>
      <c r="J737" s="68">
        <v>2</v>
      </c>
      <c r="K737" s="13">
        <f>IFERROR(VLOOKUP(I737,'LISTES stock'!A$2:B$1487,2,0)+SUMIFS(J737:J737,D737:D737,"ENTRÉE",I737:I737,I737)-SUMIFS(J737:J737,D737:D737,"SORTIE",I737:I737,I737),"")</f>
        <v>-1</v>
      </c>
      <c r="L737" s="13">
        <f>IFERROR(VLOOKUP(I737,T_LISTES[],3,0),"")</f>
        <v>2</v>
      </c>
      <c r="M737" s="13" t="str">
        <f t="shared" si="23"/>
        <v>COMMANDER</v>
      </c>
      <c r="N737" s="23"/>
      <c r="O737" s="8"/>
      <c r="P737" s="69">
        <v>0</v>
      </c>
      <c r="Q737" s="22" t="s">
        <v>1780</v>
      </c>
      <c r="R737" s="14" t="s">
        <v>1778</v>
      </c>
    </row>
    <row r="738" spans="1:18" x14ac:dyDescent="0.25">
      <c r="A738" s="14">
        <f t="shared" si="22"/>
        <v>737</v>
      </c>
      <c r="B738" s="15">
        <v>44228</v>
      </c>
      <c r="C738" s="7">
        <v>44253</v>
      </c>
      <c r="D738" s="8" t="s">
        <v>842</v>
      </c>
      <c r="E738" s="22" t="s">
        <v>661</v>
      </c>
      <c r="F738" s="67" t="s">
        <v>1860</v>
      </c>
      <c r="G738" s="8"/>
      <c r="H738" s="67" t="s">
        <v>26</v>
      </c>
      <c r="I738" s="22" t="s">
        <v>135</v>
      </c>
      <c r="J738" s="68">
        <v>2</v>
      </c>
      <c r="K738" s="13">
        <f>IFERROR(VLOOKUP(I738,'LISTES stock'!A$2:B$1487,2,0)+SUMIFS(J738:J738,D738:D738,"ENTRÉE",I738:I738,I738)-SUMIFS(J738:J738,D738:D738,"SORTIE",I738:I738,I738),"")</f>
        <v>-88</v>
      </c>
      <c r="L738" s="13">
        <f>IFERROR(VLOOKUP(I738,T_LISTES[],3,0),"")</f>
        <v>2</v>
      </c>
      <c r="M738" s="13" t="str">
        <f t="shared" si="23"/>
        <v>COMMANDER</v>
      </c>
      <c r="N738" s="23"/>
      <c r="O738" s="8"/>
      <c r="P738" s="69">
        <v>0</v>
      </c>
      <c r="Q738" s="22" t="s">
        <v>1780</v>
      </c>
      <c r="R738" s="14" t="s">
        <v>1778</v>
      </c>
    </row>
    <row r="739" spans="1:18" x14ac:dyDescent="0.25">
      <c r="A739" s="14">
        <f t="shared" si="22"/>
        <v>738</v>
      </c>
      <c r="B739" s="15">
        <v>44228</v>
      </c>
      <c r="C739" s="7">
        <v>44253</v>
      </c>
      <c r="D739" s="8" t="s">
        <v>842</v>
      </c>
      <c r="E739" s="22" t="s">
        <v>661</v>
      </c>
      <c r="F739" s="67" t="s">
        <v>1765</v>
      </c>
      <c r="G739" s="8"/>
      <c r="H739" s="67" t="s">
        <v>58</v>
      </c>
      <c r="I739" s="22" t="s">
        <v>57</v>
      </c>
      <c r="J739" s="68">
        <v>20</v>
      </c>
      <c r="K739" s="13">
        <f>IFERROR(VLOOKUP(I739,'LISTES stock'!A$2:B$1487,2,0)+SUMIFS(J739:J739,D739:D739,"ENTRÉE",I739:I739,I739)-SUMIFS(J739:J739,D739:D739,"SORTIE",I739:I739,I739),"")</f>
        <v>-7064</v>
      </c>
      <c r="L739" s="13">
        <f>IFERROR(VLOOKUP(I739,T_LISTES[],3,0),"")</f>
        <v>0</v>
      </c>
      <c r="M739" s="13" t="str">
        <f t="shared" si="23"/>
        <v>COMMANDER</v>
      </c>
      <c r="N739" s="23"/>
      <c r="O739" s="8"/>
      <c r="P739" s="69">
        <v>0</v>
      </c>
      <c r="Q739" s="22" t="s">
        <v>1780</v>
      </c>
      <c r="R739" s="14" t="s">
        <v>1778</v>
      </c>
    </row>
    <row r="740" spans="1:18" x14ac:dyDescent="0.25">
      <c r="A740" s="14">
        <f t="shared" si="22"/>
        <v>739</v>
      </c>
      <c r="B740" s="15">
        <v>44228</v>
      </c>
      <c r="C740" s="7">
        <v>44253</v>
      </c>
      <c r="D740" s="8" t="s">
        <v>842</v>
      </c>
      <c r="E740" s="22" t="s">
        <v>63</v>
      </c>
      <c r="F740" s="67" t="s">
        <v>1747</v>
      </c>
      <c r="G740" s="8"/>
      <c r="H740" s="67" t="s">
        <v>1796</v>
      </c>
      <c r="I740" s="22" t="s">
        <v>87</v>
      </c>
      <c r="J740" s="68">
        <v>1</v>
      </c>
      <c r="K740" s="13">
        <f>IFERROR(VLOOKUP(I740,'LISTES stock'!A$2:B$1487,2,0)+SUMIFS(J740:J740,D740:D740,"ENTRÉE",I740:I740,I740)-SUMIFS(J740:J740,D740:D740,"SORTIE",I740:I740,I740),"")</f>
        <v>0</v>
      </c>
      <c r="L740" s="13">
        <f>IFERROR(VLOOKUP(I740,T_LISTES[],3,0),"")</f>
        <v>2</v>
      </c>
      <c r="M740" s="13" t="str">
        <f t="shared" si="23"/>
        <v>COMMANDER</v>
      </c>
      <c r="N740" s="23"/>
      <c r="O740" s="8"/>
      <c r="P740" s="69">
        <v>35000</v>
      </c>
      <c r="Q740" s="22"/>
      <c r="R740" s="14" t="s">
        <v>1879</v>
      </c>
    </row>
    <row r="741" spans="1:18" x14ac:dyDescent="0.25">
      <c r="A741" s="14">
        <f t="shared" si="22"/>
        <v>740</v>
      </c>
      <c r="B741" s="15">
        <v>44228</v>
      </c>
      <c r="C741" s="7">
        <v>44253</v>
      </c>
      <c r="D741" s="8" t="s">
        <v>842</v>
      </c>
      <c r="E741" s="22" t="s">
        <v>38</v>
      </c>
      <c r="F741" s="67" t="s">
        <v>1781</v>
      </c>
      <c r="G741" s="8"/>
      <c r="H741" s="67" t="s">
        <v>1796</v>
      </c>
      <c r="I741" s="22" t="s">
        <v>213</v>
      </c>
      <c r="J741" s="68">
        <v>1</v>
      </c>
      <c r="K741" s="13">
        <f>IFERROR(VLOOKUP(I741,'LISTES stock'!A$2:B$1487,2,0)+SUMIFS(J741:J741,D741:D741,"ENTRÉE",I741:I741,I741)-SUMIFS(J741:J741,D741:D741,"SORTIE",I741:I741,I741),"")</f>
        <v>-31</v>
      </c>
      <c r="L741" s="13">
        <f>IFERROR(VLOOKUP(I741,T_LISTES[],3,0),"")</f>
        <v>0</v>
      </c>
      <c r="M741" s="13" t="str">
        <f t="shared" si="23"/>
        <v>COMMANDER</v>
      </c>
      <c r="N741" s="23"/>
      <c r="O741" s="8"/>
      <c r="P741" s="69">
        <v>0</v>
      </c>
      <c r="Q741" s="22"/>
      <c r="R741" s="14" t="s">
        <v>1865</v>
      </c>
    </row>
    <row r="742" spans="1:18" x14ac:dyDescent="0.25">
      <c r="A742" s="14">
        <f t="shared" si="22"/>
        <v>741</v>
      </c>
      <c r="B742" s="15">
        <v>44228</v>
      </c>
      <c r="C742" s="7">
        <v>44253</v>
      </c>
      <c r="D742" s="8" t="s">
        <v>842</v>
      </c>
      <c r="E742" s="22" t="s">
        <v>224</v>
      </c>
      <c r="F742" s="67" t="s">
        <v>1747</v>
      </c>
      <c r="G742" s="8"/>
      <c r="H742" s="67" t="s">
        <v>241</v>
      </c>
      <c r="I742" s="22" t="s">
        <v>396</v>
      </c>
      <c r="J742" s="68">
        <v>1</v>
      </c>
      <c r="K742" s="13">
        <f>IFERROR(VLOOKUP(I742,'LISTES stock'!A$2:B$1487,2,0)+SUMIFS(J742:J742,D742:D742,"ENTRÉE",I742:I742,I742)-SUMIFS(J742:J742,D742:D742,"SORTIE",I742:I742,I742),"")</f>
        <v>5</v>
      </c>
      <c r="L742" s="13">
        <f>IFERROR(VLOOKUP(I742,T_LISTES[],3,0),"")</f>
        <v>0</v>
      </c>
      <c r="M742" s="13" t="str">
        <f t="shared" si="23"/>
        <v/>
      </c>
      <c r="N742" s="23"/>
      <c r="O742" s="8"/>
      <c r="P742" s="69">
        <v>0</v>
      </c>
      <c r="Q742" s="22"/>
      <c r="R742" s="14" t="s">
        <v>1781</v>
      </c>
    </row>
    <row r="743" spans="1:18" x14ac:dyDescent="0.25">
      <c r="A743" s="14">
        <f t="shared" si="22"/>
        <v>742</v>
      </c>
      <c r="B743" s="15">
        <v>44228</v>
      </c>
      <c r="C743" s="7">
        <v>44253</v>
      </c>
      <c r="D743" s="8" t="s">
        <v>842</v>
      </c>
      <c r="E743" s="22" t="s">
        <v>224</v>
      </c>
      <c r="F743" s="67" t="s">
        <v>1747</v>
      </c>
      <c r="G743" s="8"/>
      <c r="H743" s="67" t="s">
        <v>17</v>
      </c>
      <c r="I743" s="22" t="s">
        <v>183</v>
      </c>
      <c r="J743" s="68">
        <v>1</v>
      </c>
      <c r="K743" s="13">
        <f>IFERROR(VLOOKUP(I743,'LISTES stock'!A$2:B$1487,2,0)+SUMIFS(J743:J743,D743:D743,"ENTRÉE",I743:I743,I743)-SUMIFS(J743:J743,D743:D743,"SORTIE",I743:I743,I743),"")</f>
        <v>-7</v>
      </c>
      <c r="L743" s="13">
        <f>IFERROR(VLOOKUP(I743,T_LISTES[],3,0),"")</f>
        <v>0</v>
      </c>
      <c r="M743" s="13" t="str">
        <f t="shared" si="23"/>
        <v>COMMANDER</v>
      </c>
      <c r="N743" s="23" t="s">
        <v>1755</v>
      </c>
      <c r="O743" s="8"/>
      <c r="P743" s="69">
        <v>0</v>
      </c>
      <c r="Q743" s="22" t="s">
        <v>1855</v>
      </c>
      <c r="R743" s="14" t="s">
        <v>1787</v>
      </c>
    </row>
    <row r="744" spans="1:18" x14ac:dyDescent="0.25">
      <c r="A744" s="14">
        <f t="shared" si="22"/>
        <v>743</v>
      </c>
      <c r="B744" s="15">
        <v>44228</v>
      </c>
      <c r="C744" s="7">
        <v>44253</v>
      </c>
      <c r="D744" s="8" t="s">
        <v>842</v>
      </c>
      <c r="E744" s="22" t="s">
        <v>72</v>
      </c>
      <c r="F744" s="67" t="s">
        <v>1752</v>
      </c>
      <c r="G744" s="8"/>
      <c r="H744" s="67" t="s">
        <v>20</v>
      </c>
      <c r="I744" s="22" t="s">
        <v>73</v>
      </c>
      <c r="J744" s="68">
        <v>2</v>
      </c>
      <c r="K744" s="13">
        <f>IFERROR(VLOOKUP(I744,'LISTES stock'!A$2:B$1487,2,0)+SUMIFS(J744:J744,D744:D744,"ENTRÉE",I744:I744,I744)-SUMIFS(J744:J744,D744:D744,"SORTIE",I744:I744,I744),"")</f>
        <v>9</v>
      </c>
      <c r="L744" s="13">
        <f>IFERROR(VLOOKUP(I744,T_LISTES[],3,0),"")</f>
        <v>0</v>
      </c>
      <c r="M744" s="13" t="str">
        <f t="shared" si="23"/>
        <v/>
      </c>
      <c r="N744" s="23" t="s">
        <v>1824</v>
      </c>
      <c r="O744" s="8"/>
      <c r="P744" s="69">
        <v>0</v>
      </c>
      <c r="Q744" s="22"/>
      <c r="R744" s="14" t="s">
        <v>1789</v>
      </c>
    </row>
    <row r="745" spans="1:18" x14ac:dyDescent="0.25">
      <c r="A745" s="14">
        <f t="shared" si="22"/>
        <v>744</v>
      </c>
      <c r="B745" s="15">
        <v>44228</v>
      </c>
      <c r="C745" s="7">
        <v>44253</v>
      </c>
      <c r="D745" s="8" t="s">
        <v>842</v>
      </c>
      <c r="E745" s="22" t="s">
        <v>224</v>
      </c>
      <c r="F745" s="67" t="s">
        <v>1752</v>
      </c>
      <c r="G745" s="8"/>
      <c r="H745" s="67" t="s">
        <v>33</v>
      </c>
      <c r="I745" s="22" t="s">
        <v>47</v>
      </c>
      <c r="J745" s="68">
        <v>1</v>
      </c>
      <c r="K745" s="13">
        <f>IFERROR(VLOOKUP(I745,'LISTES stock'!A$2:B$1487,2,0)+SUMIFS(J745:J745,D745:D745,"ENTRÉE",I745:I745,I745)-SUMIFS(J745:J745,D745:D745,"SORTIE",I745:I745,I745),"")</f>
        <v>17</v>
      </c>
      <c r="L745" s="13">
        <f>IFERROR(VLOOKUP(I745,T_LISTES[],3,0),"")</f>
        <v>0</v>
      </c>
      <c r="M745" s="13" t="str">
        <f t="shared" si="23"/>
        <v/>
      </c>
      <c r="N745" s="23"/>
      <c r="O745" s="8"/>
      <c r="P745" s="69">
        <v>0</v>
      </c>
      <c r="Q745" s="22"/>
      <c r="R745" s="14" t="s">
        <v>1737</v>
      </c>
    </row>
    <row r="746" spans="1:18" x14ac:dyDescent="0.25">
      <c r="A746" s="14">
        <f t="shared" si="22"/>
        <v>745</v>
      </c>
      <c r="B746" s="15">
        <v>44228</v>
      </c>
      <c r="C746" s="7">
        <v>44253</v>
      </c>
      <c r="D746" s="8" t="s">
        <v>842</v>
      </c>
      <c r="E746" s="22" t="s">
        <v>76</v>
      </c>
      <c r="F746" s="67" t="s">
        <v>1747</v>
      </c>
      <c r="G746" s="8"/>
      <c r="H746" s="67" t="s">
        <v>1748</v>
      </c>
      <c r="I746" s="22" t="s">
        <v>698</v>
      </c>
      <c r="J746" s="68">
        <v>1</v>
      </c>
      <c r="K746" s="13">
        <f>IFERROR(VLOOKUP(I746,'LISTES stock'!A$2:B$1487,2,0)+SUMIFS(J746:J746,D746:D746,"ENTRÉE",I746:I746,I746)-SUMIFS(J746:J746,D746:D746,"SORTIE",I746:I746,I746),"")</f>
        <v>0</v>
      </c>
      <c r="L746" s="13">
        <f>IFERROR(VLOOKUP(I746,T_LISTES[],3,0),"")</f>
        <v>0</v>
      </c>
      <c r="M746" s="13" t="str">
        <f t="shared" si="23"/>
        <v>COMMANDER</v>
      </c>
      <c r="N746" s="23"/>
      <c r="O746" s="8"/>
      <c r="P746" s="69">
        <v>0</v>
      </c>
      <c r="Q746" s="22" t="s">
        <v>1832</v>
      </c>
      <c r="R746" s="14" t="s">
        <v>1778</v>
      </c>
    </row>
    <row r="747" spans="1:18" x14ac:dyDescent="0.25">
      <c r="A747" s="14">
        <f t="shared" si="22"/>
        <v>746</v>
      </c>
      <c r="B747" s="15">
        <v>44228</v>
      </c>
      <c r="C747" s="7">
        <v>44253</v>
      </c>
      <c r="D747" s="75" t="s">
        <v>844</v>
      </c>
      <c r="E747" s="22" t="s">
        <v>2298</v>
      </c>
      <c r="F747" s="67" t="s">
        <v>1752</v>
      </c>
      <c r="G747" s="8"/>
      <c r="H747" s="67"/>
      <c r="I747" s="22" t="s">
        <v>73</v>
      </c>
      <c r="J747" s="68">
        <v>12</v>
      </c>
      <c r="K747" s="13">
        <f>IFERROR(VLOOKUP(I747,'LISTES stock'!A$2:B$1487,2,0)+SUMIFS(J747:J747,D747:D747,"ENTRÉE",I747:I747,I747)-SUMIFS(J747:J747,D747:D747,"SORTIE",I747:I747,I747),"")</f>
        <v>23</v>
      </c>
      <c r="L747" s="13">
        <f>IFERROR(VLOOKUP(I747,T_LISTES[],3,0),"")</f>
        <v>0</v>
      </c>
      <c r="M747" s="13" t="str">
        <f t="shared" si="23"/>
        <v/>
      </c>
      <c r="N747" s="23"/>
      <c r="O747" s="8"/>
      <c r="P747" s="69">
        <v>48000</v>
      </c>
      <c r="Q747" s="22" t="s">
        <v>2380</v>
      </c>
      <c r="R747" s="14"/>
    </row>
    <row r="748" spans="1:18" x14ac:dyDescent="0.25">
      <c r="A748" s="14">
        <f t="shared" si="22"/>
        <v>747</v>
      </c>
      <c r="B748" s="15">
        <v>44228</v>
      </c>
      <c r="C748" s="7">
        <v>44253</v>
      </c>
      <c r="D748" s="75" t="s">
        <v>844</v>
      </c>
      <c r="E748" s="22" t="s">
        <v>2298</v>
      </c>
      <c r="F748" s="67" t="s">
        <v>1752</v>
      </c>
      <c r="G748" s="8"/>
      <c r="H748" s="67"/>
      <c r="I748" s="22" t="s">
        <v>48</v>
      </c>
      <c r="J748" s="68">
        <v>10</v>
      </c>
      <c r="K748" s="13">
        <f>IFERROR(VLOOKUP(I748,'LISTES stock'!A$2:B$1487,2,0)+SUMIFS(J748:J748,D748:D748,"ENTRÉE",I748:I748,I748)-SUMIFS(J748:J748,D748:D748,"SORTIE",I748:I748,I748),"")</f>
        <v>20</v>
      </c>
      <c r="L748" s="13">
        <f>IFERROR(VLOOKUP(I748,T_LISTES[],3,0),"")</f>
        <v>0</v>
      </c>
      <c r="M748" s="13" t="str">
        <f t="shared" si="23"/>
        <v/>
      </c>
      <c r="N748" s="23"/>
      <c r="O748" s="8"/>
      <c r="P748" s="69">
        <v>15000</v>
      </c>
      <c r="Q748" s="22" t="s">
        <v>2380</v>
      </c>
      <c r="R748" s="14"/>
    </row>
    <row r="749" spans="1:18" x14ac:dyDescent="0.25">
      <c r="A749" s="14">
        <f t="shared" si="22"/>
        <v>748</v>
      </c>
      <c r="B749" s="15">
        <v>44228</v>
      </c>
      <c r="C749" s="7">
        <v>44253</v>
      </c>
      <c r="D749" s="75" t="s">
        <v>844</v>
      </c>
      <c r="E749" s="22" t="s">
        <v>2298</v>
      </c>
      <c r="F749" s="67" t="s">
        <v>1752</v>
      </c>
      <c r="G749" s="8"/>
      <c r="H749" s="67"/>
      <c r="I749" s="22" t="s">
        <v>47</v>
      </c>
      <c r="J749" s="68">
        <v>10</v>
      </c>
      <c r="K749" s="13">
        <f>IFERROR(VLOOKUP(I749,'LISTES stock'!A$2:B$1487,2,0)+SUMIFS(J749:J749,D749:D749,"ENTRÉE",I749:I749,I749)-SUMIFS(J749:J749,D749:D749,"SORTIE",I749:I749,I749),"")</f>
        <v>28</v>
      </c>
      <c r="L749" s="13">
        <f>IFERROR(VLOOKUP(I749,T_LISTES[],3,0),"")</f>
        <v>0</v>
      </c>
      <c r="M749" s="13" t="str">
        <f t="shared" si="23"/>
        <v/>
      </c>
      <c r="N749" s="23"/>
      <c r="O749" s="8"/>
      <c r="P749" s="69">
        <v>15000</v>
      </c>
      <c r="Q749" s="22" t="s">
        <v>2380</v>
      </c>
      <c r="R749" s="14"/>
    </row>
    <row r="750" spans="1:18" x14ac:dyDescent="0.25">
      <c r="A750" s="14">
        <f t="shared" si="22"/>
        <v>749</v>
      </c>
      <c r="B750" s="15">
        <v>44228</v>
      </c>
      <c r="C750" s="7">
        <v>44253</v>
      </c>
      <c r="D750" s="75" t="s">
        <v>844</v>
      </c>
      <c r="E750" s="22" t="s">
        <v>2298</v>
      </c>
      <c r="F750" s="67" t="s">
        <v>1735</v>
      </c>
      <c r="G750" s="8"/>
      <c r="H750" s="67"/>
      <c r="I750" s="22" t="s">
        <v>579</v>
      </c>
      <c r="J750" s="68">
        <v>1</v>
      </c>
      <c r="K750" s="13">
        <f>IFERROR(VLOOKUP(I750,'LISTES stock'!A$2:B$1487,2,0)+SUMIFS(J750:J750,D750:D750,"ENTRÉE",I750:I750,I750)-SUMIFS(J750:J750,D750:D750,"SORTIE",I750:I750,I750),"")</f>
        <v>3</v>
      </c>
      <c r="L750" s="13">
        <f>IFERROR(VLOOKUP(I750,T_LISTES[],3,0),"")</f>
        <v>0</v>
      </c>
      <c r="M750" s="13" t="str">
        <f t="shared" si="23"/>
        <v/>
      </c>
      <c r="N750" s="23" t="s">
        <v>2381</v>
      </c>
      <c r="O750" s="8"/>
      <c r="P750" s="69">
        <v>0</v>
      </c>
      <c r="Q750" s="22" t="s">
        <v>2382</v>
      </c>
      <c r="R750" s="14"/>
    </row>
    <row r="751" spans="1:18" x14ac:dyDescent="0.25">
      <c r="A751" s="14">
        <f t="shared" si="22"/>
        <v>750</v>
      </c>
      <c r="B751" s="15">
        <v>44228</v>
      </c>
      <c r="C751" s="7">
        <v>44253</v>
      </c>
      <c r="D751" s="75" t="s">
        <v>844</v>
      </c>
      <c r="E751" s="22" t="s">
        <v>2298</v>
      </c>
      <c r="F751" s="67" t="s">
        <v>1735</v>
      </c>
      <c r="G751" s="8"/>
      <c r="H751" s="67"/>
      <c r="I751" s="22" t="s">
        <v>549</v>
      </c>
      <c r="J751" s="68">
        <v>6</v>
      </c>
      <c r="K751" s="13">
        <f>IFERROR(VLOOKUP(I751,'LISTES stock'!A$2:B$1487,2,0)+SUMIFS(J751:J751,D751:D751,"ENTRÉE",I751:I751,I751)-SUMIFS(J751:J751,D751:D751,"SORTIE",I751:I751,I751),"")</f>
        <v>-13</v>
      </c>
      <c r="L751" s="13">
        <f>IFERROR(VLOOKUP(I751,T_LISTES[],3,0),"")</f>
        <v>0</v>
      </c>
      <c r="M751" s="13" t="str">
        <f t="shared" si="23"/>
        <v>COMMANDER</v>
      </c>
      <c r="N751" s="23" t="s">
        <v>2381</v>
      </c>
      <c r="O751" s="8"/>
      <c r="P751" s="69">
        <v>0</v>
      </c>
      <c r="Q751" s="22" t="s">
        <v>2382</v>
      </c>
      <c r="R751" s="14"/>
    </row>
    <row r="752" spans="1:18" x14ac:dyDescent="0.25">
      <c r="A752" s="14">
        <f t="shared" si="22"/>
        <v>751</v>
      </c>
      <c r="B752" s="15">
        <v>44228</v>
      </c>
      <c r="C752" s="7">
        <v>44253</v>
      </c>
      <c r="D752" s="75" t="s">
        <v>844</v>
      </c>
      <c r="E752" s="22" t="s">
        <v>2298</v>
      </c>
      <c r="F752" s="67" t="s">
        <v>1735</v>
      </c>
      <c r="G752" s="8"/>
      <c r="H752" s="67"/>
      <c r="I752" s="22" t="s">
        <v>288</v>
      </c>
      <c r="J752" s="68">
        <v>6</v>
      </c>
      <c r="K752" s="13">
        <f>IFERROR(VLOOKUP(I752,'LISTES stock'!A$2:B$1487,2,0)+SUMIFS(J752:J752,D752:D752,"ENTRÉE",I752:I752,I752)-SUMIFS(J752:J752,D752:D752,"SORTIE",I752:I752,I752),"")</f>
        <v>-11</v>
      </c>
      <c r="L752" s="13">
        <f>IFERROR(VLOOKUP(I752,T_LISTES[],3,0),"")</f>
        <v>0</v>
      </c>
      <c r="M752" s="13" t="str">
        <f t="shared" si="23"/>
        <v>COMMANDER</v>
      </c>
      <c r="N752" s="23" t="s">
        <v>2386</v>
      </c>
      <c r="O752" s="8" t="s">
        <v>2387</v>
      </c>
      <c r="P752" s="69">
        <v>0</v>
      </c>
      <c r="Q752" s="22"/>
      <c r="R752" s="14"/>
    </row>
    <row r="753" spans="1:18" x14ac:dyDescent="0.25">
      <c r="A753" s="14">
        <f t="shared" si="22"/>
        <v>752</v>
      </c>
      <c r="B753" s="15">
        <v>44228</v>
      </c>
      <c r="C753" s="7">
        <v>44253</v>
      </c>
      <c r="D753" s="75" t="s">
        <v>844</v>
      </c>
      <c r="E753" s="22" t="s">
        <v>2298</v>
      </c>
      <c r="F753" s="67" t="s">
        <v>1735</v>
      </c>
      <c r="G753" s="8"/>
      <c r="H753" s="67"/>
      <c r="I753" s="22" t="s">
        <v>550</v>
      </c>
      <c r="J753" s="68">
        <v>6</v>
      </c>
      <c r="K753" s="13">
        <f>IFERROR(VLOOKUP(I753,'LISTES stock'!A$2:B$1487,2,0)+SUMIFS(J753:J753,D753:D753,"ENTRÉE",I753:I753,I753)-SUMIFS(J753:J753,D753:D753,"SORTIE",I753:I753,I753),"")</f>
        <v>30</v>
      </c>
      <c r="L753" s="13">
        <f>IFERROR(VLOOKUP(I753,T_LISTES[],3,0),"")</f>
        <v>2</v>
      </c>
      <c r="M753" s="13" t="str">
        <f t="shared" si="23"/>
        <v/>
      </c>
      <c r="N753" s="23" t="s">
        <v>2386</v>
      </c>
      <c r="O753" s="8" t="s">
        <v>2387</v>
      </c>
      <c r="P753" s="69">
        <v>25000</v>
      </c>
      <c r="Q753" s="22"/>
      <c r="R753" s="14"/>
    </row>
    <row r="754" spans="1:18" x14ac:dyDescent="0.25">
      <c r="A754" s="14">
        <f t="shared" si="22"/>
        <v>753</v>
      </c>
      <c r="B754" s="15">
        <v>44228</v>
      </c>
      <c r="C754" s="7">
        <v>44254</v>
      </c>
      <c r="D754" s="8" t="s">
        <v>842</v>
      </c>
      <c r="E754" s="22" t="s">
        <v>34</v>
      </c>
      <c r="F754" s="67" t="s">
        <v>1735</v>
      </c>
      <c r="G754" s="8"/>
      <c r="H754" s="67" t="s">
        <v>33</v>
      </c>
      <c r="I754" s="22" t="s">
        <v>211</v>
      </c>
      <c r="J754" s="68">
        <v>1</v>
      </c>
      <c r="K754" s="13">
        <f>IFERROR(VLOOKUP(I754,'LISTES stock'!A$2:B$1487,2,0)+SUMIFS(J754:J754,D754:D754,"ENTRÉE",I754:I754,I754)-SUMIFS(J754:J754,D754:D754,"SORTIE",I754:I754,I754),"")</f>
        <v>-1</v>
      </c>
      <c r="L754" s="13">
        <f>IFERROR(VLOOKUP(I754,T_LISTES[],3,0),"")</f>
        <v>2</v>
      </c>
      <c r="M754" s="13" t="str">
        <f t="shared" si="23"/>
        <v>COMMANDER</v>
      </c>
      <c r="N754" s="23"/>
      <c r="O754" s="8"/>
      <c r="P754" s="69">
        <v>12000</v>
      </c>
      <c r="Q754" s="22" t="s">
        <v>1816</v>
      </c>
      <c r="R754" s="14" t="s">
        <v>1896</v>
      </c>
    </row>
    <row r="755" spans="1:18" x14ac:dyDescent="0.25">
      <c r="A755" s="14">
        <f t="shared" si="22"/>
        <v>754</v>
      </c>
      <c r="B755" s="15">
        <v>44228</v>
      </c>
      <c r="C755" s="7">
        <v>44254</v>
      </c>
      <c r="D755" s="8" t="s">
        <v>842</v>
      </c>
      <c r="E755" s="22" t="s">
        <v>130</v>
      </c>
      <c r="F755" s="67" t="s">
        <v>1735</v>
      </c>
      <c r="G755" s="8"/>
      <c r="H755" s="67" t="s">
        <v>1</v>
      </c>
      <c r="I755" s="22" t="s">
        <v>484</v>
      </c>
      <c r="J755" s="68">
        <v>7</v>
      </c>
      <c r="K755" s="13">
        <f>IFERROR(VLOOKUP(I755,'LISTES stock'!A$2:B$1487,2,0)+SUMIFS(J755:J755,D755:D755,"ENTRÉE",I755:I755,I755)-SUMIFS(J755:J755,D755:D755,"SORTIE",I755:I755,I755),"")</f>
        <v>15</v>
      </c>
      <c r="L755" s="13">
        <f>IFERROR(VLOOKUP(I755,T_LISTES[],3,0),"")</f>
        <v>2</v>
      </c>
      <c r="M755" s="13" t="str">
        <f t="shared" si="23"/>
        <v/>
      </c>
      <c r="N755" s="23"/>
      <c r="O755" s="8"/>
      <c r="P755" s="69">
        <v>80000</v>
      </c>
      <c r="Q755" s="22" t="s">
        <v>2003</v>
      </c>
      <c r="R755" s="14" t="s">
        <v>1767</v>
      </c>
    </row>
    <row r="756" spans="1:18" x14ac:dyDescent="0.25">
      <c r="A756" s="14">
        <f t="shared" si="22"/>
        <v>755</v>
      </c>
      <c r="B756" s="15">
        <v>44228</v>
      </c>
      <c r="C756" s="7">
        <v>44254</v>
      </c>
      <c r="D756" s="8" t="s">
        <v>842</v>
      </c>
      <c r="E756" s="22" t="s">
        <v>11</v>
      </c>
      <c r="F756" s="67" t="s">
        <v>1747</v>
      </c>
      <c r="G756" s="8"/>
      <c r="H756" s="67" t="s">
        <v>33</v>
      </c>
      <c r="I756" s="22" t="s">
        <v>189</v>
      </c>
      <c r="J756" s="68">
        <v>1</v>
      </c>
      <c r="K756" s="13">
        <f>IFERROR(VLOOKUP(I756,'LISTES stock'!A$2:B$1487,2,0)+SUMIFS(J756:J756,D756:D756,"ENTRÉE",I756:I756,I756)-SUMIFS(J756:J756,D756:D756,"SORTIE",I756:I756,I756),"")</f>
        <v>-1</v>
      </c>
      <c r="L756" s="13">
        <f>IFERROR(VLOOKUP(I756,T_LISTES[],3,0),"")</f>
        <v>0</v>
      </c>
      <c r="M756" s="13" t="str">
        <f t="shared" si="23"/>
        <v>COMMANDER</v>
      </c>
      <c r="N756" s="23" t="s">
        <v>2004</v>
      </c>
      <c r="O756" s="8"/>
      <c r="P756" s="69">
        <v>0</v>
      </c>
      <c r="Q756" s="22"/>
      <c r="R756" s="14" t="s">
        <v>1737</v>
      </c>
    </row>
    <row r="757" spans="1:18" x14ac:dyDescent="0.25">
      <c r="A757" s="14">
        <f t="shared" si="22"/>
        <v>756</v>
      </c>
      <c r="B757" s="15">
        <v>44228</v>
      </c>
      <c r="C757" s="7">
        <v>44254</v>
      </c>
      <c r="D757" s="8" t="s">
        <v>842</v>
      </c>
      <c r="E757" s="22" t="s">
        <v>38</v>
      </c>
      <c r="F757" s="67" t="s">
        <v>1744</v>
      </c>
      <c r="G757" s="8"/>
      <c r="H757" s="67" t="s">
        <v>33</v>
      </c>
      <c r="I757" s="22" t="s">
        <v>245</v>
      </c>
      <c r="J757" s="68">
        <v>1</v>
      </c>
      <c r="K757" s="13">
        <f>IFERROR(VLOOKUP(I757,'LISTES stock'!A$2:B$1487,2,0)+SUMIFS(J757:J757,D757:D757,"ENTRÉE",I757:I757,I757)-SUMIFS(J757:J757,D757:D757,"SORTIE",I757:I757,I757),"")</f>
        <v>1</v>
      </c>
      <c r="L757" s="13">
        <f>IFERROR(VLOOKUP(I757,T_LISTES[],3,0),"")</f>
        <v>0</v>
      </c>
      <c r="M757" s="13" t="str">
        <f t="shared" si="23"/>
        <v/>
      </c>
      <c r="N757" s="23"/>
      <c r="O757" s="8"/>
      <c r="P757" s="69">
        <v>0</v>
      </c>
      <c r="Q757" s="22"/>
      <c r="R757" s="14" t="s">
        <v>1865</v>
      </c>
    </row>
    <row r="758" spans="1:18" x14ac:dyDescent="0.25">
      <c r="A758" s="14">
        <f t="shared" si="22"/>
        <v>757</v>
      </c>
      <c r="B758" s="15">
        <v>44228</v>
      </c>
      <c r="C758" s="7">
        <v>44254</v>
      </c>
      <c r="D758" s="8" t="s">
        <v>842</v>
      </c>
      <c r="E758" s="22" t="s">
        <v>474</v>
      </c>
      <c r="F758" s="67" t="s">
        <v>1752</v>
      </c>
      <c r="G758" s="8"/>
      <c r="H758" s="67" t="s">
        <v>20</v>
      </c>
      <c r="I758" s="22" t="s">
        <v>311</v>
      </c>
      <c r="J758" s="68">
        <v>1</v>
      </c>
      <c r="K758" s="13">
        <f>IFERROR(VLOOKUP(I758,'LISTES stock'!A$2:B$1487,2,0)+SUMIFS(J758:J758,D758:D758,"ENTRÉE",I758:I758,I758)-SUMIFS(J758:J758,D758:D758,"SORTIE",I758:I758,I758),"")</f>
        <v>-2</v>
      </c>
      <c r="L758" s="13">
        <f>IFERROR(VLOOKUP(I758,T_LISTES[],3,0),"")</f>
        <v>0</v>
      </c>
      <c r="M758" s="13" t="str">
        <f t="shared" si="23"/>
        <v>COMMANDER</v>
      </c>
      <c r="N758" s="23" t="s">
        <v>2005</v>
      </c>
      <c r="O758" s="8"/>
      <c r="P758" s="69">
        <v>0</v>
      </c>
      <c r="Q758" s="22" t="s">
        <v>1942</v>
      </c>
      <c r="R758" s="14" t="s">
        <v>1754</v>
      </c>
    </row>
    <row r="759" spans="1:18" x14ac:dyDescent="0.25">
      <c r="A759" s="14">
        <f t="shared" si="22"/>
        <v>758</v>
      </c>
      <c r="B759" s="15">
        <v>44228</v>
      </c>
      <c r="C759" s="7">
        <v>44254</v>
      </c>
      <c r="D759" s="8" t="s">
        <v>842</v>
      </c>
      <c r="E759" s="22" t="s">
        <v>474</v>
      </c>
      <c r="F759" s="67" t="s">
        <v>1752</v>
      </c>
      <c r="G759" s="8"/>
      <c r="H759" s="67" t="s">
        <v>17</v>
      </c>
      <c r="I759" s="22" t="s">
        <v>280</v>
      </c>
      <c r="J759" s="68">
        <v>1</v>
      </c>
      <c r="K759" s="13">
        <f>IFERROR(VLOOKUP(I759,'LISTES stock'!A$2:B$1487,2,0)+SUMIFS(J759:J759,D759:D759,"ENTRÉE",I759:I759,I759)-SUMIFS(J759:J759,D759:D759,"SORTIE",I759:I759,I759),"")</f>
        <v>-14</v>
      </c>
      <c r="L759" s="13">
        <f>IFERROR(VLOOKUP(I759,T_LISTES[],3,0),"")</f>
        <v>0</v>
      </c>
      <c r="M759" s="13" t="str">
        <f t="shared" si="23"/>
        <v>COMMANDER</v>
      </c>
      <c r="N759" s="23" t="s">
        <v>1782</v>
      </c>
      <c r="O759" s="8"/>
      <c r="P759" s="69">
        <v>0</v>
      </c>
      <c r="Q759" s="22" t="s">
        <v>1757</v>
      </c>
      <c r="R759" s="14" t="s">
        <v>1754</v>
      </c>
    </row>
    <row r="760" spans="1:18" x14ac:dyDescent="0.25">
      <c r="A760" s="14">
        <f t="shared" si="22"/>
        <v>759</v>
      </c>
      <c r="B760" s="15">
        <v>44228</v>
      </c>
      <c r="C760" s="7">
        <v>44254</v>
      </c>
      <c r="D760" s="8" t="s">
        <v>842</v>
      </c>
      <c r="E760" s="22" t="s">
        <v>474</v>
      </c>
      <c r="F760" s="67" t="s">
        <v>1752</v>
      </c>
      <c r="G760" s="8"/>
      <c r="H760" s="67" t="s">
        <v>17</v>
      </c>
      <c r="I760" s="22" t="s">
        <v>42</v>
      </c>
      <c r="J760" s="68">
        <v>1</v>
      </c>
      <c r="K760" s="13">
        <f>IFERROR(VLOOKUP(I760,'LISTES stock'!A$2:B$1487,2,0)+SUMIFS(J760:J760,D760:D760,"ENTRÉE",I760:I760,I760)-SUMIFS(J760:J760,D760:D760,"SORTIE",I760:I760,I760),"")</f>
        <v>-20</v>
      </c>
      <c r="L760" s="13">
        <f>IFERROR(VLOOKUP(I760,T_LISTES[],3,0),"")</f>
        <v>0</v>
      </c>
      <c r="M760" s="13" t="str">
        <f t="shared" si="23"/>
        <v>COMMANDER</v>
      </c>
      <c r="N760" s="23" t="s">
        <v>1782</v>
      </c>
      <c r="O760" s="8"/>
      <c r="P760" s="69">
        <v>0</v>
      </c>
      <c r="Q760" s="22" t="s">
        <v>1757</v>
      </c>
      <c r="R760" s="14" t="s">
        <v>1754</v>
      </c>
    </row>
    <row r="761" spans="1:18" x14ac:dyDescent="0.25">
      <c r="A761" s="14">
        <f t="shared" si="22"/>
        <v>760</v>
      </c>
      <c r="B761" s="15">
        <v>44228</v>
      </c>
      <c r="C761" s="7">
        <v>44254</v>
      </c>
      <c r="D761" s="8" t="s">
        <v>842</v>
      </c>
      <c r="E761" s="22" t="s">
        <v>474</v>
      </c>
      <c r="F761" s="67" t="s">
        <v>1752</v>
      </c>
      <c r="G761" s="8"/>
      <c r="H761" s="67" t="s">
        <v>17</v>
      </c>
      <c r="I761" s="22" t="s">
        <v>56</v>
      </c>
      <c r="J761" s="68">
        <v>8</v>
      </c>
      <c r="K761" s="13">
        <f>IFERROR(VLOOKUP(I761,'LISTES stock'!A$2:B$1487,2,0)+SUMIFS(J761:J761,D761:D761,"ENTRÉE",I761:I761,I761)-SUMIFS(J761:J761,D761:D761,"SORTIE",I761:I761,I761),"")</f>
        <v>1</v>
      </c>
      <c r="L761" s="13">
        <f>IFERROR(VLOOKUP(I761,T_LISTES[],3,0),"")</f>
        <v>0</v>
      </c>
      <c r="M761" s="13" t="str">
        <f t="shared" si="23"/>
        <v/>
      </c>
      <c r="N761" s="23" t="s">
        <v>1782</v>
      </c>
      <c r="O761" s="8"/>
      <c r="P761" s="69">
        <v>0</v>
      </c>
      <c r="Q761" s="22" t="s">
        <v>1756</v>
      </c>
      <c r="R761" s="14" t="s">
        <v>1754</v>
      </c>
    </row>
    <row r="762" spans="1:18" x14ac:dyDescent="0.25">
      <c r="A762" s="14">
        <f t="shared" si="22"/>
        <v>761</v>
      </c>
      <c r="B762" s="15">
        <v>44228</v>
      </c>
      <c r="C762" s="7">
        <v>44254</v>
      </c>
      <c r="D762" s="75" t="s">
        <v>844</v>
      </c>
      <c r="E762" s="22" t="s">
        <v>2298</v>
      </c>
      <c r="F762" s="67" t="s">
        <v>1735</v>
      </c>
      <c r="G762" s="8"/>
      <c r="H762" s="67"/>
      <c r="I762" s="22" t="s">
        <v>211</v>
      </c>
      <c r="J762" s="68">
        <v>3</v>
      </c>
      <c r="K762" s="13">
        <f>IFERROR(VLOOKUP(I762,'LISTES stock'!A$2:B$1487,2,0)+SUMIFS(J762:J762,D762:D762,"ENTRÉE",I762:I762,I762)-SUMIFS(J762:J762,D762:D762,"SORTIE",I762:I762,I762),"")</f>
        <v>3</v>
      </c>
      <c r="L762" s="13">
        <f>IFERROR(VLOOKUP(I762,T_LISTES[],3,0),"")</f>
        <v>2</v>
      </c>
      <c r="M762" s="13" t="str">
        <f t="shared" si="23"/>
        <v/>
      </c>
      <c r="N762" s="23" t="s">
        <v>2389</v>
      </c>
      <c r="O762" s="8"/>
      <c r="P762" s="69">
        <v>1</v>
      </c>
      <c r="Q762" s="22"/>
      <c r="R762" s="14"/>
    </row>
    <row r="763" spans="1:18" x14ac:dyDescent="0.25">
      <c r="A763" s="14">
        <f t="shared" si="22"/>
        <v>762</v>
      </c>
      <c r="B763" s="15">
        <v>44228</v>
      </c>
      <c r="C763" s="7">
        <v>44254</v>
      </c>
      <c r="D763" s="75" t="s">
        <v>844</v>
      </c>
      <c r="E763" s="22" t="s">
        <v>2298</v>
      </c>
      <c r="F763" s="67" t="s">
        <v>1735</v>
      </c>
      <c r="G763" s="8"/>
      <c r="H763" s="67"/>
      <c r="I763" s="22" t="s">
        <v>484</v>
      </c>
      <c r="J763" s="68">
        <v>1</v>
      </c>
      <c r="K763" s="13">
        <f>IFERROR(VLOOKUP(I763,'LISTES stock'!A$2:B$1487,2,0)+SUMIFS(J763:J763,D763:D763,"ENTRÉE",I763:I763,I763)-SUMIFS(J763:J763,D763:D763,"SORTIE",I763:I763,I763),"")</f>
        <v>23</v>
      </c>
      <c r="L763" s="13">
        <f>IFERROR(VLOOKUP(I763,T_LISTES[],3,0),"")</f>
        <v>2</v>
      </c>
      <c r="M763" s="13" t="str">
        <f t="shared" si="23"/>
        <v/>
      </c>
      <c r="N763" s="23"/>
      <c r="O763" s="8"/>
      <c r="P763" s="69">
        <v>80000</v>
      </c>
      <c r="Q763" s="22"/>
      <c r="R763" s="14"/>
    </row>
    <row r="764" spans="1:18" x14ac:dyDescent="0.25">
      <c r="A764" s="14">
        <f t="shared" si="22"/>
        <v>763</v>
      </c>
      <c r="B764" s="71">
        <v>44256</v>
      </c>
      <c r="C764" s="7">
        <v>44256</v>
      </c>
      <c r="D764" s="8" t="s">
        <v>842</v>
      </c>
      <c r="E764" s="22" t="s">
        <v>644</v>
      </c>
      <c r="F764" s="67" t="s">
        <v>1747</v>
      </c>
      <c r="G764" s="8"/>
      <c r="H764" s="67" t="s">
        <v>17</v>
      </c>
      <c r="I764" s="22" t="s">
        <v>22</v>
      </c>
      <c r="J764" s="68">
        <v>1</v>
      </c>
      <c r="K764" s="13">
        <f>IFERROR(VLOOKUP(I764,'LISTES stock'!A$2:B$1487,2,0)+SUMIFS(J764:J764,D764:D764,"ENTRÉE",I764:I764,I764)-SUMIFS(J764:J764,D764:D764,"SORTIE",I764:I764,I764),"")</f>
        <v>-19</v>
      </c>
      <c r="L764" s="13">
        <f>IFERROR(VLOOKUP(I764,T_LISTES[],3,0),"")</f>
        <v>0</v>
      </c>
      <c r="M764" s="13" t="str">
        <f t="shared" si="23"/>
        <v>COMMANDER</v>
      </c>
      <c r="N764" s="23" t="s">
        <v>1755</v>
      </c>
      <c r="O764" s="8"/>
      <c r="P764" s="69">
        <v>0</v>
      </c>
      <c r="Q764" s="22" t="s">
        <v>1758</v>
      </c>
      <c r="R764" s="14" t="s">
        <v>1754</v>
      </c>
    </row>
    <row r="765" spans="1:18" x14ac:dyDescent="0.25">
      <c r="A765" s="14">
        <f t="shared" si="22"/>
        <v>764</v>
      </c>
      <c r="B765" s="71">
        <v>44256</v>
      </c>
      <c r="C765" s="7">
        <v>44256</v>
      </c>
      <c r="D765" s="8" t="s">
        <v>842</v>
      </c>
      <c r="E765" s="22" t="s">
        <v>770</v>
      </c>
      <c r="F765" s="67" t="s">
        <v>1735</v>
      </c>
      <c r="G765" s="8"/>
      <c r="H765" s="67" t="s">
        <v>1</v>
      </c>
      <c r="I765" s="22" t="s">
        <v>288</v>
      </c>
      <c r="J765" s="68">
        <v>6</v>
      </c>
      <c r="K765" s="13">
        <f>IFERROR(VLOOKUP(I765,'LISTES stock'!A$2:B$1487,2,0)+SUMIFS(J765:J765,D765:D765,"ENTRÉE",I765:I765,I765)-SUMIFS(J765:J765,D765:D765,"SORTIE",I765:I765,I765),"")</f>
        <v>-23</v>
      </c>
      <c r="L765" s="13">
        <f>IFERROR(VLOOKUP(I765,T_LISTES[],3,0),"")</f>
        <v>0</v>
      </c>
      <c r="M765" s="13" t="str">
        <f t="shared" si="23"/>
        <v>COMMANDER</v>
      </c>
      <c r="N765" s="23"/>
      <c r="O765" s="8"/>
      <c r="P765" s="69">
        <v>72000</v>
      </c>
      <c r="Q765" s="22" t="s">
        <v>1895</v>
      </c>
      <c r="R765" s="14" t="s">
        <v>1767</v>
      </c>
    </row>
    <row r="766" spans="1:18" x14ac:dyDescent="0.25">
      <c r="A766" s="14">
        <f t="shared" si="22"/>
        <v>765</v>
      </c>
      <c r="B766" s="71">
        <v>44256</v>
      </c>
      <c r="C766" s="7">
        <v>44256</v>
      </c>
      <c r="D766" s="8" t="s">
        <v>842</v>
      </c>
      <c r="E766" s="22" t="s">
        <v>770</v>
      </c>
      <c r="F766" s="67" t="s">
        <v>1735</v>
      </c>
      <c r="G766" s="8"/>
      <c r="H766" s="67" t="s">
        <v>1</v>
      </c>
      <c r="I766" s="22" t="s">
        <v>549</v>
      </c>
      <c r="J766" s="68">
        <v>6</v>
      </c>
      <c r="K766" s="13">
        <f>IFERROR(VLOOKUP(I766,'LISTES stock'!A$2:B$1487,2,0)+SUMIFS(J766:J766,D766:D766,"ENTRÉE",I766:I766,I766)-SUMIFS(J766:J766,D766:D766,"SORTIE",I766:I766,I766),"")</f>
        <v>-25</v>
      </c>
      <c r="L766" s="13">
        <f>IFERROR(VLOOKUP(I766,T_LISTES[],3,0),"")</f>
        <v>0</v>
      </c>
      <c r="M766" s="13" t="str">
        <f t="shared" si="23"/>
        <v>COMMANDER</v>
      </c>
      <c r="N766" s="23"/>
      <c r="O766" s="8"/>
      <c r="P766" s="69">
        <v>15000</v>
      </c>
      <c r="Q766" s="22" t="s">
        <v>1895</v>
      </c>
      <c r="R766" s="14" t="s">
        <v>1767</v>
      </c>
    </row>
    <row r="767" spans="1:18" x14ac:dyDescent="0.25">
      <c r="A767" s="14">
        <f t="shared" si="22"/>
        <v>766</v>
      </c>
      <c r="B767" s="71">
        <v>44256</v>
      </c>
      <c r="C767" s="7">
        <v>44256</v>
      </c>
      <c r="D767" s="8" t="s">
        <v>842</v>
      </c>
      <c r="E767" s="22" t="s">
        <v>770</v>
      </c>
      <c r="F767" s="67" t="s">
        <v>1735</v>
      </c>
      <c r="G767" s="8"/>
      <c r="H767" s="67" t="s">
        <v>1</v>
      </c>
      <c r="I767" s="22" t="s">
        <v>289</v>
      </c>
      <c r="J767" s="68">
        <v>6</v>
      </c>
      <c r="K767" s="13">
        <f>IFERROR(VLOOKUP(I767,'LISTES stock'!A$2:B$1487,2,0)+SUMIFS(J767:J767,D767:D767,"ENTRÉE",I767:I767,I767)-SUMIFS(J767:J767,D767:D767,"SORTIE",I767:I767,I767),"")</f>
        <v>-57</v>
      </c>
      <c r="L767" s="13">
        <f>IFERROR(VLOOKUP(I767,T_LISTES[],3,0),"")</f>
        <v>0</v>
      </c>
      <c r="M767" s="13" t="str">
        <f t="shared" si="23"/>
        <v>COMMANDER</v>
      </c>
      <c r="N767" s="23"/>
      <c r="O767" s="8"/>
      <c r="P767" s="69">
        <v>7000</v>
      </c>
      <c r="Q767" s="22" t="s">
        <v>1895</v>
      </c>
      <c r="R767" s="14" t="s">
        <v>1767</v>
      </c>
    </row>
    <row r="768" spans="1:18" x14ac:dyDescent="0.25">
      <c r="A768" s="14">
        <f t="shared" si="22"/>
        <v>767</v>
      </c>
      <c r="B768" s="71">
        <v>44256</v>
      </c>
      <c r="C768" s="7">
        <v>44256</v>
      </c>
      <c r="D768" s="8" t="s">
        <v>842</v>
      </c>
      <c r="E768" s="22" t="s">
        <v>662</v>
      </c>
      <c r="F768" s="67" t="s">
        <v>1752</v>
      </c>
      <c r="G768" s="8"/>
      <c r="H768" s="67" t="s">
        <v>26</v>
      </c>
      <c r="I768" s="22" t="s">
        <v>135</v>
      </c>
      <c r="J768" s="68">
        <v>1</v>
      </c>
      <c r="K768" s="13">
        <f>IFERROR(VLOOKUP(I768,'LISTES stock'!A$2:B$1487,2,0)+SUMIFS(J768:J768,D768:D768,"ENTRÉE",I768:I768,I768)-SUMIFS(J768:J768,D768:D768,"SORTIE",I768:I768,I768),"")</f>
        <v>-87</v>
      </c>
      <c r="L768" s="13">
        <f>IFERROR(VLOOKUP(I768,T_LISTES[],3,0),"")</f>
        <v>2</v>
      </c>
      <c r="M768" s="13" t="str">
        <f t="shared" si="23"/>
        <v>COMMANDER</v>
      </c>
      <c r="N768" s="23"/>
      <c r="O768" s="8"/>
      <c r="P768" s="69">
        <v>0</v>
      </c>
      <c r="Q768" s="22"/>
      <c r="R768" s="14" t="s">
        <v>1737</v>
      </c>
    </row>
    <row r="769" spans="1:18" x14ac:dyDescent="0.25">
      <c r="A769" s="14">
        <f t="shared" si="22"/>
        <v>768</v>
      </c>
      <c r="B769" s="71">
        <v>44256</v>
      </c>
      <c r="C769" s="7">
        <v>44256</v>
      </c>
      <c r="D769" s="8" t="s">
        <v>842</v>
      </c>
      <c r="E769" s="22" t="s">
        <v>770</v>
      </c>
      <c r="F769" s="67" t="s">
        <v>1735</v>
      </c>
      <c r="G769" s="8"/>
      <c r="H769" s="67" t="s">
        <v>1</v>
      </c>
      <c r="I769" s="22" t="s">
        <v>520</v>
      </c>
      <c r="J769" s="68">
        <v>2</v>
      </c>
      <c r="K769" s="13">
        <f>IFERROR(VLOOKUP(I769,'LISTES stock'!A$2:B$1487,2,0)+SUMIFS(J769:J769,D769:D769,"ENTRÉE",I769:I769,I769)-SUMIFS(J769:J769,D769:D769,"SORTIE",I769:I769,I769),"")</f>
        <v>-4</v>
      </c>
      <c r="L769" s="13">
        <f>IFERROR(VLOOKUP(I769,T_LISTES[],3,0),"")</f>
        <v>0</v>
      </c>
      <c r="M769" s="13" t="str">
        <f t="shared" si="23"/>
        <v>COMMANDER</v>
      </c>
      <c r="N769" s="23"/>
      <c r="O769" s="8"/>
      <c r="P769" s="69">
        <v>6000</v>
      </c>
      <c r="Q769" s="22" t="s">
        <v>1895</v>
      </c>
      <c r="R769" s="14" t="s">
        <v>1767</v>
      </c>
    </row>
    <row r="770" spans="1:18" x14ac:dyDescent="0.25">
      <c r="A770" s="14">
        <f t="shared" ref="A770:A832" si="24">ROW()-1</f>
        <v>769</v>
      </c>
      <c r="B770" s="71">
        <v>44256</v>
      </c>
      <c r="C770" s="7">
        <v>44256</v>
      </c>
      <c r="D770" s="8" t="s">
        <v>842</v>
      </c>
      <c r="E770" s="22" t="s">
        <v>76</v>
      </c>
      <c r="F770" s="67" t="s">
        <v>1771</v>
      </c>
      <c r="G770" s="8"/>
      <c r="H770" s="67" t="s">
        <v>1742</v>
      </c>
      <c r="I770" s="22" t="s">
        <v>7</v>
      </c>
      <c r="J770" s="68">
        <v>1</v>
      </c>
      <c r="K770" s="13">
        <f>IFERROR(VLOOKUP(I770,'LISTES stock'!A$2:B$1487,2,0)+SUMIFS(J770:J770,D770:D770,"ENTRÉE",I770:I770,I770)-SUMIFS(J770:J770,D770:D770,"SORTIE",I770:I770,I770),"")</f>
        <v>0</v>
      </c>
      <c r="L770" s="13">
        <f>IFERROR(VLOOKUP(I770,T_LISTES[],3,0),"")</f>
        <v>2</v>
      </c>
      <c r="M770" s="13" t="str">
        <f t="shared" ref="M770:M832" si="25">IF($K770&lt;=$L770,"COMMANDER","")</f>
        <v>COMMANDER</v>
      </c>
      <c r="N770" s="23"/>
      <c r="O770" s="8"/>
      <c r="P770" s="69">
        <v>1500</v>
      </c>
      <c r="Q770" s="22"/>
      <c r="R770" s="14" t="s">
        <v>1743</v>
      </c>
    </row>
    <row r="771" spans="1:18" x14ac:dyDescent="0.25">
      <c r="A771" s="14">
        <f t="shared" si="24"/>
        <v>770</v>
      </c>
      <c r="B771" s="71">
        <v>44256</v>
      </c>
      <c r="C771" s="7">
        <v>44256</v>
      </c>
      <c r="D771" s="8" t="s">
        <v>842</v>
      </c>
      <c r="E771" s="22" t="s">
        <v>644</v>
      </c>
      <c r="F771" s="67" t="s">
        <v>1771</v>
      </c>
      <c r="G771" s="8"/>
      <c r="H771" s="67" t="s">
        <v>1742</v>
      </c>
      <c r="I771" s="22" t="s">
        <v>337</v>
      </c>
      <c r="J771" s="68">
        <v>2</v>
      </c>
      <c r="K771" s="13">
        <f>IFERROR(VLOOKUP(I771,'LISTES stock'!A$2:B$1487,2,0)+SUMIFS(J771:J771,D771:D771,"ENTRÉE",I771:I771,I771)-SUMIFS(J771:J771,D771:D771,"SORTIE",I771:I771,I771),"")</f>
        <v>-26</v>
      </c>
      <c r="L771" s="13">
        <f>IFERROR(VLOOKUP(I771,T_LISTES[],3,0),"")</f>
        <v>2</v>
      </c>
      <c r="M771" s="13" t="str">
        <f t="shared" si="25"/>
        <v>COMMANDER</v>
      </c>
      <c r="N771" s="23"/>
      <c r="O771" s="8"/>
      <c r="P771" s="69">
        <v>3000</v>
      </c>
      <c r="Q771" s="22"/>
      <c r="R771" s="14" t="s">
        <v>1772</v>
      </c>
    </row>
    <row r="772" spans="1:18" x14ac:dyDescent="0.25">
      <c r="A772" s="14">
        <f t="shared" si="24"/>
        <v>771</v>
      </c>
      <c r="B772" s="71">
        <v>44256</v>
      </c>
      <c r="C772" s="7">
        <v>44256</v>
      </c>
      <c r="D772" s="8" t="s">
        <v>842</v>
      </c>
      <c r="E772" s="22" t="s">
        <v>826</v>
      </c>
      <c r="F772" s="67" t="s">
        <v>1735</v>
      </c>
      <c r="G772" s="8"/>
      <c r="H772" s="67" t="s">
        <v>1742</v>
      </c>
      <c r="I772" s="22" t="s">
        <v>573</v>
      </c>
      <c r="J772" s="68">
        <v>1</v>
      </c>
      <c r="K772" s="13">
        <f>IFERROR(VLOOKUP(I772,'LISTES stock'!A$2:B$1487,2,0)+SUMIFS(J772:J772,D772:D772,"ENTRÉE",I772:I772,I772)-SUMIFS(J772:J772,D772:D772,"SORTIE",I772:I772,I772),"")</f>
        <v>-4</v>
      </c>
      <c r="L772" s="13">
        <f>IFERROR(VLOOKUP(I772,T_LISTES[],3,0),"")</f>
        <v>2</v>
      </c>
      <c r="M772" s="13" t="str">
        <f t="shared" si="25"/>
        <v>COMMANDER</v>
      </c>
      <c r="N772" s="23"/>
      <c r="O772" s="8"/>
      <c r="P772" s="69">
        <v>200000</v>
      </c>
      <c r="Q772" s="22" t="s">
        <v>2006</v>
      </c>
      <c r="R772" s="14" t="s">
        <v>1777</v>
      </c>
    </row>
    <row r="773" spans="1:18" x14ac:dyDescent="0.25">
      <c r="A773" s="14">
        <f t="shared" si="24"/>
        <v>772</v>
      </c>
      <c r="B773" s="71">
        <v>44256</v>
      </c>
      <c r="C773" s="7">
        <v>44256</v>
      </c>
      <c r="D773" s="8" t="s">
        <v>842</v>
      </c>
      <c r="E773" s="22" t="s">
        <v>76</v>
      </c>
      <c r="F773" s="67" t="s">
        <v>1747</v>
      </c>
      <c r="G773" s="8"/>
      <c r="H773" s="67" t="s">
        <v>33</v>
      </c>
      <c r="I773" s="22" t="s">
        <v>184</v>
      </c>
      <c r="J773" s="68">
        <v>1</v>
      </c>
      <c r="K773" s="13">
        <f>IFERROR(VLOOKUP(I773,'LISTES stock'!A$2:B$1487,2,0)+SUMIFS(J773:J773,D773:D773,"ENTRÉE",I773:I773,I773)-SUMIFS(J773:J773,D773:D773,"SORTIE",I773:I773,I773),"")</f>
        <v>54</v>
      </c>
      <c r="L773" s="13">
        <f>IFERROR(VLOOKUP(I773,T_LISTES[],3,0),"")</f>
        <v>2</v>
      </c>
      <c r="M773" s="13" t="str">
        <f t="shared" si="25"/>
        <v/>
      </c>
      <c r="N773" s="23"/>
      <c r="O773" s="8"/>
      <c r="P773" s="69">
        <v>0</v>
      </c>
      <c r="Q773" s="22" t="s">
        <v>1821</v>
      </c>
      <c r="R773" s="14" t="s">
        <v>1787</v>
      </c>
    </row>
    <row r="774" spans="1:18" x14ac:dyDescent="0.25">
      <c r="A774" s="14">
        <f t="shared" si="24"/>
        <v>773</v>
      </c>
      <c r="B774" s="71">
        <v>44256</v>
      </c>
      <c r="C774" s="7">
        <v>44256</v>
      </c>
      <c r="D774" s="8" t="s">
        <v>842</v>
      </c>
      <c r="E774" s="22" t="s">
        <v>76</v>
      </c>
      <c r="F774" s="67" t="s">
        <v>1747</v>
      </c>
      <c r="G774" s="8"/>
      <c r="H774" s="67" t="s">
        <v>17</v>
      </c>
      <c r="I774" s="22" t="s">
        <v>183</v>
      </c>
      <c r="J774" s="68">
        <v>1</v>
      </c>
      <c r="K774" s="13">
        <f>IFERROR(VLOOKUP(I774,'LISTES stock'!A$2:B$1487,2,0)+SUMIFS(J774:J774,D774:D774,"ENTRÉE",I774:I774,I774)-SUMIFS(J774:J774,D774:D774,"SORTIE",I774:I774,I774),"")</f>
        <v>-7</v>
      </c>
      <c r="L774" s="13">
        <f>IFERROR(VLOOKUP(I774,T_LISTES[],3,0),"")</f>
        <v>0</v>
      </c>
      <c r="M774" s="13" t="str">
        <f t="shared" si="25"/>
        <v>COMMANDER</v>
      </c>
      <c r="N774" s="23" t="s">
        <v>1755</v>
      </c>
      <c r="O774" s="8"/>
      <c r="P774" s="69">
        <v>0</v>
      </c>
      <c r="Q774" s="22" t="s">
        <v>1855</v>
      </c>
      <c r="R774" s="14" t="s">
        <v>1787</v>
      </c>
    </row>
    <row r="775" spans="1:18" x14ac:dyDescent="0.25">
      <c r="A775" s="14">
        <f t="shared" si="24"/>
        <v>774</v>
      </c>
      <c r="B775" s="71">
        <v>44256</v>
      </c>
      <c r="C775" s="7">
        <v>44256</v>
      </c>
      <c r="D775" s="8" t="s">
        <v>842</v>
      </c>
      <c r="E775" s="22" t="s">
        <v>643</v>
      </c>
      <c r="F775" s="67" t="s">
        <v>1781</v>
      </c>
      <c r="G775" s="8"/>
      <c r="H775" s="67" t="s">
        <v>1796</v>
      </c>
      <c r="I775" s="22" t="s">
        <v>213</v>
      </c>
      <c r="J775" s="68">
        <v>1</v>
      </c>
      <c r="K775" s="13">
        <f>IFERROR(VLOOKUP(I775,'LISTES stock'!A$2:B$1487,2,0)+SUMIFS(J775:J775,D775:D775,"ENTRÉE",I775:I775,I775)-SUMIFS(J775:J775,D775:D775,"SORTIE",I775:I775,I775),"")</f>
        <v>-31</v>
      </c>
      <c r="L775" s="13">
        <f>IFERROR(VLOOKUP(I775,T_LISTES[],3,0),"")</f>
        <v>0</v>
      </c>
      <c r="M775" s="13" t="str">
        <f t="shared" si="25"/>
        <v>COMMANDER</v>
      </c>
      <c r="N775" s="23"/>
      <c r="O775" s="8"/>
      <c r="P775" s="69">
        <v>0</v>
      </c>
      <c r="Q775" s="22"/>
      <c r="R775" s="14" t="s">
        <v>1842</v>
      </c>
    </row>
    <row r="776" spans="1:18" x14ac:dyDescent="0.25">
      <c r="A776" s="14">
        <f t="shared" si="24"/>
        <v>775</v>
      </c>
      <c r="B776" s="71">
        <v>44256</v>
      </c>
      <c r="C776" s="7">
        <v>44256</v>
      </c>
      <c r="D776" s="8" t="s">
        <v>842</v>
      </c>
      <c r="E776" s="22" t="s">
        <v>707</v>
      </c>
      <c r="F776" s="67"/>
      <c r="G776" s="8"/>
      <c r="H776" s="67" t="s">
        <v>33</v>
      </c>
      <c r="I776" s="22" t="s">
        <v>757</v>
      </c>
      <c r="J776" s="68">
        <v>1</v>
      </c>
      <c r="K776" s="13">
        <f>IFERROR(VLOOKUP(I776,'LISTES stock'!A$2:B$1487,2,0)+SUMIFS(J776:J776,D776:D776,"ENTRÉE",I776:I776,I776)-SUMIFS(J776:J776,D776:D776,"SORTIE",I776:I776,I776),"")</f>
        <v>-2</v>
      </c>
      <c r="L776" s="13">
        <f>IFERROR(VLOOKUP(I776,T_LISTES[],3,0),"")</f>
        <v>0</v>
      </c>
      <c r="M776" s="13" t="str">
        <f t="shared" si="25"/>
        <v>COMMANDER</v>
      </c>
      <c r="N776" s="23"/>
      <c r="O776" s="8"/>
      <c r="P776" s="69">
        <v>5000</v>
      </c>
      <c r="Q776" s="22" t="s">
        <v>1736</v>
      </c>
      <c r="R776" s="14" t="s">
        <v>1737</v>
      </c>
    </row>
    <row r="777" spans="1:18" x14ac:dyDescent="0.25">
      <c r="A777" s="14">
        <f t="shared" si="24"/>
        <v>776</v>
      </c>
      <c r="B777" s="71">
        <v>44256</v>
      </c>
      <c r="C777" s="7">
        <v>44256</v>
      </c>
      <c r="D777" s="8" t="s">
        <v>842</v>
      </c>
      <c r="E777" s="22" t="s">
        <v>268</v>
      </c>
      <c r="F777" s="67" t="s">
        <v>1771</v>
      </c>
      <c r="G777" s="8"/>
      <c r="H777" s="67" t="s">
        <v>1742</v>
      </c>
      <c r="I777" s="22" t="s">
        <v>7</v>
      </c>
      <c r="J777" s="68">
        <v>1</v>
      </c>
      <c r="K777" s="13">
        <f>IFERROR(VLOOKUP(I777,'LISTES stock'!A$2:B$1487,2,0)+SUMIFS(J777:J777,D777:D777,"ENTRÉE",I777:I777,I777)-SUMIFS(J777:J777,D777:D777,"SORTIE",I777:I777,I777),"")</f>
        <v>0</v>
      </c>
      <c r="L777" s="13">
        <f>IFERROR(VLOOKUP(I777,T_LISTES[],3,0),"")</f>
        <v>2</v>
      </c>
      <c r="M777" s="13" t="str">
        <f t="shared" si="25"/>
        <v>COMMANDER</v>
      </c>
      <c r="N777" s="23"/>
      <c r="O777" s="8"/>
      <c r="P777" s="69">
        <v>1500</v>
      </c>
      <c r="Q777" s="22"/>
      <c r="R777" s="14" t="s">
        <v>1777</v>
      </c>
    </row>
    <row r="778" spans="1:18" x14ac:dyDescent="0.25">
      <c r="A778" s="14">
        <f t="shared" si="24"/>
        <v>777</v>
      </c>
      <c r="B778" s="71">
        <v>44256</v>
      </c>
      <c r="C778" s="7">
        <v>44256</v>
      </c>
      <c r="D778" s="8" t="s">
        <v>842</v>
      </c>
      <c r="E778" s="22" t="s">
        <v>707</v>
      </c>
      <c r="F778" s="67"/>
      <c r="G778" s="8"/>
      <c r="H778" s="67" t="s">
        <v>33</v>
      </c>
      <c r="I778" s="22" t="s">
        <v>758</v>
      </c>
      <c r="J778" s="68">
        <v>2</v>
      </c>
      <c r="K778" s="13">
        <f>IFERROR(VLOOKUP(I778,'LISTES stock'!A$2:B$1487,2,0)+SUMIFS(J778:J778,D778:D778,"ENTRÉE",I778:I778,I778)-SUMIFS(J778:J778,D778:D778,"SORTIE",I778:I778,I778),"")</f>
        <v>-8</v>
      </c>
      <c r="L778" s="13">
        <f>IFERROR(VLOOKUP(I778,T_LISTES[],3,0),"")</f>
        <v>0</v>
      </c>
      <c r="M778" s="13" t="str">
        <f t="shared" si="25"/>
        <v>COMMANDER</v>
      </c>
      <c r="N778" s="23"/>
      <c r="O778" s="8"/>
      <c r="P778" s="69">
        <v>40000</v>
      </c>
      <c r="Q778" s="22" t="s">
        <v>1736</v>
      </c>
      <c r="R778" s="14" t="s">
        <v>1737</v>
      </c>
    </row>
    <row r="779" spans="1:18" x14ac:dyDescent="0.25">
      <c r="A779" s="14">
        <f t="shared" si="24"/>
        <v>778</v>
      </c>
      <c r="B779" s="71">
        <v>44256</v>
      </c>
      <c r="C779" s="7">
        <v>44257</v>
      </c>
      <c r="D779" s="8" t="s">
        <v>842</v>
      </c>
      <c r="E779" s="22" t="s">
        <v>52</v>
      </c>
      <c r="F779" s="67" t="s">
        <v>1768</v>
      </c>
      <c r="G779" s="8"/>
      <c r="H779" s="67" t="s">
        <v>33</v>
      </c>
      <c r="I779" s="22" t="s">
        <v>161</v>
      </c>
      <c r="J779" s="68">
        <v>1</v>
      </c>
      <c r="K779" s="13">
        <f>IFERROR(VLOOKUP(I779,'LISTES stock'!A$2:B$1487,2,0)+SUMIFS(J779:J779,D779:D779,"ENTRÉE",I779:I779,I779)-SUMIFS(J779:J779,D779:D779,"SORTIE",I779:I779,I779),"")</f>
        <v>-15</v>
      </c>
      <c r="L779" s="13">
        <f>IFERROR(VLOOKUP(I779,T_LISTES[],3,0),"")</f>
        <v>2</v>
      </c>
      <c r="M779" s="13" t="str">
        <f t="shared" si="25"/>
        <v>COMMANDER</v>
      </c>
      <c r="N779" s="23"/>
      <c r="O779" s="8"/>
      <c r="P779" s="69">
        <v>0</v>
      </c>
      <c r="Q779" s="22"/>
      <c r="R779" s="14" t="s">
        <v>1778</v>
      </c>
    </row>
    <row r="780" spans="1:18" x14ac:dyDescent="0.25">
      <c r="A780" s="14">
        <f t="shared" si="24"/>
        <v>779</v>
      </c>
      <c r="B780" s="71">
        <v>44256</v>
      </c>
      <c r="C780" s="7">
        <v>44257</v>
      </c>
      <c r="D780" s="8" t="s">
        <v>842</v>
      </c>
      <c r="E780" s="22" t="s">
        <v>707</v>
      </c>
      <c r="F780" s="67" t="s">
        <v>1741</v>
      </c>
      <c r="G780" s="8"/>
      <c r="H780" s="67" t="s">
        <v>1</v>
      </c>
      <c r="I780" s="22" t="s">
        <v>5</v>
      </c>
      <c r="J780" s="68">
        <v>1</v>
      </c>
      <c r="K780" s="13">
        <f>IFERROR(VLOOKUP(I780,'LISTES stock'!A$2:B$1487,2,0)+SUMIFS(J780:J780,D780:D780,"ENTRÉE",I780:I780,I780)-SUMIFS(J780:J780,D780:D780,"SORTIE",I780:I780,I780),"")</f>
        <v>-1</v>
      </c>
      <c r="L780" s="13">
        <f>IFERROR(VLOOKUP(I780,T_LISTES[],3,0),"")</f>
        <v>0</v>
      </c>
      <c r="M780" s="13" t="str">
        <f t="shared" si="25"/>
        <v>COMMANDER</v>
      </c>
      <c r="N780" s="23"/>
      <c r="O780" s="8"/>
      <c r="P780" s="69">
        <v>25000</v>
      </c>
      <c r="Q780" s="22" t="s">
        <v>1736</v>
      </c>
      <c r="R780" s="14" t="s">
        <v>1737</v>
      </c>
    </row>
    <row r="781" spans="1:18" x14ac:dyDescent="0.25">
      <c r="A781" s="14">
        <f t="shared" si="24"/>
        <v>780</v>
      </c>
      <c r="B781" s="71">
        <v>44256</v>
      </c>
      <c r="C781" s="7">
        <v>44257</v>
      </c>
      <c r="D781" s="8" t="s">
        <v>842</v>
      </c>
      <c r="E781" s="22" t="s">
        <v>52</v>
      </c>
      <c r="F781" s="67" t="s">
        <v>1735</v>
      </c>
      <c r="G781" s="8"/>
      <c r="H781" s="67" t="s">
        <v>9</v>
      </c>
      <c r="I781" s="22" t="s">
        <v>340</v>
      </c>
      <c r="J781" s="68">
        <v>1</v>
      </c>
      <c r="K781" s="13">
        <f>IFERROR(VLOOKUP(I781,'LISTES stock'!A$2:B$1487,2,0)+SUMIFS(J781:J781,D781:D781,"ENTRÉE",I781:I781,I781)-SUMIFS(J781:J781,D781:D781,"SORTIE",I781:I781,I781),"")</f>
        <v>2</v>
      </c>
      <c r="L781" s="13">
        <f>IFERROR(VLOOKUP(I781,T_LISTES[],3,0),"")</f>
        <v>2</v>
      </c>
      <c r="M781" s="13" t="str">
        <f t="shared" si="25"/>
        <v>COMMANDER</v>
      </c>
      <c r="N781" s="23"/>
      <c r="O781" s="8"/>
      <c r="P781" s="69">
        <v>40000</v>
      </c>
      <c r="Q781" s="22"/>
      <c r="R781" s="14" t="s">
        <v>1778</v>
      </c>
    </row>
    <row r="782" spans="1:18" x14ac:dyDescent="0.25">
      <c r="A782" s="14">
        <f t="shared" si="24"/>
        <v>781</v>
      </c>
      <c r="B782" s="71">
        <v>44256</v>
      </c>
      <c r="C782" s="7">
        <v>44257</v>
      </c>
      <c r="D782" s="8" t="s">
        <v>842</v>
      </c>
      <c r="E782" s="22" t="s">
        <v>52</v>
      </c>
      <c r="F782" s="67" t="s">
        <v>1768</v>
      </c>
      <c r="G782" s="8"/>
      <c r="H782" s="67" t="s">
        <v>26</v>
      </c>
      <c r="I782" s="22" t="s">
        <v>25</v>
      </c>
      <c r="J782" s="68">
        <v>2</v>
      </c>
      <c r="K782" s="13">
        <f>IFERROR(VLOOKUP(I782,'LISTES stock'!A$2:B$1487,2,0)+SUMIFS(J782:J782,D782:D782,"ENTRÉE",I782:I782,I782)-SUMIFS(J782:J782,D782:D782,"SORTIE",I782:I782,I782),"")</f>
        <v>-4</v>
      </c>
      <c r="L782" s="13">
        <f>IFERROR(VLOOKUP(I782,T_LISTES[],3,0),"")</f>
        <v>2</v>
      </c>
      <c r="M782" s="13" t="str">
        <f t="shared" si="25"/>
        <v>COMMANDER</v>
      </c>
      <c r="N782" s="23"/>
      <c r="O782" s="8"/>
      <c r="P782" s="69">
        <v>0</v>
      </c>
      <c r="Q782" s="22"/>
      <c r="R782" s="14" t="s">
        <v>1778</v>
      </c>
    </row>
    <row r="783" spans="1:18" x14ac:dyDescent="0.25">
      <c r="A783" s="14">
        <f t="shared" si="24"/>
        <v>782</v>
      </c>
      <c r="B783" s="71">
        <v>44256</v>
      </c>
      <c r="C783" s="7">
        <v>44257</v>
      </c>
      <c r="D783" s="8" t="s">
        <v>842</v>
      </c>
      <c r="E783" s="22" t="s">
        <v>707</v>
      </c>
      <c r="F783" s="67" t="s">
        <v>1768</v>
      </c>
      <c r="G783" s="8"/>
      <c r="H783" s="67" t="s">
        <v>1796</v>
      </c>
      <c r="I783" s="22" t="s">
        <v>950</v>
      </c>
      <c r="J783" s="68">
        <v>1</v>
      </c>
      <c r="K783" s="13">
        <f>IFERROR(VLOOKUP(I783,'LISTES stock'!A$2:B$1487,2,0)+SUMIFS(J783:J783,D783:D783,"ENTRÉE",I783:I783,I783)-SUMIFS(J783:J783,D783:D783,"SORTIE",I783:I783,I783),"")</f>
        <v>-2</v>
      </c>
      <c r="L783" s="13">
        <f>IFERROR(VLOOKUP(I783,T_LISTES[],3,0),"")</f>
        <v>2</v>
      </c>
      <c r="M783" s="13" t="str">
        <f t="shared" si="25"/>
        <v>COMMANDER</v>
      </c>
      <c r="N783" s="23"/>
      <c r="O783" s="8"/>
      <c r="P783" s="69">
        <v>10000</v>
      </c>
      <c r="Q783" s="22" t="s">
        <v>1736</v>
      </c>
      <c r="R783" s="14" t="s">
        <v>1737</v>
      </c>
    </row>
    <row r="784" spans="1:18" x14ac:dyDescent="0.25">
      <c r="A784" s="14">
        <f t="shared" si="24"/>
        <v>783</v>
      </c>
      <c r="B784" s="71">
        <v>44256</v>
      </c>
      <c r="C784" s="7">
        <v>44257</v>
      </c>
      <c r="D784" s="8" t="s">
        <v>842</v>
      </c>
      <c r="E784" s="22" t="s">
        <v>52</v>
      </c>
      <c r="F784" s="67" t="s">
        <v>1747</v>
      </c>
      <c r="G784" s="8"/>
      <c r="H784" s="67" t="s">
        <v>26</v>
      </c>
      <c r="I784" s="22" t="s">
        <v>70</v>
      </c>
      <c r="J784" s="68">
        <v>1</v>
      </c>
      <c r="K784" s="13">
        <f>IFERROR(VLOOKUP(I784,'LISTES stock'!A$2:B$1487,2,0)+SUMIFS(J784:J784,D784:D784,"ENTRÉE",I784:I784,I784)-SUMIFS(J784:J784,D784:D784,"SORTIE",I784:I784,I784),"")</f>
        <v>-34</v>
      </c>
      <c r="L784" s="13">
        <f>IFERROR(VLOOKUP(I784,T_LISTES[],3,0),"")</f>
        <v>2</v>
      </c>
      <c r="M784" s="13" t="str">
        <f t="shared" si="25"/>
        <v>COMMANDER</v>
      </c>
      <c r="N784" s="23" t="s">
        <v>1775</v>
      </c>
      <c r="O784" s="8"/>
      <c r="P784" s="69">
        <v>0</v>
      </c>
      <c r="Q784" s="22"/>
      <c r="R784" s="14" t="s">
        <v>1778</v>
      </c>
    </row>
    <row r="785" spans="1:18" x14ac:dyDescent="0.25">
      <c r="A785" s="14">
        <f t="shared" si="24"/>
        <v>784</v>
      </c>
      <c r="B785" s="71">
        <v>44256</v>
      </c>
      <c r="C785" s="7">
        <v>44257</v>
      </c>
      <c r="D785" s="8" t="s">
        <v>842</v>
      </c>
      <c r="E785" s="22" t="s">
        <v>160</v>
      </c>
      <c r="F785" s="67" t="s">
        <v>1762</v>
      </c>
      <c r="G785" s="8"/>
      <c r="H785" s="67" t="s">
        <v>26</v>
      </c>
      <c r="I785" s="22" t="s">
        <v>25</v>
      </c>
      <c r="J785" s="68">
        <v>2</v>
      </c>
      <c r="K785" s="13">
        <f>IFERROR(VLOOKUP(I785,'LISTES stock'!A$2:B$1487,2,0)+SUMIFS(J785:J785,D785:D785,"ENTRÉE",I785:I785,I785)-SUMIFS(J785:J785,D785:D785,"SORTIE",I785:I785,I785),"")</f>
        <v>-4</v>
      </c>
      <c r="L785" s="13">
        <f>IFERROR(VLOOKUP(I785,T_LISTES[],3,0),"")</f>
        <v>2</v>
      </c>
      <c r="M785" s="13" t="str">
        <f t="shared" si="25"/>
        <v>COMMANDER</v>
      </c>
      <c r="N785" s="23" t="s">
        <v>1763</v>
      </c>
      <c r="O785" s="8"/>
      <c r="P785" s="69">
        <v>0</v>
      </c>
      <c r="Q785" s="22" t="s">
        <v>1780</v>
      </c>
      <c r="R785" s="14" t="s">
        <v>1787</v>
      </c>
    </row>
    <row r="786" spans="1:18" x14ac:dyDescent="0.25">
      <c r="A786" s="14">
        <f t="shared" si="24"/>
        <v>785</v>
      </c>
      <c r="B786" s="71">
        <v>44256</v>
      </c>
      <c r="C786" s="7">
        <v>44257</v>
      </c>
      <c r="D786" s="8" t="s">
        <v>842</v>
      </c>
      <c r="E786" s="22" t="s">
        <v>160</v>
      </c>
      <c r="F786" s="67" t="s">
        <v>1762</v>
      </c>
      <c r="G786" s="8"/>
      <c r="H786" s="67" t="s">
        <v>26</v>
      </c>
      <c r="I786" s="22" t="s">
        <v>27</v>
      </c>
      <c r="J786" s="68">
        <v>2</v>
      </c>
      <c r="K786" s="13">
        <f>IFERROR(VLOOKUP(I786,'LISTES stock'!A$2:B$1487,2,0)+SUMIFS(J786:J786,D786:D786,"ENTRÉE",I786:I786,I786)-SUMIFS(J786:J786,D786:D786,"SORTIE",I786:I786,I786),"")</f>
        <v>20</v>
      </c>
      <c r="L786" s="13">
        <f>IFERROR(VLOOKUP(I786,T_LISTES[],3,0),"")</f>
        <v>2</v>
      </c>
      <c r="M786" s="13" t="str">
        <f t="shared" si="25"/>
        <v/>
      </c>
      <c r="N786" s="23" t="s">
        <v>1763</v>
      </c>
      <c r="O786" s="8"/>
      <c r="P786" s="69">
        <v>0</v>
      </c>
      <c r="Q786" s="22" t="s">
        <v>1780</v>
      </c>
      <c r="R786" s="14" t="s">
        <v>1787</v>
      </c>
    </row>
    <row r="787" spans="1:18" x14ac:dyDescent="0.25">
      <c r="A787" s="14">
        <f t="shared" si="24"/>
        <v>786</v>
      </c>
      <c r="B787" s="71">
        <v>44256</v>
      </c>
      <c r="C787" s="7">
        <v>44257</v>
      </c>
      <c r="D787" s="8" t="s">
        <v>842</v>
      </c>
      <c r="E787" s="22" t="s">
        <v>160</v>
      </c>
      <c r="F787" s="67" t="s">
        <v>1765</v>
      </c>
      <c r="G787" s="8"/>
      <c r="H787" s="67" t="s">
        <v>58</v>
      </c>
      <c r="I787" s="22" t="s">
        <v>57</v>
      </c>
      <c r="J787" s="68">
        <v>27</v>
      </c>
      <c r="K787" s="13">
        <f>IFERROR(VLOOKUP(I787,'LISTES stock'!A$2:B$1487,2,0)+SUMIFS(J787:J787,D787:D787,"ENTRÉE",I787:I787,I787)-SUMIFS(J787:J787,D787:D787,"SORTIE",I787:I787,I787),"")</f>
        <v>-7071</v>
      </c>
      <c r="L787" s="13">
        <f>IFERROR(VLOOKUP(I787,T_LISTES[],3,0),"")</f>
        <v>0</v>
      </c>
      <c r="M787" s="13" t="str">
        <f t="shared" si="25"/>
        <v>COMMANDER</v>
      </c>
      <c r="N787" s="23" t="s">
        <v>1861</v>
      </c>
      <c r="O787" s="8"/>
      <c r="P787" s="69">
        <v>0</v>
      </c>
      <c r="Q787" s="22" t="s">
        <v>1780</v>
      </c>
      <c r="R787" s="14" t="s">
        <v>1787</v>
      </c>
    </row>
    <row r="788" spans="1:18" x14ac:dyDescent="0.25">
      <c r="A788" s="14">
        <f t="shared" si="24"/>
        <v>787</v>
      </c>
      <c r="B788" s="71">
        <v>44256</v>
      </c>
      <c r="C788" s="7">
        <v>44257</v>
      </c>
      <c r="D788" s="8" t="s">
        <v>842</v>
      </c>
      <c r="E788" s="22" t="s">
        <v>160</v>
      </c>
      <c r="F788" s="67" t="s">
        <v>1735</v>
      </c>
      <c r="G788" s="8"/>
      <c r="H788" s="67" t="s">
        <v>33</v>
      </c>
      <c r="I788" s="22" t="s">
        <v>262</v>
      </c>
      <c r="J788" s="68">
        <v>1</v>
      </c>
      <c r="K788" s="13">
        <f>IFERROR(VLOOKUP(I788,'LISTES stock'!A$2:B$1487,2,0)+SUMIFS(J788:J788,D788:D788,"ENTRÉE",I788:I788,I788)-SUMIFS(J788:J788,D788:D788,"SORTIE",I788:I788,I788),"")</f>
        <v>4</v>
      </c>
      <c r="L788" s="13">
        <f>IFERROR(VLOOKUP(I788,T_LISTES[],3,0),"")</f>
        <v>2</v>
      </c>
      <c r="M788" s="13" t="str">
        <f t="shared" si="25"/>
        <v/>
      </c>
      <c r="N788" s="23"/>
      <c r="O788" s="8"/>
      <c r="P788" s="69">
        <v>0</v>
      </c>
      <c r="Q788" s="22"/>
      <c r="R788" s="14" t="s">
        <v>1896</v>
      </c>
    </row>
    <row r="789" spans="1:18" x14ac:dyDescent="0.25">
      <c r="A789" s="14">
        <f t="shared" si="24"/>
        <v>788</v>
      </c>
      <c r="B789" s="71">
        <v>44256</v>
      </c>
      <c r="C789" s="7">
        <v>44257</v>
      </c>
      <c r="D789" s="8" t="s">
        <v>842</v>
      </c>
      <c r="E789" s="22" t="s">
        <v>80</v>
      </c>
      <c r="F789" s="67" t="s">
        <v>1747</v>
      </c>
      <c r="G789" s="8"/>
      <c r="H789" s="67" t="s">
        <v>33</v>
      </c>
      <c r="I789" s="22" t="s">
        <v>301</v>
      </c>
      <c r="J789" s="68">
        <v>1</v>
      </c>
      <c r="K789" s="13">
        <f>IFERROR(VLOOKUP(I789,'LISTES stock'!A$2:B$1487,2,0)+SUMIFS(J789:J789,D789:D789,"ENTRÉE",I789:I789,I789)-SUMIFS(J789:J789,D789:D789,"SORTIE",I789:I789,I789),"")</f>
        <v>-5</v>
      </c>
      <c r="L789" s="13">
        <f>IFERROR(VLOOKUP(I789,T_LISTES[],3,0),"")</f>
        <v>0</v>
      </c>
      <c r="M789" s="13" t="str">
        <f t="shared" si="25"/>
        <v>COMMANDER</v>
      </c>
      <c r="N789" s="23" t="s">
        <v>1773</v>
      </c>
      <c r="O789" s="8"/>
      <c r="P789" s="69">
        <v>0</v>
      </c>
      <c r="Q789" s="22" t="s">
        <v>1821</v>
      </c>
      <c r="R789" s="14" t="s">
        <v>1754</v>
      </c>
    </row>
    <row r="790" spans="1:18" x14ac:dyDescent="0.25">
      <c r="A790" s="14">
        <f t="shared" si="24"/>
        <v>789</v>
      </c>
      <c r="B790" s="71">
        <v>44256</v>
      </c>
      <c r="C790" s="7">
        <v>44257</v>
      </c>
      <c r="D790" s="8" t="s">
        <v>842</v>
      </c>
      <c r="E790" s="22" t="s">
        <v>666</v>
      </c>
      <c r="F790" s="67" t="s">
        <v>1752</v>
      </c>
      <c r="G790" s="8"/>
      <c r="H790" s="67" t="s">
        <v>1796</v>
      </c>
      <c r="I790" s="22" t="s">
        <v>411</v>
      </c>
      <c r="J790" s="68">
        <v>1</v>
      </c>
      <c r="K790" s="13">
        <f>IFERROR(VLOOKUP(I790,'LISTES stock'!A$2:B$1487,2,0)+SUMIFS(J790:J790,D790:D790,"ENTRÉE",I790:I790,I790)-SUMIFS(J790:J790,D790:D790,"SORTIE",I790:I790,I790),"")</f>
        <v>-3</v>
      </c>
      <c r="L790" s="13">
        <f>IFERROR(VLOOKUP(I790,T_LISTES[],3,0),"")</f>
        <v>2</v>
      </c>
      <c r="M790" s="13" t="str">
        <f t="shared" si="25"/>
        <v>COMMANDER</v>
      </c>
      <c r="N790" s="23"/>
      <c r="O790" s="8">
        <v>15000</v>
      </c>
      <c r="P790" s="69">
        <v>0</v>
      </c>
      <c r="Q790" s="22"/>
      <c r="R790" s="14" t="s">
        <v>1776</v>
      </c>
    </row>
    <row r="791" spans="1:18" x14ac:dyDescent="0.25">
      <c r="A791" s="14">
        <f t="shared" si="24"/>
        <v>790</v>
      </c>
      <c r="B791" s="71">
        <v>44256</v>
      </c>
      <c r="C791" s="7">
        <v>44257</v>
      </c>
      <c r="D791" s="8" t="s">
        <v>842</v>
      </c>
      <c r="E791" s="22" t="s">
        <v>770</v>
      </c>
      <c r="F791" s="67" t="s">
        <v>1768</v>
      </c>
      <c r="G791" s="8"/>
      <c r="H791" s="67" t="s">
        <v>1742</v>
      </c>
      <c r="I791" s="22" t="s">
        <v>950</v>
      </c>
      <c r="J791" s="68">
        <v>1</v>
      </c>
      <c r="K791" s="13">
        <f>IFERROR(VLOOKUP(I791,'LISTES stock'!A$2:B$1487,2,0)+SUMIFS(J791:J791,D791:D791,"ENTRÉE",I791:I791,I791)-SUMIFS(J791:J791,D791:D791,"SORTIE",I791:I791,I791),"")</f>
        <v>-2</v>
      </c>
      <c r="L791" s="13">
        <f>IFERROR(VLOOKUP(I791,T_LISTES[],3,0),"")</f>
        <v>2</v>
      </c>
      <c r="M791" s="13" t="str">
        <f t="shared" si="25"/>
        <v>COMMANDER</v>
      </c>
      <c r="N791" s="23"/>
      <c r="O791" s="8"/>
      <c r="P791" s="69">
        <v>10000</v>
      </c>
      <c r="Q791" s="22"/>
      <c r="R791" s="14" t="s">
        <v>1772</v>
      </c>
    </row>
    <row r="792" spans="1:18" x14ac:dyDescent="0.25">
      <c r="A792" s="14">
        <f t="shared" si="24"/>
        <v>791</v>
      </c>
      <c r="B792" s="71">
        <v>44256</v>
      </c>
      <c r="C792" s="7">
        <v>44257</v>
      </c>
      <c r="D792" s="8" t="s">
        <v>842</v>
      </c>
      <c r="E792" s="22" t="s">
        <v>80</v>
      </c>
      <c r="F792" s="67" t="s">
        <v>1747</v>
      </c>
      <c r="G792" s="8"/>
      <c r="H792" s="67" t="s">
        <v>17</v>
      </c>
      <c r="I792" s="22" t="s">
        <v>172</v>
      </c>
      <c r="J792" s="68">
        <v>2</v>
      </c>
      <c r="K792" s="13">
        <f>IFERROR(VLOOKUP(I792,'LISTES stock'!A$2:B$1487,2,0)+SUMIFS(J792:J792,D792:D792,"ENTRÉE",I792:I792,I792)-SUMIFS(J792:J792,D792:D792,"SORTIE",I792:I792,I792),"")</f>
        <v>14</v>
      </c>
      <c r="L792" s="13">
        <f>IFERROR(VLOOKUP(I792,T_LISTES[],3,0),"")</f>
        <v>0</v>
      </c>
      <c r="M792" s="13" t="str">
        <f t="shared" si="25"/>
        <v/>
      </c>
      <c r="N792" s="23" t="s">
        <v>1824</v>
      </c>
      <c r="O792" s="8"/>
      <c r="P792" s="69">
        <v>0</v>
      </c>
      <c r="Q792" s="22"/>
      <c r="R792" s="14" t="s">
        <v>1778</v>
      </c>
    </row>
    <row r="793" spans="1:18" x14ac:dyDescent="0.25">
      <c r="A793" s="14">
        <f t="shared" si="24"/>
        <v>792</v>
      </c>
      <c r="B793" s="71">
        <v>44256</v>
      </c>
      <c r="C793" s="7">
        <v>44257</v>
      </c>
      <c r="D793" s="8" t="s">
        <v>842</v>
      </c>
      <c r="E793" s="22" t="s">
        <v>658</v>
      </c>
      <c r="F793" s="67" t="s">
        <v>1771</v>
      </c>
      <c r="G793" s="8"/>
      <c r="H793" s="67" t="s">
        <v>1742</v>
      </c>
      <c r="I793" s="22" t="s">
        <v>329</v>
      </c>
      <c r="J793" s="68">
        <v>1</v>
      </c>
      <c r="K793" s="13">
        <f>IFERROR(VLOOKUP(I793,'LISTES stock'!A$2:B$1487,2,0)+SUMIFS(J793:J793,D793:D793,"ENTRÉE",I793:I793,I793)-SUMIFS(J793:J793,D793:D793,"SORTIE",I793:I793,I793),"")</f>
        <v>33</v>
      </c>
      <c r="L793" s="13">
        <f>IFERROR(VLOOKUP(I793,T_LISTES[],3,0),"")</f>
        <v>2</v>
      </c>
      <c r="M793" s="13" t="str">
        <f t="shared" si="25"/>
        <v/>
      </c>
      <c r="N793" s="23"/>
      <c r="O793" s="8"/>
      <c r="P793" s="69">
        <v>0</v>
      </c>
      <c r="Q793" s="22"/>
      <c r="R793" s="14" t="s">
        <v>1777</v>
      </c>
    </row>
    <row r="794" spans="1:18" x14ac:dyDescent="0.25">
      <c r="A794" s="14">
        <f t="shared" si="24"/>
        <v>793</v>
      </c>
      <c r="B794" s="71">
        <v>44256</v>
      </c>
      <c r="C794" s="7">
        <v>44257</v>
      </c>
      <c r="D794" s="8" t="s">
        <v>842</v>
      </c>
      <c r="E794" s="22" t="s">
        <v>700</v>
      </c>
      <c r="F794" s="67" t="s">
        <v>1771</v>
      </c>
      <c r="G794" s="8"/>
      <c r="H794" s="67" t="s">
        <v>1742</v>
      </c>
      <c r="I794" s="22" t="s">
        <v>329</v>
      </c>
      <c r="J794" s="68">
        <v>1</v>
      </c>
      <c r="K794" s="13">
        <f>IFERROR(VLOOKUP(I794,'LISTES stock'!A$2:B$1487,2,0)+SUMIFS(J794:J794,D794:D794,"ENTRÉE",I794:I794,I794)-SUMIFS(J794:J794,D794:D794,"SORTIE",I794:I794,I794),"")</f>
        <v>33</v>
      </c>
      <c r="L794" s="13">
        <f>IFERROR(VLOOKUP(I794,T_LISTES[],3,0),"")</f>
        <v>2</v>
      </c>
      <c r="M794" s="13" t="str">
        <f t="shared" si="25"/>
        <v/>
      </c>
      <c r="N794" s="23"/>
      <c r="O794" s="8"/>
      <c r="P794" s="69">
        <v>0</v>
      </c>
      <c r="Q794" s="22"/>
      <c r="R794" s="14" t="s">
        <v>1777</v>
      </c>
    </row>
    <row r="795" spans="1:18" x14ac:dyDescent="0.25">
      <c r="A795" s="14">
        <f t="shared" si="24"/>
        <v>794</v>
      </c>
      <c r="B795" s="15">
        <v>44256</v>
      </c>
      <c r="C795" s="7">
        <v>44257</v>
      </c>
      <c r="D795" s="75" t="s">
        <v>844</v>
      </c>
      <c r="E795" s="22" t="s">
        <v>2298</v>
      </c>
      <c r="F795" s="67" t="s">
        <v>2028</v>
      </c>
      <c r="G795" s="8"/>
      <c r="H795" s="67"/>
      <c r="I795" s="22" t="s">
        <v>964</v>
      </c>
      <c r="J795" s="68">
        <v>2</v>
      </c>
      <c r="K795" s="13">
        <f>IFERROR(VLOOKUP(I795,'LISTES stock'!A$2:B$1487,2,0)+SUMIFS(J795:J795,D795:D795,"ENTRÉE",I795:I795,I795)-SUMIFS(J795:J795,D795:D795,"SORTIE",I795:I795,I795),"")</f>
        <v>4</v>
      </c>
      <c r="L795" s="13">
        <f>IFERROR(VLOOKUP(I795,T_LISTES[],3,0),"")</f>
        <v>0</v>
      </c>
      <c r="M795" s="13" t="str">
        <f t="shared" si="25"/>
        <v/>
      </c>
      <c r="N795" s="23"/>
      <c r="O795" s="8"/>
      <c r="P795" s="69">
        <v>0</v>
      </c>
      <c r="Q795" s="22"/>
      <c r="R795" s="14"/>
    </row>
    <row r="796" spans="1:18" x14ac:dyDescent="0.25">
      <c r="A796" s="14">
        <f t="shared" si="24"/>
        <v>795</v>
      </c>
      <c r="B796" s="15">
        <v>44256</v>
      </c>
      <c r="C796" s="7">
        <v>44257</v>
      </c>
      <c r="D796" s="75" t="s">
        <v>844</v>
      </c>
      <c r="E796" s="22" t="s">
        <v>2298</v>
      </c>
      <c r="F796" s="67" t="s">
        <v>1735</v>
      </c>
      <c r="G796" s="8"/>
      <c r="H796" s="67"/>
      <c r="I796" s="22" t="s">
        <v>262</v>
      </c>
      <c r="J796" s="68">
        <v>4</v>
      </c>
      <c r="K796" s="13">
        <f>IFERROR(VLOOKUP(I796,'LISTES stock'!A$2:B$1487,2,0)+SUMIFS(J796:J796,D796:D796,"ENTRÉE",I796:I796,I796)-SUMIFS(J796:J796,D796:D796,"SORTIE",I796:I796,I796),"")</f>
        <v>9</v>
      </c>
      <c r="L796" s="13">
        <f>IFERROR(VLOOKUP(I796,T_LISTES[],3,0),"")</f>
        <v>2</v>
      </c>
      <c r="M796" s="13" t="str">
        <f t="shared" si="25"/>
        <v/>
      </c>
      <c r="N796" s="23" t="s">
        <v>2391</v>
      </c>
      <c r="O796" s="8"/>
      <c r="P796" s="69">
        <v>160000</v>
      </c>
      <c r="Q796" s="22"/>
      <c r="R796" s="14"/>
    </row>
    <row r="797" spans="1:18" x14ac:dyDescent="0.25">
      <c r="A797" s="14">
        <f t="shared" si="24"/>
        <v>796</v>
      </c>
      <c r="B797" s="15">
        <v>44256</v>
      </c>
      <c r="C797" s="7">
        <v>44257</v>
      </c>
      <c r="D797" s="75" t="s">
        <v>844</v>
      </c>
      <c r="E797" s="22" t="s">
        <v>2298</v>
      </c>
      <c r="F797" s="67" t="s">
        <v>1735</v>
      </c>
      <c r="G797" s="8"/>
      <c r="H797" s="67"/>
      <c r="I797" s="22" t="s">
        <v>579</v>
      </c>
      <c r="J797" s="68">
        <v>1</v>
      </c>
      <c r="K797" s="13">
        <f>IFERROR(VLOOKUP(I797,'LISTES stock'!A$2:B$1487,2,0)+SUMIFS(J797:J797,D797:D797,"ENTRÉE",I797:I797,I797)-SUMIFS(J797:J797,D797:D797,"SORTIE",I797:I797,I797),"")</f>
        <v>3</v>
      </c>
      <c r="L797" s="13">
        <f>IFERROR(VLOOKUP(I797,T_LISTES[],3,0),"")</f>
        <v>0</v>
      </c>
      <c r="M797" s="13" t="str">
        <f t="shared" si="25"/>
        <v/>
      </c>
      <c r="N797" s="23"/>
      <c r="O797" s="8"/>
      <c r="P797" s="69">
        <v>0</v>
      </c>
      <c r="Q797" s="22"/>
      <c r="R797" s="14"/>
    </row>
    <row r="798" spans="1:18" x14ac:dyDescent="0.25">
      <c r="A798" s="14">
        <f t="shared" si="24"/>
        <v>797</v>
      </c>
      <c r="B798" s="15">
        <v>44256</v>
      </c>
      <c r="C798" s="7">
        <v>44257</v>
      </c>
      <c r="D798" s="75" t="s">
        <v>844</v>
      </c>
      <c r="E798" s="22" t="s">
        <v>2298</v>
      </c>
      <c r="F798" s="67" t="s">
        <v>1747</v>
      </c>
      <c r="G798" s="8"/>
      <c r="H798" s="67"/>
      <c r="I798" s="22" t="s">
        <v>171</v>
      </c>
      <c r="J798" s="68">
        <v>4</v>
      </c>
      <c r="K798" s="13">
        <f>IFERROR(VLOOKUP(I798,'LISTES stock'!A$2:B$1487,2,0)+SUMIFS(J798:J798,D798:D798,"ENTRÉE",I798:I798,I798)-SUMIFS(J798:J798,D798:D798,"SORTIE",I798:I798,I798),"")</f>
        <v>4</v>
      </c>
      <c r="L798" s="13">
        <f>IFERROR(VLOOKUP(I798,T_LISTES[],3,0),"")</f>
        <v>0</v>
      </c>
      <c r="M798" s="13" t="str">
        <f t="shared" si="25"/>
        <v/>
      </c>
      <c r="N798" s="23" t="s">
        <v>2486</v>
      </c>
      <c r="O798" s="8" t="s">
        <v>2487</v>
      </c>
      <c r="P798" s="69">
        <v>320000</v>
      </c>
      <c r="Q798" s="22" t="s">
        <v>2488</v>
      </c>
      <c r="R798" s="14"/>
    </row>
    <row r="799" spans="1:18" x14ac:dyDescent="0.25">
      <c r="A799" s="14">
        <f t="shared" si="24"/>
        <v>798</v>
      </c>
      <c r="B799" s="15">
        <v>44256</v>
      </c>
      <c r="C799" s="7">
        <v>44257</v>
      </c>
      <c r="D799" s="75" t="s">
        <v>844</v>
      </c>
      <c r="E799" s="22" t="s">
        <v>2298</v>
      </c>
      <c r="F799" s="67" t="s">
        <v>1747</v>
      </c>
      <c r="G799" s="8"/>
      <c r="H799" s="67"/>
      <c r="I799" s="22" t="s">
        <v>190</v>
      </c>
      <c r="J799" s="68">
        <v>2</v>
      </c>
      <c r="K799" s="13">
        <f>IFERROR(VLOOKUP(I799,'LISTES stock'!A$2:B$1487,2,0)+SUMIFS(J799:J799,D799:D799,"ENTRÉE",I799:I799,I799)-SUMIFS(J799:J799,D799:D799,"SORTIE",I799:I799,I799),"")</f>
        <v>-6</v>
      </c>
      <c r="L799" s="13">
        <f>IFERROR(VLOOKUP(I799,T_LISTES[],3,0),"")</f>
        <v>0</v>
      </c>
      <c r="M799" s="13" t="str">
        <f t="shared" si="25"/>
        <v>COMMANDER</v>
      </c>
      <c r="N799" s="23" t="s">
        <v>2486</v>
      </c>
      <c r="O799" s="8" t="s">
        <v>2489</v>
      </c>
      <c r="P799" s="69">
        <v>140000</v>
      </c>
      <c r="Q799" s="22" t="s">
        <v>2488</v>
      </c>
      <c r="R799" s="14"/>
    </row>
    <row r="800" spans="1:18" x14ac:dyDescent="0.25">
      <c r="A800" s="14">
        <f t="shared" si="24"/>
        <v>799</v>
      </c>
      <c r="B800" s="15">
        <v>44256</v>
      </c>
      <c r="C800" s="7">
        <v>44257</v>
      </c>
      <c r="D800" s="75" t="s">
        <v>844</v>
      </c>
      <c r="E800" s="22" t="s">
        <v>2298</v>
      </c>
      <c r="F800" s="67" t="s">
        <v>1747</v>
      </c>
      <c r="G800" s="8"/>
      <c r="H800" s="67"/>
      <c r="I800" s="22" t="s">
        <v>18</v>
      </c>
      <c r="J800" s="68">
        <v>4</v>
      </c>
      <c r="K800" s="13">
        <f>IFERROR(VLOOKUP(I800,'LISTES stock'!A$2:B$1487,2,0)+SUMIFS(J800:J800,D800:D800,"ENTRÉE",I800:I800,I800)-SUMIFS(J800:J800,D800:D800,"SORTIE",I800:I800,I800),"")</f>
        <v>-53</v>
      </c>
      <c r="L800" s="13">
        <f>IFERROR(VLOOKUP(I800,T_LISTES[],3,0),"")</f>
        <v>0</v>
      </c>
      <c r="M800" s="13" t="str">
        <f t="shared" si="25"/>
        <v>COMMANDER</v>
      </c>
      <c r="N800" s="23" t="s">
        <v>1755</v>
      </c>
      <c r="O800" s="8" t="s">
        <v>2490</v>
      </c>
      <c r="P800" s="69">
        <v>80000</v>
      </c>
      <c r="Q800" s="22" t="s">
        <v>2488</v>
      </c>
      <c r="R800" s="14"/>
    </row>
    <row r="801" spans="1:18" x14ac:dyDescent="0.25">
      <c r="A801" s="14">
        <f t="shared" si="24"/>
        <v>800</v>
      </c>
      <c r="B801" s="15">
        <v>44256</v>
      </c>
      <c r="C801" s="7">
        <v>44257</v>
      </c>
      <c r="D801" s="75" t="s">
        <v>844</v>
      </c>
      <c r="E801" s="22" t="s">
        <v>2298</v>
      </c>
      <c r="F801" s="67" t="s">
        <v>1747</v>
      </c>
      <c r="G801" s="8"/>
      <c r="H801" s="67"/>
      <c r="I801" s="22" t="s">
        <v>221</v>
      </c>
      <c r="J801" s="68">
        <v>4</v>
      </c>
      <c r="K801" s="13">
        <f>IFERROR(VLOOKUP(I801,'LISTES stock'!A$2:B$1487,2,0)+SUMIFS(J801:J801,D801:D801,"ENTRÉE",I801:I801,I801)-SUMIFS(J801:J801,D801:D801,"SORTIE",I801:I801,I801),"")</f>
        <v>7</v>
      </c>
      <c r="L801" s="13">
        <f>IFERROR(VLOOKUP(I801,T_LISTES[],3,0),"")</f>
        <v>0</v>
      </c>
      <c r="M801" s="13" t="str">
        <f t="shared" si="25"/>
        <v/>
      </c>
      <c r="N801" s="23" t="s">
        <v>1755</v>
      </c>
      <c r="O801" s="8" t="s">
        <v>2491</v>
      </c>
      <c r="P801" s="69">
        <v>80000</v>
      </c>
      <c r="Q801" s="22" t="s">
        <v>2488</v>
      </c>
      <c r="R801" s="14"/>
    </row>
    <row r="802" spans="1:18" x14ac:dyDescent="0.25">
      <c r="A802" s="14">
        <f t="shared" si="24"/>
        <v>801</v>
      </c>
      <c r="B802" s="15">
        <v>44256</v>
      </c>
      <c r="C802" s="7">
        <v>44257</v>
      </c>
      <c r="D802" s="75" t="s">
        <v>844</v>
      </c>
      <c r="E802" s="22" t="s">
        <v>2298</v>
      </c>
      <c r="F802" s="67" t="s">
        <v>1747</v>
      </c>
      <c r="G802" s="8"/>
      <c r="H802" s="67"/>
      <c r="I802" s="22" t="s">
        <v>27</v>
      </c>
      <c r="J802" s="68">
        <v>10</v>
      </c>
      <c r="K802" s="13">
        <f>IFERROR(VLOOKUP(I802,'LISTES stock'!A$2:B$1487,2,0)+SUMIFS(J802:J802,D802:D802,"ENTRÉE",I802:I802,I802)-SUMIFS(J802:J802,D802:D802,"SORTIE",I802:I802,I802),"")</f>
        <v>32</v>
      </c>
      <c r="L802" s="13">
        <f>IFERROR(VLOOKUP(I802,T_LISTES[],3,0),"")</f>
        <v>2</v>
      </c>
      <c r="M802" s="13" t="str">
        <f t="shared" si="25"/>
        <v/>
      </c>
      <c r="N802" s="23" t="s">
        <v>1827</v>
      </c>
      <c r="O802" s="8" t="s">
        <v>2492</v>
      </c>
      <c r="P802" s="69">
        <v>60000</v>
      </c>
      <c r="Q802" s="22" t="s">
        <v>2493</v>
      </c>
      <c r="R802" s="14"/>
    </row>
    <row r="803" spans="1:18" x14ac:dyDescent="0.25">
      <c r="A803" s="14">
        <f t="shared" si="24"/>
        <v>802</v>
      </c>
      <c r="B803" s="15">
        <v>44256</v>
      </c>
      <c r="C803" s="7">
        <v>44257</v>
      </c>
      <c r="D803" s="75" t="s">
        <v>844</v>
      </c>
      <c r="E803" s="22" t="s">
        <v>2298</v>
      </c>
      <c r="F803" s="67" t="s">
        <v>1747</v>
      </c>
      <c r="G803" s="8"/>
      <c r="H803" s="67"/>
      <c r="I803" s="22" t="s">
        <v>25</v>
      </c>
      <c r="J803" s="68">
        <v>10</v>
      </c>
      <c r="K803" s="13">
        <f>IFERROR(VLOOKUP(I803,'LISTES stock'!A$2:B$1487,2,0)+SUMIFS(J803:J803,D803:D803,"ENTRÉE",I803:I803,I803)-SUMIFS(J803:J803,D803:D803,"SORTIE",I803:I803,I803),"")</f>
        <v>8</v>
      </c>
      <c r="L803" s="13">
        <f>IFERROR(VLOOKUP(I803,T_LISTES[],3,0),"")</f>
        <v>2</v>
      </c>
      <c r="M803" s="13" t="str">
        <f t="shared" si="25"/>
        <v/>
      </c>
      <c r="N803" s="23" t="s">
        <v>1827</v>
      </c>
      <c r="O803" s="8" t="s">
        <v>2494</v>
      </c>
      <c r="P803" s="69">
        <v>60000</v>
      </c>
      <c r="Q803" s="22" t="s">
        <v>2493</v>
      </c>
      <c r="R803" s="14"/>
    </row>
    <row r="804" spans="1:18" x14ac:dyDescent="0.25">
      <c r="A804" s="14">
        <f t="shared" si="24"/>
        <v>803</v>
      </c>
      <c r="B804" s="15">
        <v>44256</v>
      </c>
      <c r="C804" s="7">
        <v>44257</v>
      </c>
      <c r="D804" s="75" t="s">
        <v>844</v>
      </c>
      <c r="E804" s="22" t="s">
        <v>2298</v>
      </c>
      <c r="F804" s="67" t="s">
        <v>1747</v>
      </c>
      <c r="G804" s="8"/>
      <c r="H804" s="67"/>
      <c r="I804" s="22" t="s">
        <v>443</v>
      </c>
      <c r="J804" s="68">
        <v>2</v>
      </c>
      <c r="K804" s="13">
        <f>IFERROR(VLOOKUP(I804,'LISTES stock'!A$2:B$1487,2,0)+SUMIFS(J804:J804,D804:D804,"ENTRÉE",I804:I804,I804)-SUMIFS(J804:J804,D804:D804,"SORTIE",I804:I804,I804),"")</f>
        <v>6</v>
      </c>
      <c r="L804" s="13">
        <f>IFERROR(VLOOKUP(I804,T_LISTES[],3,0),"")</f>
        <v>0</v>
      </c>
      <c r="M804" s="13" t="str">
        <f t="shared" si="25"/>
        <v/>
      </c>
      <c r="N804" s="23" t="s">
        <v>1773</v>
      </c>
      <c r="O804" s="8" t="s">
        <v>2495</v>
      </c>
      <c r="P804" s="69">
        <v>80000</v>
      </c>
      <c r="Q804" s="22" t="s">
        <v>2496</v>
      </c>
      <c r="R804" s="14"/>
    </row>
    <row r="805" spans="1:18" x14ac:dyDescent="0.25">
      <c r="A805" s="14">
        <f t="shared" si="24"/>
        <v>804</v>
      </c>
      <c r="B805" s="15">
        <v>44256</v>
      </c>
      <c r="C805" s="7">
        <v>44257</v>
      </c>
      <c r="D805" s="75" t="s">
        <v>844</v>
      </c>
      <c r="E805" s="22" t="s">
        <v>2298</v>
      </c>
      <c r="F805" s="67" t="s">
        <v>1747</v>
      </c>
      <c r="G805" s="8"/>
      <c r="H805" s="67"/>
      <c r="I805" s="22" t="s">
        <v>193</v>
      </c>
      <c r="J805" s="68">
        <v>2</v>
      </c>
      <c r="K805" s="13">
        <f>IFERROR(VLOOKUP(I805,'LISTES stock'!A$2:B$1487,2,0)+SUMIFS(J805:J805,D805:D805,"ENTRÉE",I805:I805,I805)-SUMIFS(J805:J805,D805:D805,"SORTIE",I805:I805,I805),"")</f>
        <v>4</v>
      </c>
      <c r="L805" s="13">
        <f>IFERROR(VLOOKUP(I805,T_LISTES[],3,0),"")</f>
        <v>0</v>
      </c>
      <c r="M805" s="13" t="str">
        <f t="shared" si="25"/>
        <v/>
      </c>
      <c r="N805" s="23" t="s">
        <v>1773</v>
      </c>
      <c r="O805" s="8" t="s">
        <v>2497</v>
      </c>
      <c r="P805" s="69">
        <v>80000</v>
      </c>
      <c r="Q805" s="22" t="s">
        <v>2496</v>
      </c>
      <c r="R805" s="14"/>
    </row>
    <row r="806" spans="1:18" x14ac:dyDescent="0.25">
      <c r="A806" s="14">
        <f t="shared" si="24"/>
        <v>805</v>
      </c>
      <c r="B806" s="15">
        <v>44256</v>
      </c>
      <c r="C806" s="7">
        <v>44257</v>
      </c>
      <c r="D806" s="75" t="s">
        <v>844</v>
      </c>
      <c r="E806" s="22" t="s">
        <v>2298</v>
      </c>
      <c r="F806" s="67" t="s">
        <v>1747</v>
      </c>
      <c r="G806" s="8"/>
      <c r="H806" s="67"/>
      <c r="I806" s="22" t="s">
        <v>301</v>
      </c>
      <c r="J806" s="68">
        <v>4</v>
      </c>
      <c r="K806" s="13">
        <f>IFERROR(VLOOKUP(I806,'LISTES stock'!A$2:B$1487,2,0)+SUMIFS(J806:J806,D806:D806,"ENTRÉE",I806:I806,I806)-SUMIFS(J806:J806,D806:D806,"SORTIE",I806:I806,I806),"")</f>
        <v>0</v>
      </c>
      <c r="L806" s="13">
        <f>IFERROR(VLOOKUP(I806,T_LISTES[],3,0),"")</f>
        <v>0</v>
      </c>
      <c r="M806" s="13" t="str">
        <f t="shared" si="25"/>
        <v>COMMANDER</v>
      </c>
      <c r="N806" s="23" t="s">
        <v>1773</v>
      </c>
      <c r="O806" s="8" t="s">
        <v>2498</v>
      </c>
      <c r="P806" s="69">
        <v>40000</v>
      </c>
      <c r="Q806" s="22" t="s">
        <v>2496</v>
      </c>
      <c r="R806" s="14"/>
    </row>
    <row r="807" spans="1:18" x14ac:dyDescent="0.25">
      <c r="A807" s="14">
        <f t="shared" si="24"/>
        <v>806</v>
      </c>
      <c r="B807" s="15">
        <v>44256</v>
      </c>
      <c r="C807" s="7">
        <v>44257</v>
      </c>
      <c r="D807" s="75" t="s">
        <v>844</v>
      </c>
      <c r="E807" s="22" t="s">
        <v>2298</v>
      </c>
      <c r="F807" s="67" t="s">
        <v>1747</v>
      </c>
      <c r="G807" s="8"/>
      <c r="H807" s="67"/>
      <c r="I807" s="22" t="s">
        <v>119</v>
      </c>
      <c r="J807" s="68">
        <v>20</v>
      </c>
      <c r="K807" s="13">
        <f>IFERROR(VLOOKUP(I807,'LISTES stock'!A$2:B$1487,2,0)+SUMIFS(J807:J807,D807:D807,"ENTRÉE",I807:I807,I807)-SUMIFS(J807:J807,D807:D807,"SORTIE",I807:I807,I807),"")</f>
        <v>-3</v>
      </c>
      <c r="L807" s="13">
        <f>IFERROR(VLOOKUP(I807,T_LISTES[],3,0),"")</f>
        <v>0</v>
      </c>
      <c r="M807" s="13" t="str">
        <f t="shared" si="25"/>
        <v>COMMANDER</v>
      </c>
      <c r="N807" s="23" t="s">
        <v>1824</v>
      </c>
      <c r="O807" s="8" t="s">
        <v>2499</v>
      </c>
      <c r="P807" s="69">
        <v>30000</v>
      </c>
      <c r="Q807" s="22" t="s">
        <v>2496</v>
      </c>
      <c r="R807" s="14"/>
    </row>
    <row r="808" spans="1:18" x14ac:dyDescent="0.25">
      <c r="A808" s="14">
        <f t="shared" si="24"/>
        <v>807</v>
      </c>
      <c r="B808" s="15">
        <v>44256</v>
      </c>
      <c r="C808" s="7">
        <v>44257</v>
      </c>
      <c r="D808" s="75" t="s">
        <v>844</v>
      </c>
      <c r="E808" s="22" t="s">
        <v>2298</v>
      </c>
      <c r="F808" s="67" t="s">
        <v>1747</v>
      </c>
      <c r="G808" s="8"/>
      <c r="H808" s="67"/>
      <c r="I808" s="22" t="s">
        <v>313</v>
      </c>
      <c r="J808" s="68">
        <v>20</v>
      </c>
      <c r="K808" s="13">
        <f>IFERROR(VLOOKUP(I808,'LISTES stock'!A$2:B$1487,2,0)+SUMIFS(J808:J808,D808:D808,"ENTRÉE",I808:I808,I808)-SUMIFS(J808:J808,D808:D808,"SORTIE",I808:I808,I808),"")</f>
        <v>40</v>
      </c>
      <c r="L808" s="13">
        <f>IFERROR(VLOOKUP(I808,T_LISTES[],3,0),"")</f>
        <v>2</v>
      </c>
      <c r="M808" s="13" t="str">
        <f t="shared" si="25"/>
        <v/>
      </c>
      <c r="N808" s="23" t="s">
        <v>1773</v>
      </c>
      <c r="O808" s="8" t="s">
        <v>2500</v>
      </c>
      <c r="P808" s="69">
        <v>50000</v>
      </c>
      <c r="Q808" s="22" t="s">
        <v>2496</v>
      </c>
      <c r="R808" s="14"/>
    </row>
    <row r="809" spans="1:18" x14ac:dyDescent="0.25">
      <c r="A809" s="14">
        <f t="shared" si="24"/>
        <v>808</v>
      </c>
      <c r="B809" s="15">
        <v>44256</v>
      </c>
      <c r="C809" s="7">
        <v>44257</v>
      </c>
      <c r="D809" s="75" t="s">
        <v>844</v>
      </c>
      <c r="E809" s="22" t="s">
        <v>2298</v>
      </c>
      <c r="F809" s="67" t="s">
        <v>1747</v>
      </c>
      <c r="G809" s="8"/>
      <c r="H809" s="67"/>
      <c r="I809" s="22" t="s">
        <v>187</v>
      </c>
      <c r="J809" s="68">
        <v>20</v>
      </c>
      <c r="K809" s="13">
        <f>IFERROR(VLOOKUP(I809,'LISTES stock'!A$2:B$1487,2,0)+SUMIFS(J809:J809,D809:D809,"ENTRÉE",I809:I809,I809)-SUMIFS(J809:J809,D809:D809,"SORTIE",I809:I809,I809),"")</f>
        <v>34</v>
      </c>
      <c r="L809" s="13">
        <f>IFERROR(VLOOKUP(I809,T_LISTES[],3,0),"")</f>
        <v>0</v>
      </c>
      <c r="M809" s="13" t="str">
        <f t="shared" si="25"/>
        <v/>
      </c>
      <c r="N809" s="23" t="s">
        <v>1828</v>
      </c>
      <c r="O809" s="8"/>
      <c r="P809" s="69">
        <v>30000</v>
      </c>
      <c r="Q809" s="22" t="s">
        <v>2496</v>
      </c>
      <c r="R809" s="14"/>
    </row>
    <row r="810" spans="1:18" x14ac:dyDescent="0.25">
      <c r="A810" s="14">
        <f t="shared" si="24"/>
        <v>809</v>
      </c>
      <c r="B810" s="15">
        <v>44256</v>
      </c>
      <c r="C810" s="7">
        <v>44257</v>
      </c>
      <c r="D810" s="75" t="s">
        <v>844</v>
      </c>
      <c r="E810" s="22" t="s">
        <v>2298</v>
      </c>
      <c r="F810" s="67" t="s">
        <v>1747</v>
      </c>
      <c r="G810" s="8"/>
      <c r="H810" s="67"/>
      <c r="I810" s="22" t="s">
        <v>280</v>
      </c>
      <c r="J810" s="68">
        <v>2</v>
      </c>
      <c r="K810" s="13">
        <f>IFERROR(VLOOKUP(I810,'LISTES stock'!A$2:B$1487,2,0)+SUMIFS(J810:J810,D810:D810,"ENTRÉE",I810:I810,I810)-SUMIFS(J810:J810,D810:D810,"SORTIE",I810:I810,I810),"")</f>
        <v>-11</v>
      </c>
      <c r="L810" s="13">
        <f>IFERROR(VLOOKUP(I810,T_LISTES[],3,0),"")</f>
        <v>0</v>
      </c>
      <c r="M810" s="13" t="str">
        <f t="shared" si="25"/>
        <v>COMMANDER</v>
      </c>
      <c r="N810" s="23" t="s">
        <v>1828</v>
      </c>
      <c r="O810" s="8" t="s">
        <v>2501</v>
      </c>
      <c r="P810" s="69">
        <v>28000</v>
      </c>
      <c r="Q810" s="22" t="s">
        <v>2496</v>
      </c>
      <c r="R810" s="14"/>
    </row>
    <row r="811" spans="1:18" x14ac:dyDescent="0.25">
      <c r="A811" s="14">
        <f t="shared" si="24"/>
        <v>810</v>
      </c>
      <c r="B811" s="15">
        <v>44256</v>
      </c>
      <c r="C811" s="7">
        <v>44257</v>
      </c>
      <c r="D811" s="75" t="s">
        <v>844</v>
      </c>
      <c r="E811" s="22" t="s">
        <v>2298</v>
      </c>
      <c r="F811" s="67" t="s">
        <v>1747</v>
      </c>
      <c r="G811" s="8"/>
      <c r="H811" s="67"/>
      <c r="I811" s="22" t="s">
        <v>497</v>
      </c>
      <c r="J811" s="68">
        <v>4</v>
      </c>
      <c r="K811" s="13">
        <f>IFERROR(VLOOKUP(I811,'LISTES stock'!A$2:B$1487,2,0)+SUMIFS(J811:J811,D811:D811,"ENTRÉE",I811:I811,I811)-SUMIFS(J811:J811,D811:D811,"SORTIE",I811:I811,I811),"")</f>
        <v>-6</v>
      </c>
      <c r="L811" s="13">
        <f>IFERROR(VLOOKUP(I811,T_LISTES[],3,0),"")</f>
        <v>0</v>
      </c>
      <c r="M811" s="13" t="str">
        <f t="shared" si="25"/>
        <v>COMMANDER</v>
      </c>
      <c r="N811" s="23" t="s">
        <v>2502</v>
      </c>
      <c r="O811" s="8"/>
      <c r="P811" s="69">
        <v>50000</v>
      </c>
      <c r="Q811" s="22" t="s">
        <v>2496</v>
      </c>
      <c r="R811" s="14"/>
    </row>
    <row r="812" spans="1:18" x14ac:dyDescent="0.25">
      <c r="A812" s="14">
        <f t="shared" si="24"/>
        <v>811</v>
      </c>
      <c r="B812" s="15">
        <v>44256</v>
      </c>
      <c r="C812" s="7">
        <v>44257</v>
      </c>
      <c r="D812" s="75" t="s">
        <v>844</v>
      </c>
      <c r="E812" s="22" t="s">
        <v>2298</v>
      </c>
      <c r="F812" s="67" t="s">
        <v>1747</v>
      </c>
      <c r="G812" s="8"/>
      <c r="H812" s="67"/>
      <c r="I812" s="22" t="s">
        <v>498</v>
      </c>
      <c r="J812" s="68">
        <v>4</v>
      </c>
      <c r="K812" s="13">
        <f>IFERROR(VLOOKUP(I812,'LISTES stock'!A$2:B$1487,2,0)+SUMIFS(J812:J812,D812:D812,"ENTRÉE",I812:I812,I812)-SUMIFS(J812:J812,D812:D812,"SORTIE",I812:I812,I812),"")</f>
        <v>2</v>
      </c>
      <c r="L812" s="13">
        <f>IFERROR(VLOOKUP(I812,T_LISTES[],3,0),"")</f>
        <v>0</v>
      </c>
      <c r="M812" s="13" t="str">
        <f t="shared" si="25"/>
        <v/>
      </c>
      <c r="N812" s="23" t="s">
        <v>2503</v>
      </c>
      <c r="O812" s="8"/>
      <c r="P812" s="69">
        <v>50000</v>
      </c>
      <c r="Q812" s="22" t="s">
        <v>2496</v>
      </c>
      <c r="R812" s="14"/>
    </row>
    <row r="813" spans="1:18" x14ac:dyDescent="0.25">
      <c r="A813" s="14">
        <f t="shared" si="24"/>
        <v>812</v>
      </c>
      <c r="B813" s="71">
        <v>44256</v>
      </c>
      <c r="C813" s="21">
        <v>44258</v>
      </c>
      <c r="D813" s="8" t="s">
        <v>842</v>
      </c>
      <c r="E813" s="22" t="s">
        <v>707</v>
      </c>
      <c r="F813" s="65" t="s">
        <v>1735</v>
      </c>
      <c r="H813" s="65" t="s">
        <v>1</v>
      </c>
      <c r="I813" s="64" t="s">
        <v>0</v>
      </c>
      <c r="J813" s="11">
        <v>1</v>
      </c>
      <c r="K813" s="13">
        <f>IFERROR(VLOOKUP(I813,'LISTES stock'!A$2:B$1487,2,0)+SUMIFS(J813:J813,D813:D813,"ENTRÉE",I813:I813,I813)-SUMIFS(J813:J813,D813:D813,"SORTIE",I813:I813,I813),"")</f>
        <v>-3</v>
      </c>
      <c r="L813" s="13">
        <f>IFERROR(VLOOKUP(I813,T_LISTES[],3,0),"")</f>
        <v>0</v>
      </c>
      <c r="M813" s="13" t="str">
        <f t="shared" si="25"/>
        <v>COMMANDER</v>
      </c>
      <c r="N813" s="65"/>
      <c r="P813" s="66">
        <v>160000</v>
      </c>
      <c r="Q813" s="64" t="s">
        <v>1736</v>
      </c>
      <c r="R813" s="17" t="s">
        <v>1737</v>
      </c>
    </row>
    <row r="814" spans="1:18" x14ac:dyDescent="0.25">
      <c r="A814" s="14">
        <f t="shared" si="24"/>
        <v>813</v>
      </c>
      <c r="B814" s="71">
        <v>44256</v>
      </c>
      <c r="C814" s="21">
        <v>44258</v>
      </c>
      <c r="D814" s="8" t="s">
        <v>842</v>
      </c>
      <c r="E814" s="64" t="s">
        <v>2</v>
      </c>
      <c r="F814" s="65"/>
      <c r="H814" s="65" t="s">
        <v>1</v>
      </c>
      <c r="I814" s="64" t="s">
        <v>3</v>
      </c>
      <c r="J814" s="70">
        <v>1</v>
      </c>
      <c r="K814" s="13">
        <f>IFERROR(VLOOKUP(I814,'LISTES stock'!A$2:B$1487,2,0)+SUMIFS(J814:J814,D814:D814,"ENTRÉE",I814:I814,I814)-SUMIFS(J814:J814,D814:D814,"SORTIE",I814:I814,I814),"")</f>
        <v>-3</v>
      </c>
      <c r="L814" s="13">
        <f>IFERROR(VLOOKUP(I814,T_LISTES[],3,0),"")</f>
        <v>0</v>
      </c>
      <c r="M814" s="13" t="str">
        <f t="shared" si="25"/>
        <v>COMMANDER</v>
      </c>
      <c r="N814" s="65"/>
      <c r="P814" s="66">
        <v>0</v>
      </c>
      <c r="Q814" s="64" t="s">
        <v>1738</v>
      </c>
      <c r="R814" s="17" t="s">
        <v>1739</v>
      </c>
    </row>
    <row r="815" spans="1:18" x14ac:dyDescent="0.25">
      <c r="A815" s="14">
        <f t="shared" si="24"/>
        <v>814</v>
      </c>
      <c r="B815" s="71">
        <v>44256</v>
      </c>
      <c r="C815" s="7">
        <v>44258</v>
      </c>
      <c r="D815" s="8" t="s">
        <v>842</v>
      </c>
      <c r="E815" s="22" t="s">
        <v>160</v>
      </c>
      <c r="F815" s="67" t="s">
        <v>1744</v>
      </c>
      <c r="G815" s="8"/>
      <c r="H815" s="67" t="s">
        <v>1742</v>
      </c>
      <c r="I815" s="22" t="s">
        <v>607</v>
      </c>
      <c r="J815" s="68">
        <v>1</v>
      </c>
      <c r="K815" s="13">
        <f>IFERROR(VLOOKUP(I815,'LISTES stock'!A$2:B$1487,2,0)+SUMIFS(J815:J815,D815:D815,"ENTRÉE",I815:I815,I815)-SUMIFS(J815:J815,D815:D815,"SORTIE",I815:I815,I815),"")</f>
        <v>3</v>
      </c>
      <c r="L815" s="13">
        <f>IFERROR(VLOOKUP(I815,T_LISTES[],3,0),"")</f>
        <v>0</v>
      </c>
      <c r="M815" s="13" t="str">
        <f t="shared" si="25"/>
        <v/>
      </c>
      <c r="N815" s="23"/>
      <c r="O815" s="8"/>
      <c r="P815" s="69">
        <v>0</v>
      </c>
      <c r="Q815" s="22"/>
      <c r="R815" s="14" t="s">
        <v>1777</v>
      </c>
    </row>
    <row r="816" spans="1:18" x14ac:dyDescent="0.25">
      <c r="A816" s="14">
        <f t="shared" si="24"/>
        <v>815</v>
      </c>
      <c r="B816" s="71">
        <v>44256</v>
      </c>
      <c r="C816" s="7">
        <v>44258</v>
      </c>
      <c r="D816" s="8" t="s">
        <v>842</v>
      </c>
      <c r="E816" s="22" t="s">
        <v>80</v>
      </c>
      <c r="F816" s="67" t="s">
        <v>1747</v>
      </c>
      <c r="G816" s="8"/>
      <c r="H816" s="67" t="s">
        <v>17</v>
      </c>
      <c r="I816" s="22" t="s">
        <v>171</v>
      </c>
      <c r="J816" s="68">
        <v>4</v>
      </c>
      <c r="K816" s="13">
        <f>IFERROR(VLOOKUP(I816,'LISTES stock'!A$2:B$1487,2,0)+SUMIFS(J816:J816,D816:D816,"ENTRÉE",I816:I816,I816)-SUMIFS(J816:J816,D816:D816,"SORTIE",I816:I816,I816),"")</f>
        <v>-4</v>
      </c>
      <c r="L816" s="13">
        <f>IFERROR(VLOOKUP(I816,T_LISTES[],3,0),"")</f>
        <v>0</v>
      </c>
      <c r="M816" s="13" t="str">
        <f t="shared" si="25"/>
        <v>COMMANDER</v>
      </c>
      <c r="N816" s="23" t="s">
        <v>1811</v>
      </c>
      <c r="O816" s="8"/>
      <c r="P816" s="69">
        <v>0</v>
      </c>
      <c r="Q816" s="22" t="s">
        <v>1810</v>
      </c>
      <c r="R816" s="14" t="s">
        <v>1754</v>
      </c>
    </row>
    <row r="817" spans="1:18" x14ac:dyDescent="0.25">
      <c r="A817" s="14">
        <f t="shared" si="24"/>
        <v>816</v>
      </c>
      <c r="B817" s="71">
        <v>44256</v>
      </c>
      <c r="C817" s="7">
        <v>44258</v>
      </c>
      <c r="D817" s="8" t="s">
        <v>842</v>
      </c>
      <c r="E817" s="22" t="s">
        <v>80</v>
      </c>
      <c r="F817" s="67" t="s">
        <v>1747</v>
      </c>
      <c r="G817" s="8"/>
      <c r="H817" s="67" t="s">
        <v>17</v>
      </c>
      <c r="I817" s="22" t="s">
        <v>253</v>
      </c>
      <c r="J817" s="68">
        <v>1</v>
      </c>
      <c r="K817" s="13">
        <f>IFERROR(VLOOKUP(I817,'LISTES stock'!A$2:B$1487,2,0)+SUMIFS(J817:J817,D817:D817,"ENTRÉE",I817:I817,I817)-SUMIFS(J817:J817,D817:D817,"SORTIE",I817:I817,I817),"")</f>
        <v>-6</v>
      </c>
      <c r="L817" s="13">
        <f>IFERROR(VLOOKUP(I817,T_LISTES[],3,0),"")</f>
        <v>0</v>
      </c>
      <c r="M817" s="13" t="str">
        <f t="shared" si="25"/>
        <v>COMMANDER</v>
      </c>
      <c r="N817" s="23" t="s">
        <v>1773</v>
      </c>
      <c r="O817" s="8"/>
      <c r="P817" s="69">
        <v>0</v>
      </c>
      <c r="Q817" s="22" t="s">
        <v>1897</v>
      </c>
      <c r="R817" s="14" t="s">
        <v>1754</v>
      </c>
    </row>
    <row r="818" spans="1:18" x14ac:dyDescent="0.25">
      <c r="A818" s="14">
        <f t="shared" si="24"/>
        <v>817</v>
      </c>
      <c r="B818" s="71">
        <v>44256</v>
      </c>
      <c r="C818" s="7">
        <v>44258</v>
      </c>
      <c r="D818" s="8" t="s">
        <v>842</v>
      </c>
      <c r="E818" s="22" t="s">
        <v>269</v>
      </c>
      <c r="F818" s="67" t="s">
        <v>1771</v>
      </c>
      <c r="G818" s="8"/>
      <c r="H818" s="67" t="s">
        <v>1742</v>
      </c>
      <c r="I818" s="22" t="s">
        <v>7</v>
      </c>
      <c r="J818" s="68">
        <v>1</v>
      </c>
      <c r="K818" s="13">
        <f>IFERROR(VLOOKUP(I818,'LISTES stock'!A$2:B$1487,2,0)+SUMIFS(J818:J818,D818:D818,"ENTRÉE",I818:I818,I818)-SUMIFS(J818:J818,D818:D818,"SORTIE",I818:I818,I818),"")</f>
        <v>0</v>
      </c>
      <c r="L818" s="13">
        <f>IFERROR(VLOOKUP(I818,T_LISTES[],3,0),"")</f>
        <v>2</v>
      </c>
      <c r="M818" s="13" t="str">
        <f t="shared" si="25"/>
        <v>COMMANDER</v>
      </c>
      <c r="N818" s="23"/>
      <c r="O818" s="8"/>
      <c r="P818" s="69">
        <v>0</v>
      </c>
      <c r="Q818" s="22"/>
      <c r="R818" s="14" t="s">
        <v>1743</v>
      </c>
    </row>
    <row r="819" spans="1:18" x14ac:dyDescent="0.25">
      <c r="A819" s="14">
        <f t="shared" si="24"/>
        <v>818</v>
      </c>
      <c r="B819" s="71">
        <v>44256</v>
      </c>
      <c r="C819" s="7">
        <v>44258</v>
      </c>
      <c r="D819" s="8" t="s">
        <v>842</v>
      </c>
      <c r="E819" s="22" t="s">
        <v>269</v>
      </c>
      <c r="F819" s="67" t="s">
        <v>1771</v>
      </c>
      <c r="G819" s="8"/>
      <c r="H819" s="67" t="s">
        <v>1742</v>
      </c>
      <c r="I819" s="22" t="s">
        <v>329</v>
      </c>
      <c r="J819" s="68">
        <v>1</v>
      </c>
      <c r="K819" s="13">
        <f>IFERROR(VLOOKUP(I819,'LISTES stock'!A$2:B$1487,2,0)+SUMIFS(J819:J819,D819:D819,"ENTRÉE",I819:I819,I819)-SUMIFS(J819:J819,D819:D819,"SORTIE",I819:I819,I819),"")</f>
        <v>33</v>
      </c>
      <c r="L819" s="13">
        <f>IFERROR(VLOOKUP(I819,T_LISTES[],3,0),"")</f>
        <v>2</v>
      </c>
      <c r="M819" s="13" t="str">
        <f t="shared" si="25"/>
        <v/>
      </c>
      <c r="N819" s="23"/>
      <c r="O819" s="8"/>
      <c r="P819" s="69">
        <v>0</v>
      </c>
      <c r="Q819" s="22"/>
      <c r="R819" s="14" t="s">
        <v>1743</v>
      </c>
    </row>
    <row r="820" spans="1:18" x14ac:dyDescent="0.25">
      <c r="A820" s="14">
        <f t="shared" si="24"/>
        <v>819</v>
      </c>
      <c r="B820" s="71">
        <v>44256</v>
      </c>
      <c r="C820" s="7">
        <v>44258</v>
      </c>
      <c r="D820" s="8" t="s">
        <v>842</v>
      </c>
      <c r="E820" s="22" t="s">
        <v>21</v>
      </c>
      <c r="F820" s="67" t="s">
        <v>1747</v>
      </c>
      <c r="G820" s="8"/>
      <c r="H820" s="67"/>
      <c r="I820" s="22" t="s">
        <v>171</v>
      </c>
      <c r="J820" s="68">
        <v>2</v>
      </c>
      <c r="K820" s="13">
        <f>IFERROR(VLOOKUP(I820,'LISTES stock'!A$2:B$1487,2,0)+SUMIFS(J820:J820,D820:D820,"ENTRÉE",I820:I820,I820)-SUMIFS(J820:J820,D820:D820,"SORTIE",I820:I820,I820),"")</f>
        <v>-2</v>
      </c>
      <c r="L820" s="13">
        <f>IFERROR(VLOOKUP(I820,T_LISTES[],3,0),"")</f>
        <v>0</v>
      </c>
      <c r="M820" s="13" t="str">
        <f t="shared" si="25"/>
        <v>COMMANDER</v>
      </c>
      <c r="N820" s="23" t="s">
        <v>1811</v>
      </c>
      <c r="O820" s="8"/>
      <c r="P820" s="69">
        <v>0</v>
      </c>
      <c r="Q820" s="22" t="s">
        <v>1810</v>
      </c>
      <c r="R820" s="14" t="s">
        <v>1754</v>
      </c>
    </row>
    <row r="821" spans="1:18" x14ac:dyDescent="0.25">
      <c r="A821" s="14">
        <f t="shared" si="24"/>
        <v>820</v>
      </c>
      <c r="B821" s="71">
        <v>44256</v>
      </c>
      <c r="C821" s="7">
        <v>44259</v>
      </c>
      <c r="D821" s="8" t="s">
        <v>842</v>
      </c>
      <c r="E821" s="9" t="s">
        <v>707</v>
      </c>
      <c r="F821" s="83" t="s">
        <v>1735</v>
      </c>
      <c r="G821" s="8"/>
      <c r="H821" s="83" t="s">
        <v>1740</v>
      </c>
      <c r="I821" s="9" t="s">
        <v>4</v>
      </c>
      <c r="J821" s="11">
        <v>1</v>
      </c>
      <c r="K821" s="13">
        <f>IFERROR(VLOOKUP(I821,'LISTES stock'!A$2:B$1487,2,0)+SUMIFS(J821:J821,D821:D821,"ENTRÉE",I821:I821,I821)-SUMIFS(J821:J821,D821:D821,"SORTIE",I821:I821,I821),"")</f>
        <v>-6</v>
      </c>
      <c r="L821" s="13">
        <f>IFERROR(VLOOKUP(I821,T_LISTES[],3,0),"")</f>
        <v>2</v>
      </c>
      <c r="M821" s="13" t="str">
        <f t="shared" si="25"/>
        <v>COMMANDER</v>
      </c>
      <c r="N821" s="16"/>
      <c r="O821" s="8"/>
      <c r="P821" s="86">
        <v>80000</v>
      </c>
      <c r="Q821" s="9" t="s">
        <v>1736</v>
      </c>
      <c r="R821" s="14" t="s">
        <v>1737</v>
      </c>
    </row>
    <row r="822" spans="1:18" x14ac:dyDescent="0.25">
      <c r="A822" s="14">
        <f t="shared" si="24"/>
        <v>821</v>
      </c>
      <c r="B822" s="71">
        <v>44256</v>
      </c>
      <c r="C822" s="21">
        <v>44259</v>
      </c>
      <c r="D822" s="8" t="s">
        <v>842</v>
      </c>
      <c r="E822" s="64" t="s">
        <v>6</v>
      </c>
      <c r="F822" s="65"/>
      <c r="H822" s="65" t="s">
        <v>1742</v>
      </c>
      <c r="I822" s="64" t="s">
        <v>7</v>
      </c>
      <c r="J822" s="11">
        <v>1</v>
      </c>
      <c r="K822" s="13">
        <f>IFERROR(VLOOKUP(I822,'LISTES stock'!A$2:B$1487,2,0)+SUMIFS(J822:J822,D822:D822,"ENTRÉE",I822:I822,I822)-SUMIFS(J822:J822,D822:D822,"SORTIE",I822:I822,I822),"")</f>
        <v>0</v>
      </c>
      <c r="L822" s="13">
        <f>IFERROR(VLOOKUP(I822,T_LISTES[],3,0),"")</f>
        <v>2</v>
      </c>
      <c r="M822" s="13" t="str">
        <f t="shared" si="25"/>
        <v>COMMANDER</v>
      </c>
      <c r="N822" s="65"/>
      <c r="P822" s="66">
        <v>0</v>
      </c>
      <c r="Q822" s="64"/>
      <c r="R822" s="17" t="s">
        <v>1743</v>
      </c>
    </row>
    <row r="823" spans="1:18" x14ac:dyDescent="0.25">
      <c r="A823" s="14">
        <f t="shared" si="24"/>
        <v>822</v>
      </c>
      <c r="B823" s="71">
        <v>44256</v>
      </c>
      <c r="C823" s="21">
        <v>44259</v>
      </c>
      <c r="D823" s="8" t="s">
        <v>842</v>
      </c>
      <c r="E823" s="64" t="s">
        <v>1734</v>
      </c>
      <c r="F823" s="65" t="s">
        <v>1744</v>
      </c>
      <c r="H823" s="65" t="s">
        <v>9</v>
      </c>
      <c r="I823" s="64" t="s">
        <v>8</v>
      </c>
      <c r="J823" s="70">
        <v>1</v>
      </c>
      <c r="K823" s="13">
        <f>IFERROR(VLOOKUP(I823,'LISTES stock'!A$2:B$1487,2,0)+SUMIFS(J823:J823,D823:D823,"ENTRÉE",I823:I823,I823)-SUMIFS(J823:J823,D823:D823,"SORTIE",I823:I823,I823),"")</f>
        <v>1</v>
      </c>
      <c r="L823" s="13">
        <f>IFERROR(VLOOKUP(I823,T_LISTES[],3,0),"")</f>
        <v>0</v>
      </c>
      <c r="M823" s="13" t="str">
        <f t="shared" si="25"/>
        <v/>
      </c>
      <c r="N823" s="65"/>
      <c r="P823" s="66">
        <v>0</v>
      </c>
      <c r="Q823" s="64" t="s">
        <v>1745</v>
      </c>
      <c r="R823" s="17" t="s">
        <v>1746</v>
      </c>
    </row>
    <row r="824" spans="1:18" x14ac:dyDescent="0.25">
      <c r="A824" s="14">
        <f t="shared" si="24"/>
        <v>823</v>
      </c>
      <c r="B824" s="71">
        <v>44256</v>
      </c>
      <c r="C824" s="21">
        <v>44259</v>
      </c>
      <c r="D824" s="8" t="s">
        <v>842</v>
      </c>
      <c r="E824" s="64" t="s">
        <v>1734</v>
      </c>
      <c r="F824" s="65" t="s">
        <v>1744</v>
      </c>
      <c r="H824" s="65" t="s">
        <v>9</v>
      </c>
      <c r="I824" s="64" t="s">
        <v>10</v>
      </c>
      <c r="J824" s="70">
        <v>1</v>
      </c>
      <c r="K824" s="13">
        <f>IFERROR(VLOOKUP(I824,'LISTES stock'!A$2:B$1487,2,0)+SUMIFS(J824:J824,D824:D824,"ENTRÉE",I824:I824,I824)-SUMIFS(J824:J824,D824:D824,"SORTIE",I824:I824,I824),"")</f>
        <v>-1</v>
      </c>
      <c r="L824" s="13">
        <f>IFERROR(VLOOKUP(I824,T_LISTES[],3,0),"")</f>
        <v>0</v>
      </c>
      <c r="M824" s="13" t="str">
        <f t="shared" si="25"/>
        <v>COMMANDER</v>
      </c>
      <c r="N824" s="65"/>
      <c r="P824" s="66">
        <v>0</v>
      </c>
      <c r="Q824" s="64" t="s">
        <v>1745</v>
      </c>
      <c r="R824" s="17" t="s">
        <v>1746</v>
      </c>
    </row>
    <row r="825" spans="1:18" x14ac:dyDescent="0.25">
      <c r="A825" s="14">
        <f t="shared" si="24"/>
        <v>824</v>
      </c>
      <c r="B825" s="71">
        <v>44256</v>
      </c>
      <c r="C825" s="21">
        <v>44259</v>
      </c>
      <c r="D825" s="8" t="s">
        <v>842</v>
      </c>
      <c r="E825" s="64" t="s">
        <v>11</v>
      </c>
      <c r="F825" s="65" t="s">
        <v>1747</v>
      </c>
      <c r="H825" s="65" t="s">
        <v>1748</v>
      </c>
      <c r="I825" s="64" t="s">
        <v>12</v>
      </c>
      <c r="J825" s="70">
        <v>1</v>
      </c>
      <c r="K825" s="13">
        <f>IFERROR(VLOOKUP(I825,'LISTES stock'!A$2:B$1487,2,0)+SUMIFS(J825:J825,D825:D825,"ENTRÉE",I825:I825,I825)-SUMIFS(J825:J825,D825:D825,"SORTIE",I825:I825,I825),"")</f>
        <v>0</v>
      </c>
      <c r="L825" s="13">
        <f>IFERROR(VLOOKUP(I825,T_LISTES[],3,0),"")</f>
        <v>0</v>
      </c>
      <c r="M825" s="13" t="str">
        <f t="shared" si="25"/>
        <v>COMMANDER</v>
      </c>
      <c r="N825" s="65"/>
      <c r="P825" s="66">
        <v>0</v>
      </c>
      <c r="Q825" s="64" t="s">
        <v>1749</v>
      </c>
      <c r="R825" s="17" t="s">
        <v>1750</v>
      </c>
    </row>
    <row r="826" spans="1:18" x14ac:dyDescent="0.25">
      <c r="A826" s="14">
        <f t="shared" si="24"/>
        <v>825</v>
      </c>
      <c r="B826" s="71">
        <v>44256</v>
      </c>
      <c r="C826" s="7">
        <v>44259</v>
      </c>
      <c r="D826" s="8" t="s">
        <v>842</v>
      </c>
      <c r="E826" s="22" t="s">
        <v>11</v>
      </c>
      <c r="F826" s="67" t="s">
        <v>1747</v>
      </c>
      <c r="G826" s="8"/>
      <c r="H826" s="67" t="s">
        <v>1748</v>
      </c>
      <c r="I826" s="22" t="s">
        <v>13</v>
      </c>
      <c r="J826" s="68">
        <v>1</v>
      </c>
      <c r="K826" s="13">
        <f>IFERROR(VLOOKUP(I826,'LISTES stock'!A$2:B$1487,2,0)+SUMIFS(J826:J826,D826:D826,"ENTRÉE",I826:I826,I826)-SUMIFS(J826:J826,D826:D826,"SORTIE",I826:I826,I826),"")</f>
        <v>0</v>
      </c>
      <c r="L826" s="13">
        <f>IFERROR(VLOOKUP(I826,T_LISTES[],3,0),"")</f>
        <v>2</v>
      </c>
      <c r="M826" s="13" t="str">
        <f t="shared" si="25"/>
        <v>COMMANDER</v>
      </c>
      <c r="N826" s="23"/>
      <c r="O826" s="8"/>
      <c r="P826" s="69">
        <v>24000</v>
      </c>
      <c r="Q826" s="22" t="s">
        <v>1749</v>
      </c>
      <c r="R826" s="14" t="s">
        <v>1750</v>
      </c>
    </row>
    <row r="827" spans="1:18" x14ac:dyDescent="0.25">
      <c r="A827" s="14">
        <f t="shared" si="24"/>
        <v>826</v>
      </c>
      <c r="B827" s="71">
        <v>44256</v>
      </c>
      <c r="C827" s="7">
        <v>44259</v>
      </c>
      <c r="D827" s="8" t="s">
        <v>842</v>
      </c>
      <c r="E827" s="22" t="s">
        <v>11</v>
      </c>
      <c r="F827" s="67" t="s">
        <v>1747</v>
      </c>
      <c r="G827" s="8"/>
      <c r="H827" s="67" t="s">
        <v>1748</v>
      </c>
      <c r="I827" s="22" t="s">
        <v>14</v>
      </c>
      <c r="J827" s="68">
        <v>2</v>
      </c>
      <c r="K827" s="13">
        <f>IFERROR(VLOOKUP(I827,'LISTES stock'!A$2:B$1487,2,0)+SUMIFS(J827:J827,D827:D827,"ENTRÉE",I827:I827,I827)-SUMIFS(J827:J827,D827:D827,"SORTIE",I827:I827,I827),"")</f>
        <v>-2</v>
      </c>
      <c r="L827" s="13">
        <f>IFERROR(VLOOKUP(I827,T_LISTES[],3,0),"")</f>
        <v>2</v>
      </c>
      <c r="M827" s="13" t="str">
        <f t="shared" si="25"/>
        <v>COMMANDER</v>
      </c>
      <c r="N827" s="23"/>
      <c r="O827" s="8"/>
      <c r="P827" s="69">
        <v>12000</v>
      </c>
      <c r="Q827" s="22" t="s">
        <v>1751</v>
      </c>
      <c r="R827" s="14" t="s">
        <v>1750</v>
      </c>
    </row>
    <row r="828" spans="1:18" x14ac:dyDescent="0.25">
      <c r="A828" s="14">
        <f t="shared" si="24"/>
        <v>827</v>
      </c>
      <c r="B828" s="71">
        <v>44256</v>
      </c>
      <c r="C828" s="7">
        <v>44259</v>
      </c>
      <c r="D828" s="8" t="s">
        <v>842</v>
      </c>
      <c r="E828" s="22" t="s">
        <v>15</v>
      </c>
      <c r="F828" s="67" t="s">
        <v>1752</v>
      </c>
      <c r="G828" s="8"/>
      <c r="H828" s="67" t="s">
        <v>17</v>
      </c>
      <c r="I828" s="22" t="s">
        <v>16</v>
      </c>
      <c r="J828" s="68">
        <v>2</v>
      </c>
      <c r="K828" s="13">
        <f>IFERROR(VLOOKUP(I828,'LISTES stock'!A$2:B$1487,2,0)+SUMIFS(J828:J828,D828:D828,"ENTRÉE",I828:I828,I828)-SUMIFS(J828:J828,D828:D828,"SORTIE",I828:I828,I828),"")</f>
        <v>-8</v>
      </c>
      <c r="L828" s="13">
        <f>IFERROR(VLOOKUP(I828,T_LISTES[],3,0),"")</f>
        <v>0</v>
      </c>
      <c r="M828" s="13" t="str">
        <f t="shared" si="25"/>
        <v>COMMANDER</v>
      </c>
      <c r="N828" s="23"/>
      <c r="O828" s="8"/>
      <c r="P828" s="69">
        <v>0</v>
      </c>
      <c r="Q828" s="22" t="s">
        <v>1753</v>
      </c>
      <c r="R828" s="14" t="s">
        <v>1754</v>
      </c>
    </row>
    <row r="829" spans="1:18" x14ac:dyDescent="0.25">
      <c r="A829" s="14">
        <f t="shared" si="24"/>
        <v>828</v>
      </c>
      <c r="B829" s="71">
        <v>44256</v>
      </c>
      <c r="C829" s="7">
        <v>44259</v>
      </c>
      <c r="D829" s="8" t="s">
        <v>842</v>
      </c>
      <c r="E829" s="22" t="s">
        <v>15</v>
      </c>
      <c r="F829" s="67" t="s">
        <v>1747</v>
      </c>
      <c r="G829" s="8"/>
      <c r="H829" s="67" t="s">
        <v>17</v>
      </c>
      <c r="I829" s="22" t="s">
        <v>18</v>
      </c>
      <c r="J829" s="68">
        <v>2</v>
      </c>
      <c r="K829" s="13">
        <f>IFERROR(VLOOKUP(I829,'LISTES stock'!A$2:B$1487,2,0)+SUMIFS(J829:J829,D829:D829,"ENTRÉE",I829:I829,I829)-SUMIFS(J829:J829,D829:D829,"SORTIE",I829:I829,I829),"")</f>
        <v>-59</v>
      </c>
      <c r="L829" s="13">
        <f>IFERROR(VLOOKUP(I829,T_LISTES[],3,0),"")</f>
        <v>0</v>
      </c>
      <c r="M829" s="13" t="str">
        <f t="shared" si="25"/>
        <v>COMMANDER</v>
      </c>
      <c r="N829" s="23" t="s">
        <v>1755</v>
      </c>
      <c r="O829" s="8"/>
      <c r="P829" s="69">
        <v>0</v>
      </c>
      <c r="Q829" s="22" t="s">
        <v>1756</v>
      </c>
      <c r="R829" s="14" t="s">
        <v>1754</v>
      </c>
    </row>
    <row r="830" spans="1:18" x14ac:dyDescent="0.25">
      <c r="A830" s="14">
        <f t="shared" si="24"/>
        <v>829</v>
      </c>
      <c r="B830" s="71">
        <v>44256</v>
      </c>
      <c r="C830" s="7">
        <v>44259</v>
      </c>
      <c r="D830" s="8" t="s">
        <v>842</v>
      </c>
      <c r="E830" s="22" t="s">
        <v>15</v>
      </c>
      <c r="F830" s="67" t="s">
        <v>1752</v>
      </c>
      <c r="G830" s="8"/>
      <c r="H830" s="67" t="s">
        <v>20</v>
      </c>
      <c r="I830" s="22" t="s">
        <v>19</v>
      </c>
      <c r="J830" s="68">
        <v>3</v>
      </c>
      <c r="K830" s="13">
        <f>IFERROR(VLOOKUP(I830,'LISTES stock'!A$2:B$1487,2,0)+SUMIFS(J830:J830,D830:D830,"ENTRÉE",I830:I830,I830)-SUMIFS(J830:J830,D830:D830,"SORTIE",I830:I830,I830),"")</f>
        <v>49</v>
      </c>
      <c r="L830" s="13">
        <f>IFERROR(VLOOKUP(I830,T_LISTES[],3,0),"")</f>
        <v>2</v>
      </c>
      <c r="M830" s="13" t="str">
        <f t="shared" si="25"/>
        <v/>
      </c>
      <c r="N830" s="23"/>
      <c r="O830" s="8"/>
      <c r="P830" s="69">
        <v>0</v>
      </c>
      <c r="Q830" s="22" t="s">
        <v>1757</v>
      </c>
      <c r="R830" s="14" t="s">
        <v>1754</v>
      </c>
    </row>
    <row r="831" spans="1:18" x14ac:dyDescent="0.25">
      <c r="A831" s="14">
        <f t="shared" si="24"/>
        <v>830</v>
      </c>
      <c r="B831" s="71">
        <v>44256</v>
      </c>
      <c r="C831" s="7">
        <v>44259</v>
      </c>
      <c r="D831" s="8" t="s">
        <v>842</v>
      </c>
      <c r="E831" s="22" t="s">
        <v>21</v>
      </c>
      <c r="F831" s="67" t="s">
        <v>1747</v>
      </c>
      <c r="G831" s="8"/>
      <c r="H831" s="67" t="s">
        <v>17</v>
      </c>
      <c r="I831" s="22" t="s">
        <v>22</v>
      </c>
      <c r="J831" s="68">
        <v>1</v>
      </c>
      <c r="K831" s="13">
        <f>IFERROR(VLOOKUP(I831,'LISTES stock'!A$2:B$1487,2,0)+SUMIFS(J831:J831,D831:D831,"ENTRÉE",I831:I831,I831)-SUMIFS(J831:J831,D831:D831,"SORTIE",I831:I831,I831),"")</f>
        <v>-19</v>
      </c>
      <c r="L831" s="13">
        <f>IFERROR(VLOOKUP(I831,T_LISTES[],3,0),"")</f>
        <v>0</v>
      </c>
      <c r="M831" s="13" t="str">
        <f t="shared" si="25"/>
        <v>COMMANDER</v>
      </c>
      <c r="N831" s="23" t="s">
        <v>1755</v>
      </c>
      <c r="O831" s="8"/>
      <c r="P831" s="69">
        <v>0</v>
      </c>
      <c r="Q831" s="22" t="s">
        <v>1758</v>
      </c>
      <c r="R831" s="14" t="s">
        <v>1759</v>
      </c>
    </row>
    <row r="832" spans="1:18" x14ac:dyDescent="0.25">
      <c r="A832" s="14">
        <f t="shared" si="24"/>
        <v>831</v>
      </c>
      <c r="B832" s="71">
        <v>44256</v>
      </c>
      <c r="C832" s="7">
        <v>44259</v>
      </c>
      <c r="D832" s="8" t="s">
        <v>842</v>
      </c>
      <c r="E832" s="22" t="s">
        <v>15</v>
      </c>
      <c r="F832" s="67" t="s">
        <v>1752</v>
      </c>
      <c r="G832" s="8"/>
      <c r="H832" s="67" t="s">
        <v>17</v>
      </c>
      <c r="I832" s="22" t="s">
        <v>23</v>
      </c>
      <c r="J832" s="68">
        <v>2</v>
      </c>
      <c r="K832" s="13">
        <f>IFERROR(VLOOKUP(I832,'LISTES stock'!A$2:B$1487,2,0)+SUMIFS(J832:J832,D832:D832,"ENTRÉE",I832:I832,I832)-SUMIFS(J832:J832,D832:D832,"SORTIE",I832:I832,I832),"")</f>
        <v>-11</v>
      </c>
      <c r="L832" s="13">
        <f>IFERROR(VLOOKUP(I832,T_LISTES[],3,0),"")</f>
        <v>0</v>
      </c>
      <c r="M832" s="13" t="str">
        <f t="shared" si="25"/>
        <v>COMMANDER</v>
      </c>
      <c r="N832" s="23"/>
      <c r="O832" s="8"/>
      <c r="P832" s="69">
        <v>0</v>
      </c>
      <c r="Q832" s="22" t="s">
        <v>1760</v>
      </c>
      <c r="R832" s="14" t="s">
        <v>1754</v>
      </c>
    </row>
    <row r="833" spans="1:18" x14ac:dyDescent="0.25">
      <c r="A833" s="14">
        <f t="shared" ref="A833:A895" si="26">ROW()-1</f>
        <v>832</v>
      </c>
      <c r="B833" s="71">
        <v>44256</v>
      </c>
      <c r="C833" s="7">
        <v>44259</v>
      </c>
      <c r="D833" s="8" t="s">
        <v>842</v>
      </c>
      <c r="E833" s="22" t="s">
        <v>15</v>
      </c>
      <c r="F833" s="67" t="s">
        <v>1752</v>
      </c>
      <c r="G833" s="8"/>
      <c r="H833" s="67" t="s">
        <v>17</v>
      </c>
      <c r="I833" s="22" t="s">
        <v>24</v>
      </c>
      <c r="J833" s="68">
        <v>2</v>
      </c>
      <c r="K833" s="13">
        <f>IFERROR(VLOOKUP(I833,'LISTES stock'!A$2:B$1487,2,0)+SUMIFS(J833:J833,D833:D833,"ENTRÉE",I833:I833,I833)-SUMIFS(J833:J833,D833:D833,"SORTIE",I833:I833,I833),"")</f>
        <v>-11</v>
      </c>
      <c r="L833" s="13">
        <f>IFERROR(VLOOKUP(I833,T_LISTES[],3,0),"")</f>
        <v>0</v>
      </c>
      <c r="M833" s="13" t="str">
        <f t="shared" ref="M833:M895" si="27">IF($K833&lt;=$L833,"COMMANDER","")</f>
        <v>COMMANDER</v>
      </c>
      <c r="N833" s="23"/>
      <c r="O833" s="8"/>
      <c r="P833" s="69">
        <v>0</v>
      </c>
      <c r="Q833" s="22" t="s">
        <v>1761</v>
      </c>
      <c r="R833" s="14" t="s">
        <v>1754</v>
      </c>
    </row>
    <row r="834" spans="1:18" x14ac:dyDescent="0.25">
      <c r="A834" s="14">
        <f t="shared" si="26"/>
        <v>833</v>
      </c>
      <c r="B834" s="71">
        <v>44256</v>
      </c>
      <c r="C834" s="7">
        <v>44259</v>
      </c>
      <c r="D834" s="8" t="s">
        <v>842</v>
      </c>
      <c r="E834" s="22" t="s">
        <v>1734</v>
      </c>
      <c r="F834" s="67"/>
      <c r="G834" s="8"/>
      <c r="H834" s="67" t="s">
        <v>33</v>
      </c>
      <c r="I834" s="22" t="s">
        <v>152</v>
      </c>
      <c r="J834" s="68">
        <v>1</v>
      </c>
      <c r="K834" s="13">
        <f>IFERROR(VLOOKUP(I834,'LISTES stock'!A$2:B$1487,2,0)+SUMIFS(J834:J834,D834:D834,"ENTRÉE",I834:I834,I834)-SUMIFS(J834:J834,D834:D834,"SORTIE",I834:I834,I834),"")</f>
        <v>-4</v>
      </c>
      <c r="L834" s="13">
        <f>IFERROR(VLOOKUP(I834,T_LISTES[],3,0),"")</f>
        <v>0</v>
      </c>
      <c r="M834" s="13" t="str">
        <f t="shared" si="27"/>
        <v>COMMANDER</v>
      </c>
      <c r="N834" s="23"/>
      <c r="O834" s="8"/>
      <c r="P834" s="69">
        <v>0</v>
      </c>
      <c r="Q834" s="22"/>
      <c r="R834" s="14" t="s">
        <v>1737</v>
      </c>
    </row>
    <row r="835" spans="1:18" x14ac:dyDescent="0.25">
      <c r="A835" s="14">
        <f t="shared" si="26"/>
        <v>834</v>
      </c>
      <c r="B835" s="71">
        <v>44256</v>
      </c>
      <c r="C835" s="7">
        <v>44259</v>
      </c>
      <c r="D835" s="8" t="s">
        <v>842</v>
      </c>
      <c r="E835" s="22" t="s">
        <v>1734</v>
      </c>
      <c r="F835" s="67"/>
      <c r="G835" s="8"/>
      <c r="H835" s="67" t="s">
        <v>33</v>
      </c>
      <c r="I835" s="22" t="s">
        <v>259</v>
      </c>
      <c r="J835" s="68">
        <v>2</v>
      </c>
      <c r="K835" s="13">
        <f>IFERROR(VLOOKUP(I835,'LISTES stock'!A$2:B$1487,2,0)+SUMIFS(J835:J835,D835:D835,"ENTRÉE",I835:I835,I835)-SUMIFS(J835:J835,D835:D835,"SORTIE",I835:I835,I835),"")</f>
        <v>-3</v>
      </c>
      <c r="L835" s="13">
        <f>IFERROR(VLOOKUP(I835,T_LISTES[],3,0),"")</f>
        <v>2</v>
      </c>
      <c r="M835" s="13" t="str">
        <f t="shared" si="27"/>
        <v>COMMANDER</v>
      </c>
      <c r="N835" s="23"/>
      <c r="O835" s="8"/>
      <c r="P835" s="69">
        <v>3000</v>
      </c>
      <c r="Q835" s="22"/>
      <c r="R835" s="14" t="s">
        <v>1737</v>
      </c>
    </row>
    <row r="836" spans="1:18" x14ac:dyDescent="0.25">
      <c r="A836" s="14">
        <f t="shared" si="26"/>
        <v>835</v>
      </c>
      <c r="B836" s="71">
        <v>44256</v>
      </c>
      <c r="C836" s="7">
        <v>44259</v>
      </c>
      <c r="D836" s="8" t="s">
        <v>842</v>
      </c>
      <c r="E836" s="22" t="s">
        <v>15</v>
      </c>
      <c r="F836" s="67" t="s">
        <v>1752</v>
      </c>
      <c r="G836" s="8"/>
      <c r="H836" s="67" t="s">
        <v>17</v>
      </c>
      <c r="I836" s="22" t="s">
        <v>119</v>
      </c>
      <c r="J836" s="68">
        <v>2</v>
      </c>
      <c r="K836" s="13">
        <f>IFERROR(VLOOKUP(I836,'LISTES stock'!A$2:B$1487,2,0)+SUMIFS(J836:J836,D836:D836,"ENTRÉE",I836:I836,I836)-SUMIFS(J836:J836,D836:D836,"SORTIE",I836:I836,I836),"")</f>
        <v>-25</v>
      </c>
      <c r="L836" s="13">
        <f>IFERROR(VLOOKUP(I836,T_LISTES[],3,0),"")</f>
        <v>0</v>
      </c>
      <c r="M836" s="13" t="str">
        <f t="shared" si="27"/>
        <v>COMMANDER</v>
      </c>
      <c r="N836" s="23"/>
      <c r="O836" s="8"/>
      <c r="P836" s="69">
        <v>0</v>
      </c>
      <c r="Q836" s="22" t="s">
        <v>1760</v>
      </c>
      <c r="R836" s="14" t="s">
        <v>1754</v>
      </c>
    </row>
    <row r="837" spans="1:18" x14ac:dyDescent="0.25">
      <c r="A837" s="14">
        <f t="shared" si="26"/>
        <v>836</v>
      </c>
      <c r="B837" s="71">
        <v>44256</v>
      </c>
      <c r="C837" s="7">
        <v>44259</v>
      </c>
      <c r="D837" s="8" t="s">
        <v>842</v>
      </c>
      <c r="E837" s="22" t="s">
        <v>50</v>
      </c>
      <c r="F837" s="67" t="s">
        <v>1744</v>
      </c>
      <c r="G837" s="8"/>
      <c r="H837" s="67" t="s">
        <v>1742</v>
      </c>
      <c r="I837" s="22" t="s">
        <v>247</v>
      </c>
      <c r="J837" s="68">
        <v>1</v>
      </c>
      <c r="K837" s="13">
        <f>IFERROR(VLOOKUP(I837,'LISTES stock'!A$2:B$1487,2,0)+SUMIFS(J837:J837,D837:D837,"ENTRÉE",I837:I837,I837)-SUMIFS(J837:J837,D837:D837,"SORTIE",I837:I837,I837),"")</f>
        <v>1</v>
      </c>
      <c r="L837" s="13">
        <f>IFERROR(VLOOKUP(I837,T_LISTES[],3,0),"")</f>
        <v>0</v>
      </c>
      <c r="M837" s="13" t="str">
        <f t="shared" si="27"/>
        <v/>
      </c>
      <c r="N837" s="23"/>
      <c r="O837" s="8"/>
      <c r="P837" s="69">
        <v>0</v>
      </c>
      <c r="Q837" s="22"/>
      <c r="R837" s="14" t="s">
        <v>1772</v>
      </c>
    </row>
    <row r="838" spans="1:18" x14ac:dyDescent="0.25">
      <c r="A838" s="14">
        <f t="shared" si="26"/>
        <v>837</v>
      </c>
      <c r="B838" s="15">
        <v>44256</v>
      </c>
      <c r="C838" s="7">
        <v>44259</v>
      </c>
      <c r="D838" s="75" t="s">
        <v>844</v>
      </c>
      <c r="E838" s="22" t="s">
        <v>2298</v>
      </c>
      <c r="F838" s="67" t="s">
        <v>1744</v>
      </c>
      <c r="G838" s="8"/>
      <c r="H838" s="67"/>
      <c r="I838" s="22" t="s">
        <v>8</v>
      </c>
      <c r="J838" s="68">
        <v>1</v>
      </c>
      <c r="K838" s="13">
        <f>IFERROR(VLOOKUP(I838,'LISTES stock'!A$2:B$1487,2,0)+SUMIFS(J838:J838,D838:D838,"ENTRÉE",I838:I838,I838)-SUMIFS(J838:J838,D838:D838,"SORTIE",I838:I838,I838),"")</f>
        <v>3</v>
      </c>
      <c r="L838" s="13">
        <f>IFERROR(VLOOKUP(I838,T_LISTES[],3,0),"")</f>
        <v>0</v>
      </c>
      <c r="M838" s="13" t="str">
        <f t="shared" si="27"/>
        <v/>
      </c>
      <c r="N838" s="23"/>
      <c r="O838" s="8"/>
      <c r="P838" s="69">
        <v>0</v>
      </c>
      <c r="Q838" s="22"/>
      <c r="R838" s="14"/>
    </row>
    <row r="839" spans="1:18" x14ac:dyDescent="0.25">
      <c r="A839" s="14">
        <f t="shared" si="26"/>
        <v>838</v>
      </c>
      <c r="B839" s="15">
        <v>44256</v>
      </c>
      <c r="C839" s="7">
        <v>44259</v>
      </c>
      <c r="D839" s="75" t="s">
        <v>844</v>
      </c>
      <c r="E839" s="22" t="s">
        <v>2298</v>
      </c>
      <c r="F839" s="67" t="s">
        <v>1744</v>
      </c>
      <c r="G839" s="8"/>
      <c r="H839" s="67"/>
      <c r="I839" s="22" t="s">
        <v>10</v>
      </c>
      <c r="J839" s="68">
        <v>1</v>
      </c>
      <c r="K839" s="13">
        <f>IFERROR(VLOOKUP(I839,'LISTES stock'!A$2:B$1487,2,0)+SUMIFS(J839:J839,D839:D839,"ENTRÉE",I839:I839,I839)-SUMIFS(J839:J839,D839:D839,"SORTIE",I839:I839,I839),"")</f>
        <v>1</v>
      </c>
      <c r="L839" s="13">
        <f>IFERROR(VLOOKUP(I839,T_LISTES[],3,0),"")</f>
        <v>0</v>
      </c>
      <c r="M839" s="13" t="str">
        <f t="shared" si="27"/>
        <v/>
      </c>
      <c r="N839" s="23"/>
      <c r="O839" s="8"/>
      <c r="P839" s="69">
        <v>0</v>
      </c>
      <c r="Q839" s="22"/>
      <c r="R839" s="14"/>
    </row>
    <row r="840" spans="1:18" x14ac:dyDescent="0.25">
      <c r="A840" s="14">
        <f t="shared" si="26"/>
        <v>839</v>
      </c>
      <c r="B840" s="15">
        <v>44256</v>
      </c>
      <c r="C840" s="7">
        <v>44259</v>
      </c>
      <c r="D840" s="75" t="s">
        <v>844</v>
      </c>
      <c r="E840" s="22" t="s">
        <v>2298</v>
      </c>
      <c r="F840" s="67" t="s">
        <v>1747</v>
      </c>
      <c r="G840" s="8"/>
      <c r="H840" s="67"/>
      <c r="I840" s="22" t="s">
        <v>14</v>
      </c>
      <c r="J840" s="68">
        <v>2</v>
      </c>
      <c r="K840" s="13">
        <f>IFERROR(VLOOKUP(I840,'LISTES stock'!A$2:B$1487,2,0)+SUMIFS(J840:J840,D840:D840,"ENTRÉE",I840:I840,I840)-SUMIFS(J840:J840,D840:D840,"SORTIE",I840:I840,I840),"")</f>
        <v>2</v>
      </c>
      <c r="L840" s="13">
        <f>IFERROR(VLOOKUP(I840,T_LISTES[],3,0),"")</f>
        <v>2</v>
      </c>
      <c r="M840" s="13" t="str">
        <f t="shared" si="27"/>
        <v>COMMANDER</v>
      </c>
      <c r="N840" s="23" t="s">
        <v>2414</v>
      </c>
      <c r="O840" s="8" t="s">
        <v>2415</v>
      </c>
      <c r="P840" s="69">
        <v>0</v>
      </c>
      <c r="Q840" s="22" t="s">
        <v>2416</v>
      </c>
      <c r="R840" s="14"/>
    </row>
    <row r="841" spans="1:18" x14ac:dyDescent="0.25">
      <c r="A841" s="14">
        <f t="shared" si="26"/>
        <v>840</v>
      </c>
      <c r="B841" s="15">
        <v>44256</v>
      </c>
      <c r="C841" s="7">
        <v>44259</v>
      </c>
      <c r="D841" s="75" t="s">
        <v>844</v>
      </c>
      <c r="E841" s="22" t="s">
        <v>2298</v>
      </c>
      <c r="F841" s="67" t="s">
        <v>1762</v>
      </c>
      <c r="G841" s="8"/>
      <c r="H841" s="67"/>
      <c r="I841" s="22" t="s">
        <v>278</v>
      </c>
      <c r="J841" s="68">
        <v>1</v>
      </c>
      <c r="K841" s="13">
        <f>IFERROR(VLOOKUP(I841,'LISTES stock'!A$2:B$1487,2,0)+SUMIFS(J841:J841,D841:D841,"ENTRÉE",I841:I841,I841)-SUMIFS(J841:J841,D841:D841,"SORTIE",I841:I841,I841),"")</f>
        <v>2</v>
      </c>
      <c r="L841" s="13">
        <f>IFERROR(VLOOKUP(I841,T_LISTES[],3,0),"")</f>
        <v>2</v>
      </c>
      <c r="M841" s="13" t="str">
        <f t="shared" si="27"/>
        <v>COMMANDER</v>
      </c>
      <c r="N841" s="23" t="s">
        <v>1883</v>
      </c>
      <c r="O841" s="8" t="s">
        <v>2479</v>
      </c>
      <c r="P841" s="69">
        <v>222000</v>
      </c>
      <c r="Q841" s="22" t="s">
        <v>2480</v>
      </c>
      <c r="R841" s="14"/>
    </row>
    <row r="842" spans="1:18" x14ac:dyDescent="0.25">
      <c r="A842" s="14">
        <f t="shared" si="26"/>
        <v>841</v>
      </c>
      <c r="B842" s="15">
        <v>44256</v>
      </c>
      <c r="C842" s="7">
        <v>44259</v>
      </c>
      <c r="D842" s="75" t="s">
        <v>844</v>
      </c>
      <c r="E842" s="22" t="s">
        <v>2298</v>
      </c>
      <c r="F842" s="67" t="s">
        <v>1762</v>
      </c>
      <c r="G842" s="8"/>
      <c r="H842" s="67"/>
      <c r="I842" s="22" t="s">
        <v>43</v>
      </c>
      <c r="J842" s="68">
        <v>5</v>
      </c>
      <c r="K842" s="13">
        <f>IFERROR(VLOOKUP(I842,'LISTES stock'!A$2:B$1487,2,0)+SUMIFS(J842:J842,D842:D842,"ENTRÉE",I842:I842,I842)-SUMIFS(J842:J842,D842:D842,"SORTIE",I842:I842,I842),"")</f>
        <v>6</v>
      </c>
      <c r="L842" s="13">
        <f>IFERROR(VLOOKUP(I842,T_LISTES[],3,0),"")</f>
        <v>2</v>
      </c>
      <c r="M842" s="13" t="str">
        <f t="shared" si="27"/>
        <v/>
      </c>
      <c r="N842" s="23" t="s">
        <v>1763</v>
      </c>
      <c r="O842" s="8" t="s">
        <v>2481</v>
      </c>
      <c r="P842" s="69">
        <v>74525</v>
      </c>
      <c r="Q842" s="22" t="s">
        <v>2480</v>
      </c>
      <c r="R842" s="14"/>
    </row>
    <row r="843" spans="1:18" x14ac:dyDescent="0.25">
      <c r="A843" s="14">
        <f t="shared" si="26"/>
        <v>842</v>
      </c>
      <c r="B843" s="15">
        <v>44256</v>
      </c>
      <c r="C843" s="7">
        <v>44259</v>
      </c>
      <c r="D843" s="75" t="s">
        <v>844</v>
      </c>
      <c r="E843" s="22" t="s">
        <v>2298</v>
      </c>
      <c r="F843" s="67" t="s">
        <v>1762</v>
      </c>
      <c r="G843" s="8"/>
      <c r="H843" s="67"/>
      <c r="I843" s="22" t="s">
        <v>407</v>
      </c>
      <c r="J843" s="68">
        <v>10</v>
      </c>
      <c r="K843" s="13">
        <f>IFERROR(VLOOKUP(I843,'LISTES stock'!A$2:B$1487,2,0)+SUMIFS(J843:J843,D843:D843,"ENTRÉE",I843:I843,I843)-SUMIFS(J843:J843,D843:D843,"SORTIE",I843:I843,I843),"")</f>
        <v>11</v>
      </c>
      <c r="L843" s="13">
        <f>IFERROR(VLOOKUP(I843,T_LISTES[],3,0),"")</f>
        <v>2</v>
      </c>
      <c r="M843" s="13" t="str">
        <f t="shared" si="27"/>
        <v/>
      </c>
      <c r="N843" s="23" t="s">
        <v>1763</v>
      </c>
      <c r="O843" s="8" t="s">
        <v>2482</v>
      </c>
      <c r="P843" s="69">
        <v>155135</v>
      </c>
      <c r="Q843" s="22" t="s">
        <v>2480</v>
      </c>
      <c r="R843" s="14"/>
    </row>
    <row r="844" spans="1:18" x14ac:dyDescent="0.25">
      <c r="A844" s="14">
        <f t="shared" si="26"/>
        <v>843</v>
      </c>
      <c r="B844" s="15">
        <v>44256</v>
      </c>
      <c r="C844" s="7">
        <v>44259</v>
      </c>
      <c r="D844" s="75" t="s">
        <v>844</v>
      </c>
      <c r="E844" s="22" t="s">
        <v>2298</v>
      </c>
      <c r="F844" s="67" t="s">
        <v>1762</v>
      </c>
      <c r="G844" s="8"/>
      <c r="H844" s="67"/>
      <c r="I844" s="22" t="s">
        <v>27</v>
      </c>
      <c r="J844" s="68">
        <v>42</v>
      </c>
      <c r="K844" s="13">
        <f>IFERROR(VLOOKUP(I844,'LISTES stock'!A$2:B$1487,2,0)+SUMIFS(J844:J844,D844:D844,"ENTRÉE",I844:I844,I844)-SUMIFS(J844:J844,D844:D844,"SORTIE",I844:I844,I844),"")</f>
        <v>64</v>
      </c>
      <c r="L844" s="13">
        <f>IFERROR(VLOOKUP(I844,T_LISTES[],3,0),"")</f>
        <v>2</v>
      </c>
      <c r="M844" s="13" t="str">
        <f t="shared" si="27"/>
        <v/>
      </c>
      <c r="N844" s="23" t="s">
        <v>1763</v>
      </c>
      <c r="O844" s="8" t="s">
        <v>2483</v>
      </c>
      <c r="P844" s="69">
        <v>3850000</v>
      </c>
      <c r="Q844" s="22" t="s">
        <v>2480</v>
      </c>
      <c r="R844" s="14"/>
    </row>
    <row r="845" spans="1:18" x14ac:dyDescent="0.25">
      <c r="A845" s="14">
        <f t="shared" si="26"/>
        <v>844</v>
      </c>
      <c r="B845" s="15">
        <v>44256</v>
      </c>
      <c r="C845" s="7">
        <v>44259</v>
      </c>
      <c r="D845" s="75" t="s">
        <v>844</v>
      </c>
      <c r="E845" s="22" t="s">
        <v>2298</v>
      </c>
      <c r="F845" s="67" t="s">
        <v>1762</v>
      </c>
      <c r="G845" s="8"/>
      <c r="H845" s="67"/>
      <c r="I845" s="22" t="s">
        <v>25</v>
      </c>
      <c r="J845" s="68">
        <v>100</v>
      </c>
      <c r="K845" s="13">
        <f>IFERROR(VLOOKUP(I845,'LISTES stock'!A$2:B$1487,2,0)+SUMIFS(J845:J845,D845:D845,"ENTRÉE",I845:I845,I845)-SUMIFS(J845:J845,D845:D845,"SORTIE",I845:I845,I845),"")</f>
        <v>98</v>
      </c>
      <c r="L845" s="13">
        <f>IFERROR(VLOOKUP(I845,T_LISTES[],3,0),"")</f>
        <v>2</v>
      </c>
      <c r="M845" s="13" t="str">
        <f t="shared" si="27"/>
        <v/>
      </c>
      <c r="N845" s="23" t="s">
        <v>1763</v>
      </c>
      <c r="O845" s="8" t="s">
        <v>2484</v>
      </c>
      <c r="P845" s="69">
        <v>350000</v>
      </c>
      <c r="Q845" s="22" t="s">
        <v>2480</v>
      </c>
      <c r="R845" s="14"/>
    </row>
    <row r="846" spans="1:18" x14ac:dyDescent="0.25">
      <c r="A846" s="14">
        <f t="shared" si="26"/>
        <v>845</v>
      </c>
      <c r="B846" s="15">
        <v>44256</v>
      </c>
      <c r="C846" s="7">
        <v>44259</v>
      </c>
      <c r="D846" s="75" t="s">
        <v>844</v>
      </c>
      <c r="E846" s="22" t="s">
        <v>2298</v>
      </c>
      <c r="F846" s="67" t="s">
        <v>1762</v>
      </c>
      <c r="G846" s="8"/>
      <c r="H846" s="67"/>
      <c r="I846" s="22" t="s">
        <v>144</v>
      </c>
      <c r="J846" s="68">
        <v>2</v>
      </c>
      <c r="K846" s="13">
        <f>IFERROR(VLOOKUP(I846,'LISTES stock'!A$2:B$1487,2,0)+SUMIFS(J846:J846,D846:D846,"ENTRÉE",I846:I846,I846)-SUMIFS(J846:J846,D846:D846,"SORTIE",I846:I846,I846),"")</f>
        <v>2</v>
      </c>
      <c r="L846" s="13">
        <f>IFERROR(VLOOKUP(I846,T_LISTES[],3,0),"")</f>
        <v>0</v>
      </c>
      <c r="M846" s="13" t="str">
        <f t="shared" si="27"/>
        <v/>
      </c>
      <c r="N846" s="23"/>
      <c r="O846" s="8" t="s">
        <v>2485</v>
      </c>
      <c r="P846" s="69">
        <v>125000</v>
      </c>
      <c r="Q846" s="22" t="s">
        <v>2480</v>
      </c>
      <c r="R846" s="14"/>
    </row>
    <row r="847" spans="1:18" x14ac:dyDescent="0.25">
      <c r="A847" s="14">
        <f t="shared" si="26"/>
        <v>846</v>
      </c>
      <c r="B847" s="71">
        <v>44256</v>
      </c>
      <c r="C847" s="7">
        <v>44260</v>
      </c>
      <c r="D847" s="8" t="s">
        <v>842</v>
      </c>
      <c r="E847" s="22" t="s">
        <v>707</v>
      </c>
      <c r="F847" s="67" t="s">
        <v>1762</v>
      </c>
      <c r="G847" s="8"/>
      <c r="H847" s="67" t="s">
        <v>26</v>
      </c>
      <c r="I847" s="22" t="s">
        <v>25</v>
      </c>
      <c r="J847" s="68">
        <v>2</v>
      </c>
      <c r="K847" s="13">
        <f>IFERROR(VLOOKUP(I847,'LISTES stock'!A$2:B$1487,2,0)+SUMIFS(J847:J847,D847:D847,"ENTRÉE",I847:I847,I847)-SUMIFS(J847:J847,D847:D847,"SORTIE",I847:I847,I847),"")</f>
        <v>-4</v>
      </c>
      <c r="L847" s="13">
        <f>IFERROR(VLOOKUP(I847,T_LISTES[],3,0),"")</f>
        <v>2</v>
      </c>
      <c r="M847" s="13" t="str">
        <f t="shared" si="27"/>
        <v>COMMANDER</v>
      </c>
      <c r="N847" s="23" t="s">
        <v>1763</v>
      </c>
      <c r="O847" s="8"/>
      <c r="P847" s="69">
        <v>7000</v>
      </c>
      <c r="Q847" s="22" t="s">
        <v>1764</v>
      </c>
      <c r="R847" s="14" t="s">
        <v>1737</v>
      </c>
    </row>
    <row r="848" spans="1:18" x14ac:dyDescent="0.25">
      <c r="A848" s="14">
        <f t="shared" si="26"/>
        <v>847</v>
      </c>
      <c r="B848" s="71">
        <v>44256</v>
      </c>
      <c r="C848" s="7">
        <v>44260</v>
      </c>
      <c r="D848" s="8" t="s">
        <v>842</v>
      </c>
      <c r="E848" s="22" t="s">
        <v>707</v>
      </c>
      <c r="F848" s="67" t="s">
        <v>1762</v>
      </c>
      <c r="G848" s="8"/>
      <c r="H848" s="67" t="s">
        <v>26</v>
      </c>
      <c r="I848" s="22" t="s">
        <v>27</v>
      </c>
      <c r="J848" s="68">
        <v>2</v>
      </c>
      <c r="K848" s="13">
        <f>IFERROR(VLOOKUP(I848,'LISTES stock'!A$2:B$1487,2,0)+SUMIFS(J848:J848,D848:D848,"ENTRÉE",I848:I848,I848)-SUMIFS(J848:J848,D848:D848,"SORTIE",I848:I848,I848),"")</f>
        <v>20</v>
      </c>
      <c r="L848" s="13">
        <f>IFERROR(VLOOKUP(I848,T_LISTES[],3,0),"")</f>
        <v>2</v>
      </c>
      <c r="M848" s="13" t="str">
        <f t="shared" si="27"/>
        <v/>
      </c>
      <c r="N848" s="23" t="s">
        <v>1763</v>
      </c>
      <c r="O848" s="8"/>
      <c r="P848" s="69">
        <v>16000</v>
      </c>
      <c r="Q848" s="22" t="s">
        <v>1764</v>
      </c>
      <c r="R848" s="14" t="s">
        <v>1737</v>
      </c>
    </row>
    <row r="849" spans="1:18" x14ac:dyDescent="0.25">
      <c r="A849" s="14">
        <f t="shared" si="26"/>
        <v>848</v>
      </c>
      <c r="B849" s="71">
        <v>44256</v>
      </c>
      <c r="C849" s="7">
        <v>44260</v>
      </c>
      <c r="D849" s="8" t="s">
        <v>842</v>
      </c>
      <c r="E849" s="22" t="s">
        <v>28</v>
      </c>
      <c r="F849" s="67" t="s">
        <v>1765</v>
      </c>
      <c r="G849" s="8"/>
      <c r="H849" s="67" t="s">
        <v>1</v>
      </c>
      <c r="I849" s="22" t="s">
        <v>29</v>
      </c>
      <c r="J849" s="68">
        <v>6</v>
      </c>
      <c r="K849" s="13">
        <f>IFERROR(VLOOKUP(I849,'LISTES stock'!A$2:B$1487,2,0)+SUMIFS(J849:J849,D849:D849,"ENTRÉE",I849:I849,I849)-SUMIFS(J849:J849,D849:D849,"SORTIE",I849:I849,I849),"")</f>
        <v>-30</v>
      </c>
      <c r="L849" s="13">
        <f>IFERROR(VLOOKUP(I849,T_LISTES[],3,0),"")</f>
        <v>0</v>
      </c>
      <c r="M849" s="13" t="str">
        <f t="shared" si="27"/>
        <v>COMMANDER</v>
      </c>
      <c r="N849" s="23" t="s">
        <v>1766</v>
      </c>
      <c r="O849" s="8"/>
      <c r="P849" s="69">
        <v>0</v>
      </c>
      <c r="Q849" s="22"/>
      <c r="R849" s="14" t="s">
        <v>1767</v>
      </c>
    </row>
    <row r="850" spans="1:18" x14ac:dyDescent="0.25">
      <c r="A850" s="14">
        <f t="shared" si="26"/>
        <v>849</v>
      </c>
      <c r="B850" s="71">
        <v>44256</v>
      </c>
      <c r="C850" s="7">
        <v>44260</v>
      </c>
      <c r="D850" s="8" t="s">
        <v>842</v>
      </c>
      <c r="E850" s="22" t="s">
        <v>28</v>
      </c>
      <c r="F850" s="67" t="s">
        <v>1768</v>
      </c>
      <c r="G850" s="8"/>
      <c r="H850" s="67" t="s">
        <v>1769</v>
      </c>
      <c r="I850" s="22" t="s">
        <v>30</v>
      </c>
      <c r="J850" s="68">
        <v>1</v>
      </c>
      <c r="K850" s="13">
        <f>IFERROR(VLOOKUP(I850,'LISTES stock'!A$2:B$1487,2,0)+SUMIFS(J850:J850,D850:D850,"ENTRÉE",I850:I850,I850)-SUMIFS(J850:J850,D850:D850,"SORTIE",I850:I850,I850),"")</f>
        <v>-3</v>
      </c>
      <c r="L850" s="13">
        <f>IFERROR(VLOOKUP(I850,T_LISTES[],3,0),"")</f>
        <v>0</v>
      </c>
      <c r="M850" s="13" t="str">
        <f t="shared" si="27"/>
        <v>COMMANDER</v>
      </c>
      <c r="N850" s="23"/>
      <c r="O850" s="8"/>
      <c r="P850" s="69">
        <v>0</v>
      </c>
      <c r="Q850" s="22"/>
      <c r="R850" s="14" t="s">
        <v>1767</v>
      </c>
    </row>
    <row r="851" spans="1:18" x14ac:dyDescent="0.25">
      <c r="A851" s="14">
        <f t="shared" si="26"/>
        <v>850</v>
      </c>
      <c r="B851" s="71">
        <v>44256</v>
      </c>
      <c r="C851" s="7">
        <v>44260</v>
      </c>
      <c r="D851" s="8" t="s">
        <v>842</v>
      </c>
      <c r="E851" s="22" t="s">
        <v>1770</v>
      </c>
      <c r="F851" s="67" t="s">
        <v>1771</v>
      </c>
      <c r="G851" s="8"/>
      <c r="H851" s="67" t="s">
        <v>1742</v>
      </c>
      <c r="I851" s="22" t="s">
        <v>7</v>
      </c>
      <c r="J851" s="68">
        <v>1</v>
      </c>
      <c r="K851" s="13">
        <f>IFERROR(VLOOKUP(I851,'LISTES stock'!A$2:B$1487,2,0)+SUMIFS(J851:J851,D851:D851,"ENTRÉE",I851:I851,I851)-SUMIFS(J851:J851,D851:D851,"SORTIE",I851:I851,I851),"")</f>
        <v>0</v>
      </c>
      <c r="L851" s="13">
        <f>IFERROR(VLOOKUP(I851,T_LISTES[],3,0),"")</f>
        <v>2</v>
      </c>
      <c r="M851" s="13" t="str">
        <f t="shared" si="27"/>
        <v>COMMANDER</v>
      </c>
      <c r="N851" s="23"/>
      <c r="O851" s="8"/>
      <c r="P851" s="69">
        <v>0</v>
      </c>
      <c r="Q851" s="22"/>
      <c r="R851" s="14" t="s">
        <v>1772</v>
      </c>
    </row>
    <row r="852" spans="1:18" x14ac:dyDescent="0.25">
      <c r="A852" s="14">
        <f t="shared" si="26"/>
        <v>851</v>
      </c>
      <c r="B852" s="71">
        <v>44256</v>
      </c>
      <c r="C852" s="7">
        <v>44260</v>
      </c>
      <c r="D852" s="8" t="s">
        <v>842</v>
      </c>
      <c r="E852" s="22" t="s">
        <v>31</v>
      </c>
      <c r="F852" s="67" t="s">
        <v>1747</v>
      </c>
      <c r="G852" s="8"/>
      <c r="H852" s="67" t="s">
        <v>33</v>
      </c>
      <c r="I852" s="22" t="s">
        <v>32</v>
      </c>
      <c r="J852" s="68">
        <v>1</v>
      </c>
      <c r="K852" s="13">
        <f>IFERROR(VLOOKUP(I852,'LISTES stock'!A$2:B$1487,2,0)+SUMIFS(J852:J852,D852:D852,"ENTRÉE",I852:I852,I852)-SUMIFS(J852:J852,D852:D852,"SORTIE",I852:I852,I852),"")</f>
        <v>0</v>
      </c>
      <c r="L852" s="13">
        <f>IFERROR(VLOOKUP(I852,T_LISTES[],3,0),"")</f>
        <v>0</v>
      </c>
      <c r="M852" s="13" t="str">
        <f t="shared" si="27"/>
        <v>COMMANDER</v>
      </c>
      <c r="N852" s="23" t="s">
        <v>1773</v>
      </c>
      <c r="O852" s="8"/>
      <c r="P852" s="69">
        <v>0</v>
      </c>
      <c r="Q852" s="22" t="s">
        <v>1774</v>
      </c>
      <c r="R852" s="14" t="s">
        <v>1754</v>
      </c>
    </row>
    <row r="853" spans="1:18" x14ac:dyDescent="0.25">
      <c r="A853" s="14">
        <f t="shared" si="26"/>
        <v>852</v>
      </c>
      <c r="B853" s="71">
        <v>44256</v>
      </c>
      <c r="C853" s="7">
        <v>44260</v>
      </c>
      <c r="D853" s="8" t="s">
        <v>842</v>
      </c>
      <c r="E853" s="22" t="s">
        <v>34</v>
      </c>
      <c r="F853" s="67" t="s">
        <v>1765</v>
      </c>
      <c r="G853" s="8"/>
      <c r="H853" s="67" t="s">
        <v>1</v>
      </c>
      <c r="I853" s="22" t="s">
        <v>29</v>
      </c>
      <c r="J853" s="68">
        <v>6</v>
      </c>
      <c r="K853" s="13">
        <f>IFERROR(VLOOKUP(I853,'LISTES stock'!A$2:B$1487,2,0)+SUMIFS(J853:J853,D853:D853,"ENTRÉE",I853:I853,I853)-SUMIFS(J853:J853,D853:D853,"SORTIE",I853:I853,I853),"")</f>
        <v>-30</v>
      </c>
      <c r="L853" s="13">
        <f>IFERROR(VLOOKUP(I853,T_LISTES[],3,0),"")</f>
        <v>0</v>
      </c>
      <c r="M853" s="13" t="str">
        <f t="shared" si="27"/>
        <v>COMMANDER</v>
      </c>
      <c r="N853" s="23" t="s">
        <v>1766</v>
      </c>
      <c r="O853" s="8"/>
      <c r="P853" s="69">
        <v>0</v>
      </c>
      <c r="Q853" s="22"/>
      <c r="R853" s="14" t="s">
        <v>1767</v>
      </c>
    </row>
    <row r="854" spans="1:18" x14ac:dyDescent="0.25">
      <c r="A854" s="14">
        <f t="shared" si="26"/>
        <v>853</v>
      </c>
      <c r="B854" s="71">
        <v>44256</v>
      </c>
      <c r="C854" s="7">
        <v>44260</v>
      </c>
      <c r="D854" s="8" t="s">
        <v>842</v>
      </c>
      <c r="E854" s="22" t="s">
        <v>707</v>
      </c>
      <c r="F854" s="67" t="s">
        <v>1735</v>
      </c>
      <c r="G854" s="8"/>
      <c r="H854" s="67" t="s">
        <v>1742</v>
      </c>
      <c r="I854" s="22" t="s">
        <v>573</v>
      </c>
      <c r="J854" s="68">
        <v>1</v>
      </c>
      <c r="K854" s="13">
        <f>IFERROR(VLOOKUP(I854,'LISTES stock'!A$2:B$1487,2,0)+SUMIFS(J854:J854,D854:D854,"ENTRÉE",I854:I854,I854)-SUMIFS(J854:J854,D854:D854,"SORTIE",I854:I854,I854),"")</f>
        <v>-4</v>
      </c>
      <c r="L854" s="13">
        <f>IFERROR(VLOOKUP(I854,T_LISTES[],3,0),"")</f>
        <v>2</v>
      </c>
      <c r="M854" s="13" t="str">
        <f t="shared" si="27"/>
        <v>COMMANDER</v>
      </c>
      <c r="N854" s="23"/>
      <c r="O854" s="8"/>
      <c r="P854" s="69">
        <v>200000</v>
      </c>
      <c r="Q854" s="22" t="s">
        <v>1736</v>
      </c>
      <c r="R854" s="14" t="s">
        <v>1743</v>
      </c>
    </row>
    <row r="855" spans="1:18" x14ac:dyDescent="0.25">
      <c r="A855" s="14">
        <f t="shared" si="26"/>
        <v>854</v>
      </c>
      <c r="B855" s="71">
        <v>44256</v>
      </c>
      <c r="C855" s="7">
        <v>44260</v>
      </c>
      <c r="D855" s="8" t="s">
        <v>842</v>
      </c>
      <c r="E855" s="22" t="s">
        <v>1770</v>
      </c>
      <c r="F855" s="67" t="s">
        <v>1747</v>
      </c>
      <c r="G855" s="8"/>
      <c r="H855" s="67" t="s">
        <v>33</v>
      </c>
      <c r="I855" s="22" t="s">
        <v>36</v>
      </c>
      <c r="J855" s="68">
        <v>4</v>
      </c>
      <c r="K855" s="13">
        <f>IFERROR(VLOOKUP(I855,'LISTES stock'!A$2:B$1487,2,0)+SUMIFS(J855:J855,D855:D855,"ENTRÉE",I855:I855,I855)-SUMIFS(J855:J855,D855:D855,"SORTIE",I855:I855,I855),"")</f>
        <v>-22</v>
      </c>
      <c r="L855" s="13">
        <f>IFERROR(VLOOKUP(I855,T_LISTES[],3,0),"")</f>
        <v>2</v>
      </c>
      <c r="M855" s="13" t="str">
        <f t="shared" si="27"/>
        <v>COMMANDER</v>
      </c>
      <c r="N855" s="23" t="s">
        <v>1775</v>
      </c>
      <c r="O855" s="8"/>
      <c r="P855" s="69">
        <v>2000</v>
      </c>
      <c r="Q855" s="22"/>
      <c r="R855" s="14" t="s">
        <v>1776</v>
      </c>
    </row>
    <row r="856" spans="1:18" x14ac:dyDescent="0.25">
      <c r="A856" s="14">
        <f t="shared" si="26"/>
        <v>855</v>
      </c>
      <c r="B856" s="71">
        <v>44256</v>
      </c>
      <c r="C856" s="7">
        <v>44260</v>
      </c>
      <c r="D856" s="8" t="s">
        <v>842</v>
      </c>
      <c r="E856" s="22" t="s">
        <v>1770</v>
      </c>
      <c r="F856" s="67" t="s">
        <v>1747</v>
      </c>
      <c r="G856" s="8"/>
      <c r="H856" s="67" t="s">
        <v>33</v>
      </c>
      <c r="I856" s="22" t="s">
        <v>37</v>
      </c>
      <c r="J856" s="68">
        <v>24</v>
      </c>
      <c r="K856" s="13">
        <f>IFERROR(VLOOKUP(I856,'LISTES stock'!A$2:B$1487,2,0)+SUMIFS(J856:J856,D856:D856,"ENTRÉE",I856:I856,I856)-SUMIFS(J856:J856,D856:D856,"SORTIE",I856:I856,I856),"")</f>
        <v>-54</v>
      </c>
      <c r="L856" s="13">
        <f>IFERROR(VLOOKUP(I856,T_LISTES[],3,0),"")</f>
        <v>0</v>
      </c>
      <c r="M856" s="13" t="str">
        <f t="shared" si="27"/>
        <v>COMMANDER</v>
      </c>
      <c r="N856" s="23" t="s">
        <v>1775</v>
      </c>
      <c r="O856" s="8"/>
      <c r="P856" s="69">
        <v>0</v>
      </c>
      <c r="Q856" s="22"/>
      <c r="R856" s="14" t="s">
        <v>1776</v>
      </c>
    </row>
    <row r="857" spans="1:18" x14ac:dyDescent="0.25">
      <c r="A857" s="14">
        <f t="shared" si="26"/>
        <v>856</v>
      </c>
      <c r="B857" s="71">
        <v>44256</v>
      </c>
      <c r="C857" s="7">
        <v>44260</v>
      </c>
      <c r="D857" s="8" t="s">
        <v>842</v>
      </c>
      <c r="E857" s="22" t="s">
        <v>38</v>
      </c>
      <c r="F857" s="67" t="s">
        <v>1768</v>
      </c>
      <c r="G857" s="8"/>
      <c r="H857" s="67" t="s">
        <v>33</v>
      </c>
      <c r="I857" s="22" t="s">
        <v>39</v>
      </c>
      <c r="J857" s="68">
        <v>1</v>
      </c>
      <c r="K857" s="13">
        <f>IFERROR(VLOOKUP(I857,'LISTES stock'!A$2:B$1487,2,0)+SUMIFS(J857:J857,D857:D857,"ENTRÉE",I857:I857,I857)-SUMIFS(J857:J857,D857:D857,"SORTIE",I857:I857,I857),"")</f>
        <v>38</v>
      </c>
      <c r="L857" s="13">
        <f>IFERROR(VLOOKUP(I857,T_LISTES[],3,0),"")</f>
        <v>0</v>
      </c>
      <c r="M857" s="13" t="str">
        <f t="shared" si="27"/>
        <v/>
      </c>
      <c r="N857" s="23"/>
      <c r="O857" s="8"/>
      <c r="P857" s="69">
        <v>0</v>
      </c>
      <c r="Q857" s="22"/>
      <c r="R857" s="14" t="s">
        <v>1739</v>
      </c>
    </row>
    <row r="858" spans="1:18" x14ac:dyDescent="0.25">
      <c r="A858" s="14">
        <f t="shared" si="26"/>
        <v>857</v>
      </c>
      <c r="B858" s="71">
        <v>44256</v>
      </c>
      <c r="C858" s="7">
        <v>44260</v>
      </c>
      <c r="D858" s="8" t="s">
        <v>842</v>
      </c>
      <c r="E858" s="22" t="s">
        <v>28</v>
      </c>
      <c r="F858" s="67" t="s">
        <v>1735</v>
      </c>
      <c r="G858" s="8"/>
      <c r="H858" s="67" t="s">
        <v>1742</v>
      </c>
      <c r="I858" s="22" t="s">
        <v>40</v>
      </c>
      <c r="J858" s="68">
        <v>1</v>
      </c>
      <c r="K858" s="13">
        <f>IFERROR(VLOOKUP(I858,'LISTES stock'!A$2:B$1487,2,0)+SUMIFS(J858:J858,D858:D858,"ENTRÉE",I858:I858,I858)-SUMIFS(J858:J858,D858:D858,"SORTIE",I858:I858,I858),"")</f>
        <v>-4</v>
      </c>
      <c r="L858" s="13">
        <f>IFERROR(VLOOKUP(I858,T_LISTES[],3,0),"")</f>
        <v>2</v>
      </c>
      <c r="M858" s="13" t="str">
        <f t="shared" si="27"/>
        <v>COMMANDER</v>
      </c>
      <c r="N858" s="23"/>
      <c r="O858" s="8"/>
      <c r="P858" s="69">
        <v>15000</v>
      </c>
      <c r="Q858" s="22"/>
      <c r="R858" s="14" t="s">
        <v>1777</v>
      </c>
    </row>
    <row r="859" spans="1:18" x14ac:dyDescent="0.25">
      <c r="A859" s="14">
        <f t="shared" si="26"/>
        <v>858</v>
      </c>
      <c r="B859" s="71">
        <v>44256</v>
      </c>
      <c r="C859" s="7">
        <v>44260</v>
      </c>
      <c r="D859" s="8" t="s">
        <v>842</v>
      </c>
      <c r="E859" s="22" t="s">
        <v>41</v>
      </c>
      <c r="F859" s="67" t="s">
        <v>1747</v>
      </c>
      <c r="G859" s="8"/>
      <c r="H859" s="67" t="s">
        <v>17</v>
      </c>
      <c r="I859" s="22" t="s">
        <v>42</v>
      </c>
      <c r="J859" s="68">
        <v>1</v>
      </c>
      <c r="K859" s="13">
        <f>IFERROR(VLOOKUP(I859,'LISTES stock'!A$2:B$1487,2,0)+SUMIFS(J859:J859,D859:D859,"ENTRÉE",I859:I859,I859)-SUMIFS(J859:J859,D859:D859,"SORTIE",I859:I859,I859),"")</f>
        <v>-20</v>
      </c>
      <c r="L859" s="13">
        <f>IFERROR(VLOOKUP(I859,T_LISTES[],3,0),"")</f>
        <v>0</v>
      </c>
      <c r="M859" s="13" t="str">
        <f t="shared" si="27"/>
        <v>COMMANDER</v>
      </c>
      <c r="N859" s="23"/>
      <c r="O859" s="8"/>
      <c r="P859" s="69">
        <v>0</v>
      </c>
      <c r="Q859" s="22"/>
      <c r="R859" s="14" t="s">
        <v>1776</v>
      </c>
    </row>
    <row r="860" spans="1:18" x14ac:dyDescent="0.25">
      <c r="A860" s="14">
        <f t="shared" si="26"/>
        <v>859</v>
      </c>
      <c r="B860" s="71">
        <v>44256</v>
      </c>
      <c r="C860" s="7">
        <v>44260</v>
      </c>
      <c r="D860" s="8" t="s">
        <v>842</v>
      </c>
      <c r="E860" s="22" t="s">
        <v>21</v>
      </c>
      <c r="F860" s="67" t="s">
        <v>1747</v>
      </c>
      <c r="G860" s="8"/>
      <c r="H860" s="67" t="s">
        <v>17</v>
      </c>
      <c r="I860" s="22" t="s">
        <v>443</v>
      </c>
      <c r="J860" s="68">
        <v>1</v>
      </c>
      <c r="K860" s="13">
        <f>IFERROR(VLOOKUP(I860,'LISTES stock'!A$2:B$1487,2,0)+SUMIFS(J860:J860,D860:D860,"ENTRÉE",I860:I860,I860)-SUMIFS(J860:J860,D860:D860,"SORTIE",I860:I860,I860),"")</f>
        <v>3</v>
      </c>
      <c r="L860" s="13">
        <f>IFERROR(VLOOKUP(I860,T_LISTES[],3,0),"")</f>
        <v>0</v>
      </c>
      <c r="M860" s="13" t="str">
        <f t="shared" si="27"/>
        <v/>
      </c>
      <c r="N860" s="23" t="s">
        <v>1773</v>
      </c>
      <c r="O860" s="8"/>
      <c r="P860" s="69">
        <v>0</v>
      </c>
      <c r="Q860" s="22"/>
      <c r="R860" s="14" t="s">
        <v>1759</v>
      </c>
    </row>
    <row r="861" spans="1:18" x14ac:dyDescent="0.25">
      <c r="A861" s="14">
        <f t="shared" si="26"/>
        <v>860</v>
      </c>
      <c r="B861" s="71">
        <v>44256</v>
      </c>
      <c r="C861" s="7">
        <v>44260</v>
      </c>
      <c r="D861" s="8" t="s">
        <v>842</v>
      </c>
      <c r="E861" s="22" t="s">
        <v>1734</v>
      </c>
      <c r="F861" s="67" t="s">
        <v>1735</v>
      </c>
      <c r="G861" s="8"/>
      <c r="H861" s="67" t="s">
        <v>33</v>
      </c>
      <c r="I861" s="22" t="s">
        <v>746</v>
      </c>
      <c r="J861" s="68">
        <v>1</v>
      </c>
      <c r="K861" s="13">
        <f>IFERROR(VLOOKUP(I861,'LISTES stock'!A$2:B$1487,2,0)+SUMIFS(J861:J861,D861:D861,"ENTRÉE",I861:I861,I861)-SUMIFS(J861:J861,D861:D861,"SORTIE",I861:I861,I861),"")</f>
        <v>2</v>
      </c>
      <c r="L861" s="13">
        <f>IFERROR(VLOOKUP(I861,T_LISTES[],3,0),"")</f>
        <v>0</v>
      </c>
      <c r="M861" s="13" t="str">
        <f t="shared" si="27"/>
        <v/>
      </c>
      <c r="N861" s="23"/>
      <c r="O861" s="8"/>
      <c r="P861" s="69">
        <v>0</v>
      </c>
      <c r="Q861" s="22"/>
      <c r="R861" s="14" t="s">
        <v>1746</v>
      </c>
    </row>
    <row r="862" spans="1:18" x14ac:dyDescent="0.25">
      <c r="A862" s="14">
        <f t="shared" si="26"/>
        <v>861</v>
      </c>
      <c r="B862" s="71">
        <v>44256</v>
      </c>
      <c r="C862" s="7">
        <v>44260</v>
      </c>
      <c r="D862" s="8" t="s">
        <v>842</v>
      </c>
      <c r="E862" s="22" t="s">
        <v>1734</v>
      </c>
      <c r="F862" s="67" t="s">
        <v>1972</v>
      </c>
      <c r="G862" s="8"/>
      <c r="H862" s="67" t="s">
        <v>1740</v>
      </c>
      <c r="I862" s="22" t="s">
        <v>548</v>
      </c>
      <c r="J862" s="68">
        <v>1</v>
      </c>
      <c r="K862" s="13">
        <f>IFERROR(VLOOKUP(I862,'LISTES stock'!A$2:B$1487,2,0)+SUMIFS(J862:J862,D862:D862,"ENTRÉE",I862:I862,I862)-SUMIFS(J862:J862,D862:D862,"SORTIE",I862:I862,I862),"")</f>
        <v>-1</v>
      </c>
      <c r="L862" s="13">
        <f>IFERROR(VLOOKUP(I862,T_LISTES[],3,0),"")</f>
        <v>2</v>
      </c>
      <c r="M862" s="13" t="str">
        <f t="shared" si="27"/>
        <v>COMMANDER</v>
      </c>
      <c r="N862" s="23"/>
      <c r="O862" s="8"/>
      <c r="P862" s="69">
        <v>180000</v>
      </c>
      <c r="Q862" s="22"/>
      <c r="R862" s="14" t="s">
        <v>1737</v>
      </c>
    </row>
    <row r="863" spans="1:18" x14ac:dyDescent="0.25">
      <c r="A863" s="14">
        <f t="shared" si="26"/>
        <v>862</v>
      </c>
      <c r="B863" s="71">
        <v>44256</v>
      </c>
      <c r="C863" s="7">
        <v>44260</v>
      </c>
      <c r="D863" s="8" t="s">
        <v>842</v>
      </c>
      <c r="E863" s="22" t="s">
        <v>52</v>
      </c>
      <c r="F863" s="67"/>
      <c r="G863" s="8"/>
      <c r="H863" s="67" t="s">
        <v>33</v>
      </c>
      <c r="I863" s="22" t="s">
        <v>83</v>
      </c>
      <c r="J863" s="68">
        <v>1</v>
      </c>
      <c r="K863" s="13">
        <f>IFERROR(VLOOKUP(I863,'LISTES stock'!A$2:B$1487,2,0)+SUMIFS(J863:J863,D863:D863,"ENTRÉE",I863:I863,I863)-SUMIFS(J863:J863,D863:D863,"SORTIE",I863:I863,I863),"")</f>
        <v>-1</v>
      </c>
      <c r="L863" s="13">
        <f>IFERROR(VLOOKUP(I863,T_LISTES[],3,0),"")</f>
        <v>2</v>
      </c>
      <c r="M863" s="13" t="str">
        <f t="shared" si="27"/>
        <v>COMMANDER</v>
      </c>
      <c r="N863" s="23"/>
      <c r="O863" s="8"/>
      <c r="P863" s="69">
        <v>25000</v>
      </c>
      <c r="Q863" s="22"/>
      <c r="R863" s="14" t="s">
        <v>1772</v>
      </c>
    </row>
    <row r="864" spans="1:18" x14ac:dyDescent="0.25">
      <c r="A864" s="14">
        <f t="shared" si="26"/>
        <v>863</v>
      </c>
      <c r="B864" s="71">
        <v>44256</v>
      </c>
      <c r="C864" s="7">
        <v>44260</v>
      </c>
      <c r="D864" s="8" t="s">
        <v>842</v>
      </c>
      <c r="E864" s="22" t="s">
        <v>105</v>
      </c>
      <c r="F864" s="67" t="s">
        <v>1752</v>
      </c>
      <c r="G864" s="8"/>
      <c r="H864" s="67" t="s">
        <v>1796</v>
      </c>
      <c r="I864" s="22" t="s">
        <v>411</v>
      </c>
      <c r="J864" s="68">
        <v>1</v>
      </c>
      <c r="K864" s="13">
        <f>IFERROR(VLOOKUP(I864,'LISTES stock'!A$2:B$1487,2,0)+SUMIFS(J864:J864,D864:D864,"ENTRÉE",I864:I864,I864)-SUMIFS(J864:J864,D864:D864,"SORTIE",I864:I864,I864),"")</f>
        <v>-3</v>
      </c>
      <c r="L864" s="13">
        <f>IFERROR(VLOOKUP(I864,T_LISTES[],3,0),"")</f>
        <v>2</v>
      </c>
      <c r="M864" s="13" t="str">
        <f t="shared" si="27"/>
        <v>COMMANDER</v>
      </c>
      <c r="N864" s="23"/>
      <c r="O864" s="8">
        <v>15000</v>
      </c>
      <c r="P864" s="69">
        <v>0</v>
      </c>
      <c r="Q864" s="22"/>
      <c r="R864" s="14" t="s">
        <v>1787</v>
      </c>
    </row>
    <row r="865" spans="1:18" x14ac:dyDescent="0.25">
      <c r="A865" s="14">
        <f t="shared" si="26"/>
        <v>864</v>
      </c>
      <c r="B865" s="71">
        <v>44256</v>
      </c>
      <c r="C865" s="7">
        <v>44260</v>
      </c>
      <c r="D865" s="8" t="s">
        <v>842</v>
      </c>
      <c r="E865" s="22" t="s">
        <v>207</v>
      </c>
      <c r="F865" s="67" t="s">
        <v>1747</v>
      </c>
      <c r="G865" s="8"/>
      <c r="H865" s="67" t="s">
        <v>33</v>
      </c>
      <c r="I865" s="22" t="s">
        <v>497</v>
      </c>
      <c r="J865" s="68">
        <v>1</v>
      </c>
      <c r="K865" s="13">
        <f>IFERROR(VLOOKUP(I865,'LISTES stock'!A$2:B$1487,2,0)+SUMIFS(J865:J865,D865:D865,"ENTRÉE",I865:I865,I865)-SUMIFS(J865:J865,D865:D865,"SORTIE",I865:I865,I865),"")</f>
        <v>-11</v>
      </c>
      <c r="L865" s="13">
        <f>IFERROR(VLOOKUP(I865,T_LISTES[],3,0),"")</f>
        <v>0</v>
      </c>
      <c r="M865" s="13" t="str">
        <f t="shared" si="27"/>
        <v>COMMANDER</v>
      </c>
      <c r="N865" s="23"/>
      <c r="O865" s="8"/>
      <c r="P865" s="69">
        <v>0</v>
      </c>
      <c r="Q865" s="22"/>
      <c r="R865" s="14" t="s">
        <v>1739</v>
      </c>
    </row>
    <row r="866" spans="1:18" x14ac:dyDescent="0.25">
      <c r="A866" s="14">
        <f t="shared" si="26"/>
        <v>865</v>
      </c>
      <c r="B866" s="71">
        <v>44256</v>
      </c>
      <c r="C866" s="7">
        <v>44260</v>
      </c>
      <c r="D866" s="8" t="s">
        <v>842</v>
      </c>
      <c r="E866" s="22" t="s">
        <v>84</v>
      </c>
      <c r="F866" s="67" t="s">
        <v>1735</v>
      </c>
      <c r="G866" s="8"/>
      <c r="H866" s="67" t="s">
        <v>17</v>
      </c>
      <c r="I866" s="22" t="s">
        <v>443</v>
      </c>
      <c r="J866" s="68">
        <v>1</v>
      </c>
      <c r="K866" s="13">
        <f>IFERROR(VLOOKUP(I866,'LISTES stock'!A$2:B$1487,2,0)+SUMIFS(J866:J866,D866:D866,"ENTRÉE",I866:I866,I866)-SUMIFS(J866:J866,D866:D866,"SORTIE",I866:I866,I866),"")</f>
        <v>3</v>
      </c>
      <c r="L866" s="13">
        <f>IFERROR(VLOOKUP(I866,T_LISTES[],3,0),"")</f>
        <v>0</v>
      </c>
      <c r="M866" s="13" t="str">
        <f t="shared" si="27"/>
        <v/>
      </c>
      <c r="N866" s="23"/>
      <c r="O866" s="8"/>
      <c r="P866" s="69">
        <v>40000</v>
      </c>
      <c r="Q866" s="22" t="s">
        <v>1816</v>
      </c>
      <c r="R866" s="14" t="s">
        <v>1737</v>
      </c>
    </row>
    <row r="867" spans="1:18" x14ac:dyDescent="0.25">
      <c r="A867" s="14">
        <f t="shared" si="26"/>
        <v>866</v>
      </c>
      <c r="B867" s="15">
        <v>44256</v>
      </c>
      <c r="C867" s="7">
        <v>44260</v>
      </c>
      <c r="D867" s="75" t="s">
        <v>844</v>
      </c>
      <c r="E867" s="22" t="s">
        <v>2298</v>
      </c>
      <c r="F867" s="67" t="s">
        <v>1735</v>
      </c>
      <c r="G867" s="8"/>
      <c r="H867" s="67"/>
      <c r="I867" s="22" t="s">
        <v>443</v>
      </c>
      <c r="J867" s="68">
        <v>2</v>
      </c>
      <c r="K867" s="13">
        <f>IFERROR(VLOOKUP(I867,'LISTES stock'!A$2:B$1487,2,0)+SUMIFS(J867:J867,D867:D867,"ENTRÉE",I867:I867,I867)-SUMIFS(J867:J867,D867:D867,"SORTIE",I867:I867,I867),"")</f>
        <v>6</v>
      </c>
      <c r="L867" s="13">
        <f>IFERROR(VLOOKUP(I867,T_LISTES[],3,0),"")</f>
        <v>0</v>
      </c>
      <c r="M867" s="13" t="str">
        <f t="shared" si="27"/>
        <v/>
      </c>
      <c r="N867" s="23" t="s">
        <v>2391</v>
      </c>
      <c r="O867" s="8" t="s">
        <v>2392</v>
      </c>
      <c r="P867" s="69">
        <v>80000</v>
      </c>
      <c r="Q867" s="22"/>
      <c r="R867" s="14"/>
    </row>
    <row r="868" spans="1:18" x14ac:dyDescent="0.25">
      <c r="A868" s="14">
        <f t="shared" si="26"/>
        <v>867</v>
      </c>
      <c r="B868" s="15">
        <v>44256</v>
      </c>
      <c r="C868" s="7">
        <v>44260</v>
      </c>
      <c r="D868" s="75" t="s">
        <v>844</v>
      </c>
      <c r="E868" s="22" t="s">
        <v>2298</v>
      </c>
      <c r="F868" s="67" t="s">
        <v>1735</v>
      </c>
      <c r="G868" s="8"/>
      <c r="H868" s="67"/>
      <c r="I868" s="22" t="s">
        <v>750</v>
      </c>
      <c r="J868" s="68">
        <v>3</v>
      </c>
      <c r="K868" s="13">
        <f>IFERROR(VLOOKUP(I868,'LISTES stock'!A$2:B$1487,2,0)+SUMIFS(J868:J868,D868:D868,"ENTRÉE",I868:I868,I868)-SUMIFS(J868:J868,D868:D868,"SORTIE",I868:I868,I868),"")</f>
        <v>3</v>
      </c>
      <c r="L868" s="13">
        <f>IFERROR(VLOOKUP(I868,T_LISTES[],3,0),"")</f>
        <v>2</v>
      </c>
      <c r="M868" s="13" t="str">
        <f t="shared" si="27"/>
        <v/>
      </c>
      <c r="N868" s="23" t="s">
        <v>2391</v>
      </c>
      <c r="O868" s="8"/>
      <c r="P868" s="69">
        <v>90000</v>
      </c>
      <c r="Q868" s="22"/>
      <c r="R868" s="14"/>
    </row>
    <row r="869" spans="1:18" x14ac:dyDescent="0.25">
      <c r="A869" s="14">
        <f t="shared" si="26"/>
        <v>868</v>
      </c>
      <c r="B869" s="71">
        <v>44256</v>
      </c>
      <c r="C869" s="7">
        <v>44261</v>
      </c>
      <c r="D869" s="8" t="s">
        <v>842</v>
      </c>
      <c r="E869" s="22" t="s">
        <v>707</v>
      </c>
      <c r="F869" s="67"/>
      <c r="G869" s="8"/>
      <c r="H869" s="67" t="s">
        <v>33</v>
      </c>
      <c r="I869" s="22" t="s">
        <v>745</v>
      </c>
      <c r="J869" s="68">
        <v>2</v>
      </c>
      <c r="K869" s="13">
        <f>IFERROR(VLOOKUP(I869,'LISTES stock'!A$2:B$1487,2,0)+SUMIFS(J869:J869,D869:D869,"ENTRÉE",I869:I869,I869)-SUMIFS(J869:J869,D869:D869,"SORTIE",I869:I869,I869),"")</f>
        <v>-2</v>
      </c>
      <c r="L869" s="13">
        <f>IFERROR(VLOOKUP(I869,T_LISTES[],3,0),"")</f>
        <v>2</v>
      </c>
      <c r="M869" s="13" t="str">
        <f t="shared" si="27"/>
        <v>COMMANDER</v>
      </c>
      <c r="N869" s="23"/>
      <c r="O869" s="8"/>
      <c r="P869" s="69">
        <v>120000</v>
      </c>
      <c r="Q869" s="22" t="s">
        <v>1736</v>
      </c>
      <c r="R869" s="14" t="s">
        <v>1845</v>
      </c>
    </row>
    <row r="870" spans="1:18" x14ac:dyDescent="0.25">
      <c r="A870" s="14">
        <f t="shared" si="26"/>
        <v>869</v>
      </c>
      <c r="B870" s="71">
        <v>44256</v>
      </c>
      <c r="C870" s="7">
        <v>44261</v>
      </c>
      <c r="D870" s="8" t="s">
        <v>842</v>
      </c>
      <c r="E870" s="22" t="s">
        <v>707</v>
      </c>
      <c r="F870" s="67" t="s">
        <v>1735</v>
      </c>
      <c r="G870" s="8"/>
      <c r="H870" s="67" t="s">
        <v>33</v>
      </c>
      <c r="I870" s="22" t="s">
        <v>262</v>
      </c>
      <c r="J870" s="68">
        <v>1</v>
      </c>
      <c r="K870" s="13">
        <f>IFERROR(VLOOKUP(I870,'LISTES stock'!A$2:B$1487,2,0)+SUMIFS(J870:J870,D870:D870,"ENTRÉE",I870:I870,I870)-SUMIFS(J870:J870,D870:D870,"SORTIE",I870:I870,I870),"")</f>
        <v>4</v>
      </c>
      <c r="L870" s="13">
        <f>IFERROR(VLOOKUP(I870,T_LISTES[],3,0),"")</f>
        <v>2</v>
      </c>
      <c r="M870" s="13" t="str">
        <f t="shared" si="27"/>
        <v/>
      </c>
      <c r="N870" s="23"/>
      <c r="O870" s="8"/>
      <c r="P870" s="69">
        <v>35000</v>
      </c>
      <c r="Q870" s="22" t="s">
        <v>1736</v>
      </c>
      <c r="R870" s="14" t="s">
        <v>1746</v>
      </c>
    </row>
    <row r="871" spans="1:18" x14ac:dyDescent="0.25">
      <c r="A871" s="14">
        <f t="shared" si="26"/>
        <v>870</v>
      </c>
      <c r="B871" s="71">
        <v>44256</v>
      </c>
      <c r="C871" s="7">
        <v>44261</v>
      </c>
      <c r="D871" s="8" t="s">
        <v>842</v>
      </c>
      <c r="E871" s="22" t="s">
        <v>770</v>
      </c>
      <c r="F871" s="67" t="s">
        <v>1735</v>
      </c>
      <c r="G871" s="8"/>
      <c r="H871" s="67" t="s">
        <v>9</v>
      </c>
      <c r="I871" s="22" t="s">
        <v>340</v>
      </c>
      <c r="J871" s="68">
        <v>1</v>
      </c>
      <c r="K871" s="13">
        <f>IFERROR(VLOOKUP(I871,'LISTES stock'!A$2:B$1487,2,0)+SUMIFS(J871:J871,D871:D871,"ENTRÉE",I871:I871,I871)-SUMIFS(J871:J871,D871:D871,"SORTIE",I871:I871,I871),"")</f>
        <v>2</v>
      </c>
      <c r="L871" s="13">
        <f>IFERROR(VLOOKUP(I871,T_LISTES[],3,0),"")</f>
        <v>2</v>
      </c>
      <c r="M871" s="13" t="str">
        <f t="shared" si="27"/>
        <v>COMMANDER</v>
      </c>
      <c r="N871" s="23"/>
      <c r="O871" s="8"/>
      <c r="P871" s="69">
        <v>40000</v>
      </c>
      <c r="Q871" s="22" t="s">
        <v>1974</v>
      </c>
      <c r="R871" s="14" t="s">
        <v>1759</v>
      </c>
    </row>
    <row r="872" spans="1:18" x14ac:dyDescent="0.25">
      <c r="A872" s="14">
        <f t="shared" si="26"/>
        <v>871</v>
      </c>
      <c r="B872" s="71">
        <v>44256</v>
      </c>
      <c r="C872" s="7">
        <v>44261</v>
      </c>
      <c r="D872" s="8" t="s">
        <v>842</v>
      </c>
      <c r="E872" s="22" t="s">
        <v>770</v>
      </c>
      <c r="F872" s="67" t="s">
        <v>1768</v>
      </c>
      <c r="G872" s="8"/>
      <c r="H872" s="67" t="s">
        <v>33</v>
      </c>
      <c r="I872" s="22" t="s">
        <v>635</v>
      </c>
      <c r="J872" s="68">
        <v>1</v>
      </c>
      <c r="K872" s="13">
        <f>IFERROR(VLOOKUP(I872,'LISTES stock'!A$2:B$1487,2,0)+SUMIFS(J872:J872,D872:D872,"ENTRÉE",I872:I872,I872)-SUMIFS(J872:J872,D872:D872,"SORTIE",I872:I872,I872),"")</f>
        <v>0</v>
      </c>
      <c r="L872" s="13">
        <f>IFERROR(VLOOKUP(I872,T_LISTES[],3,0),"")</f>
        <v>2</v>
      </c>
      <c r="M872" s="13" t="str">
        <f t="shared" si="27"/>
        <v>COMMANDER</v>
      </c>
      <c r="N872" s="23"/>
      <c r="O872" s="8"/>
      <c r="P872" s="69">
        <v>25000</v>
      </c>
      <c r="Q872" s="22" t="s">
        <v>1736</v>
      </c>
      <c r="R872" s="14" t="s">
        <v>1737</v>
      </c>
    </row>
    <row r="873" spans="1:18" x14ac:dyDescent="0.25">
      <c r="A873" s="14">
        <f t="shared" si="26"/>
        <v>872</v>
      </c>
      <c r="B873" s="71">
        <v>44256</v>
      </c>
      <c r="C873" s="7">
        <v>44261</v>
      </c>
      <c r="D873" s="8" t="s">
        <v>842</v>
      </c>
      <c r="E873" s="22" t="s">
        <v>84</v>
      </c>
      <c r="F873" s="67" t="s">
        <v>1747</v>
      </c>
      <c r="G873" s="8"/>
      <c r="H873" s="67" t="s">
        <v>17</v>
      </c>
      <c r="I873" s="22" t="s">
        <v>22</v>
      </c>
      <c r="J873" s="68">
        <v>2</v>
      </c>
      <c r="K873" s="13">
        <f>IFERROR(VLOOKUP(I873,'LISTES stock'!A$2:B$1487,2,0)+SUMIFS(J873:J873,D873:D873,"ENTRÉE",I873:I873,I873)-SUMIFS(J873:J873,D873:D873,"SORTIE",I873:I873,I873),"")</f>
        <v>-20</v>
      </c>
      <c r="L873" s="13">
        <f>IFERROR(VLOOKUP(I873,T_LISTES[],3,0),"")</f>
        <v>0</v>
      </c>
      <c r="M873" s="13" t="str">
        <f t="shared" si="27"/>
        <v>COMMANDER</v>
      </c>
      <c r="N873" s="23" t="s">
        <v>1755</v>
      </c>
      <c r="O873" s="8"/>
      <c r="P873" s="69">
        <v>0</v>
      </c>
      <c r="Q873" s="22" t="s">
        <v>1810</v>
      </c>
      <c r="R873" s="14" t="s">
        <v>1754</v>
      </c>
    </row>
    <row r="874" spans="1:18" x14ac:dyDescent="0.25">
      <c r="A874" s="14">
        <f t="shared" si="26"/>
        <v>873</v>
      </c>
      <c r="B874" s="71">
        <v>44256</v>
      </c>
      <c r="C874" s="7">
        <v>44261</v>
      </c>
      <c r="D874" s="8" t="s">
        <v>842</v>
      </c>
      <c r="E874" s="22" t="s">
        <v>28</v>
      </c>
      <c r="F874" s="67" t="s">
        <v>164</v>
      </c>
      <c r="G874" s="8"/>
      <c r="H874" s="67" t="s">
        <v>1</v>
      </c>
      <c r="I874" s="22" t="s">
        <v>137</v>
      </c>
      <c r="J874" s="68">
        <v>1</v>
      </c>
      <c r="K874" s="13">
        <f>IFERROR(VLOOKUP(I874,'LISTES stock'!A$2:B$1487,2,0)+SUMIFS(J874:J874,D874:D874,"ENTRÉE",I874:I874,I874)-SUMIFS(J874:J874,D874:D874,"SORTIE",I874:I874,I874),"")</f>
        <v>1</v>
      </c>
      <c r="L874" s="13">
        <f>IFERROR(VLOOKUP(I874,T_LISTES[],3,0),"")</f>
        <v>0</v>
      </c>
      <c r="M874" s="13" t="str">
        <f t="shared" si="27"/>
        <v/>
      </c>
      <c r="N874" s="23"/>
      <c r="O874" s="8"/>
      <c r="P874" s="69">
        <v>0</v>
      </c>
      <c r="Q874" s="22"/>
      <c r="R874" s="14" t="s">
        <v>1739</v>
      </c>
    </row>
    <row r="875" spans="1:18" x14ac:dyDescent="0.25">
      <c r="A875" s="14">
        <f t="shared" si="26"/>
        <v>874</v>
      </c>
      <c r="B875" s="71">
        <v>44256</v>
      </c>
      <c r="C875" s="7">
        <v>44261</v>
      </c>
      <c r="D875" s="8" t="s">
        <v>842</v>
      </c>
      <c r="E875" s="22" t="s">
        <v>164</v>
      </c>
      <c r="F875" s="67"/>
      <c r="G875" s="8"/>
      <c r="H875" s="67" t="s">
        <v>1</v>
      </c>
      <c r="I875" s="22" t="s">
        <v>748</v>
      </c>
      <c r="J875" s="68">
        <v>1</v>
      </c>
      <c r="K875" s="13">
        <f>IFERROR(VLOOKUP(I875,'LISTES stock'!A$2:B$1487,2,0)+SUMIFS(J875:J875,D875:D875,"ENTRÉE",I875:I875,I875)-SUMIFS(J875:J875,D875:D875,"SORTIE",I875:I875,I875),"")</f>
        <v>-1</v>
      </c>
      <c r="L875" s="13">
        <f>IFERROR(VLOOKUP(I875,T_LISTES[],3,0),"")</f>
        <v>0</v>
      </c>
      <c r="M875" s="13" t="str">
        <f t="shared" si="27"/>
        <v>COMMANDER</v>
      </c>
      <c r="N875" s="23"/>
      <c r="O875" s="8"/>
      <c r="P875" s="69">
        <v>0</v>
      </c>
      <c r="Q875" s="22"/>
      <c r="R875" s="14" t="s">
        <v>1778</v>
      </c>
    </row>
    <row r="876" spans="1:18" x14ac:dyDescent="0.25">
      <c r="A876" s="14">
        <f t="shared" si="26"/>
        <v>875</v>
      </c>
      <c r="B876" s="71">
        <v>44256</v>
      </c>
      <c r="C876" s="7">
        <v>44261</v>
      </c>
      <c r="D876" s="8" t="s">
        <v>842</v>
      </c>
      <c r="E876" s="22" t="s">
        <v>474</v>
      </c>
      <c r="F876" s="67" t="s">
        <v>1747</v>
      </c>
      <c r="G876" s="8"/>
      <c r="H876" s="67" t="s">
        <v>17</v>
      </c>
      <c r="I876" s="22" t="s">
        <v>42</v>
      </c>
      <c r="J876" s="68">
        <v>1</v>
      </c>
      <c r="K876" s="13">
        <f>IFERROR(VLOOKUP(I876,'LISTES stock'!A$2:B$1487,2,0)+SUMIFS(J876:J876,D876:D876,"ENTRÉE",I876:I876,I876)-SUMIFS(J876:J876,D876:D876,"SORTIE",I876:I876,I876),"")</f>
        <v>-20</v>
      </c>
      <c r="L876" s="13">
        <f>IFERROR(VLOOKUP(I876,T_LISTES[],3,0),"")</f>
        <v>0</v>
      </c>
      <c r="M876" s="13" t="str">
        <f t="shared" si="27"/>
        <v>COMMANDER</v>
      </c>
      <c r="N876" s="23" t="s">
        <v>1828</v>
      </c>
      <c r="O876" s="8"/>
      <c r="P876" s="69">
        <v>0</v>
      </c>
      <c r="Q876" s="22" t="s">
        <v>1825</v>
      </c>
      <c r="R876" s="14" t="s">
        <v>1776</v>
      </c>
    </row>
    <row r="877" spans="1:18" x14ac:dyDescent="0.25">
      <c r="A877" s="14">
        <f t="shared" si="26"/>
        <v>876</v>
      </c>
      <c r="B877" s="71">
        <v>44256</v>
      </c>
      <c r="C877" s="7">
        <v>44261</v>
      </c>
      <c r="D877" s="8" t="s">
        <v>842</v>
      </c>
      <c r="E877" s="22" t="s">
        <v>474</v>
      </c>
      <c r="F877" s="67" t="s">
        <v>1747</v>
      </c>
      <c r="G877" s="8"/>
      <c r="H877" s="67" t="s">
        <v>17</v>
      </c>
      <c r="I877" s="22" t="s">
        <v>56</v>
      </c>
      <c r="J877" s="68">
        <v>2</v>
      </c>
      <c r="K877" s="13">
        <f>IFERROR(VLOOKUP(I877,'LISTES stock'!A$2:B$1487,2,0)+SUMIFS(J877:J877,D877:D877,"ENTRÉE",I877:I877,I877)-SUMIFS(J877:J877,D877:D877,"SORTIE",I877:I877,I877),"")</f>
        <v>7</v>
      </c>
      <c r="L877" s="13">
        <f>IFERROR(VLOOKUP(I877,T_LISTES[],3,0),"")</f>
        <v>0</v>
      </c>
      <c r="M877" s="13" t="str">
        <f t="shared" si="27"/>
        <v/>
      </c>
      <c r="N877" s="23" t="s">
        <v>1828</v>
      </c>
      <c r="O877" s="8"/>
      <c r="P877" s="69">
        <v>0</v>
      </c>
      <c r="Q877" s="22" t="s">
        <v>1825</v>
      </c>
      <c r="R877" s="14" t="s">
        <v>1776</v>
      </c>
    </row>
    <row r="878" spans="1:18" x14ac:dyDescent="0.25">
      <c r="A878" s="14">
        <f t="shared" si="26"/>
        <v>877</v>
      </c>
      <c r="B878" s="71">
        <v>44256</v>
      </c>
      <c r="C878" s="7">
        <v>44261</v>
      </c>
      <c r="D878" s="8" t="s">
        <v>842</v>
      </c>
      <c r="E878" s="22" t="s">
        <v>1734</v>
      </c>
      <c r="F878" s="67" t="s">
        <v>1860</v>
      </c>
      <c r="G878" s="8"/>
      <c r="H878" s="67" t="s">
        <v>26</v>
      </c>
      <c r="I878" s="22" t="s">
        <v>648</v>
      </c>
      <c r="J878" s="68">
        <v>4</v>
      </c>
      <c r="K878" s="13">
        <f>IFERROR(VLOOKUP(I878,'LISTES stock'!A$2:B$1487,2,0)+SUMIFS(J878:J878,D878:D878,"ENTRÉE",I878:I878,I878)-SUMIFS(J878:J878,D878:D878,"SORTIE",I878:I878,I878),"")</f>
        <v>-27</v>
      </c>
      <c r="L878" s="13">
        <f>IFERROR(VLOOKUP(I878,T_LISTES[],3,0),"")</f>
        <v>2</v>
      </c>
      <c r="M878" s="13" t="str">
        <f t="shared" si="27"/>
        <v>COMMANDER</v>
      </c>
      <c r="N878" s="23"/>
      <c r="O878" s="8"/>
      <c r="P878" s="69">
        <v>0</v>
      </c>
      <c r="Q878" s="22" t="s">
        <v>1975</v>
      </c>
      <c r="R878" s="14" t="s">
        <v>1976</v>
      </c>
    </row>
    <row r="879" spans="1:18" x14ac:dyDescent="0.25">
      <c r="A879" s="14">
        <f t="shared" si="26"/>
        <v>878</v>
      </c>
      <c r="B879" s="71">
        <v>44256</v>
      </c>
      <c r="C879" s="7">
        <v>44261</v>
      </c>
      <c r="D879" s="8" t="s">
        <v>842</v>
      </c>
      <c r="E879" s="22" t="s">
        <v>1734</v>
      </c>
      <c r="F879" s="67" t="s">
        <v>1860</v>
      </c>
      <c r="G879" s="8"/>
      <c r="H879" s="67" t="s">
        <v>26</v>
      </c>
      <c r="I879" s="22" t="s">
        <v>647</v>
      </c>
      <c r="J879" s="68">
        <v>2</v>
      </c>
      <c r="K879" s="13">
        <f>IFERROR(VLOOKUP(I879,'LISTES stock'!A$2:B$1487,2,0)+SUMIFS(J879:J879,D879:D879,"ENTRÉE",I879:I879,I879)-SUMIFS(J879:J879,D879:D879,"SORTIE",I879:I879,I879),"")</f>
        <v>-13</v>
      </c>
      <c r="L879" s="13">
        <f>IFERROR(VLOOKUP(I879,T_LISTES[],3,0),"")</f>
        <v>2</v>
      </c>
      <c r="M879" s="13" t="str">
        <f t="shared" si="27"/>
        <v>COMMANDER</v>
      </c>
      <c r="N879" s="23"/>
      <c r="O879" s="8"/>
      <c r="P879" s="69">
        <v>0</v>
      </c>
      <c r="Q879" s="22" t="s">
        <v>1975</v>
      </c>
      <c r="R879" s="14" t="s">
        <v>1976</v>
      </c>
    </row>
    <row r="880" spans="1:18" x14ac:dyDescent="0.25">
      <c r="A880" s="14">
        <f t="shared" si="26"/>
        <v>879</v>
      </c>
      <c r="B880" s="15">
        <v>44256</v>
      </c>
      <c r="C880" s="7">
        <v>44261</v>
      </c>
      <c r="D880" s="75" t="s">
        <v>844</v>
      </c>
      <c r="E880" s="22" t="s">
        <v>2298</v>
      </c>
      <c r="F880" s="67" t="s">
        <v>1744</v>
      </c>
      <c r="G880" s="8"/>
      <c r="H880" s="67"/>
      <c r="I880" s="22" t="s">
        <v>745</v>
      </c>
      <c r="J880" s="68">
        <v>6</v>
      </c>
      <c r="K880" s="13">
        <f>IFERROR(VLOOKUP(I880,'LISTES stock'!A$2:B$1487,2,0)+SUMIFS(J880:J880,D880:D880,"ENTRÉE",I880:I880,I880)-SUMIFS(J880:J880,D880:D880,"SORTIE",I880:I880,I880),"")</f>
        <v>6</v>
      </c>
      <c r="L880" s="13">
        <f>IFERROR(VLOOKUP(I880,T_LISTES[],3,0),"")</f>
        <v>2</v>
      </c>
      <c r="M880" s="13" t="str">
        <f t="shared" si="27"/>
        <v/>
      </c>
      <c r="N880" s="23"/>
      <c r="O880" s="8"/>
      <c r="P880" s="69">
        <v>360000</v>
      </c>
      <c r="Q880" s="22"/>
      <c r="R880" s="14"/>
    </row>
    <row r="881" spans="1:18" x14ac:dyDescent="0.25">
      <c r="A881" s="14">
        <f t="shared" si="26"/>
        <v>880</v>
      </c>
      <c r="B881" s="15">
        <v>44256</v>
      </c>
      <c r="C881" s="7">
        <v>44261</v>
      </c>
      <c r="D881" s="75" t="s">
        <v>844</v>
      </c>
      <c r="E881" s="22" t="s">
        <v>2298</v>
      </c>
      <c r="F881" s="67" t="s">
        <v>1735</v>
      </c>
      <c r="G881" s="8"/>
      <c r="H881" s="67"/>
      <c r="I881" s="22" t="s">
        <v>484</v>
      </c>
      <c r="J881" s="68">
        <v>7</v>
      </c>
      <c r="K881" s="13">
        <f>IFERROR(VLOOKUP(I881,'LISTES stock'!A$2:B$1487,2,0)+SUMIFS(J881:J881,D881:D881,"ENTRÉE",I881:I881,I881)-SUMIFS(J881:J881,D881:D881,"SORTIE",I881:I881,I881),"")</f>
        <v>29</v>
      </c>
      <c r="L881" s="13">
        <f>IFERROR(VLOOKUP(I881,T_LISTES[],3,0),"")</f>
        <v>2</v>
      </c>
      <c r="M881" s="13" t="str">
        <f t="shared" si="27"/>
        <v/>
      </c>
      <c r="N881" s="23" t="s">
        <v>2384</v>
      </c>
      <c r="O881" s="8" t="s">
        <v>2385</v>
      </c>
      <c r="P881" s="69">
        <v>80000</v>
      </c>
      <c r="Q881" s="22"/>
      <c r="R881" s="14"/>
    </row>
    <row r="882" spans="1:18" x14ac:dyDescent="0.25">
      <c r="A882" s="14">
        <f t="shared" si="26"/>
        <v>881</v>
      </c>
      <c r="B882" s="15">
        <v>44256</v>
      </c>
      <c r="C882" s="7">
        <v>44261</v>
      </c>
      <c r="D882" s="75" t="s">
        <v>844</v>
      </c>
      <c r="E882" s="22" t="s">
        <v>2298</v>
      </c>
      <c r="F882" s="67" t="s">
        <v>1747</v>
      </c>
      <c r="G882" s="8"/>
      <c r="H882" s="67"/>
      <c r="I882" s="22" t="s">
        <v>253</v>
      </c>
      <c r="J882" s="68">
        <v>2</v>
      </c>
      <c r="K882" s="13">
        <f>IFERROR(VLOOKUP(I882,'LISTES stock'!A$2:B$1487,2,0)+SUMIFS(J882:J882,D882:D882,"ENTRÉE",I882:I882,I882)-SUMIFS(J882:J882,D882:D882,"SORTIE",I882:I882,I882),"")</f>
        <v>-3</v>
      </c>
      <c r="L882" s="13">
        <f>IFERROR(VLOOKUP(I882,T_LISTES[],3,0),"")</f>
        <v>0</v>
      </c>
      <c r="M882" s="13" t="str">
        <f t="shared" si="27"/>
        <v>COMMANDER</v>
      </c>
      <c r="N882" s="23" t="s">
        <v>1773</v>
      </c>
      <c r="O882" s="8" t="s">
        <v>2311</v>
      </c>
      <c r="P882" s="69">
        <v>90000</v>
      </c>
      <c r="Q882" s="22" t="s">
        <v>2504</v>
      </c>
      <c r="R882" s="14"/>
    </row>
    <row r="883" spans="1:18" x14ac:dyDescent="0.25">
      <c r="A883" s="14">
        <f t="shared" si="26"/>
        <v>882</v>
      </c>
      <c r="B883" s="15">
        <v>44256</v>
      </c>
      <c r="C883" s="7">
        <v>44261</v>
      </c>
      <c r="D883" s="75" t="s">
        <v>844</v>
      </c>
      <c r="E883" s="22" t="s">
        <v>2298</v>
      </c>
      <c r="F883" s="67" t="s">
        <v>1747</v>
      </c>
      <c r="G883" s="8"/>
      <c r="H883" s="67"/>
      <c r="I883" s="22" t="s">
        <v>443</v>
      </c>
      <c r="J883" s="68">
        <v>2</v>
      </c>
      <c r="K883" s="13">
        <f>IFERROR(VLOOKUP(I883,'LISTES stock'!A$2:B$1487,2,0)+SUMIFS(J883:J883,D883:D883,"ENTRÉE",I883:I883,I883)-SUMIFS(J883:J883,D883:D883,"SORTIE",I883:I883,I883),"")</f>
        <v>6</v>
      </c>
      <c r="L883" s="13">
        <f>IFERROR(VLOOKUP(I883,T_LISTES[],3,0),"")</f>
        <v>0</v>
      </c>
      <c r="M883" s="13" t="str">
        <f t="shared" si="27"/>
        <v/>
      </c>
      <c r="N883" s="23" t="s">
        <v>1773</v>
      </c>
      <c r="O883" s="8" t="s">
        <v>2308</v>
      </c>
      <c r="P883" s="69">
        <v>90000</v>
      </c>
      <c r="Q883" s="22" t="s">
        <v>2504</v>
      </c>
      <c r="R883" s="14"/>
    </row>
    <row r="884" spans="1:18" x14ac:dyDescent="0.25">
      <c r="A884" s="14">
        <f t="shared" si="26"/>
        <v>883</v>
      </c>
      <c r="B884" s="15">
        <v>44256</v>
      </c>
      <c r="C884" s="7">
        <v>44261</v>
      </c>
      <c r="D884" s="75" t="s">
        <v>844</v>
      </c>
      <c r="E884" s="22" t="s">
        <v>2298</v>
      </c>
      <c r="F884" s="67" t="s">
        <v>1735</v>
      </c>
      <c r="G884" s="8"/>
      <c r="H884" s="67" t="s">
        <v>9</v>
      </c>
      <c r="I884" s="22" t="s">
        <v>340</v>
      </c>
      <c r="J884" s="68">
        <v>2</v>
      </c>
      <c r="K884" s="13">
        <f>IFERROR(VLOOKUP(I884,'LISTES stock'!A$2:B$1487,2,0)+SUMIFS(J884:J884,D884:D884,"ENTRÉE",I884:I884,I884)-SUMIFS(J884:J884,D884:D884,"SORTIE",I884:I884,I884),"")</f>
        <v>5</v>
      </c>
      <c r="L884" s="13">
        <f>IFERROR(VLOOKUP(I884,T_LISTES[],3,0),"")</f>
        <v>2</v>
      </c>
      <c r="M884" s="13" t="str">
        <f t="shared" si="27"/>
        <v/>
      </c>
      <c r="N884" s="23"/>
      <c r="O884" s="8"/>
      <c r="P884" s="69">
        <v>40000</v>
      </c>
      <c r="Q884" s="22" t="s">
        <v>2384</v>
      </c>
      <c r="R884" s="14"/>
    </row>
    <row r="885" spans="1:18" x14ac:dyDescent="0.25">
      <c r="A885" s="14">
        <f t="shared" si="26"/>
        <v>884</v>
      </c>
      <c r="B885" s="15">
        <v>44256</v>
      </c>
      <c r="C885" s="7">
        <v>44261</v>
      </c>
      <c r="D885" s="75" t="s">
        <v>844</v>
      </c>
      <c r="E885" s="22" t="s">
        <v>2298</v>
      </c>
      <c r="F885" s="67" t="s">
        <v>1735</v>
      </c>
      <c r="G885" s="8"/>
      <c r="H885" s="67" t="s">
        <v>1742</v>
      </c>
      <c r="I885" s="22" t="s">
        <v>772</v>
      </c>
      <c r="J885" s="68">
        <v>1</v>
      </c>
      <c r="K885" s="13">
        <f>IFERROR(VLOOKUP(I885,'LISTES stock'!A$2:B$1487,2,0)+SUMIFS(J885:J885,D885:D885,"ENTRÉE",I885:I885,I885)-SUMIFS(J885:J885,D885:D885,"SORTIE",I885:I885,I885),"")</f>
        <v>1</v>
      </c>
      <c r="L885" s="13">
        <f>IFERROR(VLOOKUP(I885,T_LISTES[],3,0),"")</f>
        <v>2</v>
      </c>
      <c r="M885" s="13" t="str">
        <f t="shared" si="27"/>
        <v>COMMANDER</v>
      </c>
      <c r="N885" s="23"/>
      <c r="O885" s="8"/>
      <c r="P885" s="69">
        <v>80000</v>
      </c>
      <c r="Q885" s="22" t="s">
        <v>2384</v>
      </c>
      <c r="R885" s="14"/>
    </row>
    <row r="886" spans="1:18" x14ac:dyDescent="0.25">
      <c r="A886" s="14">
        <f t="shared" si="26"/>
        <v>885</v>
      </c>
      <c r="B886" s="15">
        <v>44256</v>
      </c>
      <c r="C886" s="7">
        <v>44261</v>
      </c>
      <c r="D886" s="75" t="s">
        <v>844</v>
      </c>
      <c r="E886" s="22" t="s">
        <v>2298</v>
      </c>
      <c r="F886" s="67" t="s">
        <v>1860</v>
      </c>
      <c r="G886" s="8"/>
      <c r="H886" s="67"/>
      <c r="I886" s="22" t="s">
        <v>647</v>
      </c>
      <c r="J886" s="68">
        <v>10</v>
      </c>
      <c r="K886" s="13">
        <f>IFERROR(VLOOKUP(I886,'LISTES stock'!A$2:B$1487,2,0)+SUMIFS(J886:J886,D886:D886,"ENTRÉE",I886:I886,I886)-SUMIFS(J886:J886,D886:D886,"SORTIE",I886:I886,I886),"")</f>
        <v>-1</v>
      </c>
      <c r="L886" s="13">
        <f>IFERROR(VLOOKUP(I886,T_LISTES[],3,0),"")</f>
        <v>2</v>
      </c>
      <c r="M886" s="13" t="str">
        <f t="shared" si="27"/>
        <v>COMMANDER</v>
      </c>
      <c r="N886" s="23"/>
      <c r="O886" s="8"/>
      <c r="P886" s="69">
        <v>0</v>
      </c>
      <c r="Q886" s="22"/>
      <c r="R886" s="14"/>
    </row>
    <row r="887" spans="1:18" x14ac:dyDescent="0.25">
      <c r="A887" s="14">
        <f t="shared" si="26"/>
        <v>886</v>
      </c>
      <c r="B887" s="15">
        <v>44256</v>
      </c>
      <c r="C887" s="7">
        <v>44261</v>
      </c>
      <c r="D887" s="75" t="s">
        <v>844</v>
      </c>
      <c r="E887" s="22" t="s">
        <v>2298</v>
      </c>
      <c r="F887" s="67" t="s">
        <v>1860</v>
      </c>
      <c r="G887" s="8"/>
      <c r="H887" s="67"/>
      <c r="I887" s="22" t="s">
        <v>647</v>
      </c>
      <c r="J887" s="68">
        <v>10</v>
      </c>
      <c r="K887" s="13">
        <f>IFERROR(VLOOKUP(I887,'LISTES stock'!A$2:B$1487,2,0)+SUMIFS(J887:J887,D887:D887,"ENTRÉE",I887:I887,I887)-SUMIFS(J887:J887,D887:D887,"SORTIE",I887:I887,I887),"")</f>
        <v>-1</v>
      </c>
      <c r="L887" s="13">
        <f>IFERROR(VLOOKUP(I887,T_LISTES[],3,0),"")</f>
        <v>2</v>
      </c>
      <c r="M887" s="13" t="str">
        <f t="shared" si="27"/>
        <v>COMMANDER</v>
      </c>
      <c r="N887" s="23"/>
      <c r="O887" s="8"/>
      <c r="P887" s="69">
        <v>100000</v>
      </c>
      <c r="Q887" s="22" t="s">
        <v>2511</v>
      </c>
      <c r="R887" s="14"/>
    </row>
    <row r="888" spans="1:18" x14ac:dyDescent="0.25">
      <c r="A888" s="14">
        <f t="shared" si="26"/>
        <v>887</v>
      </c>
      <c r="B888" s="71">
        <v>44256</v>
      </c>
      <c r="C888" s="7">
        <v>44263</v>
      </c>
      <c r="D888" s="8" t="s">
        <v>842</v>
      </c>
      <c r="E888" s="22" t="s">
        <v>256</v>
      </c>
      <c r="F888" s="67" t="s">
        <v>1860</v>
      </c>
      <c r="G888" s="8"/>
      <c r="H888" s="67" t="s">
        <v>26</v>
      </c>
      <c r="I888" s="22" t="s">
        <v>135</v>
      </c>
      <c r="J888" s="68">
        <v>2</v>
      </c>
      <c r="K888" s="13">
        <f>IFERROR(VLOOKUP(I888,'LISTES stock'!A$2:B$1487,2,0)+SUMIFS(J888:J888,D888:D888,"ENTRÉE",I888:I888,I888)-SUMIFS(J888:J888,D888:D888,"SORTIE",I888:I888,I888),"")</f>
        <v>-88</v>
      </c>
      <c r="L888" s="13">
        <f>IFERROR(VLOOKUP(I888,T_LISTES[],3,0),"")</f>
        <v>2</v>
      </c>
      <c r="M888" s="13" t="str">
        <f t="shared" si="27"/>
        <v>COMMANDER</v>
      </c>
      <c r="N888" s="23"/>
      <c r="O888" s="8"/>
      <c r="P888" s="69">
        <v>0</v>
      </c>
      <c r="Q888" s="22" t="s">
        <v>1780</v>
      </c>
      <c r="R888" s="14" t="s">
        <v>1778</v>
      </c>
    </row>
    <row r="889" spans="1:18" x14ac:dyDescent="0.25">
      <c r="A889" s="14">
        <f t="shared" si="26"/>
        <v>888</v>
      </c>
      <c r="B889" s="71">
        <v>44256</v>
      </c>
      <c r="C889" s="7">
        <v>44263</v>
      </c>
      <c r="D889" s="8" t="s">
        <v>842</v>
      </c>
      <c r="E889" s="22" t="s">
        <v>256</v>
      </c>
      <c r="F889" s="67" t="s">
        <v>1765</v>
      </c>
      <c r="G889" s="8"/>
      <c r="H889" s="67" t="s">
        <v>58</v>
      </c>
      <c r="I889" s="22" t="s">
        <v>57</v>
      </c>
      <c r="J889" s="68">
        <v>22</v>
      </c>
      <c r="K889" s="13">
        <f>IFERROR(VLOOKUP(I889,'LISTES stock'!A$2:B$1487,2,0)+SUMIFS(J889:J889,D889:D889,"ENTRÉE",I889:I889,I889)-SUMIFS(J889:J889,D889:D889,"SORTIE",I889:I889,I889),"")</f>
        <v>-7066</v>
      </c>
      <c r="L889" s="13">
        <f>IFERROR(VLOOKUP(I889,T_LISTES[],3,0),"")</f>
        <v>0</v>
      </c>
      <c r="M889" s="13" t="str">
        <f t="shared" si="27"/>
        <v>COMMANDER</v>
      </c>
      <c r="N889" s="23"/>
      <c r="O889" s="8"/>
      <c r="P889" s="69">
        <v>0</v>
      </c>
      <c r="Q889" s="22" t="s">
        <v>1780</v>
      </c>
      <c r="R889" s="14" t="s">
        <v>1778</v>
      </c>
    </row>
    <row r="890" spans="1:18" x14ac:dyDescent="0.25">
      <c r="A890" s="14">
        <f t="shared" si="26"/>
        <v>889</v>
      </c>
      <c r="B890" s="71">
        <v>44256</v>
      </c>
      <c r="C890" s="7">
        <v>44263</v>
      </c>
      <c r="D890" s="8" t="s">
        <v>842</v>
      </c>
      <c r="E890" s="22" t="s">
        <v>105</v>
      </c>
      <c r="F890" s="67" t="s">
        <v>1747</v>
      </c>
      <c r="G890" s="8"/>
      <c r="H890" s="67" t="s">
        <v>1748</v>
      </c>
      <c r="I890" s="22" t="s">
        <v>12</v>
      </c>
      <c r="J890" s="68">
        <v>1</v>
      </c>
      <c r="K890" s="13">
        <f>IFERROR(VLOOKUP(I890,'LISTES stock'!A$2:B$1487,2,0)+SUMIFS(J890:J890,D890:D890,"ENTRÉE",I890:I890,I890)-SUMIFS(J890:J890,D890:D890,"SORTIE",I890:I890,I890),"")</f>
        <v>0</v>
      </c>
      <c r="L890" s="13">
        <f>IFERROR(VLOOKUP(I890,T_LISTES[],3,0),"")</f>
        <v>0</v>
      </c>
      <c r="M890" s="13" t="str">
        <f t="shared" si="27"/>
        <v>COMMANDER</v>
      </c>
      <c r="N890" s="23" t="s">
        <v>1824</v>
      </c>
      <c r="O890" s="8"/>
      <c r="P890" s="69">
        <v>0</v>
      </c>
      <c r="Q890" s="22" t="s">
        <v>1774</v>
      </c>
      <c r="R890" s="14" t="s">
        <v>1778</v>
      </c>
    </row>
    <row r="891" spans="1:18" x14ac:dyDescent="0.25">
      <c r="A891" s="14">
        <f t="shared" si="26"/>
        <v>890</v>
      </c>
      <c r="B891" s="71">
        <v>44256</v>
      </c>
      <c r="C891" s="7">
        <v>44263</v>
      </c>
      <c r="D891" s="8" t="s">
        <v>842</v>
      </c>
      <c r="E891" s="22" t="s">
        <v>652</v>
      </c>
      <c r="F891" s="67" t="s">
        <v>1747</v>
      </c>
      <c r="G891" s="8"/>
      <c r="H891" s="67" t="s">
        <v>20</v>
      </c>
      <c r="I891" s="22" t="s">
        <v>747</v>
      </c>
      <c r="J891" s="68">
        <v>1</v>
      </c>
      <c r="K891" s="13">
        <f>IFERROR(VLOOKUP(I891,'LISTES stock'!A$2:B$1487,2,0)+SUMIFS(J891:J891,D891:D891,"ENTRÉE",I891:I891,I891)-SUMIFS(J891:J891,D891:D891,"SORTIE",I891:I891,I891),"")</f>
        <v>-4</v>
      </c>
      <c r="L891" s="13">
        <f>IFERROR(VLOOKUP(I891,T_LISTES[],3,0),"")</f>
        <v>0</v>
      </c>
      <c r="M891" s="13" t="str">
        <f t="shared" si="27"/>
        <v>COMMANDER</v>
      </c>
      <c r="N891" s="23" t="s">
        <v>1828</v>
      </c>
      <c r="O891" s="8"/>
      <c r="P891" s="69">
        <v>24000</v>
      </c>
      <c r="Q891" s="22" t="s">
        <v>1753</v>
      </c>
      <c r="R891" s="14" t="s">
        <v>1776</v>
      </c>
    </row>
    <row r="892" spans="1:18" x14ac:dyDescent="0.25">
      <c r="A892" s="14">
        <f t="shared" si="26"/>
        <v>891</v>
      </c>
      <c r="B892" s="71">
        <v>44256</v>
      </c>
      <c r="C892" s="7">
        <v>44263</v>
      </c>
      <c r="D892" s="8" t="s">
        <v>842</v>
      </c>
      <c r="E892" s="22" t="s">
        <v>665</v>
      </c>
      <c r="F892" s="67" t="s">
        <v>1771</v>
      </c>
      <c r="G892" s="8"/>
      <c r="H892" s="67" t="s">
        <v>1742</v>
      </c>
      <c r="I892" s="22" t="s">
        <v>7</v>
      </c>
      <c r="J892" s="68">
        <v>1</v>
      </c>
      <c r="K892" s="13">
        <f>IFERROR(VLOOKUP(I892,'LISTES stock'!A$2:B$1487,2,0)+SUMIFS(J892:J892,D892:D892,"ENTRÉE",I892:I892,I892)-SUMIFS(J892:J892,D892:D892,"SORTIE",I892:I892,I892),"")</f>
        <v>0</v>
      </c>
      <c r="L892" s="13">
        <f>IFERROR(VLOOKUP(I892,T_LISTES[],3,0),"")</f>
        <v>2</v>
      </c>
      <c r="M892" s="13" t="str">
        <f t="shared" si="27"/>
        <v>COMMANDER</v>
      </c>
      <c r="N892" s="23"/>
      <c r="O892" s="8"/>
      <c r="P892" s="69">
        <v>0</v>
      </c>
      <c r="Q892" s="22"/>
      <c r="R892" s="14" t="s">
        <v>1743</v>
      </c>
    </row>
    <row r="893" spans="1:18" x14ac:dyDescent="0.25">
      <c r="A893" s="14">
        <f t="shared" si="26"/>
        <v>892</v>
      </c>
      <c r="B893" s="71">
        <v>44256</v>
      </c>
      <c r="C893" s="7">
        <v>44263</v>
      </c>
      <c r="D893" s="8" t="s">
        <v>842</v>
      </c>
      <c r="E893" s="22" t="s">
        <v>665</v>
      </c>
      <c r="F893" s="67" t="s">
        <v>1860</v>
      </c>
      <c r="G893" s="8"/>
      <c r="H893" s="67" t="s">
        <v>26</v>
      </c>
      <c r="I893" s="22" t="s">
        <v>135</v>
      </c>
      <c r="J893" s="68">
        <v>1</v>
      </c>
      <c r="K893" s="13">
        <f>IFERROR(VLOOKUP(I893,'LISTES stock'!A$2:B$1487,2,0)+SUMIFS(J893:J893,D893:D893,"ENTRÉE",I893:I893,I893)-SUMIFS(J893:J893,D893:D893,"SORTIE",I893:I893,I893),"")</f>
        <v>-87</v>
      </c>
      <c r="L893" s="13">
        <f>IFERROR(VLOOKUP(I893,T_LISTES[],3,0),"")</f>
        <v>2</v>
      </c>
      <c r="M893" s="13" t="str">
        <f t="shared" si="27"/>
        <v>COMMANDER</v>
      </c>
      <c r="N893" s="23"/>
      <c r="O893" s="8"/>
      <c r="P893" s="69">
        <v>0</v>
      </c>
      <c r="Q893" s="22"/>
      <c r="R893" s="14" t="s">
        <v>1754</v>
      </c>
    </row>
    <row r="894" spans="1:18" x14ac:dyDescent="0.25">
      <c r="A894" s="14">
        <f t="shared" si="26"/>
        <v>893</v>
      </c>
      <c r="B894" s="71">
        <v>44256</v>
      </c>
      <c r="C894" s="7">
        <v>44263</v>
      </c>
      <c r="D894" s="8" t="s">
        <v>842</v>
      </c>
      <c r="E894" s="22" t="s">
        <v>749</v>
      </c>
      <c r="F894" s="67" t="s">
        <v>1747</v>
      </c>
      <c r="G894" s="8"/>
      <c r="H894" s="67" t="s">
        <v>17</v>
      </c>
      <c r="I894" s="22" t="s">
        <v>119</v>
      </c>
      <c r="J894" s="68">
        <v>4</v>
      </c>
      <c r="K894" s="13">
        <f>IFERROR(VLOOKUP(I894,'LISTES stock'!A$2:B$1487,2,0)+SUMIFS(J894:J894,D894:D894,"ENTRÉE",I894:I894,I894)-SUMIFS(J894:J894,D894:D894,"SORTIE",I894:I894,I894),"")</f>
        <v>-27</v>
      </c>
      <c r="L894" s="13">
        <f>IFERROR(VLOOKUP(I894,T_LISTES[],3,0),"")</f>
        <v>0</v>
      </c>
      <c r="M894" s="13" t="str">
        <f t="shared" si="27"/>
        <v>COMMANDER</v>
      </c>
      <c r="N894" s="23" t="s">
        <v>1824</v>
      </c>
      <c r="O894" s="8"/>
      <c r="P894" s="69">
        <v>0</v>
      </c>
      <c r="Q894" s="22" t="s">
        <v>1756</v>
      </c>
      <c r="R894" s="14" t="s">
        <v>1759</v>
      </c>
    </row>
    <row r="895" spans="1:18" x14ac:dyDescent="0.25">
      <c r="A895" s="14">
        <f t="shared" si="26"/>
        <v>894</v>
      </c>
      <c r="B895" s="71">
        <v>44256</v>
      </c>
      <c r="C895" s="7">
        <v>44263</v>
      </c>
      <c r="D895" s="8" t="s">
        <v>842</v>
      </c>
      <c r="E895" s="22" t="s">
        <v>76</v>
      </c>
      <c r="F895" s="67" t="s">
        <v>1747</v>
      </c>
      <c r="G895" s="8"/>
      <c r="H895" s="67" t="s">
        <v>33</v>
      </c>
      <c r="I895" s="22" t="s">
        <v>301</v>
      </c>
      <c r="J895" s="68">
        <v>1</v>
      </c>
      <c r="K895" s="13">
        <f>IFERROR(VLOOKUP(I895,'LISTES stock'!A$2:B$1487,2,0)+SUMIFS(J895:J895,D895:D895,"ENTRÉE",I895:I895,I895)-SUMIFS(J895:J895,D895:D895,"SORTIE",I895:I895,I895),"")</f>
        <v>-5</v>
      </c>
      <c r="L895" s="13">
        <f>IFERROR(VLOOKUP(I895,T_LISTES[],3,0),"")</f>
        <v>0</v>
      </c>
      <c r="M895" s="13" t="str">
        <f t="shared" si="27"/>
        <v>COMMANDER</v>
      </c>
      <c r="N895" s="23" t="s">
        <v>1773</v>
      </c>
      <c r="O895" s="8"/>
      <c r="P895" s="69">
        <v>0</v>
      </c>
      <c r="Q895" s="22" t="s">
        <v>1904</v>
      </c>
      <c r="R895" s="14" t="s">
        <v>1754</v>
      </c>
    </row>
    <row r="896" spans="1:18" x14ac:dyDescent="0.25">
      <c r="A896" s="14">
        <f t="shared" ref="A896:A959" si="28">ROW()-1</f>
        <v>895</v>
      </c>
      <c r="B896" s="71">
        <v>44256</v>
      </c>
      <c r="C896" s="7">
        <v>44263</v>
      </c>
      <c r="D896" s="8" t="s">
        <v>842</v>
      </c>
      <c r="E896" s="22" t="s">
        <v>267</v>
      </c>
      <c r="F896" s="67" t="s">
        <v>1860</v>
      </c>
      <c r="G896" s="8"/>
      <c r="H896" s="67" t="s">
        <v>26</v>
      </c>
      <c r="I896" s="22" t="s">
        <v>133</v>
      </c>
      <c r="J896" s="68">
        <v>2</v>
      </c>
      <c r="K896" s="13">
        <f>IFERROR(VLOOKUP(I896,'LISTES stock'!A$2:B$1487,2,0)+SUMIFS(J896:J896,D896:D896,"ENTRÉE",I896:I896,I896)-SUMIFS(J896:J896,D896:D896,"SORTIE",I896:I896,I896),"")</f>
        <v>-5</v>
      </c>
      <c r="L896" s="13">
        <f>IFERROR(VLOOKUP(I896,T_LISTES[],3,0),"")</f>
        <v>2</v>
      </c>
      <c r="M896" s="13" t="str">
        <f t="shared" ref="M896:M959" si="29">IF($K896&lt;=$L896,"COMMANDER","")</f>
        <v>COMMANDER</v>
      </c>
      <c r="N896" s="23"/>
      <c r="O896" s="8"/>
      <c r="P896" s="69">
        <v>0</v>
      </c>
      <c r="Q896" s="22" t="s">
        <v>1780</v>
      </c>
      <c r="R896" s="14" t="s">
        <v>1759</v>
      </c>
    </row>
    <row r="897" spans="1:18" x14ac:dyDescent="0.25">
      <c r="A897" s="14">
        <f t="shared" si="28"/>
        <v>896</v>
      </c>
      <c r="B897" s="71">
        <v>44256</v>
      </c>
      <c r="C897" s="7">
        <v>44263</v>
      </c>
      <c r="D897" s="8" t="s">
        <v>842</v>
      </c>
      <c r="E897" s="22" t="s">
        <v>267</v>
      </c>
      <c r="F897" s="67" t="s">
        <v>1860</v>
      </c>
      <c r="G897" s="8"/>
      <c r="H897" s="67" t="s">
        <v>26</v>
      </c>
      <c r="I897" s="22" t="s">
        <v>132</v>
      </c>
      <c r="J897" s="68">
        <v>2</v>
      </c>
      <c r="K897" s="13">
        <f>IFERROR(VLOOKUP(I897,'LISTES stock'!A$2:B$1487,2,0)+SUMIFS(J897:J897,D897:D897,"ENTRÉE",I897:I897,I897)-SUMIFS(J897:J897,D897:D897,"SORTIE",I897:I897,I897),"")</f>
        <v>-2</v>
      </c>
      <c r="L897" s="13">
        <f>IFERROR(VLOOKUP(I897,T_LISTES[],3,0),"")</f>
        <v>2</v>
      </c>
      <c r="M897" s="13" t="str">
        <f t="shared" si="29"/>
        <v>COMMANDER</v>
      </c>
      <c r="N897" s="23"/>
      <c r="O897" s="8"/>
      <c r="P897" s="69">
        <v>0</v>
      </c>
      <c r="Q897" s="22" t="s">
        <v>1780</v>
      </c>
      <c r="R897" s="14" t="s">
        <v>1759</v>
      </c>
    </row>
    <row r="898" spans="1:18" x14ac:dyDescent="0.25">
      <c r="A898" s="14">
        <f t="shared" si="28"/>
        <v>897</v>
      </c>
      <c r="B898" s="71">
        <v>44256</v>
      </c>
      <c r="C898" s="7">
        <v>44263</v>
      </c>
      <c r="D898" s="8" t="s">
        <v>842</v>
      </c>
      <c r="E898" s="22" t="s">
        <v>267</v>
      </c>
      <c r="F898" s="67" t="s">
        <v>1860</v>
      </c>
      <c r="G898" s="8"/>
      <c r="H898" s="67" t="s">
        <v>26</v>
      </c>
      <c r="I898" s="22" t="s">
        <v>135</v>
      </c>
      <c r="J898" s="68">
        <v>2</v>
      </c>
      <c r="K898" s="13">
        <f>IFERROR(VLOOKUP(I898,'LISTES stock'!A$2:B$1487,2,0)+SUMIFS(J898:J898,D898:D898,"ENTRÉE",I898:I898,I898)-SUMIFS(J898:J898,D898:D898,"SORTIE",I898:I898,I898),"")</f>
        <v>-88</v>
      </c>
      <c r="L898" s="13">
        <f>IFERROR(VLOOKUP(I898,T_LISTES[],3,0),"")</f>
        <v>2</v>
      </c>
      <c r="M898" s="13" t="str">
        <f t="shared" si="29"/>
        <v>COMMANDER</v>
      </c>
      <c r="N898" s="23"/>
      <c r="O898" s="8"/>
      <c r="P898" s="69">
        <v>0</v>
      </c>
      <c r="Q898" s="22" t="s">
        <v>1780</v>
      </c>
      <c r="R898" s="14" t="s">
        <v>1759</v>
      </c>
    </row>
    <row r="899" spans="1:18" x14ac:dyDescent="0.25">
      <c r="A899" s="14">
        <f t="shared" si="28"/>
        <v>898</v>
      </c>
      <c r="B899" s="71">
        <v>44256</v>
      </c>
      <c r="C899" s="7">
        <v>44263</v>
      </c>
      <c r="D899" s="8" t="s">
        <v>842</v>
      </c>
      <c r="E899" s="22" t="s">
        <v>267</v>
      </c>
      <c r="F899" s="67" t="s">
        <v>1765</v>
      </c>
      <c r="G899" s="8"/>
      <c r="H899" s="67" t="s">
        <v>58</v>
      </c>
      <c r="I899" s="22" t="s">
        <v>57</v>
      </c>
      <c r="J899" s="68">
        <v>22</v>
      </c>
      <c r="K899" s="13">
        <f>IFERROR(VLOOKUP(I899,'LISTES stock'!A$2:B$1487,2,0)+SUMIFS(J899:J899,D899:D899,"ENTRÉE",I899:I899,I899)-SUMIFS(J899:J899,D899:D899,"SORTIE",I899:I899,I899),"")</f>
        <v>-7066</v>
      </c>
      <c r="L899" s="13">
        <f>IFERROR(VLOOKUP(I899,T_LISTES[],3,0),"")</f>
        <v>0</v>
      </c>
      <c r="M899" s="13" t="str">
        <f t="shared" si="29"/>
        <v>COMMANDER</v>
      </c>
      <c r="N899" s="23"/>
      <c r="O899" s="8"/>
      <c r="P899" s="69">
        <v>0</v>
      </c>
      <c r="Q899" s="22" t="s">
        <v>1780</v>
      </c>
      <c r="R899" s="14" t="s">
        <v>1759</v>
      </c>
    </row>
    <row r="900" spans="1:18" x14ac:dyDescent="0.25">
      <c r="A900" s="14">
        <f t="shared" si="28"/>
        <v>899</v>
      </c>
      <c r="B900" s="71">
        <v>44256</v>
      </c>
      <c r="C900" s="7">
        <v>44263</v>
      </c>
      <c r="D900" s="8" t="s">
        <v>842</v>
      </c>
      <c r="E900" s="22" t="s">
        <v>256</v>
      </c>
      <c r="F900" s="67" t="s">
        <v>1860</v>
      </c>
      <c r="G900" s="8"/>
      <c r="H900" s="67" t="s">
        <v>26</v>
      </c>
      <c r="I900" s="22" t="s">
        <v>133</v>
      </c>
      <c r="J900" s="68">
        <v>2</v>
      </c>
      <c r="K900" s="13">
        <f>IFERROR(VLOOKUP(I900,'LISTES stock'!A$2:B$1487,2,0)+SUMIFS(J900:J900,D900:D900,"ENTRÉE",I900:I900,I900)-SUMIFS(J900:J900,D900:D900,"SORTIE",I900:I900,I900),"")</f>
        <v>-5</v>
      </c>
      <c r="L900" s="13">
        <f>IFERROR(VLOOKUP(I900,T_LISTES[],3,0),"")</f>
        <v>2</v>
      </c>
      <c r="M900" s="13" t="str">
        <f t="shared" si="29"/>
        <v>COMMANDER</v>
      </c>
      <c r="N900" s="23"/>
      <c r="O900" s="8"/>
      <c r="P900" s="69">
        <v>0</v>
      </c>
      <c r="Q900" s="22" t="s">
        <v>1780</v>
      </c>
      <c r="R900" s="14" t="s">
        <v>1778</v>
      </c>
    </row>
    <row r="901" spans="1:18" x14ac:dyDescent="0.25">
      <c r="A901" s="14">
        <f t="shared" si="28"/>
        <v>900</v>
      </c>
      <c r="B901" s="71">
        <v>44256</v>
      </c>
      <c r="C901" s="7">
        <v>44263</v>
      </c>
      <c r="D901" s="8" t="s">
        <v>842</v>
      </c>
      <c r="E901" s="22" t="s">
        <v>256</v>
      </c>
      <c r="F901" s="67" t="s">
        <v>1860</v>
      </c>
      <c r="G901" s="8"/>
      <c r="H901" s="67" t="s">
        <v>26</v>
      </c>
      <c r="I901" s="22" t="s">
        <v>132</v>
      </c>
      <c r="J901" s="68">
        <v>2</v>
      </c>
      <c r="K901" s="13">
        <f>IFERROR(VLOOKUP(I901,'LISTES stock'!A$2:B$1487,2,0)+SUMIFS(J901:J901,D901:D901,"ENTRÉE",I901:I901,I901)-SUMIFS(J901:J901,D901:D901,"SORTIE",I901:I901,I901),"")</f>
        <v>-2</v>
      </c>
      <c r="L901" s="13">
        <f>IFERROR(VLOOKUP(I901,T_LISTES[],3,0),"")</f>
        <v>2</v>
      </c>
      <c r="M901" s="13" t="str">
        <f t="shared" si="29"/>
        <v>COMMANDER</v>
      </c>
      <c r="N901" s="23"/>
      <c r="O901" s="8"/>
      <c r="P901" s="69">
        <v>0</v>
      </c>
      <c r="Q901" s="22" t="s">
        <v>1780</v>
      </c>
      <c r="R901" s="14" t="s">
        <v>1778</v>
      </c>
    </row>
    <row r="902" spans="1:18" x14ac:dyDescent="0.25">
      <c r="A902" s="14">
        <f t="shared" si="28"/>
        <v>901</v>
      </c>
      <c r="B902" s="15">
        <v>44256</v>
      </c>
      <c r="C902" s="7">
        <v>44263</v>
      </c>
      <c r="D902" s="75" t="s">
        <v>844</v>
      </c>
      <c r="E902" s="22" t="s">
        <v>2298</v>
      </c>
      <c r="F902" s="67" t="s">
        <v>1747</v>
      </c>
      <c r="G902" s="8"/>
      <c r="H902" s="67"/>
      <c r="I902" s="22" t="s">
        <v>747</v>
      </c>
      <c r="J902" s="68">
        <v>1</v>
      </c>
      <c r="K902" s="13">
        <f>IFERROR(VLOOKUP(I902,'LISTES stock'!A$2:B$1487,2,0)+SUMIFS(J902:J902,D902:D902,"ENTRÉE",I902:I902,I902)-SUMIFS(J902:J902,D902:D902,"SORTIE",I902:I902,I902),"")</f>
        <v>-2</v>
      </c>
      <c r="L902" s="13">
        <f>IFERROR(VLOOKUP(I902,T_LISTES[],3,0),"")</f>
        <v>0</v>
      </c>
      <c r="M902" s="13" t="str">
        <f t="shared" si="29"/>
        <v>COMMANDER</v>
      </c>
      <c r="N902" s="23" t="s">
        <v>1828</v>
      </c>
      <c r="O902" s="8"/>
      <c r="P902" s="69">
        <v>24000</v>
      </c>
      <c r="Q902" s="22" t="s">
        <v>2507</v>
      </c>
      <c r="R902" s="14"/>
    </row>
    <row r="903" spans="1:18" x14ac:dyDescent="0.25">
      <c r="A903" s="14">
        <f t="shared" si="28"/>
        <v>902</v>
      </c>
      <c r="B903" s="71">
        <v>44256</v>
      </c>
      <c r="C903" s="7">
        <v>44264</v>
      </c>
      <c r="D903" s="8" t="s">
        <v>842</v>
      </c>
      <c r="E903" s="22" t="s">
        <v>86</v>
      </c>
      <c r="F903" s="67" t="s">
        <v>1902</v>
      </c>
      <c r="G903" s="8"/>
      <c r="H903" s="67" t="s">
        <v>9</v>
      </c>
      <c r="I903" s="22" t="s">
        <v>736</v>
      </c>
      <c r="J903" s="68">
        <v>1</v>
      </c>
      <c r="K903" s="13">
        <f>IFERROR(VLOOKUP(I903,'LISTES stock'!A$2:B$1487,2,0)+SUMIFS(J903:J903,D903:D903,"ENTRÉE",I903:I903,I903)-SUMIFS(J903:J903,D903:D903,"SORTIE",I903:I903,I903),"")</f>
        <v>-2</v>
      </c>
      <c r="L903" s="13">
        <f>IFERROR(VLOOKUP(I903,T_LISTES[],3,0),"")</f>
        <v>0</v>
      </c>
      <c r="M903" s="13" t="str">
        <f t="shared" si="29"/>
        <v>COMMANDER</v>
      </c>
      <c r="N903" s="23"/>
      <c r="O903" s="8"/>
      <c r="P903" s="69">
        <v>0</v>
      </c>
      <c r="Q903" s="22" t="s">
        <v>1903</v>
      </c>
      <c r="R903" s="14" t="s">
        <v>1940</v>
      </c>
    </row>
    <row r="904" spans="1:18" x14ac:dyDescent="0.25">
      <c r="A904" s="14">
        <f t="shared" si="28"/>
        <v>903</v>
      </c>
      <c r="B904" s="71">
        <v>44256</v>
      </c>
      <c r="C904" s="7">
        <v>44264</v>
      </c>
      <c r="D904" s="8" t="s">
        <v>842</v>
      </c>
      <c r="E904" s="22" t="s">
        <v>86</v>
      </c>
      <c r="F904" s="67" t="s">
        <v>1752</v>
      </c>
      <c r="G904" s="8"/>
      <c r="H904" s="67" t="s">
        <v>20</v>
      </c>
      <c r="I904" s="22" t="s">
        <v>73</v>
      </c>
      <c r="J904" s="68">
        <v>2</v>
      </c>
      <c r="K904" s="13">
        <f>IFERROR(VLOOKUP(I904,'LISTES stock'!A$2:B$1487,2,0)+SUMIFS(J904:J904,D904:D904,"ENTRÉE",I904:I904,I904)-SUMIFS(J904:J904,D904:D904,"SORTIE",I904:I904,I904),"")</f>
        <v>9</v>
      </c>
      <c r="L904" s="13">
        <f>IFERROR(VLOOKUP(I904,T_LISTES[],3,0),"")</f>
        <v>0</v>
      </c>
      <c r="M904" s="13" t="str">
        <f t="shared" si="29"/>
        <v/>
      </c>
      <c r="N904" s="23"/>
      <c r="O904" s="8"/>
      <c r="P904" s="69">
        <v>0</v>
      </c>
      <c r="Q904" s="22" t="s">
        <v>1786</v>
      </c>
      <c r="R904" s="14" t="s">
        <v>1776</v>
      </c>
    </row>
    <row r="905" spans="1:18" x14ac:dyDescent="0.25">
      <c r="A905" s="14">
        <f t="shared" si="28"/>
        <v>904</v>
      </c>
      <c r="B905" s="71">
        <v>44256</v>
      </c>
      <c r="C905" s="7">
        <v>44264</v>
      </c>
      <c r="D905" s="8" t="s">
        <v>842</v>
      </c>
      <c r="E905" s="22" t="s">
        <v>707</v>
      </c>
      <c r="F905" s="67" t="s">
        <v>1735</v>
      </c>
      <c r="G905" s="8"/>
      <c r="H905" s="67" t="s">
        <v>1769</v>
      </c>
      <c r="I905" s="22" t="s">
        <v>148</v>
      </c>
      <c r="J905" s="68">
        <v>1</v>
      </c>
      <c r="K905" s="13">
        <f>IFERROR(VLOOKUP(I905,'LISTES stock'!A$2:B$1487,2,0)+SUMIFS(J905:J905,D905:D905,"ENTRÉE",I905:I905,I905)-SUMIFS(J905:J905,D905:D905,"SORTIE",I905:I905,I905),"")</f>
        <v>-1</v>
      </c>
      <c r="L905" s="13">
        <f>IFERROR(VLOOKUP(I905,T_LISTES[],3,0),"")</f>
        <v>2</v>
      </c>
      <c r="M905" s="13" t="str">
        <f t="shared" si="29"/>
        <v>COMMANDER</v>
      </c>
      <c r="N905" s="23" t="s">
        <v>1944</v>
      </c>
      <c r="O905" s="8"/>
      <c r="P905" s="69">
        <v>200000</v>
      </c>
      <c r="Q905" s="22" t="s">
        <v>1736</v>
      </c>
      <c r="R905" s="14" t="s">
        <v>1737</v>
      </c>
    </row>
    <row r="906" spans="1:18" x14ac:dyDescent="0.25">
      <c r="A906" s="14">
        <f t="shared" si="28"/>
        <v>905</v>
      </c>
      <c r="B906" s="71">
        <v>44256</v>
      </c>
      <c r="C906" s="7">
        <v>44264</v>
      </c>
      <c r="D906" s="8" t="s">
        <v>842</v>
      </c>
      <c r="E906" s="22" t="s">
        <v>718</v>
      </c>
      <c r="F906" s="67" t="s">
        <v>1771</v>
      </c>
      <c r="G906" s="8"/>
      <c r="H906" s="67" t="s">
        <v>1742</v>
      </c>
      <c r="I906" s="22" t="s">
        <v>337</v>
      </c>
      <c r="J906" s="68">
        <v>2</v>
      </c>
      <c r="K906" s="13">
        <f>IFERROR(VLOOKUP(I906,'LISTES stock'!A$2:B$1487,2,0)+SUMIFS(J906:J906,D906:D906,"ENTRÉE",I906:I906,I906)-SUMIFS(J906:J906,D906:D906,"SORTIE",I906:I906,I906),"")</f>
        <v>-26</v>
      </c>
      <c r="L906" s="13">
        <f>IFERROR(VLOOKUP(I906,T_LISTES[],3,0),"")</f>
        <v>2</v>
      </c>
      <c r="M906" s="13" t="str">
        <f t="shared" si="29"/>
        <v>COMMANDER</v>
      </c>
      <c r="N906" s="23"/>
      <c r="O906" s="8"/>
      <c r="P906" s="69">
        <v>0</v>
      </c>
      <c r="Q906" s="22" t="s">
        <v>20</v>
      </c>
      <c r="R906" s="14" t="s">
        <v>1743</v>
      </c>
    </row>
    <row r="907" spans="1:18" x14ac:dyDescent="0.25">
      <c r="A907" s="14">
        <f t="shared" si="28"/>
        <v>906</v>
      </c>
      <c r="B907" s="71">
        <v>44256</v>
      </c>
      <c r="C907" s="7">
        <v>44264</v>
      </c>
      <c r="D907" s="8" t="s">
        <v>842</v>
      </c>
      <c r="E907" s="22" t="s">
        <v>718</v>
      </c>
      <c r="F907" s="67" t="s">
        <v>1771</v>
      </c>
      <c r="G907" s="8"/>
      <c r="H907" s="67" t="s">
        <v>1742</v>
      </c>
      <c r="I907" s="22" t="s">
        <v>333</v>
      </c>
      <c r="J907" s="68">
        <v>2</v>
      </c>
      <c r="K907" s="13">
        <f>IFERROR(VLOOKUP(I907,'LISTES stock'!A$2:B$1487,2,0)+SUMIFS(J907:J907,D907:D907,"ENTRÉE",I907:I907,I907)-SUMIFS(J907:J907,D907:D907,"SORTIE",I907:I907,I907),"")</f>
        <v>-23</v>
      </c>
      <c r="L907" s="13">
        <f>IFERROR(VLOOKUP(I907,T_LISTES[],3,0),"")</f>
        <v>2</v>
      </c>
      <c r="M907" s="13" t="str">
        <f t="shared" si="29"/>
        <v>COMMANDER</v>
      </c>
      <c r="N907" s="23"/>
      <c r="O907" s="8"/>
      <c r="P907" s="69">
        <v>0</v>
      </c>
      <c r="Q907" s="22" t="s">
        <v>20</v>
      </c>
      <c r="R907" s="14" t="s">
        <v>1743</v>
      </c>
    </row>
    <row r="908" spans="1:18" x14ac:dyDescent="0.25">
      <c r="A908" s="14">
        <f t="shared" si="28"/>
        <v>907</v>
      </c>
      <c r="B908" s="71">
        <v>44256</v>
      </c>
      <c r="C908" s="7">
        <v>44264</v>
      </c>
      <c r="D908" s="8" t="s">
        <v>842</v>
      </c>
      <c r="E908" s="22" t="s">
        <v>122</v>
      </c>
      <c r="F908" s="67" t="s">
        <v>1765</v>
      </c>
      <c r="G908" s="8"/>
      <c r="H908" s="67" t="s">
        <v>58</v>
      </c>
      <c r="I908" s="22" t="s">
        <v>71</v>
      </c>
      <c r="J908" s="68">
        <v>12</v>
      </c>
      <c r="K908" s="13">
        <f>IFERROR(VLOOKUP(I908,'LISTES stock'!A$2:B$1487,2,0)+SUMIFS(J908:J908,D908:D908,"ENTRÉE",I908:I908,I908)-SUMIFS(J908:J908,D908:D908,"SORTIE",I908:I908,I908),"")</f>
        <v>238</v>
      </c>
      <c r="L908" s="13">
        <f>IFERROR(VLOOKUP(I908,T_LISTES[],3,0),"")</f>
        <v>0</v>
      </c>
      <c r="M908" s="13" t="str">
        <f t="shared" si="29"/>
        <v/>
      </c>
      <c r="N908" s="23"/>
      <c r="O908" s="8"/>
      <c r="P908" s="69">
        <v>0</v>
      </c>
      <c r="Q908" s="22" t="s">
        <v>1758</v>
      </c>
      <c r="R908" s="14" t="s">
        <v>1754</v>
      </c>
    </row>
    <row r="909" spans="1:18" x14ac:dyDescent="0.25">
      <c r="A909" s="14">
        <f t="shared" si="28"/>
        <v>908</v>
      </c>
      <c r="B909" s="71">
        <v>44256</v>
      </c>
      <c r="C909" s="7">
        <v>44264</v>
      </c>
      <c r="D909" s="8" t="s">
        <v>842</v>
      </c>
      <c r="E909" s="22" t="s">
        <v>122</v>
      </c>
      <c r="F909" s="67" t="s">
        <v>1765</v>
      </c>
      <c r="G909" s="8"/>
      <c r="H909" s="67" t="s">
        <v>58</v>
      </c>
      <c r="I909" s="22" t="s">
        <v>71</v>
      </c>
      <c r="J909" s="68">
        <v>17</v>
      </c>
      <c r="K909" s="13">
        <f>IFERROR(VLOOKUP(I909,'LISTES stock'!A$2:B$1487,2,0)+SUMIFS(J909:J909,D909:D909,"ENTRÉE",I909:I909,I909)-SUMIFS(J909:J909,D909:D909,"SORTIE",I909:I909,I909),"")</f>
        <v>233</v>
      </c>
      <c r="L909" s="13">
        <f>IFERROR(VLOOKUP(I909,T_LISTES[],3,0),"")</f>
        <v>0</v>
      </c>
      <c r="M909" s="13" t="str">
        <f t="shared" si="29"/>
        <v/>
      </c>
      <c r="N909" s="23"/>
      <c r="O909" s="8"/>
      <c r="P909" s="69">
        <v>0</v>
      </c>
      <c r="Q909" s="22" t="s">
        <v>1945</v>
      </c>
      <c r="R909" s="14" t="s">
        <v>1754</v>
      </c>
    </row>
    <row r="910" spans="1:18" x14ac:dyDescent="0.25">
      <c r="A910" s="14">
        <f t="shared" si="28"/>
        <v>909</v>
      </c>
      <c r="B910" s="71">
        <v>44256</v>
      </c>
      <c r="C910" s="7">
        <v>44264</v>
      </c>
      <c r="D910" s="8" t="s">
        <v>842</v>
      </c>
      <c r="E910" s="22" t="s">
        <v>122</v>
      </c>
      <c r="F910" s="67" t="s">
        <v>1765</v>
      </c>
      <c r="G910" s="8"/>
      <c r="H910" s="67" t="s">
        <v>58</v>
      </c>
      <c r="I910" s="22" t="s">
        <v>71</v>
      </c>
      <c r="J910" s="68">
        <v>19</v>
      </c>
      <c r="K910" s="13">
        <f>IFERROR(VLOOKUP(I910,'LISTES stock'!A$2:B$1487,2,0)+SUMIFS(J910:J910,D910:D910,"ENTRÉE",I910:I910,I910)-SUMIFS(J910:J910,D910:D910,"SORTIE",I910:I910,I910),"")</f>
        <v>231</v>
      </c>
      <c r="L910" s="13">
        <f>IFERROR(VLOOKUP(I910,T_LISTES[],3,0),"")</f>
        <v>0</v>
      </c>
      <c r="M910" s="13" t="str">
        <f t="shared" si="29"/>
        <v/>
      </c>
      <c r="N910" s="23"/>
      <c r="O910" s="8"/>
      <c r="P910" s="69">
        <v>0</v>
      </c>
      <c r="Q910" s="22" t="s">
        <v>1812</v>
      </c>
      <c r="R910" s="14" t="s">
        <v>1754</v>
      </c>
    </row>
    <row r="911" spans="1:18" x14ac:dyDescent="0.25">
      <c r="A911" s="14">
        <f t="shared" si="28"/>
        <v>910</v>
      </c>
      <c r="B911" s="71">
        <v>44256</v>
      </c>
      <c r="C911" s="7">
        <v>44264</v>
      </c>
      <c r="D911" s="8" t="s">
        <v>842</v>
      </c>
      <c r="E911" s="22" t="s">
        <v>122</v>
      </c>
      <c r="F911" s="67" t="s">
        <v>1765</v>
      </c>
      <c r="G911" s="8"/>
      <c r="H911" s="67" t="s">
        <v>58</v>
      </c>
      <c r="I911" s="22" t="s">
        <v>57</v>
      </c>
      <c r="J911" s="68">
        <v>35</v>
      </c>
      <c r="K911" s="13">
        <f>IFERROR(VLOOKUP(I911,'LISTES stock'!A$2:B$1487,2,0)+SUMIFS(J911:J911,D911:D911,"ENTRÉE",I911:I911,I911)-SUMIFS(J911:J911,D911:D911,"SORTIE",I911:I911,I911),"")</f>
        <v>-7079</v>
      </c>
      <c r="L911" s="13">
        <f>IFERROR(VLOOKUP(I911,T_LISTES[],3,0),"")</f>
        <v>0</v>
      </c>
      <c r="M911" s="13" t="str">
        <f t="shared" si="29"/>
        <v>COMMANDER</v>
      </c>
      <c r="N911" s="23"/>
      <c r="O911" s="8"/>
      <c r="P911" s="69">
        <v>0</v>
      </c>
      <c r="Q911" s="22" t="s">
        <v>1780</v>
      </c>
      <c r="R911" s="14" t="s">
        <v>1754</v>
      </c>
    </row>
    <row r="912" spans="1:18" x14ac:dyDescent="0.25">
      <c r="A912" s="14">
        <f t="shared" si="28"/>
        <v>911</v>
      </c>
      <c r="B912" s="71">
        <v>44256</v>
      </c>
      <c r="C912" s="7">
        <v>44264</v>
      </c>
      <c r="D912" s="8" t="s">
        <v>842</v>
      </c>
      <c r="E912" s="22" t="s">
        <v>122</v>
      </c>
      <c r="F912" s="67" t="s">
        <v>1768</v>
      </c>
      <c r="G912" s="8"/>
      <c r="H912" s="67" t="s">
        <v>58</v>
      </c>
      <c r="I912" s="22" t="s">
        <v>64</v>
      </c>
      <c r="J912" s="68">
        <v>1</v>
      </c>
      <c r="K912" s="13">
        <f>IFERROR(VLOOKUP(I912,'LISTES stock'!A$2:B$1487,2,0)+SUMIFS(J912:J912,D912:D912,"ENTRÉE",I912:I912,I912)-SUMIFS(J912:J912,D912:D912,"SORTIE",I912:I912,I912),"")</f>
        <v>-50</v>
      </c>
      <c r="L912" s="13">
        <f>IFERROR(VLOOKUP(I912,T_LISTES[],3,0),"")</f>
        <v>2</v>
      </c>
      <c r="M912" s="13" t="str">
        <f t="shared" si="29"/>
        <v>COMMANDER</v>
      </c>
      <c r="N912" s="23"/>
      <c r="O912" s="8"/>
      <c r="P912" s="69">
        <v>0</v>
      </c>
      <c r="Q912" s="22" t="s">
        <v>1780</v>
      </c>
      <c r="R912" s="14" t="s">
        <v>1754</v>
      </c>
    </row>
    <row r="913" spans="1:18" x14ac:dyDescent="0.25">
      <c r="A913" s="14">
        <f t="shared" si="28"/>
        <v>912</v>
      </c>
      <c r="B913" s="71">
        <v>44256</v>
      </c>
      <c r="C913" s="7">
        <v>44264</v>
      </c>
      <c r="D913" s="8" t="s">
        <v>842</v>
      </c>
      <c r="E913" s="22" t="s">
        <v>122</v>
      </c>
      <c r="F913" s="67" t="s">
        <v>1768</v>
      </c>
      <c r="G913" s="8"/>
      <c r="H913" s="67" t="s">
        <v>58</v>
      </c>
      <c r="I913" s="22" t="s">
        <v>65</v>
      </c>
      <c r="J913" s="68">
        <v>1</v>
      </c>
      <c r="K913" s="13">
        <f>IFERROR(VLOOKUP(I913,'LISTES stock'!A$2:B$1487,2,0)+SUMIFS(J913:J913,D913:D913,"ENTRÉE",I913:I913,I913)-SUMIFS(J913:J913,D913:D913,"SORTIE",I913:I913,I913),"")</f>
        <v>-54</v>
      </c>
      <c r="L913" s="13">
        <f>IFERROR(VLOOKUP(I913,T_LISTES[],3,0),"")</f>
        <v>2</v>
      </c>
      <c r="M913" s="13" t="str">
        <f t="shared" si="29"/>
        <v>COMMANDER</v>
      </c>
      <c r="N913" s="23"/>
      <c r="O913" s="8"/>
      <c r="P913" s="69">
        <v>0</v>
      </c>
      <c r="Q913" s="22" t="s">
        <v>1780</v>
      </c>
      <c r="R913" s="14" t="s">
        <v>1754</v>
      </c>
    </row>
    <row r="914" spans="1:18" x14ac:dyDescent="0.25">
      <c r="A914" s="14">
        <f t="shared" si="28"/>
        <v>913</v>
      </c>
      <c r="B914" s="71">
        <v>44256</v>
      </c>
      <c r="C914" s="7">
        <v>44264</v>
      </c>
      <c r="D914" s="8" t="s">
        <v>842</v>
      </c>
      <c r="E914" s="22" t="s">
        <v>122</v>
      </c>
      <c r="F914" s="67" t="s">
        <v>1768</v>
      </c>
      <c r="G914" s="8"/>
      <c r="H914" s="67" t="s">
        <v>58</v>
      </c>
      <c r="I914" s="22" t="s">
        <v>135</v>
      </c>
      <c r="J914" s="68">
        <v>1</v>
      </c>
      <c r="K914" s="13">
        <f>IFERROR(VLOOKUP(I914,'LISTES stock'!A$2:B$1487,2,0)+SUMIFS(J914:J914,D914:D914,"ENTRÉE",I914:I914,I914)-SUMIFS(J914:J914,D914:D914,"SORTIE",I914:I914,I914),"")</f>
        <v>-87</v>
      </c>
      <c r="L914" s="13">
        <f>IFERROR(VLOOKUP(I914,T_LISTES[],3,0),"")</f>
        <v>2</v>
      </c>
      <c r="M914" s="13" t="str">
        <f t="shared" si="29"/>
        <v>COMMANDER</v>
      </c>
      <c r="N914" s="23"/>
      <c r="O914" s="8"/>
      <c r="P914" s="69">
        <v>0</v>
      </c>
      <c r="Q914" s="22" t="s">
        <v>1780</v>
      </c>
      <c r="R914" s="14" t="s">
        <v>1754</v>
      </c>
    </row>
    <row r="915" spans="1:18" x14ac:dyDescent="0.25">
      <c r="A915" s="14">
        <f t="shared" si="28"/>
        <v>914</v>
      </c>
      <c r="B915" s="71">
        <v>44256</v>
      </c>
      <c r="C915" s="7">
        <v>44264</v>
      </c>
      <c r="D915" s="8" t="s">
        <v>842</v>
      </c>
      <c r="E915" s="22" t="s">
        <v>770</v>
      </c>
      <c r="F915" s="67" t="s">
        <v>1762</v>
      </c>
      <c r="G915" s="8"/>
      <c r="H915" s="67" t="s">
        <v>9</v>
      </c>
      <c r="I915" s="22" t="s">
        <v>144</v>
      </c>
      <c r="J915" s="68">
        <v>1</v>
      </c>
      <c r="K915" s="13">
        <f>IFERROR(VLOOKUP(I915,'LISTES stock'!A$2:B$1487,2,0)+SUMIFS(J915:J915,D915:D915,"ENTRÉE",I915:I915,I915)-SUMIFS(J915:J915,D915:D915,"SORTIE",I915:I915,I915),"")</f>
        <v>-1</v>
      </c>
      <c r="L915" s="13">
        <f>IFERROR(VLOOKUP(I915,T_LISTES[],3,0),"")</f>
        <v>0</v>
      </c>
      <c r="M915" s="13" t="str">
        <f t="shared" si="29"/>
        <v>COMMANDER</v>
      </c>
      <c r="N915" s="23"/>
      <c r="O915" s="8"/>
      <c r="P915" s="69">
        <v>95000</v>
      </c>
      <c r="Q915" s="22" t="s">
        <v>1946</v>
      </c>
      <c r="R915" s="14" t="s">
        <v>1746</v>
      </c>
    </row>
    <row r="916" spans="1:18" x14ac:dyDescent="0.25">
      <c r="A916" s="14">
        <f t="shared" si="28"/>
        <v>915</v>
      </c>
      <c r="B916" s="71">
        <v>44256</v>
      </c>
      <c r="C916" s="7">
        <v>44264</v>
      </c>
      <c r="D916" s="8" t="s">
        <v>842</v>
      </c>
      <c r="E916" s="22" t="s">
        <v>1734</v>
      </c>
      <c r="F916" s="67" t="s">
        <v>1762</v>
      </c>
      <c r="G916" s="8"/>
      <c r="H916" s="67" t="s">
        <v>9</v>
      </c>
      <c r="I916" s="22" t="s">
        <v>144</v>
      </c>
      <c r="J916" s="68">
        <v>1</v>
      </c>
      <c r="K916" s="13">
        <f>IFERROR(VLOOKUP(I916,'LISTES stock'!A$2:B$1487,2,0)+SUMIFS(J916:J916,D916:D916,"ENTRÉE",I916:I916,I916)-SUMIFS(J916:J916,D916:D916,"SORTIE",I916:I916,I916),"")</f>
        <v>-1</v>
      </c>
      <c r="L916" s="13">
        <f>IFERROR(VLOOKUP(I916,T_LISTES[],3,0),"")</f>
        <v>0</v>
      </c>
      <c r="M916" s="13" t="str">
        <f t="shared" si="29"/>
        <v>COMMANDER</v>
      </c>
      <c r="N916" s="23"/>
      <c r="O916" s="8"/>
      <c r="P916" s="69">
        <v>0</v>
      </c>
      <c r="Q916" s="22" t="s">
        <v>1745</v>
      </c>
      <c r="R916" s="14" t="s">
        <v>1746</v>
      </c>
    </row>
    <row r="917" spans="1:18" x14ac:dyDescent="0.25">
      <c r="A917" s="14">
        <f t="shared" si="28"/>
        <v>916</v>
      </c>
      <c r="B917" s="71">
        <v>44256</v>
      </c>
      <c r="C917" s="7">
        <v>44264</v>
      </c>
      <c r="D917" s="8" t="s">
        <v>842</v>
      </c>
      <c r="E917" s="22" t="s">
        <v>770</v>
      </c>
      <c r="F917" s="67" t="s">
        <v>1762</v>
      </c>
      <c r="G917" s="8"/>
      <c r="H917" s="67" t="s">
        <v>9</v>
      </c>
      <c r="I917" s="22" t="s">
        <v>738</v>
      </c>
      <c r="J917" s="68">
        <v>1</v>
      </c>
      <c r="K917" s="13">
        <f>IFERROR(VLOOKUP(I917,'LISTES stock'!A$2:B$1487,2,0)+SUMIFS(J917:J917,D917:D917,"ENTRÉE",I917:I917,I917)-SUMIFS(J917:J917,D917:D917,"SORTIE",I917:I917,I917),"")</f>
        <v>-2</v>
      </c>
      <c r="L917" s="13">
        <f>IFERROR(VLOOKUP(I917,T_LISTES[],3,0),"")</f>
        <v>0</v>
      </c>
      <c r="M917" s="13" t="str">
        <f t="shared" si="29"/>
        <v>COMMANDER</v>
      </c>
      <c r="N917" s="23"/>
      <c r="O917" s="8"/>
      <c r="P917" s="69">
        <v>25000</v>
      </c>
      <c r="Q917" s="22" t="s">
        <v>1946</v>
      </c>
      <c r="R917" s="14" t="s">
        <v>1746</v>
      </c>
    </row>
    <row r="918" spans="1:18" x14ac:dyDescent="0.25">
      <c r="A918" s="14">
        <f t="shared" si="28"/>
        <v>917</v>
      </c>
      <c r="B918" s="71">
        <v>44256</v>
      </c>
      <c r="C918" s="7">
        <v>44264</v>
      </c>
      <c r="D918" s="8" t="s">
        <v>842</v>
      </c>
      <c r="E918" s="22" t="s">
        <v>93</v>
      </c>
      <c r="F918" s="67" t="s">
        <v>1860</v>
      </c>
      <c r="G918" s="8"/>
      <c r="H918" s="67" t="s">
        <v>26</v>
      </c>
      <c r="I918" s="22" t="s">
        <v>133</v>
      </c>
      <c r="J918" s="68">
        <v>2</v>
      </c>
      <c r="K918" s="13">
        <f>IFERROR(VLOOKUP(I918,'LISTES stock'!A$2:B$1487,2,0)+SUMIFS(J918:J918,D918:D918,"ENTRÉE",I918:I918,I918)-SUMIFS(J918:J918,D918:D918,"SORTIE",I918:I918,I918),"")</f>
        <v>-5</v>
      </c>
      <c r="L918" s="13">
        <f>IFERROR(VLOOKUP(I918,T_LISTES[],3,0),"")</f>
        <v>2</v>
      </c>
      <c r="M918" s="13" t="str">
        <f t="shared" si="29"/>
        <v>COMMANDER</v>
      </c>
      <c r="N918" s="23"/>
      <c r="O918" s="8"/>
      <c r="P918" s="69">
        <v>0</v>
      </c>
      <c r="Q918" s="22" t="s">
        <v>1780</v>
      </c>
      <c r="R918" s="14" t="s">
        <v>1778</v>
      </c>
    </row>
    <row r="919" spans="1:18" x14ac:dyDescent="0.25">
      <c r="A919" s="14">
        <f t="shared" si="28"/>
        <v>918</v>
      </c>
      <c r="B919" s="71">
        <v>44256</v>
      </c>
      <c r="C919" s="7">
        <v>44264</v>
      </c>
      <c r="D919" s="8" t="s">
        <v>842</v>
      </c>
      <c r="E919" s="22" t="s">
        <v>93</v>
      </c>
      <c r="F919" s="67" t="s">
        <v>1860</v>
      </c>
      <c r="G919" s="8"/>
      <c r="H919" s="67" t="s">
        <v>26</v>
      </c>
      <c r="I919" s="22" t="s">
        <v>132</v>
      </c>
      <c r="J919" s="68">
        <v>2</v>
      </c>
      <c r="K919" s="13">
        <f>IFERROR(VLOOKUP(I919,'LISTES stock'!A$2:B$1487,2,0)+SUMIFS(J919:J919,D919:D919,"ENTRÉE",I919:I919,I919)-SUMIFS(J919:J919,D919:D919,"SORTIE",I919:I919,I919),"")</f>
        <v>-2</v>
      </c>
      <c r="L919" s="13">
        <f>IFERROR(VLOOKUP(I919,T_LISTES[],3,0),"")</f>
        <v>2</v>
      </c>
      <c r="M919" s="13" t="str">
        <f t="shared" si="29"/>
        <v>COMMANDER</v>
      </c>
      <c r="N919" s="23"/>
      <c r="O919" s="8"/>
      <c r="P919" s="69">
        <v>0</v>
      </c>
      <c r="Q919" s="22" t="s">
        <v>1780</v>
      </c>
      <c r="R919" s="14" t="s">
        <v>1778</v>
      </c>
    </row>
    <row r="920" spans="1:18" x14ac:dyDescent="0.25">
      <c r="A920" s="14">
        <f t="shared" si="28"/>
        <v>919</v>
      </c>
      <c r="B920" s="71">
        <v>44256</v>
      </c>
      <c r="C920" s="7">
        <v>44264</v>
      </c>
      <c r="D920" s="8" t="s">
        <v>842</v>
      </c>
      <c r="E920" s="22" t="s">
        <v>93</v>
      </c>
      <c r="F920" s="67" t="s">
        <v>1860</v>
      </c>
      <c r="G920" s="8"/>
      <c r="H920" s="67" t="s">
        <v>26</v>
      </c>
      <c r="I920" s="22" t="s">
        <v>136</v>
      </c>
      <c r="J920" s="68">
        <v>1</v>
      </c>
      <c r="K920" s="13">
        <f>IFERROR(VLOOKUP(I920,'LISTES stock'!A$2:B$1487,2,0)+SUMIFS(J920:J920,D920:D920,"ENTRÉE",I920:I920,I920)-SUMIFS(J920:J920,D920:D920,"SORTIE",I920:I920,I920),"")</f>
        <v>-1</v>
      </c>
      <c r="L920" s="13">
        <f>IFERROR(VLOOKUP(I920,T_LISTES[],3,0),"")</f>
        <v>2</v>
      </c>
      <c r="M920" s="13" t="str">
        <f t="shared" si="29"/>
        <v>COMMANDER</v>
      </c>
      <c r="N920" s="23"/>
      <c r="O920" s="8"/>
      <c r="P920" s="69">
        <v>0</v>
      </c>
      <c r="Q920" s="22" t="s">
        <v>1780</v>
      </c>
      <c r="R920" s="14" t="s">
        <v>1778</v>
      </c>
    </row>
    <row r="921" spans="1:18" x14ac:dyDescent="0.25">
      <c r="A921" s="14">
        <f t="shared" si="28"/>
        <v>920</v>
      </c>
      <c r="B921" s="71">
        <v>44256</v>
      </c>
      <c r="C921" s="7">
        <v>44264</v>
      </c>
      <c r="D921" s="8" t="s">
        <v>842</v>
      </c>
      <c r="E921" s="22" t="s">
        <v>93</v>
      </c>
      <c r="F921" s="67" t="s">
        <v>1765</v>
      </c>
      <c r="G921" s="8"/>
      <c r="H921" s="67" t="s">
        <v>58</v>
      </c>
      <c r="I921" s="22" t="s">
        <v>57</v>
      </c>
      <c r="J921" s="68">
        <v>22</v>
      </c>
      <c r="K921" s="13">
        <f>IFERROR(VLOOKUP(I921,'LISTES stock'!A$2:B$1487,2,0)+SUMIFS(J921:J921,D921:D921,"ENTRÉE",I921:I921,I921)-SUMIFS(J921:J921,D921:D921,"SORTIE",I921:I921,I921),"")</f>
        <v>-7066</v>
      </c>
      <c r="L921" s="13">
        <f>IFERROR(VLOOKUP(I921,T_LISTES[],3,0),"")</f>
        <v>0</v>
      </c>
      <c r="M921" s="13" t="str">
        <f t="shared" si="29"/>
        <v>COMMANDER</v>
      </c>
      <c r="N921" s="23"/>
      <c r="O921" s="8"/>
      <c r="P921" s="69">
        <v>0</v>
      </c>
      <c r="Q921" s="22" t="s">
        <v>1780</v>
      </c>
      <c r="R921" s="14" t="s">
        <v>1778</v>
      </c>
    </row>
    <row r="922" spans="1:18" x14ac:dyDescent="0.25">
      <c r="A922" s="14">
        <f t="shared" si="28"/>
        <v>921</v>
      </c>
      <c r="B922" s="71">
        <v>44256</v>
      </c>
      <c r="C922" s="7">
        <v>44264</v>
      </c>
      <c r="D922" s="8" t="s">
        <v>842</v>
      </c>
      <c r="E922" s="22" t="s">
        <v>697</v>
      </c>
      <c r="F922" s="67" t="s">
        <v>1860</v>
      </c>
      <c r="G922" s="8"/>
      <c r="H922" s="67" t="s">
        <v>26</v>
      </c>
      <c r="I922" s="22" t="s">
        <v>664</v>
      </c>
      <c r="J922" s="68">
        <v>1</v>
      </c>
      <c r="K922" s="13">
        <f>IFERROR(VLOOKUP(I922,'LISTES stock'!A$2:B$1487,2,0)+SUMIFS(J922:J922,D922:D922,"ENTRÉE",I922:I922,I922)-SUMIFS(J922:J922,D922:D922,"SORTIE",I922:I922,I922),"")</f>
        <v>-14</v>
      </c>
      <c r="L922" s="13">
        <f>IFERROR(VLOOKUP(I922,T_LISTES[],3,0),"")</f>
        <v>2</v>
      </c>
      <c r="M922" s="13" t="str">
        <f t="shared" si="29"/>
        <v>COMMANDER</v>
      </c>
      <c r="N922" s="23"/>
      <c r="O922" s="8"/>
      <c r="P922" s="69">
        <v>0</v>
      </c>
      <c r="Q922" s="22" t="s">
        <v>1780</v>
      </c>
      <c r="R922" s="14" t="s">
        <v>1754</v>
      </c>
    </row>
    <row r="923" spans="1:18" x14ac:dyDescent="0.25">
      <c r="A923" s="14">
        <f t="shared" si="28"/>
        <v>922</v>
      </c>
      <c r="B923" s="71">
        <v>44256</v>
      </c>
      <c r="C923" s="7">
        <v>44264</v>
      </c>
      <c r="D923" s="8" t="s">
        <v>842</v>
      </c>
      <c r="E923" s="22" t="s">
        <v>697</v>
      </c>
      <c r="F923" s="67" t="s">
        <v>1860</v>
      </c>
      <c r="G923" s="8"/>
      <c r="H923" s="67" t="s">
        <v>26</v>
      </c>
      <c r="I923" s="22" t="s">
        <v>663</v>
      </c>
      <c r="J923" s="68">
        <v>2</v>
      </c>
      <c r="K923" s="13">
        <f>IFERROR(VLOOKUP(I923,'LISTES stock'!A$2:B$1487,2,0)+SUMIFS(J923:J923,D923:D923,"ENTRÉE",I923:I923,I923)-SUMIFS(J923:J923,D923:D923,"SORTIE",I923:I923,I923),"")</f>
        <v>-1</v>
      </c>
      <c r="L923" s="13">
        <f>IFERROR(VLOOKUP(I923,T_LISTES[],3,0),"")</f>
        <v>2</v>
      </c>
      <c r="M923" s="13" t="str">
        <f t="shared" si="29"/>
        <v>COMMANDER</v>
      </c>
      <c r="N923" s="23"/>
      <c r="O923" s="8"/>
      <c r="P923" s="69">
        <v>0</v>
      </c>
      <c r="Q923" s="22" t="s">
        <v>1780</v>
      </c>
      <c r="R923" s="14" t="s">
        <v>1754</v>
      </c>
    </row>
    <row r="924" spans="1:18" x14ac:dyDescent="0.25">
      <c r="A924" s="14">
        <f t="shared" si="28"/>
        <v>923</v>
      </c>
      <c r="B924" s="71">
        <v>44256</v>
      </c>
      <c r="C924" s="7">
        <v>44264</v>
      </c>
      <c r="D924" s="8" t="s">
        <v>842</v>
      </c>
      <c r="E924" s="22" t="s">
        <v>697</v>
      </c>
      <c r="F924" s="67" t="s">
        <v>1860</v>
      </c>
      <c r="G924" s="8"/>
      <c r="H924" s="67" t="s">
        <v>26</v>
      </c>
      <c r="I924" s="22" t="s">
        <v>135</v>
      </c>
      <c r="J924" s="68">
        <v>2</v>
      </c>
      <c r="K924" s="13">
        <f>IFERROR(VLOOKUP(I924,'LISTES stock'!A$2:B$1487,2,0)+SUMIFS(J924:J924,D924:D924,"ENTRÉE",I924:I924,I924)-SUMIFS(J924:J924,D924:D924,"SORTIE",I924:I924,I924),"")</f>
        <v>-88</v>
      </c>
      <c r="L924" s="13">
        <f>IFERROR(VLOOKUP(I924,T_LISTES[],3,0),"")</f>
        <v>2</v>
      </c>
      <c r="M924" s="13" t="str">
        <f t="shared" si="29"/>
        <v>COMMANDER</v>
      </c>
      <c r="N924" s="23"/>
      <c r="O924" s="8"/>
      <c r="P924" s="69">
        <v>0</v>
      </c>
      <c r="Q924" s="22" t="s">
        <v>1780</v>
      </c>
      <c r="R924" s="14" t="s">
        <v>1754</v>
      </c>
    </row>
    <row r="925" spans="1:18" x14ac:dyDescent="0.25">
      <c r="A925" s="14">
        <f t="shared" si="28"/>
        <v>924</v>
      </c>
      <c r="B925" s="71">
        <v>44256</v>
      </c>
      <c r="C925" s="7">
        <v>44264</v>
      </c>
      <c r="D925" s="8" t="s">
        <v>842</v>
      </c>
      <c r="E925" s="22" t="s">
        <v>697</v>
      </c>
      <c r="F925" s="67" t="s">
        <v>1765</v>
      </c>
      <c r="G925" s="8"/>
      <c r="H925" s="67" t="s">
        <v>58</v>
      </c>
      <c r="I925" s="22" t="s">
        <v>57</v>
      </c>
      <c r="J925" s="68">
        <v>27</v>
      </c>
      <c r="K925" s="13">
        <f>IFERROR(VLOOKUP(I925,'LISTES stock'!A$2:B$1487,2,0)+SUMIFS(J925:J925,D925:D925,"ENTRÉE",I925:I925,I925)-SUMIFS(J925:J925,D925:D925,"SORTIE",I925:I925,I925),"")</f>
        <v>-7071</v>
      </c>
      <c r="L925" s="13">
        <f>IFERROR(VLOOKUP(I925,T_LISTES[],3,0),"")</f>
        <v>0</v>
      </c>
      <c r="M925" s="13" t="str">
        <f t="shared" si="29"/>
        <v>COMMANDER</v>
      </c>
      <c r="N925" s="23"/>
      <c r="O925" s="8"/>
      <c r="P925" s="69">
        <v>0</v>
      </c>
      <c r="Q925" s="22" t="s">
        <v>1780</v>
      </c>
      <c r="R925" s="14" t="s">
        <v>1754</v>
      </c>
    </row>
    <row r="926" spans="1:18" x14ac:dyDescent="0.25">
      <c r="A926" s="14">
        <f t="shared" si="28"/>
        <v>925</v>
      </c>
      <c r="B926" s="71">
        <v>44256</v>
      </c>
      <c r="C926" s="7">
        <v>44264</v>
      </c>
      <c r="D926" s="8" t="s">
        <v>842</v>
      </c>
      <c r="E926" s="22" t="s">
        <v>93</v>
      </c>
      <c r="F926" s="67" t="s">
        <v>1747</v>
      </c>
      <c r="G926" s="8"/>
      <c r="H926" s="67" t="s">
        <v>1796</v>
      </c>
      <c r="I926" s="22" t="s">
        <v>87</v>
      </c>
      <c r="J926" s="68">
        <v>1</v>
      </c>
      <c r="K926" s="13">
        <f>IFERROR(VLOOKUP(I926,'LISTES stock'!A$2:B$1487,2,0)+SUMIFS(J926:J926,D926:D926,"ENTRÉE",I926:I926,I926)-SUMIFS(J926:J926,D926:D926,"SORTIE",I926:I926,I926),"")</f>
        <v>0</v>
      </c>
      <c r="L926" s="13">
        <f>IFERROR(VLOOKUP(I926,T_LISTES[],3,0),"")</f>
        <v>2</v>
      </c>
      <c r="M926" s="13" t="str">
        <f t="shared" si="29"/>
        <v>COMMANDER</v>
      </c>
      <c r="N926" s="23"/>
      <c r="O926" s="8"/>
      <c r="P926" s="69">
        <v>35000</v>
      </c>
      <c r="Q926" s="22"/>
      <c r="R926" s="14" t="s">
        <v>1947</v>
      </c>
    </row>
    <row r="927" spans="1:18" x14ac:dyDescent="0.25">
      <c r="A927" s="14">
        <f t="shared" si="28"/>
        <v>926</v>
      </c>
      <c r="B927" s="71">
        <v>44256</v>
      </c>
      <c r="C927" s="7">
        <v>44264</v>
      </c>
      <c r="D927" s="8" t="s">
        <v>842</v>
      </c>
      <c r="E927" s="22" t="s">
        <v>867</v>
      </c>
      <c r="F927" s="67" t="s">
        <v>1735</v>
      </c>
      <c r="G927" s="8"/>
      <c r="H927" s="67" t="s">
        <v>1</v>
      </c>
      <c r="I927" s="22" t="s">
        <v>573</v>
      </c>
      <c r="J927" s="68">
        <v>1</v>
      </c>
      <c r="K927" s="13">
        <f>IFERROR(VLOOKUP(I927,'LISTES stock'!A$2:B$1487,2,0)+SUMIFS(J927:J927,D927:D927,"ENTRÉE",I927:I927,I927)-SUMIFS(J927:J927,D927:D927,"SORTIE",I927:I927,I927),"")</f>
        <v>-4</v>
      </c>
      <c r="L927" s="13">
        <f>IFERROR(VLOOKUP(I927,T_LISTES[],3,0),"")</f>
        <v>2</v>
      </c>
      <c r="M927" s="13" t="str">
        <f t="shared" si="29"/>
        <v>COMMANDER</v>
      </c>
      <c r="N927" s="23"/>
      <c r="O927" s="8"/>
      <c r="P927" s="69">
        <v>200000</v>
      </c>
      <c r="Q927" s="22" t="s">
        <v>1</v>
      </c>
      <c r="R927" s="14" t="s">
        <v>1777</v>
      </c>
    </row>
    <row r="928" spans="1:18" x14ac:dyDescent="0.25">
      <c r="A928" s="14">
        <f t="shared" si="28"/>
        <v>927</v>
      </c>
      <c r="B928" s="15">
        <v>44256</v>
      </c>
      <c r="C928" s="7">
        <v>44264</v>
      </c>
      <c r="D928" s="75" t="s">
        <v>844</v>
      </c>
      <c r="E928" s="22" t="s">
        <v>2298</v>
      </c>
      <c r="F928" s="67" t="s">
        <v>1747</v>
      </c>
      <c r="G928" s="8"/>
      <c r="H928" s="67"/>
      <c r="I928" s="22" t="s">
        <v>396</v>
      </c>
      <c r="J928" s="68">
        <v>8</v>
      </c>
      <c r="K928" s="13">
        <f>IFERROR(VLOOKUP(I928,'LISTES stock'!A$2:B$1487,2,0)+SUMIFS(J928:J928,D928:D928,"ENTRÉE",I928:I928,I928)-SUMIFS(J928:J928,D928:D928,"SORTIE",I928:I928,I928),"")</f>
        <v>14</v>
      </c>
      <c r="L928" s="13">
        <f>IFERROR(VLOOKUP(I928,T_LISTES[],3,0),"")</f>
        <v>0</v>
      </c>
      <c r="M928" s="13" t="str">
        <f t="shared" si="29"/>
        <v/>
      </c>
      <c r="N928" s="23" t="s">
        <v>2505</v>
      </c>
      <c r="O928" s="8"/>
      <c r="P928" s="69">
        <v>480000</v>
      </c>
      <c r="Q928" s="22" t="s">
        <v>2506</v>
      </c>
      <c r="R928" s="14"/>
    </row>
    <row r="929" spans="1:18" x14ac:dyDescent="0.25">
      <c r="A929" s="14">
        <f t="shared" si="28"/>
        <v>928</v>
      </c>
      <c r="B929" s="71">
        <v>44256</v>
      </c>
      <c r="C929" s="7">
        <v>44265</v>
      </c>
      <c r="D929" s="8" t="s">
        <v>842</v>
      </c>
      <c r="E929" s="22" t="s">
        <v>669</v>
      </c>
      <c r="F929" s="67" t="s">
        <v>1860</v>
      </c>
      <c r="G929" s="8"/>
      <c r="H929" s="67" t="s">
        <v>26</v>
      </c>
      <c r="I929" s="22" t="s">
        <v>135</v>
      </c>
      <c r="J929" s="68">
        <v>2</v>
      </c>
      <c r="K929" s="13">
        <f>IFERROR(VLOOKUP(I929,'LISTES stock'!A$2:B$1487,2,0)+SUMIFS(J929:J929,D929:D929,"ENTRÉE",I929:I929,I929)-SUMIFS(J929:J929,D929:D929,"SORTIE",I929:I929,I929),"")</f>
        <v>-88</v>
      </c>
      <c r="L929" s="13">
        <f>IFERROR(VLOOKUP(I929,T_LISTES[],3,0),"")</f>
        <v>2</v>
      </c>
      <c r="M929" s="13" t="str">
        <f t="shared" si="29"/>
        <v>COMMANDER</v>
      </c>
      <c r="N929" s="23"/>
      <c r="O929" s="8"/>
      <c r="P929" s="69">
        <v>0</v>
      </c>
      <c r="Q929" s="22" t="s">
        <v>1780</v>
      </c>
      <c r="R929" s="14" t="s">
        <v>1759</v>
      </c>
    </row>
    <row r="930" spans="1:18" x14ac:dyDescent="0.25">
      <c r="A930" s="14">
        <f t="shared" si="28"/>
        <v>929</v>
      </c>
      <c r="B930" s="71">
        <v>44256</v>
      </c>
      <c r="C930" s="7">
        <v>44265</v>
      </c>
      <c r="D930" s="8" t="s">
        <v>842</v>
      </c>
      <c r="E930" s="22" t="s">
        <v>669</v>
      </c>
      <c r="F930" s="67" t="s">
        <v>1765</v>
      </c>
      <c r="G930" s="8"/>
      <c r="H930" s="67" t="s">
        <v>58</v>
      </c>
      <c r="I930" s="22" t="s">
        <v>57</v>
      </c>
      <c r="J930" s="68">
        <v>27</v>
      </c>
      <c r="K930" s="13">
        <f>IFERROR(VLOOKUP(I930,'LISTES stock'!A$2:B$1487,2,0)+SUMIFS(J930:J930,D930:D930,"ENTRÉE",I930:I930,I930)-SUMIFS(J930:J930,D930:D930,"SORTIE",I930:I930,I930),"")</f>
        <v>-7071</v>
      </c>
      <c r="L930" s="13">
        <f>IFERROR(VLOOKUP(I930,T_LISTES[],3,0),"")</f>
        <v>0</v>
      </c>
      <c r="M930" s="13" t="str">
        <f t="shared" si="29"/>
        <v>COMMANDER</v>
      </c>
      <c r="N930" s="23"/>
      <c r="O930" s="8"/>
      <c r="P930" s="69">
        <v>0</v>
      </c>
      <c r="Q930" s="22" t="s">
        <v>1780</v>
      </c>
      <c r="R930" s="14" t="s">
        <v>1759</v>
      </c>
    </row>
    <row r="931" spans="1:18" x14ac:dyDescent="0.25">
      <c r="A931" s="14">
        <f t="shared" si="28"/>
        <v>930</v>
      </c>
      <c r="B931" s="71">
        <v>44256</v>
      </c>
      <c r="C931" s="7">
        <v>44265</v>
      </c>
      <c r="D931" s="8" t="s">
        <v>842</v>
      </c>
      <c r="E931" s="22" t="s">
        <v>68</v>
      </c>
      <c r="F931" s="67" t="s">
        <v>1765</v>
      </c>
      <c r="G931" s="8"/>
      <c r="H931" s="67" t="s">
        <v>58</v>
      </c>
      <c r="I931" s="22" t="s">
        <v>57</v>
      </c>
      <c r="J931" s="68">
        <v>35</v>
      </c>
      <c r="K931" s="13">
        <f>IFERROR(VLOOKUP(I931,'LISTES stock'!A$2:B$1487,2,0)+SUMIFS(J931:J931,D931:D931,"ENTRÉE",I931:I931,I931)-SUMIFS(J931:J931,D931:D931,"SORTIE",I931:I931,I931),"")</f>
        <v>-7079</v>
      </c>
      <c r="L931" s="13">
        <f>IFERROR(VLOOKUP(I931,T_LISTES[],3,0),"")</f>
        <v>0</v>
      </c>
      <c r="M931" s="13" t="str">
        <f t="shared" si="29"/>
        <v>COMMANDER</v>
      </c>
      <c r="N931" s="23"/>
      <c r="O931" s="8"/>
      <c r="P931" s="69">
        <v>0</v>
      </c>
      <c r="Q931" s="22" t="s">
        <v>1780</v>
      </c>
      <c r="R931" s="14" t="s">
        <v>1754</v>
      </c>
    </row>
    <row r="932" spans="1:18" x14ac:dyDescent="0.25">
      <c r="A932" s="14">
        <f t="shared" si="28"/>
        <v>931</v>
      </c>
      <c r="B932" s="71">
        <v>44256</v>
      </c>
      <c r="C932" s="7">
        <v>44265</v>
      </c>
      <c r="D932" s="8" t="s">
        <v>842</v>
      </c>
      <c r="E932" s="22" t="s">
        <v>68</v>
      </c>
      <c r="F932" s="67" t="s">
        <v>1768</v>
      </c>
      <c r="G932" s="8"/>
      <c r="H932" s="67" t="s">
        <v>26</v>
      </c>
      <c r="I932" s="22" t="s">
        <v>64</v>
      </c>
      <c r="J932" s="68">
        <v>1</v>
      </c>
      <c r="K932" s="13">
        <f>IFERROR(VLOOKUP(I932,'LISTES stock'!A$2:B$1487,2,0)+SUMIFS(J932:J932,D932:D932,"ENTRÉE",I932:I932,I932)-SUMIFS(J932:J932,D932:D932,"SORTIE",I932:I932,I932),"")</f>
        <v>-50</v>
      </c>
      <c r="L932" s="13">
        <f>IFERROR(VLOOKUP(I932,T_LISTES[],3,0),"")</f>
        <v>2</v>
      </c>
      <c r="M932" s="13" t="str">
        <f t="shared" si="29"/>
        <v>COMMANDER</v>
      </c>
      <c r="N932" s="23"/>
      <c r="O932" s="8"/>
      <c r="P932" s="69">
        <v>0</v>
      </c>
      <c r="Q932" s="22" t="s">
        <v>1780</v>
      </c>
      <c r="R932" s="14" t="s">
        <v>1754</v>
      </c>
    </row>
    <row r="933" spans="1:18" x14ac:dyDescent="0.25">
      <c r="A933" s="14">
        <f t="shared" si="28"/>
        <v>932</v>
      </c>
      <c r="B933" s="71">
        <v>44256</v>
      </c>
      <c r="C933" s="7">
        <v>44265</v>
      </c>
      <c r="D933" s="8" t="s">
        <v>842</v>
      </c>
      <c r="E933" s="22" t="s">
        <v>68</v>
      </c>
      <c r="F933" s="67" t="s">
        <v>1768</v>
      </c>
      <c r="G933" s="8"/>
      <c r="H933" s="67" t="s">
        <v>26</v>
      </c>
      <c r="I933" s="22" t="s">
        <v>65</v>
      </c>
      <c r="J933" s="68">
        <v>1</v>
      </c>
      <c r="K933" s="13">
        <f>IFERROR(VLOOKUP(I933,'LISTES stock'!A$2:B$1487,2,0)+SUMIFS(J933:J933,D933:D933,"ENTRÉE",I933:I933,I933)-SUMIFS(J933:J933,D933:D933,"SORTIE",I933:I933,I933),"")</f>
        <v>-54</v>
      </c>
      <c r="L933" s="13">
        <f>IFERROR(VLOOKUP(I933,T_LISTES[],3,0),"")</f>
        <v>2</v>
      </c>
      <c r="M933" s="13" t="str">
        <f t="shared" si="29"/>
        <v>COMMANDER</v>
      </c>
      <c r="N933" s="23"/>
      <c r="O933" s="8"/>
      <c r="P933" s="69">
        <v>0</v>
      </c>
      <c r="Q933" s="22" t="s">
        <v>1780</v>
      </c>
      <c r="R933" s="14" t="s">
        <v>1754</v>
      </c>
    </row>
    <row r="934" spans="1:18" x14ac:dyDescent="0.25">
      <c r="A934" s="14">
        <f t="shared" si="28"/>
        <v>933</v>
      </c>
      <c r="B934" s="71">
        <v>44256</v>
      </c>
      <c r="C934" s="7">
        <v>44265</v>
      </c>
      <c r="D934" s="8" t="s">
        <v>842</v>
      </c>
      <c r="E934" s="22" t="s">
        <v>68</v>
      </c>
      <c r="F934" s="67" t="s">
        <v>1768</v>
      </c>
      <c r="G934" s="8"/>
      <c r="H934" s="67" t="s">
        <v>26</v>
      </c>
      <c r="I934" s="22" t="s">
        <v>135</v>
      </c>
      <c r="J934" s="68">
        <v>1</v>
      </c>
      <c r="K934" s="13">
        <f>IFERROR(VLOOKUP(I934,'LISTES stock'!A$2:B$1487,2,0)+SUMIFS(J934:J934,D934:D934,"ENTRÉE",I934:I934,I934)-SUMIFS(J934:J934,D934:D934,"SORTIE",I934:I934,I934),"")</f>
        <v>-87</v>
      </c>
      <c r="L934" s="13">
        <f>IFERROR(VLOOKUP(I934,T_LISTES[],3,0),"")</f>
        <v>2</v>
      </c>
      <c r="M934" s="13" t="str">
        <f t="shared" si="29"/>
        <v>COMMANDER</v>
      </c>
      <c r="N934" s="23"/>
      <c r="O934" s="8"/>
      <c r="P934" s="69">
        <v>0</v>
      </c>
      <c r="Q934" s="22" t="s">
        <v>1780</v>
      </c>
      <c r="R934" s="14" t="s">
        <v>1754</v>
      </c>
    </row>
    <row r="935" spans="1:18" x14ac:dyDescent="0.25">
      <c r="A935" s="14">
        <f t="shared" si="28"/>
        <v>934</v>
      </c>
      <c r="B935" s="71">
        <v>44256</v>
      </c>
      <c r="C935" s="7">
        <v>44265</v>
      </c>
      <c r="D935" s="8" t="s">
        <v>842</v>
      </c>
      <c r="E935" s="22" t="s">
        <v>366</v>
      </c>
      <c r="F935" s="67" t="s">
        <v>1860</v>
      </c>
      <c r="G935" s="8"/>
      <c r="H935" s="67" t="s">
        <v>26</v>
      </c>
      <c r="I935" s="22" t="s">
        <v>133</v>
      </c>
      <c r="J935" s="68">
        <v>2</v>
      </c>
      <c r="K935" s="13">
        <f>IFERROR(VLOOKUP(I935,'LISTES stock'!A$2:B$1487,2,0)+SUMIFS(J935:J935,D935:D935,"ENTRÉE",I935:I935,I935)-SUMIFS(J935:J935,D935:D935,"SORTIE",I935:I935,I935),"")</f>
        <v>-5</v>
      </c>
      <c r="L935" s="13">
        <f>IFERROR(VLOOKUP(I935,T_LISTES[],3,0),"")</f>
        <v>2</v>
      </c>
      <c r="M935" s="13" t="str">
        <f t="shared" si="29"/>
        <v>COMMANDER</v>
      </c>
      <c r="N935" s="23"/>
      <c r="O935" s="8"/>
      <c r="P935" s="69">
        <v>0</v>
      </c>
      <c r="Q935" s="22" t="s">
        <v>1780</v>
      </c>
      <c r="R935" s="14" t="s">
        <v>1759</v>
      </c>
    </row>
    <row r="936" spans="1:18" x14ac:dyDescent="0.25">
      <c r="A936" s="14">
        <f t="shared" si="28"/>
        <v>935</v>
      </c>
      <c r="B936" s="71">
        <v>44256</v>
      </c>
      <c r="C936" s="7">
        <v>44265</v>
      </c>
      <c r="D936" s="8" t="s">
        <v>842</v>
      </c>
      <c r="E936" s="22" t="s">
        <v>366</v>
      </c>
      <c r="F936" s="67" t="s">
        <v>1860</v>
      </c>
      <c r="G936" s="8"/>
      <c r="H936" s="67" t="s">
        <v>26</v>
      </c>
      <c r="I936" s="22" t="s">
        <v>132</v>
      </c>
      <c r="J936" s="68">
        <v>2</v>
      </c>
      <c r="K936" s="13">
        <f>IFERROR(VLOOKUP(I936,'LISTES stock'!A$2:B$1487,2,0)+SUMIFS(J936:J936,D936:D936,"ENTRÉE",I936:I936,I936)-SUMIFS(J936:J936,D936:D936,"SORTIE",I936:I936,I936),"")</f>
        <v>-2</v>
      </c>
      <c r="L936" s="13">
        <f>IFERROR(VLOOKUP(I936,T_LISTES[],3,0),"")</f>
        <v>2</v>
      </c>
      <c r="M936" s="13" t="str">
        <f t="shared" si="29"/>
        <v>COMMANDER</v>
      </c>
      <c r="N936" s="23"/>
      <c r="O936" s="8"/>
      <c r="P936" s="69">
        <v>0</v>
      </c>
      <c r="Q936" s="22" t="s">
        <v>1780</v>
      </c>
      <c r="R936" s="14" t="s">
        <v>1759</v>
      </c>
    </row>
    <row r="937" spans="1:18" x14ac:dyDescent="0.25">
      <c r="A937" s="14">
        <f t="shared" si="28"/>
        <v>936</v>
      </c>
      <c r="B937" s="71">
        <v>44256</v>
      </c>
      <c r="C937" s="7">
        <v>44265</v>
      </c>
      <c r="D937" s="8" t="s">
        <v>842</v>
      </c>
      <c r="E937" s="22" t="s">
        <v>366</v>
      </c>
      <c r="F937" s="67" t="s">
        <v>1860</v>
      </c>
      <c r="G937" s="8"/>
      <c r="H937" s="67" t="s">
        <v>26</v>
      </c>
      <c r="I937" s="22" t="s">
        <v>135</v>
      </c>
      <c r="J937" s="68">
        <v>2</v>
      </c>
      <c r="K937" s="13">
        <f>IFERROR(VLOOKUP(I937,'LISTES stock'!A$2:B$1487,2,0)+SUMIFS(J937:J937,D937:D937,"ENTRÉE",I937:I937,I937)-SUMIFS(J937:J937,D937:D937,"SORTIE",I937:I937,I937),"")</f>
        <v>-88</v>
      </c>
      <c r="L937" s="13">
        <f>IFERROR(VLOOKUP(I937,T_LISTES[],3,0),"")</f>
        <v>2</v>
      </c>
      <c r="M937" s="13" t="str">
        <f t="shared" si="29"/>
        <v>COMMANDER</v>
      </c>
      <c r="N937" s="23"/>
      <c r="O937" s="8"/>
      <c r="P937" s="69">
        <v>0</v>
      </c>
      <c r="Q937" s="22" t="s">
        <v>1780</v>
      </c>
      <c r="R937" s="14" t="s">
        <v>1759</v>
      </c>
    </row>
    <row r="938" spans="1:18" x14ac:dyDescent="0.25">
      <c r="A938" s="14">
        <f t="shared" si="28"/>
        <v>937</v>
      </c>
      <c r="B938" s="71">
        <v>44256</v>
      </c>
      <c r="C938" s="7">
        <v>44265</v>
      </c>
      <c r="D938" s="8" t="s">
        <v>842</v>
      </c>
      <c r="E938" s="22" t="s">
        <v>366</v>
      </c>
      <c r="F938" s="67" t="s">
        <v>1765</v>
      </c>
      <c r="G938" s="8"/>
      <c r="H938" s="67" t="s">
        <v>58</v>
      </c>
      <c r="I938" s="22" t="s">
        <v>57</v>
      </c>
      <c r="J938" s="68">
        <v>22</v>
      </c>
      <c r="K938" s="13">
        <f>IFERROR(VLOOKUP(I938,'LISTES stock'!A$2:B$1487,2,0)+SUMIFS(J938:J938,D938:D938,"ENTRÉE",I938:I938,I938)-SUMIFS(J938:J938,D938:D938,"SORTIE",I938:I938,I938),"")</f>
        <v>-7066</v>
      </c>
      <c r="L938" s="13">
        <f>IFERROR(VLOOKUP(I938,T_LISTES[],3,0),"")</f>
        <v>0</v>
      </c>
      <c r="M938" s="13" t="str">
        <f t="shared" si="29"/>
        <v>COMMANDER</v>
      </c>
      <c r="N938" s="23"/>
      <c r="O938" s="8"/>
      <c r="P938" s="69">
        <v>0</v>
      </c>
      <c r="Q938" s="22" t="s">
        <v>1780</v>
      </c>
      <c r="R938" s="14" t="s">
        <v>1759</v>
      </c>
    </row>
    <row r="939" spans="1:18" x14ac:dyDescent="0.25">
      <c r="A939" s="14">
        <f t="shared" si="28"/>
        <v>938</v>
      </c>
      <c r="B939" s="71">
        <v>44256</v>
      </c>
      <c r="C939" s="7">
        <v>44265</v>
      </c>
      <c r="D939" s="8" t="s">
        <v>842</v>
      </c>
      <c r="E939" s="22" t="s">
        <v>652</v>
      </c>
      <c r="F939" s="67" t="s">
        <v>1752</v>
      </c>
      <c r="G939" s="8"/>
      <c r="H939" s="67" t="s">
        <v>20</v>
      </c>
      <c r="I939" s="22" t="s">
        <v>73</v>
      </c>
      <c r="J939" s="68">
        <v>2</v>
      </c>
      <c r="K939" s="13">
        <f>IFERROR(VLOOKUP(I939,'LISTES stock'!A$2:B$1487,2,0)+SUMIFS(J939:J939,D939:D939,"ENTRÉE",I939:I939,I939)-SUMIFS(J939:J939,D939:D939,"SORTIE",I939:I939,I939),"")</f>
        <v>9</v>
      </c>
      <c r="L939" s="13">
        <f>IFERROR(VLOOKUP(I939,T_LISTES[],3,0),"")</f>
        <v>0</v>
      </c>
      <c r="M939" s="13" t="str">
        <f t="shared" si="29"/>
        <v/>
      </c>
      <c r="N939" s="23"/>
      <c r="O939" s="8"/>
      <c r="P939" s="69">
        <v>0</v>
      </c>
      <c r="Q939" s="22" t="s">
        <v>1942</v>
      </c>
      <c r="R939" s="14" t="s">
        <v>1789</v>
      </c>
    </row>
    <row r="940" spans="1:18" x14ac:dyDescent="0.25">
      <c r="A940" s="14">
        <f t="shared" si="28"/>
        <v>939</v>
      </c>
      <c r="B940" s="71">
        <v>44256</v>
      </c>
      <c r="C940" s="7">
        <v>44265</v>
      </c>
      <c r="D940" s="8" t="s">
        <v>842</v>
      </c>
      <c r="E940" s="22" t="s">
        <v>50</v>
      </c>
      <c r="F940" s="67" t="s">
        <v>1735</v>
      </c>
      <c r="G940" s="8"/>
      <c r="H940" s="67" t="s">
        <v>9</v>
      </c>
      <c r="I940" s="22" t="s">
        <v>602</v>
      </c>
      <c r="J940" s="68">
        <v>1</v>
      </c>
      <c r="K940" s="13">
        <f>IFERROR(VLOOKUP(I940,'LISTES stock'!A$2:B$1487,2,0)+SUMIFS(J940:J940,D940:D940,"ENTRÉE",I940:I940,I940)-SUMIFS(J940:J940,D940:D940,"SORTIE",I940:I940,I940),"")</f>
        <v>-1</v>
      </c>
      <c r="L940" s="13">
        <f>IFERROR(VLOOKUP(I940,T_LISTES[],3,0),"")</f>
        <v>2</v>
      </c>
      <c r="M940" s="13" t="str">
        <f t="shared" si="29"/>
        <v>COMMANDER</v>
      </c>
      <c r="N940" s="23"/>
      <c r="O940" s="8"/>
      <c r="P940" s="69">
        <v>40000</v>
      </c>
      <c r="Q940" s="22"/>
      <c r="R940" s="14" t="s">
        <v>1778</v>
      </c>
    </row>
    <row r="941" spans="1:18" x14ac:dyDescent="0.25">
      <c r="A941" s="14">
        <f t="shared" si="28"/>
        <v>940</v>
      </c>
      <c r="B941" s="71">
        <v>44256</v>
      </c>
      <c r="C941" s="7">
        <v>44265</v>
      </c>
      <c r="D941" s="8" t="s">
        <v>842</v>
      </c>
      <c r="E941" s="22" t="s">
        <v>131</v>
      </c>
      <c r="F941" s="67" t="s">
        <v>1860</v>
      </c>
      <c r="G941" s="8"/>
      <c r="H941" s="67" t="s">
        <v>26</v>
      </c>
      <c r="I941" s="22" t="s">
        <v>133</v>
      </c>
      <c r="J941" s="68">
        <v>2</v>
      </c>
      <c r="K941" s="13">
        <f>IFERROR(VLOOKUP(I941,'LISTES stock'!A$2:B$1487,2,0)+SUMIFS(J941:J941,D941:D941,"ENTRÉE",I941:I941,I941)-SUMIFS(J941:J941,D941:D941,"SORTIE",I941:I941,I941),"")</f>
        <v>-5</v>
      </c>
      <c r="L941" s="13">
        <f>IFERROR(VLOOKUP(I941,T_LISTES[],3,0),"")</f>
        <v>2</v>
      </c>
      <c r="M941" s="13" t="str">
        <f t="shared" si="29"/>
        <v>COMMANDER</v>
      </c>
      <c r="N941" s="23"/>
      <c r="O941" s="8"/>
      <c r="P941" s="69">
        <v>0</v>
      </c>
      <c r="Q941" s="22" t="s">
        <v>1780</v>
      </c>
      <c r="R941" s="14" t="s">
        <v>1739</v>
      </c>
    </row>
    <row r="942" spans="1:18" x14ac:dyDescent="0.25">
      <c r="A942" s="14">
        <f t="shared" si="28"/>
        <v>941</v>
      </c>
      <c r="B942" s="71">
        <v>44256</v>
      </c>
      <c r="C942" s="7">
        <v>44265</v>
      </c>
      <c r="D942" s="8" t="s">
        <v>842</v>
      </c>
      <c r="E942" s="22" t="s">
        <v>131</v>
      </c>
      <c r="F942" s="67" t="s">
        <v>1860</v>
      </c>
      <c r="G942" s="8"/>
      <c r="H942" s="67" t="s">
        <v>26</v>
      </c>
      <c r="I942" s="22" t="s">
        <v>132</v>
      </c>
      <c r="J942" s="68">
        <v>2</v>
      </c>
      <c r="K942" s="13">
        <f>IFERROR(VLOOKUP(I942,'LISTES stock'!A$2:B$1487,2,0)+SUMIFS(J942:J942,D942:D942,"ENTRÉE",I942:I942,I942)-SUMIFS(J942:J942,D942:D942,"SORTIE",I942:I942,I942),"")</f>
        <v>-2</v>
      </c>
      <c r="L942" s="13">
        <f>IFERROR(VLOOKUP(I942,T_LISTES[],3,0),"")</f>
        <v>2</v>
      </c>
      <c r="M942" s="13" t="str">
        <f t="shared" si="29"/>
        <v>COMMANDER</v>
      </c>
      <c r="N942" s="23"/>
      <c r="O942" s="8"/>
      <c r="P942" s="69">
        <v>0</v>
      </c>
      <c r="Q942" s="22" t="s">
        <v>1780</v>
      </c>
      <c r="R942" s="14" t="s">
        <v>1739</v>
      </c>
    </row>
    <row r="943" spans="1:18" x14ac:dyDescent="0.25">
      <c r="A943" s="14">
        <f t="shared" si="28"/>
        <v>942</v>
      </c>
      <c r="B943" s="71">
        <v>44256</v>
      </c>
      <c r="C943" s="7">
        <v>44265</v>
      </c>
      <c r="D943" s="8" t="s">
        <v>842</v>
      </c>
      <c r="E943" s="22" t="s">
        <v>131</v>
      </c>
      <c r="F943" s="67" t="s">
        <v>1860</v>
      </c>
      <c r="G943" s="8"/>
      <c r="H943" s="67" t="s">
        <v>26</v>
      </c>
      <c r="I943" s="22" t="s">
        <v>135</v>
      </c>
      <c r="J943" s="68">
        <v>1</v>
      </c>
      <c r="K943" s="13">
        <f>IFERROR(VLOOKUP(I943,'LISTES stock'!A$2:B$1487,2,0)+SUMIFS(J943:J943,D943:D943,"ENTRÉE",I943:I943,I943)-SUMIFS(J943:J943,D943:D943,"SORTIE",I943:I943,I943),"")</f>
        <v>-87</v>
      </c>
      <c r="L943" s="13">
        <f>IFERROR(VLOOKUP(I943,T_LISTES[],3,0),"")</f>
        <v>2</v>
      </c>
      <c r="M943" s="13" t="str">
        <f t="shared" si="29"/>
        <v>COMMANDER</v>
      </c>
      <c r="N943" s="23"/>
      <c r="O943" s="8"/>
      <c r="P943" s="69">
        <v>0</v>
      </c>
      <c r="Q943" s="22" t="s">
        <v>1780</v>
      </c>
      <c r="R943" s="14" t="s">
        <v>1739</v>
      </c>
    </row>
    <row r="944" spans="1:18" x14ac:dyDescent="0.25">
      <c r="A944" s="14">
        <f t="shared" si="28"/>
        <v>943</v>
      </c>
      <c r="B944" s="71">
        <v>44256</v>
      </c>
      <c r="C944" s="7">
        <v>44265</v>
      </c>
      <c r="D944" s="8" t="s">
        <v>842</v>
      </c>
      <c r="E944" s="22" t="s">
        <v>131</v>
      </c>
      <c r="F944" s="67" t="s">
        <v>1747</v>
      </c>
      <c r="G944" s="8"/>
      <c r="H944" s="67" t="s">
        <v>26</v>
      </c>
      <c r="I944" s="22" t="s">
        <v>136</v>
      </c>
      <c r="J944" s="68">
        <v>1</v>
      </c>
      <c r="K944" s="13">
        <f>IFERROR(VLOOKUP(I944,'LISTES stock'!A$2:B$1487,2,0)+SUMIFS(J944:J944,D944:D944,"ENTRÉE",I944:I944,I944)-SUMIFS(J944:J944,D944:D944,"SORTIE",I944:I944,I944),"")</f>
        <v>-1</v>
      </c>
      <c r="L944" s="13">
        <f>IFERROR(VLOOKUP(I944,T_LISTES[],3,0),"")</f>
        <v>2</v>
      </c>
      <c r="M944" s="13" t="str">
        <f t="shared" si="29"/>
        <v>COMMANDER</v>
      </c>
      <c r="N944" s="23"/>
      <c r="O944" s="8"/>
      <c r="P944" s="69">
        <v>0</v>
      </c>
      <c r="Q944" s="22" t="s">
        <v>1780</v>
      </c>
      <c r="R944" s="14" t="s">
        <v>1739</v>
      </c>
    </row>
    <row r="945" spans="1:18" x14ac:dyDescent="0.25">
      <c r="A945" s="14">
        <f t="shared" si="28"/>
        <v>944</v>
      </c>
      <c r="B945" s="71">
        <v>44256</v>
      </c>
      <c r="C945" s="7">
        <v>44265</v>
      </c>
      <c r="D945" s="8" t="s">
        <v>842</v>
      </c>
      <c r="E945" s="22" t="s">
        <v>131</v>
      </c>
      <c r="F945" s="67" t="s">
        <v>1860</v>
      </c>
      <c r="G945" s="8"/>
      <c r="H945" s="67" t="s">
        <v>26</v>
      </c>
      <c r="I945" s="22" t="s">
        <v>57</v>
      </c>
      <c r="J945" s="68">
        <v>22</v>
      </c>
      <c r="K945" s="13">
        <f>IFERROR(VLOOKUP(I945,'LISTES stock'!A$2:B$1487,2,0)+SUMIFS(J945:J945,D945:D945,"ENTRÉE",I945:I945,I945)-SUMIFS(J945:J945,D945:D945,"SORTIE",I945:I945,I945),"")</f>
        <v>-7066</v>
      </c>
      <c r="L945" s="13">
        <f>IFERROR(VLOOKUP(I945,T_LISTES[],3,0),"")</f>
        <v>0</v>
      </c>
      <c r="M945" s="13" t="str">
        <f t="shared" si="29"/>
        <v>COMMANDER</v>
      </c>
      <c r="N945" s="23"/>
      <c r="O945" s="8"/>
      <c r="P945" s="69">
        <v>0</v>
      </c>
      <c r="Q945" s="22" t="s">
        <v>1780</v>
      </c>
      <c r="R945" s="14" t="s">
        <v>1739</v>
      </c>
    </row>
    <row r="946" spans="1:18" x14ac:dyDescent="0.25">
      <c r="A946" s="14">
        <f t="shared" si="28"/>
        <v>945</v>
      </c>
      <c r="B946" s="71">
        <v>44256</v>
      </c>
      <c r="C946" s="7">
        <v>44265</v>
      </c>
      <c r="D946" s="8" t="s">
        <v>842</v>
      </c>
      <c r="E946" s="22" t="s">
        <v>131</v>
      </c>
      <c r="F946" s="67" t="s">
        <v>1747</v>
      </c>
      <c r="G946" s="8"/>
      <c r="H946" s="67" t="s">
        <v>1742</v>
      </c>
      <c r="I946" s="22" t="s">
        <v>106</v>
      </c>
      <c r="J946" s="68">
        <v>1</v>
      </c>
      <c r="K946" s="13">
        <f>IFERROR(VLOOKUP(I946,'LISTES stock'!A$2:B$1487,2,0)+SUMIFS(J946:J946,D946:D946,"ENTRÉE",I946:I946,I946)-SUMIFS(J946:J946,D946:D946,"SORTIE",I946:I946,I946),"")</f>
        <v>-1</v>
      </c>
      <c r="L946" s="13">
        <f>IFERROR(VLOOKUP(I946,T_LISTES[],3,0),"")</f>
        <v>2</v>
      </c>
      <c r="M946" s="13" t="str">
        <f t="shared" si="29"/>
        <v>COMMANDER</v>
      </c>
      <c r="N946" s="23"/>
      <c r="O946" s="8"/>
      <c r="P946" s="69">
        <v>3500</v>
      </c>
      <c r="Q946" s="22"/>
      <c r="R946" s="14" t="s">
        <v>1772</v>
      </c>
    </row>
    <row r="947" spans="1:18" x14ac:dyDescent="0.25">
      <c r="A947" s="14">
        <f t="shared" si="28"/>
        <v>946</v>
      </c>
      <c r="B947" s="71">
        <v>44256</v>
      </c>
      <c r="C947" s="7">
        <v>44265</v>
      </c>
      <c r="D947" s="8" t="s">
        <v>842</v>
      </c>
      <c r="E947" s="22" t="s">
        <v>215</v>
      </c>
      <c r="F947" s="67" t="s">
        <v>1771</v>
      </c>
      <c r="G947" s="8"/>
      <c r="H947" s="67" t="s">
        <v>1742</v>
      </c>
      <c r="I947" s="22" t="s">
        <v>7</v>
      </c>
      <c r="J947" s="68">
        <v>1</v>
      </c>
      <c r="K947" s="13">
        <f>IFERROR(VLOOKUP(I947,'LISTES stock'!A$2:B$1487,2,0)+SUMIFS(J947:J947,D947:D947,"ENTRÉE",I947:I947,I947)-SUMIFS(J947:J947,D947:D947,"SORTIE",I947:I947,I947),"")</f>
        <v>0</v>
      </c>
      <c r="L947" s="13">
        <f>IFERROR(VLOOKUP(I947,T_LISTES[],3,0),"")</f>
        <v>2</v>
      </c>
      <c r="M947" s="13" t="str">
        <f t="shared" si="29"/>
        <v>COMMANDER</v>
      </c>
      <c r="N947" s="23"/>
      <c r="O947" s="8"/>
      <c r="P947" s="69">
        <v>0</v>
      </c>
      <c r="Q947" s="22"/>
      <c r="R947" s="14" t="s">
        <v>1743</v>
      </c>
    </row>
    <row r="948" spans="1:18" x14ac:dyDescent="0.25">
      <c r="A948" s="14">
        <f t="shared" si="28"/>
        <v>947</v>
      </c>
      <c r="B948" s="71">
        <v>44256</v>
      </c>
      <c r="C948" s="7">
        <v>44265</v>
      </c>
      <c r="D948" s="8" t="s">
        <v>842</v>
      </c>
      <c r="E948" s="22" t="s">
        <v>50</v>
      </c>
      <c r="F948" s="67" t="s">
        <v>1768</v>
      </c>
      <c r="G948" s="8"/>
      <c r="H948" s="67" t="s">
        <v>1742</v>
      </c>
      <c r="I948" s="22" t="s">
        <v>950</v>
      </c>
      <c r="J948" s="68">
        <v>1</v>
      </c>
      <c r="K948" s="13">
        <f>IFERROR(VLOOKUP(I948,'LISTES stock'!A$2:B$1487,2,0)+SUMIFS(J948:J948,D948:D948,"ENTRÉE",I948:I948,I948)-SUMIFS(J948:J948,D948:D948,"SORTIE",I948:I948,I948),"")</f>
        <v>-2</v>
      </c>
      <c r="L948" s="13">
        <f>IFERROR(VLOOKUP(I948,T_LISTES[],3,0),"")</f>
        <v>2</v>
      </c>
      <c r="M948" s="13" t="str">
        <f t="shared" si="29"/>
        <v>COMMANDER</v>
      </c>
      <c r="N948" s="23"/>
      <c r="O948" s="8"/>
      <c r="P948" s="69">
        <v>10000</v>
      </c>
      <c r="Q948" s="22"/>
      <c r="R948" s="14" t="s">
        <v>1777</v>
      </c>
    </row>
    <row r="949" spans="1:18" x14ac:dyDescent="0.25">
      <c r="A949" s="14">
        <f t="shared" si="28"/>
        <v>948</v>
      </c>
      <c r="B949" s="71">
        <v>44256</v>
      </c>
      <c r="C949" s="7">
        <v>44265</v>
      </c>
      <c r="D949" s="8" t="s">
        <v>842</v>
      </c>
      <c r="E949" s="22" t="s">
        <v>50</v>
      </c>
      <c r="F949" s="67" t="s">
        <v>1952</v>
      </c>
      <c r="G949" s="8"/>
      <c r="H949" s="67" t="s">
        <v>9</v>
      </c>
      <c r="I949" s="22" t="s">
        <v>740</v>
      </c>
      <c r="J949" s="68">
        <v>1</v>
      </c>
      <c r="K949" s="13">
        <f>IFERROR(VLOOKUP(I949,'LISTES stock'!A$2:B$1487,2,0)+SUMIFS(J949:J949,D949:D949,"ENTRÉE",I949:I949,I949)-SUMIFS(J949:J949,D949:D949,"SORTIE",I949:I949,I949),"")</f>
        <v>-2</v>
      </c>
      <c r="L949" s="13">
        <f>IFERROR(VLOOKUP(I949,T_LISTES[],3,0),"")</f>
        <v>0</v>
      </c>
      <c r="M949" s="13" t="str">
        <f t="shared" si="29"/>
        <v>COMMANDER</v>
      </c>
      <c r="N949" s="23"/>
      <c r="O949" s="8"/>
      <c r="P949" s="69">
        <v>0</v>
      </c>
      <c r="Q949" s="22" t="s">
        <v>1953</v>
      </c>
      <c r="R949" s="14" t="s">
        <v>1842</v>
      </c>
    </row>
    <row r="950" spans="1:18" x14ac:dyDescent="0.25">
      <c r="A950" s="14">
        <f t="shared" si="28"/>
        <v>949</v>
      </c>
      <c r="B950" s="71">
        <v>44256</v>
      </c>
      <c r="C950" s="7">
        <v>44265</v>
      </c>
      <c r="D950" s="8" t="s">
        <v>842</v>
      </c>
      <c r="E950" s="22" t="s">
        <v>131</v>
      </c>
      <c r="F950" s="67" t="s">
        <v>1860</v>
      </c>
      <c r="G950" s="8"/>
      <c r="H950" s="67" t="s">
        <v>33</v>
      </c>
      <c r="I950" s="22" t="s">
        <v>509</v>
      </c>
      <c r="J950" s="68">
        <v>1</v>
      </c>
      <c r="K950" s="13">
        <f>IFERROR(VLOOKUP(I950,'LISTES stock'!A$2:B$1487,2,0)+SUMIFS(J950:J950,D950:D950,"ENTRÉE",I950:I950,I950)-SUMIFS(J950:J950,D950:D950,"SORTIE",I950:I950,I950),"")</f>
        <v>-2</v>
      </c>
      <c r="L950" s="13">
        <f>IFERROR(VLOOKUP(I950,T_LISTES[],3,0),"")</f>
        <v>0</v>
      </c>
      <c r="M950" s="13" t="str">
        <f t="shared" si="29"/>
        <v>COMMANDER</v>
      </c>
      <c r="N950" s="23"/>
      <c r="O950" s="8"/>
      <c r="P950" s="69">
        <v>0</v>
      </c>
      <c r="Q950" s="22"/>
      <c r="R950" s="14" t="s">
        <v>1739</v>
      </c>
    </row>
    <row r="951" spans="1:18" x14ac:dyDescent="0.25">
      <c r="A951" s="14">
        <f t="shared" si="28"/>
        <v>950</v>
      </c>
      <c r="B951" s="71">
        <v>44256</v>
      </c>
      <c r="C951" s="7">
        <v>44265</v>
      </c>
      <c r="D951" s="8" t="s">
        <v>842</v>
      </c>
      <c r="E951" s="22" t="s">
        <v>669</v>
      </c>
      <c r="F951" s="67" t="s">
        <v>1771</v>
      </c>
      <c r="G951" s="8"/>
      <c r="H951" s="67" t="s">
        <v>1742</v>
      </c>
      <c r="I951" s="22" t="s">
        <v>337</v>
      </c>
      <c r="J951" s="68">
        <v>2</v>
      </c>
      <c r="K951" s="13">
        <f>IFERROR(VLOOKUP(I951,'LISTES stock'!A$2:B$1487,2,0)+SUMIFS(J951:J951,D951:D951,"ENTRÉE",I951:I951,I951)-SUMIFS(J951:J951,D951:D951,"SORTIE",I951:I951,I951),"")</f>
        <v>-26</v>
      </c>
      <c r="L951" s="13">
        <f>IFERROR(VLOOKUP(I951,T_LISTES[],3,0),"")</f>
        <v>2</v>
      </c>
      <c r="M951" s="13" t="str">
        <f t="shared" si="29"/>
        <v>COMMANDER</v>
      </c>
      <c r="N951" s="23"/>
      <c r="O951" s="8"/>
      <c r="P951" s="69">
        <v>0</v>
      </c>
      <c r="Q951" s="22" t="s">
        <v>20</v>
      </c>
      <c r="R951" s="14" t="s">
        <v>1743</v>
      </c>
    </row>
    <row r="952" spans="1:18" x14ac:dyDescent="0.25">
      <c r="A952" s="14">
        <f t="shared" si="28"/>
        <v>951</v>
      </c>
      <c r="B952" s="71">
        <v>44256</v>
      </c>
      <c r="C952" s="7">
        <v>44265</v>
      </c>
      <c r="D952" s="8" t="s">
        <v>842</v>
      </c>
      <c r="E952" s="22" t="s">
        <v>669</v>
      </c>
      <c r="F952" s="67" t="s">
        <v>1771</v>
      </c>
      <c r="G952" s="8"/>
      <c r="H952" s="67" t="s">
        <v>1742</v>
      </c>
      <c r="I952" s="22" t="s">
        <v>333</v>
      </c>
      <c r="J952" s="68">
        <v>2</v>
      </c>
      <c r="K952" s="13">
        <f>IFERROR(VLOOKUP(I952,'LISTES stock'!A$2:B$1487,2,0)+SUMIFS(J952:J952,D952:D952,"ENTRÉE",I952:I952,I952)-SUMIFS(J952:J952,D952:D952,"SORTIE",I952:I952,I952),"")</f>
        <v>-23</v>
      </c>
      <c r="L952" s="13">
        <f>IFERROR(VLOOKUP(I952,T_LISTES[],3,0),"")</f>
        <v>2</v>
      </c>
      <c r="M952" s="13" t="str">
        <f t="shared" si="29"/>
        <v>COMMANDER</v>
      </c>
      <c r="N952" s="23"/>
      <c r="O952" s="8"/>
      <c r="P952" s="69">
        <v>0</v>
      </c>
      <c r="Q952" s="22" t="s">
        <v>20</v>
      </c>
      <c r="R952" s="14" t="s">
        <v>1743</v>
      </c>
    </row>
    <row r="953" spans="1:18" x14ac:dyDescent="0.25">
      <c r="A953" s="14">
        <f t="shared" si="28"/>
        <v>952</v>
      </c>
      <c r="B953" s="71">
        <v>44256</v>
      </c>
      <c r="C953" s="7">
        <v>44265</v>
      </c>
      <c r="D953" s="8" t="s">
        <v>842</v>
      </c>
      <c r="E953" s="22" t="s">
        <v>131</v>
      </c>
      <c r="F953" s="67" t="s">
        <v>1752</v>
      </c>
      <c r="G953" s="8"/>
      <c r="H953" s="67" t="s">
        <v>1</v>
      </c>
      <c r="I953" s="22" t="s">
        <v>741</v>
      </c>
      <c r="J953" s="68">
        <v>1</v>
      </c>
      <c r="K953" s="13">
        <f>IFERROR(VLOOKUP(I953,'LISTES stock'!A$2:B$1487,2,0)+SUMIFS(J953:J953,D953:D953,"ENTRÉE",I953:I953,I953)-SUMIFS(J953:J953,D953:D953,"SORTIE",I953:I953,I953),"")</f>
        <v>-14</v>
      </c>
      <c r="L953" s="13">
        <f>IFERROR(VLOOKUP(I953,T_LISTES[],3,0),"")</f>
        <v>0</v>
      </c>
      <c r="M953" s="13" t="str">
        <f t="shared" si="29"/>
        <v>COMMANDER</v>
      </c>
      <c r="N953" s="23"/>
      <c r="O953" s="8"/>
      <c r="P953" s="69">
        <v>0</v>
      </c>
      <c r="Q953" s="22"/>
      <c r="R953" s="14" t="s">
        <v>1739</v>
      </c>
    </row>
    <row r="954" spans="1:18" x14ac:dyDescent="0.25">
      <c r="A954" s="14">
        <f t="shared" si="28"/>
        <v>953</v>
      </c>
      <c r="B954" s="71">
        <v>44256</v>
      </c>
      <c r="C954" s="7">
        <v>44265</v>
      </c>
      <c r="D954" s="8" t="s">
        <v>842</v>
      </c>
      <c r="E954" s="22" t="s">
        <v>669</v>
      </c>
      <c r="F954" s="67" t="s">
        <v>1860</v>
      </c>
      <c r="G954" s="8"/>
      <c r="H954" s="67" t="s">
        <v>26</v>
      </c>
      <c r="I954" s="22" t="s">
        <v>664</v>
      </c>
      <c r="J954" s="68">
        <v>1</v>
      </c>
      <c r="K954" s="13">
        <f>IFERROR(VLOOKUP(I954,'LISTES stock'!A$2:B$1487,2,0)+SUMIFS(J954:J954,D954:D954,"ENTRÉE",I954:I954,I954)-SUMIFS(J954:J954,D954:D954,"SORTIE",I954:I954,I954),"")</f>
        <v>-14</v>
      </c>
      <c r="L954" s="13">
        <f>IFERROR(VLOOKUP(I954,T_LISTES[],3,0),"")</f>
        <v>2</v>
      </c>
      <c r="M954" s="13" t="str">
        <f t="shared" si="29"/>
        <v>COMMANDER</v>
      </c>
      <c r="N954" s="23"/>
      <c r="O954" s="8"/>
      <c r="P954" s="69">
        <v>0</v>
      </c>
      <c r="Q954" s="22" t="s">
        <v>1780</v>
      </c>
      <c r="R954" s="14" t="s">
        <v>1759</v>
      </c>
    </row>
    <row r="955" spans="1:18" x14ac:dyDescent="0.25">
      <c r="A955" s="14">
        <f t="shared" si="28"/>
        <v>954</v>
      </c>
      <c r="B955" s="71">
        <v>44256</v>
      </c>
      <c r="C955" s="7">
        <v>44265</v>
      </c>
      <c r="D955" s="8" t="s">
        <v>842</v>
      </c>
      <c r="E955" s="22" t="s">
        <v>669</v>
      </c>
      <c r="F955" s="67" t="s">
        <v>1860</v>
      </c>
      <c r="G955" s="8"/>
      <c r="H955" s="67" t="s">
        <v>26</v>
      </c>
      <c r="I955" s="22" t="s">
        <v>663</v>
      </c>
      <c r="J955" s="68">
        <v>2</v>
      </c>
      <c r="K955" s="13">
        <f>IFERROR(VLOOKUP(I955,'LISTES stock'!A$2:B$1487,2,0)+SUMIFS(J955:J955,D955:D955,"ENTRÉE",I955:I955,I955)-SUMIFS(J955:J955,D955:D955,"SORTIE",I955:I955,I955),"")</f>
        <v>-1</v>
      </c>
      <c r="L955" s="13">
        <f>IFERROR(VLOOKUP(I955,T_LISTES[],3,0),"")</f>
        <v>2</v>
      </c>
      <c r="M955" s="13" t="str">
        <f t="shared" si="29"/>
        <v>COMMANDER</v>
      </c>
      <c r="N955" s="23"/>
      <c r="O955" s="8"/>
      <c r="P955" s="69">
        <v>0</v>
      </c>
      <c r="Q955" s="22" t="s">
        <v>1780</v>
      </c>
      <c r="R955" s="14" t="s">
        <v>1759</v>
      </c>
    </row>
    <row r="956" spans="1:18" x14ac:dyDescent="0.25">
      <c r="A956" s="14">
        <f t="shared" si="28"/>
        <v>955</v>
      </c>
      <c r="B956" s="71">
        <v>44256</v>
      </c>
      <c r="C956" s="7">
        <v>44265</v>
      </c>
      <c r="D956" s="8" t="s">
        <v>842</v>
      </c>
      <c r="E956" s="22" t="s">
        <v>1734</v>
      </c>
      <c r="F956" s="67" t="s">
        <v>1735</v>
      </c>
      <c r="G956" s="8"/>
      <c r="H956" s="67" t="s">
        <v>1</v>
      </c>
      <c r="I956" s="22" t="s">
        <v>288</v>
      </c>
      <c r="J956" s="68">
        <v>6</v>
      </c>
      <c r="K956" s="13">
        <f>IFERROR(VLOOKUP(I956,'LISTES stock'!A$2:B$1487,2,0)+SUMIFS(J956:J956,D956:D956,"ENTRÉE",I956:I956,I956)-SUMIFS(J956:J956,D956:D956,"SORTIE",I956:I956,I956),"")</f>
        <v>-23</v>
      </c>
      <c r="L956" s="13">
        <f>IFERROR(VLOOKUP(I956,T_LISTES[],3,0),"")</f>
        <v>0</v>
      </c>
      <c r="M956" s="13" t="str">
        <f t="shared" si="29"/>
        <v>COMMANDER</v>
      </c>
      <c r="N956" s="23"/>
      <c r="O956" s="8"/>
      <c r="P956" s="69">
        <v>0</v>
      </c>
      <c r="Q956" s="22" t="s">
        <v>1941</v>
      </c>
      <c r="R956" s="14" t="s">
        <v>1739</v>
      </c>
    </row>
    <row r="957" spans="1:18" x14ac:dyDescent="0.25">
      <c r="A957" s="14">
        <f t="shared" si="28"/>
        <v>956</v>
      </c>
      <c r="B957" s="15">
        <v>44256</v>
      </c>
      <c r="C957" s="7">
        <v>44265</v>
      </c>
      <c r="D957" s="75" t="s">
        <v>844</v>
      </c>
      <c r="E957" s="22" t="s">
        <v>2298</v>
      </c>
      <c r="F957" s="67" t="s">
        <v>1860</v>
      </c>
      <c r="G957" s="8"/>
      <c r="H957" s="67"/>
      <c r="I957" s="22" t="s">
        <v>663</v>
      </c>
      <c r="J957" s="68">
        <v>20</v>
      </c>
      <c r="K957" s="13">
        <f>IFERROR(VLOOKUP(I957,'LISTES stock'!A$2:B$1487,2,0)+SUMIFS(J957:J957,D957:D957,"ENTRÉE",I957:I957,I957)-SUMIFS(J957:J957,D957:D957,"SORTIE",I957:I957,I957),"")</f>
        <v>21</v>
      </c>
      <c r="L957" s="13">
        <f>IFERROR(VLOOKUP(I957,T_LISTES[],3,0),"")</f>
        <v>2</v>
      </c>
      <c r="M957" s="13" t="str">
        <f t="shared" si="29"/>
        <v/>
      </c>
      <c r="N957" s="23"/>
      <c r="O957" s="8"/>
      <c r="P957" s="69">
        <v>90000</v>
      </c>
      <c r="Q957" s="22" t="s">
        <v>2379</v>
      </c>
      <c r="R957" s="14"/>
    </row>
    <row r="958" spans="1:18" x14ac:dyDescent="0.25">
      <c r="A958" s="14">
        <f t="shared" si="28"/>
        <v>957</v>
      </c>
      <c r="B958" s="15">
        <v>44256</v>
      </c>
      <c r="C958" s="7">
        <v>44265</v>
      </c>
      <c r="D958" s="75" t="s">
        <v>844</v>
      </c>
      <c r="E958" s="22" t="s">
        <v>2298</v>
      </c>
      <c r="F958" s="67" t="s">
        <v>1735</v>
      </c>
      <c r="G958" s="8"/>
      <c r="H958" s="67"/>
      <c r="I958" s="22" t="s">
        <v>288</v>
      </c>
      <c r="J958" s="68">
        <v>6</v>
      </c>
      <c r="K958" s="13">
        <f>IFERROR(VLOOKUP(I958,'LISTES stock'!A$2:B$1487,2,0)+SUMIFS(J958:J958,D958:D958,"ENTRÉE",I958:I958,I958)-SUMIFS(J958:J958,D958:D958,"SORTIE",I958:I958,I958),"")</f>
        <v>-11</v>
      </c>
      <c r="L958" s="13">
        <f>IFERROR(VLOOKUP(I958,T_LISTES[],3,0),"")</f>
        <v>0</v>
      </c>
      <c r="M958" s="13" t="str">
        <f t="shared" si="29"/>
        <v>COMMANDER</v>
      </c>
      <c r="N958" s="23" t="s">
        <v>2390</v>
      </c>
      <c r="O958" s="8" t="s">
        <v>1941</v>
      </c>
      <c r="P958" s="69">
        <v>42000</v>
      </c>
      <c r="Q958" s="22"/>
      <c r="R958" s="14"/>
    </row>
    <row r="959" spans="1:18" x14ac:dyDescent="0.25">
      <c r="A959" s="14">
        <f t="shared" si="28"/>
        <v>958</v>
      </c>
      <c r="B959" s="15">
        <v>44256</v>
      </c>
      <c r="C959" s="7">
        <v>44265</v>
      </c>
      <c r="D959" s="75" t="s">
        <v>844</v>
      </c>
      <c r="E959" s="22" t="s">
        <v>2298</v>
      </c>
      <c r="F959" s="67" t="s">
        <v>1860</v>
      </c>
      <c r="G959" s="8"/>
      <c r="H959" s="67"/>
      <c r="I959" s="22" t="s">
        <v>664</v>
      </c>
      <c r="J959" s="68">
        <v>20</v>
      </c>
      <c r="K959" s="13">
        <f>IFERROR(VLOOKUP(I959,'LISTES stock'!A$2:B$1487,2,0)+SUMIFS(J959:J959,D959:D959,"ENTRÉE",I959:I959,I959)-SUMIFS(J959:J959,D959:D959,"SORTIE",I959:I959,I959),"")</f>
        <v>7</v>
      </c>
      <c r="L959" s="13">
        <f>IFERROR(VLOOKUP(I959,T_LISTES[],3,0),"")</f>
        <v>2</v>
      </c>
      <c r="M959" s="13" t="str">
        <f t="shared" si="29"/>
        <v/>
      </c>
      <c r="N959" s="23"/>
      <c r="O959" s="8"/>
      <c r="P959" s="69">
        <v>80000</v>
      </c>
      <c r="Q959" s="22" t="s">
        <v>2379</v>
      </c>
      <c r="R959" s="14"/>
    </row>
    <row r="960" spans="1:18" x14ac:dyDescent="0.25">
      <c r="A960" s="14">
        <f t="shared" ref="A960:A1023" si="30">ROW()-1</f>
        <v>959</v>
      </c>
      <c r="B960" s="71">
        <v>44256</v>
      </c>
      <c r="C960" s="7">
        <v>44266</v>
      </c>
      <c r="D960" s="8" t="s">
        <v>842</v>
      </c>
      <c r="E960" s="22" t="s">
        <v>1734</v>
      </c>
      <c r="F960" s="67" t="s">
        <v>1762</v>
      </c>
      <c r="G960" s="8"/>
      <c r="H960" s="67" t="s">
        <v>26</v>
      </c>
      <c r="I960" s="22" t="s">
        <v>27</v>
      </c>
      <c r="J960" s="68">
        <v>2</v>
      </c>
      <c r="K960" s="13">
        <f>IFERROR(VLOOKUP(I960,'LISTES stock'!A$2:B$1487,2,0)+SUMIFS(J960:J960,D960:D960,"ENTRÉE",I960:I960,I960)-SUMIFS(J960:J960,D960:D960,"SORTIE",I960:I960,I960),"")</f>
        <v>20</v>
      </c>
      <c r="L960" s="13">
        <f>IFERROR(VLOOKUP(I960,T_LISTES[],3,0),"")</f>
        <v>2</v>
      </c>
      <c r="M960" s="13" t="str">
        <f t="shared" ref="M960:M1023" si="31">IF($K960&lt;=$L960,"COMMANDER","")</f>
        <v/>
      </c>
      <c r="N960" s="23" t="s">
        <v>1763</v>
      </c>
      <c r="O960" s="8"/>
      <c r="P960" s="69">
        <v>0</v>
      </c>
      <c r="Q960" s="22" t="s">
        <v>1941</v>
      </c>
      <c r="R960" s="14" t="s">
        <v>1767</v>
      </c>
    </row>
    <row r="961" spans="1:18" x14ac:dyDescent="0.25">
      <c r="A961" s="14">
        <f t="shared" si="30"/>
        <v>960</v>
      </c>
      <c r="B961" s="71">
        <v>44256</v>
      </c>
      <c r="C961" s="7">
        <v>44266</v>
      </c>
      <c r="D961" s="8" t="s">
        <v>842</v>
      </c>
      <c r="E961" s="22" t="s">
        <v>707</v>
      </c>
      <c r="F961" s="67" t="s">
        <v>1765</v>
      </c>
      <c r="G961" s="8"/>
      <c r="H961" s="67" t="s">
        <v>1</v>
      </c>
      <c r="I961" s="22" t="s">
        <v>29</v>
      </c>
      <c r="J961" s="68">
        <v>6</v>
      </c>
      <c r="K961" s="13">
        <f>IFERROR(VLOOKUP(I961,'LISTES stock'!A$2:B$1487,2,0)+SUMIFS(J961:J961,D961:D961,"ENTRÉE",I961:I961,I961)-SUMIFS(J961:J961,D961:D961,"SORTIE",I961:I961,I961),"")</f>
        <v>-30</v>
      </c>
      <c r="L961" s="13">
        <f>IFERROR(VLOOKUP(I961,T_LISTES[],3,0),"")</f>
        <v>0</v>
      </c>
      <c r="M961" s="13" t="str">
        <f t="shared" si="31"/>
        <v>COMMANDER</v>
      </c>
      <c r="N961" s="23" t="s">
        <v>1766</v>
      </c>
      <c r="O961" s="8"/>
      <c r="P961" s="69">
        <v>72000</v>
      </c>
      <c r="Q961" s="22" t="s">
        <v>1736</v>
      </c>
      <c r="R961" s="14" t="s">
        <v>1737</v>
      </c>
    </row>
    <row r="962" spans="1:18" x14ac:dyDescent="0.25">
      <c r="A962" s="14">
        <f t="shared" si="30"/>
        <v>961</v>
      </c>
      <c r="B962" s="71">
        <v>44256</v>
      </c>
      <c r="C962" s="7">
        <v>44266</v>
      </c>
      <c r="D962" s="8" t="s">
        <v>842</v>
      </c>
      <c r="E962" s="22" t="s">
        <v>215</v>
      </c>
      <c r="F962" s="67" t="s">
        <v>1744</v>
      </c>
      <c r="G962" s="8"/>
      <c r="H962" s="67" t="s">
        <v>1742</v>
      </c>
      <c r="I962" s="22" t="s">
        <v>272</v>
      </c>
      <c r="J962" s="68">
        <v>1</v>
      </c>
      <c r="K962" s="13">
        <f>IFERROR(VLOOKUP(I962,'LISTES stock'!A$2:B$1487,2,0)+SUMIFS(J962:J962,D962:D962,"ENTRÉE",I962:I962,I962)-SUMIFS(J962:J962,D962:D962,"SORTIE",I962:I962,I962),"")</f>
        <v>-3</v>
      </c>
      <c r="L962" s="13">
        <f>IFERROR(VLOOKUP(I962,T_LISTES[],3,0),"")</f>
        <v>0</v>
      </c>
      <c r="M962" s="13" t="str">
        <f t="shared" si="31"/>
        <v>COMMANDER</v>
      </c>
      <c r="N962" s="23"/>
      <c r="O962" s="8"/>
      <c r="P962" s="69">
        <v>0</v>
      </c>
      <c r="Q962" s="22"/>
      <c r="R962" s="14" t="s">
        <v>1743</v>
      </c>
    </row>
    <row r="963" spans="1:18" x14ac:dyDescent="0.25">
      <c r="A963" s="14">
        <f t="shared" si="30"/>
        <v>962</v>
      </c>
      <c r="B963" s="71">
        <v>44256</v>
      </c>
      <c r="C963" s="7">
        <v>44266</v>
      </c>
      <c r="D963" s="8" t="s">
        <v>842</v>
      </c>
      <c r="E963" s="22" t="s">
        <v>215</v>
      </c>
      <c r="F963" s="67" t="s">
        <v>1744</v>
      </c>
      <c r="G963" s="8"/>
      <c r="H963" s="67" t="s">
        <v>1742</v>
      </c>
      <c r="I963" s="22" t="s">
        <v>223</v>
      </c>
      <c r="J963" s="68">
        <v>1</v>
      </c>
      <c r="K963" s="13">
        <f>IFERROR(VLOOKUP(I963,'LISTES stock'!A$2:B$1487,2,0)+SUMIFS(J963:J963,D963:D963,"ENTRÉE",I963:I963,I963)-SUMIFS(J963:J963,D963:D963,"SORTIE",I963:I963,I963),"")</f>
        <v>0</v>
      </c>
      <c r="L963" s="13">
        <f>IFERROR(VLOOKUP(I963,T_LISTES[],3,0),"")</f>
        <v>0</v>
      </c>
      <c r="M963" s="13" t="str">
        <f t="shared" si="31"/>
        <v>COMMANDER</v>
      </c>
      <c r="N963" s="23"/>
      <c r="O963" s="8"/>
      <c r="P963" s="69">
        <v>0</v>
      </c>
      <c r="Q963" s="22"/>
      <c r="R963" s="14" t="s">
        <v>1743</v>
      </c>
    </row>
    <row r="964" spans="1:18" x14ac:dyDescent="0.25">
      <c r="A964" s="14">
        <f t="shared" si="30"/>
        <v>963</v>
      </c>
      <c r="B964" s="71">
        <v>44256</v>
      </c>
      <c r="C964" s="7">
        <v>44266</v>
      </c>
      <c r="D964" s="8" t="s">
        <v>842</v>
      </c>
      <c r="E964" s="22" t="s">
        <v>88</v>
      </c>
      <c r="F964" s="67" t="s">
        <v>1747</v>
      </c>
      <c r="G964" s="8"/>
      <c r="H964" s="67" t="s">
        <v>17</v>
      </c>
      <c r="I964" s="22" t="s">
        <v>56</v>
      </c>
      <c r="J964" s="68">
        <v>2</v>
      </c>
      <c r="K964" s="13">
        <f>IFERROR(VLOOKUP(I964,'LISTES stock'!A$2:B$1487,2,0)+SUMIFS(J964:J964,D964:D964,"ENTRÉE",I964:I964,I964)-SUMIFS(J964:J964,D964:D964,"SORTIE",I964:I964,I964),"")</f>
        <v>7</v>
      </c>
      <c r="L964" s="13">
        <f>IFERROR(VLOOKUP(I964,T_LISTES[],3,0),"")</f>
        <v>0</v>
      </c>
      <c r="M964" s="13" t="str">
        <f t="shared" si="31"/>
        <v/>
      </c>
      <c r="N964" s="23" t="s">
        <v>1824</v>
      </c>
      <c r="O964" s="8"/>
      <c r="P964" s="69">
        <v>0</v>
      </c>
      <c r="Q964" s="22" t="s">
        <v>1942</v>
      </c>
      <c r="R964" s="14" t="s">
        <v>1754</v>
      </c>
    </row>
    <row r="965" spans="1:18" x14ac:dyDescent="0.25">
      <c r="A965" s="14">
        <f t="shared" si="30"/>
        <v>964</v>
      </c>
      <c r="B965" s="71">
        <v>44256</v>
      </c>
      <c r="C965" s="7">
        <v>44266</v>
      </c>
      <c r="D965" s="8" t="s">
        <v>842</v>
      </c>
      <c r="E965" s="22" t="s">
        <v>15</v>
      </c>
      <c r="F965" s="67" t="s">
        <v>1747</v>
      </c>
      <c r="G965" s="8"/>
      <c r="H965" s="67" t="s">
        <v>17</v>
      </c>
      <c r="I965" s="22" t="s">
        <v>280</v>
      </c>
      <c r="J965" s="68">
        <v>1</v>
      </c>
      <c r="K965" s="13">
        <f>IFERROR(VLOOKUP(I965,'LISTES stock'!A$2:B$1487,2,0)+SUMIFS(J965:J965,D965:D965,"ENTRÉE",I965:I965,I965)-SUMIFS(J965:J965,D965:D965,"SORTIE",I965:I965,I965),"")</f>
        <v>-14</v>
      </c>
      <c r="L965" s="13">
        <f>IFERROR(VLOOKUP(I965,T_LISTES[],3,0),"")</f>
        <v>0</v>
      </c>
      <c r="M965" s="13" t="str">
        <f t="shared" si="31"/>
        <v>COMMANDER</v>
      </c>
      <c r="N965" s="23"/>
      <c r="O965" s="8"/>
      <c r="P965" s="69">
        <v>0</v>
      </c>
      <c r="Q965" s="22" t="s">
        <v>1848</v>
      </c>
      <c r="R965" s="14" t="s">
        <v>1789</v>
      </c>
    </row>
    <row r="966" spans="1:18" x14ac:dyDescent="0.25">
      <c r="A966" s="14">
        <f t="shared" si="30"/>
        <v>965</v>
      </c>
      <c r="B966" s="71">
        <v>44256</v>
      </c>
      <c r="C966" s="7">
        <v>44266</v>
      </c>
      <c r="D966" s="8" t="s">
        <v>842</v>
      </c>
      <c r="E966" s="22" t="s">
        <v>1734</v>
      </c>
      <c r="F966" s="67" t="s">
        <v>1765</v>
      </c>
      <c r="G966" s="8"/>
      <c r="H966" s="67" t="s">
        <v>1</v>
      </c>
      <c r="I966" s="22" t="s">
        <v>29</v>
      </c>
      <c r="J966" s="68">
        <v>6</v>
      </c>
      <c r="K966" s="13">
        <f>IFERROR(VLOOKUP(I966,'LISTES stock'!A$2:B$1487,2,0)+SUMIFS(J966:J966,D966:D966,"ENTRÉE",I966:I966,I966)-SUMIFS(J966:J966,D966:D966,"SORTIE",I966:I966,I966),"")</f>
        <v>-30</v>
      </c>
      <c r="L966" s="13">
        <f>IFERROR(VLOOKUP(I966,T_LISTES[],3,0),"")</f>
        <v>0</v>
      </c>
      <c r="M966" s="13" t="str">
        <f t="shared" si="31"/>
        <v>COMMANDER</v>
      </c>
      <c r="N966" s="23" t="s">
        <v>1766</v>
      </c>
      <c r="O966" s="8"/>
      <c r="P966" s="69">
        <v>0</v>
      </c>
      <c r="Q966" s="22" t="s">
        <v>1941</v>
      </c>
      <c r="R966" s="14" t="s">
        <v>1767</v>
      </c>
    </row>
    <row r="967" spans="1:18" x14ac:dyDescent="0.25">
      <c r="A967" s="14">
        <f t="shared" si="30"/>
        <v>966</v>
      </c>
      <c r="B967" s="71">
        <v>44256</v>
      </c>
      <c r="C967" s="7">
        <v>44266</v>
      </c>
      <c r="D967" s="8" t="s">
        <v>842</v>
      </c>
      <c r="E967" s="22" t="s">
        <v>15</v>
      </c>
      <c r="F967" s="67" t="s">
        <v>1747</v>
      </c>
      <c r="G967" s="8"/>
      <c r="H967" s="67" t="s">
        <v>17</v>
      </c>
      <c r="I967" s="22" t="s">
        <v>56</v>
      </c>
      <c r="J967" s="68">
        <v>2</v>
      </c>
      <c r="K967" s="13">
        <f>IFERROR(VLOOKUP(I967,'LISTES stock'!A$2:B$1487,2,0)+SUMIFS(J967:J967,D967:D967,"ENTRÉE",I967:I967,I967)-SUMIFS(J967:J967,D967:D967,"SORTIE",I967:I967,I967),"")</f>
        <v>7</v>
      </c>
      <c r="L967" s="13">
        <f>IFERROR(VLOOKUP(I967,T_LISTES[],3,0),"")</f>
        <v>0</v>
      </c>
      <c r="M967" s="13" t="str">
        <f t="shared" si="31"/>
        <v/>
      </c>
      <c r="N967" s="23"/>
      <c r="O967" s="8"/>
      <c r="P967" s="69">
        <v>0</v>
      </c>
      <c r="Q967" s="22" t="s">
        <v>1848</v>
      </c>
      <c r="R967" s="14" t="s">
        <v>1789</v>
      </c>
    </row>
    <row r="968" spans="1:18" x14ac:dyDescent="0.25">
      <c r="A968" s="14">
        <f t="shared" si="30"/>
        <v>967</v>
      </c>
      <c r="B968" s="71">
        <v>44256</v>
      </c>
      <c r="C968" s="7">
        <v>44266</v>
      </c>
      <c r="D968" s="8" t="s">
        <v>842</v>
      </c>
      <c r="E968" s="22" t="s">
        <v>215</v>
      </c>
      <c r="F968" s="67" t="s">
        <v>1735</v>
      </c>
      <c r="G968" s="8"/>
      <c r="H968" s="67" t="s">
        <v>33</v>
      </c>
      <c r="I968" s="22" t="s">
        <v>622</v>
      </c>
      <c r="J968" s="68">
        <v>1</v>
      </c>
      <c r="K968" s="13">
        <f>IFERROR(VLOOKUP(I968,'LISTES stock'!A$2:B$1487,2,0)+SUMIFS(J968:J968,D968:D968,"ENTRÉE",I968:I968,I968)-SUMIFS(J968:J968,D968:D968,"SORTIE",I968:I968,I968),"")</f>
        <v>-4</v>
      </c>
      <c r="L968" s="13">
        <f>IFERROR(VLOOKUP(I968,T_LISTES[],3,0),"")</f>
        <v>0</v>
      </c>
      <c r="M968" s="13" t="str">
        <f t="shared" si="31"/>
        <v>COMMANDER</v>
      </c>
      <c r="N968" s="23"/>
      <c r="O968" s="8"/>
      <c r="P968" s="69">
        <v>0</v>
      </c>
      <c r="Q968" s="22"/>
      <c r="R968" s="14" t="s">
        <v>1759</v>
      </c>
    </row>
    <row r="969" spans="1:18" x14ac:dyDescent="0.25">
      <c r="A969" s="14">
        <f t="shared" si="30"/>
        <v>968</v>
      </c>
      <c r="B969" s="71">
        <v>44256</v>
      </c>
      <c r="C969" s="7">
        <v>44266</v>
      </c>
      <c r="D969" s="8" t="s">
        <v>842</v>
      </c>
      <c r="E969" s="22" t="s">
        <v>212</v>
      </c>
      <c r="F969" s="67" t="s">
        <v>1747</v>
      </c>
      <c r="G969" s="8"/>
      <c r="H969" s="67" t="s">
        <v>33</v>
      </c>
      <c r="I969" s="22" t="s">
        <v>32</v>
      </c>
      <c r="J969" s="68">
        <v>1</v>
      </c>
      <c r="K969" s="13">
        <f>IFERROR(VLOOKUP(I969,'LISTES stock'!A$2:B$1487,2,0)+SUMIFS(J969:J969,D969:D969,"ENTRÉE",I969:I969,I969)-SUMIFS(J969:J969,D969:D969,"SORTIE",I969:I969,I969),"")</f>
        <v>0</v>
      </c>
      <c r="L969" s="13">
        <f>IFERROR(VLOOKUP(I969,T_LISTES[],3,0),"")</f>
        <v>0</v>
      </c>
      <c r="M969" s="13" t="str">
        <f t="shared" si="31"/>
        <v>COMMANDER</v>
      </c>
      <c r="N969" s="23" t="s">
        <v>1773</v>
      </c>
      <c r="O969" s="8"/>
      <c r="P969" s="69">
        <v>0</v>
      </c>
      <c r="Q969" s="22" t="s">
        <v>1803</v>
      </c>
      <c r="R969" s="14" t="s">
        <v>1776</v>
      </c>
    </row>
    <row r="970" spans="1:18" x14ac:dyDescent="0.25">
      <c r="A970" s="14">
        <f t="shared" si="30"/>
        <v>969</v>
      </c>
      <c r="B970" s="71">
        <v>44256</v>
      </c>
      <c r="C970" s="7">
        <v>44266</v>
      </c>
      <c r="D970" s="8" t="s">
        <v>842</v>
      </c>
      <c r="E970" s="22" t="s">
        <v>117</v>
      </c>
      <c r="F970" s="67" t="s">
        <v>1752</v>
      </c>
      <c r="G970" s="8"/>
      <c r="H970" s="67" t="s">
        <v>33</v>
      </c>
      <c r="I970" s="22" t="s">
        <v>156</v>
      </c>
      <c r="J970" s="68">
        <v>10</v>
      </c>
      <c r="K970" s="13">
        <f>IFERROR(VLOOKUP(I970,'LISTES stock'!A$2:B$1487,2,0)+SUMIFS(J970:J970,D970:D970,"ENTRÉE",I970:I970,I970)-SUMIFS(J970:J970,D970:D970,"SORTIE",I970:I970,I970),"")</f>
        <v>51</v>
      </c>
      <c r="L970" s="13">
        <f>IFERROR(VLOOKUP(I970,T_LISTES[],3,0),"")</f>
        <v>2</v>
      </c>
      <c r="M970" s="13" t="str">
        <f t="shared" si="31"/>
        <v/>
      </c>
      <c r="N970" s="23"/>
      <c r="O970" s="8"/>
      <c r="P970" s="69">
        <v>0</v>
      </c>
      <c r="Q970" s="22" t="s">
        <v>1832</v>
      </c>
      <c r="R970" s="14" t="s">
        <v>1778</v>
      </c>
    </row>
    <row r="971" spans="1:18" x14ac:dyDescent="0.25">
      <c r="A971" s="14">
        <f t="shared" si="30"/>
        <v>970</v>
      </c>
      <c r="B971" s="71">
        <v>44256</v>
      </c>
      <c r="C971" s="7">
        <v>44266</v>
      </c>
      <c r="D971" s="8" t="s">
        <v>842</v>
      </c>
      <c r="E971" s="22" t="s">
        <v>117</v>
      </c>
      <c r="F971" s="67" t="s">
        <v>1752</v>
      </c>
      <c r="G971" s="8"/>
      <c r="H971" s="67" t="s">
        <v>33</v>
      </c>
      <c r="I971" s="22" t="s">
        <v>737</v>
      </c>
      <c r="J971" s="68">
        <v>1</v>
      </c>
      <c r="K971" s="13">
        <f>IFERROR(VLOOKUP(I971,'LISTES stock'!A$2:B$1487,2,0)+SUMIFS(J971:J971,D971:D971,"ENTRÉE",I971:I971,I971)-SUMIFS(J971:J971,D971:D971,"SORTIE",I971:I971,I971),"")</f>
        <v>3</v>
      </c>
      <c r="L971" s="13">
        <f>IFERROR(VLOOKUP(I971,T_LISTES[],3,0),"")</f>
        <v>0</v>
      </c>
      <c r="M971" s="13" t="str">
        <f t="shared" si="31"/>
        <v/>
      </c>
      <c r="N971" s="23"/>
      <c r="O971" s="8"/>
      <c r="P971" s="69">
        <v>0</v>
      </c>
      <c r="Q971" s="22" t="s">
        <v>1832</v>
      </c>
      <c r="R971" s="14" t="s">
        <v>1778</v>
      </c>
    </row>
    <row r="972" spans="1:18" x14ac:dyDescent="0.25">
      <c r="A972" s="14">
        <f t="shared" si="30"/>
        <v>971</v>
      </c>
      <c r="B972" s="71">
        <v>44256</v>
      </c>
      <c r="C972" s="7">
        <v>44266</v>
      </c>
      <c r="D972" s="8" t="s">
        <v>842</v>
      </c>
      <c r="E972" s="22" t="s">
        <v>212</v>
      </c>
      <c r="F972" s="67" t="s">
        <v>1747</v>
      </c>
      <c r="G972" s="8"/>
      <c r="H972" s="67" t="s">
        <v>1742</v>
      </c>
      <c r="I972" s="22" t="s">
        <v>106</v>
      </c>
      <c r="J972" s="68">
        <v>1</v>
      </c>
      <c r="K972" s="13">
        <f>IFERROR(VLOOKUP(I972,'LISTES stock'!A$2:B$1487,2,0)+SUMIFS(J972:J972,D972:D972,"ENTRÉE",I972:I972,I972)-SUMIFS(J972:J972,D972:D972,"SORTIE",I972:I972,I972),"")</f>
        <v>-1</v>
      </c>
      <c r="L972" s="13">
        <f>IFERROR(VLOOKUP(I972,T_LISTES[],3,0),"")</f>
        <v>2</v>
      </c>
      <c r="M972" s="13" t="str">
        <f t="shared" si="31"/>
        <v>COMMANDER</v>
      </c>
      <c r="N972" s="23"/>
      <c r="O972" s="8"/>
      <c r="P972" s="69">
        <v>3500</v>
      </c>
      <c r="Q972" s="22"/>
      <c r="R972" s="14" t="s">
        <v>1772</v>
      </c>
    </row>
    <row r="973" spans="1:18" x14ac:dyDescent="0.25">
      <c r="A973" s="14">
        <f t="shared" si="30"/>
        <v>972</v>
      </c>
      <c r="B973" s="71">
        <v>44256</v>
      </c>
      <c r="C973" s="7">
        <v>44266</v>
      </c>
      <c r="D973" s="8" t="s">
        <v>842</v>
      </c>
      <c r="E973" s="22" t="s">
        <v>212</v>
      </c>
      <c r="F973" s="67" t="s">
        <v>1768</v>
      </c>
      <c r="G973" s="8"/>
      <c r="H973" s="67" t="s">
        <v>26</v>
      </c>
      <c r="I973" s="22" t="s">
        <v>64</v>
      </c>
      <c r="J973" s="68">
        <v>1</v>
      </c>
      <c r="K973" s="13">
        <f>IFERROR(VLOOKUP(I973,'LISTES stock'!A$2:B$1487,2,0)+SUMIFS(J973:J973,D973:D973,"ENTRÉE",I973:I973,I973)-SUMIFS(J973:J973,D973:D973,"SORTIE",I973:I973,I973),"")</f>
        <v>-50</v>
      </c>
      <c r="L973" s="13">
        <f>IFERROR(VLOOKUP(I973,T_LISTES[],3,0),"")</f>
        <v>2</v>
      </c>
      <c r="M973" s="13" t="str">
        <f t="shared" si="31"/>
        <v>COMMANDER</v>
      </c>
      <c r="N973" s="23"/>
      <c r="O973" s="8"/>
      <c r="P973" s="69">
        <v>0</v>
      </c>
      <c r="Q973" s="22" t="s">
        <v>1780</v>
      </c>
      <c r="R973" s="14" t="s">
        <v>1737</v>
      </c>
    </row>
    <row r="974" spans="1:18" x14ac:dyDescent="0.25">
      <c r="A974" s="14">
        <f t="shared" si="30"/>
        <v>973</v>
      </c>
      <c r="B974" s="71">
        <v>44256</v>
      </c>
      <c r="C974" s="7">
        <v>44266</v>
      </c>
      <c r="D974" s="8" t="s">
        <v>842</v>
      </c>
      <c r="E974" s="22" t="s">
        <v>212</v>
      </c>
      <c r="F974" s="67" t="s">
        <v>1768</v>
      </c>
      <c r="G974" s="8"/>
      <c r="H974" s="67" t="s">
        <v>26</v>
      </c>
      <c r="I974" s="22" t="s">
        <v>65</v>
      </c>
      <c r="J974" s="68">
        <v>1</v>
      </c>
      <c r="K974" s="13">
        <f>IFERROR(VLOOKUP(I974,'LISTES stock'!A$2:B$1487,2,0)+SUMIFS(J974:J974,D974:D974,"ENTRÉE",I974:I974,I974)-SUMIFS(J974:J974,D974:D974,"SORTIE",I974:I974,I974),"")</f>
        <v>-54</v>
      </c>
      <c r="L974" s="13">
        <f>IFERROR(VLOOKUP(I974,T_LISTES[],3,0),"")</f>
        <v>2</v>
      </c>
      <c r="M974" s="13" t="str">
        <f t="shared" si="31"/>
        <v>COMMANDER</v>
      </c>
      <c r="N974" s="23"/>
      <c r="O974" s="8"/>
      <c r="P974" s="69">
        <v>0</v>
      </c>
      <c r="Q974" s="22" t="s">
        <v>1780</v>
      </c>
      <c r="R974" s="14" t="s">
        <v>1737</v>
      </c>
    </row>
    <row r="975" spans="1:18" x14ac:dyDescent="0.25">
      <c r="A975" s="14">
        <f t="shared" si="30"/>
        <v>974</v>
      </c>
      <c r="B975" s="71">
        <v>44256</v>
      </c>
      <c r="C975" s="7">
        <v>44266</v>
      </c>
      <c r="D975" s="8" t="s">
        <v>842</v>
      </c>
      <c r="E975" s="22" t="s">
        <v>212</v>
      </c>
      <c r="F975" s="67" t="s">
        <v>1860</v>
      </c>
      <c r="G975" s="8"/>
      <c r="H975" s="67" t="s">
        <v>26</v>
      </c>
      <c r="I975" s="22" t="s">
        <v>135</v>
      </c>
      <c r="J975" s="68">
        <v>1</v>
      </c>
      <c r="K975" s="13">
        <f>IFERROR(VLOOKUP(I975,'LISTES stock'!A$2:B$1487,2,0)+SUMIFS(J975:J975,D975:D975,"ENTRÉE",I975:I975,I975)-SUMIFS(J975:J975,D975:D975,"SORTIE",I975:I975,I975),"")</f>
        <v>-87</v>
      </c>
      <c r="L975" s="13">
        <f>IFERROR(VLOOKUP(I975,T_LISTES[],3,0),"")</f>
        <v>2</v>
      </c>
      <c r="M975" s="13" t="str">
        <f t="shared" si="31"/>
        <v>COMMANDER</v>
      </c>
      <c r="N975" s="23"/>
      <c r="O975" s="8"/>
      <c r="P975" s="69">
        <v>0</v>
      </c>
      <c r="Q975" s="22" t="s">
        <v>1780</v>
      </c>
      <c r="R975" s="14" t="s">
        <v>1737</v>
      </c>
    </row>
    <row r="976" spans="1:18" x14ac:dyDescent="0.25">
      <c r="A976" s="14">
        <f t="shared" si="30"/>
        <v>975</v>
      </c>
      <c r="B976" s="71">
        <v>44256</v>
      </c>
      <c r="C976" s="7">
        <v>44266</v>
      </c>
      <c r="D976" s="8" t="s">
        <v>842</v>
      </c>
      <c r="E976" s="22" t="s">
        <v>212</v>
      </c>
      <c r="F976" s="67" t="s">
        <v>1765</v>
      </c>
      <c r="G976" s="8"/>
      <c r="H976" s="67" t="s">
        <v>58</v>
      </c>
      <c r="I976" s="22" t="s">
        <v>57</v>
      </c>
      <c r="J976" s="68">
        <v>35</v>
      </c>
      <c r="K976" s="13">
        <f>IFERROR(VLOOKUP(I976,'LISTES stock'!A$2:B$1487,2,0)+SUMIFS(J976:J976,D976:D976,"ENTRÉE",I976:I976,I976)-SUMIFS(J976:J976,D976:D976,"SORTIE",I976:I976,I976),"")</f>
        <v>-7079</v>
      </c>
      <c r="L976" s="13">
        <f>IFERROR(VLOOKUP(I976,T_LISTES[],3,0),"")</f>
        <v>0</v>
      </c>
      <c r="M976" s="13" t="str">
        <f t="shared" si="31"/>
        <v>COMMANDER</v>
      </c>
      <c r="N976" s="23"/>
      <c r="O976" s="8"/>
      <c r="P976" s="69">
        <v>0</v>
      </c>
      <c r="Q976" s="22" t="s">
        <v>1780</v>
      </c>
      <c r="R976" s="14" t="s">
        <v>1737</v>
      </c>
    </row>
    <row r="977" spans="1:18" x14ac:dyDescent="0.25">
      <c r="A977" s="14">
        <f t="shared" si="30"/>
        <v>976</v>
      </c>
      <c r="B977" s="71">
        <v>44256</v>
      </c>
      <c r="C977" s="7">
        <v>44266</v>
      </c>
      <c r="D977" s="8" t="s">
        <v>842</v>
      </c>
      <c r="E977" s="22" t="s">
        <v>31</v>
      </c>
      <c r="F977" s="67" t="s">
        <v>1747</v>
      </c>
      <c r="G977" s="8"/>
      <c r="H977" s="67" t="s">
        <v>33</v>
      </c>
      <c r="I977" s="22" t="s">
        <v>301</v>
      </c>
      <c r="J977" s="68">
        <v>2</v>
      </c>
      <c r="K977" s="13">
        <f>IFERROR(VLOOKUP(I977,'LISTES stock'!A$2:B$1487,2,0)+SUMIFS(J977:J977,D977:D977,"ENTRÉE",I977:I977,I977)-SUMIFS(J977:J977,D977:D977,"SORTIE",I977:I977,I977),"")</f>
        <v>-6</v>
      </c>
      <c r="L977" s="13">
        <f>IFERROR(VLOOKUP(I977,T_LISTES[],3,0),"")</f>
        <v>0</v>
      </c>
      <c r="M977" s="13" t="str">
        <f t="shared" si="31"/>
        <v>COMMANDER</v>
      </c>
      <c r="N977" s="23" t="s">
        <v>1773</v>
      </c>
      <c r="O977" s="8"/>
      <c r="P977" s="69">
        <v>0</v>
      </c>
      <c r="Q977" s="22" t="s">
        <v>1943</v>
      </c>
      <c r="R977" s="14" t="s">
        <v>1754</v>
      </c>
    </row>
    <row r="978" spans="1:18" x14ac:dyDescent="0.25">
      <c r="A978" s="14">
        <f t="shared" si="30"/>
        <v>977</v>
      </c>
      <c r="B978" s="71">
        <v>44256</v>
      </c>
      <c r="C978" s="7">
        <v>44266</v>
      </c>
      <c r="D978" s="8" t="s">
        <v>842</v>
      </c>
      <c r="E978" s="22" t="s">
        <v>1734</v>
      </c>
      <c r="F978" s="67" t="s">
        <v>1762</v>
      </c>
      <c r="G978" s="8"/>
      <c r="H978" s="67"/>
      <c r="I978" s="22" t="s">
        <v>2085</v>
      </c>
      <c r="J978" s="68">
        <v>2</v>
      </c>
      <c r="K978" s="13" t="str">
        <f>IFERROR(VLOOKUP(I978,'LISTES stock'!A$2:B$1487,2,0)+SUMIFS(J978:J978,D978:D978,"ENTRÉE",I978:I978,I978)-SUMIFS(J978:J978,D978:D978,"SORTIE",I978:I978,I978),"")</f>
        <v/>
      </c>
      <c r="L978" s="13" t="str">
        <f>IFERROR(VLOOKUP(I978,T_LISTES[],3,0),"")</f>
        <v/>
      </c>
      <c r="M978" s="13" t="str">
        <f t="shared" si="31"/>
        <v>COMMANDER</v>
      </c>
      <c r="N978" s="23" t="s">
        <v>1763</v>
      </c>
      <c r="O978" s="8"/>
      <c r="P978" s="69">
        <v>0</v>
      </c>
      <c r="Q978" s="22" t="s">
        <v>1941</v>
      </c>
      <c r="R978" s="14" t="s">
        <v>1767</v>
      </c>
    </row>
    <row r="979" spans="1:18" x14ac:dyDescent="0.25">
      <c r="A979" s="14">
        <f t="shared" si="30"/>
        <v>978</v>
      </c>
      <c r="B979" s="15">
        <v>44256</v>
      </c>
      <c r="C979" s="7">
        <v>44266</v>
      </c>
      <c r="D979" s="75" t="s">
        <v>844</v>
      </c>
      <c r="E979" s="22" t="s">
        <v>2298</v>
      </c>
      <c r="F979" s="67" t="s">
        <v>1744</v>
      </c>
      <c r="G979" s="8"/>
      <c r="H979" s="67"/>
      <c r="I979" s="22" t="s">
        <v>272</v>
      </c>
      <c r="J979" s="68">
        <v>1</v>
      </c>
      <c r="K979" s="13">
        <f>IFERROR(VLOOKUP(I979,'LISTES stock'!A$2:B$1487,2,0)+SUMIFS(J979:J979,D979:D979,"ENTRÉE",I979:I979,I979)-SUMIFS(J979:J979,D979:D979,"SORTIE",I979:I979,I979),"")</f>
        <v>-1</v>
      </c>
      <c r="L979" s="13">
        <f>IFERROR(VLOOKUP(I979,T_LISTES[],3,0),"")</f>
        <v>0</v>
      </c>
      <c r="M979" s="13" t="str">
        <f t="shared" si="31"/>
        <v>COMMANDER</v>
      </c>
      <c r="N979" s="23"/>
      <c r="O979" s="8"/>
      <c r="P979" s="69">
        <v>0</v>
      </c>
      <c r="Q979" s="22"/>
      <c r="R979" s="14"/>
    </row>
    <row r="980" spans="1:18" x14ac:dyDescent="0.25">
      <c r="A980" s="14">
        <f t="shared" si="30"/>
        <v>979</v>
      </c>
      <c r="B980" s="15">
        <v>44256</v>
      </c>
      <c r="C980" s="7">
        <v>44266</v>
      </c>
      <c r="D980" s="75" t="s">
        <v>844</v>
      </c>
      <c r="E980" s="22" t="s">
        <v>2298</v>
      </c>
      <c r="F980" s="67" t="s">
        <v>1744</v>
      </c>
      <c r="G980" s="8"/>
      <c r="H980" s="67"/>
      <c r="I980" s="22" t="s">
        <v>223</v>
      </c>
      <c r="J980" s="68">
        <v>1</v>
      </c>
      <c r="K980" s="13">
        <f>IFERROR(VLOOKUP(I980,'LISTES stock'!A$2:B$1487,2,0)+SUMIFS(J980:J980,D980:D980,"ENTRÉE",I980:I980,I980)-SUMIFS(J980:J980,D980:D980,"SORTIE",I980:I980,I980),"")</f>
        <v>2</v>
      </c>
      <c r="L980" s="13">
        <f>IFERROR(VLOOKUP(I980,T_LISTES[],3,0),"")</f>
        <v>0</v>
      </c>
      <c r="M980" s="13" t="str">
        <f t="shared" si="31"/>
        <v/>
      </c>
      <c r="N980" s="23"/>
      <c r="O980" s="8"/>
      <c r="P980" s="69">
        <v>0</v>
      </c>
      <c r="Q980" s="22"/>
      <c r="R980" s="14"/>
    </row>
    <row r="981" spans="1:18" x14ac:dyDescent="0.25">
      <c r="A981" s="14">
        <f t="shared" si="30"/>
        <v>980</v>
      </c>
      <c r="B981" s="15">
        <v>44256</v>
      </c>
      <c r="C981" s="7">
        <v>44266</v>
      </c>
      <c r="D981" s="75" t="s">
        <v>844</v>
      </c>
      <c r="E981" s="22" t="s">
        <v>2298</v>
      </c>
      <c r="F981" s="67" t="s">
        <v>1735</v>
      </c>
      <c r="G981" s="8"/>
      <c r="H981" s="67"/>
      <c r="I981" s="22" t="s">
        <v>622</v>
      </c>
      <c r="J981" s="68">
        <v>2</v>
      </c>
      <c r="K981" s="13">
        <f>IFERROR(VLOOKUP(I981,'LISTES stock'!A$2:B$1487,2,0)+SUMIFS(J981:J981,D981:D981,"ENTRÉE",I981:I981,I981)-SUMIFS(J981:J981,D981:D981,"SORTIE",I981:I981,I981),"")</f>
        <v>-1</v>
      </c>
      <c r="L981" s="13">
        <f>IFERROR(VLOOKUP(I981,T_LISTES[],3,0),"")</f>
        <v>0</v>
      </c>
      <c r="M981" s="13" t="str">
        <f t="shared" si="31"/>
        <v>COMMANDER</v>
      </c>
      <c r="N981" s="23" t="s">
        <v>1850</v>
      </c>
      <c r="O981" s="8"/>
      <c r="P981" s="69">
        <v>160000</v>
      </c>
      <c r="Q981" s="22" t="s">
        <v>2391</v>
      </c>
      <c r="R981" s="14"/>
    </row>
    <row r="982" spans="1:18" x14ac:dyDescent="0.25">
      <c r="A982" s="14">
        <f t="shared" si="30"/>
        <v>981</v>
      </c>
      <c r="B982" s="15">
        <v>44256</v>
      </c>
      <c r="C982" s="7">
        <v>44266</v>
      </c>
      <c r="D982" s="75" t="s">
        <v>844</v>
      </c>
      <c r="E982" s="22" t="s">
        <v>2298</v>
      </c>
      <c r="F982" s="67" t="s">
        <v>1752</v>
      </c>
      <c r="G982" s="8"/>
      <c r="H982" s="67"/>
      <c r="I982" s="22" t="s">
        <v>202</v>
      </c>
      <c r="J982" s="68">
        <v>1</v>
      </c>
      <c r="K982" s="13">
        <f>IFERROR(VLOOKUP(I982,'LISTES stock'!A$2:B$1487,2,0)+SUMIFS(J982:J982,D982:D982,"ENTRÉE",I982:I982,I982)-SUMIFS(J982:J982,D982:D982,"SORTIE",I982:I982,I982),"")</f>
        <v>5</v>
      </c>
      <c r="L982" s="13">
        <f>IFERROR(VLOOKUP(I982,T_LISTES[],3,0),"")</f>
        <v>0</v>
      </c>
      <c r="M982" s="13" t="str">
        <f t="shared" si="31"/>
        <v/>
      </c>
      <c r="N982" s="23"/>
      <c r="O982" s="8"/>
      <c r="P982" s="69">
        <v>60000</v>
      </c>
      <c r="Q982" s="22" t="s">
        <v>2510</v>
      </c>
      <c r="R982" s="14"/>
    </row>
    <row r="983" spans="1:18" x14ac:dyDescent="0.25">
      <c r="A983" s="14">
        <f t="shared" si="30"/>
        <v>982</v>
      </c>
      <c r="B983" s="71">
        <v>44256</v>
      </c>
      <c r="C983" s="7">
        <v>44267</v>
      </c>
      <c r="D983" s="8" t="s">
        <v>842</v>
      </c>
      <c r="E983" s="22" t="s">
        <v>217</v>
      </c>
      <c r="F983" s="67" t="s">
        <v>1771</v>
      </c>
      <c r="G983" s="8"/>
      <c r="H983" s="67" t="s">
        <v>1742</v>
      </c>
      <c r="I983" s="22" t="s">
        <v>329</v>
      </c>
      <c r="J983" s="68">
        <v>1</v>
      </c>
      <c r="K983" s="13">
        <f>IFERROR(VLOOKUP(I983,'LISTES stock'!A$2:B$1487,2,0)+SUMIFS(J983:J983,D983:D983,"ENTRÉE",I983:I983,I983)-SUMIFS(J983:J983,D983:D983,"SORTIE",I983:I983,I983),"")</f>
        <v>33</v>
      </c>
      <c r="L983" s="13">
        <f>IFERROR(VLOOKUP(I983,T_LISTES[],3,0),"")</f>
        <v>2</v>
      </c>
      <c r="M983" s="13" t="str">
        <f t="shared" si="31"/>
        <v/>
      </c>
      <c r="N983" s="23"/>
      <c r="O983" s="8"/>
      <c r="P983" s="69">
        <v>0</v>
      </c>
      <c r="Q983" s="22"/>
      <c r="R983" s="14" t="s">
        <v>1743</v>
      </c>
    </row>
    <row r="984" spans="1:18" x14ac:dyDescent="0.25">
      <c r="A984" s="14">
        <f t="shared" si="30"/>
        <v>983</v>
      </c>
      <c r="B984" s="71">
        <v>44256</v>
      </c>
      <c r="C984" s="7">
        <v>44267</v>
      </c>
      <c r="D984" s="8" t="s">
        <v>842</v>
      </c>
      <c r="E984" s="22" t="s">
        <v>212</v>
      </c>
      <c r="F984" s="67" t="s">
        <v>1747</v>
      </c>
      <c r="G984" s="8"/>
      <c r="H984" s="67" t="s">
        <v>17</v>
      </c>
      <c r="I984" s="22" t="s">
        <v>22</v>
      </c>
      <c r="J984" s="68">
        <v>1</v>
      </c>
      <c r="K984" s="13">
        <f>IFERROR(VLOOKUP(I984,'LISTES stock'!A$2:B$1487,2,0)+SUMIFS(J984:J984,D984:D984,"ENTRÉE",I984:I984,I984)-SUMIFS(J984:J984,D984:D984,"SORTIE",I984:I984,I984),"")</f>
        <v>-19</v>
      </c>
      <c r="L984" s="13">
        <f>IFERROR(VLOOKUP(I984,T_LISTES[],3,0),"")</f>
        <v>0</v>
      </c>
      <c r="M984" s="13" t="str">
        <f t="shared" si="31"/>
        <v>COMMANDER</v>
      </c>
      <c r="N984" s="23" t="s">
        <v>1755</v>
      </c>
      <c r="O984" s="8"/>
      <c r="P984" s="69">
        <v>0</v>
      </c>
      <c r="Q984" s="22" t="s">
        <v>1758</v>
      </c>
      <c r="R984" s="14" t="s">
        <v>1759</v>
      </c>
    </row>
    <row r="985" spans="1:18" x14ac:dyDescent="0.25">
      <c r="A985" s="14">
        <f t="shared" si="30"/>
        <v>984</v>
      </c>
      <c r="B985" s="71">
        <v>44256</v>
      </c>
      <c r="C985" s="7">
        <v>44267</v>
      </c>
      <c r="D985" s="8" t="s">
        <v>842</v>
      </c>
      <c r="E985" s="22" t="s">
        <v>215</v>
      </c>
      <c r="F985" s="67" t="s">
        <v>1762</v>
      </c>
      <c r="G985" s="8"/>
      <c r="H985" s="67" t="s">
        <v>26</v>
      </c>
      <c r="I985" s="22" t="s">
        <v>25</v>
      </c>
      <c r="J985" s="68">
        <v>2</v>
      </c>
      <c r="K985" s="13">
        <f>IFERROR(VLOOKUP(I985,'LISTES stock'!A$2:B$1487,2,0)+SUMIFS(J985:J985,D985:D985,"ENTRÉE",I985:I985,I985)-SUMIFS(J985:J985,D985:D985,"SORTIE",I985:I985,I985),"")</f>
        <v>-4</v>
      </c>
      <c r="L985" s="13">
        <f>IFERROR(VLOOKUP(I985,T_LISTES[],3,0),"")</f>
        <v>2</v>
      </c>
      <c r="M985" s="13" t="str">
        <f t="shared" si="31"/>
        <v>COMMANDER</v>
      </c>
      <c r="N985" s="23" t="s">
        <v>1763</v>
      </c>
      <c r="O985" s="8"/>
      <c r="P985" s="69">
        <v>0</v>
      </c>
      <c r="Q985" s="22" t="s">
        <v>1780</v>
      </c>
      <c r="R985" s="14" t="s">
        <v>1739</v>
      </c>
    </row>
    <row r="986" spans="1:18" x14ac:dyDescent="0.25">
      <c r="A986" s="14">
        <f t="shared" si="30"/>
        <v>985</v>
      </c>
      <c r="B986" s="71">
        <v>44256</v>
      </c>
      <c r="C986" s="7">
        <v>44267</v>
      </c>
      <c r="D986" s="8" t="s">
        <v>842</v>
      </c>
      <c r="E986" s="22" t="s">
        <v>215</v>
      </c>
      <c r="F986" s="67" t="s">
        <v>1762</v>
      </c>
      <c r="G986" s="8"/>
      <c r="H986" s="67" t="s">
        <v>26</v>
      </c>
      <c r="I986" s="22" t="s">
        <v>27</v>
      </c>
      <c r="J986" s="68">
        <v>2</v>
      </c>
      <c r="K986" s="13">
        <f>IFERROR(VLOOKUP(I986,'LISTES stock'!A$2:B$1487,2,0)+SUMIFS(J986:J986,D986:D986,"ENTRÉE",I986:I986,I986)-SUMIFS(J986:J986,D986:D986,"SORTIE",I986:I986,I986),"")</f>
        <v>20</v>
      </c>
      <c r="L986" s="13">
        <f>IFERROR(VLOOKUP(I986,T_LISTES[],3,0),"")</f>
        <v>2</v>
      </c>
      <c r="M986" s="13" t="str">
        <f t="shared" si="31"/>
        <v/>
      </c>
      <c r="N986" s="23" t="s">
        <v>1763</v>
      </c>
      <c r="O986" s="8"/>
      <c r="P986" s="69">
        <v>0</v>
      </c>
      <c r="Q986" s="22" t="s">
        <v>1780</v>
      </c>
      <c r="R986" s="14" t="s">
        <v>1739</v>
      </c>
    </row>
    <row r="987" spans="1:18" x14ac:dyDescent="0.25">
      <c r="A987" s="14">
        <f t="shared" si="30"/>
        <v>986</v>
      </c>
      <c r="B987" s="71">
        <v>44256</v>
      </c>
      <c r="C987" s="7">
        <v>44267</v>
      </c>
      <c r="D987" s="8" t="s">
        <v>842</v>
      </c>
      <c r="E987" s="22" t="s">
        <v>215</v>
      </c>
      <c r="F987" s="67" t="s">
        <v>1765</v>
      </c>
      <c r="G987" s="8"/>
      <c r="H987" s="67" t="s">
        <v>58</v>
      </c>
      <c r="I987" s="22" t="s">
        <v>57</v>
      </c>
      <c r="J987" s="68">
        <v>25</v>
      </c>
      <c r="K987" s="13">
        <f>IFERROR(VLOOKUP(I987,'LISTES stock'!A$2:B$1487,2,0)+SUMIFS(J987:J987,D987:D987,"ENTRÉE",I987:I987,I987)-SUMIFS(J987:J987,D987:D987,"SORTIE",I987:I987,I987),"")</f>
        <v>-7069</v>
      </c>
      <c r="L987" s="13">
        <f>IFERROR(VLOOKUP(I987,T_LISTES[],3,0),"")</f>
        <v>0</v>
      </c>
      <c r="M987" s="13" t="str">
        <f t="shared" si="31"/>
        <v>COMMANDER</v>
      </c>
      <c r="N987" s="23"/>
      <c r="O987" s="8"/>
      <c r="P987" s="69">
        <v>0</v>
      </c>
      <c r="Q987" s="22" t="s">
        <v>1780</v>
      </c>
      <c r="R987" s="14" t="s">
        <v>1739</v>
      </c>
    </row>
    <row r="988" spans="1:18" x14ac:dyDescent="0.25">
      <c r="A988" s="14">
        <f t="shared" si="30"/>
        <v>987</v>
      </c>
      <c r="B988" s="71">
        <v>44256</v>
      </c>
      <c r="C988" s="7">
        <v>44267</v>
      </c>
      <c r="D988" s="8" t="s">
        <v>842</v>
      </c>
      <c r="E988" s="22" t="s">
        <v>117</v>
      </c>
      <c r="F988" s="67" t="s">
        <v>1762</v>
      </c>
      <c r="G988" s="8"/>
      <c r="H988" s="67" t="s">
        <v>26</v>
      </c>
      <c r="I988" s="22" t="s">
        <v>25</v>
      </c>
      <c r="J988" s="68">
        <v>2</v>
      </c>
      <c r="K988" s="13">
        <f>IFERROR(VLOOKUP(I988,'LISTES stock'!A$2:B$1487,2,0)+SUMIFS(J988:J988,D988:D988,"ENTRÉE",I988:I988,I988)-SUMIFS(J988:J988,D988:D988,"SORTIE",I988:I988,I988),"")</f>
        <v>-4</v>
      </c>
      <c r="L988" s="13">
        <f>IFERROR(VLOOKUP(I988,T_LISTES[],3,0),"")</f>
        <v>2</v>
      </c>
      <c r="M988" s="13" t="str">
        <f t="shared" si="31"/>
        <v>COMMANDER</v>
      </c>
      <c r="N988" s="23" t="s">
        <v>1763</v>
      </c>
      <c r="O988" s="8"/>
      <c r="P988" s="69">
        <v>0</v>
      </c>
      <c r="Q988" s="22"/>
      <c r="R988" s="14" t="s">
        <v>1789</v>
      </c>
    </row>
    <row r="989" spans="1:18" x14ac:dyDescent="0.25">
      <c r="A989" s="14">
        <f t="shared" si="30"/>
        <v>988</v>
      </c>
      <c r="B989" s="71">
        <v>44256</v>
      </c>
      <c r="C989" s="7">
        <v>44267</v>
      </c>
      <c r="D989" s="8" t="s">
        <v>842</v>
      </c>
      <c r="E989" s="22" t="s">
        <v>212</v>
      </c>
      <c r="F989" s="67" t="s">
        <v>1813</v>
      </c>
      <c r="G989" s="8"/>
      <c r="H989" s="67" t="s">
        <v>33</v>
      </c>
      <c r="I989" s="22" t="s">
        <v>539</v>
      </c>
      <c r="J989" s="68">
        <v>2</v>
      </c>
      <c r="K989" s="13">
        <f>IFERROR(VLOOKUP(I989,'LISTES stock'!A$2:B$1487,2,0)+SUMIFS(J989:J989,D989:D989,"ENTRÉE",I989:I989,I989)-SUMIFS(J989:J989,D989:D989,"SORTIE",I989:I989,I989),"")</f>
        <v>-8</v>
      </c>
      <c r="L989" s="13">
        <f>IFERROR(VLOOKUP(I989,T_LISTES[],3,0),"")</f>
        <v>0</v>
      </c>
      <c r="M989" s="13" t="str">
        <f t="shared" si="31"/>
        <v>COMMANDER</v>
      </c>
      <c r="N989" s="23" t="s">
        <v>110</v>
      </c>
      <c r="O989" s="8"/>
      <c r="P989" s="69">
        <v>0</v>
      </c>
      <c r="Q989" s="22"/>
      <c r="R989" s="14" t="s">
        <v>1737</v>
      </c>
    </row>
    <row r="990" spans="1:18" x14ac:dyDescent="0.25">
      <c r="A990" s="14">
        <f t="shared" si="30"/>
        <v>989</v>
      </c>
      <c r="B990" s="71">
        <v>44256</v>
      </c>
      <c r="C990" s="7">
        <v>44267</v>
      </c>
      <c r="D990" s="8" t="s">
        <v>842</v>
      </c>
      <c r="E990" s="22" t="s">
        <v>1734</v>
      </c>
      <c r="F990" s="67" t="s">
        <v>1948</v>
      </c>
      <c r="G990" s="8"/>
      <c r="H990" s="67" t="s">
        <v>1769</v>
      </c>
      <c r="I990" s="22" t="s">
        <v>684</v>
      </c>
      <c r="J990" s="68">
        <v>1</v>
      </c>
      <c r="K990" s="13">
        <f>IFERROR(VLOOKUP(I990,'LISTES stock'!A$2:B$1487,2,0)+SUMIFS(J990:J990,D990:D990,"ENTRÉE",I990:I990,I990)-SUMIFS(J990:J990,D990:D990,"SORTIE",I990:I990,I990),"")</f>
        <v>-7</v>
      </c>
      <c r="L990" s="13">
        <f>IFERROR(VLOOKUP(I990,T_LISTES[],3,0),"")</f>
        <v>0</v>
      </c>
      <c r="M990" s="13" t="str">
        <f t="shared" si="31"/>
        <v>COMMANDER</v>
      </c>
      <c r="N990" s="23" t="s">
        <v>1775</v>
      </c>
      <c r="O990" s="8"/>
      <c r="P990" s="69">
        <v>0</v>
      </c>
      <c r="Q990" s="22" t="s">
        <v>1926</v>
      </c>
      <c r="R990" s="14" t="s">
        <v>1767</v>
      </c>
    </row>
    <row r="991" spans="1:18" x14ac:dyDescent="0.25">
      <c r="A991" s="14">
        <f t="shared" si="30"/>
        <v>990</v>
      </c>
      <c r="B991" s="71">
        <v>44256</v>
      </c>
      <c r="C991" s="7">
        <v>44267</v>
      </c>
      <c r="D991" s="8" t="s">
        <v>842</v>
      </c>
      <c r="E991" s="22" t="s">
        <v>1734</v>
      </c>
      <c r="F991" s="67" t="s">
        <v>1771</v>
      </c>
      <c r="G991" s="8"/>
      <c r="H991" s="67" t="s">
        <v>1742</v>
      </c>
      <c r="I991" s="22" t="s">
        <v>337</v>
      </c>
      <c r="J991" s="68">
        <v>2</v>
      </c>
      <c r="K991" s="13">
        <f>IFERROR(VLOOKUP(I991,'LISTES stock'!A$2:B$1487,2,0)+SUMIFS(J991:J991,D991:D991,"ENTRÉE",I991:I991,I991)-SUMIFS(J991:J991,D991:D991,"SORTIE",I991:I991,I991),"")</f>
        <v>-26</v>
      </c>
      <c r="L991" s="13">
        <f>IFERROR(VLOOKUP(I991,T_LISTES[],3,0),"")</f>
        <v>2</v>
      </c>
      <c r="M991" s="13" t="str">
        <f t="shared" si="31"/>
        <v>COMMANDER</v>
      </c>
      <c r="N991" s="23"/>
      <c r="O991" s="8"/>
      <c r="P991" s="69">
        <v>0</v>
      </c>
      <c r="Q991" s="22" t="s">
        <v>1926</v>
      </c>
      <c r="R991" s="14" t="s">
        <v>1743</v>
      </c>
    </row>
    <row r="992" spans="1:18" x14ac:dyDescent="0.25">
      <c r="A992" s="14">
        <f t="shared" si="30"/>
        <v>991</v>
      </c>
      <c r="B992" s="71">
        <v>44256</v>
      </c>
      <c r="C992" s="7">
        <v>44267</v>
      </c>
      <c r="D992" s="8" t="s">
        <v>842</v>
      </c>
      <c r="E992" s="22" t="s">
        <v>1734</v>
      </c>
      <c r="F992" s="67" t="s">
        <v>1771</v>
      </c>
      <c r="G992" s="8"/>
      <c r="H992" s="67" t="s">
        <v>1742</v>
      </c>
      <c r="I992" s="22" t="s">
        <v>333</v>
      </c>
      <c r="J992" s="68">
        <v>5</v>
      </c>
      <c r="K992" s="13">
        <f>IFERROR(VLOOKUP(I992,'LISTES stock'!A$2:B$1487,2,0)+SUMIFS(J992:J992,D992:D992,"ENTRÉE",I992:I992,I992)-SUMIFS(J992:J992,D992:D992,"SORTIE",I992:I992,I992),"")</f>
        <v>-26</v>
      </c>
      <c r="L992" s="13">
        <f>IFERROR(VLOOKUP(I992,T_LISTES[],3,0),"")</f>
        <v>2</v>
      </c>
      <c r="M992" s="13" t="str">
        <f t="shared" si="31"/>
        <v>COMMANDER</v>
      </c>
      <c r="N992" s="23"/>
      <c r="O992" s="8"/>
      <c r="P992" s="69">
        <v>0</v>
      </c>
      <c r="Q992" s="22" t="s">
        <v>1926</v>
      </c>
      <c r="R992" s="14" t="s">
        <v>1743</v>
      </c>
    </row>
    <row r="993" spans="1:18" x14ac:dyDescent="0.25">
      <c r="A993" s="14">
        <f t="shared" si="30"/>
        <v>992</v>
      </c>
      <c r="B993" s="71">
        <v>44256</v>
      </c>
      <c r="C993" s="7">
        <v>44267</v>
      </c>
      <c r="D993" s="8" t="s">
        <v>842</v>
      </c>
      <c r="E993" s="22" t="s">
        <v>1734</v>
      </c>
      <c r="F993" s="67" t="s">
        <v>1771</v>
      </c>
      <c r="G993" s="8"/>
      <c r="H993" s="67" t="s">
        <v>1742</v>
      </c>
      <c r="I993" s="22" t="s">
        <v>624</v>
      </c>
      <c r="J993" s="68">
        <v>1</v>
      </c>
      <c r="K993" s="13">
        <f>IFERROR(VLOOKUP(I993,'LISTES stock'!A$2:B$1487,2,0)+SUMIFS(J993:J993,D993:D993,"ENTRÉE",I993:I993,I993)-SUMIFS(J993:J993,D993:D993,"SORTIE",I993:I993,I993),"")</f>
        <v>-4</v>
      </c>
      <c r="L993" s="13">
        <f>IFERROR(VLOOKUP(I993,T_LISTES[],3,0),"")</f>
        <v>2</v>
      </c>
      <c r="M993" s="13" t="str">
        <f t="shared" si="31"/>
        <v>COMMANDER</v>
      </c>
      <c r="N993" s="23"/>
      <c r="O993" s="8"/>
      <c r="P993" s="69">
        <v>0</v>
      </c>
      <c r="Q993" s="22" t="s">
        <v>1926</v>
      </c>
      <c r="R993" s="14" t="s">
        <v>1743</v>
      </c>
    </row>
    <row r="994" spans="1:18" x14ac:dyDescent="0.25">
      <c r="A994" s="14">
        <f t="shared" si="30"/>
        <v>993</v>
      </c>
      <c r="B994" s="71">
        <v>44256</v>
      </c>
      <c r="C994" s="7">
        <v>44267</v>
      </c>
      <c r="D994" s="8" t="s">
        <v>842</v>
      </c>
      <c r="E994" s="22" t="s">
        <v>130</v>
      </c>
      <c r="F994" s="67" t="s">
        <v>1762</v>
      </c>
      <c r="G994" s="8"/>
      <c r="H994" s="67" t="s">
        <v>1748</v>
      </c>
      <c r="I994" s="22" t="s">
        <v>407</v>
      </c>
      <c r="J994" s="68">
        <v>1</v>
      </c>
      <c r="K994" s="13">
        <f>IFERROR(VLOOKUP(I994,'LISTES stock'!A$2:B$1487,2,0)+SUMIFS(J994:J994,D994:D994,"ENTRÉE",I994:I994,I994)-SUMIFS(J994:J994,D994:D994,"SORTIE",I994:I994,I994),"")</f>
        <v>0</v>
      </c>
      <c r="L994" s="13">
        <f>IFERROR(VLOOKUP(I994,T_LISTES[],3,0),"")</f>
        <v>2</v>
      </c>
      <c r="M994" s="13" t="str">
        <f t="shared" si="31"/>
        <v>COMMANDER</v>
      </c>
      <c r="N994" s="23"/>
      <c r="O994" s="8"/>
      <c r="P994" s="69">
        <v>18500</v>
      </c>
      <c r="Q994" s="22" t="s">
        <v>1949</v>
      </c>
      <c r="R994" s="14" t="s">
        <v>1778</v>
      </c>
    </row>
    <row r="995" spans="1:18" x14ac:dyDescent="0.25">
      <c r="A995" s="14">
        <f t="shared" si="30"/>
        <v>994</v>
      </c>
      <c r="B995" s="71">
        <v>44256</v>
      </c>
      <c r="C995" s="7">
        <v>44267</v>
      </c>
      <c r="D995" s="8" t="s">
        <v>842</v>
      </c>
      <c r="E995" s="22" t="s">
        <v>208</v>
      </c>
      <c r="F995" s="67" t="s">
        <v>1762</v>
      </c>
      <c r="G995" s="8"/>
      <c r="H995" s="67" t="s">
        <v>26</v>
      </c>
      <c r="I995" s="22" t="s">
        <v>25</v>
      </c>
      <c r="J995" s="68">
        <v>2</v>
      </c>
      <c r="K995" s="13">
        <f>IFERROR(VLOOKUP(I995,'LISTES stock'!A$2:B$1487,2,0)+SUMIFS(J995:J995,D995:D995,"ENTRÉE",I995:I995,I995)-SUMIFS(J995:J995,D995:D995,"SORTIE",I995:I995,I995),"")</f>
        <v>-4</v>
      </c>
      <c r="L995" s="13">
        <f>IFERROR(VLOOKUP(I995,T_LISTES[],3,0),"")</f>
        <v>2</v>
      </c>
      <c r="M995" s="13" t="str">
        <f t="shared" si="31"/>
        <v>COMMANDER</v>
      </c>
      <c r="N995" s="23" t="s">
        <v>1763</v>
      </c>
      <c r="O995" s="8"/>
      <c r="P995" s="69">
        <v>0</v>
      </c>
      <c r="Q995" s="22" t="s">
        <v>1780</v>
      </c>
      <c r="R995" s="14" t="s">
        <v>1778</v>
      </c>
    </row>
    <row r="996" spans="1:18" x14ac:dyDescent="0.25">
      <c r="A996" s="14">
        <f t="shared" si="30"/>
        <v>995</v>
      </c>
      <c r="B996" s="71">
        <v>44256</v>
      </c>
      <c r="C996" s="7">
        <v>44267</v>
      </c>
      <c r="D996" s="8" t="s">
        <v>842</v>
      </c>
      <c r="E996" s="22" t="s">
        <v>208</v>
      </c>
      <c r="F996" s="67" t="s">
        <v>1762</v>
      </c>
      <c r="G996" s="8"/>
      <c r="H996" s="67" t="s">
        <v>26</v>
      </c>
      <c r="I996" s="22" t="s">
        <v>27</v>
      </c>
      <c r="J996" s="68">
        <v>2</v>
      </c>
      <c r="K996" s="13">
        <f>IFERROR(VLOOKUP(I996,'LISTES stock'!A$2:B$1487,2,0)+SUMIFS(J996:J996,D996:D996,"ENTRÉE",I996:I996,I996)-SUMIFS(J996:J996,D996:D996,"SORTIE",I996:I996,I996),"")</f>
        <v>20</v>
      </c>
      <c r="L996" s="13">
        <f>IFERROR(VLOOKUP(I996,T_LISTES[],3,0),"")</f>
        <v>2</v>
      </c>
      <c r="M996" s="13" t="str">
        <f t="shared" si="31"/>
        <v/>
      </c>
      <c r="N996" s="23" t="s">
        <v>1763</v>
      </c>
      <c r="O996" s="8"/>
      <c r="P996" s="69">
        <v>0</v>
      </c>
      <c r="Q996" s="22" t="s">
        <v>1780</v>
      </c>
      <c r="R996" s="14" t="s">
        <v>1778</v>
      </c>
    </row>
    <row r="997" spans="1:18" x14ac:dyDescent="0.25">
      <c r="A997" s="14">
        <f t="shared" si="30"/>
        <v>996</v>
      </c>
      <c r="B997" s="71">
        <v>44256</v>
      </c>
      <c r="C997" s="7">
        <v>44267</v>
      </c>
      <c r="D997" s="8" t="s">
        <v>842</v>
      </c>
      <c r="E997" s="22" t="s">
        <v>208</v>
      </c>
      <c r="F997" s="67" t="s">
        <v>1765</v>
      </c>
      <c r="G997" s="8"/>
      <c r="H997" s="67" t="s">
        <v>58</v>
      </c>
      <c r="I997" s="22" t="s">
        <v>57</v>
      </c>
      <c r="J997" s="68">
        <v>25</v>
      </c>
      <c r="K997" s="13">
        <f>IFERROR(VLOOKUP(I997,'LISTES stock'!A$2:B$1487,2,0)+SUMIFS(J997:J997,D997:D997,"ENTRÉE",I997:I997,I997)-SUMIFS(J997:J997,D997:D997,"SORTIE",I997:I997,I997),"")</f>
        <v>-7069</v>
      </c>
      <c r="L997" s="13">
        <f>IFERROR(VLOOKUP(I997,T_LISTES[],3,0),"")</f>
        <v>0</v>
      </c>
      <c r="M997" s="13" t="str">
        <f t="shared" si="31"/>
        <v>COMMANDER</v>
      </c>
      <c r="N997" s="23"/>
      <c r="O997" s="8"/>
      <c r="P997" s="69">
        <v>0</v>
      </c>
      <c r="Q997" s="22" t="s">
        <v>1780</v>
      </c>
      <c r="R997" s="14" t="s">
        <v>1778</v>
      </c>
    </row>
    <row r="998" spans="1:18" x14ac:dyDescent="0.25">
      <c r="A998" s="14">
        <f t="shared" si="30"/>
        <v>997</v>
      </c>
      <c r="B998" s="71">
        <v>44256</v>
      </c>
      <c r="C998" s="7">
        <v>44267</v>
      </c>
      <c r="D998" s="8" t="s">
        <v>842</v>
      </c>
      <c r="E998" s="22" t="s">
        <v>691</v>
      </c>
      <c r="F998" s="67"/>
      <c r="G998" s="8"/>
      <c r="H998" s="67" t="s">
        <v>1796</v>
      </c>
      <c r="I998" s="22" t="s">
        <v>275</v>
      </c>
      <c r="J998" s="68">
        <v>1</v>
      </c>
      <c r="K998" s="13">
        <f>IFERROR(VLOOKUP(I998,'LISTES stock'!A$2:B$1487,2,0)+SUMIFS(J998:J998,D998:D998,"ENTRÉE",I998:I998,I998)-SUMIFS(J998:J998,D998:D998,"SORTIE",I998:I998,I998),"")</f>
        <v>10</v>
      </c>
      <c r="L998" s="13">
        <f>IFERROR(VLOOKUP(I998,T_LISTES[],3,0),"")</f>
        <v>0</v>
      </c>
      <c r="M998" s="13" t="str">
        <f t="shared" si="31"/>
        <v/>
      </c>
      <c r="N998" s="23"/>
      <c r="O998" s="8"/>
      <c r="P998" s="69">
        <v>0</v>
      </c>
      <c r="Q998" s="22"/>
      <c r="R998" s="14" t="s">
        <v>1950</v>
      </c>
    </row>
    <row r="999" spans="1:18" x14ac:dyDescent="0.25">
      <c r="A999" s="14">
        <f t="shared" si="30"/>
        <v>998</v>
      </c>
      <c r="B999" s="71">
        <v>44256</v>
      </c>
      <c r="C999" s="7">
        <v>44267</v>
      </c>
      <c r="D999" s="8" t="s">
        <v>842</v>
      </c>
      <c r="E999" s="22" t="s">
        <v>212</v>
      </c>
      <c r="F999" s="67" t="s">
        <v>1747</v>
      </c>
      <c r="G999" s="8"/>
      <c r="H999" s="67" t="s">
        <v>1740</v>
      </c>
      <c r="I999" s="22" t="s">
        <v>575</v>
      </c>
      <c r="J999" s="68">
        <v>1</v>
      </c>
      <c r="K999" s="13">
        <f>IFERROR(VLOOKUP(I999,'LISTES stock'!A$2:B$1487,2,0)+SUMIFS(J999:J999,D999:D999,"ENTRÉE",I999:I999,I999)-SUMIFS(J999:J999,D999:D999,"SORTIE",I999:I999,I999),"")</f>
        <v>1</v>
      </c>
      <c r="L999" s="13">
        <f>IFERROR(VLOOKUP(I999,T_LISTES[],3,0),"")</f>
        <v>0</v>
      </c>
      <c r="M999" s="13" t="str">
        <f t="shared" si="31"/>
        <v/>
      </c>
      <c r="N999" s="23" t="s">
        <v>1815</v>
      </c>
      <c r="O999" s="8"/>
      <c r="P999" s="69">
        <v>0</v>
      </c>
      <c r="Q999" s="22"/>
      <c r="R999" s="14" t="s">
        <v>1737</v>
      </c>
    </row>
    <row r="1000" spans="1:18" x14ac:dyDescent="0.25">
      <c r="A1000" s="14">
        <f t="shared" si="30"/>
        <v>999</v>
      </c>
      <c r="B1000" s="71">
        <v>44256</v>
      </c>
      <c r="C1000" s="7">
        <v>44267</v>
      </c>
      <c r="D1000" s="8" t="s">
        <v>842</v>
      </c>
      <c r="E1000" s="22" t="s">
        <v>265</v>
      </c>
      <c r="F1000" s="67" t="s">
        <v>1747</v>
      </c>
      <c r="G1000" s="8"/>
      <c r="H1000" s="67" t="s">
        <v>1742</v>
      </c>
      <c r="I1000" s="22" t="s">
        <v>457</v>
      </c>
      <c r="J1000" s="68">
        <v>1</v>
      </c>
      <c r="K1000" s="13">
        <f>IFERROR(VLOOKUP(I1000,'LISTES stock'!A$2:B$1487,2,0)+SUMIFS(J1000:J1000,D1000:D1000,"ENTRÉE",I1000:I1000,I1000)-SUMIFS(J1000:J1000,D1000:D1000,"SORTIE",I1000:I1000,I1000),"")</f>
        <v>6</v>
      </c>
      <c r="L1000" s="13">
        <f>IFERROR(VLOOKUP(I1000,T_LISTES[],3,0),"")</f>
        <v>2</v>
      </c>
      <c r="M1000" s="13" t="str">
        <f t="shared" si="31"/>
        <v/>
      </c>
      <c r="N1000" s="23" t="s">
        <v>1973</v>
      </c>
      <c r="O1000" s="8"/>
      <c r="P1000" s="69">
        <v>24000</v>
      </c>
      <c r="Q1000" s="22"/>
      <c r="R1000" s="14" t="s">
        <v>1777</v>
      </c>
    </row>
    <row r="1001" spans="1:18" x14ac:dyDescent="0.25">
      <c r="A1001" s="14">
        <f t="shared" si="30"/>
        <v>1000</v>
      </c>
      <c r="B1001" s="71">
        <v>44256</v>
      </c>
      <c r="C1001" s="7">
        <v>44267</v>
      </c>
      <c r="D1001" s="8" t="s">
        <v>842</v>
      </c>
      <c r="E1001" s="22" t="s">
        <v>265</v>
      </c>
      <c r="F1001" s="67" t="s">
        <v>1747</v>
      </c>
      <c r="G1001" s="8"/>
      <c r="H1001" s="67" t="s">
        <v>1742</v>
      </c>
      <c r="I1001" s="22" t="s">
        <v>298</v>
      </c>
      <c r="J1001" s="68">
        <v>1</v>
      </c>
      <c r="K1001" s="13">
        <f>IFERROR(VLOOKUP(I1001,'LISTES stock'!A$2:B$1487,2,0)+SUMIFS(J1001:J1001,D1001:D1001,"ENTRÉE",I1001:I1001,I1001)-SUMIFS(J1001:J1001,D1001:D1001,"SORTIE",I1001:I1001,I1001),"")</f>
        <v>-12</v>
      </c>
      <c r="L1001" s="13">
        <f>IFERROR(VLOOKUP(I1001,T_LISTES[],3,0),"")</f>
        <v>2</v>
      </c>
      <c r="M1001" s="13" t="str">
        <f t="shared" si="31"/>
        <v>COMMANDER</v>
      </c>
      <c r="N1001" s="23" t="s">
        <v>1973</v>
      </c>
      <c r="O1001" s="8"/>
      <c r="P1001" s="69">
        <v>22000</v>
      </c>
      <c r="Q1001" s="22"/>
      <c r="R1001" s="14" t="s">
        <v>1777</v>
      </c>
    </row>
    <row r="1002" spans="1:18" x14ac:dyDescent="0.25">
      <c r="A1002" s="14">
        <f t="shared" si="30"/>
        <v>1001</v>
      </c>
      <c r="B1002" s="15">
        <v>44256</v>
      </c>
      <c r="C1002" s="7">
        <v>44267</v>
      </c>
      <c r="D1002" s="75" t="s">
        <v>844</v>
      </c>
      <c r="E1002" s="22" t="s">
        <v>2298</v>
      </c>
      <c r="F1002" s="67" t="s">
        <v>1747</v>
      </c>
      <c r="G1002" s="8"/>
      <c r="H1002" s="67"/>
      <c r="I1002" s="22" t="s">
        <v>575</v>
      </c>
      <c r="J1002" s="68">
        <v>1</v>
      </c>
      <c r="K1002" s="13">
        <f>IFERROR(VLOOKUP(I1002,'LISTES stock'!A$2:B$1487,2,0)+SUMIFS(J1002:J1002,D1002:D1002,"ENTRÉE",I1002:I1002,I1002)-SUMIFS(J1002:J1002,D1002:D1002,"SORTIE",I1002:I1002,I1002),"")</f>
        <v>3</v>
      </c>
      <c r="L1002" s="13">
        <f>IFERROR(VLOOKUP(I1002,T_LISTES[],3,0),"")</f>
        <v>0</v>
      </c>
      <c r="M1002" s="13" t="str">
        <f t="shared" si="31"/>
        <v/>
      </c>
      <c r="N1002" s="23" t="s">
        <v>1815</v>
      </c>
      <c r="O1002" s="8" t="s">
        <v>2355</v>
      </c>
      <c r="P1002" s="69">
        <v>880000</v>
      </c>
      <c r="Q1002" s="22" t="s">
        <v>2508</v>
      </c>
      <c r="R1002" s="14"/>
    </row>
    <row r="1003" spans="1:18" x14ac:dyDescent="0.25">
      <c r="A1003" s="14">
        <f t="shared" si="30"/>
        <v>1002</v>
      </c>
      <c r="B1003" s="15">
        <v>44256</v>
      </c>
      <c r="C1003" s="7">
        <v>44267</v>
      </c>
      <c r="D1003" s="75" t="s">
        <v>844</v>
      </c>
      <c r="E1003" s="22" t="s">
        <v>2298</v>
      </c>
      <c r="F1003" s="67" t="s">
        <v>1747</v>
      </c>
      <c r="G1003" s="8"/>
      <c r="H1003" s="67"/>
      <c r="I1003" s="22" t="s">
        <v>298</v>
      </c>
      <c r="J1003" s="68">
        <v>1</v>
      </c>
      <c r="K1003" s="13">
        <f>IFERROR(VLOOKUP(I1003,'LISTES stock'!A$2:B$1487,2,0)+SUMIFS(J1003:J1003,D1003:D1003,"ENTRÉE",I1003:I1003,I1003)-SUMIFS(J1003:J1003,D1003:D1003,"SORTIE",I1003:I1003,I1003),"")</f>
        <v>-10</v>
      </c>
      <c r="L1003" s="13">
        <f>IFERROR(VLOOKUP(I1003,T_LISTES[],3,0),"")</f>
        <v>2</v>
      </c>
      <c r="M1003" s="13" t="str">
        <f t="shared" si="31"/>
        <v>COMMANDER</v>
      </c>
      <c r="N1003" s="23" t="s">
        <v>1973</v>
      </c>
      <c r="O1003" s="8" t="s">
        <v>2335</v>
      </c>
      <c r="P1003" s="69">
        <v>22000</v>
      </c>
      <c r="Q1003" s="22" t="s">
        <v>2509</v>
      </c>
      <c r="R1003" s="14"/>
    </row>
    <row r="1004" spans="1:18" x14ac:dyDescent="0.25">
      <c r="A1004" s="14">
        <f t="shared" si="30"/>
        <v>1003</v>
      </c>
      <c r="B1004" s="15">
        <v>44256</v>
      </c>
      <c r="C1004" s="7">
        <v>44267</v>
      </c>
      <c r="D1004" s="75" t="s">
        <v>844</v>
      </c>
      <c r="E1004" s="22" t="s">
        <v>2298</v>
      </c>
      <c r="F1004" s="67" t="s">
        <v>1747</v>
      </c>
      <c r="G1004" s="8"/>
      <c r="H1004" s="67"/>
      <c r="I1004" s="22" t="s">
        <v>457</v>
      </c>
      <c r="J1004" s="68">
        <v>1</v>
      </c>
      <c r="K1004" s="13">
        <f>IFERROR(VLOOKUP(I1004,'LISTES stock'!A$2:B$1487,2,0)+SUMIFS(J1004:J1004,D1004:D1004,"ENTRÉE",I1004:I1004,I1004)-SUMIFS(J1004:J1004,D1004:D1004,"SORTIE",I1004:I1004,I1004),"")</f>
        <v>8</v>
      </c>
      <c r="L1004" s="13">
        <f>IFERROR(VLOOKUP(I1004,T_LISTES[],3,0),"")</f>
        <v>2</v>
      </c>
      <c r="M1004" s="13" t="str">
        <f t="shared" si="31"/>
        <v/>
      </c>
      <c r="N1004" s="23" t="s">
        <v>1973</v>
      </c>
      <c r="O1004" s="8" t="s">
        <v>2336</v>
      </c>
      <c r="P1004" s="69">
        <v>24000</v>
      </c>
      <c r="Q1004" s="22" t="s">
        <v>2509</v>
      </c>
      <c r="R1004" s="14"/>
    </row>
    <row r="1005" spans="1:18" x14ac:dyDescent="0.25">
      <c r="A1005" s="14">
        <f t="shared" si="30"/>
        <v>1004</v>
      </c>
      <c r="B1005" s="15">
        <v>44256</v>
      </c>
      <c r="C1005" s="7">
        <v>44267</v>
      </c>
      <c r="D1005" s="75" t="s">
        <v>844</v>
      </c>
      <c r="E1005" s="22" t="s">
        <v>2298</v>
      </c>
      <c r="F1005" s="67" t="s">
        <v>1735</v>
      </c>
      <c r="G1005" s="8"/>
      <c r="H1005" s="67" t="s">
        <v>9</v>
      </c>
      <c r="I1005" s="22" t="s">
        <v>340</v>
      </c>
      <c r="J1005" s="68">
        <v>2</v>
      </c>
      <c r="K1005" s="13">
        <f>IFERROR(VLOOKUP(I1005,'LISTES stock'!A$2:B$1487,2,0)+SUMIFS(J1005:J1005,D1005:D1005,"ENTRÉE",I1005:I1005,I1005)-SUMIFS(J1005:J1005,D1005:D1005,"SORTIE",I1005:I1005,I1005),"")</f>
        <v>5</v>
      </c>
      <c r="L1005" s="13">
        <f>IFERROR(VLOOKUP(I1005,T_LISTES[],3,0),"")</f>
        <v>2</v>
      </c>
      <c r="M1005" s="13" t="str">
        <f t="shared" si="31"/>
        <v/>
      </c>
      <c r="N1005" s="23"/>
      <c r="O1005" s="8"/>
      <c r="P1005" s="69">
        <v>40000</v>
      </c>
      <c r="Q1005" s="22"/>
      <c r="R1005" s="14"/>
    </row>
    <row r="1006" spans="1:18" x14ac:dyDescent="0.25">
      <c r="A1006" s="14">
        <f t="shared" si="30"/>
        <v>1005</v>
      </c>
      <c r="B1006" s="15">
        <v>44256</v>
      </c>
      <c r="C1006" s="7">
        <v>44267</v>
      </c>
      <c r="D1006" s="75" t="s">
        <v>844</v>
      </c>
      <c r="E1006" s="22" t="s">
        <v>2298</v>
      </c>
      <c r="F1006" s="67" t="s">
        <v>1735</v>
      </c>
      <c r="G1006" s="8"/>
      <c r="H1006" s="67" t="s">
        <v>1742</v>
      </c>
      <c r="I1006" s="22" t="s">
        <v>772</v>
      </c>
      <c r="J1006" s="68">
        <v>1</v>
      </c>
      <c r="K1006" s="13">
        <f>IFERROR(VLOOKUP(I1006,'LISTES stock'!A$2:B$1487,2,0)+SUMIFS(J1006:J1006,D1006:D1006,"ENTRÉE",I1006:I1006,I1006)-SUMIFS(J1006:J1006,D1006:D1006,"SORTIE",I1006:I1006,I1006),"")</f>
        <v>1</v>
      </c>
      <c r="L1006" s="13">
        <f>IFERROR(VLOOKUP(I1006,T_LISTES[],3,0),"")</f>
        <v>2</v>
      </c>
      <c r="M1006" s="13" t="str">
        <f t="shared" si="31"/>
        <v>COMMANDER</v>
      </c>
      <c r="N1006" s="23"/>
      <c r="O1006" s="8"/>
      <c r="P1006" s="69">
        <v>80000</v>
      </c>
      <c r="Q1006" s="22"/>
      <c r="R1006" s="14"/>
    </row>
    <row r="1007" spans="1:18" x14ac:dyDescent="0.25">
      <c r="A1007" s="14">
        <f t="shared" si="30"/>
        <v>1006</v>
      </c>
      <c r="B1007" s="15">
        <v>44256</v>
      </c>
      <c r="C1007" s="7">
        <v>44267</v>
      </c>
      <c r="D1007" s="75" t="s">
        <v>844</v>
      </c>
      <c r="E1007" s="22" t="s">
        <v>2298</v>
      </c>
      <c r="F1007" s="67" t="s">
        <v>1735</v>
      </c>
      <c r="G1007" s="8"/>
      <c r="H1007" s="67" t="s">
        <v>1769</v>
      </c>
      <c r="I1007" s="22" t="s">
        <v>490</v>
      </c>
      <c r="J1007" s="68">
        <v>3</v>
      </c>
      <c r="K1007" s="13">
        <f>IFERROR(VLOOKUP(I1007,'LISTES stock'!A$2:B$1487,2,0)+SUMIFS(J1007:J1007,D1007:D1007,"ENTRÉE",I1007:I1007,I1007)-SUMIFS(J1007:J1007,D1007:D1007,"SORTIE",I1007:I1007,I1007),"")</f>
        <v>3</v>
      </c>
      <c r="L1007" s="13">
        <f>IFERROR(VLOOKUP(I1007,T_LISTES[],3,0),"")</f>
        <v>2</v>
      </c>
      <c r="M1007" s="13" t="str">
        <f t="shared" si="31"/>
        <v/>
      </c>
      <c r="N1007" s="23"/>
      <c r="O1007" s="8"/>
      <c r="P1007" s="69">
        <v>60000</v>
      </c>
      <c r="Q1007" s="22"/>
      <c r="R1007" s="14"/>
    </row>
    <row r="1008" spans="1:18" x14ac:dyDescent="0.25">
      <c r="A1008" s="14">
        <f t="shared" si="30"/>
        <v>1007</v>
      </c>
      <c r="B1008" s="15">
        <v>44256</v>
      </c>
      <c r="C1008" s="7">
        <v>44267</v>
      </c>
      <c r="D1008" s="75" t="s">
        <v>844</v>
      </c>
      <c r="E1008" s="22" t="s">
        <v>2298</v>
      </c>
      <c r="F1008" s="67" t="s">
        <v>1735</v>
      </c>
      <c r="G1008" s="8"/>
      <c r="H1008" s="67"/>
      <c r="I1008" s="22" t="s">
        <v>121</v>
      </c>
      <c r="J1008" s="68">
        <v>4</v>
      </c>
      <c r="K1008" s="13">
        <f>IFERROR(VLOOKUP(I1008,'LISTES stock'!A$2:B$1487,2,0)+SUMIFS(J1008:J1008,D1008:D1008,"ENTRÉE",I1008:I1008,I1008)-SUMIFS(J1008:J1008,D1008:D1008,"SORTIE",I1008:I1008,I1008),"")</f>
        <v>3</v>
      </c>
      <c r="L1008" s="13">
        <f>IFERROR(VLOOKUP(I1008,T_LISTES[],3,0),"")</f>
        <v>2</v>
      </c>
      <c r="M1008" s="13" t="str">
        <f t="shared" si="31"/>
        <v/>
      </c>
      <c r="N1008" s="23" t="s">
        <v>2391</v>
      </c>
      <c r="O1008" s="8"/>
      <c r="P1008" s="69">
        <v>40000</v>
      </c>
      <c r="Q1008" s="22"/>
      <c r="R1008" s="14"/>
    </row>
    <row r="1009" spans="1:18" x14ac:dyDescent="0.25">
      <c r="A1009" s="14">
        <f t="shared" si="30"/>
        <v>1008</v>
      </c>
      <c r="B1009" s="15">
        <v>44256</v>
      </c>
      <c r="C1009" s="7">
        <v>44267</v>
      </c>
      <c r="D1009" s="75" t="s">
        <v>844</v>
      </c>
      <c r="E1009" s="22" t="s">
        <v>2298</v>
      </c>
      <c r="F1009" s="67" t="s">
        <v>1735</v>
      </c>
      <c r="G1009" s="8"/>
      <c r="H1009" s="67"/>
      <c r="I1009" s="22" t="s">
        <v>624</v>
      </c>
      <c r="J1009" s="68">
        <v>4</v>
      </c>
      <c r="K1009" s="13">
        <f>IFERROR(VLOOKUP(I1009,'LISTES stock'!A$2:B$1487,2,0)+SUMIFS(J1009:J1009,D1009:D1009,"ENTRÉE",I1009:I1009,I1009)-SUMIFS(J1009:J1009,D1009:D1009,"SORTIE",I1009:I1009,I1009),"")</f>
        <v>1</v>
      </c>
      <c r="L1009" s="13">
        <f>IFERROR(VLOOKUP(I1009,T_LISTES[],3,0),"")</f>
        <v>2</v>
      </c>
      <c r="M1009" s="13" t="str">
        <f t="shared" si="31"/>
        <v>COMMANDER</v>
      </c>
      <c r="N1009" s="23" t="s">
        <v>2391</v>
      </c>
      <c r="O1009" s="8"/>
      <c r="P1009" s="69">
        <v>400000</v>
      </c>
      <c r="Q1009" s="22"/>
      <c r="R1009" s="14"/>
    </row>
    <row r="1010" spans="1:18" x14ac:dyDescent="0.25">
      <c r="A1010" s="14">
        <f t="shared" si="30"/>
        <v>1009</v>
      </c>
      <c r="B1010" s="71">
        <v>44256</v>
      </c>
      <c r="C1010" s="7">
        <v>44268</v>
      </c>
      <c r="D1010" s="8" t="s">
        <v>842</v>
      </c>
      <c r="E1010" s="22" t="s">
        <v>6</v>
      </c>
      <c r="F1010" s="67" t="s">
        <v>1747</v>
      </c>
      <c r="G1010" s="8"/>
      <c r="H1010" s="67" t="s">
        <v>17</v>
      </c>
      <c r="I1010" s="22" t="s">
        <v>24</v>
      </c>
      <c r="J1010" s="68">
        <v>2</v>
      </c>
      <c r="K1010" s="13">
        <f>IFERROR(VLOOKUP(I1010,'LISTES stock'!A$2:B$1487,2,0)+SUMIFS(J1010:J1010,D1010:D1010,"ENTRÉE",I1010:I1010,I1010)-SUMIFS(J1010:J1010,D1010:D1010,"SORTIE",I1010:I1010,I1010),"")</f>
        <v>-11</v>
      </c>
      <c r="L1010" s="13">
        <f>IFERROR(VLOOKUP(I1010,T_LISTES[],3,0),"")</f>
        <v>0</v>
      </c>
      <c r="M1010" s="13" t="str">
        <f t="shared" si="31"/>
        <v>COMMANDER</v>
      </c>
      <c r="N1010" s="23" t="s">
        <v>1824</v>
      </c>
      <c r="O1010" s="8"/>
      <c r="P1010" s="69">
        <v>0</v>
      </c>
      <c r="Q1010" s="22" t="s">
        <v>1942</v>
      </c>
      <c r="R1010" s="14" t="s">
        <v>1754</v>
      </c>
    </row>
    <row r="1011" spans="1:18" x14ac:dyDescent="0.25">
      <c r="A1011" s="14">
        <f t="shared" si="30"/>
        <v>1010</v>
      </c>
      <c r="B1011" s="71">
        <v>44256</v>
      </c>
      <c r="C1011" s="7">
        <v>44268</v>
      </c>
      <c r="D1011" s="8" t="s">
        <v>842</v>
      </c>
      <c r="E1011" s="22" t="s">
        <v>6</v>
      </c>
      <c r="F1011" s="67" t="s">
        <v>1747</v>
      </c>
      <c r="G1011" s="8"/>
      <c r="H1011" s="67" t="s">
        <v>17</v>
      </c>
      <c r="I1011" s="22" t="s">
        <v>23</v>
      </c>
      <c r="J1011" s="68">
        <v>2</v>
      </c>
      <c r="K1011" s="13">
        <f>IFERROR(VLOOKUP(I1011,'LISTES stock'!A$2:B$1487,2,0)+SUMIFS(J1011:J1011,D1011:D1011,"ENTRÉE",I1011:I1011,I1011)-SUMIFS(J1011:J1011,D1011:D1011,"SORTIE",I1011:I1011,I1011),"")</f>
        <v>-11</v>
      </c>
      <c r="L1011" s="13">
        <f>IFERROR(VLOOKUP(I1011,T_LISTES[],3,0),"")</f>
        <v>0</v>
      </c>
      <c r="M1011" s="13" t="str">
        <f t="shared" si="31"/>
        <v>COMMANDER</v>
      </c>
      <c r="N1011" s="23" t="s">
        <v>1824</v>
      </c>
      <c r="O1011" s="8"/>
      <c r="P1011" s="69">
        <v>0</v>
      </c>
      <c r="Q1011" s="22" t="s">
        <v>1942</v>
      </c>
      <c r="R1011" s="14" t="s">
        <v>1754</v>
      </c>
    </row>
    <row r="1012" spans="1:18" x14ac:dyDescent="0.25">
      <c r="A1012" s="14">
        <f t="shared" si="30"/>
        <v>1011</v>
      </c>
      <c r="B1012" s="71">
        <v>44256</v>
      </c>
      <c r="C1012" s="7">
        <v>44268</v>
      </c>
      <c r="D1012" s="8" t="s">
        <v>842</v>
      </c>
      <c r="E1012" s="22" t="s">
        <v>6</v>
      </c>
      <c r="F1012" s="67" t="s">
        <v>1768</v>
      </c>
      <c r="G1012" s="8"/>
      <c r="H1012" s="67" t="s">
        <v>20</v>
      </c>
      <c r="I1012" s="22" t="s">
        <v>16</v>
      </c>
      <c r="J1012" s="68">
        <v>2</v>
      </c>
      <c r="K1012" s="13">
        <f>IFERROR(VLOOKUP(I1012,'LISTES stock'!A$2:B$1487,2,0)+SUMIFS(J1012:J1012,D1012:D1012,"ENTRÉE",I1012:I1012,I1012)-SUMIFS(J1012:J1012,D1012:D1012,"SORTIE",I1012:I1012,I1012),"")</f>
        <v>-8</v>
      </c>
      <c r="L1012" s="13">
        <f>IFERROR(VLOOKUP(I1012,T_LISTES[],3,0),"")</f>
        <v>0</v>
      </c>
      <c r="M1012" s="13" t="str">
        <f t="shared" si="31"/>
        <v>COMMANDER</v>
      </c>
      <c r="N1012" s="23"/>
      <c r="O1012" s="8"/>
      <c r="P1012" s="69">
        <v>0</v>
      </c>
      <c r="Q1012" s="22" t="s">
        <v>1753</v>
      </c>
      <c r="R1012" s="14" t="s">
        <v>1754</v>
      </c>
    </row>
    <row r="1013" spans="1:18" x14ac:dyDescent="0.25">
      <c r="A1013" s="14">
        <f t="shared" si="30"/>
        <v>1012</v>
      </c>
      <c r="B1013" s="71">
        <v>44256</v>
      </c>
      <c r="C1013" s="7">
        <v>44268</v>
      </c>
      <c r="D1013" s="8" t="s">
        <v>842</v>
      </c>
      <c r="E1013" s="22" t="s">
        <v>6</v>
      </c>
      <c r="F1013" s="67" t="s">
        <v>1747</v>
      </c>
      <c r="G1013" s="8"/>
      <c r="H1013" s="67" t="s">
        <v>17</v>
      </c>
      <c r="I1013" s="22" t="s">
        <v>18</v>
      </c>
      <c r="J1013" s="68">
        <v>2</v>
      </c>
      <c r="K1013" s="13">
        <f>IFERROR(VLOOKUP(I1013,'LISTES stock'!A$2:B$1487,2,0)+SUMIFS(J1013:J1013,D1013:D1013,"ENTRÉE",I1013:I1013,I1013)-SUMIFS(J1013:J1013,D1013:D1013,"SORTIE",I1013:I1013,I1013),"")</f>
        <v>-59</v>
      </c>
      <c r="L1013" s="13">
        <f>IFERROR(VLOOKUP(I1013,T_LISTES[],3,0),"")</f>
        <v>0</v>
      </c>
      <c r="M1013" s="13" t="str">
        <f t="shared" si="31"/>
        <v>COMMANDER</v>
      </c>
      <c r="N1013" s="23" t="s">
        <v>1755</v>
      </c>
      <c r="O1013" s="8"/>
      <c r="P1013" s="69">
        <v>0</v>
      </c>
      <c r="Q1013" s="22" t="s">
        <v>1756</v>
      </c>
      <c r="R1013" s="14" t="s">
        <v>1754</v>
      </c>
    </row>
    <row r="1014" spans="1:18" x14ac:dyDescent="0.25">
      <c r="A1014" s="14">
        <f t="shared" si="30"/>
        <v>1013</v>
      </c>
      <c r="B1014" s="71">
        <v>44256</v>
      </c>
      <c r="C1014" s="7">
        <v>44268</v>
      </c>
      <c r="D1014" s="8" t="s">
        <v>842</v>
      </c>
      <c r="E1014" s="22" t="s">
        <v>6</v>
      </c>
      <c r="F1014" s="67" t="s">
        <v>1747</v>
      </c>
      <c r="G1014" s="8"/>
      <c r="H1014" s="67" t="s">
        <v>17</v>
      </c>
      <c r="I1014" s="22" t="s">
        <v>119</v>
      </c>
      <c r="J1014" s="68">
        <v>2</v>
      </c>
      <c r="K1014" s="13">
        <f>IFERROR(VLOOKUP(I1014,'LISTES stock'!A$2:B$1487,2,0)+SUMIFS(J1014:J1014,D1014:D1014,"ENTRÉE",I1014:I1014,I1014)-SUMIFS(J1014:J1014,D1014:D1014,"SORTIE",I1014:I1014,I1014),"")</f>
        <v>-25</v>
      </c>
      <c r="L1014" s="13">
        <f>IFERROR(VLOOKUP(I1014,T_LISTES[],3,0),"")</f>
        <v>0</v>
      </c>
      <c r="M1014" s="13" t="str">
        <f t="shared" si="31"/>
        <v>COMMANDER</v>
      </c>
      <c r="N1014" s="23" t="s">
        <v>1824</v>
      </c>
      <c r="O1014" s="8"/>
      <c r="P1014" s="69">
        <v>0</v>
      </c>
      <c r="Q1014" s="22" t="s">
        <v>1942</v>
      </c>
      <c r="R1014" s="14" t="s">
        <v>1754</v>
      </c>
    </row>
    <row r="1015" spans="1:18" x14ac:dyDescent="0.25">
      <c r="A1015" s="14">
        <f t="shared" si="30"/>
        <v>1014</v>
      </c>
      <c r="B1015" s="71">
        <v>44256</v>
      </c>
      <c r="C1015" s="7">
        <v>44268</v>
      </c>
      <c r="D1015" s="8" t="s">
        <v>842</v>
      </c>
      <c r="E1015" s="22" t="s">
        <v>11</v>
      </c>
      <c r="F1015" s="67" t="s">
        <v>1747</v>
      </c>
      <c r="G1015" s="8"/>
      <c r="H1015" s="67" t="s">
        <v>1748</v>
      </c>
      <c r="I1015" s="22" t="s">
        <v>12</v>
      </c>
      <c r="J1015" s="68">
        <v>1</v>
      </c>
      <c r="K1015" s="13">
        <f>IFERROR(VLOOKUP(I1015,'LISTES stock'!A$2:B$1487,2,0)+SUMIFS(J1015:J1015,D1015:D1015,"ENTRÉE",I1015:I1015,I1015)-SUMIFS(J1015:J1015,D1015:D1015,"SORTIE",I1015:I1015,I1015),"")</f>
        <v>0</v>
      </c>
      <c r="L1015" s="13">
        <f>IFERROR(VLOOKUP(I1015,T_LISTES[],3,0),"")</f>
        <v>0</v>
      </c>
      <c r="M1015" s="13" t="str">
        <f t="shared" si="31"/>
        <v>COMMANDER</v>
      </c>
      <c r="N1015" s="23" t="s">
        <v>1824</v>
      </c>
      <c r="O1015" s="8"/>
      <c r="P1015" s="69">
        <v>0</v>
      </c>
      <c r="Q1015" s="22" t="s">
        <v>1774</v>
      </c>
      <c r="R1015" s="14" t="s">
        <v>1754</v>
      </c>
    </row>
    <row r="1016" spans="1:18" x14ac:dyDescent="0.25">
      <c r="A1016" s="14">
        <f t="shared" si="30"/>
        <v>1015</v>
      </c>
      <c r="B1016" s="71">
        <v>44256</v>
      </c>
      <c r="C1016" s="7">
        <v>44268</v>
      </c>
      <c r="D1016" s="8" t="s">
        <v>842</v>
      </c>
      <c r="E1016" s="22" t="s">
        <v>11</v>
      </c>
      <c r="F1016" s="67" t="s">
        <v>1747</v>
      </c>
      <c r="G1016" s="8"/>
      <c r="H1016" s="67" t="s">
        <v>17</v>
      </c>
      <c r="I1016" s="22" t="s">
        <v>22</v>
      </c>
      <c r="J1016" s="68">
        <v>1</v>
      </c>
      <c r="K1016" s="13">
        <f>IFERROR(VLOOKUP(I1016,'LISTES stock'!A$2:B$1487,2,0)+SUMIFS(J1016:J1016,D1016:D1016,"ENTRÉE",I1016:I1016,I1016)-SUMIFS(J1016:J1016,D1016:D1016,"SORTIE",I1016:I1016,I1016),"")</f>
        <v>-19</v>
      </c>
      <c r="L1016" s="13">
        <f>IFERROR(VLOOKUP(I1016,T_LISTES[],3,0),"")</f>
        <v>0</v>
      </c>
      <c r="M1016" s="13" t="str">
        <f t="shared" si="31"/>
        <v>COMMANDER</v>
      </c>
      <c r="N1016" s="23" t="s">
        <v>1824</v>
      </c>
      <c r="O1016" s="8"/>
      <c r="P1016" s="69">
        <v>0</v>
      </c>
      <c r="Q1016" s="22" t="s">
        <v>1758</v>
      </c>
      <c r="R1016" s="14" t="s">
        <v>1754</v>
      </c>
    </row>
    <row r="1017" spans="1:18" x14ac:dyDescent="0.25">
      <c r="A1017" s="14">
        <f t="shared" si="30"/>
        <v>1016</v>
      </c>
      <c r="B1017" s="71">
        <v>44256</v>
      </c>
      <c r="C1017" s="7">
        <v>44268</v>
      </c>
      <c r="D1017" s="8" t="s">
        <v>842</v>
      </c>
      <c r="E1017" s="22" t="s">
        <v>11</v>
      </c>
      <c r="F1017" s="67" t="s">
        <v>1747</v>
      </c>
      <c r="G1017" s="8"/>
      <c r="H1017" s="67" t="s">
        <v>17</v>
      </c>
      <c r="I1017" s="22" t="s">
        <v>187</v>
      </c>
      <c r="J1017" s="68">
        <v>1</v>
      </c>
      <c r="K1017" s="13">
        <f>IFERROR(VLOOKUP(I1017,'LISTES stock'!A$2:B$1487,2,0)+SUMIFS(J1017:J1017,D1017:D1017,"ENTRÉE",I1017:I1017,I1017)-SUMIFS(J1017:J1017,D1017:D1017,"SORTIE",I1017:I1017,I1017),"")</f>
        <v>13</v>
      </c>
      <c r="L1017" s="13">
        <f>IFERROR(VLOOKUP(I1017,T_LISTES[],3,0),"")</f>
        <v>0</v>
      </c>
      <c r="M1017" s="13" t="str">
        <f t="shared" si="31"/>
        <v/>
      </c>
      <c r="N1017" s="23" t="s">
        <v>1824</v>
      </c>
      <c r="O1017" s="8"/>
      <c r="P1017" s="69">
        <v>0</v>
      </c>
      <c r="Q1017" s="22" t="s">
        <v>1758</v>
      </c>
      <c r="R1017" s="14" t="s">
        <v>1754</v>
      </c>
    </row>
    <row r="1018" spans="1:18" x14ac:dyDescent="0.25">
      <c r="A1018" s="14">
        <f t="shared" si="30"/>
        <v>1017</v>
      </c>
      <c r="B1018" s="71">
        <v>44256</v>
      </c>
      <c r="C1018" s="7">
        <v>44270</v>
      </c>
      <c r="D1018" s="8" t="s">
        <v>842</v>
      </c>
      <c r="E1018" s="22" t="s">
        <v>117</v>
      </c>
      <c r="F1018" s="67" t="s">
        <v>1762</v>
      </c>
      <c r="G1018" s="8"/>
      <c r="H1018" s="67" t="s">
        <v>26</v>
      </c>
      <c r="I1018" s="22" t="s">
        <v>27</v>
      </c>
      <c r="J1018" s="68">
        <v>2</v>
      </c>
      <c r="K1018" s="13">
        <f>IFERROR(VLOOKUP(I1018,'LISTES stock'!A$2:B$1487,2,0)+SUMIFS(J1018:J1018,D1018:D1018,"ENTRÉE",I1018:I1018,I1018)-SUMIFS(J1018:J1018,D1018:D1018,"SORTIE",I1018:I1018,I1018),"")</f>
        <v>20</v>
      </c>
      <c r="L1018" s="13">
        <f>IFERROR(VLOOKUP(I1018,T_LISTES[],3,0),"")</f>
        <v>2</v>
      </c>
      <c r="M1018" s="13" t="str">
        <f t="shared" si="31"/>
        <v/>
      </c>
      <c r="N1018" s="23" t="s">
        <v>1763</v>
      </c>
      <c r="O1018" s="8"/>
      <c r="P1018" s="69">
        <v>0</v>
      </c>
      <c r="Q1018" s="22" t="s">
        <v>1780</v>
      </c>
      <c r="R1018" s="14" t="s">
        <v>1754</v>
      </c>
    </row>
    <row r="1019" spans="1:18" x14ac:dyDescent="0.25">
      <c r="A1019" s="14">
        <f t="shared" si="30"/>
        <v>1018</v>
      </c>
      <c r="B1019" s="71">
        <v>44256</v>
      </c>
      <c r="C1019" s="7">
        <v>44270</v>
      </c>
      <c r="D1019" s="8" t="s">
        <v>842</v>
      </c>
      <c r="E1019" s="22" t="s">
        <v>117</v>
      </c>
      <c r="F1019" s="67" t="s">
        <v>1765</v>
      </c>
      <c r="G1019" s="8"/>
      <c r="H1019" s="67" t="s">
        <v>58</v>
      </c>
      <c r="I1019" s="22" t="s">
        <v>57</v>
      </c>
      <c r="J1019" s="68">
        <v>25</v>
      </c>
      <c r="K1019" s="13">
        <f>IFERROR(VLOOKUP(I1019,'LISTES stock'!A$2:B$1487,2,0)+SUMIFS(J1019:J1019,D1019:D1019,"ENTRÉE",I1019:I1019,I1019)-SUMIFS(J1019:J1019,D1019:D1019,"SORTIE",I1019:I1019,I1019),"")</f>
        <v>-7069</v>
      </c>
      <c r="L1019" s="13">
        <f>IFERROR(VLOOKUP(I1019,T_LISTES[],3,0),"")</f>
        <v>0</v>
      </c>
      <c r="M1019" s="13" t="str">
        <f t="shared" si="31"/>
        <v>COMMANDER</v>
      </c>
      <c r="N1019" s="23" t="s">
        <v>1861</v>
      </c>
      <c r="O1019" s="8"/>
      <c r="P1019" s="69">
        <v>0</v>
      </c>
      <c r="Q1019" s="22" t="s">
        <v>1780</v>
      </c>
      <c r="R1019" s="14" t="s">
        <v>1754</v>
      </c>
    </row>
    <row r="1020" spans="1:18" x14ac:dyDescent="0.25">
      <c r="A1020" s="14">
        <f t="shared" si="30"/>
        <v>1019</v>
      </c>
      <c r="B1020" s="71">
        <v>44256</v>
      </c>
      <c r="C1020" s="7">
        <v>44270</v>
      </c>
      <c r="D1020" s="8" t="s">
        <v>842</v>
      </c>
      <c r="E1020" s="22" t="s">
        <v>826</v>
      </c>
      <c r="F1020" s="67" t="s">
        <v>1735</v>
      </c>
      <c r="G1020" s="8"/>
      <c r="H1020" s="67" t="s">
        <v>1740</v>
      </c>
      <c r="I1020" s="22" t="s">
        <v>4</v>
      </c>
      <c r="J1020" s="68">
        <v>1</v>
      </c>
      <c r="K1020" s="13">
        <f>IFERROR(VLOOKUP(I1020,'LISTES stock'!A$2:B$1487,2,0)+SUMIFS(J1020:J1020,D1020:D1020,"ENTRÉE",I1020:I1020,I1020)-SUMIFS(J1020:J1020,D1020:D1020,"SORTIE",I1020:I1020,I1020),"")</f>
        <v>-6</v>
      </c>
      <c r="L1020" s="13">
        <f>IFERROR(VLOOKUP(I1020,T_LISTES[],3,0),"")</f>
        <v>2</v>
      </c>
      <c r="M1020" s="13" t="str">
        <f t="shared" si="31"/>
        <v>COMMANDER</v>
      </c>
      <c r="N1020" s="23" t="s">
        <v>1883</v>
      </c>
      <c r="O1020" s="8"/>
      <c r="P1020" s="69">
        <v>80000</v>
      </c>
      <c r="Q1020" s="22" t="s">
        <v>1745</v>
      </c>
      <c r="R1020" s="14" t="s">
        <v>1737</v>
      </c>
    </row>
    <row r="1021" spans="1:18" x14ac:dyDescent="0.25">
      <c r="A1021" s="14">
        <f t="shared" si="30"/>
        <v>1020</v>
      </c>
      <c r="B1021" s="71">
        <v>44256</v>
      </c>
      <c r="C1021" s="7">
        <v>44270</v>
      </c>
      <c r="D1021" s="8" t="s">
        <v>842</v>
      </c>
      <c r="E1021" s="22" t="s">
        <v>707</v>
      </c>
      <c r="F1021" s="67" t="s">
        <v>1735</v>
      </c>
      <c r="G1021" s="8"/>
      <c r="H1021" s="67" t="s">
        <v>17</v>
      </c>
      <c r="I1021" s="22" t="s">
        <v>363</v>
      </c>
      <c r="J1021" s="68">
        <v>2</v>
      </c>
      <c r="K1021" s="13">
        <f>IFERROR(VLOOKUP(I1021,'LISTES stock'!A$2:B$1487,2,0)+SUMIFS(J1021:J1021,D1021:D1021,"ENTRÉE",I1021:I1021,I1021)-SUMIFS(J1021:J1021,D1021:D1021,"SORTIE",I1021:I1021,I1021),"")</f>
        <v>-6</v>
      </c>
      <c r="L1021" s="13">
        <f>IFERROR(VLOOKUP(I1021,T_LISTES[],3,0),"")</f>
        <v>0</v>
      </c>
      <c r="M1021" s="13" t="str">
        <f t="shared" si="31"/>
        <v>COMMANDER</v>
      </c>
      <c r="N1021" s="23"/>
      <c r="O1021" s="8"/>
      <c r="P1021" s="69">
        <v>80000</v>
      </c>
      <c r="Q1021" s="22" t="s">
        <v>1951</v>
      </c>
      <c r="R1021" s="14" t="s">
        <v>1737</v>
      </c>
    </row>
    <row r="1022" spans="1:18" x14ac:dyDescent="0.25">
      <c r="A1022" s="14">
        <f t="shared" si="30"/>
        <v>1021</v>
      </c>
      <c r="B1022" s="71">
        <v>44256</v>
      </c>
      <c r="C1022" s="7">
        <v>44270</v>
      </c>
      <c r="D1022" s="8" t="s">
        <v>842</v>
      </c>
      <c r="E1022" s="22" t="s">
        <v>431</v>
      </c>
      <c r="F1022" s="67" t="s">
        <v>1771</v>
      </c>
      <c r="G1022" s="8"/>
      <c r="H1022" s="67" t="s">
        <v>1742</v>
      </c>
      <c r="I1022" s="22" t="s">
        <v>7</v>
      </c>
      <c r="J1022" s="68">
        <v>1</v>
      </c>
      <c r="K1022" s="13">
        <f>IFERROR(VLOOKUP(I1022,'LISTES stock'!A$2:B$1487,2,0)+SUMIFS(J1022:J1022,D1022:D1022,"ENTRÉE",I1022:I1022,I1022)-SUMIFS(J1022:J1022,D1022:D1022,"SORTIE",I1022:I1022,I1022),"")</f>
        <v>0</v>
      </c>
      <c r="L1022" s="13">
        <f>IFERROR(VLOOKUP(I1022,T_LISTES[],3,0),"")</f>
        <v>2</v>
      </c>
      <c r="M1022" s="13" t="str">
        <f t="shared" si="31"/>
        <v>COMMANDER</v>
      </c>
      <c r="N1022" s="23"/>
      <c r="O1022" s="8"/>
      <c r="P1022" s="69">
        <v>0</v>
      </c>
      <c r="Q1022" s="22"/>
      <c r="R1022" s="14" t="s">
        <v>1743</v>
      </c>
    </row>
    <row r="1023" spans="1:18" x14ac:dyDescent="0.25">
      <c r="A1023" s="14">
        <f t="shared" si="30"/>
        <v>1022</v>
      </c>
      <c r="B1023" s="71">
        <v>44256</v>
      </c>
      <c r="C1023" s="7">
        <v>44270</v>
      </c>
      <c r="D1023" s="8" t="s">
        <v>842</v>
      </c>
      <c r="E1023" s="22" t="s">
        <v>739</v>
      </c>
      <c r="F1023" s="67" t="s">
        <v>1747</v>
      </c>
      <c r="G1023" s="8"/>
      <c r="H1023" s="67" t="s">
        <v>17</v>
      </c>
      <c r="I1023" s="22" t="s">
        <v>56</v>
      </c>
      <c r="J1023" s="68">
        <v>6</v>
      </c>
      <c r="K1023" s="13">
        <f>IFERROR(VLOOKUP(I1023,'LISTES stock'!A$2:B$1487,2,0)+SUMIFS(J1023:J1023,D1023:D1023,"ENTRÉE",I1023:I1023,I1023)-SUMIFS(J1023:J1023,D1023:D1023,"SORTIE",I1023:I1023,I1023),"")</f>
        <v>3</v>
      </c>
      <c r="L1023" s="13">
        <f>IFERROR(VLOOKUP(I1023,T_LISTES[],3,0),"")</f>
        <v>0</v>
      </c>
      <c r="M1023" s="13" t="str">
        <f t="shared" si="31"/>
        <v/>
      </c>
      <c r="N1023" s="23" t="s">
        <v>1824</v>
      </c>
      <c r="O1023" s="8"/>
      <c r="P1023" s="69">
        <v>0</v>
      </c>
      <c r="Q1023" s="22" t="s">
        <v>1756</v>
      </c>
      <c r="R1023" s="14" t="s">
        <v>1789</v>
      </c>
    </row>
    <row r="1024" spans="1:18" x14ac:dyDescent="0.25">
      <c r="A1024" s="14">
        <f t="shared" ref="A1024:A1087" si="32">ROW()-1</f>
        <v>1023</v>
      </c>
      <c r="B1024" s="71">
        <v>44256</v>
      </c>
      <c r="C1024" s="7">
        <v>44270</v>
      </c>
      <c r="D1024" s="8" t="s">
        <v>842</v>
      </c>
      <c r="E1024" s="22" t="s">
        <v>228</v>
      </c>
      <c r="F1024" s="67" t="s">
        <v>1860</v>
      </c>
      <c r="G1024" s="8"/>
      <c r="H1024" s="67" t="s">
        <v>26</v>
      </c>
      <c r="I1024" s="22" t="s">
        <v>133</v>
      </c>
      <c r="J1024" s="68">
        <v>2</v>
      </c>
      <c r="K1024" s="13">
        <f>IFERROR(VLOOKUP(I1024,'LISTES stock'!A$2:B$1487,2,0)+SUMIFS(J1024:J1024,D1024:D1024,"ENTRÉE",I1024:I1024,I1024)-SUMIFS(J1024:J1024,D1024:D1024,"SORTIE",I1024:I1024,I1024),"")</f>
        <v>-5</v>
      </c>
      <c r="L1024" s="13">
        <f>IFERROR(VLOOKUP(I1024,T_LISTES[],3,0),"")</f>
        <v>2</v>
      </c>
      <c r="M1024" s="13" t="str">
        <f t="shared" ref="M1024:M1087" si="33">IF($K1024&lt;=$L1024,"COMMANDER","")</f>
        <v>COMMANDER</v>
      </c>
      <c r="N1024" s="23"/>
      <c r="O1024" s="8"/>
      <c r="P1024" s="69">
        <v>0</v>
      </c>
      <c r="Q1024" s="22" t="s">
        <v>1780</v>
      </c>
      <c r="R1024" s="14" t="s">
        <v>1754</v>
      </c>
    </row>
    <row r="1025" spans="1:18" x14ac:dyDescent="0.25">
      <c r="A1025" s="14">
        <f t="shared" si="32"/>
        <v>1024</v>
      </c>
      <c r="B1025" s="71">
        <v>44256</v>
      </c>
      <c r="C1025" s="7">
        <v>44270</v>
      </c>
      <c r="D1025" s="8" t="s">
        <v>842</v>
      </c>
      <c r="E1025" s="22" t="s">
        <v>228</v>
      </c>
      <c r="F1025" s="67" t="s">
        <v>1860</v>
      </c>
      <c r="G1025" s="8"/>
      <c r="H1025" s="67" t="s">
        <v>26</v>
      </c>
      <c r="I1025" s="22" t="s">
        <v>132</v>
      </c>
      <c r="J1025" s="68">
        <v>2</v>
      </c>
      <c r="K1025" s="13">
        <f>IFERROR(VLOOKUP(I1025,'LISTES stock'!A$2:B$1487,2,0)+SUMIFS(J1025:J1025,D1025:D1025,"ENTRÉE",I1025:I1025,I1025)-SUMIFS(J1025:J1025,D1025:D1025,"SORTIE",I1025:I1025,I1025),"")</f>
        <v>-2</v>
      </c>
      <c r="L1025" s="13">
        <f>IFERROR(VLOOKUP(I1025,T_LISTES[],3,0),"")</f>
        <v>2</v>
      </c>
      <c r="M1025" s="13" t="str">
        <f t="shared" si="33"/>
        <v>COMMANDER</v>
      </c>
      <c r="N1025" s="23"/>
      <c r="O1025" s="8"/>
      <c r="P1025" s="69">
        <v>0</v>
      </c>
      <c r="Q1025" s="22" t="s">
        <v>1780</v>
      </c>
      <c r="R1025" s="14" t="s">
        <v>1754</v>
      </c>
    </row>
    <row r="1026" spans="1:18" x14ac:dyDescent="0.25">
      <c r="A1026" s="14">
        <f t="shared" si="32"/>
        <v>1025</v>
      </c>
      <c r="B1026" s="71">
        <v>44256</v>
      </c>
      <c r="C1026" s="7">
        <v>44270</v>
      </c>
      <c r="D1026" s="8" t="s">
        <v>842</v>
      </c>
      <c r="E1026" s="22" t="s">
        <v>228</v>
      </c>
      <c r="F1026" s="67" t="s">
        <v>1860</v>
      </c>
      <c r="G1026" s="8"/>
      <c r="H1026" s="67" t="s">
        <v>26</v>
      </c>
      <c r="I1026" s="22" t="s">
        <v>135</v>
      </c>
      <c r="J1026" s="68">
        <v>1</v>
      </c>
      <c r="K1026" s="13">
        <f>IFERROR(VLOOKUP(I1026,'LISTES stock'!A$2:B$1487,2,0)+SUMIFS(J1026:J1026,D1026:D1026,"ENTRÉE",I1026:I1026,I1026)-SUMIFS(J1026:J1026,D1026:D1026,"SORTIE",I1026:I1026,I1026),"")</f>
        <v>-87</v>
      </c>
      <c r="L1026" s="13">
        <f>IFERROR(VLOOKUP(I1026,T_LISTES[],3,0),"")</f>
        <v>2</v>
      </c>
      <c r="M1026" s="13" t="str">
        <f t="shared" si="33"/>
        <v>COMMANDER</v>
      </c>
      <c r="N1026" s="23"/>
      <c r="O1026" s="8"/>
      <c r="P1026" s="69">
        <v>0</v>
      </c>
      <c r="Q1026" s="22" t="s">
        <v>1780</v>
      </c>
      <c r="R1026" s="14" t="s">
        <v>1754</v>
      </c>
    </row>
    <row r="1027" spans="1:18" x14ac:dyDescent="0.25">
      <c r="A1027" s="14">
        <f t="shared" si="32"/>
        <v>1026</v>
      </c>
      <c r="B1027" s="71">
        <v>44256</v>
      </c>
      <c r="C1027" s="7">
        <v>44270</v>
      </c>
      <c r="D1027" s="8" t="s">
        <v>842</v>
      </c>
      <c r="E1027" s="22" t="s">
        <v>228</v>
      </c>
      <c r="F1027" s="67" t="s">
        <v>1747</v>
      </c>
      <c r="G1027" s="8"/>
      <c r="H1027" s="67" t="s">
        <v>26</v>
      </c>
      <c r="I1027" s="22" t="s">
        <v>136</v>
      </c>
      <c r="J1027" s="68">
        <v>1</v>
      </c>
      <c r="K1027" s="13">
        <f>IFERROR(VLOOKUP(I1027,'LISTES stock'!A$2:B$1487,2,0)+SUMIFS(J1027:J1027,D1027:D1027,"ENTRÉE",I1027:I1027,I1027)-SUMIFS(J1027:J1027,D1027:D1027,"SORTIE",I1027:I1027,I1027),"")</f>
        <v>-1</v>
      </c>
      <c r="L1027" s="13">
        <f>IFERROR(VLOOKUP(I1027,T_LISTES[],3,0),"")</f>
        <v>2</v>
      </c>
      <c r="M1027" s="13" t="str">
        <f t="shared" si="33"/>
        <v>COMMANDER</v>
      </c>
      <c r="N1027" s="23"/>
      <c r="O1027" s="8"/>
      <c r="P1027" s="69">
        <v>0</v>
      </c>
      <c r="Q1027" s="22" t="s">
        <v>1780</v>
      </c>
      <c r="R1027" s="14" t="s">
        <v>1754</v>
      </c>
    </row>
    <row r="1028" spans="1:18" x14ac:dyDescent="0.25">
      <c r="A1028" s="14">
        <f t="shared" si="32"/>
        <v>1027</v>
      </c>
      <c r="B1028" s="71">
        <v>44256</v>
      </c>
      <c r="C1028" s="7">
        <v>44270</v>
      </c>
      <c r="D1028" s="8" t="s">
        <v>842</v>
      </c>
      <c r="E1028" s="22" t="s">
        <v>228</v>
      </c>
      <c r="F1028" s="67" t="s">
        <v>1765</v>
      </c>
      <c r="G1028" s="8"/>
      <c r="H1028" s="67" t="s">
        <v>58</v>
      </c>
      <c r="I1028" s="22" t="s">
        <v>57</v>
      </c>
      <c r="J1028" s="68">
        <v>22</v>
      </c>
      <c r="K1028" s="13">
        <f>IFERROR(VLOOKUP(I1028,'LISTES stock'!A$2:B$1487,2,0)+SUMIFS(J1028:J1028,D1028:D1028,"ENTRÉE",I1028:I1028,I1028)-SUMIFS(J1028:J1028,D1028:D1028,"SORTIE",I1028:I1028,I1028),"")</f>
        <v>-7066</v>
      </c>
      <c r="L1028" s="13">
        <f>IFERROR(VLOOKUP(I1028,T_LISTES[],3,0),"")</f>
        <v>0</v>
      </c>
      <c r="M1028" s="13" t="str">
        <f t="shared" si="33"/>
        <v>COMMANDER</v>
      </c>
      <c r="N1028" s="23"/>
      <c r="O1028" s="8"/>
      <c r="P1028" s="69">
        <v>0</v>
      </c>
      <c r="Q1028" s="22" t="s">
        <v>1780</v>
      </c>
      <c r="R1028" s="14" t="s">
        <v>1754</v>
      </c>
    </row>
    <row r="1029" spans="1:18" x14ac:dyDescent="0.25">
      <c r="A1029" s="14">
        <f t="shared" si="32"/>
        <v>1028</v>
      </c>
      <c r="B1029" s="71">
        <v>44256</v>
      </c>
      <c r="C1029" s="7">
        <v>44270</v>
      </c>
      <c r="D1029" s="8" t="s">
        <v>842</v>
      </c>
      <c r="E1029" s="22" t="s">
        <v>235</v>
      </c>
      <c r="F1029" s="67" t="s">
        <v>1762</v>
      </c>
      <c r="G1029" s="8"/>
      <c r="H1029" s="67" t="s">
        <v>26</v>
      </c>
      <c r="I1029" s="22" t="s">
        <v>25</v>
      </c>
      <c r="J1029" s="68">
        <v>2</v>
      </c>
      <c r="K1029" s="13">
        <f>IFERROR(VLOOKUP(I1029,'LISTES stock'!A$2:B$1487,2,0)+SUMIFS(J1029:J1029,D1029:D1029,"ENTRÉE",I1029:I1029,I1029)-SUMIFS(J1029:J1029,D1029:D1029,"SORTIE",I1029:I1029,I1029),"")</f>
        <v>-4</v>
      </c>
      <c r="L1029" s="13">
        <f>IFERROR(VLOOKUP(I1029,T_LISTES[],3,0),"")</f>
        <v>2</v>
      </c>
      <c r="M1029" s="13" t="str">
        <f t="shared" si="33"/>
        <v>COMMANDER</v>
      </c>
      <c r="N1029" s="23" t="s">
        <v>1763</v>
      </c>
      <c r="O1029" s="8"/>
      <c r="P1029" s="69">
        <v>0</v>
      </c>
      <c r="Q1029" s="22" t="s">
        <v>1780</v>
      </c>
      <c r="R1029" s="14" t="s">
        <v>1737</v>
      </c>
    </row>
    <row r="1030" spans="1:18" x14ac:dyDescent="0.25">
      <c r="A1030" s="14">
        <f t="shared" si="32"/>
        <v>1029</v>
      </c>
      <c r="B1030" s="71">
        <v>44256</v>
      </c>
      <c r="C1030" s="7">
        <v>44270</v>
      </c>
      <c r="D1030" s="8" t="s">
        <v>842</v>
      </c>
      <c r="E1030" s="22" t="s">
        <v>235</v>
      </c>
      <c r="F1030" s="67" t="s">
        <v>1762</v>
      </c>
      <c r="G1030" s="8"/>
      <c r="H1030" s="67" t="s">
        <v>26</v>
      </c>
      <c r="I1030" s="22" t="s">
        <v>27</v>
      </c>
      <c r="J1030" s="68">
        <v>2</v>
      </c>
      <c r="K1030" s="13">
        <f>IFERROR(VLOOKUP(I1030,'LISTES stock'!A$2:B$1487,2,0)+SUMIFS(J1030:J1030,D1030:D1030,"ENTRÉE",I1030:I1030,I1030)-SUMIFS(J1030:J1030,D1030:D1030,"SORTIE",I1030:I1030,I1030),"")</f>
        <v>20</v>
      </c>
      <c r="L1030" s="13">
        <f>IFERROR(VLOOKUP(I1030,T_LISTES[],3,0),"")</f>
        <v>2</v>
      </c>
      <c r="M1030" s="13" t="str">
        <f t="shared" si="33"/>
        <v/>
      </c>
      <c r="N1030" s="23" t="s">
        <v>1763</v>
      </c>
      <c r="O1030" s="8"/>
      <c r="P1030" s="69">
        <v>0</v>
      </c>
      <c r="Q1030" s="22" t="s">
        <v>1780</v>
      </c>
      <c r="R1030" s="14" t="s">
        <v>1737</v>
      </c>
    </row>
    <row r="1031" spans="1:18" x14ac:dyDescent="0.25">
      <c r="A1031" s="14">
        <f t="shared" si="32"/>
        <v>1030</v>
      </c>
      <c r="B1031" s="71">
        <v>44256</v>
      </c>
      <c r="C1031" s="7">
        <v>44270</v>
      </c>
      <c r="D1031" s="8" t="s">
        <v>842</v>
      </c>
      <c r="E1031" s="22" t="s">
        <v>235</v>
      </c>
      <c r="F1031" s="67" t="s">
        <v>1765</v>
      </c>
      <c r="G1031" s="8"/>
      <c r="H1031" s="67" t="s">
        <v>58</v>
      </c>
      <c r="I1031" s="22" t="s">
        <v>57</v>
      </c>
      <c r="J1031" s="68">
        <v>25</v>
      </c>
      <c r="K1031" s="13">
        <f>IFERROR(VLOOKUP(I1031,'LISTES stock'!A$2:B$1487,2,0)+SUMIFS(J1031:J1031,D1031:D1031,"ENTRÉE",I1031:I1031,I1031)-SUMIFS(J1031:J1031,D1031:D1031,"SORTIE",I1031:I1031,I1031),"")</f>
        <v>-7069</v>
      </c>
      <c r="L1031" s="13">
        <f>IFERROR(VLOOKUP(I1031,T_LISTES[],3,0),"")</f>
        <v>0</v>
      </c>
      <c r="M1031" s="13" t="str">
        <f t="shared" si="33"/>
        <v>COMMANDER</v>
      </c>
      <c r="N1031" s="23" t="s">
        <v>1861</v>
      </c>
      <c r="O1031" s="8"/>
      <c r="P1031" s="69">
        <v>0</v>
      </c>
      <c r="Q1031" s="22" t="s">
        <v>1780</v>
      </c>
      <c r="R1031" s="14" t="s">
        <v>1737</v>
      </c>
    </row>
    <row r="1032" spans="1:18" x14ac:dyDescent="0.25">
      <c r="A1032" s="14">
        <f t="shared" si="32"/>
        <v>1031</v>
      </c>
      <c r="B1032" s="71">
        <v>44256</v>
      </c>
      <c r="C1032" s="7">
        <v>44270</v>
      </c>
      <c r="D1032" s="8" t="s">
        <v>842</v>
      </c>
      <c r="E1032" s="22" t="s">
        <v>662</v>
      </c>
      <c r="F1032" s="67" t="s">
        <v>1860</v>
      </c>
      <c r="G1032" s="8"/>
      <c r="H1032" s="67" t="s">
        <v>26</v>
      </c>
      <c r="I1032" s="22" t="s">
        <v>664</v>
      </c>
      <c r="J1032" s="68">
        <v>1</v>
      </c>
      <c r="K1032" s="13">
        <f>IFERROR(VLOOKUP(I1032,'LISTES stock'!A$2:B$1487,2,0)+SUMIFS(J1032:J1032,D1032:D1032,"ENTRÉE",I1032:I1032,I1032)-SUMIFS(J1032:J1032,D1032:D1032,"SORTIE",I1032:I1032,I1032),"")</f>
        <v>-14</v>
      </c>
      <c r="L1032" s="13">
        <f>IFERROR(VLOOKUP(I1032,T_LISTES[],3,0),"")</f>
        <v>2</v>
      </c>
      <c r="M1032" s="13" t="str">
        <f t="shared" si="33"/>
        <v>COMMANDER</v>
      </c>
      <c r="N1032" s="23"/>
      <c r="O1032" s="8"/>
      <c r="P1032" s="69">
        <v>0</v>
      </c>
      <c r="Q1032" s="22" t="s">
        <v>1954</v>
      </c>
      <c r="R1032" s="14" t="s">
        <v>1955</v>
      </c>
    </row>
    <row r="1033" spans="1:18" x14ac:dyDescent="0.25">
      <c r="A1033" s="14">
        <f t="shared" si="32"/>
        <v>1032</v>
      </c>
      <c r="B1033" s="71">
        <v>44256</v>
      </c>
      <c r="C1033" s="7">
        <v>44270</v>
      </c>
      <c r="D1033" s="8" t="s">
        <v>842</v>
      </c>
      <c r="E1033" s="22" t="s">
        <v>662</v>
      </c>
      <c r="F1033" s="67" t="s">
        <v>1860</v>
      </c>
      <c r="G1033" s="8"/>
      <c r="H1033" s="67" t="s">
        <v>26</v>
      </c>
      <c r="I1033" s="22" t="s">
        <v>135</v>
      </c>
      <c r="J1033" s="68">
        <v>1</v>
      </c>
      <c r="K1033" s="13">
        <f>IFERROR(VLOOKUP(I1033,'LISTES stock'!A$2:B$1487,2,0)+SUMIFS(J1033:J1033,D1033:D1033,"ENTRÉE",I1033:I1033,I1033)-SUMIFS(J1033:J1033,D1033:D1033,"SORTIE",I1033:I1033,I1033),"")</f>
        <v>-87</v>
      </c>
      <c r="L1033" s="13">
        <f>IFERROR(VLOOKUP(I1033,T_LISTES[],3,0),"")</f>
        <v>2</v>
      </c>
      <c r="M1033" s="13" t="str">
        <f t="shared" si="33"/>
        <v>COMMANDER</v>
      </c>
      <c r="N1033" s="23"/>
      <c r="O1033" s="8"/>
      <c r="P1033" s="69">
        <v>0</v>
      </c>
      <c r="Q1033" s="22" t="s">
        <v>1954</v>
      </c>
      <c r="R1033" s="14" t="s">
        <v>1955</v>
      </c>
    </row>
    <row r="1034" spans="1:18" x14ac:dyDescent="0.25">
      <c r="A1034" s="14">
        <f t="shared" si="32"/>
        <v>1033</v>
      </c>
      <c r="B1034" s="71">
        <v>44256</v>
      </c>
      <c r="C1034" s="7">
        <v>44270</v>
      </c>
      <c r="D1034" s="8" t="s">
        <v>842</v>
      </c>
      <c r="E1034" s="22" t="s">
        <v>228</v>
      </c>
      <c r="F1034" s="67" t="s">
        <v>1771</v>
      </c>
      <c r="G1034" s="8"/>
      <c r="H1034" s="67" t="s">
        <v>1742</v>
      </c>
      <c r="I1034" s="22" t="s">
        <v>7</v>
      </c>
      <c r="J1034" s="68">
        <v>1</v>
      </c>
      <c r="K1034" s="13">
        <f>IFERROR(VLOOKUP(I1034,'LISTES stock'!A$2:B$1487,2,0)+SUMIFS(J1034:J1034,D1034:D1034,"ENTRÉE",I1034:I1034,I1034)-SUMIFS(J1034:J1034,D1034:D1034,"SORTIE",I1034:I1034,I1034),"")</f>
        <v>0</v>
      </c>
      <c r="L1034" s="13">
        <f>IFERROR(VLOOKUP(I1034,T_LISTES[],3,0),"")</f>
        <v>2</v>
      </c>
      <c r="M1034" s="13" t="str">
        <f t="shared" si="33"/>
        <v>COMMANDER</v>
      </c>
      <c r="N1034" s="23"/>
      <c r="O1034" s="8"/>
      <c r="P1034" s="69">
        <v>0</v>
      </c>
      <c r="Q1034" s="22"/>
      <c r="R1034" s="14" t="s">
        <v>1772</v>
      </c>
    </row>
    <row r="1035" spans="1:18" x14ac:dyDescent="0.25">
      <c r="A1035" s="14">
        <f t="shared" si="32"/>
        <v>1034</v>
      </c>
      <c r="B1035" s="71">
        <v>44256</v>
      </c>
      <c r="C1035" s="7">
        <v>44270</v>
      </c>
      <c r="D1035" s="8" t="s">
        <v>842</v>
      </c>
      <c r="E1035" s="22" t="s">
        <v>50</v>
      </c>
      <c r="F1035" s="67" t="s">
        <v>1831</v>
      </c>
      <c r="G1035" s="8"/>
      <c r="H1035" s="67" t="s">
        <v>1742</v>
      </c>
      <c r="I1035" s="22" t="s">
        <v>573</v>
      </c>
      <c r="J1035" s="68">
        <v>1</v>
      </c>
      <c r="K1035" s="13">
        <f>IFERROR(VLOOKUP(I1035,'LISTES stock'!A$2:B$1487,2,0)+SUMIFS(J1035:J1035,D1035:D1035,"ENTRÉE",I1035:I1035,I1035)-SUMIFS(J1035:J1035,D1035:D1035,"SORTIE",I1035:I1035,I1035),"")</f>
        <v>-4</v>
      </c>
      <c r="L1035" s="13">
        <f>IFERROR(VLOOKUP(I1035,T_LISTES[],3,0),"")</f>
        <v>2</v>
      </c>
      <c r="M1035" s="13" t="str">
        <f t="shared" si="33"/>
        <v>COMMANDER</v>
      </c>
      <c r="N1035" s="23"/>
      <c r="O1035" s="8"/>
      <c r="P1035" s="69">
        <v>200000</v>
      </c>
      <c r="Q1035" s="22"/>
      <c r="R1035" s="14" t="s">
        <v>1777</v>
      </c>
    </row>
    <row r="1036" spans="1:18" x14ac:dyDescent="0.25">
      <c r="A1036" s="14">
        <f t="shared" si="32"/>
        <v>1035</v>
      </c>
      <c r="B1036" s="71">
        <v>44256</v>
      </c>
      <c r="C1036" s="7">
        <v>44270</v>
      </c>
      <c r="D1036" s="8" t="s">
        <v>842</v>
      </c>
      <c r="E1036" s="22" t="s">
        <v>431</v>
      </c>
      <c r="F1036" s="67" t="s">
        <v>1747</v>
      </c>
      <c r="G1036" s="8"/>
      <c r="H1036" s="67" t="s">
        <v>17</v>
      </c>
      <c r="I1036" s="22" t="s">
        <v>116</v>
      </c>
      <c r="J1036" s="68">
        <v>1</v>
      </c>
      <c r="K1036" s="13">
        <f>IFERROR(VLOOKUP(I1036,'LISTES stock'!A$2:B$1487,2,0)+SUMIFS(J1036:J1036,D1036:D1036,"ENTRÉE",I1036:I1036,I1036)-SUMIFS(J1036:J1036,D1036:D1036,"SORTIE",I1036:I1036,I1036),"")</f>
        <v>-9</v>
      </c>
      <c r="L1036" s="13">
        <f>IFERROR(VLOOKUP(I1036,T_LISTES[],3,0),"")</f>
        <v>0</v>
      </c>
      <c r="M1036" s="13" t="str">
        <f t="shared" si="33"/>
        <v>COMMANDER</v>
      </c>
      <c r="N1036" s="23" t="s">
        <v>1811</v>
      </c>
      <c r="O1036" s="8"/>
      <c r="P1036" s="69">
        <v>0</v>
      </c>
      <c r="Q1036" s="22" t="s">
        <v>1956</v>
      </c>
      <c r="R1036" s="14" t="s">
        <v>1759</v>
      </c>
    </row>
    <row r="1037" spans="1:18" x14ac:dyDescent="0.25">
      <c r="A1037" s="14">
        <f t="shared" si="32"/>
        <v>1036</v>
      </c>
      <c r="B1037" s="71">
        <v>44256</v>
      </c>
      <c r="C1037" s="7">
        <v>44270</v>
      </c>
      <c r="D1037" s="8" t="s">
        <v>842</v>
      </c>
      <c r="E1037" s="22" t="s">
        <v>707</v>
      </c>
      <c r="F1037" s="67" t="s">
        <v>1744</v>
      </c>
      <c r="G1037" s="8"/>
      <c r="H1037" s="67" t="s">
        <v>17</v>
      </c>
      <c r="I1037" s="22" t="s">
        <v>349</v>
      </c>
      <c r="J1037" s="68">
        <v>1</v>
      </c>
      <c r="K1037" s="13">
        <f>IFERROR(VLOOKUP(I1037,'LISTES stock'!A$2:B$1487,2,0)+SUMIFS(J1037:J1037,D1037:D1037,"ENTRÉE",I1037:I1037,I1037)-SUMIFS(J1037:J1037,D1037:D1037,"SORTIE",I1037:I1037,I1037),"")</f>
        <v>1</v>
      </c>
      <c r="L1037" s="13">
        <f>IFERROR(VLOOKUP(I1037,T_LISTES[],3,0),"")</f>
        <v>0</v>
      </c>
      <c r="M1037" s="13" t="str">
        <f t="shared" si="33"/>
        <v/>
      </c>
      <c r="N1037" s="23"/>
      <c r="O1037" s="8"/>
      <c r="P1037" s="69">
        <v>40000</v>
      </c>
      <c r="Q1037" s="22" t="s">
        <v>1957</v>
      </c>
      <c r="R1037" s="14" t="s">
        <v>1737</v>
      </c>
    </row>
    <row r="1038" spans="1:18" x14ac:dyDescent="0.25">
      <c r="A1038" s="14">
        <f t="shared" si="32"/>
        <v>1037</v>
      </c>
      <c r="B1038" s="15">
        <v>44256</v>
      </c>
      <c r="C1038" s="7">
        <v>44270</v>
      </c>
      <c r="D1038" s="75" t="s">
        <v>844</v>
      </c>
      <c r="E1038" s="22" t="s">
        <v>2298</v>
      </c>
      <c r="F1038" s="67" t="s">
        <v>1747</v>
      </c>
      <c r="G1038" s="8"/>
      <c r="H1038" s="67"/>
      <c r="I1038" s="22" t="s">
        <v>363</v>
      </c>
      <c r="J1038" s="68">
        <v>3</v>
      </c>
      <c r="K1038" s="13">
        <f>IFERROR(VLOOKUP(I1038,'LISTES stock'!A$2:B$1487,2,0)+SUMIFS(J1038:J1038,D1038:D1038,"ENTRÉE",I1038:I1038,I1038)-SUMIFS(J1038:J1038,D1038:D1038,"SORTIE",I1038:I1038,I1038),"")</f>
        <v>-1</v>
      </c>
      <c r="L1038" s="13">
        <f>IFERROR(VLOOKUP(I1038,T_LISTES[],3,0),"")</f>
        <v>0</v>
      </c>
      <c r="M1038" s="13" t="str">
        <f t="shared" si="33"/>
        <v>COMMANDER</v>
      </c>
      <c r="N1038" s="23"/>
      <c r="O1038" s="8"/>
      <c r="P1038" s="69">
        <v>0</v>
      </c>
      <c r="Q1038" s="22"/>
      <c r="R1038" s="14"/>
    </row>
    <row r="1039" spans="1:18" x14ac:dyDescent="0.25">
      <c r="A1039" s="14">
        <f t="shared" si="32"/>
        <v>1038</v>
      </c>
      <c r="B1039" s="15">
        <v>44256</v>
      </c>
      <c r="C1039" s="7">
        <v>44270</v>
      </c>
      <c r="D1039" s="75" t="s">
        <v>844</v>
      </c>
      <c r="E1039" s="22" t="s">
        <v>2298</v>
      </c>
      <c r="F1039" s="67" t="s">
        <v>1747</v>
      </c>
      <c r="G1039" s="8"/>
      <c r="H1039" s="67"/>
      <c r="I1039" s="22" t="s">
        <v>349</v>
      </c>
      <c r="J1039" s="68">
        <v>3</v>
      </c>
      <c r="K1039" s="13">
        <f>IFERROR(VLOOKUP(I1039,'LISTES stock'!A$2:B$1487,2,0)+SUMIFS(J1039:J1039,D1039:D1039,"ENTRÉE",I1039:I1039,I1039)-SUMIFS(J1039:J1039,D1039:D1039,"SORTIE",I1039:I1039,I1039),"")</f>
        <v>5</v>
      </c>
      <c r="L1039" s="13">
        <f>IFERROR(VLOOKUP(I1039,T_LISTES[],3,0),"")</f>
        <v>0</v>
      </c>
      <c r="M1039" s="13" t="str">
        <f t="shared" si="33"/>
        <v/>
      </c>
      <c r="N1039" s="23"/>
      <c r="O1039" s="8"/>
      <c r="P1039" s="69">
        <v>0</v>
      </c>
      <c r="Q1039" s="22"/>
      <c r="R1039" s="14"/>
    </row>
    <row r="1040" spans="1:18" x14ac:dyDescent="0.25">
      <c r="A1040" s="14">
        <f t="shared" si="32"/>
        <v>1039</v>
      </c>
      <c r="B1040" s="15">
        <v>44256</v>
      </c>
      <c r="C1040" s="7">
        <v>44270</v>
      </c>
      <c r="D1040" s="75" t="s">
        <v>844</v>
      </c>
      <c r="E1040" s="22" t="s">
        <v>2298</v>
      </c>
      <c r="F1040" s="67" t="s">
        <v>1744</v>
      </c>
      <c r="G1040" s="8"/>
      <c r="H1040" s="67"/>
      <c r="I1040" s="22" t="s">
        <v>363</v>
      </c>
      <c r="J1040" s="68">
        <v>2</v>
      </c>
      <c r="K1040" s="13">
        <f>IFERROR(VLOOKUP(I1040,'LISTES stock'!A$2:B$1487,2,0)+SUMIFS(J1040:J1040,D1040:D1040,"ENTRÉE",I1040:I1040,I1040)-SUMIFS(J1040:J1040,D1040:D1040,"SORTIE",I1040:I1040,I1040),"")</f>
        <v>-2</v>
      </c>
      <c r="L1040" s="13">
        <f>IFERROR(VLOOKUP(I1040,T_LISTES[],3,0),"")</f>
        <v>0</v>
      </c>
      <c r="M1040" s="13" t="str">
        <f t="shared" si="33"/>
        <v>COMMANDER</v>
      </c>
      <c r="N1040" s="23"/>
      <c r="O1040" s="8"/>
      <c r="P1040" s="69">
        <v>0</v>
      </c>
      <c r="Q1040" s="22"/>
      <c r="R1040" s="14"/>
    </row>
    <row r="1041" spans="1:18" x14ac:dyDescent="0.25">
      <c r="A1041" s="14">
        <f t="shared" si="32"/>
        <v>1040</v>
      </c>
      <c r="B1041" s="15">
        <v>44256</v>
      </c>
      <c r="C1041" s="7">
        <v>44270</v>
      </c>
      <c r="D1041" s="75" t="s">
        <v>844</v>
      </c>
      <c r="E1041" s="22" t="s">
        <v>2298</v>
      </c>
      <c r="F1041" s="67" t="s">
        <v>1744</v>
      </c>
      <c r="G1041" s="8"/>
      <c r="H1041" s="67"/>
      <c r="I1041" s="22" t="s">
        <v>349</v>
      </c>
      <c r="J1041" s="68">
        <v>1</v>
      </c>
      <c r="K1041" s="13">
        <f>IFERROR(VLOOKUP(I1041,'LISTES stock'!A$2:B$1487,2,0)+SUMIFS(J1041:J1041,D1041:D1041,"ENTRÉE",I1041:I1041,I1041)-SUMIFS(J1041:J1041,D1041:D1041,"SORTIE",I1041:I1041,I1041),"")</f>
        <v>3</v>
      </c>
      <c r="L1041" s="13">
        <f>IFERROR(VLOOKUP(I1041,T_LISTES[],3,0),"")</f>
        <v>0</v>
      </c>
      <c r="M1041" s="13" t="str">
        <f t="shared" si="33"/>
        <v/>
      </c>
      <c r="N1041" s="23"/>
      <c r="O1041" s="8"/>
      <c r="P1041" s="69">
        <v>0</v>
      </c>
      <c r="Q1041" s="22"/>
      <c r="R1041" s="14"/>
    </row>
    <row r="1042" spans="1:18" x14ac:dyDescent="0.25">
      <c r="A1042" s="14">
        <f t="shared" si="32"/>
        <v>1041</v>
      </c>
      <c r="B1042" s="71">
        <v>44256</v>
      </c>
      <c r="C1042" s="7">
        <v>44271</v>
      </c>
      <c r="D1042" s="8" t="s">
        <v>842</v>
      </c>
      <c r="E1042" s="22" t="s">
        <v>2</v>
      </c>
      <c r="F1042" s="67" t="s">
        <v>1744</v>
      </c>
      <c r="G1042" s="8"/>
      <c r="H1042" s="67" t="s">
        <v>1742</v>
      </c>
      <c r="I1042" s="22" t="s">
        <v>641</v>
      </c>
      <c r="J1042" s="68">
        <v>1</v>
      </c>
      <c r="K1042" s="13">
        <f>IFERROR(VLOOKUP(I1042,'LISTES stock'!A$2:B$1487,2,0)+SUMIFS(J1042:J1042,D1042:D1042,"ENTRÉE",I1042:I1042,I1042)-SUMIFS(J1042:J1042,D1042:D1042,"SORTIE",I1042:I1042,I1042),"")</f>
        <v>0</v>
      </c>
      <c r="L1042" s="13">
        <f>IFERROR(VLOOKUP(I1042,T_LISTES[],3,0),"")</f>
        <v>2</v>
      </c>
      <c r="M1042" s="13" t="str">
        <f t="shared" si="33"/>
        <v>COMMANDER</v>
      </c>
      <c r="N1042" s="23"/>
      <c r="O1042" s="8"/>
      <c r="P1042" s="69">
        <v>3500</v>
      </c>
      <c r="Q1042" s="22"/>
      <c r="R1042" s="14" t="s">
        <v>1772</v>
      </c>
    </row>
    <row r="1043" spans="1:18" x14ac:dyDescent="0.25">
      <c r="A1043" s="14">
        <f t="shared" si="32"/>
        <v>1042</v>
      </c>
      <c r="B1043" s="71">
        <v>44256</v>
      </c>
      <c r="C1043" s="7">
        <v>44271</v>
      </c>
      <c r="D1043" s="8" t="s">
        <v>842</v>
      </c>
      <c r="E1043" s="22" t="s">
        <v>2</v>
      </c>
      <c r="F1043" s="67" t="s">
        <v>1744</v>
      </c>
      <c r="G1043" s="8"/>
      <c r="H1043" s="67" t="s">
        <v>1742</v>
      </c>
      <c r="I1043" s="22" t="s">
        <v>476</v>
      </c>
      <c r="J1043" s="68">
        <v>1</v>
      </c>
      <c r="K1043" s="13">
        <f>IFERROR(VLOOKUP(I1043,'LISTES stock'!A$2:B$1487,2,0)+SUMIFS(J1043:J1043,D1043:D1043,"ENTRÉE",I1043:I1043,I1043)-SUMIFS(J1043:J1043,D1043:D1043,"SORTIE",I1043:I1043,I1043),"")</f>
        <v>-1</v>
      </c>
      <c r="L1043" s="13">
        <f>IFERROR(VLOOKUP(I1043,T_LISTES[],3,0),"")</f>
        <v>2</v>
      </c>
      <c r="M1043" s="13" t="str">
        <f t="shared" si="33"/>
        <v>COMMANDER</v>
      </c>
      <c r="N1043" s="23"/>
      <c r="O1043" s="8"/>
      <c r="P1043" s="69">
        <v>3500</v>
      </c>
      <c r="Q1043" s="22"/>
      <c r="R1043" s="14" t="s">
        <v>1772</v>
      </c>
    </row>
    <row r="1044" spans="1:18" x14ac:dyDescent="0.25">
      <c r="A1044" s="14">
        <f t="shared" si="32"/>
        <v>1043</v>
      </c>
      <c r="B1044" s="71">
        <v>44256</v>
      </c>
      <c r="C1044" s="7">
        <v>44271</v>
      </c>
      <c r="D1044" s="8" t="s">
        <v>842</v>
      </c>
      <c r="E1044" s="22" t="s">
        <v>316</v>
      </c>
      <c r="F1044" s="67" t="s">
        <v>1747</v>
      </c>
      <c r="G1044" s="8"/>
      <c r="H1044" s="67" t="s">
        <v>17</v>
      </c>
      <c r="I1044" s="22" t="s">
        <v>42</v>
      </c>
      <c r="J1044" s="68">
        <v>1</v>
      </c>
      <c r="K1044" s="13">
        <f>IFERROR(VLOOKUP(I1044,'LISTES stock'!A$2:B$1487,2,0)+SUMIFS(J1044:J1044,D1044:D1044,"ENTRÉE",I1044:I1044,I1044)-SUMIFS(J1044:J1044,D1044:D1044,"SORTIE",I1044:I1044,I1044),"")</f>
        <v>-20</v>
      </c>
      <c r="L1044" s="13">
        <f>IFERROR(VLOOKUP(I1044,T_LISTES[],3,0),"")</f>
        <v>0</v>
      </c>
      <c r="M1044" s="13" t="str">
        <f t="shared" si="33"/>
        <v>COMMANDER</v>
      </c>
      <c r="N1044" s="23" t="s">
        <v>1824</v>
      </c>
      <c r="O1044" s="8"/>
      <c r="P1044" s="69">
        <v>0</v>
      </c>
      <c r="Q1044" s="22" t="s">
        <v>1968</v>
      </c>
      <c r="R1044" s="14" t="s">
        <v>1737</v>
      </c>
    </row>
    <row r="1045" spans="1:18" x14ac:dyDescent="0.25">
      <c r="A1045" s="14">
        <f t="shared" si="32"/>
        <v>1044</v>
      </c>
      <c r="B1045" s="71">
        <v>44256</v>
      </c>
      <c r="C1045" s="7">
        <v>44271</v>
      </c>
      <c r="D1045" s="8" t="s">
        <v>842</v>
      </c>
      <c r="E1045" s="22" t="s">
        <v>368</v>
      </c>
      <c r="F1045" s="67" t="s">
        <v>1747</v>
      </c>
      <c r="G1045" s="8"/>
      <c r="H1045" s="67" t="s">
        <v>17</v>
      </c>
      <c r="I1045" s="22" t="s">
        <v>253</v>
      </c>
      <c r="J1045" s="68">
        <v>1</v>
      </c>
      <c r="K1045" s="13">
        <f>IFERROR(VLOOKUP(I1045,'LISTES stock'!A$2:B$1487,2,0)+SUMIFS(J1045:J1045,D1045:D1045,"ENTRÉE",I1045:I1045,I1045)-SUMIFS(J1045:J1045,D1045:D1045,"SORTIE",I1045:I1045,I1045),"")</f>
        <v>-6</v>
      </c>
      <c r="L1045" s="13">
        <f>IFERROR(VLOOKUP(I1045,T_LISTES[],3,0),"")</f>
        <v>0</v>
      </c>
      <c r="M1045" s="13" t="str">
        <f t="shared" si="33"/>
        <v>COMMANDER</v>
      </c>
      <c r="N1045" s="23" t="s">
        <v>1773</v>
      </c>
      <c r="O1045" s="8"/>
      <c r="P1045" s="69">
        <v>0</v>
      </c>
      <c r="Q1045" s="22" t="s">
        <v>1821</v>
      </c>
      <c r="R1045" s="14" t="s">
        <v>1737</v>
      </c>
    </row>
    <row r="1046" spans="1:18" x14ac:dyDescent="0.25">
      <c r="A1046" s="14">
        <f t="shared" si="32"/>
        <v>1045</v>
      </c>
      <c r="B1046" s="71">
        <v>44256</v>
      </c>
      <c r="C1046" s="7">
        <v>44271</v>
      </c>
      <c r="D1046" s="8" t="s">
        <v>842</v>
      </c>
      <c r="E1046" s="22" t="s">
        <v>2</v>
      </c>
      <c r="F1046" s="67" t="s">
        <v>1747</v>
      </c>
      <c r="G1046" s="8"/>
      <c r="H1046" s="67" t="s">
        <v>33</v>
      </c>
      <c r="I1046" s="22" t="s">
        <v>283</v>
      </c>
      <c r="J1046" s="68">
        <v>1</v>
      </c>
      <c r="K1046" s="13">
        <f>IFERROR(VLOOKUP(I1046,'LISTES stock'!A$2:B$1487,2,0)+SUMIFS(J1046:J1046,D1046:D1046,"ENTRÉE",I1046:I1046,I1046)-SUMIFS(J1046:J1046,D1046:D1046,"SORTIE",I1046:I1046,I1046),"")</f>
        <v>2</v>
      </c>
      <c r="L1046" s="13">
        <f>IFERROR(VLOOKUP(I1046,T_LISTES[],3,0),"")</f>
        <v>0</v>
      </c>
      <c r="M1046" s="13" t="str">
        <f t="shared" si="33"/>
        <v/>
      </c>
      <c r="N1046" s="23"/>
      <c r="O1046" s="8"/>
      <c r="P1046" s="69">
        <v>0</v>
      </c>
      <c r="Q1046" s="22"/>
      <c r="R1046" s="14" t="s">
        <v>1759</v>
      </c>
    </row>
    <row r="1047" spans="1:18" x14ac:dyDescent="0.25">
      <c r="A1047" s="14">
        <f t="shared" si="32"/>
        <v>1046</v>
      </c>
      <c r="B1047" s="71">
        <v>44256</v>
      </c>
      <c r="C1047" s="7">
        <v>44271</v>
      </c>
      <c r="D1047" s="8" t="s">
        <v>842</v>
      </c>
      <c r="E1047" s="22" t="s">
        <v>224</v>
      </c>
      <c r="F1047" s="67" t="s">
        <v>1768</v>
      </c>
      <c r="G1047" s="8"/>
      <c r="H1047" s="67" t="s">
        <v>26</v>
      </c>
      <c r="I1047" s="22" t="s">
        <v>64</v>
      </c>
      <c r="J1047" s="68">
        <v>1</v>
      </c>
      <c r="K1047" s="13">
        <f>IFERROR(VLOOKUP(I1047,'LISTES stock'!A$2:B$1487,2,0)+SUMIFS(J1047:J1047,D1047:D1047,"ENTRÉE",I1047:I1047,I1047)-SUMIFS(J1047:J1047,D1047:D1047,"SORTIE",I1047:I1047,I1047),"")</f>
        <v>-50</v>
      </c>
      <c r="L1047" s="13">
        <f>IFERROR(VLOOKUP(I1047,T_LISTES[],3,0),"")</f>
        <v>2</v>
      </c>
      <c r="M1047" s="13" t="str">
        <f t="shared" si="33"/>
        <v>COMMANDER</v>
      </c>
      <c r="N1047" s="23" t="s">
        <v>110</v>
      </c>
      <c r="O1047" s="8"/>
      <c r="P1047" s="69">
        <v>0</v>
      </c>
      <c r="Q1047" s="22" t="s">
        <v>1780</v>
      </c>
      <c r="R1047" s="14" t="s">
        <v>1754</v>
      </c>
    </row>
    <row r="1048" spans="1:18" x14ac:dyDescent="0.25">
      <c r="A1048" s="14">
        <f t="shared" si="32"/>
        <v>1047</v>
      </c>
      <c r="B1048" s="71">
        <v>44256</v>
      </c>
      <c r="C1048" s="7">
        <v>44271</v>
      </c>
      <c r="D1048" s="8" t="s">
        <v>842</v>
      </c>
      <c r="E1048" s="22" t="s">
        <v>224</v>
      </c>
      <c r="F1048" s="67" t="s">
        <v>1768</v>
      </c>
      <c r="G1048" s="8"/>
      <c r="H1048" s="67" t="s">
        <v>26</v>
      </c>
      <c r="I1048" s="22" t="s">
        <v>65</v>
      </c>
      <c r="J1048" s="68">
        <v>1</v>
      </c>
      <c r="K1048" s="13">
        <f>IFERROR(VLOOKUP(I1048,'LISTES stock'!A$2:B$1487,2,0)+SUMIFS(J1048:J1048,D1048:D1048,"ENTRÉE",I1048:I1048,I1048)-SUMIFS(J1048:J1048,D1048:D1048,"SORTIE",I1048:I1048,I1048),"")</f>
        <v>-54</v>
      </c>
      <c r="L1048" s="13">
        <f>IFERROR(VLOOKUP(I1048,T_LISTES[],3,0),"")</f>
        <v>2</v>
      </c>
      <c r="M1048" s="13" t="str">
        <f t="shared" si="33"/>
        <v>COMMANDER</v>
      </c>
      <c r="N1048" s="23" t="s">
        <v>110</v>
      </c>
      <c r="O1048" s="8"/>
      <c r="P1048" s="69">
        <v>0</v>
      </c>
      <c r="Q1048" s="22" t="s">
        <v>1780</v>
      </c>
      <c r="R1048" s="14" t="s">
        <v>1754</v>
      </c>
    </row>
    <row r="1049" spans="1:18" x14ac:dyDescent="0.25">
      <c r="A1049" s="14">
        <f t="shared" si="32"/>
        <v>1048</v>
      </c>
      <c r="B1049" s="71">
        <v>44256</v>
      </c>
      <c r="C1049" s="7">
        <v>44271</v>
      </c>
      <c r="D1049" s="8" t="s">
        <v>842</v>
      </c>
      <c r="E1049" s="22" t="s">
        <v>224</v>
      </c>
      <c r="F1049" s="67" t="s">
        <v>1860</v>
      </c>
      <c r="G1049" s="8"/>
      <c r="H1049" s="67" t="s">
        <v>26</v>
      </c>
      <c r="I1049" s="22" t="s">
        <v>135</v>
      </c>
      <c r="J1049" s="68">
        <v>1</v>
      </c>
      <c r="K1049" s="13">
        <f>IFERROR(VLOOKUP(I1049,'LISTES stock'!A$2:B$1487,2,0)+SUMIFS(J1049:J1049,D1049:D1049,"ENTRÉE",I1049:I1049,I1049)-SUMIFS(J1049:J1049,D1049:D1049,"SORTIE",I1049:I1049,I1049),"")</f>
        <v>-87</v>
      </c>
      <c r="L1049" s="13">
        <f>IFERROR(VLOOKUP(I1049,T_LISTES[],3,0),"")</f>
        <v>2</v>
      </c>
      <c r="M1049" s="13" t="str">
        <f t="shared" si="33"/>
        <v>COMMANDER</v>
      </c>
      <c r="N1049" s="23"/>
      <c r="O1049" s="8"/>
      <c r="P1049" s="69">
        <v>0</v>
      </c>
      <c r="Q1049" s="22" t="s">
        <v>1780</v>
      </c>
      <c r="R1049" s="14" t="s">
        <v>1754</v>
      </c>
    </row>
    <row r="1050" spans="1:18" x14ac:dyDescent="0.25">
      <c r="A1050" s="14">
        <f t="shared" si="32"/>
        <v>1049</v>
      </c>
      <c r="B1050" s="71">
        <v>44256</v>
      </c>
      <c r="C1050" s="7">
        <v>44271</v>
      </c>
      <c r="D1050" s="8" t="s">
        <v>842</v>
      </c>
      <c r="E1050" s="22" t="s">
        <v>224</v>
      </c>
      <c r="F1050" s="67" t="s">
        <v>1765</v>
      </c>
      <c r="G1050" s="8"/>
      <c r="H1050" s="67" t="s">
        <v>58</v>
      </c>
      <c r="I1050" s="22" t="s">
        <v>57</v>
      </c>
      <c r="J1050" s="68">
        <v>35</v>
      </c>
      <c r="K1050" s="13">
        <f>IFERROR(VLOOKUP(I1050,'LISTES stock'!A$2:B$1487,2,0)+SUMIFS(J1050:J1050,D1050:D1050,"ENTRÉE",I1050:I1050,I1050)-SUMIFS(J1050:J1050,D1050:D1050,"SORTIE",I1050:I1050,I1050),"")</f>
        <v>-7079</v>
      </c>
      <c r="L1050" s="13">
        <f>IFERROR(VLOOKUP(I1050,T_LISTES[],3,0),"")</f>
        <v>0</v>
      </c>
      <c r="M1050" s="13" t="str">
        <f t="shared" si="33"/>
        <v>COMMANDER</v>
      </c>
      <c r="N1050" s="23" t="s">
        <v>1861</v>
      </c>
      <c r="O1050" s="8"/>
      <c r="P1050" s="69">
        <v>0</v>
      </c>
      <c r="Q1050" s="22" t="s">
        <v>1780</v>
      </c>
      <c r="R1050" s="14" t="s">
        <v>1754</v>
      </c>
    </row>
    <row r="1051" spans="1:18" x14ac:dyDescent="0.25">
      <c r="A1051" s="14">
        <f t="shared" si="32"/>
        <v>1050</v>
      </c>
      <c r="B1051" s="71">
        <v>44256</v>
      </c>
      <c r="C1051" s="7">
        <v>44271</v>
      </c>
      <c r="D1051" s="8" t="s">
        <v>842</v>
      </c>
      <c r="E1051" s="22" t="s">
        <v>224</v>
      </c>
      <c r="F1051" s="67" t="s">
        <v>1747</v>
      </c>
      <c r="G1051" s="8"/>
      <c r="H1051" s="67" t="s">
        <v>1796</v>
      </c>
      <c r="I1051" s="22" t="s">
        <v>19</v>
      </c>
      <c r="J1051" s="68">
        <v>4</v>
      </c>
      <c r="K1051" s="13">
        <f>IFERROR(VLOOKUP(I1051,'LISTES stock'!A$2:B$1487,2,0)+SUMIFS(J1051:J1051,D1051:D1051,"ENTRÉE",I1051:I1051,I1051)-SUMIFS(J1051:J1051,D1051:D1051,"SORTIE",I1051:I1051,I1051),"")</f>
        <v>48</v>
      </c>
      <c r="L1051" s="13">
        <f>IFERROR(VLOOKUP(I1051,T_LISTES[],3,0),"")</f>
        <v>2</v>
      </c>
      <c r="M1051" s="13" t="str">
        <f t="shared" si="33"/>
        <v/>
      </c>
      <c r="N1051" s="23" t="s">
        <v>1969</v>
      </c>
      <c r="O1051" s="8"/>
      <c r="P1051" s="69">
        <v>0</v>
      </c>
      <c r="Q1051" s="22" t="s">
        <v>1970</v>
      </c>
      <c r="R1051" s="14" t="s">
        <v>1837</v>
      </c>
    </row>
    <row r="1052" spans="1:18" x14ac:dyDescent="0.25">
      <c r="A1052" s="14">
        <f t="shared" si="32"/>
        <v>1051</v>
      </c>
      <c r="B1052" s="71">
        <v>44256</v>
      </c>
      <c r="C1052" s="7">
        <v>44271</v>
      </c>
      <c r="D1052" s="8" t="s">
        <v>842</v>
      </c>
      <c r="E1052" s="22" t="s">
        <v>652</v>
      </c>
      <c r="F1052" s="67" t="s">
        <v>1771</v>
      </c>
      <c r="G1052" s="8"/>
      <c r="H1052" s="67" t="s">
        <v>1742</v>
      </c>
      <c r="I1052" s="22" t="s">
        <v>7</v>
      </c>
      <c r="J1052" s="68">
        <v>1</v>
      </c>
      <c r="K1052" s="13">
        <f>IFERROR(VLOOKUP(I1052,'LISTES stock'!A$2:B$1487,2,0)+SUMIFS(J1052:J1052,D1052:D1052,"ENTRÉE",I1052:I1052,I1052)-SUMIFS(J1052:J1052,D1052:D1052,"SORTIE",I1052:I1052,I1052),"")</f>
        <v>0</v>
      </c>
      <c r="L1052" s="13">
        <f>IFERROR(VLOOKUP(I1052,T_LISTES[],3,0),"")</f>
        <v>2</v>
      </c>
      <c r="M1052" s="13" t="str">
        <f t="shared" si="33"/>
        <v>COMMANDER</v>
      </c>
      <c r="N1052" s="23"/>
      <c r="O1052" s="8"/>
      <c r="P1052" s="69">
        <v>0</v>
      </c>
      <c r="Q1052" s="22"/>
      <c r="R1052" s="14" t="s">
        <v>1743</v>
      </c>
    </row>
    <row r="1053" spans="1:18" x14ac:dyDescent="0.25">
      <c r="A1053" s="14">
        <f t="shared" si="32"/>
        <v>1052</v>
      </c>
      <c r="B1053" s="71">
        <v>44256</v>
      </c>
      <c r="C1053" s="7">
        <v>44271</v>
      </c>
      <c r="D1053" s="8" t="s">
        <v>842</v>
      </c>
      <c r="E1053" s="22" t="s">
        <v>1734</v>
      </c>
      <c r="F1053" s="67"/>
      <c r="G1053" s="8"/>
      <c r="H1053" s="67" t="s">
        <v>1</v>
      </c>
      <c r="I1053" s="22" t="s">
        <v>3</v>
      </c>
      <c r="J1053" s="68">
        <v>1</v>
      </c>
      <c r="K1053" s="13">
        <f>IFERROR(VLOOKUP(I1053,'LISTES stock'!A$2:B$1487,2,0)+SUMIFS(J1053:J1053,D1053:D1053,"ENTRÉE",I1053:I1053,I1053)-SUMIFS(J1053:J1053,D1053:D1053,"SORTIE",I1053:I1053,I1053),"")</f>
        <v>-3</v>
      </c>
      <c r="L1053" s="13">
        <f>IFERROR(VLOOKUP(I1053,T_LISTES[],3,0),"")</f>
        <v>0</v>
      </c>
      <c r="M1053" s="13" t="str">
        <f t="shared" si="33"/>
        <v>COMMANDER</v>
      </c>
      <c r="N1053" s="23"/>
      <c r="O1053" s="8"/>
      <c r="P1053" s="69">
        <v>0</v>
      </c>
      <c r="Q1053" s="22" t="s">
        <v>1971</v>
      </c>
      <c r="R1053" s="14" t="s">
        <v>1739</v>
      </c>
    </row>
    <row r="1054" spans="1:18" x14ac:dyDescent="0.25">
      <c r="A1054" s="14">
        <f t="shared" si="32"/>
        <v>1053</v>
      </c>
      <c r="B1054" s="71">
        <v>44256</v>
      </c>
      <c r="C1054" s="7">
        <v>44271</v>
      </c>
      <c r="D1054" s="8" t="s">
        <v>842</v>
      </c>
      <c r="E1054" s="22" t="s">
        <v>224</v>
      </c>
      <c r="F1054" s="67" t="s">
        <v>1747</v>
      </c>
      <c r="G1054" s="8"/>
      <c r="H1054" s="67" t="s">
        <v>17</v>
      </c>
      <c r="I1054" s="22" t="s">
        <v>22</v>
      </c>
      <c r="J1054" s="68">
        <v>1</v>
      </c>
      <c r="K1054" s="13">
        <f>IFERROR(VLOOKUP(I1054,'LISTES stock'!A$2:B$1487,2,0)+SUMIFS(J1054:J1054,D1054:D1054,"ENTRÉE",I1054:I1054,I1054)-SUMIFS(J1054:J1054,D1054:D1054,"SORTIE",I1054:I1054,I1054),"")</f>
        <v>-19</v>
      </c>
      <c r="L1054" s="13">
        <f>IFERROR(VLOOKUP(I1054,T_LISTES[],3,0),"")</f>
        <v>0</v>
      </c>
      <c r="M1054" s="13" t="str">
        <f t="shared" si="33"/>
        <v>COMMANDER</v>
      </c>
      <c r="N1054" s="23" t="s">
        <v>1755</v>
      </c>
      <c r="O1054" s="8"/>
      <c r="P1054" s="69">
        <v>0</v>
      </c>
      <c r="Q1054" s="22" t="s">
        <v>1758</v>
      </c>
      <c r="R1054" s="14" t="s">
        <v>1776</v>
      </c>
    </row>
    <row r="1055" spans="1:18" x14ac:dyDescent="0.25">
      <c r="A1055" s="14">
        <f t="shared" si="32"/>
        <v>1054</v>
      </c>
      <c r="B1055" s="71">
        <v>44256</v>
      </c>
      <c r="C1055" s="7">
        <v>44271</v>
      </c>
      <c r="D1055" s="8" t="s">
        <v>842</v>
      </c>
      <c r="E1055" s="22" t="s">
        <v>224</v>
      </c>
      <c r="F1055" s="67" t="s">
        <v>1747</v>
      </c>
      <c r="G1055" s="8"/>
      <c r="H1055" s="67" t="s">
        <v>17</v>
      </c>
      <c r="I1055" s="22" t="s">
        <v>313</v>
      </c>
      <c r="J1055" s="68">
        <v>4</v>
      </c>
      <c r="K1055" s="13">
        <f>IFERROR(VLOOKUP(I1055,'LISTES stock'!A$2:B$1487,2,0)+SUMIFS(J1055:J1055,D1055:D1055,"ENTRÉE",I1055:I1055,I1055)-SUMIFS(J1055:J1055,D1055:D1055,"SORTIE",I1055:I1055,I1055),"")</f>
        <v>16</v>
      </c>
      <c r="L1055" s="13">
        <f>IFERROR(VLOOKUP(I1055,T_LISTES[],3,0),"")</f>
        <v>2</v>
      </c>
      <c r="M1055" s="13" t="str">
        <f t="shared" si="33"/>
        <v/>
      </c>
      <c r="N1055" s="23" t="s">
        <v>1755</v>
      </c>
      <c r="O1055" s="8"/>
      <c r="P1055" s="69">
        <v>0</v>
      </c>
      <c r="Q1055" s="22" t="s">
        <v>1832</v>
      </c>
      <c r="R1055" s="14" t="s">
        <v>1776</v>
      </c>
    </row>
    <row r="1056" spans="1:18" x14ac:dyDescent="0.25">
      <c r="A1056" s="14">
        <f t="shared" si="32"/>
        <v>1055</v>
      </c>
      <c r="B1056" s="71">
        <v>44256</v>
      </c>
      <c r="C1056" s="7">
        <v>44271</v>
      </c>
      <c r="D1056" s="8" t="s">
        <v>842</v>
      </c>
      <c r="E1056" s="22" t="s">
        <v>224</v>
      </c>
      <c r="F1056" s="67" t="s">
        <v>1747</v>
      </c>
      <c r="G1056" s="8"/>
      <c r="H1056" s="67" t="s">
        <v>17</v>
      </c>
      <c r="I1056" s="22" t="s">
        <v>493</v>
      </c>
      <c r="J1056" s="68">
        <v>1</v>
      </c>
      <c r="K1056" s="13">
        <f>IFERROR(VLOOKUP(I1056,'LISTES stock'!A$2:B$1487,2,0)+SUMIFS(J1056:J1056,D1056:D1056,"ENTRÉE",I1056:I1056,I1056)-SUMIFS(J1056:J1056,D1056:D1056,"SORTIE",I1056:I1056,I1056),"")</f>
        <v>-7</v>
      </c>
      <c r="L1056" s="13">
        <f>IFERROR(VLOOKUP(I1056,T_LISTES[],3,0),"")</f>
        <v>0</v>
      </c>
      <c r="M1056" s="13" t="str">
        <f t="shared" si="33"/>
        <v>COMMANDER</v>
      </c>
      <c r="N1056" s="23" t="s">
        <v>1824</v>
      </c>
      <c r="O1056" s="8"/>
      <c r="P1056" s="69">
        <v>0</v>
      </c>
      <c r="Q1056" s="22" t="s">
        <v>1758</v>
      </c>
      <c r="R1056" s="14" t="s">
        <v>1737</v>
      </c>
    </row>
    <row r="1057" spans="1:18" x14ac:dyDescent="0.25">
      <c r="A1057" s="14">
        <f t="shared" si="32"/>
        <v>1056</v>
      </c>
      <c r="B1057" s="71">
        <v>44256</v>
      </c>
      <c r="C1057" s="7">
        <v>44271</v>
      </c>
      <c r="D1057" s="8" t="s">
        <v>842</v>
      </c>
      <c r="E1057" s="22" t="s">
        <v>117</v>
      </c>
      <c r="F1057" s="67" t="s">
        <v>1747</v>
      </c>
      <c r="G1057" s="8"/>
      <c r="H1057" s="67" t="s">
        <v>1742</v>
      </c>
      <c r="I1057" s="22" t="s">
        <v>346</v>
      </c>
      <c r="J1057" s="68">
        <v>2</v>
      </c>
      <c r="K1057" s="13">
        <f>IFERROR(VLOOKUP(I1057,'LISTES stock'!A$2:B$1487,2,0)+SUMIFS(J1057:J1057,D1057:D1057,"ENTRÉE",I1057:I1057,I1057)-SUMIFS(J1057:J1057,D1057:D1057,"SORTIE",I1057:I1057,I1057),"")</f>
        <v>-21</v>
      </c>
      <c r="L1057" s="13">
        <f>IFERROR(VLOOKUP(I1057,T_LISTES[],3,0),"")</f>
        <v>2</v>
      </c>
      <c r="M1057" s="13" t="str">
        <f t="shared" si="33"/>
        <v>COMMANDER</v>
      </c>
      <c r="N1057" s="23"/>
      <c r="O1057" s="8"/>
      <c r="P1057" s="69">
        <v>0</v>
      </c>
      <c r="Q1057" s="22"/>
      <c r="R1057" s="14" t="s">
        <v>1772</v>
      </c>
    </row>
    <row r="1058" spans="1:18" x14ac:dyDescent="0.25">
      <c r="A1058" s="14">
        <f t="shared" si="32"/>
        <v>1057</v>
      </c>
      <c r="B1058" s="71">
        <v>44256</v>
      </c>
      <c r="C1058" s="7">
        <v>44271</v>
      </c>
      <c r="D1058" s="8" t="s">
        <v>842</v>
      </c>
      <c r="E1058" s="22" t="s">
        <v>224</v>
      </c>
      <c r="F1058" s="67" t="s">
        <v>1747</v>
      </c>
      <c r="G1058" s="8"/>
      <c r="H1058" s="67" t="s">
        <v>17</v>
      </c>
      <c r="I1058" s="22" t="s">
        <v>187</v>
      </c>
      <c r="J1058" s="68">
        <v>2</v>
      </c>
      <c r="K1058" s="13">
        <f>IFERROR(VLOOKUP(I1058,'LISTES stock'!A$2:B$1487,2,0)+SUMIFS(J1058:J1058,D1058:D1058,"ENTRÉE",I1058:I1058,I1058)-SUMIFS(J1058:J1058,D1058:D1058,"SORTIE",I1058:I1058,I1058),"")</f>
        <v>12</v>
      </c>
      <c r="L1058" s="13">
        <f>IFERROR(VLOOKUP(I1058,T_LISTES[],3,0),"")</f>
        <v>0</v>
      </c>
      <c r="M1058" s="13" t="str">
        <f t="shared" si="33"/>
        <v/>
      </c>
      <c r="N1058" s="23"/>
      <c r="O1058" s="8"/>
      <c r="P1058" s="69">
        <v>0</v>
      </c>
      <c r="Q1058" s="22" t="s">
        <v>1758</v>
      </c>
      <c r="R1058" s="14" t="s">
        <v>1776</v>
      </c>
    </row>
    <row r="1059" spans="1:18" x14ac:dyDescent="0.25">
      <c r="A1059" s="14">
        <f t="shared" si="32"/>
        <v>1058</v>
      </c>
      <c r="B1059" s="71">
        <v>44256</v>
      </c>
      <c r="C1059" s="7">
        <v>44271</v>
      </c>
      <c r="D1059" s="8" t="s">
        <v>842</v>
      </c>
      <c r="E1059" s="22" t="s">
        <v>224</v>
      </c>
      <c r="F1059" s="67" t="s">
        <v>1747</v>
      </c>
      <c r="G1059" s="8"/>
      <c r="H1059" s="67" t="s">
        <v>1742</v>
      </c>
      <c r="I1059" s="22" t="s">
        <v>66</v>
      </c>
      <c r="J1059" s="68">
        <v>1</v>
      </c>
      <c r="K1059" s="13">
        <f>IFERROR(VLOOKUP(I1059,'LISTES stock'!A$2:B$1487,2,0)+SUMIFS(J1059:J1059,D1059:D1059,"ENTRÉE",I1059:I1059,I1059)-SUMIFS(J1059:J1059,D1059:D1059,"SORTIE",I1059:I1059,I1059),"")</f>
        <v>34</v>
      </c>
      <c r="L1059" s="13">
        <f>IFERROR(VLOOKUP(I1059,T_LISTES[],3,0),"")</f>
        <v>2</v>
      </c>
      <c r="M1059" s="13" t="str">
        <f t="shared" si="33"/>
        <v/>
      </c>
      <c r="N1059" s="23"/>
      <c r="O1059" s="8"/>
      <c r="P1059" s="69">
        <v>2000</v>
      </c>
      <c r="Q1059" s="22"/>
      <c r="R1059" s="14" t="s">
        <v>1772</v>
      </c>
    </row>
    <row r="1060" spans="1:18" x14ac:dyDescent="0.25">
      <c r="A1060" s="14">
        <f t="shared" si="32"/>
        <v>1059</v>
      </c>
      <c r="B1060" s="71">
        <v>44256</v>
      </c>
      <c r="C1060" s="7">
        <v>44271</v>
      </c>
      <c r="D1060" s="8" t="s">
        <v>842</v>
      </c>
      <c r="E1060" s="22" t="s">
        <v>400</v>
      </c>
      <c r="F1060" s="67"/>
      <c r="G1060" s="8"/>
      <c r="H1060" s="67" t="s">
        <v>1742</v>
      </c>
      <c r="I1060" s="22" t="s">
        <v>7</v>
      </c>
      <c r="J1060" s="68">
        <v>1</v>
      </c>
      <c r="K1060" s="13">
        <f>IFERROR(VLOOKUP(I1060,'LISTES stock'!A$2:B$1487,2,0)+SUMIFS(J1060:J1060,D1060:D1060,"ENTRÉE",I1060:I1060,I1060)-SUMIFS(J1060:J1060,D1060:D1060,"SORTIE",I1060:I1060,I1060),"")</f>
        <v>0</v>
      </c>
      <c r="L1060" s="13">
        <f>IFERROR(VLOOKUP(I1060,T_LISTES[],3,0),"")</f>
        <v>2</v>
      </c>
      <c r="M1060" s="13" t="str">
        <f t="shared" si="33"/>
        <v>COMMANDER</v>
      </c>
      <c r="N1060" s="23"/>
      <c r="O1060" s="8"/>
      <c r="P1060" s="69">
        <v>0</v>
      </c>
      <c r="Q1060" s="22"/>
      <c r="R1060" s="14" t="s">
        <v>1743</v>
      </c>
    </row>
    <row r="1061" spans="1:18" x14ac:dyDescent="0.25">
      <c r="A1061" s="14">
        <f t="shared" si="32"/>
        <v>1060</v>
      </c>
      <c r="B1061" s="71">
        <v>44256</v>
      </c>
      <c r="C1061" s="7">
        <v>44271</v>
      </c>
      <c r="D1061" s="8" t="s">
        <v>842</v>
      </c>
      <c r="E1061" s="22" t="s">
        <v>117</v>
      </c>
      <c r="F1061" s="67" t="s">
        <v>1735</v>
      </c>
      <c r="G1061" s="8"/>
      <c r="H1061" s="67" t="s">
        <v>17</v>
      </c>
      <c r="I1061" s="22" t="s">
        <v>750</v>
      </c>
      <c r="J1061" s="68">
        <v>1</v>
      </c>
      <c r="K1061" s="13">
        <f>IFERROR(VLOOKUP(I1061,'LISTES stock'!A$2:B$1487,2,0)+SUMIFS(J1061:J1061,D1061:D1061,"ENTRÉE",I1061:I1061,I1061)-SUMIFS(J1061:J1061,D1061:D1061,"SORTIE",I1061:I1061,I1061),"")</f>
        <v>-1</v>
      </c>
      <c r="L1061" s="13">
        <f>IFERROR(VLOOKUP(I1061,T_LISTES[],3,0),"")</f>
        <v>2</v>
      </c>
      <c r="M1061" s="13" t="str">
        <f t="shared" si="33"/>
        <v>COMMANDER</v>
      </c>
      <c r="N1061" s="23" t="s">
        <v>1977</v>
      </c>
      <c r="O1061" s="8"/>
      <c r="P1061" s="69">
        <v>30000</v>
      </c>
      <c r="Q1061" s="22"/>
      <c r="R1061" s="14" t="s">
        <v>1739</v>
      </c>
    </row>
    <row r="1062" spans="1:18" x14ac:dyDescent="0.25">
      <c r="A1062" s="14">
        <f t="shared" si="32"/>
        <v>1061</v>
      </c>
      <c r="B1062" s="71">
        <v>44256</v>
      </c>
      <c r="C1062" s="7">
        <v>44272</v>
      </c>
      <c r="D1062" s="8" t="s">
        <v>842</v>
      </c>
      <c r="E1062" s="22" t="s">
        <v>2</v>
      </c>
      <c r="F1062" s="67" t="s">
        <v>1735</v>
      </c>
      <c r="G1062" s="8"/>
      <c r="H1062" s="67" t="s">
        <v>1742</v>
      </c>
      <c r="I1062" s="22" t="s">
        <v>624</v>
      </c>
      <c r="J1062" s="68">
        <v>1</v>
      </c>
      <c r="K1062" s="13">
        <f>IFERROR(VLOOKUP(I1062,'LISTES stock'!A$2:B$1487,2,0)+SUMIFS(J1062:J1062,D1062:D1062,"ENTRÉE",I1062:I1062,I1062)-SUMIFS(J1062:J1062,D1062:D1062,"SORTIE",I1062:I1062,I1062),"")</f>
        <v>-4</v>
      </c>
      <c r="L1062" s="13">
        <f>IFERROR(VLOOKUP(I1062,T_LISTES[],3,0),"")</f>
        <v>2</v>
      </c>
      <c r="M1062" s="13" t="str">
        <f t="shared" si="33"/>
        <v>COMMANDER</v>
      </c>
      <c r="N1062" s="23"/>
      <c r="O1062" s="8"/>
      <c r="P1062" s="69">
        <v>10000</v>
      </c>
      <c r="Q1062" s="22"/>
      <c r="R1062" s="14" t="s">
        <v>1772</v>
      </c>
    </row>
    <row r="1063" spans="1:18" x14ac:dyDescent="0.25">
      <c r="A1063" s="14">
        <f t="shared" si="32"/>
        <v>1062</v>
      </c>
      <c r="B1063" s="71">
        <v>44256</v>
      </c>
      <c r="C1063" s="7">
        <v>44272</v>
      </c>
      <c r="D1063" s="8" t="s">
        <v>842</v>
      </c>
      <c r="E1063" s="22" t="s">
        <v>2</v>
      </c>
      <c r="F1063" s="67" t="s">
        <v>1735</v>
      </c>
      <c r="G1063" s="8"/>
      <c r="H1063" s="67" t="s">
        <v>33</v>
      </c>
      <c r="I1063" s="22" t="s">
        <v>176</v>
      </c>
      <c r="J1063" s="68">
        <v>2</v>
      </c>
      <c r="K1063" s="13">
        <f>IFERROR(VLOOKUP(I1063,'LISTES stock'!A$2:B$1487,2,0)+SUMIFS(J1063:J1063,D1063:D1063,"ENTRÉE",I1063:I1063,I1063)-SUMIFS(J1063:J1063,D1063:D1063,"SORTIE",I1063:I1063,I1063),"")</f>
        <v>-2</v>
      </c>
      <c r="L1063" s="13">
        <f>IFERROR(VLOOKUP(I1063,T_LISTES[],3,0),"")</f>
        <v>2</v>
      </c>
      <c r="M1063" s="13" t="str">
        <f t="shared" si="33"/>
        <v>COMMANDER</v>
      </c>
      <c r="N1063" s="23"/>
      <c r="O1063" s="8"/>
      <c r="P1063" s="69">
        <v>0</v>
      </c>
      <c r="Q1063" s="22"/>
      <c r="R1063" s="14" t="s">
        <v>1737</v>
      </c>
    </row>
    <row r="1064" spans="1:18" x14ac:dyDescent="0.25">
      <c r="A1064" s="14">
        <f t="shared" si="32"/>
        <v>1063</v>
      </c>
      <c r="B1064" s="71">
        <v>44256</v>
      </c>
      <c r="C1064" s="7">
        <v>44272</v>
      </c>
      <c r="D1064" s="8" t="s">
        <v>842</v>
      </c>
      <c r="E1064" s="22" t="s">
        <v>2</v>
      </c>
      <c r="F1064" s="67" t="s">
        <v>1735</v>
      </c>
      <c r="G1064" s="8"/>
      <c r="H1064" s="67" t="s">
        <v>9</v>
      </c>
      <c r="I1064" s="22" t="s">
        <v>602</v>
      </c>
      <c r="J1064" s="68">
        <v>1</v>
      </c>
      <c r="K1064" s="13">
        <f>IFERROR(VLOOKUP(I1064,'LISTES stock'!A$2:B$1487,2,0)+SUMIFS(J1064:J1064,D1064:D1064,"ENTRÉE",I1064:I1064,I1064)-SUMIFS(J1064:J1064,D1064:D1064,"SORTIE",I1064:I1064,I1064),"")</f>
        <v>-1</v>
      </c>
      <c r="L1064" s="13">
        <f>IFERROR(VLOOKUP(I1064,T_LISTES[],3,0),"")</f>
        <v>2</v>
      </c>
      <c r="M1064" s="13" t="str">
        <f t="shared" si="33"/>
        <v>COMMANDER</v>
      </c>
      <c r="N1064" s="23" t="s">
        <v>1977</v>
      </c>
      <c r="O1064" s="8"/>
      <c r="P1064" s="69">
        <v>40000</v>
      </c>
      <c r="Q1064" s="22"/>
      <c r="R1064" s="14" t="s">
        <v>1737</v>
      </c>
    </row>
    <row r="1065" spans="1:18" x14ac:dyDescent="0.25">
      <c r="A1065" s="14">
        <f t="shared" si="32"/>
        <v>1064</v>
      </c>
      <c r="B1065" s="71">
        <v>44256</v>
      </c>
      <c r="C1065" s="7">
        <v>44272</v>
      </c>
      <c r="D1065" s="8" t="s">
        <v>842</v>
      </c>
      <c r="E1065" s="22" t="s">
        <v>770</v>
      </c>
      <c r="F1065" s="67" t="s">
        <v>1735</v>
      </c>
      <c r="G1065" s="8"/>
      <c r="H1065" s="67" t="s">
        <v>33</v>
      </c>
      <c r="I1065" s="22" t="s">
        <v>176</v>
      </c>
      <c r="J1065" s="68">
        <v>2</v>
      </c>
      <c r="K1065" s="13">
        <f>IFERROR(VLOOKUP(I1065,'LISTES stock'!A$2:B$1487,2,0)+SUMIFS(J1065:J1065,D1065:D1065,"ENTRÉE",I1065:I1065,I1065)-SUMIFS(J1065:J1065,D1065:D1065,"SORTIE",I1065:I1065,I1065),"")</f>
        <v>-2</v>
      </c>
      <c r="L1065" s="13">
        <f>IFERROR(VLOOKUP(I1065,T_LISTES[],3,0),"")</f>
        <v>2</v>
      </c>
      <c r="M1065" s="13" t="str">
        <f t="shared" si="33"/>
        <v>COMMANDER</v>
      </c>
      <c r="N1065" s="23"/>
      <c r="O1065" s="8"/>
      <c r="P1065" s="69">
        <v>12000</v>
      </c>
      <c r="Q1065" s="22" t="s">
        <v>1978</v>
      </c>
      <c r="R1065" s="14" t="s">
        <v>1737</v>
      </c>
    </row>
    <row r="1066" spans="1:18" x14ac:dyDescent="0.25">
      <c r="A1066" s="14">
        <f t="shared" si="32"/>
        <v>1065</v>
      </c>
      <c r="B1066" s="71">
        <v>44256</v>
      </c>
      <c r="C1066" s="7">
        <v>44272</v>
      </c>
      <c r="D1066" s="8" t="s">
        <v>842</v>
      </c>
      <c r="E1066" s="22" t="s">
        <v>84</v>
      </c>
      <c r="F1066" s="67" t="s">
        <v>1747</v>
      </c>
      <c r="G1066" s="8"/>
      <c r="H1066" s="67" t="s">
        <v>1742</v>
      </c>
      <c r="I1066" s="22" t="s">
        <v>106</v>
      </c>
      <c r="J1066" s="68">
        <v>1</v>
      </c>
      <c r="K1066" s="13">
        <f>IFERROR(VLOOKUP(I1066,'LISTES stock'!A$2:B$1487,2,0)+SUMIFS(J1066:J1066,D1066:D1066,"ENTRÉE",I1066:I1066,I1066)-SUMIFS(J1066:J1066,D1066:D1066,"SORTIE",I1066:I1066,I1066),"")</f>
        <v>-1</v>
      </c>
      <c r="L1066" s="13">
        <f>IFERROR(VLOOKUP(I1066,T_LISTES[],3,0),"")</f>
        <v>2</v>
      </c>
      <c r="M1066" s="13" t="str">
        <f t="shared" si="33"/>
        <v>COMMANDER</v>
      </c>
      <c r="N1066" s="23"/>
      <c r="O1066" s="8"/>
      <c r="P1066" s="69">
        <v>3500</v>
      </c>
      <c r="Q1066" s="22"/>
      <c r="R1066" s="14" t="s">
        <v>1743</v>
      </c>
    </row>
    <row r="1067" spans="1:18" x14ac:dyDescent="0.25">
      <c r="A1067" s="14">
        <f t="shared" si="32"/>
        <v>1066</v>
      </c>
      <c r="B1067" s="15">
        <v>44256</v>
      </c>
      <c r="C1067" s="7">
        <v>44272</v>
      </c>
      <c r="D1067" s="75" t="s">
        <v>844</v>
      </c>
      <c r="E1067" s="22" t="s">
        <v>2298</v>
      </c>
      <c r="F1067" s="67" t="s">
        <v>1735</v>
      </c>
      <c r="G1067" s="8"/>
      <c r="H1067" s="67"/>
      <c r="I1067" s="22" t="s">
        <v>176</v>
      </c>
      <c r="J1067" s="68">
        <v>3</v>
      </c>
      <c r="K1067" s="13">
        <f>IFERROR(VLOOKUP(I1067,'LISTES stock'!A$2:B$1487,2,0)+SUMIFS(J1067:J1067,D1067:D1067,"ENTRÉE",I1067:I1067,I1067)-SUMIFS(J1067:J1067,D1067:D1067,"SORTIE",I1067:I1067,I1067),"")</f>
        <v>3</v>
      </c>
      <c r="L1067" s="13">
        <f>IFERROR(VLOOKUP(I1067,T_LISTES[],3,0),"")</f>
        <v>2</v>
      </c>
      <c r="M1067" s="13" t="str">
        <f t="shared" si="33"/>
        <v/>
      </c>
      <c r="N1067" s="23" t="s">
        <v>2383</v>
      </c>
      <c r="O1067" s="8"/>
      <c r="P1067" s="69">
        <v>0</v>
      </c>
      <c r="Q1067" s="22"/>
      <c r="R1067" s="14"/>
    </row>
    <row r="1068" spans="1:18" x14ac:dyDescent="0.25">
      <c r="A1068" s="14">
        <f t="shared" si="32"/>
        <v>1067</v>
      </c>
      <c r="B1068" s="15">
        <v>44256</v>
      </c>
      <c r="C1068" s="7">
        <v>44272</v>
      </c>
      <c r="D1068" s="75" t="s">
        <v>844</v>
      </c>
      <c r="E1068" s="22" t="s">
        <v>2298</v>
      </c>
      <c r="F1068" s="67" t="s">
        <v>1735</v>
      </c>
      <c r="G1068" s="8"/>
      <c r="H1068" s="67"/>
      <c r="I1068" s="22" t="s">
        <v>161</v>
      </c>
      <c r="J1068" s="68">
        <v>3</v>
      </c>
      <c r="K1068" s="13">
        <f>IFERROR(VLOOKUP(I1068,'LISTES stock'!A$2:B$1487,2,0)+SUMIFS(J1068:J1068,D1068:D1068,"ENTRÉE",I1068:I1068,I1068)-SUMIFS(J1068:J1068,D1068:D1068,"SORTIE",I1068:I1068,I1068),"")</f>
        <v>-11</v>
      </c>
      <c r="L1068" s="13">
        <f>IFERROR(VLOOKUP(I1068,T_LISTES[],3,0),"")</f>
        <v>2</v>
      </c>
      <c r="M1068" s="13" t="str">
        <f t="shared" si="33"/>
        <v>COMMANDER</v>
      </c>
      <c r="N1068" s="23" t="s">
        <v>2383</v>
      </c>
      <c r="O1068" s="8"/>
      <c r="P1068" s="69">
        <v>0</v>
      </c>
      <c r="Q1068" s="22"/>
      <c r="R1068" s="14"/>
    </row>
    <row r="1069" spans="1:18" x14ac:dyDescent="0.25">
      <c r="A1069" s="14">
        <f t="shared" si="32"/>
        <v>1068</v>
      </c>
      <c r="B1069" s="15">
        <v>44256</v>
      </c>
      <c r="C1069" s="7">
        <v>44272</v>
      </c>
      <c r="D1069" s="75" t="s">
        <v>844</v>
      </c>
      <c r="E1069" s="22" t="s">
        <v>2298</v>
      </c>
      <c r="F1069" s="67" t="s">
        <v>1735</v>
      </c>
      <c r="G1069" s="8"/>
      <c r="H1069" s="67" t="s">
        <v>9</v>
      </c>
      <c r="I1069" s="22" t="s">
        <v>340</v>
      </c>
      <c r="J1069" s="68">
        <v>1</v>
      </c>
      <c r="K1069" s="13">
        <f>IFERROR(VLOOKUP(I1069,'LISTES stock'!A$2:B$1487,2,0)+SUMIFS(J1069:J1069,D1069:D1069,"ENTRÉE",I1069:I1069,I1069)-SUMIFS(J1069:J1069,D1069:D1069,"SORTIE",I1069:I1069,I1069),"")</f>
        <v>4</v>
      </c>
      <c r="L1069" s="13">
        <f>IFERROR(VLOOKUP(I1069,T_LISTES[],3,0),"")</f>
        <v>2</v>
      </c>
      <c r="M1069" s="13" t="str">
        <f t="shared" si="33"/>
        <v/>
      </c>
      <c r="N1069" s="23" t="s">
        <v>2383</v>
      </c>
      <c r="O1069" s="8"/>
      <c r="P1069" s="69">
        <v>40000</v>
      </c>
      <c r="Q1069" s="22"/>
      <c r="R1069" s="14"/>
    </row>
    <row r="1070" spans="1:18" x14ac:dyDescent="0.25">
      <c r="A1070" s="14">
        <f t="shared" si="32"/>
        <v>1069</v>
      </c>
      <c r="B1070" s="15">
        <v>44256</v>
      </c>
      <c r="C1070" s="7">
        <v>44272</v>
      </c>
      <c r="D1070" s="75" t="s">
        <v>844</v>
      </c>
      <c r="E1070" s="22" t="s">
        <v>2298</v>
      </c>
      <c r="F1070" s="67" t="s">
        <v>1735</v>
      </c>
      <c r="G1070" s="8"/>
      <c r="H1070" s="67" t="s">
        <v>9</v>
      </c>
      <c r="I1070" s="22" t="s">
        <v>602</v>
      </c>
      <c r="J1070" s="68">
        <v>4</v>
      </c>
      <c r="K1070" s="13">
        <f>IFERROR(VLOOKUP(I1070,'LISTES stock'!A$2:B$1487,2,0)+SUMIFS(J1070:J1070,D1070:D1070,"ENTRÉE",I1070:I1070,I1070)-SUMIFS(J1070:J1070,D1070:D1070,"SORTIE",I1070:I1070,I1070),"")</f>
        <v>4</v>
      </c>
      <c r="L1070" s="13">
        <f>IFERROR(VLOOKUP(I1070,T_LISTES[],3,0),"")</f>
        <v>2</v>
      </c>
      <c r="M1070" s="13" t="str">
        <f t="shared" si="33"/>
        <v/>
      </c>
      <c r="N1070" s="23" t="s">
        <v>2383</v>
      </c>
      <c r="O1070" s="8"/>
      <c r="P1070" s="69">
        <v>40000</v>
      </c>
      <c r="Q1070" s="22"/>
      <c r="R1070" s="14"/>
    </row>
    <row r="1071" spans="1:18" x14ac:dyDescent="0.25">
      <c r="A1071" s="14">
        <f t="shared" si="32"/>
        <v>1070</v>
      </c>
      <c r="B1071" s="15">
        <v>44256</v>
      </c>
      <c r="C1071" s="7">
        <v>44272</v>
      </c>
      <c r="D1071" s="75" t="s">
        <v>844</v>
      </c>
      <c r="E1071" s="22" t="s">
        <v>2298</v>
      </c>
      <c r="F1071" s="67" t="s">
        <v>1735</v>
      </c>
      <c r="G1071" s="8"/>
      <c r="H1071" s="67"/>
      <c r="I1071" s="22" t="s">
        <v>950</v>
      </c>
      <c r="J1071" s="68">
        <v>7</v>
      </c>
      <c r="K1071" s="13">
        <f>IFERROR(VLOOKUP(I1071,'LISTES stock'!A$2:B$1487,2,0)+SUMIFS(J1071:J1071,D1071:D1071,"ENTRÉE",I1071:I1071,I1071)-SUMIFS(J1071:J1071,D1071:D1071,"SORTIE",I1071:I1071,I1071),"")</f>
        <v>6</v>
      </c>
      <c r="L1071" s="13">
        <f>IFERROR(VLOOKUP(I1071,T_LISTES[],3,0),"")</f>
        <v>2</v>
      </c>
      <c r="M1071" s="13" t="str">
        <f t="shared" si="33"/>
        <v/>
      </c>
      <c r="N1071" s="23" t="s">
        <v>2381</v>
      </c>
      <c r="O1071" s="8"/>
      <c r="P1071" s="69">
        <v>700000</v>
      </c>
      <c r="Q1071" s="22"/>
      <c r="R1071" s="14"/>
    </row>
    <row r="1072" spans="1:18" x14ac:dyDescent="0.25">
      <c r="A1072" s="14">
        <f t="shared" si="32"/>
        <v>1071</v>
      </c>
      <c r="B1072" s="15">
        <v>44256</v>
      </c>
      <c r="C1072" s="7">
        <v>44272</v>
      </c>
      <c r="D1072" s="75" t="s">
        <v>844</v>
      </c>
      <c r="E1072" s="22" t="s">
        <v>2298</v>
      </c>
      <c r="F1072" s="67" t="s">
        <v>1735</v>
      </c>
      <c r="G1072" s="8"/>
      <c r="H1072" s="67"/>
      <c r="I1072" s="22" t="s">
        <v>549</v>
      </c>
      <c r="J1072" s="68">
        <v>18</v>
      </c>
      <c r="K1072" s="13">
        <f>IFERROR(VLOOKUP(I1072,'LISTES stock'!A$2:B$1487,2,0)+SUMIFS(J1072:J1072,D1072:D1072,"ENTRÉE",I1072:I1072,I1072)-SUMIFS(J1072:J1072,D1072:D1072,"SORTIE",I1072:I1072,I1072),"")</f>
        <v>-1</v>
      </c>
      <c r="L1072" s="13">
        <f>IFERROR(VLOOKUP(I1072,T_LISTES[],3,0),"")</f>
        <v>0</v>
      </c>
      <c r="M1072" s="13" t="str">
        <f t="shared" si="33"/>
        <v>COMMANDER</v>
      </c>
      <c r="N1072" s="23" t="s">
        <v>2383</v>
      </c>
      <c r="O1072" s="8"/>
      <c r="P1072" s="69">
        <v>0</v>
      </c>
      <c r="Q1072" s="22"/>
      <c r="R1072" s="14"/>
    </row>
    <row r="1073" spans="1:18" x14ac:dyDescent="0.25">
      <c r="A1073" s="14">
        <f t="shared" si="32"/>
        <v>1072</v>
      </c>
      <c r="B1073" s="71">
        <v>44256</v>
      </c>
      <c r="C1073" s="7">
        <v>44273</v>
      </c>
      <c r="D1073" s="8" t="s">
        <v>842</v>
      </c>
      <c r="E1073" s="22" t="s">
        <v>74</v>
      </c>
      <c r="F1073" s="67" t="s">
        <v>1744</v>
      </c>
      <c r="G1073" s="8"/>
      <c r="H1073" s="67" t="s">
        <v>33</v>
      </c>
      <c r="I1073" s="22" t="s">
        <v>742</v>
      </c>
      <c r="J1073" s="68">
        <v>1</v>
      </c>
      <c r="K1073" s="13">
        <f>IFERROR(VLOOKUP(I1073,'LISTES stock'!A$2:B$1487,2,0)+SUMIFS(J1073:J1073,D1073:D1073,"ENTRÉE",I1073:I1073,I1073)-SUMIFS(J1073:J1073,D1073:D1073,"SORTIE",I1073:I1073,I1073),"")</f>
        <v>-1</v>
      </c>
      <c r="L1073" s="13">
        <f>IFERROR(VLOOKUP(I1073,T_LISTES[],3,0),"")</f>
        <v>2</v>
      </c>
      <c r="M1073" s="13" t="str">
        <f t="shared" si="33"/>
        <v>COMMANDER</v>
      </c>
      <c r="N1073" s="23"/>
      <c r="O1073" s="8"/>
      <c r="P1073" s="69">
        <v>15000</v>
      </c>
      <c r="Q1073" s="22" t="s">
        <v>1960</v>
      </c>
      <c r="R1073" s="14" t="s">
        <v>1739</v>
      </c>
    </row>
    <row r="1074" spans="1:18" x14ac:dyDescent="0.25">
      <c r="A1074" s="14">
        <f t="shared" si="32"/>
        <v>1073</v>
      </c>
      <c r="B1074" s="71">
        <v>44256</v>
      </c>
      <c r="C1074" s="7">
        <v>44273</v>
      </c>
      <c r="D1074" s="8" t="s">
        <v>842</v>
      </c>
      <c r="E1074" s="22" t="s">
        <v>74</v>
      </c>
      <c r="F1074" s="67" t="s">
        <v>1744</v>
      </c>
      <c r="G1074" s="8"/>
      <c r="H1074" s="67" t="s">
        <v>33</v>
      </c>
      <c r="I1074" s="22" t="s">
        <v>743</v>
      </c>
      <c r="J1074" s="68">
        <v>1</v>
      </c>
      <c r="K1074" s="13">
        <f>IFERROR(VLOOKUP(I1074,'LISTES stock'!A$2:B$1487,2,0)+SUMIFS(J1074:J1074,D1074:D1074,"ENTRÉE",I1074:I1074,I1074)-SUMIFS(J1074:J1074,D1074:D1074,"SORTIE",I1074:I1074,I1074),"")</f>
        <v>-3</v>
      </c>
      <c r="L1074" s="13">
        <f>IFERROR(VLOOKUP(I1074,T_LISTES[],3,0),"")</f>
        <v>2</v>
      </c>
      <c r="M1074" s="13" t="str">
        <f t="shared" si="33"/>
        <v>COMMANDER</v>
      </c>
      <c r="N1074" s="23"/>
      <c r="O1074" s="8"/>
      <c r="P1074" s="69">
        <v>15000</v>
      </c>
      <c r="Q1074" s="22" t="s">
        <v>1960</v>
      </c>
      <c r="R1074" s="14" t="s">
        <v>1739</v>
      </c>
    </row>
    <row r="1075" spans="1:18" x14ac:dyDescent="0.25">
      <c r="A1075" s="14">
        <f t="shared" si="32"/>
        <v>1074</v>
      </c>
      <c r="B1075" s="71">
        <v>44256</v>
      </c>
      <c r="C1075" s="7">
        <v>44273</v>
      </c>
      <c r="D1075" s="8" t="s">
        <v>842</v>
      </c>
      <c r="E1075" s="22" t="s">
        <v>2</v>
      </c>
      <c r="F1075" s="67" t="s">
        <v>1752</v>
      </c>
      <c r="G1075" s="8"/>
      <c r="H1075" s="67" t="s">
        <v>33</v>
      </c>
      <c r="I1075" s="22" t="s">
        <v>47</v>
      </c>
      <c r="J1075" s="68">
        <v>1</v>
      </c>
      <c r="K1075" s="13">
        <f>IFERROR(VLOOKUP(I1075,'LISTES stock'!A$2:B$1487,2,0)+SUMIFS(J1075:J1075,D1075:D1075,"ENTRÉE",I1075:I1075,I1075)-SUMIFS(J1075:J1075,D1075:D1075,"SORTIE",I1075:I1075,I1075),"")</f>
        <v>17</v>
      </c>
      <c r="L1075" s="13">
        <f>IFERROR(VLOOKUP(I1075,T_LISTES[],3,0),"")</f>
        <v>0</v>
      </c>
      <c r="M1075" s="13" t="str">
        <f t="shared" si="33"/>
        <v/>
      </c>
      <c r="N1075" s="23"/>
      <c r="O1075" s="8"/>
      <c r="P1075" s="69">
        <v>0</v>
      </c>
      <c r="Q1075" s="22"/>
      <c r="R1075" s="14" t="s">
        <v>1790</v>
      </c>
    </row>
    <row r="1076" spans="1:18" x14ac:dyDescent="0.25">
      <c r="A1076" s="14">
        <f t="shared" si="32"/>
        <v>1075</v>
      </c>
      <c r="B1076" s="71">
        <v>44256</v>
      </c>
      <c r="C1076" s="7">
        <v>44273</v>
      </c>
      <c r="D1076" s="8" t="s">
        <v>842</v>
      </c>
      <c r="E1076" s="22" t="s">
        <v>2</v>
      </c>
      <c r="F1076" s="67" t="s">
        <v>1735</v>
      </c>
      <c r="G1076" s="8"/>
      <c r="H1076" s="67" t="s">
        <v>33</v>
      </c>
      <c r="I1076" s="22" t="s">
        <v>211</v>
      </c>
      <c r="J1076" s="68">
        <v>1</v>
      </c>
      <c r="K1076" s="13">
        <f>IFERROR(VLOOKUP(I1076,'LISTES stock'!A$2:B$1487,2,0)+SUMIFS(J1076:J1076,D1076:D1076,"ENTRÉE",I1076:I1076,I1076)-SUMIFS(J1076:J1076,D1076:D1076,"SORTIE",I1076:I1076,I1076),"")</f>
        <v>-1</v>
      </c>
      <c r="L1076" s="13">
        <f>IFERROR(VLOOKUP(I1076,T_LISTES[],3,0),"")</f>
        <v>2</v>
      </c>
      <c r="M1076" s="13" t="str">
        <f t="shared" si="33"/>
        <v>COMMANDER</v>
      </c>
      <c r="N1076" s="23"/>
      <c r="O1076" s="8"/>
      <c r="P1076" s="69">
        <v>12000</v>
      </c>
      <c r="Q1076" s="22" t="s">
        <v>1816</v>
      </c>
      <c r="R1076" s="14" t="s">
        <v>1746</v>
      </c>
    </row>
    <row r="1077" spans="1:18" x14ac:dyDescent="0.25">
      <c r="A1077" s="14">
        <f t="shared" si="32"/>
        <v>1076</v>
      </c>
      <c r="B1077" s="71">
        <v>44256</v>
      </c>
      <c r="C1077" s="7">
        <v>44273</v>
      </c>
      <c r="D1077" s="8" t="s">
        <v>842</v>
      </c>
      <c r="E1077" s="22" t="s">
        <v>240</v>
      </c>
      <c r="F1077" s="67" t="s">
        <v>1744</v>
      </c>
      <c r="G1077" s="8"/>
      <c r="H1077" s="67" t="s">
        <v>17</v>
      </c>
      <c r="I1077" s="22" t="s">
        <v>418</v>
      </c>
      <c r="J1077" s="68">
        <v>1</v>
      </c>
      <c r="K1077" s="13">
        <f>IFERROR(VLOOKUP(I1077,'LISTES stock'!A$2:B$1487,2,0)+SUMIFS(J1077:J1077,D1077:D1077,"ENTRÉE",I1077:I1077,I1077)-SUMIFS(J1077:J1077,D1077:D1077,"SORTIE",I1077:I1077,I1077),"")</f>
        <v>8</v>
      </c>
      <c r="L1077" s="13">
        <f>IFERROR(VLOOKUP(I1077,T_LISTES[],3,0),"")</f>
        <v>0</v>
      </c>
      <c r="M1077" s="13" t="str">
        <f t="shared" si="33"/>
        <v/>
      </c>
      <c r="N1077" s="23"/>
      <c r="O1077" s="8"/>
      <c r="P1077" s="69">
        <v>0</v>
      </c>
      <c r="Q1077" s="22" t="s">
        <v>1757</v>
      </c>
      <c r="R1077" s="14" t="s">
        <v>1737</v>
      </c>
    </row>
    <row r="1078" spans="1:18" x14ac:dyDescent="0.25">
      <c r="A1078" s="14">
        <f t="shared" si="32"/>
        <v>1077</v>
      </c>
      <c r="B1078" s="71">
        <v>44256</v>
      </c>
      <c r="C1078" s="7">
        <v>44273</v>
      </c>
      <c r="D1078" s="8" t="s">
        <v>842</v>
      </c>
      <c r="E1078" s="22" t="s">
        <v>1734</v>
      </c>
      <c r="F1078" s="67" t="s">
        <v>1744</v>
      </c>
      <c r="G1078" s="8"/>
      <c r="H1078" s="67" t="s">
        <v>33</v>
      </c>
      <c r="I1078" s="22" t="s">
        <v>152</v>
      </c>
      <c r="J1078" s="68">
        <v>2</v>
      </c>
      <c r="K1078" s="13">
        <f>IFERROR(VLOOKUP(I1078,'LISTES stock'!A$2:B$1487,2,0)+SUMIFS(J1078:J1078,D1078:D1078,"ENTRÉE",I1078:I1078,I1078)-SUMIFS(J1078:J1078,D1078:D1078,"SORTIE",I1078:I1078,I1078),"")</f>
        <v>-5</v>
      </c>
      <c r="L1078" s="13">
        <f>IFERROR(VLOOKUP(I1078,T_LISTES[],3,0),"")</f>
        <v>0</v>
      </c>
      <c r="M1078" s="13" t="str">
        <f t="shared" si="33"/>
        <v>COMMANDER</v>
      </c>
      <c r="N1078" s="23"/>
      <c r="O1078" s="8"/>
      <c r="P1078" s="69">
        <v>0</v>
      </c>
      <c r="Q1078" s="22" t="s">
        <v>1745</v>
      </c>
      <c r="R1078" s="14" t="s">
        <v>1739</v>
      </c>
    </row>
    <row r="1079" spans="1:18" x14ac:dyDescent="0.25">
      <c r="A1079" s="14">
        <f t="shared" si="32"/>
        <v>1078</v>
      </c>
      <c r="B1079" s="71">
        <v>44256</v>
      </c>
      <c r="C1079" s="7">
        <v>44273</v>
      </c>
      <c r="D1079" s="8" t="s">
        <v>842</v>
      </c>
      <c r="E1079" s="22" t="s">
        <v>1961</v>
      </c>
      <c r="F1079" s="67" t="s">
        <v>1771</v>
      </c>
      <c r="G1079" s="8"/>
      <c r="H1079" s="67" t="s">
        <v>1742</v>
      </c>
      <c r="I1079" s="22" t="s">
        <v>337</v>
      </c>
      <c r="J1079" s="68">
        <v>2</v>
      </c>
      <c r="K1079" s="13">
        <f>IFERROR(VLOOKUP(I1079,'LISTES stock'!A$2:B$1487,2,0)+SUMIFS(J1079:J1079,D1079:D1079,"ENTRÉE",I1079:I1079,I1079)-SUMIFS(J1079:J1079,D1079:D1079,"SORTIE",I1079:I1079,I1079),"")</f>
        <v>-26</v>
      </c>
      <c r="L1079" s="13">
        <f>IFERROR(VLOOKUP(I1079,T_LISTES[],3,0),"")</f>
        <v>2</v>
      </c>
      <c r="M1079" s="13" t="str">
        <f t="shared" si="33"/>
        <v>COMMANDER</v>
      </c>
      <c r="N1079" s="23"/>
      <c r="O1079" s="8"/>
      <c r="P1079" s="69">
        <v>0</v>
      </c>
      <c r="Q1079" s="22"/>
      <c r="R1079" s="14" t="s">
        <v>1772</v>
      </c>
    </row>
    <row r="1080" spans="1:18" x14ac:dyDescent="0.25">
      <c r="A1080" s="14">
        <f t="shared" si="32"/>
        <v>1079</v>
      </c>
      <c r="B1080" s="71">
        <v>44256</v>
      </c>
      <c r="C1080" s="7">
        <v>44273</v>
      </c>
      <c r="D1080" s="8" t="s">
        <v>842</v>
      </c>
      <c r="E1080" s="22" t="s">
        <v>1961</v>
      </c>
      <c r="F1080" s="67" t="s">
        <v>1771</v>
      </c>
      <c r="G1080" s="8"/>
      <c r="H1080" s="67" t="s">
        <v>1742</v>
      </c>
      <c r="I1080" s="22" t="s">
        <v>333</v>
      </c>
      <c r="J1080" s="68">
        <v>2</v>
      </c>
      <c r="K1080" s="13">
        <f>IFERROR(VLOOKUP(I1080,'LISTES stock'!A$2:B$1487,2,0)+SUMIFS(J1080:J1080,D1080:D1080,"ENTRÉE",I1080:I1080,I1080)-SUMIFS(J1080:J1080,D1080:D1080,"SORTIE",I1080:I1080,I1080),"")</f>
        <v>-23</v>
      </c>
      <c r="L1080" s="13">
        <f>IFERROR(VLOOKUP(I1080,T_LISTES[],3,0),"")</f>
        <v>2</v>
      </c>
      <c r="M1080" s="13" t="str">
        <f t="shared" si="33"/>
        <v>COMMANDER</v>
      </c>
      <c r="N1080" s="23"/>
      <c r="O1080" s="8"/>
      <c r="P1080" s="69">
        <v>0</v>
      </c>
      <c r="Q1080" s="22"/>
      <c r="R1080" s="14" t="s">
        <v>1772</v>
      </c>
    </row>
    <row r="1081" spans="1:18" x14ac:dyDescent="0.25">
      <c r="A1081" s="14">
        <f t="shared" si="32"/>
        <v>1080</v>
      </c>
      <c r="B1081" s="71">
        <v>44256</v>
      </c>
      <c r="C1081" s="7">
        <v>44273</v>
      </c>
      <c r="D1081" s="8" t="s">
        <v>842</v>
      </c>
      <c r="E1081" s="22" t="s">
        <v>665</v>
      </c>
      <c r="F1081" s="67" t="s">
        <v>1744</v>
      </c>
      <c r="G1081" s="8"/>
      <c r="H1081" s="67" t="s">
        <v>33</v>
      </c>
      <c r="I1081" s="22" t="s">
        <v>538</v>
      </c>
      <c r="J1081" s="68">
        <v>1</v>
      </c>
      <c r="K1081" s="13">
        <f>IFERROR(VLOOKUP(I1081,'LISTES stock'!A$2:B$1487,2,0)+SUMIFS(J1081:J1081,D1081:D1081,"ENTRÉE",I1081:I1081,I1081)-SUMIFS(J1081:J1081,D1081:D1081,"SORTIE",I1081:I1081,I1081),"")</f>
        <v>-3</v>
      </c>
      <c r="L1081" s="13">
        <f>IFERROR(VLOOKUP(I1081,T_LISTES[],3,0),"")</f>
        <v>2</v>
      </c>
      <c r="M1081" s="13" t="str">
        <f t="shared" si="33"/>
        <v>COMMANDER</v>
      </c>
      <c r="N1081" s="23"/>
      <c r="O1081" s="8"/>
      <c r="P1081" s="69">
        <v>5000</v>
      </c>
      <c r="Q1081" s="22"/>
      <c r="R1081" s="14" t="s">
        <v>1739</v>
      </c>
    </row>
    <row r="1082" spans="1:18" x14ac:dyDescent="0.25">
      <c r="A1082" s="14">
        <f t="shared" si="32"/>
        <v>1081</v>
      </c>
      <c r="B1082" s="71">
        <v>44256</v>
      </c>
      <c r="C1082" s="7">
        <v>44273</v>
      </c>
      <c r="D1082" s="8" t="s">
        <v>842</v>
      </c>
      <c r="E1082" s="22" t="s">
        <v>707</v>
      </c>
      <c r="F1082" s="67" t="s">
        <v>1744</v>
      </c>
      <c r="G1082" s="8"/>
      <c r="H1082" s="67" t="s">
        <v>17</v>
      </c>
      <c r="I1082" s="22" t="s">
        <v>363</v>
      </c>
      <c r="J1082" s="68">
        <v>1</v>
      </c>
      <c r="K1082" s="13">
        <f>IFERROR(VLOOKUP(I1082,'LISTES stock'!A$2:B$1487,2,0)+SUMIFS(J1082:J1082,D1082:D1082,"ENTRÉE",I1082:I1082,I1082)-SUMIFS(J1082:J1082,D1082:D1082,"SORTIE",I1082:I1082,I1082),"")</f>
        <v>-5</v>
      </c>
      <c r="L1082" s="13">
        <f>IFERROR(VLOOKUP(I1082,T_LISTES[],3,0),"")</f>
        <v>0</v>
      </c>
      <c r="M1082" s="13" t="str">
        <f t="shared" si="33"/>
        <v>COMMANDER</v>
      </c>
      <c r="N1082" s="23"/>
      <c r="O1082" s="8"/>
      <c r="P1082" s="69">
        <v>40000</v>
      </c>
      <c r="Q1082" s="22" t="s">
        <v>1966</v>
      </c>
      <c r="R1082" s="14" t="s">
        <v>1737</v>
      </c>
    </row>
    <row r="1083" spans="1:18" x14ac:dyDescent="0.25">
      <c r="A1083" s="14">
        <f t="shared" si="32"/>
        <v>1082</v>
      </c>
      <c r="B1083" s="71">
        <v>44256</v>
      </c>
      <c r="C1083" s="7">
        <v>44273</v>
      </c>
      <c r="D1083" s="8" t="s">
        <v>842</v>
      </c>
      <c r="E1083" s="22" t="s">
        <v>697</v>
      </c>
      <c r="F1083" s="67" t="s">
        <v>1771</v>
      </c>
      <c r="G1083" s="8"/>
      <c r="H1083" s="67" t="s">
        <v>1742</v>
      </c>
      <c r="I1083" s="22" t="s">
        <v>337</v>
      </c>
      <c r="J1083" s="68">
        <v>1</v>
      </c>
      <c r="K1083" s="13">
        <f>IFERROR(VLOOKUP(I1083,'LISTES stock'!A$2:B$1487,2,0)+SUMIFS(J1083:J1083,D1083:D1083,"ENTRÉE",I1083:I1083,I1083)-SUMIFS(J1083:J1083,D1083:D1083,"SORTIE",I1083:I1083,I1083),"")</f>
        <v>-25</v>
      </c>
      <c r="L1083" s="13">
        <f>IFERROR(VLOOKUP(I1083,T_LISTES[],3,0),"")</f>
        <v>2</v>
      </c>
      <c r="M1083" s="13" t="str">
        <f t="shared" si="33"/>
        <v>COMMANDER</v>
      </c>
      <c r="N1083" s="23"/>
      <c r="O1083" s="8"/>
      <c r="P1083" s="69">
        <v>0</v>
      </c>
      <c r="Q1083" s="22"/>
      <c r="R1083" s="14" t="s">
        <v>1772</v>
      </c>
    </row>
    <row r="1084" spans="1:18" x14ac:dyDescent="0.25">
      <c r="A1084" s="14">
        <f t="shared" si="32"/>
        <v>1083</v>
      </c>
      <c r="B1084" s="71">
        <v>44256</v>
      </c>
      <c r="C1084" s="7">
        <v>44273</v>
      </c>
      <c r="D1084" s="8" t="s">
        <v>842</v>
      </c>
      <c r="E1084" s="22" t="s">
        <v>130</v>
      </c>
      <c r="F1084" s="67" t="s">
        <v>1752</v>
      </c>
      <c r="G1084" s="8"/>
      <c r="H1084" s="67" t="s">
        <v>17</v>
      </c>
      <c r="I1084" s="22" t="s">
        <v>202</v>
      </c>
      <c r="J1084" s="68">
        <v>1</v>
      </c>
      <c r="K1084" s="13">
        <f>IFERROR(VLOOKUP(I1084,'LISTES stock'!A$2:B$1487,2,0)+SUMIFS(J1084:J1084,D1084:D1084,"ENTRÉE",I1084:I1084,I1084)-SUMIFS(J1084:J1084,D1084:D1084,"SORTIE",I1084:I1084,I1084),"")</f>
        <v>3</v>
      </c>
      <c r="L1084" s="13">
        <f>IFERROR(VLOOKUP(I1084,T_LISTES[],3,0),"")</f>
        <v>0</v>
      </c>
      <c r="M1084" s="13" t="str">
        <f t="shared" si="33"/>
        <v/>
      </c>
      <c r="N1084" s="23"/>
      <c r="O1084" s="8"/>
      <c r="P1084" s="69">
        <v>0</v>
      </c>
      <c r="Q1084" s="22" t="s">
        <v>1774</v>
      </c>
      <c r="R1084" s="14" t="s">
        <v>1778</v>
      </c>
    </row>
    <row r="1085" spans="1:18" x14ac:dyDescent="0.25">
      <c r="A1085" s="14">
        <f t="shared" si="32"/>
        <v>1084</v>
      </c>
      <c r="B1085" s="71">
        <v>44256</v>
      </c>
      <c r="C1085" s="7">
        <v>44273</v>
      </c>
      <c r="D1085" s="8" t="s">
        <v>842</v>
      </c>
      <c r="E1085" s="22" t="s">
        <v>697</v>
      </c>
      <c r="F1085" s="67" t="s">
        <v>1747</v>
      </c>
      <c r="G1085" s="8"/>
      <c r="H1085" s="67" t="s">
        <v>17</v>
      </c>
      <c r="I1085" s="22" t="s">
        <v>56</v>
      </c>
      <c r="J1085" s="68">
        <v>2</v>
      </c>
      <c r="K1085" s="13">
        <f>IFERROR(VLOOKUP(I1085,'LISTES stock'!A$2:B$1487,2,0)+SUMIFS(J1085:J1085,D1085:D1085,"ENTRÉE",I1085:I1085,I1085)-SUMIFS(J1085:J1085,D1085:D1085,"SORTIE",I1085:I1085,I1085),"")</f>
        <v>7</v>
      </c>
      <c r="L1085" s="13">
        <f>IFERROR(VLOOKUP(I1085,T_LISTES[],3,0),"")</f>
        <v>0</v>
      </c>
      <c r="M1085" s="13" t="str">
        <f t="shared" si="33"/>
        <v/>
      </c>
      <c r="N1085" s="23" t="s">
        <v>1824</v>
      </c>
      <c r="O1085" s="8"/>
      <c r="P1085" s="69">
        <v>0</v>
      </c>
      <c r="Q1085" s="22" t="s">
        <v>1979</v>
      </c>
      <c r="R1085" s="14" t="s">
        <v>1789</v>
      </c>
    </row>
    <row r="1086" spans="1:18" x14ac:dyDescent="0.25">
      <c r="A1086" s="14">
        <f t="shared" si="32"/>
        <v>1085</v>
      </c>
      <c r="B1086" s="71">
        <v>44256</v>
      </c>
      <c r="C1086" s="7">
        <v>44273</v>
      </c>
      <c r="D1086" s="8" t="s">
        <v>842</v>
      </c>
      <c r="E1086" s="22" t="s">
        <v>670</v>
      </c>
      <c r="F1086" s="67" t="s">
        <v>1860</v>
      </c>
      <c r="G1086" s="8"/>
      <c r="H1086" s="67" t="s">
        <v>26</v>
      </c>
      <c r="I1086" s="22" t="s">
        <v>135</v>
      </c>
      <c r="J1086" s="68">
        <v>1</v>
      </c>
      <c r="K1086" s="13">
        <f>IFERROR(VLOOKUP(I1086,'LISTES stock'!A$2:B$1487,2,0)+SUMIFS(J1086:J1086,D1086:D1086,"ENTRÉE",I1086:I1086,I1086)-SUMIFS(J1086:J1086,D1086:D1086,"SORTIE",I1086:I1086,I1086),"")</f>
        <v>-87</v>
      </c>
      <c r="L1086" s="13">
        <f>IFERROR(VLOOKUP(I1086,T_LISTES[],3,0),"")</f>
        <v>2</v>
      </c>
      <c r="M1086" s="13" t="str">
        <f t="shared" si="33"/>
        <v>COMMANDER</v>
      </c>
      <c r="N1086" s="23"/>
      <c r="O1086" s="8"/>
      <c r="P1086" s="69">
        <v>0</v>
      </c>
      <c r="Q1086" s="22"/>
      <c r="R1086" s="14" t="s">
        <v>1737</v>
      </c>
    </row>
    <row r="1087" spans="1:18" x14ac:dyDescent="0.25">
      <c r="A1087" s="14">
        <f t="shared" si="32"/>
        <v>1086</v>
      </c>
      <c r="B1087" s="71">
        <v>44256</v>
      </c>
      <c r="C1087" s="7">
        <v>44273</v>
      </c>
      <c r="D1087" s="8" t="s">
        <v>842</v>
      </c>
      <c r="E1087" s="22" t="s">
        <v>50</v>
      </c>
      <c r="F1087" s="67" t="s">
        <v>1735</v>
      </c>
      <c r="G1087" s="8"/>
      <c r="H1087" s="67" t="s">
        <v>9</v>
      </c>
      <c r="I1087" s="22" t="s">
        <v>602</v>
      </c>
      <c r="J1087" s="68">
        <v>1</v>
      </c>
      <c r="K1087" s="13">
        <f>IFERROR(VLOOKUP(I1087,'LISTES stock'!A$2:B$1487,2,0)+SUMIFS(J1087:J1087,D1087:D1087,"ENTRÉE",I1087:I1087,I1087)-SUMIFS(J1087:J1087,D1087:D1087,"SORTIE",I1087:I1087,I1087),"")</f>
        <v>-1</v>
      </c>
      <c r="L1087" s="13">
        <f>IFERROR(VLOOKUP(I1087,T_LISTES[],3,0),"")</f>
        <v>2</v>
      </c>
      <c r="M1087" s="13" t="str">
        <f t="shared" si="33"/>
        <v>COMMANDER</v>
      </c>
      <c r="N1087" s="23"/>
      <c r="O1087" s="8"/>
      <c r="P1087" s="69">
        <v>40000</v>
      </c>
      <c r="Q1087" s="22"/>
      <c r="R1087" s="14" t="s">
        <v>1778</v>
      </c>
    </row>
    <row r="1088" spans="1:18" x14ac:dyDescent="0.25">
      <c r="A1088" s="14">
        <f t="shared" ref="A1088:A1151" si="34">ROW()-1</f>
        <v>1087</v>
      </c>
      <c r="B1088" s="71">
        <v>44256</v>
      </c>
      <c r="C1088" s="7">
        <v>44273</v>
      </c>
      <c r="D1088" s="8" t="s">
        <v>842</v>
      </c>
      <c r="E1088" s="22" t="s">
        <v>826</v>
      </c>
      <c r="F1088" s="67" t="s">
        <v>1735</v>
      </c>
      <c r="G1088" s="8"/>
      <c r="H1088" s="67" t="s">
        <v>1742</v>
      </c>
      <c r="I1088" s="22" t="s">
        <v>950</v>
      </c>
      <c r="J1088" s="68">
        <v>1</v>
      </c>
      <c r="K1088" s="13">
        <f>IFERROR(VLOOKUP(I1088,'LISTES stock'!A$2:B$1487,2,0)+SUMIFS(J1088:J1088,D1088:D1088,"ENTRÉE",I1088:I1088,I1088)-SUMIFS(J1088:J1088,D1088:D1088,"SORTIE",I1088:I1088,I1088),"")</f>
        <v>-2</v>
      </c>
      <c r="L1088" s="13">
        <f>IFERROR(VLOOKUP(I1088,T_LISTES[],3,0),"")</f>
        <v>2</v>
      </c>
      <c r="M1088" s="13" t="str">
        <f t="shared" ref="M1088:M1151" si="35">IF($K1088&lt;=$L1088,"COMMANDER","")</f>
        <v>COMMANDER</v>
      </c>
      <c r="N1088" s="23"/>
      <c r="O1088" s="8"/>
      <c r="P1088" s="69">
        <v>10000</v>
      </c>
      <c r="Q1088" s="22"/>
      <c r="R1088" s="14" t="s">
        <v>1743</v>
      </c>
    </row>
    <row r="1089" spans="1:18" x14ac:dyDescent="0.25">
      <c r="A1089" s="14">
        <f t="shared" si="34"/>
        <v>1088</v>
      </c>
      <c r="B1089" s="71">
        <v>44256</v>
      </c>
      <c r="C1089" s="7">
        <v>44273</v>
      </c>
      <c r="D1089" s="8" t="s">
        <v>842</v>
      </c>
      <c r="E1089" s="22" t="s">
        <v>74</v>
      </c>
      <c r="F1089" s="67" t="s">
        <v>1744</v>
      </c>
      <c r="G1089" s="8"/>
      <c r="H1089" s="67" t="s">
        <v>33</v>
      </c>
      <c r="I1089" s="22" t="s">
        <v>751</v>
      </c>
      <c r="J1089" s="68">
        <v>1</v>
      </c>
      <c r="K1089" s="13">
        <f>IFERROR(VLOOKUP(I1089,'LISTES stock'!A$2:B$1487,2,0)+SUMIFS(J1089:J1089,D1089:D1089,"ENTRÉE",I1089:I1089,I1089)-SUMIFS(J1089:J1089,D1089:D1089,"SORTIE",I1089:I1089,I1089),"")</f>
        <v>-1</v>
      </c>
      <c r="L1089" s="13">
        <f>IFERROR(VLOOKUP(I1089,T_LISTES[],3,0),"")</f>
        <v>2</v>
      </c>
      <c r="M1089" s="13" t="str">
        <f t="shared" si="35"/>
        <v>COMMANDER</v>
      </c>
      <c r="N1089" s="23"/>
      <c r="O1089" s="8"/>
      <c r="P1089" s="69">
        <v>40000</v>
      </c>
      <c r="Q1089" s="22" t="s">
        <v>1960</v>
      </c>
      <c r="R1089" s="14" t="s">
        <v>1739</v>
      </c>
    </row>
    <row r="1090" spans="1:18" x14ac:dyDescent="0.25">
      <c r="A1090" s="14">
        <f t="shared" si="34"/>
        <v>1089</v>
      </c>
      <c r="B1090" s="15">
        <v>44256</v>
      </c>
      <c r="C1090" s="7">
        <v>44273</v>
      </c>
      <c r="D1090" s="75" t="s">
        <v>844</v>
      </c>
      <c r="E1090" s="22" t="s">
        <v>2298</v>
      </c>
      <c r="F1090" s="67" t="s">
        <v>1735</v>
      </c>
      <c r="G1090" s="8"/>
      <c r="H1090" s="67"/>
      <c r="I1090" s="22" t="s">
        <v>412</v>
      </c>
      <c r="J1090" s="68">
        <v>3</v>
      </c>
      <c r="K1090" s="13">
        <f>IFERROR(VLOOKUP(I1090,'LISTES stock'!A$2:B$1487,2,0)+SUMIFS(J1090:J1090,D1090:D1090,"ENTRÉE",I1090:I1090,I1090)-SUMIFS(J1090:J1090,D1090:D1090,"SORTIE",I1090:I1090,I1090),"")</f>
        <v>-1</v>
      </c>
      <c r="L1090" s="13">
        <f>IFERROR(VLOOKUP(I1090,T_LISTES[],3,0),"")</f>
        <v>0</v>
      </c>
      <c r="M1090" s="13" t="str">
        <f t="shared" si="35"/>
        <v>COMMANDER</v>
      </c>
      <c r="N1090" s="23"/>
      <c r="O1090" s="8"/>
      <c r="P1090" s="69">
        <v>0</v>
      </c>
      <c r="Q1090" s="22"/>
      <c r="R1090" s="14"/>
    </row>
    <row r="1091" spans="1:18" x14ac:dyDescent="0.25">
      <c r="A1091" s="14">
        <f t="shared" si="34"/>
        <v>1090</v>
      </c>
      <c r="B1091" s="15">
        <v>44256</v>
      </c>
      <c r="C1091" s="7">
        <v>44273</v>
      </c>
      <c r="D1091" s="75" t="s">
        <v>844</v>
      </c>
      <c r="E1091" s="22" t="s">
        <v>2298</v>
      </c>
      <c r="F1091" s="67" t="s">
        <v>1735</v>
      </c>
      <c r="G1091" s="8"/>
      <c r="H1091" s="67" t="s">
        <v>1796</v>
      </c>
      <c r="I1091" s="22" t="s">
        <v>411</v>
      </c>
      <c r="J1091" s="68">
        <v>1</v>
      </c>
      <c r="K1091" s="13">
        <f>IFERROR(VLOOKUP(I1091,'LISTES stock'!A$2:B$1487,2,0)+SUMIFS(J1091:J1091,D1091:D1091,"ENTRÉE",I1091:I1091,I1091)-SUMIFS(J1091:J1091,D1091:D1091,"SORTIE",I1091:I1091,I1091),"")</f>
        <v>-1</v>
      </c>
      <c r="L1091" s="13">
        <f>IFERROR(VLOOKUP(I1091,T_LISTES[],3,0),"")</f>
        <v>2</v>
      </c>
      <c r="M1091" s="13" t="str">
        <f t="shared" si="35"/>
        <v>COMMANDER</v>
      </c>
      <c r="N1091" s="23"/>
      <c r="O1091" s="8">
        <v>15000</v>
      </c>
      <c r="P1091" s="69">
        <v>0</v>
      </c>
      <c r="Q1091" s="22"/>
      <c r="R1091" s="14"/>
    </row>
    <row r="1092" spans="1:18" x14ac:dyDescent="0.25">
      <c r="A1092" s="14">
        <f t="shared" si="34"/>
        <v>1091</v>
      </c>
      <c r="B1092" s="15">
        <v>44256</v>
      </c>
      <c r="C1092" s="7">
        <v>44273</v>
      </c>
      <c r="D1092" s="75" t="s">
        <v>844</v>
      </c>
      <c r="E1092" s="22" t="s">
        <v>2298</v>
      </c>
      <c r="F1092" s="67" t="s">
        <v>1744</v>
      </c>
      <c r="G1092" s="8"/>
      <c r="H1092" s="67" t="s">
        <v>33</v>
      </c>
      <c r="I1092" s="22" t="s">
        <v>751</v>
      </c>
      <c r="J1092" s="68">
        <v>1</v>
      </c>
      <c r="K1092" s="13">
        <f>IFERROR(VLOOKUP(I1092,'LISTES stock'!A$2:B$1487,2,0)+SUMIFS(J1092:J1092,D1092:D1092,"ENTRÉE",I1092:I1092,I1092)-SUMIFS(J1092:J1092,D1092:D1092,"SORTIE",I1092:I1092,I1092),"")</f>
        <v>1</v>
      </c>
      <c r="L1092" s="13">
        <f>IFERROR(VLOOKUP(I1092,T_LISTES[],3,0),"")</f>
        <v>2</v>
      </c>
      <c r="M1092" s="13" t="str">
        <f t="shared" si="35"/>
        <v>COMMANDER</v>
      </c>
      <c r="N1092" s="23"/>
      <c r="O1092" s="8"/>
      <c r="P1092" s="69">
        <v>40000</v>
      </c>
      <c r="Q1092" s="22"/>
      <c r="R1092" s="14"/>
    </row>
    <row r="1093" spans="1:18" x14ac:dyDescent="0.25">
      <c r="A1093" s="14">
        <f t="shared" si="34"/>
        <v>1092</v>
      </c>
      <c r="B1093" s="15">
        <v>44256</v>
      </c>
      <c r="C1093" s="7">
        <v>44273</v>
      </c>
      <c r="D1093" s="75" t="s">
        <v>844</v>
      </c>
      <c r="E1093" s="22" t="s">
        <v>2298</v>
      </c>
      <c r="F1093" s="67" t="s">
        <v>1744</v>
      </c>
      <c r="G1093" s="8"/>
      <c r="H1093" s="67" t="s">
        <v>33</v>
      </c>
      <c r="I1093" s="22" t="s">
        <v>538</v>
      </c>
      <c r="J1093" s="68">
        <v>2</v>
      </c>
      <c r="K1093" s="13">
        <f>IFERROR(VLOOKUP(I1093,'LISTES stock'!A$2:B$1487,2,0)+SUMIFS(J1093:J1093,D1093:D1093,"ENTRÉE",I1093:I1093,I1093)-SUMIFS(J1093:J1093,D1093:D1093,"SORTIE",I1093:I1093,I1093),"")</f>
        <v>0</v>
      </c>
      <c r="L1093" s="13">
        <f>IFERROR(VLOOKUP(I1093,T_LISTES[],3,0),"")</f>
        <v>2</v>
      </c>
      <c r="M1093" s="13" t="str">
        <f t="shared" si="35"/>
        <v>COMMANDER</v>
      </c>
      <c r="N1093" s="23"/>
      <c r="O1093" s="8"/>
      <c r="P1093" s="69">
        <v>10000</v>
      </c>
      <c r="Q1093" s="22"/>
      <c r="R1093" s="14"/>
    </row>
    <row r="1094" spans="1:18" x14ac:dyDescent="0.25">
      <c r="A1094" s="14">
        <f t="shared" si="34"/>
        <v>1093</v>
      </c>
      <c r="B1094" s="71">
        <v>44256</v>
      </c>
      <c r="C1094" s="7">
        <v>44274</v>
      </c>
      <c r="D1094" s="8" t="s">
        <v>842</v>
      </c>
      <c r="E1094" s="22" t="s">
        <v>150</v>
      </c>
      <c r="F1094" s="67" t="s">
        <v>1752</v>
      </c>
      <c r="G1094" s="8"/>
      <c r="H1094" s="67" t="s">
        <v>33</v>
      </c>
      <c r="I1094" s="22" t="s">
        <v>48</v>
      </c>
      <c r="J1094" s="68">
        <v>1</v>
      </c>
      <c r="K1094" s="13">
        <f>IFERROR(VLOOKUP(I1094,'LISTES stock'!A$2:B$1487,2,0)+SUMIFS(J1094:J1094,D1094:D1094,"ENTRÉE",I1094:I1094,I1094)-SUMIFS(J1094:J1094,D1094:D1094,"SORTIE",I1094:I1094,I1094),"")</f>
        <v>9</v>
      </c>
      <c r="L1094" s="13">
        <f>IFERROR(VLOOKUP(I1094,T_LISTES[],3,0),"")</f>
        <v>0</v>
      </c>
      <c r="M1094" s="13" t="str">
        <f t="shared" si="35"/>
        <v/>
      </c>
      <c r="N1094" s="23"/>
      <c r="O1094" s="8"/>
      <c r="P1094" s="69">
        <v>0</v>
      </c>
      <c r="Q1094" s="22"/>
      <c r="R1094" s="14" t="s">
        <v>1790</v>
      </c>
    </row>
    <row r="1095" spans="1:18" x14ac:dyDescent="0.25">
      <c r="A1095" s="14">
        <f t="shared" si="34"/>
        <v>1094</v>
      </c>
      <c r="B1095" s="71">
        <v>44256</v>
      </c>
      <c r="C1095" s="7">
        <v>44274</v>
      </c>
      <c r="D1095" s="8" t="s">
        <v>842</v>
      </c>
      <c r="E1095" s="22" t="s">
        <v>707</v>
      </c>
      <c r="F1095" s="67" t="s">
        <v>1744</v>
      </c>
      <c r="G1095" s="8"/>
      <c r="H1095" s="67" t="s">
        <v>17</v>
      </c>
      <c r="I1095" s="22" t="s">
        <v>349</v>
      </c>
      <c r="J1095" s="68">
        <v>1</v>
      </c>
      <c r="K1095" s="13">
        <f>IFERROR(VLOOKUP(I1095,'LISTES stock'!A$2:B$1487,2,0)+SUMIFS(J1095:J1095,D1095:D1095,"ENTRÉE",I1095:I1095,I1095)-SUMIFS(J1095:J1095,D1095:D1095,"SORTIE",I1095:I1095,I1095),"")</f>
        <v>1</v>
      </c>
      <c r="L1095" s="13">
        <f>IFERROR(VLOOKUP(I1095,T_LISTES[],3,0),"")</f>
        <v>0</v>
      </c>
      <c r="M1095" s="13" t="str">
        <f t="shared" si="35"/>
        <v/>
      </c>
      <c r="N1095" s="23"/>
      <c r="O1095" s="8"/>
      <c r="P1095" s="69">
        <v>40000</v>
      </c>
      <c r="Q1095" s="22" t="s">
        <v>1967</v>
      </c>
      <c r="R1095" s="14" t="s">
        <v>1737</v>
      </c>
    </row>
    <row r="1096" spans="1:18" x14ac:dyDescent="0.25">
      <c r="A1096" s="14">
        <f t="shared" si="34"/>
        <v>1095</v>
      </c>
      <c r="B1096" s="71">
        <v>44256</v>
      </c>
      <c r="C1096" s="7">
        <v>44274</v>
      </c>
      <c r="D1096" s="8" t="s">
        <v>842</v>
      </c>
      <c r="E1096" s="22" t="s">
        <v>266</v>
      </c>
      <c r="F1096" s="67" t="s">
        <v>1849</v>
      </c>
      <c r="G1096" s="8"/>
      <c r="H1096" s="67" t="s">
        <v>33</v>
      </c>
      <c r="I1096" s="22" t="s">
        <v>494</v>
      </c>
      <c r="J1096" s="68">
        <v>1</v>
      </c>
      <c r="K1096" s="13">
        <f>IFERROR(VLOOKUP(I1096,'LISTES stock'!A$2:B$1487,2,0)+SUMIFS(J1096:J1096,D1096:D1096,"ENTRÉE",I1096:I1096,I1096)-SUMIFS(J1096:J1096,D1096:D1096,"SORTIE",I1096:I1096,I1096),"")</f>
        <v>-2</v>
      </c>
      <c r="L1096" s="13">
        <f>IFERROR(VLOOKUP(I1096,T_LISTES[],3,0),"")</f>
        <v>0</v>
      </c>
      <c r="M1096" s="13" t="str">
        <f t="shared" si="35"/>
        <v>COMMANDER</v>
      </c>
      <c r="N1096" s="23"/>
      <c r="O1096" s="8"/>
      <c r="P1096" s="69">
        <v>0</v>
      </c>
      <c r="Q1096" s="22"/>
      <c r="R1096" s="14" t="s">
        <v>1778</v>
      </c>
    </row>
    <row r="1097" spans="1:18" x14ac:dyDescent="0.25">
      <c r="A1097" s="14">
        <f t="shared" si="34"/>
        <v>1096</v>
      </c>
      <c r="B1097" s="71">
        <v>44256</v>
      </c>
      <c r="C1097" s="7">
        <v>44274</v>
      </c>
      <c r="D1097" s="8" t="s">
        <v>842</v>
      </c>
      <c r="E1097" s="22" t="s">
        <v>150</v>
      </c>
      <c r="F1097" s="67" t="s">
        <v>1762</v>
      </c>
      <c r="G1097" s="8"/>
      <c r="H1097" s="67" t="s">
        <v>26</v>
      </c>
      <c r="I1097" s="22" t="s">
        <v>25</v>
      </c>
      <c r="J1097" s="68">
        <v>2</v>
      </c>
      <c r="K1097" s="13">
        <f>IFERROR(VLOOKUP(I1097,'LISTES stock'!A$2:B$1487,2,0)+SUMIFS(J1097:J1097,D1097:D1097,"ENTRÉE",I1097:I1097,I1097)-SUMIFS(J1097:J1097,D1097:D1097,"SORTIE",I1097:I1097,I1097),"")</f>
        <v>-4</v>
      </c>
      <c r="L1097" s="13">
        <f>IFERROR(VLOOKUP(I1097,T_LISTES[],3,0),"")</f>
        <v>2</v>
      </c>
      <c r="M1097" s="13" t="str">
        <f t="shared" si="35"/>
        <v>COMMANDER</v>
      </c>
      <c r="N1097" s="23" t="s">
        <v>1763</v>
      </c>
      <c r="O1097" s="8"/>
      <c r="P1097" s="69">
        <v>0</v>
      </c>
      <c r="Q1097" s="22"/>
      <c r="R1097" s="14" t="s">
        <v>1737</v>
      </c>
    </row>
    <row r="1098" spans="1:18" x14ac:dyDescent="0.25">
      <c r="A1098" s="14">
        <f t="shared" si="34"/>
        <v>1097</v>
      </c>
      <c r="B1098" s="71">
        <v>44256</v>
      </c>
      <c r="C1098" s="7">
        <v>44274</v>
      </c>
      <c r="D1098" s="8" t="s">
        <v>842</v>
      </c>
      <c r="E1098" s="22" t="s">
        <v>266</v>
      </c>
      <c r="F1098" s="67" t="s">
        <v>1771</v>
      </c>
      <c r="G1098" s="8"/>
      <c r="H1098" s="67" t="s">
        <v>1742</v>
      </c>
      <c r="I1098" s="22" t="s">
        <v>337</v>
      </c>
      <c r="J1098" s="68">
        <v>1</v>
      </c>
      <c r="K1098" s="13">
        <f>IFERROR(VLOOKUP(I1098,'LISTES stock'!A$2:B$1487,2,0)+SUMIFS(J1098:J1098,D1098:D1098,"ENTRÉE",I1098:I1098,I1098)-SUMIFS(J1098:J1098,D1098:D1098,"SORTIE",I1098:I1098,I1098),"")</f>
        <v>-25</v>
      </c>
      <c r="L1098" s="13">
        <f>IFERROR(VLOOKUP(I1098,T_LISTES[],3,0),"")</f>
        <v>2</v>
      </c>
      <c r="M1098" s="13" t="str">
        <f t="shared" si="35"/>
        <v>COMMANDER</v>
      </c>
      <c r="N1098" s="23"/>
      <c r="O1098" s="8"/>
      <c r="P1098" s="69">
        <v>0</v>
      </c>
      <c r="Q1098" s="22"/>
      <c r="R1098" s="14" t="s">
        <v>1772</v>
      </c>
    </row>
    <row r="1099" spans="1:18" x14ac:dyDescent="0.25">
      <c r="A1099" s="14">
        <f t="shared" si="34"/>
        <v>1098</v>
      </c>
      <c r="B1099" s="71">
        <v>44256</v>
      </c>
      <c r="C1099" s="7">
        <v>44274</v>
      </c>
      <c r="D1099" s="8" t="s">
        <v>842</v>
      </c>
      <c r="E1099" s="22" t="s">
        <v>665</v>
      </c>
      <c r="F1099" s="67" t="s">
        <v>1744</v>
      </c>
      <c r="G1099" s="8"/>
      <c r="H1099" s="67" t="s">
        <v>33</v>
      </c>
      <c r="I1099" s="22" t="s">
        <v>538</v>
      </c>
      <c r="J1099" s="68">
        <v>1</v>
      </c>
      <c r="K1099" s="13">
        <f>IFERROR(VLOOKUP(I1099,'LISTES stock'!A$2:B$1487,2,0)+SUMIFS(J1099:J1099,D1099:D1099,"ENTRÉE",I1099:I1099,I1099)-SUMIFS(J1099:J1099,D1099:D1099,"SORTIE",I1099:I1099,I1099),"")</f>
        <v>-3</v>
      </c>
      <c r="L1099" s="13">
        <f>IFERROR(VLOOKUP(I1099,T_LISTES[],3,0),"")</f>
        <v>2</v>
      </c>
      <c r="M1099" s="13" t="str">
        <f t="shared" si="35"/>
        <v>COMMANDER</v>
      </c>
      <c r="N1099" s="23"/>
      <c r="O1099" s="8"/>
      <c r="P1099" s="69">
        <v>5000</v>
      </c>
      <c r="Q1099" s="22"/>
      <c r="R1099" s="14" t="s">
        <v>1739</v>
      </c>
    </row>
    <row r="1100" spans="1:18" x14ac:dyDescent="0.25">
      <c r="A1100" s="14">
        <f t="shared" si="34"/>
        <v>1099</v>
      </c>
      <c r="B1100" s="71">
        <v>44256</v>
      </c>
      <c r="C1100" s="7">
        <v>44274</v>
      </c>
      <c r="D1100" s="8" t="s">
        <v>842</v>
      </c>
      <c r="E1100" s="22" t="s">
        <v>2</v>
      </c>
      <c r="F1100" s="67" t="s">
        <v>1752</v>
      </c>
      <c r="G1100" s="8"/>
      <c r="H1100" s="67" t="s">
        <v>33</v>
      </c>
      <c r="I1100" s="22" t="s">
        <v>687</v>
      </c>
      <c r="J1100" s="68">
        <v>1</v>
      </c>
      <c r="K1100" s="13">
        <f>IFERROR(VLOOKUP(I1100,'LISTES stock'!A$2:B$1487,2,0)+SUMIFS(J1100:J1100,D1100:D1100,"ENTRÉE",I1100:I1100,I1100)-SUMIFS(J1100:J1100,D1100:D1100,"SORTIE",I1100:I1100,I1100),"")</f>
        <v>-1</v>
      </c>
      <c r="L1100" s="13">
        <f>IFERROR(VLOOKUP(I1100,T_LISTES[],3,0),"")</f>
        <v>0</v>
      </c>
      <c r="M1100" s="13" t="str">
        <f t="shared" si="35"/>
        <v>COMMANDER</v>
      </c>
      <c r="N1100" s="23"/>
      <c r="O1100" s="8"/>
      <c r="P1100" s="69">
        <v>0</v>
      </c>
      <c r="Q1100" s="22"/>
      <c r="R1100" s="14" t="s">
        <v>1737</v>
      </c>
    </row>
    <row r="1101" spans="1:18" x14ac:dyDescent="0.25">
      <c r="A1101" s="14">
        <f t="shared" si="34"/>
        <v>1100</v>
      </c>
      <c r="B1101" s="71">
        <v>44256</v>
      </c>
      <c r="C1101" s="7">
        <v>44274</v>
      </c>
      <c r="D1101" s="8" t="s">
        <v>842</v>
      </c>
      <c r="E1101" s="22" t="s">
        <v>103</v>
      </c>
      <c r="F1101" s="67" t="s">
        <v>1771</v>
      </c>
      <c r="G1101" s="8"/>
      <c r="H1101" s="67" t="s">
        <v>1742</v>
      </c>
      <c r="I1101" s="22" t="s">
        <v>337</v>
      </c>
      <c r="J1101" s="68">
        <v>1</v>
      </c>
      <c r="K1101" s="13">
        <f>IFERROR(VLOOKUP(I1101,'LISTES stock'!A$2:B$1487,2,0)+SUMIFS(J1101:J1101,D1101:D1101,"ENTRÉE",I1101:I1101,I1101)-SUMIFS(J1101:J1101,D1101:D1101,"SORTIE",I1101:I1101,I1101),"")</f>
        <v>-25</v>
      </c>
      <c r="L1101" s="13">
        <f>IFERROR(VLOOKUP(I1101,T_LISTES[],3,0),"")</f>
        <v>2</v>
      </c>
      <c r="M1101" s="13" t="str">
        <f t="shared" si="35"/>
        <v>COMMANDER</v>
      </c>
      <c r="N1101" s="23"/>
      <c r="O1101" s="8"/>
      <c r="P1101" s="69">
        <v>0</v>
      </c>
      <c r="Q1101" s="22"/>
      <c r="R1101" s="14" t="s">
        <v>1772</v>
      </c>
    </row>
    <row r="1102" spans="1:18" x14ac:dyDescent="0.25">
      <c r="A1102" s="14">
        <f t="shared" si="34"/>
        <v>1101</v>
      </c>
      <c r="B1102" s="71">
        <v>44256</v>
      </c>
      <c r="C1102" s="7">
        <v>44274</v>
      </c>
      <c r="D1102" s="8" t="s">
        <v>842</v>
      </c>
      <c r="E1102" s="22" t="s">
        <v>669</v>
      </c>
      <c r="F1102" s="67" t="s">
        <v>1771</v>
      </c>
      <c r="G1102" s="8"/>
      <c r="H1102" s="67" t="s">
        <v>1742</v>
      </c>
      <c r="I1102" s="22" t="s">
        <v>337</v>
      </c>
      <c r="J1102" s="68">
        <v>2</v>
      </c>
      <c r="K1102" s="13">
        <f>IFERROR(VLOOKUP(I1102,'LISTES stock'!A$2:B$1487,2,0)+SUMIFS(J1102:J1102,D1102:D1102,"ENTRÉE",I1102:I1102,I1102)-SUMIFS(J1102:J1102,D1102:D1102,"SORTIE",I1102:I1102,I1102),"")</f>
        <v>-26</v>
      </c>
      <c r="L1102" s="13">
        <f>IFERROR(VLOOKUP(I1102,T_LISTES[],3,0),"")</f>
        <v>2</v>
      </c>
      <c r="M1102" s="13" t="str">
        <f t="shared" si="35"/>
        <v>COMMANDER</v>
      </c>
      <c r="N1102" s="23"/>
      <c r="O1102" s="8"/>
      <c r="P1102" s="69">
        <v>0</v>
      </c>
      <c r="Q1102" s="22"/>
      <c r="R1102" s="14" t="s">
        <v>1777</v>
      </c>
    </row>
    <row r="1103" spans="1:18" x14ac:dyDescent="0.25">
      <c r="A1103" s="14">
        <f t="shared" si="34"/>
        <v>1102</v>
      </c>
      <c r="B1103" s="71">
        <v>44256</v>
      </c>
      <c r="C1103" s="7">
        <v>44274</v>
      </c>
      <c r="D1103" s="8" t="s">
        <v>842</v>
      </c>
      <c r="E1103" s="22" t="s">
        <v>669</v>
      </c>
      <c r="F1103" s="67" t="s">
        <v>1771</v>
      </c>
      <c r="G1103" s="8"/>
      <c r="H1103" s="67" t="s">
        <v>1742</v>
      </c>
      <c r="I1103" s="22" t="s">
        <v>333</v>
      </c>
      <c r="J1103" s="68">
        <v>1</v>
      </c>
      <c r="K1103" s="13">
        <f>IFERROR(VLOOKUP(I1103,'LISTES stock'!A$2:B$1487,2,0)+SUMIFS(J1103:J1103,D1103:D1103,"ENTRÉE",I1103:I1103,I1103)-SUMIFS(J1103:J1103,D1103:D1103,"SORTIE",I1103:I1103,I1103),"")</f>
        <v>-22</v>
      </c>
      <c r="L1103" s="13">
        <f>IFERROR(VLOOKUP(I1103,T_LISTES[],3,0),"")</f>
        <v>2</v>
      </c>
      <c r="M1103" s="13" t="str">
        <f t="shared" si="35"/>
        <v>COMMANDER</v>
      </c>
      <c r="N1103" s="23"/>
      <c r="O1103" s="8"/>
      <c r="P1103" s="69">
        <v>0</v>
      </c>
      <c r="Q1103" s="22"/>
      <c r="R1103" s="14" t="s">
        <v>1777</v>
      </c>
    </row>
    <row r="1104" spans="1:18" x14ac:dyDescent="0.25">
      <c r="A1104" s="14">
        <f t="shared" si="34"/>
        <v>1103</v>
      </c>
      <c r="B1104" s="71">
        <v>44256</v>
      </c>
      <c r="C1104" s="7">
        <v>44274</v>
      </c>
      <c r="D1104" s="8" t="s">
        <v>842</v>
      </c>
      <c r="E1104" s="22" t="s">
        <v>50</v>
      </c>
      <c r="F1104" s="67" t="s">
        <v>1735</v>
      </c>
      <c r="G1104" s="8"/>
      <c r="H1104" s="67" t="s">
        <v>1742</v>
      </c>
      <c r="I1104" s="22" t="s">
        <v>573</v>
      </c>
      <c r="J1104" s="68">
        <v>1</v>
      </c>
      <c r="K1104" s="13">
        <f>IFERROR(VLOOKUP(I1104,'LISTES stock'!A$2:B$1487,2,0)+SUMIFS(J1104:J1104,D1104:D1104,"ENTRÉE",I1104:I1104,I1104)-SUMIFS(J1104:J1104,D1104:D1104,"SORTIE",I1104:I1104,I1104),"")</f>
        <v>-4</v>
      </c>
      <c r="L1104" s="13">
        <f>IFERROR(VLOOKUP(I1104,T_LISTES[],3,0),"")</f>
        <v>2</v>
      </c>
      <c r="M1104" s="13" t="str">
        <f t="shared" si="35"/>
        <v>COMMANDER</v>
      </c>
      <c r="N1104" s="23"/>
      <c r="O1104" s="8"/>
      <c r="P1104" s="69">
        <v>200000</v>
      </c>
      <c r="Q1104" s="22" t="s">
        <v>2057</v>
      </c>
      <c r="R1104" s="14" t="s">
        <v>1777</v>
      </c>
    </row>
    <row r="1105" spans="1:18" x14ac:dyDescent="0.25">
      <c r="A1105" s="14">
        <f t="shared" si="34"/>
        <v>1104</v>
      </c>
      <c r="B1105" s="71">
        <v>44256</v>
      </c>
      <c r="C1105" s="7">
        <v>44275</v>
      </c>
      <c r="D1105" s="8" t="s">
        <v>842</v>
      </c>
      <c r="E1105" s="22" t="s">
        <v>1734</v>
      </c>
      <c r="F1105" s="67" t="s">
        <v>1980</v>
      </c>
      <c r="G1105" s="8"/>
      <c r="H1105" s="67" t="s">
        <v>33</v>
      </c>
      <c r="I1105" s="22" t="s">
        <v>752</v>
      </c>
      <c r="J1105" s="68">
        <v>1</v>
      </c>
      <c r="K1105" s="13">
        <f>IFERROR(VLOOKUP(I1105,'LISTES stock'!A$2:B$1487,2,0)+SUMIFS(J1105:J1105,D1105:D1105,"ENTRÉE",I1105:I1105,I1105)-SUMIFS(J1105:J1105,D1105:D1105,"SORTIE",I1105:I1105,I1105),"")</f>
        <v>-2</v>
      </c>
      <c r="L1105" s="13">
        <f>IFERROR(VLOOKUP(I1105,T_LISTES[],3,0),"")</f>
        <v>0</v>
      </c>
      <c r="M1105" s="13" t="str">
        <f t="shared" si="35"/>
        <v>COMMANDER</v>
      </c>
      <c r="N1105" s="23"/>
      <c r="O1105" s="8"/>
      <c r="P1105" s="69">
        <v>0</v>
      </c>
      <c r="Q1105" s="22"/>
      <c r="R1105" s="14" t="s">
        <v>1778</v>
      </c>
    </row>
    <row r="1106" spans="1:18" x14ac:dyDescent="0.25">
      <c r="A1106" s="14">
        <f t="shared" si="34"/>
        <v>1105</v>
      </c>
      <c r="B1106" s="71">
        <v>44256</v>
      </c>
      <c r="C1106" s="7">
        <v>44275</v>
      </c>
      <c r="D1106" s="8" t="s">
        <v>842</v>
      </c>
      <c r="E1106" s="22" t="s">
        <v>160</v>
      </c>
      <c r="F1106" s="67" t="s">
        <v>1735</v>
      </c>
      <c r="G1106" s="8"/>
      <c r="H1106" s="67" t="s">
        <v>1742</v>
      </c>
      <c r="I1106" s="22" t="s">
        <v>573</v>
      </c>
      <c r="J1106" s="68">
        <v>1</v>
      </c>
      <c r="K1106" s="13">
        <f>IFERROR(VLOOKUP(I1106,'LISTES stock'!A$2:B$1487,2,0)+SUMIFS(J1106:J1106,D1106:D1106,"ENTRÉE",I1106:I1106,I1106)-SUMIFS(J1106:J1106,D1106:D1106,"SORTIE",I1106:I1106,I1106),"")</f>
        <v>-4</v>
      </c>
      <c r="L1106" s="13">
        <f>IFERROR(VLOOKUP(I1106,T_LISTES[],3,0),"")</f>
        <v>2</v>
      </c>
      <c r="M1106" s="13" t="str">
        <f t="shared" si="35"/>
        <v>COMMANDER</v>
      </c>
      <c r="N1106" s="23"/>
      <c r="O1106" s="8"/>
      <c r="P1106" s="69">
        <v>200000</v>
      </c>
      <c r="Q1106" s="22"/>
      <c r="R1106" s="14" t="s">
        <v>1777</v>
      </c>
    </row>
    <row r="1107" spans="1:18" x14ac:dyDescent="0.25">
      <c r="A1107" s="14">
        <f t="shared" si="34"/>
        <v>1106</v>
      </c>
      <c r="B1107" s="71">
        <v>44256</v>
      </c>
      <c r="C1107" s="7">
        <v>44275</v>
      </c>
      <c r="D1107" s="8" t="s">
        <v>842</v>
      </c>
      <c r="E1107" s="22" t="s">
        <v>826</v>
      </c>
      <c r="F1107" s="67" t="s">
        <v>1768</v>
      </c>
      <c r="G1107" s="8"/>
      <c r="H1107" s="67" t="s">
        <v>33</v>
      </c>
      <c r="I1107" s="22" t="s">
        <v>635</v>
      </c>
      <c r="J1107" s="68">
        <v>1</v>
      </c>
      <c r="K1107" s="13">
        <f>IFERROR(VLOOKUP(I1107,'LISTES stock'!A$2:B$1487,2,0)+SUMIFS(J1107:J1107,D1107:D1107,"ENTRÉE",I1107:I1107,I1107)-SUMIFS(J1107:J1107,D1107:D1107,"SORTIE",I1107:I1107,I1107),"")</f>
        <v>0</v>
      </c>
      <c r="L1107" s="13">
        <f>IFERROR(VLOOKUP(I1107,T_LISTES[],3,0),"")</f>
        <v>2</v>
      </c>
      <c r="M1107" s="13" t="str">
        <f t="shared" si="35"/>
        <v>COMMANDER</v>
      </c>
      <c r="N1107" s="23"/>
      <c r="O1107" s="8"/>
      <c r="P1107" s="69">
        <v>25000</v>
      </c>
      <c r="Q1107" s="22"/>
      <c r="R1107" s="14" t="s">
        <v>1778</v>
      </c>
    </row>
    <row r="1108" spans="1:18" x14ac:dyDescent="0.25">
      <c r="A1108" s="14">
        <f t="shared" si="34"/>
        <v>1107</v>
      </c>
      <c r="B1108" s="71">
        <v>44256</v>
      </c>
      <c r="C1108" s="7">
        <v>44277</v>
      </c>
      <c r="D1108" s="8" t="s">
        <v>842</v>
      </c>
      <c r="E1108" s="22" t="s">
        <v>1734</v>
      </c>
      <c r="F1108" s="67" t="s">
        <v>1735</v>
      </c>
      <c r="G1108" s="8"/>
      <c r="H1108" s="67" t="s">
        <v>1748</v>
      </c>
      <c r="I1108" s="22" t="s">
        <v>699</v>
      </c>
      <c r="J1108" s="68">
        <v>1</v>
      </c>
      <c r="K1108" s="13">
        <f>IFERROR(VLOOKUP(I1108,'LISTES stock'!A$2:B$1487,2,0)+SUMIFS(J1108:J1108,D1108:D1108,"ENTRÉE",I1108:I1108,I1108)-SUMIFS(J1108:J1108,D1108:D1108,"SORTIE",I1108:I1108,I1108),"")</f>
        <v>-1</v>
      </c>
      <c r="L1108" s="13">
        <f>IFERROR(VLOOKUP(I1108,T_LISTES[],3,0),"")</f>
        <v>0</v>
      </c>
      <c r="M1108" s="13" t="str">
        <f t="shared" si="35"/>
        <v>COMMANDER</v>
      </c>
      <c r="N1108" s="23" t="s">
        <v>1782</v>
      </c>
      <c r="O1108" s="8"/>
      <c r="P1108" s="69">
        <v>0</v>
      </c>
      <c r="Q1108" s="22"/>
      <c r="R1108" s="14" t="s">
        <v>1767</v>
      </c>
    </row>
    <row r="1109" spans="1:18" x14ac:dyDescent="0.25">
      <c r="A1109" s="14">
        <f t="shared" si="34"/>
        <v>1108</v>
      </c>
      <c r="B1109" s="71">
        <v>44256</v>
      </c>
      <c r="C1109" s="7">
        <v>44277</v>
      </c>
      <c r="D1109" s="8" t="s">
        <v>842</v>
      </c>
      <c r="E1109" s="22" t="s">
        <v>2058</v>
      </c>
      <c r="F1109" s="67" t="s">
        <v>1768</v>
      </c>
      <c r="G1109" s="8"/>
      <c r="H1109" s="67" t="s">
        <v>33</v>
      </c>
      <c r="I1109" s="22" t="s">
        <v>185</v>
      </c>
      <c r="J1109" s="68">
        <v>2</v>
      </c>
      <c r="K1109" s="13">
        <f>IFERROR(VLOOKUP(I1109,'LISTES stock'!A$2:B$1487,2,0)+SUMIFS(J1109:J1109,D1109:D1109,"ENTRÉE",I1109:I1109,I1109)-SUMIFS(J1109:J1109,D1109:D1109,"SORTIE",I1109:I1109,I1109),"")</f>
        <v>24</v>
      </c>
      <c r="L1109" s="13">
        <f>IFERROR(VLOOKUP(I1109,T_LISTES[],3,0),"")</f>
        <v>0</v>
      </c>
      <c r="M1109" s="13" t="str">
        <f t="shared" si="35"/>
        <v/>
      </c>
      <c r="N1109" s="23"/>
      <c r="O1109" s="8"/>
      <c r="P1109" s="69">
        <v>0</v>
      </c>
      <c r="Q1109" s="22"/>
      <c r="R1109" s="14" t="s">
        <v>1759</v>
      </c>
    </row>
    <row r="1110" spans="1:18" x14ac:dyDescent="0.25">
      <c r="A1110" s="14">
        <f t="shared" si="34"/>
        <v>1109</v>
      </c>
      <c r="B1110" s="71">
        <v>44256</v>
      </c>
      <c r="C1110" s="7">
        <v>44277</v>
      </c>
      <c r="D1110" s="8" t="s">
        <v>842</v>
      </c>
      <c r="E1110" s="22" t="s">
        <v>2059</v>
      </c>
      <c r="F1110" s="67" t="s">
        <v>1768</v>
      </c>
      <c r="G1110" s="8"/>
      <c r="H1110" s="67" t="s">
        <v>33</v>
      </c>
      <c r="I1110" s="22" t="s">
        <v>185</v>
      </c>
      <c r="J1110" s="68">
        <v>2</v>
      </c>
      <c r="K1110" s="13">
        <f>IFERROR(VLOOKUP(I1110,'LISTES stock'!A$2:B$1487,2,0)+SUMIFS(J1110:J1110,D1110:D1110,"ENTRÉE",I1110:I1110,I1110)-SUMIFS(J1110:J1110,D1110:D1110,"SORTIE",I1110:I1110,I1110),"")</f>
        <v>24</v>
      </c>
      <c r="L1110" s="13">
        <f>IFERROR(VLOOKUP(I1110,T_LISTES[],3,0),"")</f>
        <v>0</v>
      </c>
      <c r="M1110" s="13" t="str">
        <f t="shared" si="35"/>
        <v/>
      </c>
      <c r="N1110" s="23"/>
      <c r="O1110" s="8"/>
      <c r="P1110" s="69">
        <v>0</v>
      </c>
      <c r="Q1110" s="22"/>
      <c r="R1110" s="14" t="s">
        <v>1759</v>
      </c>
    </row>
    <row r="1111" spans="1:18" x14ac:dyDescent="0.25">
      <c r="A1111" s="14">
        <f t="shared" si="34"/>
        <v>1110</v>
      </c>
      <c r="B1111" s="71">
        <v>44256</v>
      </c>
      <c r="C1111" s="7">
        <v>44277</v>
      </c>
      <c r="D1111" s="8" t="s">
        <v>842</v>
      </c>
      <c r="E1111" s="22" t="s">
        <v>220</v>
      </c>
      <c r="F1111" s="67" t="s">
        <v>1860</v>
      </c>
      <c r="G1111" s="8"/>
      <c r="H1111" s="67" t="s">
        <v>26</v>
      </c>
      <c r="I1111" s="22" t="s">
        <v>133</v>
      </c>
      <c r="J1111" s="68">
        <v>2</v>
      </c>
      <c r="K1111" s="13">
        <f>IFERROR(VLOOKUP(I1111,'LISTES stock'!A$2:B$1487,2,0)+SUMIFS(J1111:J1111,D1111:D1111,"ENTRÉE",I1111:I1111,I1111)-SUMIFS(J1111:J1111,D1111:D1111,"SORTIE",I1111:I1111,I1111),"")</f>
        <v>-5</v>
      </c>
      <c r="L1111" s="13">
        <f>IFERROR(VLOOKUP(I1111,T_LISTES[],3,0),"")</f>
        <v>2</v>
      </c>
      <c r="M1111" s="13" t="str">
        <f t="shared" si="35"/>
        <v>COMMANDER</v>
      </c>
      <c r="N1111" s="23"/>
      <c r="O1111" s="8"/>
      <c r="P1111" s="69">
        <v>0</v>
      </c>
      <c r="Q1111" s="22" t="s">
        <v>1780</v>
      </c>
      <c r="R1111" s="14" t="s">
        <v>1754</v>
      </c>
    </row>
    <row r="1112" spans="1:18" x14ac:dyDescent="0.25">
      <c r="A1112" s="14">
        <f t="shared" si="34"/>
        <v>1111</v>
      </c>
      <c r="B1112" s="71">
        <v>44256</v>
      </c>
      <c r="C1112" s="7">
        <v>44277</v>
      </c>
      <c r="D1112" s="8" t="s">
        <v>842</v>
      </c>
      <c r="E1112" s="22" t="s">
        <v>220</v>
      </c>
      <c r="F1112" s="67" t="s">
        <v>1860</v>
      </c>
      <c r="G1112" s="8"/>
      <c r="H1112" s="67" t="s">
        <v>26</v>
      </c>
      <c r="I1112" s="22" t="s">
        <v>132</v>
      </c>
      <c r="J1112" s="68">
        <v>2</v>
      </c>
      <c r="K1112" s="13">
        <f>IFERROR(VLOOKUP(I1112,'LISTES stock'!A$2:B$1487,2,0)+SUMIFS(J1112:J1112,D1112:D1112,"ENTRÉE",I1112:I1112,I1112)-SUMIFS(J1112:J1112,D1112:D1112,"SORTIE",I1112:I1112,I1112),"")</f>
        <v>-2</v>
      </c>
      <c r="L1112" s="13">
        <f>IFERROR(VLOOKUP(I1112,T_LISTES[],3,0),"")</f>
        <v>2</v>
      </c>
      <c r="M1112" s="13" t="str">
        <f t="shared" si="35"/>
        <v>COMMANDER</v>
      </c>
      <c r="N1112" s="23"/>
      <c r="O1112" s="8"/>
      <c r="P1112" s="69">
        <v>0</v>
      </c>
      <c r="Q1112" s="22" t="s">
        <v>1780</v>
      </c>
      <c r="R1112" s="14" t="s">
        <v>1754</v>
      </c>
    </row>
    <row r="1113" spans="1:18" x14ac:dyDescent="0.25">
      <c r="A1113" s="14">
        <f t="shared" si="34"/>
        <v>1112</v>
      </c>
      <c r="B1113" s="71">
        <v>44256</v>
      </c>
      <c r="C1113" s="7">
        <v>44277</v>
      </c>
      <c r="D1113" s="8" t="s">
        <v>842</v>
      </c>
      <c r="E1113" s="22" t="s">
        <v>220</v>
      </c>
      <c r="F1113" s="67" t="s">
        <v>1747</v>
      </c>
      <c r="G1113" s="8"/>
      <c r="H1113" s="67" t="s">
        <v>26</v>
      </c>
      <c r="I1113" s="22" t="s">
        <v>136</v>
      </c>
      <c r="J1113" s="68">
        <v>1</v>
      </c>
      <c r="K1113" s="13">
        <f>IFERROR(VLOOKUP(I1113,'LISTES stock'!A$2:B$1487,2,0)+SUMIFS(J1113:J1113,D1113:D1113,"ENTRÉE",I1113:I1113,I1113)-SUMIFS(J1113:J1113,D1113:D1113,"SORTIE",I1113:I1113,I1113),"")</f>
        <v>-1</v>
      </c>
      <c r="L1113" s="13">
        <f>IFERROR(VLOOKUP(I1113,T_LISTES[],3,0),"")</f>
        <v>2</v>
      </c>
      <c r="M1113" s="13" t="str">
        <f t="shared" si="35"/>
        <v>COMMANDER</v>
      </c>
      <c r="N1113" s="23"/>
      <c r="O1113" s="8"/>
      <c r="P1113" s="69">
        <v>0</v>
      </c>
      <c r="Q1113" s="22" t="s">
        <v>1780</v>
      </c>
      <c r="R1113" s="14" t="s">
        <v>1754</v>
      </c>
    </row>
    <row r="1114" spans="1:18" x14ac:dyDescent="0.25">
      <c r="A1114" s="14">
        <f t="shared" si="34"/>
        <v>1113</v>
      </c>
      <c r="B1114" s="71">
        <v>44256</v>
      </c>
      <c r="C1114" s="7">
        <v>44277</v>
      </c>
      <c r="D1114" s="8" t="s">
        <v>842</v>
      </c>
      <c r="E1114" s="22" t="s">
        <v>220</v>
      </c>
      <c r="F1114" s="67" t="s">
        <v>1788</v>
      </c>
      <c r="G1114" s="8"/>
      <c r="H1114" s="67" t="s">
        <v>58</v>
      </c>
      <c r="I1114" s="22" t="s">
        <v>57</v>
      </c>
      <c r="J1114" s="68">
        <v>22</v>
      </c>
      <c r="K1114" s="13">
        <f>IFERROR(VLOOKUP(I1114,'LISTES stock'!A$2:B$1487,2,0)+SUMIFS(J1114:J1114,D1114:D1114,"ENTRÉE",I1114:I1114,I1114)-SUMIFS(J1114:J1114,D1114:D1114,"SORTIE",I1114:I1114,I1114),"")</f>
        <v>-7066</v>
      </c>
      <c r="L1114" s="13">
        <f>IFERROR(VLOOKUP(I1114,T_LISTES[],3,0),"")</f>
        <v>0</v>
      </c>
      <c r="M1114" s="13" t="str">
        <f t="shared" si="35"/>
        <v>COMMANDER</v>
      </c>
      <c r="N1114" s="23"/>
      <c r="O1114" s="8"/>
      <c r="P1114" s="69">
        <v>0</v>
      </c>
      <c r="Q1114" s="22" t="s">
        <v>1780</v>
      </c>
      <c r="R1114" s="14" t="s">
        <v>1754</v>
      </c>
    </row>
    <row r="1115" spans="1:18" x14ac:dyDescent="0.25">
      <c r="A1115" s="14">
        <f t="shared" si="34"/>
        <v>1114</v>
      </c>
      <c r="B1115" s="71">
        <v>44256</v>
      </c>
      <c r="C1115" s="7">
        <v>44277</v>
      </c>
      <c r="D1115" s="8" t="s">
        <v>842</v>
      </c>
      <c r="E1115" s="22" t="s">
        <v>2060</v>
      </c>
      <c r="F1115" s="67" t="s">
        <v>1768</v>
      </c>
      <c r="G1115" s="8"/>
      <c r="H1115" s="67" t="s">
        <v>33</v>
      </c>
      <c r="I1115" s="22" t="s">
        <v>185</v>
      </c>
      <c r="J1115" s="68">
        <v>2</v>
      </c>
      <c r="K1115" s="13">
        <f>IFERROR(VLOOKUP(I1115,'LISTES stock'!A$2:B$1487,2,0)+SUMIFS(J1115:J1115,D1115:D1115,"ENTRÉE",I1115:I1115,I1115)-SUMIFS(J1115:J1115,D1115:D1115,"SORTIE",I1115:I1115,I1115),"")</f>
        <v>24</v>
      </c>
      <c r="L1115" s="13">
        <f>IFERROR(VLOOKUP(I1115,T_LISTES[],3,0),"")</f>
        <v>0</v>
      </c>
      <c r="M1115" s="13" t="str">
        <f t="shared" si="35"/>
        <v/>
      </c>
      <c r="N1115" s="23"/>
      <c r="O1115" s="8"/>
      <c r="P1115" s="69">
        <v>0</v>
      </c>
      <c r="Q1115" s="22"/>
      <c r="R1115" s="14" t="s">
        <v>1767</v>
      </c>
    </row>
    <row r="1116" spans="1:18" x14ac:dyDescent="0.25">
      <c r="A1116" s="14">
        <f t="shared" si="34"/>
        <v>1115</v>
      </c>
      <c r="B1116" s="71">
        <v>44256</v>
      </c>
      <c r="C1116" s="7">
        <v>44277</v>
      </c>
      <c r="D1116" s="8" t="s">
        <v>842</v>
      </c>
      <c r="E1116" s="22" t="s">
        <v>265</v>
      </c>
      <c r="F1116" s="67" t="s">
        <v>1860</v>
      </c>
      <c r="G1116" s="8"/>
      <c r="H1116" s="67" t="s">
        <v>26</v>
      </c>
      <c r="I1116" s="22" t="s">
        <v>133</v>
      </c>
      <c r="J1116" s="68">
        <v>2</v>
      </c>
      <c r="K1116" s="13">
        <f>IFERROR(VLOOKUP(I1116,'LISTES stock'!A$2:B$1487,2,0)+SUMIFS(J1116:J1116,D1116:D1116,"ENTRÉE",I1116:I1116,I1116)-SUMIFS(J1116:J1116,D1116:D1116,"SORTIE",I1116:I1116,I1116),"")</f>
        <v>-5</v>
      </c>
      <c r="L1116" s="13">
        <f>IFERROR(VLOOKUP(I1116,T_LISTES[],3,0),"")</f>
        <v>2</v>
      </c>
      <c r="M1116" s="13" t="str">
        <f t="shared" si="35"/>
        <v>COMMANDER</v>
      </c>
      <c r="N1116" s="23"/>
      <c r="O1116" s="8"/>
      <c r="P1116" s="69">
        <v>0</v>
      </c>
      <c r="Q1116" s="22" t="s">
        <v>1780</v>
      </c>
      <c r="R1116" s="14" t="s">
        <v>1790</v>
      </c>
    </row>
    <row r="1117" spans="1:18" x14ac:dyDescent="0.25">
      <c r="A1117" s="14">
        <f t="shared" si="34"/>
        <v>1116</v>
      </c>
      <c r="B1117" s="71">
        <v>44256</v>
      </c>
      <c r="C1117" s="7">
        <v>44277</v>
      </c>
      <c r="D1117" s="8" t="s">
        <v>842</v>
      </c>
      <c r="E1117" s="22" t="s">
        <v>265</v>
      </c>
      <c r="F1117" s="67" t="s">
        <v>1860</v>
      </c>
      <c r="G1117" s="8"/>
      <c r="H1117" s="67" t="s">
        <v>26</v>
      </c>
      <c r="I1117" s="22" t="s">
        <v>132</v>
      </c>
      <c r="J1117" s="68">
        <v>2</v>
      </c>
      <c r="K1117" s="13">
        <f>IFERROR(VLOOKUP(I1117,'LISTES stock'!A$2:B$1487,2,0)+SUMIFS(J1117:J1117,D1117:D1117,"ENTRÉE",I1117:I1117,I1117)-SUMIFS(J1117:J1117,D1117:D1117,"SORTIE",I1117:I1117,I1117),"")</f>
        <v>-2</v>
      </c>
      <c r="L1117" s="13">
        <f>IFERROR(VLOOKUP(I1117,T_LISTES[],3,0),"")</f>
        <v>2</v>
      </c>
      <c r="M1117" s="13" t="str">
        <f t="shared" si="35"/>
        <v>COMMANDER</v>
      </c>
      <c r="N1117" s="23"/>
      <c r="O1117" s="8"/>
      <c r="P1117" s="69">
        <v>0</v>
      </c>
      <c r="Q1117" s="22" t="s">
        <v>1780</v>
      </c>
      <c r="R1117" s="14" t="s">
        <v>1790</v>
      </c>
    </row>
    <row r="1118" spans="1:18" x14ac:dyDescent="0.25">
      <c r="A1118" s="14">
        <f t="shared" si="34"/>
        <v>1117</v>
      </c>
      <c r="B1118" s="71">
        <v>44256</v>
      </c>
      <c r="C1118" s="7">
        <v>44277</v>
      </c>
      <c r="D1118" s="8" t="s">
        <v>842</v>
      </c>
      <c r="E1118" s="22" t="s">
        <v>265</v>
      </c>
      <c r="F1118" s="67" t="s">
        <v>1860</v>
      </c>
      <c r="G1118" s="8"/>
      <c r="H1118" s="67" t="s">
        <v>26</v>
      </c>
      <c r="I1118" s="22" t="s">
        <v>135</v>
      </c>
      <c r="J1118" s="68">
        <v>2</v>
      </c>
      <c r="K1118" s="13">
        <f>IFERROR(VLOOKUP(I1118,'LISTES stock'!A$2:B$1487,2,0)+SUMIFS(J1118:J1118,D1118:D1118,"ENTRÉE",I1118:I1118,I1118)-SUMIFS(J1118:J1118,D1118:D1118,"SORTIE",I1118:I1118,I1118),"")</f>
        <v>-88</v>
      </c>
      <c r="L1118" s="13">
        <f>IFERROR(VLOOKUP(I1118,T_LISTES[],3,0),"")</f>
        <v>2</v>
      </c>
      <c r="M1118" s="13" t="str">
        <f t="shared" si="35"/>
        <v>COMMANDER</v>
      </c>
      <c r="N1118" s="23"/>
      <c r="O1118" s="8"/>
      <c r="P1118" s="69">
        <v>0</v>
      </c>
      <c r="Q1118" s="22" t="s">
        <v>1780</v>
      </c>
      <c r="R1118" s="14" t="s">
        <v>1790</v>
      </c>
    </row>
    <row r="1119" spans="1:18" x14ac:dyDescent="0.25">
      <c r="A1119" s="14">
        <f t="shared" si="34"/>
        <v>1118</v>
      </c>
      <c r="B1119" s="71">
        <v>44256</v>
      </c>
      <c r="C1119" s="7">
        <v>44277</v>
      </c>
      <c r="D1119" s="8" t="s">
        <v>842</v>
      </c>
      <c r="E1119" s="22" t="s">
        <v>265</v>
      </c>
      <c r="F1119" s="67" t="s">
        <v>1788</v>
      </c>
      <c r="G1119" s="8"/>
      <c r="H1119" s="67" t="s">
        <v>58</v>
      </c>
      <c r="I1119" s="22" t="s">
        <v>57</v>
      </c>
      <c r="J1119" s="68">
        <v>22</v>
      </c>
      <c r="K1119" s="13">
        <f>IFERROR(VLOOKUP(I1119,'LISTES stock'!A$2:B$1487,2,0)+SUMIFS(J1119:J1119,D1119:D1119,"ENTRÉE",I1119:I1119,I1119)-SUMIFS(J1119:J1119,D1119:D1119,"SORTIE",I1119:I1119,I1119),"")</f>
        <v>-7066</v>
      </c>
      <c r="L1119" s="13">
        <f>IFERROR(VLOOKUP(I1119,T_LISTES[],3,0),"")</f>
        <v>0</v>
      </c>
      <c r="M1119" s="13" t="str">
        <f t="shared" si="35"/>
        <v>COMMANDER</v>
      </c>
      <c r="N1119" s="23"/>
      <c r="O1119" s="8"/>
      <c r="P1119" s="69">
        <v>0</v>
      </c>
      <c r="Q1119" s="22" t="s">
        <v>1780</v>
      </c>
      <c r="R1119" s="14" t="s">
        <v>1790</v>
      </c>
    </row>
    <row r="1120" spans="1:18" x14ac:dyDescent="0.25">
      <c r="A1120" s="14">
        <f t="shared" si="34"/>
        <v>1119</v>
      </c>
      <c r="B1120" s="71">
        <v>44256</v>
      </c>
      <c r="C1120" s="7">
        <v>44277</v>
      </c>
      <c r="D1120" s="8" t="s">
        <v>842</v>
      </c>
      <c r="E1120" s="22" t="s">
        <v>1734</v>
      </c>
      <c r="F1120" s="67" t="s">
        <v>1860</v>
      </c>
      <c r="G1120" s="8"/>
      <c r="H1120" s="67" t="s">
        <v>26</v>
      </c>
      <c r="I1120" s="22" t="s">
        <v>135</v>
      </c>
      <c r="J1120" s="68">
        <v>1</v>
      </c>
      <c r="K1120" s="13">
        <f>IFERROR(VLOOKUP(I1120,'LISTES stock'!A$2:B$1487,2,0)+SUMIFS(J1120:J1120,D1120:D1120,"ENTRÉE",I1120:I1120,I1120)-SUMIFS(J1120:J1120,D1120:D1120,"SORTIE",I1120:I1120,I1120),"")</f>
        <v>-87</v>
      </c>
      <c r="L1120" s="13">
        <f>IFERROR(VLOOKUP(I1120,T_LISTES[],3,0),"")</f>
        <v>2</v>
      </c>
      <c r="M1120" s="13" t="str">
        <f t="shared" si="35"/>
        <v>COMMANDER</v>
      </c>
      <c r="N1120" s="23"/>
      <c r="O1120" s="8"/>
      <c r="P1120" s="69">
        <v>0</v>
      </c>
      <c r="Q1120" s="22"/>
      <c r="R1120" s="14" t="s">
        <v>1737</v>
      </c>
    </row>
    <row r="1121" spans="1:18" x14ac:dyDescent="0.25">
      <c r="A1121" s="14">
        <f t="shared" si="34"/>
        <v>1120</v>
      </c>
      <c r="B1121" s="71">
        <v>44256</v>
      </c>
      <c r="C1121" s="7">
        <v>44277</v>
      </c>
      <c r="D1121" s="8" t="s">
        <v>842</v>
      </c>
      <c r="E1121" s="22" t="s">
        <v>707</v>
      </c>
      <c r="F1121" s="67" t="s">
        <v>1735</v>
      </c>
      <c r="G1121" s="8"/>
      <c r="H1121" s="67" t="s">
        <v>1769</v>
      </c>
      <c r="I1121" s="22" t="s">
        <v>348</v>
      </c>
      <c r="J1121" s="68">
        <v>1</v>
      </c>
      <c r="K1121" s="13">
        <f>IFERROR(VLOOKUP(I1121,'LISTES stock'!A$2:B$1487,2,0)+SUMIFS(J1121:J1121,D1121:D1121,"ENTRÉE",I1121:I1121,I1121)-SUMIFS(J1121:J1121,D1121:D1121,"SORTIE",I1121:I1121,I1121),"")</f>
        <v>-3</v>
      </c>
      <c r="L1121" s="13">
        <f>IFERROR(VLOOKUP(I1121,T_LISTES[],3,0),"")</f>
        <v>0</v>
      </c>
      <c r="M1121" s="13" t="str">
        <f t="shared" si="35"/>
        <v>COMMANDER</v>
      </c>
      <c r="N1121" s="23"/>
      <c r="O1121" s="8"/>
      <c r="P1121" s="69">
        <v>25000</v>
      </c>
      <c r="Q1121" s="22" t="s">
        <v>1882</v>
      </c>
      <c r="R1121" s="14" t="s">
        <v>1767</v>
      </c>
    </row>
    <row r="1122" spans="1:18" x14ac:dyDescent="0.25">
      <c r="A1122" s="14">
        <f t="shared" si="34"/>
        <v>1121</v>
      </c>
      <c r="B1122" s="71">
        <v>44256</v>
      </c>
      <c r="C1122" s="7">
        <v>44277</v>
      </c>
      <c r="D1122" s="8" t="s">
        <v>842</v>
      </c>
      <c r="E1122" s="22" t="s">
        <v>707</v>
      </c>
      <c r="F1122" s="67" t="s">
        <v>1735</v>
      </c>
      <c r="G1122" s="8"/>
      <c r="H1122" s="67" t="s">
        <v>1769</v>
      </c>
      <c r="I1122" s="22" t="s">
        <v>785</v>
      </c>
      <c r="J1122" s="68">
        <v>1</v>
      </c>
      <c r="K1122" s="13">
        <f>IFERROR(VLOOKUP(I1122,'LISTES stock'!A$2:B$1487,2,0)+SUMIFS(J1122:J1122,D1122:D1122,"ENTRÉE",I1122:I1122,I1122)-SUMIFS(J1122:J1122,D1122:D1122,"SORTIE",I1122:I1122,I1122),"")</f>
        <v>-2</v>
      </c>
      <c r="L1122" s="13">
        <f>IFERROR(VLOOKUP(I1122,T_LISTES[],3,0),"")</f>
        <v>0</v>
      </c>
      <c r="M1122" s="13" t="str">
        <f t="shared" si="35"/>
        <v>COMMANDER</v>
      </c>
      <c r="N1122" s="23"/>
      <c r="O1122" s="8"/>
      <c r="P1122" s="69">
        <v>2000</v>
      </c>
      <c r="Q1122" s="22" t="s">
        <v>1882</v>
      </c>
      <c r="R1122" s="14" t="s">
        <v>1767</v>
      </c>
    </row>
    <row r="1123" spans="1:18" x14ac:dyDescent="0.25">
      <c r="A1123" s="14">
        <f t="shared" si="34"/>
        <v>1122</v>
      </c>
      <c r="B1123" s="71">
        <v>44256</v>
      </c>
      <c r="C1123" s="7">
        <v>44277</v>
      </c>
      <c r="D1123" s="8" t="s">
        <v>842</v>
      </c>
      <c r="E1123" s="22" t="s">
        <v>80</v>
      </c>
      <c r="F1123" s="67" t="s">
        <v>1735</v>
      </c>
      <c r="G1123" s="8"/>
      <c r="H1123" s="67" t="s">
        <v>1742</v>
      </c>
      <c r="I1123" s="22" t="s">
        <v>121</v>
      </c>
      <c r="J1123" s="68">
        <v>1</v>
      </c>
      <c r="K1123" s="13">
        <f>IFERROR(VLOOKUP(I1123,'LISTES stock'!A$2:B$1487,2,0)+SUMIFS(J1123:J1123,D1123:D1123,"ENTRÉE",I1123:I1123,I1123)-SUMIFS(J1123:J1123,D1123:D1123,"SORTIE",I1123:I1123,I1123),"")</f>
        <v>-2</v>
      </c>
      <c r="L1123" s="13">
        <f>IFERROR(VLOOKUP(I1123,T_LISTES[],3,0),"")</f>
        <v>2</v>
      </c>
      <c r="M1123" s="13" t="str">
        <f t="shared" si="35"/>
        <v>COMMANDER</v>
      </c>
      <c r="N1123" s="23"/>
      <c r="O1123" s="8"/>
      <c r="P1123" s="69">
        <v>0</v>
      </c>
      <c r="Q1123" s="22"/>
      <c r="R1123" s="14" t="s">
        <v>1777</v>
      </c>
    </row>
    <row r="1124" spans="1:18" x14ac:dyDescent="0.25">
      <c r="A1124" s="14">
        <f t="shared" si="34"/>
        <v>1123</v>
      </c>
      <c r="B1124" s="71">
        <v>44256</v>
      </c>
      <c r="C1124" s="7">
        <v>44277</v>
      </c>
      <c r="D1124" s="8" t="s">
        <v>842</v>
      </c>
      <c r="E1124" s="22" t="s">
        <v>80</v>
      </c>
      <c r="F1124" s="67" t="s">
        <v>1747</v>
      </c>
      <c r="G1124" s="8"/>
      <c r="H1124" s="67" t="s">
        <v>33</v>
      </c>
      <c r="I1124" s="22" t="s">
        <v>600</v>
      </c>
      <c r="J1124" s="68">
        <v>1</v>
      </c>
      <c r="K1124" s="13">
        <f>IFERROR(VLOOKUP(I1124,'LISTES stock'!A$2:B$1487,2,0)+SUMIFS(J1124:J1124,D1124:D1124,"ENTRÉE",I1124:I1124,I1124)-SUMIFS(J1124:J1124,D1124:D1124,"SORTIE",I1124:I1124,I1124),"")</f>
        <v>-1</v>
      </c>
      <c r="L1124" s="13">
        <f>IFERROR(VLOOKUP(I1124,T_LISTES[],3,0),"")</f>
        <v>2</v>
      </c>
      <c r="M1124" s="13" t="str">
        <f t="shared" si="35"/>
        <v>COMMANDER</v>
      </c>
      <c r="N1124" s="23"/>
      <c r="O1124" s="8"/>
      <c r="P1124" s="69">
        <v>0</v>
      </c>
      <c r="Q1124" s="22" t="s">
        <v>1903</v>
      </c>
      <c r="R1124" s="14" t="s">
        <v>1754</v>
      </c>
    </row>
    <row r="1125" spans="1:18" x14ac:dyDescent="0.25">
      <c r="A1125" s="14">
        <f t="shared" si="34"/>
        <v>1124</v>
      </c>
      <c r="B1125" s="71">
        <v>44256</v>
      </c>
      <c r="C1125" s="7">
        <v>44277</v>
      </c>
      <c r="D1125" s="8" t="s">
        <v>842</v>
      </c>
      <c r="E1125" s="22" t="s">
        <v>220</v>
      </c>
      <c r="F1125" s="67" t="s">
        <v>1860</v>
      </c>
      <c r="G1125" s="8"/>
      <c r="H1125" s="67" t="s">
        <v>17</v>
      </c>
      <c r="I1125" s="22" t="s">
        <v>221</v>
      </c>
      <c r="J1125" s="68">
        <v>2</v>
      </c>
      <c r="K1125" s="13">
        <f>IFERROR(VLOOKUP(I1125,'LISTES stock'!A$2:B$1487,2,0)+SUMIFS(J1125:J1125,D1125:D1125,"ENTRÉE",I1125:I1125,I1125)-SUMIFS(J1125:J1125,D1125:D1125,"SORTIE",I1125:I1125,I1125),"")</f>
        <v>1</v>
      </c>
      <c r="L1125" s="13">
        <f>IFERROR(VLOOKUP(I1125,T_LISTES[],3,0),"")</f>
        <v>0</v>
      </c>
      <c r="M1125" s="13" t="str">
        <f t="shared" si="35"/>
        <v/>
      </c>
      <c r="N1125" s="23"/>
      <c r="O1125" s="8"/>
      <c r="P1125" s="69">
        <v>0</v>
      </c>
      <c r="Q1125" s="22" t="s">
        <v>1810</v>
      </c>
      <c r="R1125" s="14" t="s">
        <v>1754</v>
      </c>
    </row>
    <row r="1126" spans="1:18" x14ac:dyDescent="0.25">
      <c r="A1126" s="14">
        <f t="shared" si="34"/>
        <v>1125</v>
      </c>
      <c r="B1126" s="71">
        <v>44256</v>
      </c>
      <c r="C1126" s="7">
        <v>44277</v>
      </c>
      <c r="D1126" s="8" t="s">
        <v>842</v>
      </c>
      <c r="E1126" s="22" t="s">
        <v>662</v>
      </c>
      <c r="F1126" s="67" t="s">
        <v>1771</v>
      </c>
      <c r="G1126" s="8"/>
      <c r="H1126" s="67" t="s">
        <v>1742</v>
      </c>
      <c r="I1126" s="22" t="s">
        <v>337</v>
      </c>
      <c r="J1126" s="68">
        <v>2</v>
      </c>
      <c r="K1126" s="13">
        <f>IFERROR(VLOOKUP(I1126,'LISTES stock'!A$2:B$1487,2,0)+SUMIFS(J1126:J1126,D1126:D1126,"ENTRÉE",I1126:I1126,I1126)-SUMIFS(J1126:J1126,D1126:D1126,"SORTIE",I1126:I1126,I1126),"")</f>
        <v>-26</v>
      </c>
      <c r="L1126" s="13">
        <f>IFERROR(VLOOKUP(I1126,T_LISTES[],3,0),"")</f>
        <v>2</v>
      </c>
      <c r="M1126" s="13" t="str">
        <f t="shared" si="35"/>
        <v>COMMANDER</v>
      </c>
      <c r="N1126" s="23"/>
      <c r="O1126" s="8"/>
      <c r="P1126" s="69">
        <v>0</v>
      </c>
      <c r="Q1126" s="22"/>
      <c r="R1126" s="14" t="s">
        <v>1777</v>
      </c>
    </row>
    <row r="1127" spans="1:18" x14ac:dyDescent="0.25">
      <c r="A1127" s="14">
        <f t="shared" si="34"/>
        <v>1126</v>
      </c>
      <c r="B1127" s="71">
        <v>44256</v>
      </c>
      <c r="C1127" s="7">
        <v>44277</v>
      </c>
      <c r="D1127" s="8" t="s">
        <v>842</v>
      </c>
      <c r="E1127" s="22" t="s">
        <v>662</v>
      </c>
      <c r="F1127" s="67" t="s">
        <v>1771</v>
      </c>
      <c r="G1127" s="8"/>
      <c r="H1127" s="67" t="s">
        <v>1742</v>
      </c>
      <c r="I1127" s="22" t="s">
        <v>329</v>
      </c>
      <c r="J1127" s="68">
        <v>2</v>
      </c>
      <c r="K1127" s="13">
        <f>IFERROR(VLOOKUP(I1127,'LISTES stock'!A$2:B$1487,2,0)+SUMIFS(J1127:J1127,D1127:D1127,"ENTRÉE",I1127:I1127,I1127)-SUMIFS(J1127:J1127,D1127:D1127,"SORTIE",I1127:I1127,I1127),"")</f>
        <v>32</v>
      </c>
      <c r="L1127" s="13">
        <f>IFERROR(VLOOKUP(I1127,T_LISTES[],3,0),"")</f>
        <v>2</v>
      </c>
      <c r="M1127" s="13" t="str">
        <f t="shared" si="35"/>
        <v/>
      </c>
      <c r="N1127" s="23"/>
      <c r="O1127" s="8"/>
      <c r="P1127" s="69">
        <v>0</v>
      </c>
      <c r="Q1127" s="22"/>
      <c r="R1127" s="14" t="s">
        <v>1777</v>
      </c>
    </row>
    <row r="1128" spans="1:18" x14ac:dyDescent="0.25">
      <c r="A1128" s="14">
        <f t="shared" si="34"/>
        <v>1127</v>
      </c>
      <c r="B1128" s="71">
        <v>44256</v>
      </c>
      <c r="C1128" s="7">
        <v>44277</v>
      </c>
      <c r="D1128" s="8" t="s">
        <v>842</v>
      </c>
      <c r="E1128" s="22" t="s">
        <v>707</v>
      </c>
      <c r="F1128" s="67" t="s">
        <v>1744</v>
      </c>
      <c r="G1128" s="8"/>
      <c r="H1128" s="67" t="s">
        <v>1769</v>
      </c>
      <c r="I1128" s="22" t="s">
        <v>490</v>
      </c>
      <c r="J1128" s="68">
        <v>1</v>
      </c>
      <c r="K1128" s="13">
        <f>IFERROR(VLOOKUP(I1128,'LISTES stock'!A$2:B$1487,2,0)+SUMIFS(J1128:J1128,D1128:D1128,"ENTRÉE",I1128:I1128,I1128)-SUMIFS(J1128:J1128,D1128:D1128,"SORTIE",I1128:I1128,I1128),"")</f>
        <v>-1</v>
      </c>
      <c r="L1128" s="13">
        <f>IFERROR(VLOOKUP(I1128,T_LISTES[],3,0),"")</f>
        <v>2</v>
      </c>
      <c r="M1128" s="13" t="str">
        <f t="shared" si="35"/>
        <v>COMMANDER</v>
      </c>
      <c r="N1128" s="23"/>
      <c r="O1128" s="8"/>
      <c r="P1128" s="69">
        <v>20000</v>
      </c>
      <c r="Q1128" s="22" t="s">
        <v>1882</v>
      </c>
      <c r="R1128" s="14" t="s">
        <v>1767</v>
      </c>
    </row>
    <row r="1129" spans="1:18" x14ac:dyDescent="0.25">
      <c r="A1129" s="14">
        <f t="shared" si="34"/>
        <v>1128</v>
      </c>
      <c r="B1129" s="71">
        <v>44256</v>
      </c>
      <c r="C1129" s="7">
        <v>44277</v>
      </c>
      <c r="D1129" s="8" t="s">
        <v>842</v>
      </c>
      <c r="E1129" s="22" t="s">
        <v>80</v>
      </c>
      <c r="F1129" s="67" t="s">
        <v>1747</v>
      </c>
      <c r="G1129" s="8"/>
      <c r="H1129" s="67" t="s">
        <v>1742</v>
      </c>
      <c r="I1129" s="22" t="s">
        <v>556</v>
      </c>
      <c r="J1129" s="68">
        <v>1</v>
      </c>
      <c r="K1129" s="13">
        <f>IFERROR(VLOOKUP(I1129,'LISTES stock'!A$2:B$1487,2,0)+SUMIFS(J1129:J1129,D1129:D1129,"ENTRÉE",I1129:I1129,I1129)-SUMIFS(J1129:J1129,D1129:D1129,"SORTIE",I1129:I1129,I1129),"")</f>
        <v>-21</v>
      </c>
      <c r="L1129" s="13">
        <f>IFERROR(VLOOKUP(I1129,T_LISTES[],3,0),"")</f>
        <v>2</v>
      </c>
      <c r="M1129" s="13" t="str">
        <f t="shared" si="35"/>
        <v>COMMANDER</v>
      </c>
      <c r="N1129" s="23"/>
      <c r="O1129" s="8"/>
      <c r="P1129" s="69">
        <v>0</v>
      </c>
      <c r="Q1129" s="22"/>
      <c r="R1129" s="14" t="s">
        <v>1777</v>
      </c>
    </row>
    <row r="1130" spans="1:18" x14ac:dyDescent="0.25">
      <c r="A1130" s="14">
        <f t="shared" si="34"/>
        <v>1129</v>
      </c>
      <c r="B1130" s="71">
        <v>44256</v>
      </c>
      <c r="C1130" s="7">
        <v>44277</v>
      </c>
      <c r="D1130" s="8" t="s">
        <v>842</v>
      </c>
      <c r="E1130" s="22" t="s">
        <v>662</v>
      </c>
      <c r="F1130" s="67" t="s">
        <v>1860</v>
      </c>
      <c r="G1130" s="8"/>
      <c r="H1130" s="67" t="s">
        <v>26</v>
      </c>
      <c r="I1130" s="22" t="s">
        <v>663</v>
      </c>
      <c r="J1130" s="68">
        <v>2</v>
      </c>
      <c r="K1130" s="13">
        <f>IFERROR(VLOOKUP(I1130,'LISTES stock'!A$2:B$1487,2,0)+SUMIFS(J1130:J1130,D1130:D1130,"ENTRÉE",I1130:I1130,I1130)-SUMIFS(J1130:J1130,D1130:D1130,"SORTIE",I1130:I1130,I1130),"")</f>
        <v>-1</v>
      </c>
      <c r="L1130" s="13">
        <f>IFERROR(VLOOKUP(I1130,T_LISTES[],3,0),"")</f>
        <v>2</v>
      </c>
      <c r="M1130" s="13" t="str">
        <f t="shared" si="35"/>
        <v>COMMANDER</v>
      </c>
      <c r="N1130" s="23"/>
      <c r="O1130" s="8"/>
      <c r="P1130" s="69">
        <v>0</v>
      </c>
      <c r="Q1130" s="22"/>
      <c r="R1130" s="14" t="s">
        <v>1737</v>
      </c>
    </row>
    <row r="1131" spans="1:18" x14ac:dyDescent="0.25">
      <c r="A1131" s="14">
        <f t="shared" si="34"/>
        <v>1130</v>
      </c>
      <c r="B1131" s="71">
        <v>44256</v>
      </c>
      <c r="C1131" s="7">
        <v>44277</v>
      </c>
      <c r="D1131" s="8" t="s">
        <v>842</v>
      </c>
      <c r="E1131" s="22" t="s">
        <v>662</v>
      </c>
      <c r="F1131" s="67" t="s">
        <v>1779</v>
      </c>
      <c r="G1131" s="8"/>
      <c r="H1131" s="67" t="s">
        <v>33</v>
      </c>
      <c r="I1131" s="22" t="s">
        <v>167</v>
      </c>
      <c r="J1131" s="68">
        <v>1</v>
      </c>
      <c r="K1131" s="13">
        <f>IFERROR(VLOOKUP(I1131,'LISTES stock'!A$2:B$1487,2,0)+SUMIFS(J1131:J1131,D1131:D1131,"ENTRÉE",I1131:I1131,I1131)-SUMIFS(J1131:J1131,D1131:D1131,"SORTIE",I1131:I1131,I1131),"")</f>
        <v>2</v>
      </c>
      <c r="L1131" s="13">
        <f>IFERROR(VLOOKUP(I1131,T_LISTES[],3,0),"")</f>
        <v>0</v>
      </c>
      <c r="M1131" s="13" t="str">
        <f t="shared" si="35"/>
        <v/>
      </c>
      <c r="N1131" s="23"/>
      <c r="O1131" s="8"/>
      <c r="P1131" s="69">
        <v>0</v>
      </c>
      <c r="Q1131" s="22"/>
      <c r="R1131" s="14" t="s">
        <v>1737</v>
      </c>
    </row>
    <row r="1132" spans="1:18" x14ac:dyDescent="0.25">
      <c r="A1132" s="14">
        <f t="shared" si="34"/>
        <v>1131</v>
      </c>
      <c r="B1132" s="15">
        <v>44256</v>
      </c>
      <c r="C1132" s="7">
        <v>44277</v>
      </c>
      <c r="D1132" s="75" t="s">
        <v>844</v>
      </c>
      <c r="E1132" s="22" t="s">
        <v>2298</v>
      </c>
      <c r="F1132" s="67" t="s">
        <v>1747</v>
      </c>
      <c r="G1132" s="8"/>
      <c r="H1132" s="67" t="s">
        <v>33</v>
      </c>
      <c r="I1132" s="22" t="s">
        <v>600</v>
      </c>
      <c r="J1132" s="68">
        <v>1</v>
      </c>
      <c r="K1132" s="13">
        <f>IFERROR(VLOOKUP(I1132,'LISTES stock'!A$2:B$1487,2,0)+SUMIFS(J1132:J1132,D1132:D1132,"ENTRÉE",I1132:I1132,I1132)-SUMIFS(J1132:J1132,D1132:D1132,"SORTIE",I1132:I1132,I1132),"")</f>
        <v>1</v>
      </c>
      <c r="L1132" s="13">
        <f>IFERROR(VLOOKUP(I1132,T_LISTES[],3,0),"")</f>
        <v>2</v>
      </c>
      <c r="M1132" s="13" t="str">
        <f t="shared" si="35"/>
        <v>COMMANDER</v>
      </c>
      <c r="N1132" s="23"/>
      <c r="O1132" s="8"/>
      <c r="P1132" s="69">
        <v>0</v>
      </c>
      <c r="Q1132" s="22"/>
      <c r="R1132" s="14"/>
    </row>
    <row r="1133" spans="1:18" x14ac:dyDescent="0.25">
      <c r="A1133" s="14">
        <f t="shared" si="34"/>
        <v>1132</v>
      </c>
      <c r="B1133" s="71">
        <v>44256</v>
      </c>
      <c r="C1133" s="7">
        <v>44278</v>
      </c>
      <c r="D1133" s="8" t="s">
        <v>842</v>
      </c>
      <c r="E1133" s="22" t="s">
        <v>2061</v>
      </c>
      <c r="F1133" s="67" t="s">
        <v>1768</v>
      </c>
      <c r="G1133" s="8"/>
      <c r="H1133" s="67" t="s">
        <v>33</v>
      </c>
      <c r="I1133" s="22" t="s">
        <v>185</v>
      </c>
      <c r="J1133" s="68">
        <v>2</v>
      </c>
      <c r="K1133" s="13">
        <f>IFERROR(VLOOKUP(I1133,'LISTES stock'!A$2:B$1487,2,0)+SUMIFS(J1133:J1133,D1133:D1133,"ENTRÉE",I1133:I1133,I1133)-SUMIFS(J1133:J1133,D1133:D1133,"SORTIE",I1133:I1133,I1133),"")</f>
        <v>24</v>
      </c>
      <c r="L1133" s="13">
        <f>IFERROR(VLOOKUP(I1133,T_LISTES[],3,0),"")</f>
        <v>0</v>
      </c>
      <c r="M1133" s="13" t="str">
        <f t="shared" si="35"/>
        <v/>
      </c>
      <c r="N1133" s="23"/>
      <c r="O1133" s="8"/>
      <c r="P1133" s="69">
        <v>0</v>
      </c>
      <c r="Q1133" s="22"/>
      <c r="R1133" s="14" t="s">
        <v>1778</v>
      </c>
    </row>
    <row r="1134" spans="1:18" x14ac:dyDescent="0.25">
      <c r="A1134" s="14">
        <f t="shared" si="34"/>
        <v>1133</v>
      </c>
      <c r="B1134" s="71">
        <v>44256</v>
      </c>
      <c r="C1134" s="7">
        <v>44278</v>
      </c>
      <c r="D1134" s="8" t="s">
        <v>842</v>
      </c>
      <c r="E1134" s="22" t="s">
        <v>707</v>
      </c>
      <c r="F1134" s="67" t="s">
        <v>1779</v>
      </c>
      <c r="G1134" s="8"/>
      <c r="H1134" s="67" t="s">
        <v>1769</v>
      </c>
      <c r="I1134" s="22" t="s">
        <v>47</v>
      </c>
      <c r="J1134" s="68">
        <v>1</v>
      </c>
      <c r="K1134" s="13">
        <f>IFERROR(VLOOKUP(I1134,'LISTES stock'!A$2:B$1487,2,0)+SUMIFS(J1134:J1134,D1134:D1134,"ENTRÉE",I1134:I1134,I1134)-SUMIFS(J1134:J1134,D1134:D1134,"SORTIE",I1134:I1134,I1134),"")</f>
        <v>17</v>
      </c>
      <c r="L1134" s="13">
        <f>IFERROR(VLOOKUP(I1134,T_LISTES[],3,0),"")</f>
        <v>0</v>
      </c>
      <c r="M1134" s="13" t="str">
        <f t="shared" si="35"/>
        <v/>
      </c>
      <c r="N1134" s="23"/>
      <c r="O1134" s="8"/>
      <c r="P1134" s="69">
        <v>2000</v>
      </c>
      <c r="Q1134" s="22" t="s">
        <v>1882</v>
      </c>
      <c r="R1134" s="14" t="s">
        <v>1767</v>
      </c>
    </row>
    <row r="1135" spans="1:18" x14ac:dyDescent="0.25">
      <c r="A1135" s="14">
        <f t="shared" si="34"/>
        <v>1134</v>
      </c>
      <c r="B1135" s="71">
        <v>44256</v>
      </c>
      <c r="C1135" s="7">
        <v>44278</v>
      </c>
      <c r="D1135" s="8" t="s">
        <v>842</v>
      </c>
      <c r="E1135" s="22" t="s">
        <v>516</v>
      </c>
      <c r="F1135" s="67" t="s">
        <v>1747</v>
      </c>
      <c r="G1135" s="8"/>
      <c r="H1135" s="67" t="s">
        <v>17</v>
      </c>
      <c r="I1135" s="22" t="s">
        <v>18</v>
      </c>
      <c r="J1135" s="68">
        <v>2</v>
      </c>
      <c r="K1135" s="13">
        <f>IFERROR(VLOOKUP(I1135,'LISTES stock'!A$2:B$1487,2,0)+SUMIFS(J1135:J1135,D1135:D1135,"ENTRÉE",I1135:I1135,I1135)-SUMIFS(J1135:J1135,D1135:D1135,"SORTIE",I1135:I1135,I1135),"")</f>
        <v>-59</v>
      </c>
      <c r="L1135" s="13">
        <f>IFERROR(VLOOKUP(I1135,T_LISTES[],3,0),"")</f>
        <v>0</v>
      </c>
      <c r="M1135" s="13" t="str">
        <f t="shared" si="35"/>
        <v>COMMANDER</v>
      </c>
      <c r="N1135" s="23" t="s">
        <v>1755</v>
      </c>
      <c r="O1135" s="8"/>
      <c r="P1135" s="69">
        <v>0</v>
      </c>
      <c r="Q1135" s="22" t="s">
        <v>1756</v>
      </c>
      <c r="R1135" s="14" t="s">
        <v>1776</v>
      </c>
    </row>
    <row r="1136" spans="1:18" x14ac:dyDescent="0.25">
      <c r="A1136" s="14">
        <f t="shared" si="34"/>
        <v>1135</v>
      </c>
      <c r="B1136" s="71">
        <v>44256</v>
      </c>
      <c r="C1136" s="7">
        <v>44278</v>
      </c>
      <c r="D1136" s="8" t="s">
        <v>842</v>
      </c>
      <c r="E1136" s="22" t="s">
        <v>516</v>
      </c>
      <c r="F1136" s="67" t="s">
        <v>1768</v>
      </c>
      <c r="G1136" s="8"/>
      <c r="H1136" s="67" t="s">
        <v>20</v>
      </c>
      <c r="I1136" s="22" t="s">
        <v>16</v>
      </c>
      <c r="J1136" s="68">
        <v>1</v>
      </c>
      <c r="K1136" s="13">
        <f>IFERROR(VLOOKUP(I1136,'LISTES stock'!A$2:B$1487,2,0)+SUMIFS(J1136:J1136,D1136:D1136,"ENTRÉE",I1136:I1136,I1136)-SUMIFS(J1136:J1136,D1136:D1136,"SORTIE",I1136:I1136,I1136),"")</f>
        <v>-7</v>
      </c>
      <c r="L1136" s="13">
        <f>IFERROR(VLOOKUP(I1136,T_LISTES[],3,0),"")</f>
        <v>0</v>
      </c>
      <c r="M1136" s="13" t="str">
        <f t="shared" si="35"/>
        <v>COMMANDER</v>
      </c>
      <c r="N1136" s="23"/>
      <c r="O1136" s="8"/>
      <c r="P1136" s="69">
        <v>0</v>
      </c>
      <c r="Q1136" s="22" t="s">
        <v>1920</v>
      </c>
      <c r="R1136" s="14" t="s">
        <v>1776</v>
      </c>
    </row>
    <row r="1137" spans="1:18" x14ac:dyDescent="0.25">
      <c r="A1137" s="14">
        <f t="shared" si="34"/>
        <v>1136</v>
      </c>
      <c r="B1137" s="71">
        <v>44256</v>
      </c>
      <c r="C1137" s="7">
        <v>44278</v>
      </c>
      <c r="D1137" s="8" t="s">
        <v>842</v>
      </c>
      <c r="E1137" s="22" t="s">
        <v>76</v>
      </c>
      <c r="F1137" s="67" t="s">
        <v>1747</v>
      </c>
      <c r="G1137" s="8"/>
      <c r="H1137" s="67" t="s">
        <v>33</v>
      </c>
      <c r="I1137" s="22" t="s">
        <v>313</v>
      </c>
      <c r="J1137" s="68">
        <v>2</v>
      </c>
      <c r="K1137" s="13">
        <f>IFERROR(VLOOKUP(I1137,'LISTES stock'!A$2:B$1487,2,0)+SUMIFS(J1137:J1137,D1137:D1137,"ENTRÉE",I1137:I1137,I1137)-SUMIFS(J1137:J1137,D1137:D1137,"SORTIE",I1137:I1137,I1137),"")</f>
        <v>18</v>
      </c>
      <c r="L1137" s="13">
        <f>IFERROR(VLOOKUP(I1137,T_LISTES[],3,0),"")</f>
        <v>2</v>
      </c>
      <c r="M1137" s="13" t="str">
        <f t="shared" si="35"/>
        <v/>
      </c>
      <c r="N1137" s="23"/>
      <c r="O1137" s="8"/>
      <c r="P1137" s="69">
        <v>0</v>
      </c>
      <c r="Q1137" s="22"/>
      <c r="R1137" s="14" t="s">
        <v>1778</v>
      </c>
    </row>
    <row r="1138" spans="1:18" x14ac:dyDescent="0.25">
      <c r="A1138" s="14">
        <f t="shared" si="34"/>
        <v>1137</v>
      </c>
      <c r="B1138" s="71">
        <v>44256</v>
      </c>
      <c r="C1138" s="7">
        <v>44278</v>
      </c>
      <c r="D1138" s="8" t="s">
        <v>842</v>
      </c>
      <c r="E1138" s="22" t="s">
        <v>1734</v>
      </c>
      <c r="F1138" s="67"/>
      <c r="G1138" s="8"/>
      <c r="H1138" s="67" t="s">
        <v>33</v>
      </c>
      <c r="I1138" s="22" t="s">
        <v>786</v>
      </c>
      <c r="J1138" s="68">
        <v>1</v>
      </c>
      <c r="K1138" s="13">
        <f>IFERROR(VLOOKUP(I1138,'LISTES stock'!A$2:B$1487,2,0)+SUMIFS(J1138:J1138,D1138:D1138,"ENTRÉE",I1138:I1138,I1138)-SUMIFS(J1138:J1138,D1138:D1138,"SORTIE",I1138:I1138,I1138),"")</f>
        <v>-3</v>
      </c>
      <c r="L1138" s="13">
        <f>IFERROR(VLOOKUP(I1138,T_LISTES[],3,0),"")</f>
        <v>0</v>
      </c>
      <c r="M1138" s="13" t="str">
        <f t="shared" si="35"/>
        <v>COMMANDER</v>
      </c>
      <c r="N1138" s="23"/>
      <c r="O1138" s="8"/>
      <c r="P1138" s="69">
        <v>0</v>
      </c>
      <c r="Q1138" s="22"/>
      <c r="R1138" s="14" t="s">
        <v>1767</v>
      </c>
    </row>
    <row r="1139" spans="1:18" x14ac:dyDescent="0.25">
      <c r="A1139" s="14">
        <f t="shared" si="34"/>
        <v>1138</v>
      </c>
      <c r="B1139" s="71">
        <v>44256</v>
      </c>
      <c r="C1139" s="7">
        <v>44278</v>
      </c>
      <c r="D1139" s="8" t="s">
        <v>842</v>
      </c>
      <c r="E1139" s="22" t="s">
        <v>76</v>
      </c>
      <c r="F1139" s="67" t="s">
        <v>1747</v>
      </c>
      <c r="G1139" s="8"/>
      <c r="H1139" s="67" t="s">
        <v>33</v>
      </c>
      <c r="I1139" s="22" t="s">
        <v>32</v>
      </c>
      <c r="J1139" s="68">
        <v>2</v>
      </c>
      <c r="K1139" s="13">
        <f>IFERROR(VLOOKUP(I1139,'LISTES stock'!A$2:B$1487,2,0)+SUMIFS(J1139:J1139,D1139:D1139,"ENTRÉE",I1139:I1139,I1139)-SUMIFS(J1139:J1139,D1139:D1139,"SORTIE",I1139:I1139,I1139),"")</f>
        <v>-1</v>
      </c>
      <c r="L1139" s="13">
        <f>IFERROR(VLOOKUP(I1139,T_LISTES[],3,0),"")</f>
        <v>0</v>
      </c>
      <c r="M1139" s="13" t="str">
        <f t="shared" si="35"/>
        <v>COMMANDER</v>
      </c>
      <c r="N1139" s="23" t="s">
        <v>1773</v>
      </c>
      <c r="O1139" s="8"/>
      <c r="P1139" s="69">
        <v>0</v>
      </c>
      <c r="Q1139" s="22" t="s">
        <v>2062</v>
      </c>
      <c r="R1139" s="14" t="s">
        <v>1778</v>
      </c>
    </row>
    <row r="1140" spans="1:18" x14ac:dyDescent="0.25">
      <c r="A1140" s="14">
        <f t="shared" si="34"/>
        <v>1139</v>
      </c>
      <c r="B1140" s="71">
        <v>44256</v>
      </c>
      <c r="C1140" s="7">
        <v>44279</v>
      </c>
      <c r="D1140" s="8" t="s">
        <v>842</v>
      </c>
      <c r="E1140" s="22" t="s">
        <v>105</v>
      </c>
      <c r="F1140" s="67" t="s">
        <v>1768</v>
      </c>
      <c r="G1140" s="8"/>
      <c r="H1140" s="67" t="s">
        <v>33</v>
      </c>
      <c r="I1140" s="22" t="s">
        <v>161</v>
      </c>
      <c r="J1140" s="68">
        <v>1</v>
      </c>
      <c r="K1140" s="13">
        <f>IFERROR(VLOOKUP(I1140,'LISTES stock'!A$2:B$1487,2,0)+SUMIFS(J1140:J1140,D1140:D1140,"ENTRÉE",I1140:I1140,I1140)-SUMIFS(J1140:J1140,D1140:D1140,"SORTIE",I1140:I1140,I1140),"")</f>
        <v>-15</v>
      </c>
      <c r="L1140" s="13">
        <f>IFERROR(VLOOKUP(I1140,T_LISTES[],3,0),"")</f>
        <v>2</v>
      </c>
      <c r="M1140" s="13" t="str">
        <f t="shared" si="35"/>
        <v>COMMANDER</v>
      </c>
      <c r="N1140" s="23"/>
      <c r="O1140" s="8"/>
      <c r="P1140" s="69">
        <v>0</v>
      </c>
      <c r="Q1140" s="22" t="s">
        <v>110</v>
      </c>
      <c r="R1140" s="14" t="s">
        <v>1778</v>
      </c>
    </row>
    <row r="1141" spans="1:18" x14ac:dyDescent="0.25">
      <c r="A1141" s="14">
        <f t="shared" si="34"/>
        <v>1140</v>
      </c>
      <c r="B1141" s="71">
        <v>44256</v>
      </c>
      <c r="C1141" s="7">
        <v>44279</v>
      </c>
      <c r="D1141" s="8" t="s">
        <v>842</v>
      </c>
      <c r="E1141" s="22" t="s">
        <v>130</v>
      </c>
      <c r="F1141" s="67" t="s">
        <v>1735</v>
      </c>
      <c r="G1141" s="8"/>
      <c r="H1141" s="67" t="s">
        <v>1</v>
      </c>
      <c r="I1141" s="22" t="s">
        <v>550</v>
      </c>
      <c r="J1141" s="68">
        <v>6</v>
      </c>
      <c r="K1141" s="13">
        <f>IFERROR(VLOOKUP(I1141,'LISTES stock'!A$2:B$1487,2,0)+SUMIFS(J1141:J1141,D1141:D1141,"ENTRÉE",I1141:I1141,I1141)-SUMIFS(J1141:J1141,D1141:D1141,"SORTIE",I1141:I1141,I1141),"")</f>
        <v>18</v>
      </c>
      <c r="L1141" s="13">
        <f>IFERROR(VLOOKUP(I1141,T_LISTES[],3,0),"")</f>
        <v>2</v>
      </c>
      <c r="M1141" s="13" t="str">
        <f t="shared" si="35"/>
        <v/>
      </c>
      <c r="N1141" s="23" t="s">
        <v>2063</v>
      </c>
      <c r="O1141" s="8"/>
      <c r="P1141" s="69">
        <v>25000</v>
      </c>
      <c r="Q1141" s="22" t="s">
        <v>2064</v>
      </c>
      <c r="R1141" s="14" t="s">
        <v>1767</v>
      </c>
    </row>
    <row r="1142" spans="1:18" x14ac:dyDescent="0.25">
      <c r="A1142" s="14">
        <f t="shared" si="34"/>
        <v>1141</v>
      </c>
      <c r="B1142" s="71">
        <v>44256</v>
      </c>
      <c r="C1142" s="7">
        <v>44279</v>
      </c>
      <c r="D1142" s="8" t="s">
        <v>842</v>
      </c>
      <c r="E1142" s="22" t="s">
        <v>105</v>
      </c>
      <c r="F1142" s="67" t="s">
        <v>1768</v>
      </c>
      <c r="G1142" s="8"/>
      <c r="H1142" s="67" t="s">
        <v>26</v>
      </c>
      <c r="I1142" s="22" t="s">
        <v>64</v>
      </c>
      <c r="J1142" s="68">
        <v>1</v>
      </c>
      <c r="K1142" s="13">
        <f>IFERROR(VLOOKUP(I1142,'LISTES stock'!A$2:B$1487,2,0)+SUMIFS(J1142:J1142,D1142:D1142,"ENTRÉE",I1142:I1142,I1142)-SUMIFS(J1142:J1142,D1142:D1142,"SORTIE",I1142:I1142,I1142),"")</f>
        <v>-50</v>
      </c>
      <c r="L1142" s="13">
        <f>IFERROR(VLOOKUP(I1142,T_LISTES[],3,0),"")</f>
        <v>2</v>
      </c>
      <c r="M1142" s="13" t="str">
        <f t="shared" si="35"/>
        <v>COMMANDER</v>
      </c>
      <c r="N1142" s="23"/>
      <c r="O1142" s="8"/>
      <c r="P1142" s="69">
        <v>0</v>
      </c>
      <c r="Q1142" s="22" t="s">
        <v>1780</v>
      </c>
      <c r="R1142" s="14" t="s">
        <v>1737</v>
      </c>
    </row>
    <row r="1143" spans="1:18" x14ac:dyDescent="0.25">
      <c r="A1143" s="14">
        <f t="shared" si="34"/>
        <v>1142</v>
      </c>
      <c r="B1143" s="71">
        <v>44256</v>
      </c>
      <c r="C1143" s="7">
        <v>44279</v>
      </c>
      <c r="D1143" s="8" t="s">
        <v>842</v>
      </c>
      <c r="E1143" s="22" t="s">
        <v>105</v>
      </c>
      <c r="F1143" s="67" t="s">
        <v>1768</v>
      </c>
      <c r="G1143" s="8"/>
      <c r="H1143" s="67" t="s">
        <v>26</v>
      </c>
      <c r="I1143" s="22" t="s">
        <v>65</v>
      </c>
      <c r="J1143" s="68">
        <v>1</v>
      </c>
      <c r="K1143" s="13">
        <f>IFERROR(VLOOKUP(I1143,'LISTES stock'!A$2:B$1487,2,0)+SUMIFS(J1143:J1143,D1143:D1143,"ENTRÉE",I1143:I1143,I1143)-SUMIFS(J1143:J1143,D1143:D1143,"SORTIE",I1143:I1143,I1143),"")</f>
        <v>-54</v>
      </c>
      <c r="L1143" s="13">
        <f>IFERROR(VLOOKUP(I1143,T_LISTES[],3,0),"")</f>
        <v>2</v>
      </c>
      <c r="M1143" s="13" t="str">
        <f t="shared" si="35"/>
        <v>COMMANDER</v>
      </c>
      <c r="N1143" s="23"/>
      <c r="O1143" s="8"/>
      <c r="P1143" s="69">
        <v>0</v>
      </c>
      <c r="Q1143" s="22" t="s">
        <v>1780</v>
      </c>
      <c r="R1143" s="14" t="s">
        <v>1737</v>
      </c>
    </row>
    <row r="1144" spans="1:18" x14ac:dyDescent="0.25">
      <c r="A1144" s="14">
        <f t="shared" si="34"/>
        <v>1143</v>
      </c>
      <c r="B1144" s="71">
        <v>44256</v>
      </c>
      <c r="C1144" s="7">
        <v>44279</v>
      </c>
      <c r="D1144" s="8" t="s">
        <v>842</v>
      </c>
      <c r="E1144" s="22" t="s">
        <v>105</v>
      </c>
      <c r="F1144" s="67" t="s">
        <v>1860</v>
      </c>
      <c r="G1144" s="8"/>
      <c r="H1144" s="67" t="s">
        <v>26</v>
      </c>
      <c r="I1144" s="22" t="s">
        <v>135</v>
      </c>
      <c r="J1144" s="68">
        <v>1</v>
      </c>
      <c r="K1144" s="13">
        <f>IFERROR(VLOOKUP(I1144,'LISTES stock'!A$2:B$1487,2,0)+SUMIFS(J1144:J1144,D1144:D1144,"ENTRÉE",I1144:I1144,I1144)-SUMIFS(J1144:J1144,D1144:D1144,"SORTIE",I1144:I1144,I1144),"")</f>
        <v>-87</v>
      </c>
      <c r="L1144" s="13">
        <f>IFERROR(VLOOKUP(I1144,T_LISTES[],3,0),"")</f>
        <v>2</v>
      </c>
      <c r="M1144" s="13" t="str">
        <f t="shared" si="35"/>
        <v>COMMANDER</v>
      </c>
      <c r="N1144" s="23"/>
      <c r="O1144" s="8"/>
      <c r="P1144" s="69">
        <v>0</v>
      </c>
      <c r="Q1144" s="22" t="s">
        <v>1780</v>
      </c>
      <c r="R1144" s="14" t="s">
        <v>1737</v>
      </c>
    </row>
    <row r="1145" spans="1:18" x14ac:dyDescent="0.25">
      <c r="A1145" s="14">
        <f t="shared" si="34"/>
        <v>1144</v>
      </c>
      <c r="B1145" s="71">
        <v>44256</v>
      </c>
      <c r="C1145" s="7">
        <v>44279</v>
      </c>
      <c r="D1145" s="8" t="s">
        <v>842</v>
      </c>
      <c r="E1145" s="22" t="s">
        <v>105</v>
      </c>
      <c r="F1145" s="67" t="s">
        <v>1788</v>
      </c>
      <c r="G1145" s="8"/>
      <c r="H1145" s="67" t="s">
        <v>58</v>
      </c>
      <c r="I1145" s="22" t="s">
        <v>57</v>
      </c>
      <c r="J1145" s="68">
        <v>35</v>
      </c>
      <c r="K1145" s="13">
        <f>IFERROR(VLOOKUP(I1145,'LISTES stock'!A$2:B$1487,2,0)+SUMIFS(J1145:J1145,D1145:D1145,"ENTRÉE",I1145:I1145,I1145)-SUMIFS(J1145:J1145,D1145:D1145,"SORTIE",I1145:I1145,I1145),"")</f>
        <v>-7079</v>
      </c>
      <c r="L1145" s="13">
        <f>IFERROR(VLOOKUP(I1145,T_LISTES[],3,0),"")</f>
        <v>0</v>
      </c>
      <c r="M1145" s="13" t="str">
        <f t="shared" si="35"/>
        <v>COMMANDER</v>
      </c>
      <c r="N1145" s="23"/>
      <c r="O1145" s="8"/>
      <c r="P1145" s="69">
        <v>0</v>
      </c>
      <c r="Q1145" s="22" t="s">
        <v>1780</v>
      </c>
      <c r="R1145" s="14" t="s">
        <v>1737</v>
      </c>
    </row>
    <row r="1146" spans="1:18" x14ac:dyDescent="0.25">
      <c r="A1146" s="14">
        <f t="shared" si="34"/>
        <v>1145</v>
      </c>
      <c r="B1146" s="71">
        <v>44256</v>
      </c>
      <c r="C1146" s="7">
        <v>44279</v>
      </c>
      <c r="D1146" s="8" t="s">
        <v>842</v>
      </c>
      <c r="E1146" s="22" t="s">
        <v>86</v>
      </c>
      <c r="F1146" s="67" t="s">
        <v>1768</v>
      </c>
      <c r="G1146" s="8"/>
      <c r="H1146" s="67" t="s">
        <v>26</v>
      </c>
      <c r="I1146" s="22" t="s">
        <v>64</v>
      </c>
      <c r="J1146" s="68">
        <v>1</v>
      </c>
      <c r="K1146" s="13">
        <f>IFERROR(VLOOKUP(I1146,'LISTES stock'!A$2:B$1487,2,0)+SUMIFS(J1146:J1146,D1146:D1146,"ENTRÉE",I1146:I1146,I1146)-SUMIFS(J1146:J1146,D1146:D1146,"SORTIE",I1146:I1146,I1146),"")</f>
        <v>-50</v>
      </c>
      <c r="L1146" s="13">
        <f>IFERROR(VLOOKUP(I1146,T_LISTES[],3,0),"")</f>
        <v>2</v>
      </c>
      <c r="M1146" s="13" t="str">
        <f t="shared" si="35"/>
        <v>COMMANDER</v>
      </c>
      <c r="N1146" s="23"/>
      <c r="O1146" s="8"/>
      <c r="P1146" s="69">
        <v>0</v>
      </c>
      <c r="Q1146" s="22" t="s">
        <v>1780</v>
      </c>
      <c r="R1146" s="14" t="s">
        <v>1737</v>
      </c>
    </row>
    <row r="1147" spans="1:18" x14ac:dyDescent="0.25">
      <c r="A1147" s="14">
        <f t="shared" si="34"/>
        <v>1146</v>
      </c>
      <c r="B1147" s="71">
        <v>44256</v>
      </c>
      <c r="C1147" s="7">
        <v>44279</v>
      </c>
      <c r="D1147" s="8" t="s">
        <v>842</v>
      </c>
      <c r="E1147" s="22" t="s">
        <v>86</v>
      </c>
      <c r="F1147" s="67" t="s">
        <v>1768</v>
      </c>
      <c r="G1147" s="8"/>
      <c r="H1147" s="67" t="s">
        <v>26</v>
      </c>
      <c r="I1147" s="22" t="s">
        <v>65</v>
      </c>
      <c r="J1147" s="68">
        <v>1</v>
      </c>
      <c r="K1147" s="13">
        <f>IFERROR(VLOOKUP(I1147,'LISTES stock'!A$2:B$1487,2,0)+SUMIFS(J1147:J1147,D1147:D1147,"ENTRÉE",I1147:I1147,I1147)-SUMIFS(J1147:J1147,D1147:D1147,"SORTIE",I1147:I1147,I1147),"")</f>
        <v>-54</v>
      </c>
      <c r="L1147" s="13">
        <f>IFERROR(VLOOKUP(I1147,T_LISTES[],3,0),"")</f>
        <v>2</v>
      </c>
      <c r="M1147" s="13" t="str">
        <f t="shared" si="35"/>
        <v>COMMANDER</v>
      </c>
      <c r="N1147" s="23"/>
      <c r="O1147" s="8"/>
      <c r="P1147" s="69">
        <v>0</v>
      </c>
      <c r="Q1147" s="22" t="s">
        <v>1780</v>
      </c>
      <c r="R1147" s="14" t="s">
        <v>1737</v>
      </c>
    </row>
    <row r="1148" spans="1:18" x14ac:dyDescent="0.25">
      <c r="A1148" s="14">
        <f t="shared" si="34"/>
        <v>1147</v>
      </c>
      <c r="B1148" s="71">
        <v>44256</v>
      </c>
      <c r="C1148" s="7">
        <v>44279</v>
      </c>
      <c r="D1148" s="8" t="s">
        <v>842</v>
      </c>
      <c r="E1148" s="22" t="s">
        <v>86</v>
      </c>
      <c r="F1148" s="67" t="s">
        <v>1860</v>
      </c>
      <c r="G1148" s="8"/>
      <c r="H1148" s="67" t="s">
        <v>26</v>
      </c>
      <c r="I1148" s="22" t="s">
        <v>135</v>
      </c>
      <c r="J1148" s="68">
        <v>1</v>
      </c>
      <c r="K1148" s="13">
        <f>IFERROR(VLOOKUP(I1148,'LISTES stock'!A$2:B$1487,2,0)+SUMIFS(J1148:J1148,D1148:D1148,"ENTRÉE",I1148:I1148,I1148)-SUMIFS(J1148:J1148,D1148:D1148,"SORTIE",I1148:I1148,I1148),"")</f>
        <v>-87</v>
      </c>
      <c r="L1148" s="13">
        <f>IFERROR(VLOOKUP(I1148,T_LISTES[],3,0),"")</f>
        <v>2</v>
      </c>
      <c r="M1148" s="13" t="str">
        <f t="shared" si="35"/>
        <v>COMMANDER</v>
      </c>
      <c r="N1148" s="23"/>
      <c r="O1148" s="8"/>
      <c r="P1148" s="69">
        <v>0</v>
      </c>
      <c r="Q1148" s="22" t="s">
        <v>1780</v>
      </c>
      <c r="R1148" s="14" t="s">
        <v>1737</v>
      </c>
    </row>
    <row r="1149" spans="1:18" x14ac:dyDescent="0.25">
      <c r="A1149" s="14">
        <f t="shared" si="34"/>
        <v>1148</v>
      </c>
      <c r="B1149" s="71">
        <v>44256</v>
      </c>
      <c r="C1149" s="7">
        <v>44279</v>
      </c>
      <c r="D1149" s="8" t="s">
        <v>842</v>
      </c>
      <c r="E1149" s="22" t="s">
        <v>86</v>
      </c>
      <c r="F1149" s="67" t="s">
        <v>1788</v>
      </c>
      <c r="G1149" s="8"/>
      <c r="H1149" s="67" t="s">
        <v>58</v>
      </c>
      <c r="I1149" s="22" t="s">
        <v>57</v>
      </c>
      <c r="J1149" s="68">
        <v>35</v>
      </c>
      <c r="K1149" s="13">
        <f>IFERROR(VLOOKUP(I1149,'LISTES stock'!A$2:B$1487,2,0)+SUMIFS(J1149:J1149,D1149:D1149,"ENTRÉE",I1149:I1149,I1149)-SUMIFS(J1149:J1149,D1149:D1149,"SORTIE",I1149:I1149,I1149),"")</f>
        <v>-7079</v>
      </c>
      <c r="L1149" s="13">
        <f>IFERROR(VLOOKUP(I1149,T_LISTES[],3,0),"")</f>
        <v>0</v>
      </c>
      <c r="M1149" s="13" t="str">
        <f t="shared" si="35"/>
        <v>COMMANDER</v>
      </c>
      <c r="N1149" s="23"/>
      <c r="O1149" s="8"/>
      <c r="P1149" s="69">
        <v>0</v>
      </c>
      <c r="Q1149" s="22" t="s">
        <v>1780</v>
      </c>
      <c r="R1149" s="14" t="s">
        <v>1737</v>
      </c>
    </row>
    <row r="1150" spans="1:18" x14ac:dyDescent="0.25">
      <c r="A1150" s="14">
        <f t="shared" si="34"/>
        <v>1149</v>
      </c>
      <c r="B1150" s="71">
        <v>44256</v>
      </c>
      <c r="C1150" s="7">
        <v>44279</v>
      </c>
      <c r="D1150" s="8" t="s">
        <v>842</v>
      </c>
      <c r="E1150" s="22" t="s">
        <v>86</v>
      </c>
      <c r="F1150" s="67" t="s">
        <v>1747</v>
      </c>
      <c r="G1150" s="8"/>
      <c r="H1150" s="67" t="s">
        <v>33</v>
      </c>
      <c r="I1150" s="22" t="s">
        <v>301</v>
      </c>
      <c r="J1150" s="68">
        <v>2</v>
      </c>
      <c r="K1150" s="13">
        <f>IFERROR(VLOOKUP(I1150,'LISTES stock'!A$2:B$1487,2,0)+SUMIFS(J1150:J1150,D1150:D1150,"ENTRÉE",I1150:I1150,I1150)-SUMIFS(J1150:J1150,D1150:D1150,"SORTIE",I1150:I1150,I1150),"")</f>
        <v>-6</v>
      </c>
      <c r="L1150" s="13">
        <f>IFERROR(VLOOKUP(I1150,T_LISTES[],3,0),"")</f>
        <v>0</v>
      </c>
      <c r="M1150" s="13" t="str">
        <f t="shared" si="35"/>
        <v>COMMANDER</v>
      </c>
      <c r="N1150" s="23" t="s">
        <v>1773</v>
      </c>
      <c r="O1150" s="8"/>
      <c r="P1150" s="69">
        <v>0</v>
      </c>
      <c r="Q1150" s="22" t="s">
        <v>1903</v>
      </c>
      <c r="R1150" s="14" t="s">
        <v>1778</v>
      </c>
    </row>
    <row r="1151" spans="1:18" x14ac:dyDescent="0.25">
      <c r="A1151" s="14">
        <f t="shared" si="34"/>
        <v>1150</v>
      </c>
      <c r="B1151" s="71">
        <v>44256</v>
      </c>
      <c r="C1151" s="7">
        <v>44279</v>
      </c>
      <c r="D1151" s="8" t="s">
        <v>842</v>
      </c>
      <c r="E1151" s="22" t="s">
        <v>86</v>
      </c>
      <c r="F1151" s="67" t="s">
        <v>1747</v>
      </c>
      <c r="G1151" s="8"/>
      <c r="H1151" s="67" t="s">
        <v>33</v>
      </c>
      <c r="I1151" s="22" t="s">
        <v>197</v>
      </c>
      <c r="J1151" s="68">
        <v>1</v>
      </c>
      <c r="K1151" s="13">
        <f>IFERROR(VLOOKUP(I1151,'LISTES stock'!A$2:B$1487,2,0)+SUMIFS(J1151:J1151,D1151:D1151,"ENTRÉE",I1151:I1151,I1151)-SUMIFS(J1151:J1151,D1151:D1151,"SORTIE",I1151:I1151,I1151),"")</f>
        <v>3</v>
      </c>
      <c r="L1151" s="13">
        <f>IFERROR(VLOOKUP(I1151,T_LISTES[],3,0),"")</f>
        <v>2</v>
      </c>
      <c r="M1151" s="13" t="str">
        <f t="shared" si="35"/>
        <v/>
      </c>
      <c r="N1151" s="23" t="s">
        <v>1815</v>
      </c>
      <c r="O1151" s="8"/>
      <c r="P1151" s="69">
        <v>60000</v>
      </c>
      <c r="Q1151" s="22" t="s">
        <v>1903</v>
      </c>
      <c r="R1151" s="14" t="s">
        <v>1778</v>
      </c>
    </row>
    <row r="1152" spans="1:18" x14ac:dyDescent="0.25">
      <c r="A1152" s="14">
        <f t="shared" ref="A1152:A1214" si="36">ROW()-1</f>
        <v>1151</v>
      </c>
      <c r="B1152" s="71">
        <v>44256</v>
      </c>
      <c r="C1152" s="7">
        <v>44280</v>
      </c>
      <c r="D1152" s="8" t="s">
        <v>842</v>
      </c>
      <c r="E1152" s="22" t="s">
        <v>105</v>
      </c>
      <c r="F1152" s="67" t="s">
        <v>1747</v>
      </c>
      <c r="G1152" s="8"/>
      <c r="H1152" s="67" t="s">
        <v>33</v>
      </c>
      <c r="I1152" s="22" t="s">
        <v>475</v>
      </c>
      <c r="J1152" s="68">
        <v>1</v>
      </c>
      <c r="K1152" s="13">
        <f>IFERROR(VLOOKUP(I1152,'LISTES stock'!A$2:B$1487,2,0)+SUMIFS(J1152:J1152,D1152:D1152,"ENTRÉE",I1152:I1152,I1152)-SUMIFS(J1152:J1152,D1152:D1152,"SORTIE",I1152:I1152,I1152),"")</f>
        <v>3</v>
      </c>
      <c r="L1152" s="13">
        <f>IFERROR(VLOOKUP(I1152,T_LISTES[],3,0),"")</f>
        <v>2</v>
      </c>
      <c r="M1152" s="13" t="str">
        <f t="shared" ref="M1152:M1214" si="37">IF($K1152&lt;=$L1152,"COMMANDER","")</f>
        <v/>
      </c>
      <c r="N1152" s="23" t="s">
        <v>1815</v>
      </c>
      <c r="O1152" s="8"/>
      <c r="P1152" s="69">
        <v>85000</v>
      </c>
      <c r="Q1152" s="22"/>
      <c r="R1152" s="14" t="s">
        <v>1778</v>
      </c>
    </row>
    <row r="1153" spans="1:18" x14ac:dyDescent="0.25">
      <c r="A1153" s="14">
        <f t="shared" si="36"/>
        <v>1152</v>
      </c>
      <c r="B1153" s="71">
        <v>44256</v>
      </c>
      <c r="C1153" s="7">
        <v>44280</v>
      </c>
      <c r="D1153" s="8" t="s">
        <v>842</v>
      </c>
      <c r="E1153" s="22" t="s">
        <v>207</v>
      </c>
      <c r="F1153" s="67" t="s">
        <v>1762</v>
      </c>
      <c r="G1153" s="8"/>
      <c r="H1153" s="67" t="s">
        <v>26</v>
      </c>
      <c r="I1153" s="22" t="s">
        <v>25</v>
      </c>
      <c r="J1153" s="68">
        <v>2</v>
      </c>
      <c r="K1153" s="13">
        <f>IFERROR(VLOOKUP(I1153,'LISTES stock'!A$2:B$1487,2,0)+SUMIFS(J1153:J1153,D1153:D1153,"ENTRÉE",I1153:I1153,I1153)-SUMIFS(J1153:J1153,D1153:D1153,"SORTIE",I1153:I1153,I1153),"")</f>
        <v>-4</v>
      </c>
      <c r="L1153" s="13">
        <f>IFERROR(VLOOKUP(I1153,T_LISTES[],3,0),"")</f>
        <v>2</v>
      </c>
      <c r="M1153" s="13" t="str">
        <f t="shared" si="37"/>
        <v>COMMANDER</v>
      </c>
      <c r="N1153" s="23" t="s">
        <v>1763</v>
      </c>
      <c r="O1153" s="8"/>
      <c r="P1153" s="69">
        <v>0</v>
      </c>
      <c r="Q1153" s="22" t="s">
        <v>1780</v>
      </c>
      <c r="R1153" s="14" t="s">
        <v>1789</v>
      </c>
    </row>
    <row r="1154" spans="1:18" x14ac:dyDescent="0.25">
      <c r="A1154" s="14">
        <f t="shared" si="36"/>
        <v>1153</v>
      </c>
      <c r="B1154" s="71">
        <v>44256</v>
      </c>
      <c r="C1154" s="7">
        <v>44280</v>
      </c>
      <c r="D1154" s="8" t="s">
        <v>842</v>
      </c>
      <c r="E1154" s="22" t="s">
        <v>207</v>
      </c>
      <c r="F1154" s="67" t="s">
        <v>1762</v>
      </c>
      <c r="G1154" s="8"/>
      <c r="H1154" s="67" t="s">
        <v>26</v>
      </c>
      <c r="I1154" s="22" t="s">
        <v>27</v>
      </c>
      <c r="J1154" s="68">
        <v>2</v>
      </c>
      <c r="K1154" s="13">
        <f>IFERROR(VLOOKUP(I1154,'LISTES stock'!A$2:B$1487,2,0)+SUMIFS(J1154:J1154,D1154:D1154,"ENTRÉE",I1154:I1154,I1154)-SUMIFS(J1154:J1154,D1154:D1154,"SORTIE",I1154:I1154,I1154),"")</f>
        <v>20</v>
      </c>
      <c r="L1154" s="13">
        <f>IFERROR(VLOOKUP(I1154,T_LISTES[],3,0),"")</f>
        <v>2</v>
      </c>
      <c r="M1154" s="13" t="str">
        <f t="shared" si="37"/>
        <v/>
      </c>
      <c r="N1154" s="23" t="s">
        <v>1763</v>
      </c>
      <c r="O1154" s="8"/>
      <c r="P1154" s="69">
        <v>0</v>
      </c>
      <c r="Q1154" s="22" t="s">
        <v>1780</v>
      </c>
      <c r="R1154" s="14" t="s">
        <v>1789</v>
      </c>
    </row>
    <row r="1155" spans="1:18" x14ac:dyDescent="0.25">
      <c r="A1155" s="14">
        <f t="shared" si="36"/>
        <v>1154</v>
      </c>
      <c r="B1155" s="71">
        <v>44256</v>
      </c>
      <c r="C1155" s="7">
        <v>44280</v>
      </c>
      <c r="D1155" s="8" t="s">
        <v>842</v>
      </c>
      <c r="E1155" s="22" t="s">
        <v>207</v>
      </c>
      <c r="F1155" s="67" t="s">
        <v>1788</v>
      </c>
      <c r="G1155" s="8"/>
      <c r="H1155" s="67" t="s">
        <v>58</v>
      </c>
      <c r="I1155" s="22" t="s">
        <v>57</v>
      </c>
      <c r="J1155" s="68">
        <v>25</v>
      </c>
      <c r="K1155" s="13">
        <f>IFERROR(VLOOKUP(I1155,'LISTES stock'!A$2:B$1487,2,0)+SUMIFS(J1155:J1155,D1155:D1155,"ENTRÉE",I1155:I1155,I1155)-SUMIFS(J1155:J1155,D1155:D1155,"SORTIE",I1155:I1155,I1155),"")</f>
        <v>-7069</v>
      </c>
      <c r="L1155" s="13">
        <f>IFERROR(VLOOKUP(I1155,T_LISTES[],3,0),"")</f>
        <v>0</v>
      </c>
      <c r="M1155" s="13" t="str">
        <f t="shared" si="37"/>
        <v>COMMANDER</v>
      </c>
      <c r="N1155" s="23"/>
      <c r="O1155" s="8"/>
      <c r="P1155" s="69">
        <v>0</v>
      </c>
      <c r="Q1155" s="22" t="s">
        <v>1780</v>
      </c>
      <c r="R1155" s="14" t="s">
        <v>1789</v>
      </c>
    </row>
    <row r="1156" spans="1:18" x14ac:dyDescent="0.25">
      <c r="A1156" s="14">
        <f t="shared" si="36"/>
        <v>1155</v>
      </c>
      <c r="B1156" s="71">
        <v>44256</v>
      </c>
      <c r="C1156" s="7">
        <v>44280</v>
      </c>
      <c r="D1156" s="8" t="s">
        <v>842</v>
      </c>
      <c r="E1156" s="22" t="s">
        <v>400</v>
      </c>
      <c r="F1156" s="67" t="s">
        <v>1744</v>
      </c>
      <c r="G1156" s="8"/>
      <c r="H1156" s="67" t="s">
        <v>17</v>
      </c>
      <c r="I1156" s="22" t="s">
        <v>418</v>
      </c>
      <c r="J1156" s="68">
        <v>2</v>
      </c>
      <c r="K1156" s="13">
        <f>IFERROR(VLOOKUP(I1156,'LISTES stock'!A$2:B$1487,2,0)+SUMIFS(J1156:J1156,D1156:D1156,"ENTRÉE",I1156:I1156,I1156)-SUMIFS(J1156:J1156,D1156:D1156,"SORTIE",I1156:I1156,I1156),"")</f>
        <v>7</v>
      </c>
      <c r="L1156" s="13">
        <f>IFERROR(VLOOKUP(I1156,T_LISTES[],3,0),"")</f>
        <v>0</v>
      </c>
      <c r="M1156" s="13" t="str">
        <f t="shared" si="37"/>
        <v/>
      </c>
      <c r="N1156" s="23"/>
      <c r="O1156" s="8"/>
      <c r="P1156" s="69">
        <v>0</v>
      </c>
      <c r="Q1156" s="22"/>
      <c r="R1156" s="14" t="s">
        <v>1790</v>
      </c>
    </row>
    <row r="1157" spans="1:18" x14ac:dyDescent="0.25">
      <c r="A1157" s="14">
        <f t="shared" si="36"/>
        <v>1156</v>
      </c>
      <c r="B1157" s="71">
        <v>44256</v>
      </c>
      <c r="C1157" s="7">
        <v>44280</v>
      </c>
      <c r="D1157" s="8" t="s">
        <v>842</v>
      </c>
      <c r="E1157" s="22" t="s">
        <v>86</v>
      </c>
      <c r="F1157" s="67" t="s">
        <v>1860</v>
      </c>
      <c r="G1157" s="8"/>
      <c r="H1157" s="67" t="s">
        <v>26</v>
      </c>
      <c r="I1157" s="22" t="s">
        <v>135</v>
      </c>
      <c r="J1157" s="68">
        <v>1</v>
      </c>
      <c r="K1157" s="13">
        <f>IFERROR(VLOOKUP(I1157,'LISTES stock'!A$2:B$1487,2,0)+SUMIFS(J1157:J1157,D1157:D1157,"ENTRÉE",I1157:I1157,I1157)-SUMIFS(J1157:J1157,D1157:D1157,"SORTIE",I1157:I1157,I1157),"")</f>
        <v>-87</v>
      </c>
      <c r="L1157" s="13">
        <f>IFERROR(VLOOKUP(I1157,T_LISTES[],3,0),"")</f>
        <v>2</v>
      </c>
      <c r="M1157" s="13" t="str">
        <f t="shared" si="37"/>
        <v>COMMANDER</v>
      </c>
      <c r="N1157" s="23"/>
      <c r="O1157" s="8"/>
      <c r="P1157" s="69">
        <v>0</v>
      </c>
      <c r="Q1157" s="22"/>
      <c r="R1157" s="14" t="s">
        <v>1778</v>
      </c>
    </row>
    <row r="1158" spans="1:18" x14ac:dyDescent="0.25">
      <c r="A1158" s="14">
        <f t="shared" si="36"/>
        <v>1157</v>
      </c>
      <c r="B1158" s="71">
        <v>44256</v>
      </c>
      <c r="C1158" s="7">
        <v>44280</v>
      </c>
      <c r="D1158" s="8" t="s">
        <v>842</v>
      </c>
      <c r="E1158" s="22" t="s">
        <v>656</v>
      </c>
      <c r="F1158" s="67" t="s">
        <v>1867</v>
      </c>
      <c r="G1158" s="8"/>
      <c r="H1158" s="67" t="s">
        <v>1742</v>
      </c>
      <c r="I1158" s="22" t="s">
        <v>333</v>
      </c>
      <c r="J1158" s="68">
        <v>1</v>
      </c>
      <c r="K1158" s="13">
        <f>IFERROR(VLOOKUP(I1158,'LISTES stock'!A$2:B$1487,2,0)+SUMIFS(J1158:J1158,D1158:D1158,"ENTRÉE",I1158:I1158,I1158)-SUMIFS(J1158:J1158,D1158:D1158,"SORTIE",I1158:I1158,I1158),"")</f>
        <v>-22</v>
      </c>
      <c r="L1158" s="13">
        <f>IFERROR(VLOOKUP(I1158,T_LISTES[],3,0),"")</f>
        <v>2</v>
      </c>
      <c r="M1158" s="13" t="str">
        <f t="shared" si="37"/>
        <v>COMMANDER</v>
      </c>
      <c r="N1158" s="23"/>
      <c r="O1158" s="8"/>
      <c r="P1158" s="69">
        <v>0</v>
      </c>
      <c r="Q1158" s="22"/>
      <c r="R1158" s="14" t="s">
        <v>1743</v>
      </c>
    </row>
    <row r="1159" spans="1:18" x14ac:dyDescent="0.25">
      <c r="A1159" s="14">
        <f t="shared" si="36"/>
        <v>1158</v>
      </c>
      <c r="B1159" s="71">
        <v>44256</v>
      </c>
      <c r="C1159" s="7">
        <v>44280</v>
      </c>
      <c r="D1159" s="8" t="s">
        <v>842</v>
      </c>
      <c r="E1159" s="22" t="s">
        <v>231</v>
      </c>
      <c r="F1159" s="67" t="s">
        <v>1867</v>
      </c>
      <c r="G1159" s="8"/>
      <c r="H1159" s="67" t="s">
        <v>1742</v>
      </c>
      <c r="I1159" s="22" t="s">
        <v>329</v>
      </c>
      <c r="J1159" s="68">
        <v>1</v>
      </c>
      <c r="K1159" s="13">
        <f>IFERROR(VLOOKUP(I1159,'LISTES stock'!A$2:B$1487,2,0)+SUMIFS(J1159:J1159,D1159:D1159,"ENTRÉE",I1159:I1159,I1159)-SUMIFS(J1159:J1159,D1159:D1159,"SORTIE",I1159:I1159,I1159),"")</f>
        <v>33</v>
      </c>
      <c r="L1159" s="13">
        <f>IFERROR(VLOOKUP(I1159,T_LISTES[],3,0),"")</f>
        <v>2</v>
      </c>
      <c r="M1159" s="13" t="str">
        <f t="shared" si="37"/>
        <v/>
      </c>
      <c r="N1159" s="23"/>
      <c r="O1159" s="8"/>
      <c r="P1159" s="69">
        <v>0</v>
      </c>
      <c r="Q1159" s="22"/>
      <c r="R1159" s="14" t="s">
        <v>1743</v>
      </c>
    </row>
    <row r="1160" spans="1:18" x14ac:dyDescent="0.25">
      <c r="A1160" s="14">
        <f t="shared" si="36"/>
        <v>1159</v>
      </c>
      <c r="B1160" s="71">
        <v>44256</v>
      </c>
      <c r="C1160" s="7">
        <v>44280</v>
      </c>
      <c r="D1160" s="8" t="s">
        <v>842</v>
      </c>
      <c r="E1160" s="22" t="s">
        <v>86</v>
      </c>
      <c r="F1160" s="67" t="s">
        <v>1768</v>
      </c>
      <c r="G1160" s="8"/>
      <c r="H1160" s="67" t="s">
        <v>33</v>
      </c>
      <c r="I1160" s="22" t="s">
        <v>642</v>
      </c>
      <c r="J1160" s="68">
        <v>1</v>
      </c>
      <c r="K1160" s="13">
        <f>IFERROR(VLOOKUP(I1160,'LISTES stock'!A$2:B$1487,2,0)+SUMIFS(J1160:J1160,D1160:D1160,"ENTRÉE",I1160:I1160,I1160)-SUMIFS(J1160:J1160,D1160:D1160,"SORTIE",I1160:I1160,I1160),"")</f>
        <v>-3</v>
      </c>
      <c r="L1160" s="13">
        <f>IFERROR(VLOOKUP(I1160,T_LISTES[],3,0),"")</f>
        <v>0</v>
      </c>
      <c r="M1160" s="13" t="str">
        <f t="shared" si="37"/>
        <v>COMMANDER</v>
      </c>
      <c r="N1160" s="23"/>
      <c r="O1160" s="8"/>
      <c r="P1160" s="69">
        <v>0</v>
      </c>
      <c r="Q1160" s="22" t="s">
        <v>1838</v>
      </c>
      <c r="R1160" s="14" t="s">
        <v>1737</v>
      </c>
    </row>
    <row r="1161" spans="1:18" x14ac:dyDescent="0.25">
      <c r="A1161" s="14">
        <f t="shared" si="36"/>
        <v>1160</v>
      </c>
      <c r="B1161" s="71">
        <v>44256</v>
      </c>
      <c r="C1161" s="7">
        <v>44280</v>
      </c>
      <c r="D1161" s="8" t="s">
        <v>842</v>
      </c>
      <c r="E1161" s="22" t="s">
        <v>86</v>
      </c>
      <c r="F1161" s="67" t="s">
        <v>1747</v>
      </c>
      <c r="G1161" s="8"/>
      <c r="H1161" s="67" t="s">
        <v>17</v>
      </c>
      <c r="I1161" s="22" t="s">
        <v>187</v>
      </c>
      <c r="J1161" s="68">
        <v>2</v>
      </c>
      <c r="K1161" s="13">
        <f>IFERROR(VLOOKUP(I1161,'LISTES stock'!A$2:B$1487,2,0)+SUMIFS(J1161:J1161,D1161:D1161,"ENTRÉE",I1161:I1161,I1161)-SUMIFS(J1161:J1161,D1161:D1161,"SORTIE",I1161:I1161,I1161),"")</f>
        <v>12</v>
      </c>
      <c r="L1161" s="13">
        <f>IFERROR(VLOOKUP(I1161,T_LISTES[],3,0),"")</f>
        <v>0</v>
      </c>
      <c r="M1161" s="13" t="str">
        <f t="shared" si="37"/>
        <v/>
      </c>
      <c r="N1161" s="23"/>
      <c r="O1161" s="8"/>
      <c r="P1161" s="69">
        <v>0</v>
      </c>
      <c r="Q1161" s="22" t="s">
        <v>2065</v>
      </c>
      <c r="R1161" s="14" t="s">
        <v>1737</v>
      </c>
    </row>
    <row r="1162" spans="1:18" x14ac:dyDescent="0.25">
      <c r="A1162" s="14">
        <f t="shared" si="36"/>
        <v>1161</v>
      </c>
      <c r="B1162" s="71">
        <v>44256</v>
      </c>
      <c r="C1162" s="7">
        <v>44280</v>
      </c>
      <c r="D1162" s="8" t="s">
        <v>842</v>
      </c>
      <c r="E1162" s="22" t="s">
        <v>220</v>
      </c>
      <c r="F1162" s="67" t="s">
        <v>2066</v>
      </c>
      <c r="G1162" s="8"/>
      <c r="H1162" s="67" t="s">
        <v>1</v>
      </c>
      <c r="I1162" s="22" t="s">
        <v>667</v>
      </c>
      <c r="J1162" s="68">
        <v>1</v>
      </c>
      <c r="K1162" s="13">
        <f>IFERROR(VLOOKUP(I1162,'LISTES stock'!A$2:B$1487,2,0)+SUMIFS(J1162:J1162,D1162:D1162,"ENTRÉE",I1162:I1162,I1162)-SUMIFS(J1162:J1162,D1162:D1162,"SORTIE",I1162:I1162,I1162),"")</f>
        <v>-1</v>
      </c>
      <c r="L1162" s="13">
        <f>IFERROR(VLOOKUP(I1162,T_LISTES[],3,0),"")</f>
        <v>0</v>
      </c>
      <c r="M1162" s="13" t="str">
        <f t="shared" si="37"/>
        <v>COMMANDER</v>
      </c>
      <c r="N1162" s="23"/>
      <c r="O1162" s="8"/>
      <c r="P1162" s="69">
        <v>0</v>
      </c>
      <c r="Q1162" s="22"/>
      <c r="R1162" s="14" t="s">
        <v>1737</v>
      </c>
    </row>
    <row r="1163" spans="1:18" x14ac:dyDescent="0.25">
      <c r="A1163" s="14">
        <f t="shared" si="36"/>
        <v>1162</v>
      </c>
      <c r="B1163" s="71">
        <v>44256</v>
      </c>
      <c r="C1163" s="7">
        <v>44280</v>
      </c>
      <c r="D1163" s="8" t="s">
        <v>842</v>
      </c>
      <c r="E1163" s="22" t="s">
        <v>770</v>
      </c>
      <c r="F1163" s="67" t="s">
        <v>2067</v>
      </c>
      <c r="G1163" s="8"/>
      <c r="H1163" s="67" t="s">
        <v>1748</v>
      </c>
      <c r="I1163" s="22" t="s">
        <v>323</v>
      </c>
      <c r="J1163" s="68">
        <v>1</v>
      </c>
      <c r="K1163" s="13">
        <f>IFERROR(VLOOKUP(I1163,'LISTES stock'!A$2:B$1487,2,0)+SUMIFS(J1163:J1163,D1163:D1163,"ENTRÉE",I1163:I1163,I1163)-SUMIFS(J1163:J1163,D1163:D1163,"SORTIE",I1163:I1163,I1163),"")</f>
        <v>1</v>
      </c>
      <c r="L1163" s="13">
        <f>IFERROR(VLOOKUP(I1163,T_LISTES[],3,0),"")</f>
        <v>2</v>
      </c>
      <c r="M1163" s="13" t="str">
        <f t="shared" si="37"/>
        <v>COMMANDER</v>
      </c>
      <c r="N1163" s="23"/>
      <c r="O1163" s="8"/>
      <c r="P1163" s="69">
        <v>12000</v>
      </c>
      <c r="Q1163" s="22" t="s">
        <v>2068</v>
      </c>
      <c r="R1163" s="14" t="s">
        <v>1767</v>
      </c>
    </row>
    <row r="1164" spans="1:18" x14ac:dyDescent="0.25">
      <c r="A1164" s="14">
        <f t="shared" si="36"/>
        <v>1163</v>
      </c>
      <c r="B1164" s="15">
        <v>44256</v>
      </c>
      <c r="C1164" s="7">
        <v>44280</v>
      </c>
      <c r="D1164" s="75" t="s">
        <v>844</v>
      </c>
      <c r="E1164" s="22" t="s">
        <v>2298</v>
      </c>
      <c r="F1164" s="67" t="s">
        <v>1735</v>
      </c>
      <c r="G1164" s="8"/>
      <c r="H1164" s="67"/>
      <c r="I1164" s="22" t="s">
        <v>466</v>
      </c>
      <c r="J1164" s="68">
        <v>1</v>
      </c>
      <c r="K1164" s="13">
        <f>IFERROR(VLOOKUP(I1164,'LISTES stock'!A$2:B$1487,2,0)+SUMIFS(J1164:J1164,D1164:D1164,"ENTRÉE",I1164:I1164,I1164)-SUMIFS(J1164:J1164,D1164:D1164,"SORTIE",I1164:I1164,I1164),"")</f>
        <v>3</v>
      </c>
      <c r="L1164" s="13">
        <f>IFERROR(VLOOKUP(I1164,T_LISTES[],3,0),"")</f>
        <v>0</v>
      </c>
      <c r="M1164" s="13" t="str">
        <f t="shared" si="37"/>
        <v/>
      </c>
      <c r="N1164" s="23"/>
      <c r="O1164" s="8"/>
      <c r="P1164" s="69">
        <v>0</v>
      </c>
      <c r="Q1164" s="22"/>
      <c r="R1164" s="14"/>
    </row>
    <row r="1165" spans="1:18" x14ac:dyDescent="0.25">
      <c r="A1165" s="14">
        <f t="shared" si="36"/>
        <v>1164</v>
      </c>
      <c r="B1165" s="15">
        <v>44256</v>
      </c>
      <c r="C1165" s="7">
        <v>44280</v>
      </c>
      <c r="D1165" s="75" t="s">
        <v>844</v>
      </c>
      <c r="E1165" s="22" t="s">
        <v>2298</v>
      </c>
      <c r="F1165" s="67" t="s">
        <v>1867</v>
      </c>
      <c r="G1165" s="8"/>
      <c r="H1165" s="67"/>
      <c r="I1165" s="22" t="s">
        <v>337</v>
      </c>
      <c r="J1165" s="68">
        <v>15</v>
      </c>
      <c r="K1165" s="13">
        <f>IFERROR(VLOOKUP(I1165,'LISTES stock'!A$2:B$1487,2,0)+SUMIFS(J1165:J1165,D1165:D1165,"ENTRÉE",I1165:I1165,I1165)-SUMIFS(J1165:J1165,D1165:D1165,"SORTIE",I1165:I1165,I1165),"")</f>
        <v>-9</v>
      </c>
      <c r="L1165" s="13">
        <f>IFERROR(VLOOKUP(I1165,T_LISTES[],3,0),"")</f>
        <v>2</v>
      </c>
      <c r="M1165" s="13" t="str">
        <f t="shared" si="37"/>
        <v>COMMANDER</v>
      </c>
      <c r="N1165" s="23"/>
      <c r="O1165" s="8"/>
      <c r="P1165" s="69">
        <v>0</v>
      </c>
      <c r="Q1165" s="22"/>
      <c r="R1165" s="14"/>
    </row>
    <row r="1166" spans="1:18" x14ac:dyDescent="0.25">
      <c r="A1166" s="14">
        <f t="shared" si="36"/>
        <v>1165</v>
      </c>
      <c r="B1166" s="15">
        <v>44256</v>
      </c>
      <c r="C1166" s="7">
        <v>44280</v>
      </c>
      <c r="D1166" s="75" t="s">
        <v>844</v>
      </c>
      <c r="E1166" s="22" t="s">
        <v>2298</v>
      </c>
      <c r="F1166" s="67" t="s">
        <v>1867</v>
      </c>
      <c r="G1166" s="8"/>
      <c r="H1166" s="67"/>
      <c r="I1166" s="22" t="s">
        <v>333</v>
      </c>
      <c r="J1166" s="68">
        <v>15</v>
      </c>
      <c r="K1166" s="13">
        <f>IFERROR(VLOOKUP(I1166,'LISTES stock'!A$2:B$1487,2,0)+SUMIFS(J1166:J1166,D1166:D1166,"ENTRÉE",I1166:I1166,I1166)-SUMIFS(J1166:J1166,D1166:D1166,"SORTIE",I1166:I1166,I1166),"")</f>
        <v>-6</v>
      </c>
      <c r="L1166" s="13">
        <f>IFERROR(VLOOKUP(I1166,T_LISTES[],3,0),"")</f>
        <v>2</v>
      </c>
      <c r="M1166" s="13" t="str">
        <f t="shared" si="37"/>
        <v>COMMANDER</v>
      </c>
      <c r="N1166" s="23"/>
      <c r="O1166" s="8"/>
      <c r="P1166" s="69">
        <v>0</v>
      </c>
      <c r="Q1166" s="22"/>
      <c r="R1166" s="14"/>
    </row>
    <row r="1167" spans="1:18" x14ac:dyDescent="0.25">
      <c r="A1167" s="14">
        <f t="shared" si="36"/>
        <v>1166</v>
      </c>
      <c r="B1167" s="15">
        <v>44256</v>
      </c>
      <c r="C1167" s="7">
        <v>44280</v>
      </c>
      <c r="D1167" s="75" t="s">
        <v>844</v>
      </c>
      <c r="E1167" s="22" t="s">
        <v>2298</v>
      </c>
      <c r="F1167" s="67" t="s">
        <v>1779</v>
      </c>
      <c r="G1167" s="8"/>
      <c r="H1167" s="67"/>
      <c r="I1167" s="22" t="s">
        <v>787</v>
      </c>
      <c r="J1167" s="68">
        <v>1</v>
      </c>
      <c r="K1167" s="13">
        <f>IFERROR(VLOOKUP(I1167,'LISTES stock'!A$2:B$1487,2,0)+SUMIFS(J1167:J1167,D1167:D1167,"ENTRÉE",I1167:I1167,I1167)-SUMIFS(J1167:J1167,D1167:D1167,"SORTIE",I1167:I1167,I1167),"")</f>
        <v>1</v>
      </c>
      <c r="L1167" s="13">
        <f>IFERROR(VLOOKUP(I1167,T_LISTES[],3,0),"")</f>
        <v>0</v>
      </c>
      <c r="M1167" s="13" t="str">
        <f t="shared" si="37"/>
        <v/>
      </c>
      <c r="N1167" s="23"/>
      <c r="O1167" s="8" t="s">
        <v>2393</v>
      </c>
      <c r="P1167" s="69">
        <v>520000</v>
      </c>
      <c r="Q1167" s="22" t="s">
        <v>2394</v>
      </c>
      <c r="R1167" s="14"/>
    </row>
    <row r="1168" spans="1:18" x14ac:dyDescent="0.25">
      <c r="A1168" s="14">
        <f t="shared" si="36"/>
        <v>1167</v>
      </c>
      <c r="B1168" s="15">
        <v>44256</v>
      </c>
      <c r="C1168" s="7">
        <v>44280</v>
      </c>
      <c r="D1168" s="75" t="s">
        <v>844</v>
      </c>
      <c r="E1168" s="22" t="s">
        <v>2298</v>
      </c>
      <c r="F1168" s="67" t="s">
        <v>1779</v>
      </c>
      <c r="G1168" s="8"/>
      <c r="H1168" s="67" t="s">
        <v>1</v>
      </c>
      <c r="I1168" s="22" t="s">
        <v>788</v>
      </c>
      <c r="J1168" s="68">
        <v>6</v>
      </c>
      <c r="K1168" s="13">
        <f>IFERROR(VLOOKUP(I1168,'LISTES stock'!A$2:B$1487,2,0)+SUMIFS(J1168:J1168,D1168:D1168,"ENTRÉE",I1168:I1168,I1168)-SUMIFS(J1168:J1168,D1168:D1168,"SORTIE",I1168:I1168,I1168),"")</f>
        <v>6</v>
      </c>
      <c r="L1168" s="13">
        <f>IFERROR(VLOOKUP(I1168,T_LISTES[],3,0),"")</f>
        <v>2</v>
      </c>
      <c r="M1168" s="13" t="str">
        <f t="shared" si="37"/>
        <v/>
      </c>
      <c r="N1168" s="23"/>
      <c r="O1168" s="8" t="s">
        <v>2395</v>
      </c>
      <c r="P1168" s="69">
        <v>38000</v>
      </c>
      <c r="Q1168" s="22" t="s">
        <v>2394</v>
      </c>
      <c r="R1168" s="14"/>
    </row>
    <row r="1169" spans="1:18" x14ac:dyDescent="0.25">
      <c r="A1169" s="14">
        <f t="shared" si="36"/>
        <v>1168</v>
      </c>
      <c r="B1169" s="15">
        <v>44256</v>
      </c>
      <c r="C1169" s="7">
        <v>44280</v>
      </c>
      <c r="D1169" s="75" t="s">
        <v>844</v>
      </c>
      <c r="E1169" s="22" t="s">
        <v>2298</v>
      </c>
      <c r="F1169" s="67" t="s">
        <v>1779</v>
      </c>
      <c r="G1169" s="8"/>
      <c r="H1169" s="67" t="s">
        <v>1</v>
      </c>
      <c r="I1169" s="22" t="s">
        <v>789</v>
      </c>
      <c r="J1169" s="68">
        <v>70</v>
      </c>
      <c r="K1169" s="13">
        <f>IFERROR(VLOOKUP(I1169,'LISTES stock'!A$2:B$1487,2,0)+SUMIFS(J1169:J1169,D1169:D1169,"ENTRÉE",I1169:I1169,I1169)-SUMIFS(J1169:J1169,D1169:D1169,"SORTIE",I1169:I1169,I1169),"")</f>
        <v>133</v>
      </c>
      <c r="L1169" s="13">
        <f>IFERROR(VLOOKUP(I1169,T_LISTES[],3,0),"")</f>
        <v>2</v>
      </c>
      <c r="M1169" s="13" t="str">
        <f t="shared" si="37"/>
        <v/>
      </c>
      <c r="N1169" s="23"/>
      <c r="O1169" s="8" t="s">
        <v>2396</v>
      </c>
      <c r="P1169" s="69">
        <v>35000</v>
      </c>
      <c r="Q1169" s="22" t="s">
        <v>2394</v>
      </c>
      <c r="R1169" s="14"/>
    </row>
    <row r="1170" spans="1:18" x14ac:dyDescent="0.25">
      <c r="A1170" s="14">
        <f t="shared" si="36"/>
        <v>1169</v>
      </c>
      <c r="B1170" s="15">
        <v>44256</v>
      </c>
      <c r="C1170" s="7">
        <v>44280</v>
      </c>
      <c r="D1170" s="75" t="s">
        <v>844</v>
      </c>
      <c r="E1170" s="22" t="s">
        <v>2298</v>
      </c>
      <c r="F1170" s="67" t="s">
        <v>1779</v>
      </c>
      <c r="G1170" s="8"/>
      <c r="H1170" s="67"/>
      <c r="I1170" s="22" t="s">
        <v>703</v>
      </c>
      <c r="J1170" s="68">
        <v>1</v>
      </c>
      <c r="K1170" s="13">
        <f>IFERROR(VLOOKUP(I1170,'LISTES stock'!A$2:B$1487,2,0)+SUMIFS(J1170:J1170,D1170:D1170,"ENTRÉE",I1170:I1170,I1170)-SUMIFS(J1170:J1170,D1170:D1170,"SORTIE",I1170:I1170,I1170),"")</f>
        <v>1</v>
      </c>
      <c r="L1170" s="13">
        <f>IFERROR(VLOOKUP(I1170,T_LISTES[],3,0),"")</f>
        <v>0</v>
      </c>
      <c r="M1170" s="13" t="str">
        <f t="shared" si="37"/>
        <v/>
      </c>
      <c r="N1170" s="23"/>
      <c r="O1170" s="8"/>
      <c r="P1170" s="69">
        <v>0</v>
      </c>
      <c r="Q1170" s="22"/>
      <c r="R1170" s="14"/>
    </row>
    <row r="1171" spans="1:18" x14ac:dyDescent="0.25">
      <c r="A1171" s="14">
        <f t="shared" si="36"/>
        <v>1170</v>
      </c>
      <c r="B1171" s="15">
        <v>44256</v>
      </c>
      <c r="C1171" s="7">
        <v>44280</v>
      </c>
      <c r="D1171" s="75" t="s">
        <v>844</v>
      </c>
      <c r="E1171" s="22" t="s">
        <v>2298</v>
      </c>
      <c r="F1171" s="67" t="s">
        <v>1747</v>
      </c>
      <c r="G1171" s="8"/>
      <c r="H1171" s="67"/>
      <c r="I1171" s="22" t="s">
        <v>790</v>
      </c>
      <c r="J1171" s="68">
        <v>4</v>
      </c>
      <c r="K1171" s="13">
        <f>IFERROR(VLOOKUP(I1171,'LISTES stock'!A$2:B$1487,2,0)+SUMIFS(J1171:J1171,D1171:D1171,"ENTRÉE",I1171:I1171,I1171)-SUMIFS(J1171:J1171,D1171:D1171,"SORTIE",I1171:I1171,I1171),"")</f>
        <v>6</v>
      </c>
      <c r="L1171" s="13">
        <f>IFERROR(VLOOKUP(I1171,T_LISTES[],3,0),"")</f>
        <v>2</v>
      </c>
      <c r="M1171" s="13" t="str">
        <f t="shared" si="37"/>
        <v/>
      </c>
      <c r="N1171" s="23"/>
      <c r="O1171" s="8"/>
      <c r="P1171" s="69">
        <v>60000</v>
      </c>
      <c r="Q1171" s="22"/>
      <c r="R1171" s="14"/>
    </row>
    <row r="1172" spans="1:18" x14ac:dyDescent="0.25">
      <c r="A1172" s="14">
        <f t="shared" si="36"/>
        <v>1171</v>
      </c>
      <c r="B1172" s="15">
        <v>44256</v>
      </c>
      <c r="C1172" s="7">
        <v>44280</v>
      </c>
      <c r="D1172" s="75" t="s">
        <v>844</v>
      </c>
      <c r="E1172" s="22" t="s">
        <v>2298</v>
      </c>
      <c r="F1172" s="67" t="s">
        <v>1744</v>
      </c>
      <c r="G1172" s="8"/>
      <c r="H1172" s="67"/>
      <c r="I1172" s="22" t="s">
        <v>790</v>
      </c>
      <c r="J1172" s="68">
        <v>2</v>
      </c>
      <c r="K1172" s="13">
        <f>IFERROR(VLOOKUP(I1172,'LISTES stock'!A$2:B$1487,2,0)+SUMIFS(J1172:J1172,D1172:D1172,"ENTRÉE",I1172:I1172,I1172)-SUMIFS(J1172:J1172,D1172:D1172,"SORTIE",I1172:I1172,I1172),"")</f>
        <v>4</v>
      </c>
      <c r="L1172" s="13">
        <f>IFERROR(VLOOKUP(I1172,T_LISTES[],3,0),"")</f>
        <v>2</v>
      </c>
      <c r="M1172" s="13" t="str">
        <f t="shared" si="37"/>
        <v/>
      </c>
      <c r="N1172" s="23"/>
      <c r="O1172" s="8"/>
      <c r="P1172" s="69">
        <v>30000</v>
      </c>
      <c r="Q1172" s="22"/>
      <c r="R1172" s="14"/>
    </row>
    <row r="1173" spans="1:18" x14ac:dyDescent="0.25">
      <c r="A1173" s="14">
        <f t="shared" si="36"/>
        <v>1172</v>
      </c>
      <c r="B1173" s="15">
        <v>44256</v>
      </c>
      <c r="C1173" s="7">
        <v>44280</v>
      </c>
      <c r="D1173" s="75" t="s">
        <v>844</v>
      </c>
      <c r="E1173" s="22" t="s">
        <v>2298</v>
      </c>
      <c r="F1173" s="67" t="s">
        <v>1747</v>
      </c>
      <c r="G1173" s="8"/>
      <c r="H1173" s="67"/>
      <c r="I1173" s="22" t="s">
        <v>245</v>
      </c>
      <c r="J1173" s="68">
        <v>4</v>
      </c>
      <c r="K1173" s="13">
        <f>IFERROR(VLOOKUP(I1173,'LISTES stock'!A$2:B$1487,2,0)+SUMIFS(J1173:J1173,D1173:D1173,"ENTRÉE",I1173:I1173,I1173)-SUMIFS(J1173:J1173,D1173:D1173,"SORTIE",I1173:I1173,I1173),"")</f>
        <v>6</v>
      </c>
      <c r="L1173" s="13">
        <f>IFERROR(VLOOKUP(I1173,T_LISTES[],3,0),"")</f>
        <v>0</v>
      </c>
      <c r="M1173" s="13" t="str">
        <f t="shared" si="37"/>
        <v/>
      </c>
      <c r="N1173" s="23"/>
      <c r="O1173" s="8"/>
      <c r="P1173" s="69">
        <v>0</v>
      </c>
      <c r="Q1173" s="22"/>
      <c r="R1173" s="14"/>
    </row>
    <row r="1174" spans="1:18" x14ac:dyDescent="0.25">
      <c r="A1174" s="14">
        <f t="shared" si="36"/>
        <v>1173</v>
      </c>
      <c r="B1174" s="71">
        <v>44256</v>
      </c>
      <c r="C1174" s="7">
        <v>44281</v>
      </c>
      <c r="D1174" s="8" t="s">
        <v>842</v>
      </c>
      <c r="E1174" s="22" t="s">
        <v>770</v>
      </c>
      <c r="F1174" s="67" t="s">
        <v>1735</v>
      </c>
      <c r="G1174" s="8"/>
      <c r="H1174" s="67" t="s">
        <v>1</v>
      </c>
      <c r="I1174" s="22" t="s">
        <v>288</v>
      </c>
      <c r="J1174" s="68">
        <v>6</v>
      </c>
      <c r="K1174" s="13">
        <f>IFERROR(VLOOKUP(I1174,'LISTES stock'!A$2:B$1487,2,0)+SUMIFS(J1174:J1174,D1174:D1174,"ENTRÉE",I1174:I1174,I1174)-SUMIFS(J1174:J1174,D1174:D1174,"SORTIE",I1174:I1174,I1174),"")</f>
        <v>-23</v>
      </c>
      <c r="L1174" s="13">
        <f>IFERROR(VLOOKUP(I1174,T_LISTES[],3,0),"")</f>
        <v>0</v>
      </c>
      <c r="M1174" s="13" t="str">
        <f t="shared" si="37"/>
        <v>COMMANDER</v>
      </c>
      <c r="N1174" s="23"/>
      <c r="O1174" s="8"/>
      <c r="P1174" s="69">
        <v>72000</v>
      </c>
      <c r="Q1174" s="22" t="s">
        <v>1978</v>
      </c>
      <c r="R1174" s="14" t="s">
        <v>1739</v>
      </c>
    </row>
    <row r="1175" spans="1:18" x14ac:dyDescent="0.25">
      <c r="A1175" s="14">
        <f t="shared" si="36"/>
        <v>1174</v>
      </c>
      <c r="B1175" s="71">
        <v>44256</v>
      </c>
      <c r="C1175" s="7">
        <v>44281</v>
      </c>
      <c r="D1175" s="8" t="s">
        <v>842</v>
      </c>
      <c r="E1175" s="22" t="s">
        <v>707</v>
      </c>
      <c r="F1175" s="67" t="s">
        <v>1744</v>
      </c>
      <c r="G1175" s="8"/>
      <c r="H1175" s="67" t="s">
        <v>33</v>
      </c>
      <c r="I1175" s="22" t="s">
        <v>382</v>
      </c>
      <c r="J1175" s="68">
        <v>1</v>
      </c>
      <c r="K1175" s="13">
        <f>IFERROR(VLOOKUP(I1175,'LISTES stock'!A$2:B$1487,2,0)+SUMIFS(J1175:J1175,D1175:D1175,"ENTRÉE",I1175:I1175,I1175)-SUMIFS(J1175:J1175,D1175:D1175,"SORTIE",I1175:I1175,I1175),"")</f>
        <v>-2</v>
      </c>
      <c r="L1175" s="13">
        <f>IFERROR(VLOOKUP(I1175,T_LISTES[],3,0),"")</f>
        <v>2</v>
      </c>
      <c r="M1175" s="13" t="str">
        <f t="shared" si="37"/>
        <v>COMMANDER</v>
      </c>
      <c r="N1175" s="23"/>
      <c r="O1175" s="8"/>
      <c r="P1175" s="69">
        <v>1000</v>
      </c>
      <c r="Q1175" s="22" t="s">
        <v>1882</v>
      </c>
      <c r="R1175" s="14" t="s">
        <v>1759</v>
      </c>
    </row>
    <row r="1176" spans="1:18" x14ac:dyDescent="0.25">
      <c r="A1176" s="14">
        <f t="shared" si="36"/>
        <v>1175</v>
      </c>
      <c r="B1176" s="71">
        <v>44256</v>
      </c>
      <c r="C1176" s="7">
        <v>44281</v>
      </c>
      <c r="D1176" s="8" t="s">
        <v>842</v>
      </c>
      <c r="E1176" s="22" t="s">
        <v>707</v>
      </c>
      <c r="F1176" s="67" t="s">
        <v>1744</v>
      </c>
      <c r="G1176" s="8"/>
      <c r="H1176" s="67" t="s">
        <v>33</v>
      </c>
      <c r="I1176" s="22" t="s">
        <v>363</v>
      </c>
      <c r="J1176" s="68">
        <v>1</v>
      </c>
      <c r="K1176" s="13">
        <f>IFERROR(VLOOKUP(I1176,'LISTES stock'!A$2:B$1487,2,0)+SUMIFS(J1176:J1176,D1176:D1176,"ENTRÉE",I1176:I1176,I1176)-SUMIFS(J1176:J1176,D1176:D1176,"SORTIE",I1176:I1176,I1176),"")</f>
        <v>-5</v>
      </c>
      <c r="L1176" s="13">
        <f>IFERROR(VLOOKUP(I1176,T_LISTES[],3,0),"")</f>
        <v>0</v>
      </c>
      <c r="M1176" s="13" t="str">
        <f t="shared" si="37"/>
        <v>COMMANDER</v>
      </c>
      <c r="N1176" s="23"/>
      <c r="O1176" s="8"/>
      <c r="P1176" s="69">
        <v>40000</v>
      </c>
      <c r="Q1176" s="22" t="s">
        <v>1882</v>
      </c>
      <c r="R1176" s="14" t="s">
        <v>1759</v>
      </c>
    </row>
    <row r="1177" spans="1:18" x14ac:dyDescent="0.25">
      <c r="A1177" s="14">
        <f t="shared" si="36"/>
        <v>1176</v>
      </c>
      <c r="B1177" s="71">
        <v>44256</v>
      </c>
      <c r="C1177" s="7">
        <v>44281</v>
      </c>
      <c r="D1177" s="8" t="s">
        <v>842</v>
      </c>
      <c r="E1177" s="22" t="s">
        <v>150</v>
      </c>
      <c r="F1177" s="67" t="s">
        <v>1744</v>
      </c>
      <c r="G1177" s="8"/>
      <c r="H1177" s="67" t="s">
        <v>33</v>
      </c>
      <c r="I1177" s="22" t="s">
        <v>465</v>
      </c>
      <c r="J1177" s="68">
        <v>1</v>
      </c>
      <c r="K1177" s="13">
        <f>IFERROR(VLOOKUP(I1177,'LISTES stock'!A$2:B$1487,2,0)+SUMIFS(J1177:J1177,D1177:D1177,"ENTRÉE",I1177:I1177,I1177)-SUMIFS(J1177:J1177,D1177:D1177,"SORTIE",I1177:I1177,I1177),"")</f>
        <v>2</v>
      </c>
      <c r="L1177" s="13">
        <f>IFERROR(VLOOKUP(I1177,T_LISTES[],3,0),"")</f>
        <v>0</v>
      </c>
      <c r="M1177" s="13" t="str">
        <f t="shared" si="37"/>
        <v/>
      </c>
      <c r="N1177" s="23"/>
      <c r="O1177" s="8"/>
      <c r="P1177" s="69">
        <v>0</v>
      </c>
      <c r="Q1177" s="22" t="s">
        <v>1738</v>
      </c>
      <c r="R1177" s="14" t="s">
        <v>2072</v>
      </c>
    </row>
    <row r="1178" spans="1:18" x14ac:dyDescent="0.25">
      <c r="A1178" s="14">
        <f t="shared" si="36"/>
        <v>1177</v>
      </c>
      <c r="B1178" s="71">
        <v>44256</v>
      </c>
      <c r="C1178" s="7">
        <v>44281</v>
      </c>
      <c r="D1178" s="8" t="s">
        <v>842</v>
      </c>
      <c r="E1178" s="22" t="s">
        <v>707</v>
      </c>
      <c r="F1178" s="67" t="s">
        <v>1735</v>
      </c>
      <c r="G1178" s="8"/>
      <c r="H1178" s="67" t="s">
        <v>1742</v>
      </c>
      <c r="I1178" s="22" t="s">
        <v>790</v>
      </c>
      <c r="J1178" s="68">
        <v>1</v>
      </c>
      <c r="K1178" s="13">
        <f>IFERROR(VLOOKUP(I1178,'LISTES stock'!A$2:B$1487,2,0)+SUMIFS(J1178:J1178,D1178:D1178,"ENTRÉE",I1178:I1178,I1178)-SUMIFS(J1178:J1178,D1178:D1178,"SORTIE",I1178:I1178,I1178),"")</f>
        <v>1</v>
      </c>
      <c r="L1178" s="13">
        <f>IFERROR(VLOOKUP(I1178,T_LISTES[],3,0),"")</f>
        <v>2</v>
      </c>
      <c r="M1178" s="13" t="str">
        <f t="shared" si="37"/>
        <v>COMMANDER</v>
      </c>
      <c r="N1178" s="23"/>
      <c r="O1178" s="8"/>
      <c r="P1178" s="69">
        <v>15000</v>
      </c>
      <c r="Q1178" s="22" t="s">
        <v>1882</v>
      </c>
      <c r="R1178" s="14" t="s">
        <v>1777</v>
      </c>
    </row>
    <row r="1179" spans="1:18" x14ac:dyDescent="0.25">
      <c r="A1179" s="14">
        <f t="shared" si="36"/>
        <v>1178</v>
      </c>
      <c r="B1179" s="71">
        <v>44256</v>
      </c>
      <c r="C1179" s="7">
        <v>44281</v>
      </c>
      <c r="D1179" s="8" t="s">
        <v>842</v>
      </c>
      <c r="E1179" s="22" t="s">
        <v>86</v>
      </c>
      <c r="F1179" s="67" t="s">
        <v>1788</v>
      </c>
      <c r="G1179" s="8"/>
      <c r="H1179" s="67" t="s">
        <v>58</v>
      </c>
      <c r="I1179" s="22" t="s">
        <v>71</v>
      </c>
      <c r="J1179" s="68">
        <v>17</v>
      </c>
      <c r="K1179" s="13">
        <f>IFERROR(VLOOKUP(I1179,'LISTES stock'!A$2:B$1487,2,0)+SUMIFS(J1179:J1179,D1179:D1179,"ENTRÉE",I1179:I1179,I1179)-SUMIFS(J1179:J1179,D1179:D1179,"SORTIE",I1179:I1179,I1179),"")</f>
        <v>233</v>
      </c>
      <c r="L1179" s="13">
        <f>IFERROR(VLOOKUP(I1179,T_LISTES[],3,0),"")</f>
        <v>0</v>
      </c>
      <c r="M1179" s="13" t="str">
        <f t="shared" si="37"/>
        <v/>
      </c>
      <c r="N1179" s="23"/>
      <c r="O1179" s="8"/>
      <c r="P1179" s="69">
        <v>0</v>
      </c>
      <c r="Q1179" s="22" t="s">
        <v>1804</v>
      </c>
      <c r="R1179" s="14" t="s">
        <v>1754</v>
      </c>
    </row>
    <row r="1180" spans="1:18" x14ac:dyDescent="0.25">
      <c r="A1180" s="14">
        <f t="shared" si="36"/>
        <v>1179</v>
      </c>
      <c r="B1180" s="71">
        <v>44256</v>
      </c>
      <c r="C1180" s="7">
        <v>44281</v>
      </c>
      <c r="D1180" s="8" t="s">
        <v>842</v>
      </c>
      <c r="E1180" s="22" t="s">
        <v>86</v>
      </c>
      <c r="F1180" s="67" t="s">
        <v>1788</v>
      </c>
      <c r="G1180" s="8"/>
      <c r="H1180" s="67" t="s">
        <v>58</v>
      </c>
      <c r="I1180" s="22" t="s">
        <v>71</v>
      </c>
      <c r="J1180" s="68">
        <v>12</v>
      </c>
      <c r="K1180" s="13">
        <f>IFERROR(VLOOKUP(I1180,'LISTES stock'!A$2:B$1487,2,0)+SUMIFS(J1180:J1180,D1180:D1180,"ENTRÉE",I1180:I1180,I1180)-SUMIFS(J1180:J1180,D1180:D1180,"SORTIE",I1180:I1180,I1180),"")</f>
        <v>238</v>
      </c>
      <c r="L1180" s="13">
        <f>IFERROR(VLOOKUP(I1180,T_LISTES[],3,0),"")</f>
        <v>0</v>
      </c>
      <c r="M1180" s="13" t="str">
        <f t="shared" si="37"/>
        <v/>
      </c>
      <c r="N1180" s="23"/>
      <c r="O1180" s="8"/>
      <c r="P1180" s="69">
        <v>0</v>
      </c>
      <c r="Q1180" s="22" t="s">
        <v>1805</v>
      </c>
      <c r="R1180" s="14" t="s">
        <v>1754</v>
      </c>
    </row>
    <row r="1181" spans="1:18" x14ac:dyDescent="0.25">
      <c r="A1181" s="14">
        <f t="shared" si="36"/>
        <v>1180</v>
      </c>
      <c r="B1181" s="71">
        <v>44256</v>
      </c>
      <c r="C1181" s="7">
        <v>44281</v>
      </c>
      <c r="D1181" s="8" t="s">
        <v>842</v>
      </c>
      <c r="E1181" s="22" t="s">
        <v>677</v>
      </c>
      <c r="F1181" s="67" t="s">
        <v>1867</v>
      </c>
      <c r="G1181" s="8"/>
      <c r="H1181" s="67" t="s">
        <v>1742</v>
      </c>
      <c r="I1181" s="22" t="s">
        <v>337</v>
      </c>
      <c r="J1181" s="68">
        <v>1</v>
      </c>
      <c r="K1181" s="13">
        <f>IFERROR(VLOOKUP(I1181,'LISTES stock'!A$2:B$1487,2,0)+SUMIFS(J1181:J1181,D1181:D1181,"ENTRÉE",I1181:I1181,I1181)-SUMIFS(J1181:J1181,D1181:D1181,"SORTIE",I1181:I1181,I1181),"")</f>
        <v>-25</v>
      </c>
      <c r="L1181" s="13">
        <f>IFERROR(VLOOKUP(I1181,T_LISTES[],3,0),"")</f>
        <v>2</v>
      </c>
      <c r="M1181" s="13" t="str">
        <f t="shared" si="37"/>
        <v>COMMANDER</v>
      </c>
      <c r="N1181" s="23"/>
      <c r="O1181" s="8"/>
      <c r="P1181" s="69">
        <v>1500</v>
      </c>
      <c r="Q1181" s="22"/>
      <c r="R1181" s="14" t="s">
        <v>1743</v>
      </c>
    </row>
    <row r="1182" spans="1:18" x14ac:dyDescent="0.25">
      <c r="A1182" s="14">
        <f t="shared" si="36"/>
        <v>1181</v>
      </c>
      <c r="B1182" s="71">
        <v>44256</v>
      </c>
      <c r="C1182" s="7">
        <v>44281</v>
      </c>
      <c r="D1182" s="8" t="s">
        <v>842</v>
      </c>
      <c r="E1182" s="22" t="s">
        <v>677</v>
      </c>
      <c r="F1182" s="67" t="s">
        <v>1867</v>
      </c>
      <c r="G1182" s="8"/>
      <c r="H1182" s="67" t="s">
        <v>1742</v>
      </c>
      <c r="I1182" s="22" t="s">
        <v>333</v>
      </c>
      <c r="J1182" s="68">
        <v>1</v>
      </c>
      <c r="K1182" s="13">
        <f>IFERROR(VLOOKUP(I1182,'LISTES stock'!A$2:B$1487,2,0)+SUMIFS(J1182:J1182,D1182:D1182,"ENTRÉE",I1182:I1182,I1182)-SUMIFS(J1182:J1182,D1182:D1182,"SORTIE",I1182:I1182,I1182),"")</f>
        <v>-22</v>
      </c>
      <c r="L1182" s="13">
        <f>IFERROR(VLOOKUP(I1182,T_LISTES[],3,0),"")</f>
        <v>2</v>
      </c>
      <c r="M1182" s="13" t="str">
        <f t="shared" si="37"/>
        <v>COMMANDER</v>
      </c>
      <c r="N1182" s="23"/>
      <c r="O1182" s="8"/>
      <c r="P1182" s="69">
        <v>1500</v>
      </c>
      <c r="Q1182" s="22"/>
      <c r="R1182" s="14" t="s">
        <v>1743</v>
      </c>
    </row>
    <row r="1183" spans="1:18" x14ac:dyDescent="0.25">
      <c r="A1183" s="14">
        <f t="shared" si="36"/>
        <v>1182</v>
      </c>
      <c r="B1183" s="71">
        <v>44256</v>
      </c>
      <c r="C1183" s="7">
        <v>44281</v>
      </c>
      <c r="D1183" s="8" t="s">
        <v>842</v>
      </c>
      <c r="E1183" s="22" t="s">
        <v>826</v>
      </c>
      <c r="F1183" s="67" t="s">
        <v>1735</v>
      </c>
      <c r="G1183" s="8"/>
      <c r="H1183" s="67" t="s">
        <v>1740</v>
      </c>
      <c r="I1183" s="22" t="s">
        <v>548</v>
      </c>
      <c r="J1183" s="68">
        <v>1</v>
      </c>
      <c r="K1183" s="13">
        <f>IFERROR(VLOOKUP(I1183,'LISTES stock'!A$2:B$1487,2,0)+SUMIFS(J1183:J1183,D1183:D1183,"ENTRÉE",I1183:I1183,I1183)-SUMIFS(J1183:J1183,D1183:D1183,"SORTIE",I1183:I1183,I1183),"")</f>
        <v>-1</v>
      </c>
      <c r="L1183" s="13">
        <f>IFERROR(VLOOKUP(I1183,T_LISTES[],3,0),"")</f>
        <v>2</v>
      </c>
      <c r="M1183" s="13" t="str">
        <f t="shared" si="37"/>
        <v>COMMANDER</v>
      </c>
      <c r="N1183" s="23"/>
      <c r="O1183" s="8"/>
      <c r="P1183" s="69">
        <v>100000</v>
      </c>
      <c r="Q1183" s="22" t="s">
        <v>2071</v>
      </c>
      <c r="R1183" s="14" t="s">
        <v>1778</v>
      </c>
    </row>
    <row r="1184" spans="1:18" x14ac:dyDescent="0.25">
      <c r="A1184" s="14">
        <f t="shared" si="36"/>
        <v>1183</v>
      </c>
      <c r="B1184" s="71">
        <v>44256</v>
      </c>
      <c r="C1184" s="7">
        <v>44281</v>
      </c>
      <c r="D1184" s="8" t="s">
        <v>842</v>
      </c>
      <c r="E1184" s="22" t="s">
        <v>1734</v>
      </c>
      <c r="F1184" s="67" t="s">
        <v>1788</v>
      </c>
      <c r="G1184" s="8"/>
      <c r="H1184" s="67" t="s">
        <v>58</v>
      </c>
      <c r="I1184" s="22" t="s">
        <v>71</v>
      </c>
      <c r="J1184" s="68">
        <v>12</v>
      </c>
      <c r="K1184" s="13">
        <f>IFERROR(VLOOKUP(I1184,'LISTES stock'!A$2:B$1487,2,0)+SUMIFS(J1184:J1184,D1184:D1184,"ENTRÉE",I1184:I1184,I1184)-SUMIFS(J1184:J1184,D1184:D1184,"SORTIE",I1184:I1184,I1184),"")</f>
        <v>238</v>
      </c>
      <c r="L1184" s="13">
        <f>IFERROR(VLOOKUP(I1184,T_LISTES[],3,0),"")</f>
        <v>0</v>
      </c>
      <c r="M1184" s="13" t="str">
        <f t="shared" si="37"/>
        <v/>
      </c>
      <c r="N1184" s="23"/>
      <c r="O1184" s="8"/>
      <c r="P1184" s="69">
        <v>0</v>
      </c>
      <c r="Q1184" s="22" t="s">
        <v>2073</v>
      </c>
      <c r="R1184" s="14" t="s">
        <v>1759</v>
      </c>
    </row>
    <row r="1185" spans="1:18" x14ac:dyDescent="0.25">
      <c r="A1185" s="14">
        <f t="shared" si="36"/>
        <v>1184</v>
      </c>
      <c r="B1185" s="71">
        <v>44256</v>
      </c>
      <c r="C1185" s="7">
        <v>44281</v>
      </c>
      <c r="D1185" s="8" t="s">
        <v>842</v>
      </c>
      <c r="E1185" s="22" t="s">
        <v>474</v>
      </c>
      <c r="F1185" s="67" t="s">
        <v>1747</v>
      </c>
      <c r="G1185" s="8"/>
      <c r="H1185" s="67" t="s">
        <v>17</v>
      </c>
      <c r="I1185" s="22" t="s">
        <v>280</v>
      </c>
      <c r="J1185" s="68">
        <v>1</v>
      </c>
      <c r="K1185" s="13">
        <f>IFERROR(VLOOKUP(I1185,'LISTES stock'!A$2:B$1487,2,0)+SUMIFS(J1185:J1185,D1185:D1185,"ENTRÉE",I1185:I1185,I1185)-SUMIFS(J1185:J1185,D1185:D1185,"SORTIE",I1185:I1185,I1185),"")</f>
        <v>-14</v>
      </c>
      <c r="L1185" s="13">
        <f>IFERROR(VLOOKUP(I1185,T_LISTES[],3,0),"")</f>
        <v>0</v>
      </c>
      <c r="M1185" s="13" t="str">
        <f t="shared" si="37"/>
        <v>COMMANDER</v>
      </c>
      <c r="N1185" s="23"/>
      <c r="O1185" s="8"/>
      <c r="P1185" s="69">
        <v>0</v>
      </c>
      <c r="Q1185" s="22" t="s">
        <v>1838</v>
      </c>
      <c r="R1185" s="14" t="s">
        <v>1778</v>
      </c>
    </row>
    <row r="1186" spans="1:18" x14ac:dyDescent="0.25">
      <c r="A1186" s="14">
        <f t="shared" si="36"/>
        <v>1185</v>
      </c>
      <c r="B1186" s="15">
        <v>44256</v>
      </c>
      <c r="C1186" s="7">
        <v>44281</v>
      </c>
      <c r="D1186" s="75" t="s">
        <v>844</v>
      </c>
      <c r="E1186" s="22" t="s">
        <v>2298</v>
      </c>
      <c r="F1186" s="67" t="s">
        <v>1744</v>
      </c>
      <c r="G1186" s="8"/>
      <c r="H1186" s="67"/>
      <c r="I1186" s="22" t="s">
        <v>363</v>
      </c>
      <c r="J1186" s="68">
        <v>1</v>
      </c>
      <c r="K1186" s="13">
        <f>IFERROR(VLOOKUP(I1186,'LISTES stock'!A$2:B$1487,2,0)+SUMIFS(J1186:J1186,D1186:D1186,"ENTRÉE",I1186:I1186,I1186)-SUMIFS(J1186:J1186,D1186:D1186,"SORTIE",I1186:I1186,I1186),"")</f>
        <v>-3</v>
      </c>
      <c r="L1186" s="13">
        <f>IFERROR(VLOOKUP(I1186,T_LISTES[],3,0),"")</f>
        <v>0</v>
      </c>
      <c r="M1186" s="13" t="str">
        <f t="shared" si="37"/>
        <v>COMMANDER</v>
      </c>
      <c r="N1186" s="23"/>
      <c r="O1186" s="8"/>
      <c r="P1186" s="69">
        <v>0</v>
      </c>
      <c r="Q1186" s="22"/>
      <c r="R1186" s="14"/>
    </row>
    <row r="1187" spans="1:18" x14ac:dyDescent="0.25">
      <c r="A1187" s="14">
        <f t="shared" si="36"/>
        <v>1186</v>
      </c>
      <c r="B1187" s="15">
        <v>44256</v>
      </c>
      <c r="C1187" s="7">
        <v>44281</v>
      </c>
      <c r="D1187" s="75" t="s">
        <v>844</v>
      </c>
      <c r="E1187" s="22" t="s">
        <v>2298</v>
      </c>
      <c r="F1187" s="67" t="s">
        <v>1744</v>
      </c>
      <c r="G1187" s="8"/>
      <c r="H1187" s="67"/>
      <c r="I1187" s="22" t="s">
        <v>465</v>
      </c>
      <c r="J1187" s="68">
        <v>2</v>
      </c>
      <c r="K1187" s="13">
        <f>IFERROR(VLOOKUP(I1187,'LISTES stock'!A$2:B$1487,2,0)+SUMIFS(J1187:J1187,D1187:D1187,"ENTRÉE",I1187:I1187,I1187)-SUMIFS(J1187:J1187,D1187:D1187,"SORTIE",I1187:I1187,I1187),"")</f>
        <v>5</v>
      </c>
      <c r="L1187" s="13">
        <f>IFERROR(VLOOKUP(I1187,T_LISTES[],3,0),"")</f>
        <v>0</v>
      </c>
      <c r="M1187" s="13" t="str">
        <f t="shared" si="37"/>
        <v/>
      </c>
      <c r="N1187" s="23"/>
      <c r="O1187" s="8"/>
      <c r="P1187" s="69">
        <v>0</v>
      </c>
      <c r="Q1187" s="22"/>
      <c r="R1187" s="14"/>
    </row>
    <row r="1188" spans="1:18" x14ac:dyDescent="0.25">
      <c r="A1188" s="14">
        <f t="shared" si="36"/>
        <v>1187</v>
      </c>
      <c r="B1188" s="15">
        <v>44256</v>
      </c>
      <c r="C1188" s="7">
        <v>44281</v>
      </c>
      <c r="D1188" s="75" t="s">
        <v>844</v>
      </c>
      <c r="E1188" s="22" t="s">
        <v>2298</v>
      </c>
      <c r="F1188" s="67" t="s">
        <v>1779</v>
      </c>
      <c r="G1188" s="8"/>
      <c r="H1188" s="67"/>
      <c r="I1188" s="22" t="s">
        <v>728</v>
      </c>
      <c r="J1188" s="68">
        <v>10</v>
      </c>
      <c r="K1188" s="13">
        <f>IFERROR(VLOOKUP(I1188,'LISTES stock'!A$2:B$1487,2,0)+SUMIFS(J1188:J1188,D1188:D1188,"ENTRÉE",I1188:I1188,I1188)-SUMIFS(J1188:J1188,D1188:D1188,"SORTIE",I1188:I1188,I1188),"")</f>
        <v>22</v>
      </c>
      <c r="L1188" s="13">
        <f>IFERROR(VLOOKUP(I1188,T_LISTES[],3,0),"")</f>
        <v>0</v>
      </c>
      <c r="M1188" s="13" t="str">
        <f t="shared" si="37"/>
        <v/>
      </c>
      <c r="N1188" s="23"/>
      <c r="O1188" s="8"/>
      <c r="P1188" s="69">
        <v>0</v>
      </c>
      <c r="Q1188" s="22"/>
      <c r="R1188" s="14"/>
    </row>
    <row r="1189" spans="1:18" x14ac:dyDescent="0.25">
      <c r="A1189" s="14">
        <f t="shared" si="36"/>
        <v>1188</v>
      </c>
      <c r="B1189" s="15">
        <v>44256</v>
      </c>
      <c r="C1189" s="7">
        <v>44281</v>
      </c>
      <c r="D1189" s="75" t="s">
        <v>844</v>
      </c>
      <c r="E1189" s="22" t="s">
        <v>2298</v>
      </c>
      <c r="F1189" s="67" t="s">
        <v>1779</v>
      </c>
      <c r="G1189" s="8"/>
      <c r="H1189" s="67"/>
      <c r="I1189" s="22" t="s">
        <v>167</v>
      </c>
      <c r="J1189" s="68">
        <v>10</v>
      </c>
      <c r="K1189" s="13">
        <f>IFERROR(VLOOKUP(I1189,'LISTES stock'!A$2:B$1487,2,0)+SUMIFS(J1189:J1189,D1189:D1189,"ENTRÉE",I1189:I1189,I1189)-SUMIFS(J1189:J1189,D1189:D1189,"SORTIE",I1189:I1189,I1189),"")</f>
        <v>13</v>
      </c>
      <c r="L1189" s="13">
        <f>IFERROR(VLOOKUP(I1189,T_LISTES[],3,0),"")</f>
        <v>0</v>
      </c>
      <c r="M1189" s="13" t="str">
        <f t="shared" si="37"/>
        <v/>
      </c>
      <c r="N1189" s="23"/>
      <c r="O1189" s="8"/>
      <c r="P1189" s="69">
        <v>0</v>
      </c>
      <c r="Q1189" s="22"/>
      <c r="R1189" s="14"/>
    </row>
    <row r="1190" spans="1:18" x14ac:dyDescent="0.25">
      <c r="A1190" s="14">
        <f t="shared" si="36"/>
        <v>1189</v>
      </c>
      <c r="B1190" s="15">
        <v>44256</v>
      </c>
      <c r="C1190" s="7">
        <v>44281</v>
      </c>
      <c r="D1190" s="75" t="s">
        <v>844</v>
      </c>
      <c r="E1190" s="22" t="s">
        <v>2298</v>
      </c>
      <c r="F1190" s="67" t="s">
        <v>1779</v>
      </c>
      <c r="G1190" s="8"/>
      <c r="H1190" s="67"/>
      <c r="I1190" s="22" t="s">
        <v>48</v>
      </c>
      <c r="J1190" s="68">
        <v>10</v>
      </c>
      <c r="K1190" s="13">
        <f>IFERROR(VLOOKUP(I1190,'LISTES stock'!A$2:B$1487,2,0)+SUMIFS(J1190:J1190,D1190:D1190,"ENTRÉE",I1190:I1190,I1190)-SUMIFS(J1190:J1190,D1190:D1190,"SORTIE",I1190:I1190,I1190),"")</f>
        <v>20</v>
      </c>
      <c r="L1190" s="13">
        <f>IFERROR(VLOOKUP(I1190,T_LISTES[],3,0),"")</f>
        <v>0</v>
      </c>
      <c r="M1190" s="13" t="str">
        <f t="shared" si="37"/>
        <v/>
      </c>
      <c r="N1190" s="23"/>
      <c r="O1190" s="8"/>
      <c r="P1190" s="69">
        <v>0</v>
      </c>
      <c r="Q1190" s="22"/>
      <c r="R1190" s="14"/>
    </row>
    <row r="1191" spans="1:18" x14ac:dyDescent="0.25">
      <c r="A1191" s="14">
        <f t="shared" si="36"/>
        <v>1190</v>
      </c>
      <c r="B1191" s="15">
        <v>44256</v>
      </c>
      <c r="C1191" s="7">
        <v>44281</v>
      </c>
      <c r="D1191" s="75" t="s">
        <v>844</v>
      </c>
      <c r="E1191" s="22" t="s">
        <v>2298</v>
      </c>
      <c r="F1191" s="67" t="s">
        <v>1779</v>
      </c>
      <c r="G1191" s="8"/>
      <c r="H1191" s="67"/>
      <c r="I1191" s="22" t="s">
        <v>404</v>
      </c>
      <c r="J1191" s="68">
        <v>10</v>
      </c>
      <c r="K1191" s="13">
        <f>IFERROR(VLOOKUP(I1191,'LISTES stock'!A$2:B$1487,2,0)+SUMIFS(J1191:J1191,D1191:D1191,"ENTRÉE",I1191:I1191,I1191)-SUMIFS(J1191:J1191,D1191:D1191,"SORTIE",I1191:I1191,I1191),"")</f>
        <v>27</v>
      </c>
      <c r="L1191" s="13">
        <f>IFERROR(VLOOKUP(I1191,T_LISTES[],3,0),"")</f>
        <v>0</v>
      </c>
      <c r="M1191" s="13" t="str">
        <f t="shared" si="37"/>
        <v/>
      </c>
      <c r="N1191" s="23"/>
      <c r="O1191" s="8"/>
      <c r="P1191" s="69">
        <v>0</v>
      </c>
      <c r="Q1191" s="22"/>
      <c r="R1191" s="14"/>
    </row>
    <row r="1192" spans="1:18" x14ac:dyDescent="0.25">
      <c r="A1192" s="14">
        <f t="shared" si="36"/>
        <v>1191</v>
      </c>
      <c r="B1192" s="15">
        <v>44256</v>
      </c>
      <c r="C1192" s="7">
        <v>44281</v>
      </c>
      <c r="D1192" s="75" t="s">
        <v>844</v>
      </c>
      <c r="E1192" s="22" t="s">
        <v>2298</v>
      </c>
      <c r="F1192" s="67" t="s">
        <v>1779</v>
      </c>
      <c r="G1192" s="8"/>
      <c r="H1192" s="67"/>
      <c r="I1192" s="22" t="s">
        <v>39</v>
      </c>
      <c r="J1192" s="68">
        <v>10</v>
      </c>
      <c r="K1192" s="13">
        <f>IFERROR(VLOOKUP(I1192,'LISTES stock'!A$2:B$1487,2,0)+SUMIFS(J1192:J1192,D1192:D1192,"ENTRÉE",I1192:I1192,I1192)-SUMIFS(J1192:J1192,D1192:D1192,"SORTIE",I1192:I1192,I1192),"")</f>
        <v>49</v>
      </c>
      <c r="L1192" s="13">
        <f>IFERROR(VLOOKUP(I1192,T_LISTES[],3,0),"")</f>
        <v>0</v>
      </c>
      <c r="M1192" s="13" t="str">
        <f t="shared" si="37"/>
        <v/>
      </c>
      <c r="N1192" s="23"/>
      <c r="O1192" s="8"/>
      <c r="P1192" s="69">
        <v>0</v>
      </c>
      <c r="Q1192" s="22"/>
      <c r="R1192" s="14"/>
    </row>
    <row r="1193" spans="1:18" x14ac:dyDescent="0.25">
      <c r="A1193" s="14">
        <f t="shared" si="36"/>
        <v>1192</v>
      </c>
      <c r="B1193" s="15">
        <v>44256</v>
      </c>
      <c r="C1193" s="7">
        <v>44281</v>
      </c>
      <c r="D1193" s="75" t="s">
        <v>844</v>
      </c>
      <c r="E1193" s="22" t="s">
        <v>2298</v>
      </c>
      <c r="F1193" s="67" t="s">
        <v>1779</v>
      </c>
      <c r="G1193" s="8"/>
      <c r="H1193" s="67" t="s">
        <v>1742</v>
      </c>
      <c r="I1193" s="22" t="s">
        <v>962</v>
      </c>
      <c r="J1193" s="68">
        <v>10</v>
      </c>
      <c r="K1193" s="13">
        <f>IFERROR(VLOOKUP(I1193,'LISTES stock'!A$2:B$1487,2,0)+SUMIFS(J1193:J1193,D1193:D1193,"ENTRÉE",I1193:I1193,I1193)-SUMIFS(J1193:J1193,D1193:D1193,"SORTIE",I1193:I1193,I1193),"")</f>
        <v>10</v>
      </c>
      <c r="L1193" s="13">
        <f>IFERROR(VLOOKUP(I1193,T_LISTES[],3,0),"")</f>
        <v>2</v>
      </c>
      <c r="M1193" s="13" t="str">
        <f t="shared" si="37"/>
        <v/>
      </c>
      <c r="N1193" s="23"/>
      <c r="O1193" s="8"/>
      <c r="P1193" s="69">
        <v>35000</v>
      </c>
      <c r="Q1193" s="22"/>
      <c r="R1193" s="14"/>
    </row>
    <row r="1194" spans="1:18" x14ac:dyDescent="0.25">
      <c r="A1194" s="14">
        <f t="shared" si="36"/>
        <v>1193</v>
      </c>
      <c r="B1194" s="71">
        <v>44256</v>
      </c>
      <c r="C1194" s="7">
        <v>44282</v>
      </c>
      <c r="D1194" s="8" t="s">
        <v>842</v>
      </c>
      <c r="E1194" s="22" t="s">
        <v>661</v>
      </c>
      <c r="F1194" s="67" t="s">
        <v>1867</v>
      </c>
      <c r="G1194" s="8"/>
      <c r="H1194" s="67" t="s">
        <v>1742</v>
      </c>
      <c r="I1194" s="22" t="s">
        <v>337</v>
      </c>
      <c r="J1194" s="68">
        <v>2</v>
      </c>
      <c r="K1194" s="13">
        <f>IFERROR(VLOOKUP(I1194,'LISTES stock'!A$2:B$1487,2,0)+SUMIFS(J1194:J1194,D1194:D1194,"ENTRÉE",I1194:I1194,I1194)-SUMIFS(J1194:J1194,D1194:D1194,"SORTIE",I1194:I1194,I1194),"")</f>
        <v>-26</v>
      </c>
      <c r="L1194" s="13">
        <f>IFERROR(VLOOKUP(I1194,T_LISTES[],3,0),"")</f>
        <v>2</v>
      </c>
      <c r="M1194" s="13" t="str">
        <f t="shared" si="37"/>
        <v>COMMANDER</v>
      </c>
      <c r="N1194" s="23"/>
      <c r="O1194" s="8"/>
      <c r="P1194" s="69">
        <v>0</v>
      </c>
      <c r="Q1194" s="22"/>
      <c r="R1194" s="14" t="s">
        <v>1743</v>
      </c>
    </row>
    <row r="1195" spans="1:18" x14ac:dyDescent="0.25">
      <c r="A1195" s="14">
        <f t="shared" si="36"/>
        <v>1194</v>
      </c>
      <c r="B1195" s="71">
        <v>44256</v>
      </c>
      <c r="C1195" s="7">
        <v>44282</v>
      </c>
      <c r="D1195" s="8" t="s">
        <v>842</v>
      </c>
      <c r="E1195" s="22" t="s">
        <v>661</v>
      </c>
      <c r="F1195" s="67" t="s">
        <v>1867</v>
      </c>
      <c r="G1195" s="8"/>
      <c r="H1195" s="67" t="s">
        <v>1742</v>
      </c>
      <c r="I1195" s="22" t="s">
        <v>333</v>
      </c>
      <c r="J1195" s="68">
        <v>2</v>
      </c>
      <c r="K1195" s="13">
        <f>IFERROR(VLOOKUP(I1195,'LISTES stock'!A$2:B$1487,2,0)+SUMIFS(J1195:J1195,D1195:D1195,"ENTRÉE",I1195:I1195,I1195)-SUMIFS(J1195:J1195,D1195:D1195,"SORTIE",I1195:I1195,I1195),"")</f>
        <v>-23</v>
      </c>
      <c r="L1195" s="13">
        <f>IFERROR(VLOOKUP(I1195,T_LISTES[],3,0),"")</f>
        <v>2</v>
      </c>
      <c r="M1195" s="13" t="str">
        <f t="shared" si="37"/>
        <v>COMMANDER</v>
      </c>
      <c r="N1195" s="23"/>
      <c r="O1195" s="8"/>
      <c r="P1195" s="69">
        <v>0</v>
      </c>
      <c r="Q1195" s="22"/>
      <c r="R1195" s="14" t="s">
        <v>1743</v>
      </c>
    </row>
    <row r="1196" spans="1:18" x14ac:dyDescent="0.25">
      <c r="A1196" s="14">
        <f t="shared" si="36"/>
        <v>1195</v>
      </c>
      <c r="B1196" s="71">
        <v>44256</v>
      </c>
      <c r="C1196" s="7">
        <v>44282</v>
      </c>
      <c r="D1196" s="8" t="s">
        <v>842</v>
      </c>
      <c r="E1196" s="22" t="s">
        <v>679</v>
      </c>
      <c r="F1196" s="67" t="s">
        <v>1867</v>
      </c>
      <c r="G1196" s="8"/>
      <c r="H1196" s="67" t="s">
        <v>1742</v>
      </c>
      <c r="I1196" s="22" t="s">
        <v>7</v>
      </c>
      <c r="J1196" s="68">
        <v>1</v>
      </c>
      <c r="K1196" s="13">
        <f>IFERROR(VLOOKUP(I1196,'LISTES stock'!A$2:B$1487,2,0)+SUMIFS(J1196:J1196,D1196:D1196,"ENTRÉE",I1196:I1196,I1196)-SUMIFS(J1196:J1196,D1196:D1196,"SORTIE",I1196:I1196,I1196),"")</f>
        <v>0</v>
      </c>
      <c r="L1196" s="13">
        <f>IFERROR(VLOOKUP(I1196,T_LISTES[],3,0),"")</f>
        <v>2</v>
      </c>
      <c r="M1196" s="13" t="str">
        <f t="shared" si="37"/>
        <v>COMMANDER</v>
      </c>
      <c r="N1196" s="23"/>
      <c r="O1196" s="8"/>
      <c r="P1196" s="69">
        <v>0</v>
      </c>
      <c r="Q1196" s="22"/>
      <c r="R1196" s="14" t="s">
        <v>1743</v>
      </c>
    </row>
    <row r="1197" spans="1:18" x14ac:dyDescent="0.25">
      <c r="A1197" s="14">
        <f t="shared" si="36"/>
        <v>1196</v>
      </c>
      <c r="B1197" s="71">
        <v>44256</v>
      </c>
      <c r="C1197" s="7">
        <v>44282</v>
      </c>
      <c r="D1197" s="8" t="s">
        <v>842</v>
      </c>
      <c r="E1197" s="22" t="s">
        <v>105</v>
      </c>
      <c r="F1197" s="67" t="s">
        <v>1831</v>
      </c>
      <c r="G1197" s="8"/>
      <c r="H1197" s="67" t="s">
        <v>1742</v>
      </c>
      <c r="I1197" s="22" t="s">
        <v>354</v>
      </c>
      <c r="J1197" s="68">
        <v>1</v>
      </c>
      <c r="K1197" s="13">
        <f>IFERROR(VLOOKUP(I1197,'LISTES stock'!A$2:B$1487,2,0)+SUMIFS(J1197:J1197,D1197:D1197,"ENTRÉE",I1197:I1197,I1197)-SUMIFS(J1197:J1197,D1197:D1197,"SORTIE",I1197:I1197,I1197),"")</f>
        <v>1</v>
      </c>
      <c r="L1197" s="13">
        <f>IFERROR(VLOOKUP(I1197,T_LISTES[],3,0),"")</f>
        <v>2</v>
      </c>
      <c r="M1197" s="13" t="str">
        <f t="shared" si="37"/>
        <v>COMMANDER</v>
      </c>
      <c r="N1197" s="23"/>
      <c r="O1197" s="8"/>
      <c r="P1197" s="69">
        <v>300000</v>
      </c>
      <c r="Q1197" s="22"/>
      <c r="R1197" s="14" t="s">
        <v>1772</v>
      </c>
    </row>
    <row r="1198" spans="1:18" x14ac:dyDescent="0.25">
      <c r="A1198" s="14">
        <f t="shared" si="36"/>
        <v>1197</v>
      </c>
      <c r="B1198" s="71">
        <v>44256</v>
      </c>
      <c r="C1198" s="7">
        <v>44282</v>
      </c>
      <c r="D1198" s="8" t="s">
        <v>842</v>
      </c>
      <c r="E1198" s="22" t="s">
        <v>707</v>
      </c>
      <c r="F1198" s="67" t="s">
        <v>1831</v>
      </c>
      <c r="G1198" s="8"/>
      <c r="H1198" s="67" t="s">
        <v>1742</v>
      </c>
      <c r="I1198" s="22" t="s">
        <v>278</v>
      </c>
      <c r="J1198" s="68">
        <v>1</v>
      </c>
      <c r="K1198" s="13">
        <f>IFERROR(VLOOKUP(I1198,'LISTES stock'!A$2:B$1487,2,0)+SUMIFS(J1198:J1198,D1198:D1198,"ENTRÉE",I1198:I1198,I1198)-SUMIFS(J1198:J1198,D1198:D1198,"SORTIE",I1198:I1198,I1198),"")</f>
        <v>0</v>
      </c>
      <c r="L1198" s="13">
        <f>IFERROR(VLOOKUP(I1198,T_LISTES[],3,0),"")</f>
        <v>2</v>
      </c>
      <c r="M1198" s="13" t="str">
        <f t="shared" si="37"/>
        <v>COMMANDER</v>
      </c>
      <c r="N1198" s="23"/>
      <c r="O1198" s="8" t="s">
        <v>2479</v>
      </c>
      <c r="P1198" s="69">
        <v>222000</v>
      </c>
      <c r="Q1198" s="22" t="s">
        <v>1882</v>
      </c>
      <c r="R1198" s="14" t="s">
        <v>1777</v>
      </c>
    </row>
    <row r="1199" spans="1:18" x14ac:dyDescent="0.25">
      <c r="A1199" s="14">
        <f t="shared" si="36"/>
        <v>1198</v>
      </c>
      <c r="B1199" s="71">
        <v>44256</v>
      </c>
      <c r="C1199" s="7">
        <v>44282</v>
      </c>
      <c r="D1199" s="8" t="s">
        <v>842</v>
      </c>
      <c r="E1199" s="22" t="s">
        <v>105</v>
      </c>
      <c r="F1199" s="67" t="s">
        <v>1878</v>
      </c>
      <c r="G1199" s="8"/>
      <c r="H1199" s="67" t="s">
        <v>1796</v>
      </c>
      <c r="I1199" s="22" t="s">
        <v>411</v>
      </c>
      <c r="J1199" s="68">
        <v>1</v>
      </c>
      <c r="K1199" s="13">
        <f>IFERROR(VLOOKUP(I1199,'LISTES stock'!A$2:B$1487,2,0)+SUMIFS(J1199:J1199,D1199:D1199,"ENTRÉE",I1199:I1199,I1199)-SUMIFS(J1199:J1199,D1199:D1199,"SORTIE",I1199:I1199,I1199),"")</f>
        <v>-3</v>
      </c>
      <c r="L1199" s="13">
        <f>IFERROR(VLOOKUP(I1199,T_LISTES[],3,0),"")</f>
        <v>2</v>
      </c>
      <c r="M1199" s="13" t="str">
        <f t="shared" si="37"/>
        <v>COMMANDER</v>
      </c>
      <c r="N1199" s="23"/>
      <c r="O1199" s="8">
        <v>15000</v>
      </c>
      <c r="P1199" s="69">
        <v>0</v>
      </c>
      <c r="Q1199" s="22"/>
      <c r="R1199" s="14" t="s">
        <v>2069</v>
      </c>
    </row>
    <row r="1200" spans="1:18" x14ac:dyDescent="0.25">
      <c r="A1200" s="14">
        <f t="shared" si="36"/>
        <v>1199</v>
      </c>
      <c r="B1200" s="15">
        <v>44256</v>
      </c>
      <c r="C1200" s="7">
        <v>44282</v>
      </c>
      <c r="D1200" s="75" t="s">
        <v>844</v>
      </c>
      <c r="E1200" s="22" t="s">
        <v>2298</v>
      </c>
      <c r="F1200" s="67" t="s">
        <v>1878</v>
      </c>
      <c r="G1200" s="8"/>
      <c r="H1200" s="67" t="s">
        <v>1796</v>
      </c>
      <c r="I1200" s="22" t="s">
        <v>411</v>
      </c>
      <c r="J1200" s="68">
        <v>12</v>
      </c>
      <c r="K1200" s="13">
        <f>IFERROR(VLOOKUP(I1200,'LISTES stock'!A$2:B$1487,2,0)+SUMIFS(J1200:J1200,D1200:D1200,"ENTRÉE",I1200:I1200,I1200)-SUMIFS(J1200:J1200,D1200:D1200,"SORTIE",I1200:I1200,I1200),"")</f>
        <v>10</v>
      </c>
      <c r="L1200" s="13">
        <f>IFERROR(VLOOKUP(I1200,T_LISTES[],3,0),"")</f>
        <v>2</v>
      </c>
      <c r="M1200" s="13" t="str">
        <f t="shared" si="37"/>
        <v/>
      </c>
      <c r="N1200" s="23"/>
      <c r="O1200" s="8">
        <v>180000</v>
      </c>
      <c r="P1200" s="69">
        <v>0</v>
      </c>
      <c r="Q1200" s="22"/>
      <c r="R1200" s="14"/>
    </row>
    <row r="1201" spans="1:18" x14ac:dyDescent="0.25">
      <c r="A1201" s="14">
        <f t="shared" si="36"/>
        <v>1200</v>
      </c>
      <c r="B1201" s="71">
        <v>44256</v>
      </c>
      <c r="C1201" s="7">
        <v>44284</v>
      </c>
      <c r="D1201" s="8" t="s">
        <v>842</v>
      </c>
      <c r="E1201" s="22" t="s">
        <v>646</v>
      </c>
      <c r="F1201" s="67" t="s">
        <v>1860</v>
      </c>
      <c r="G1201" s="8"/>
      <c r="H1201" s="67" t="s">
        <v>26</v>
      </c>
      <c r="I1201" s="22" t="s">
        <v>647</v>
      </c>
      <c r="J1201" s="68">
        <v>2</v>
      </c>
      <c r="K1201" s="13">
        <f>IFERROR(VLOOKUP(I1201,'LISTES stock'!A$2:B$1487,2,0)+SUMIFS(J1201:J1201,D1201:D1201,"ENTRÉE",I1201:I1201,I1201)-SUMIFS(J1201:J1201,D1201:D1201,"SORTIE",I1201:I1201,I1201),"")</f>
        <v>-13</v>
      </c>
      <c r="L1201" s="13">
        <f>IFERROR(VLOOKUP(I1201,T_LISTES[],3,0),"")</f>
        <v>2</v>
      </c>
      <c r="M1201" s="13" t="str">
        <f t="shared" si="37"/>
        <v>COMMANDER</v>
      </c>
      <c r="N1201" s="23"/>
      <c r="O1201" s="8"/>
      <c r="P1201" s="69">
        <v>0</v>
      </c>
      <c r="Q1201" s="22" t="s">
        <v>1780</v>
      </c>
      <c r="R1201" s="14" t="s">
        <v>1790</v>
      </c>
    </row>
    <row r="1202" spans="1:18" x14ac:dyDescent="0.25">
      <c r="A1202" s="14">
        <f t="shared" si="36"/>
        <v>1201</v>
      </c>
      <c r="B1202" s="71">
        <v>44256</v>
      </c>
      <c r="C1202" s="7">
        <v>44284</v>
      </c>
      <c r="D1202" s="8" t="s">
        <v>842</v>
      </c>
      <c r="E1202" s="22" t="s">
        <v>646</v>
      </c>
      <c r="F1202" s="67" t="s">
        <v>1860</v>
      </c>
      <c r="G1202" s="8"/>
      <c r="H1202" s="67" t="s">
        <v>26</v>
      </c>
      <c r="I1202" s="22" t="s">
        <v>648</v>
      </c>
      <c r="J1202" s="68">
        <v>2</v>
      </c>
      <c r="K1202" s="13">
        <f>IFERROR(VLOOKUP(I1202,'LISTES stock'!A$2:B$1487,2,0)+SUMIFS(J1202:J1202,D1202:D1202,"ENTRÉE",I1202:I1202,I1202)-SUMIFS(J1202:J1202,D1202:D1202,"SORTIE",I1202:I1202,I1202),"")</f>
        <v>-25</v>
      </c>
      <c r="L1202" s="13">
        <f>IFERROR(VLOOKUP(I1202,T_LISTES[],3,0),"")</f>
        <v>2</v>
      </c>
      <c r="M1202" s="13" t="str">
        <f t="shared" si="37"/>
        <v>COMMANDER</v>
      </c>
      <c r="N1202" s="23"/>
      <c r="O1202" s="8"/>
      <c r="P1202" s="69">
        <v>0</v>
      </c>
      <c r="Q1202" s="22" t="s">
        <v>1780</v>
      </c>
      <c r="R1202" s="14" t="s">
        <v>1790</v>
      </c>
    </row>
    <row r="1203" spans="1:18" x14ac:dyDescent="0.25">
      <c r="A1203" s="14">
        <f t="shared" si="36"/>
        <v>1202</v>
      </c>
      <c r="B1203" s="71">
        <v>44256</v>
      </c>
      <c r="C1203" s="7">
        <v>44284</v>
      </c>
      <c r="D1203" s="8" t="s">
        <v>842</v>
      </c>
      <c r="E1203" s="22" t="s">
        <v>646</v>
      </c>
      <c r="F1203" s="67" t="s">
        <v>1860</v>
      </c>
      <c r="G1203" s="8"/>
      <c r="H1203" s="67" t="s">
        <v>26</v>
      </c>
      <c r="I1203" s="22" t="s">
        <v>135</v>
      </c>
      <c r="J1203" s="68">
        <v>1</v>
      </c>
      <c r="K1203" s="13">
        <f>IFERROR(VLOOKUP(I1203,'LISTES stock'!A$2:B$1487,2,0)+SUMIFS(J1203:J1203,D1203:D1203,"ENTRÉE",I1203:I1203,I1203)-SUMIFS(J1203:J1203,D1203:D1203,"SORTIE",I1203:I1203,I1203),"")</f>
        <v>-87</v>
      </c>
      <c r="L1203" s="13">
        <f>IFERROR(VLOOKUP(I1203,T_LISTES[],3,0),"")</f>
        <v>2</v>
      </c>
      <c r="M1203" s="13" t="str">
        <f t="shared" si="37"/>
        <v>COMMANDER</v>
      </c>
      <c r="N1203" s="23"/>
      <c r="O1203" s="8"/>
      <c r="P1203" s="69">
        <v>0</v>
      </c>
      <c r="Q1203" s="22" t="s">
        <v>1780</v>
      </c>
      <c r="R1203" s="14" t="s">
        <v>1790</v>
      </c>
    </row>
    <row r="1204" spans="1:18" x14ac:dyDescent="0.25">
      <c r="A1204" s="14">
        <f t="shared" si="36"/>
        <v>1203</v>
      </c>
      <c r="B1204" s="71">
        <v>44256</v>
      </c>
      <c r="C1204" s="7">
        <v>44284</v>
      </c>
      <c r="D1204" s="8" t="s">
        <v>842</v>
      </c>
      <c r="E1204" s="22" t="s">
        <v>646</v>
      </c>
      <c r="F1204" s="67" t="s">
        <v>1788</v>
      </c>
      <c r="G1204" s="8"/>
      <c r="H1204" s="67" t="s">
        <v>58</v>
      </c>
      <c r="I1204" s="22" t="s">
        <v>57</v>
      </c>
      <c r="J1204" s="68">
        <v>35</v>
      </c>
      <c r="K1204" s="13">
        <f>IFERROR(VLOOKUP(I1204,'LISTES stock'!A$2:B$1487,2,0)+SUMIFS(J1204:J1204,D1204:D1204,"ENTRÉE",I1204:I1204,I1204)-SUMIFS(J1204:J1204,D1204:D1204,"SORTIE",I1204:I1204,I1204),"")</f>
        <v>-7079</v>
      </c>
      <c r="L1204" s="13">
        <f>IFERROR(VLOOKUP(I1204,T_LISTES[],3,0),"")</f>
        <v>0</v>
      </c>
      <c r="M1204" s="13" t="str">
        <f t="shared" si="37"/>
        <v>COMMANDER</v>
      </c>
      <c r="N1204" s="23"/>
      <c r="O1204" s="8"/>
      <c r="P1204" s="69">
        <v>0</v>
      </c>
      <c r="Q1204" s="22" t="s">
        <v>1780</v>
      </c>
      <c r="R1204" s="14" t="s">
        <v>1790</v>
      </c>
    </row>
    <row r="1205" spans="1:18" x14ac:dyDescent="0.25">
      <c r="A1205" s="14">
        <f t="shared" si="36"/>
        <v>1204</v>
      </c>
      <c r="B1205" s="71">
        <v>44256</v>
      </c>
      <c r="C1205" s="7">
        <v>44284</v>
      </c>
      <c r="D1205" s="8" t="s">
        <v>842</v>
      </c>
      <c r="E1205" s="22" t="s">
        <v>269</v>
      </c>
      <c r="F1205" s="67" t="s">
        <v>1747</v>
      </c>
      <c r="G1205" s="8"/>
      <c r="H1205" s="67" t="s">
        <v>1742</v>
      </c>
      <c r="I1205" s="22" t="s">
        <v>556</v>
      </c>
      <c r="J1205" s="68">
        <v>1</v>
      </c>
      <c r="K1205" s="13">
        <f>IFERROR(VLOOKUP(I1205,'LISTES stock'!A$2:B$1487,2,0)+SUMIFS(J1205:J1205,D1205:D1205,"ENTRÉE",I1205:I1205,I1205)-SUMIFS(J1205:J1205,D1205:D1205,"SORTIE",I1205:I1205,I1205),"")</f>
        <v>-21</v>
      </c>
      <c r="L1205" s="13">
        <f>IFERROR(VLOOKUP(I1205,T_LISTES[],3,0),"")</f>
        <v>2</v>
      </c>
      <c r="M1205" s="13" t="str">
        <f t="shared" si="37"/>
        <v>COMMANDER</v>
      </c>
      <c r="N1205" s="23"/>
      <c r="O1205" s="8"/>
      <c r="P1205" s="69">
        <v>0</v>
      </c>
      <c r="Q1205" s="22"/>
      <c r="R1205" s="14" t="s">
        <v>1772</v>
      </c>
    </row>
    <row r="1206" spans="1:18" x14ac:dyDescent="0.25">
      <c r="A1206" s="14">
        <f t="shared" si="36"/>
        <v>1205</v>
      </c>
      <c r="B1206" s="71">
        <v>44256</v>
      </c>
      <c r="C1206" s="7">
        <v>44284</v>
      </c>
      <c r="D1206" s="8" t="s">
        <v>842</v>
      </c>
      <c r="E1206" s="22" t="s">
        <v>374</v>
      </c>
      <c r="F1206" s="67" t="s">
        <v>1752</v>
      </c>
      <c r="G1206" s="8"/>
      <c r="H1206" s="67" t="s">
        <v>20</v>
      </c>
      <c r="I1206" s="22" t="s">
        <v>310</v>
      </c>
      <c r="J1206" s="68">
        <v>1</v>
      </c>
      <c r="K1206" s="13">
        <f>IFERROR(VLOOKUP(I1206,'LISTES stock'!A$2:B$1487,2,0)+SUMIFS(J1206:J1206,D1206:D1206,"ENTRÉE",I1206:I1206,I1206)-SUMIFS(J1206:J1206,D1206:D1206,"SORTIE",I1206:I1206,I1206),"")</f>
        <v>-1</v>
      </c>
      <c r="L1206" s="13">
        <f>IFERROR(VLOOKUP(I1206,T_LISTES[],3,0),"")</f>
        <v>0</v>
      </c>
      <c r="M1206" s="13" t="str">
        <f t="shared" si="37"/>
        <v>COMMANDER</v>
      </c>
      <c r="N1206" s="23"/>
      <c r="O1206" s="8"/>
      <c r="P1206" s="69">
        <v>0</v>
      </c>
      <c r="Q1206" s="22" t="s">
        <v>1908</v>
      </c>
      <c r="R1206" s="14" t="s">
        <v>1754</v>
      </c>
    </row>
    <row r="1207" spans="1:18" x14ac:dyDescent="0.25">
      <c r="A1207" s="14">
        <f t="shared" si="36"/>
        <v>1206</v>
      </c>
      <c r="B1207" s="71">
        <v>44256</v>
      </c>
      <c r="C1207" s="7">
        <v>44284</v>
      </c>
      <c r="D1207" s="8" t="s">
        <v>842</v>
      </c>
      <c r="E1207" s="22" t="s">
        <v>93</v>
      </c>
      <c r="F1207" s="67" t="s">
        <v>1779</v>
      </c>
      <c r="G1207" s="8"/>
      <c r="H1207" s="67" t="s">
        <v>1</v>
      </c>
      <c r="I1207" s="22" t="s">
        <v>787</v>
      </c>
      <c r="J1207" s="68">
        <v>1</v>
      </c>
      <c r="K1207" s="13">
        <f>IFERROR(VLOOKUP(I1207,'LISTES stock'!A$2:B$1487,2,0)+SUMIFS(J1207:J1207,D1207:D1207,"ENTRÉE",I1207:I1207,I1207)-SUMIFS(J1207:J1207,D1207:D1207,"SORTIE",I1207:I1207,I1207),"")</f>
        <v>-1</v>
      </c>
      <c r="L1207" s="13">
        <f>IFERROR(VLOOKUP(I1207,T_LISTES[],3,0),"")</f>
        <v>0</v>
      </c>
      <c r="M1207" s="13" t="str">
        <f t="shared" si="37"/>
        <v>COMMANDER</v>
      </c>
      <c r="N1207" s="23"/>
      <c r="O1207" s="8"/>
      <c r="P1207" s="69">
        <v>0</v>
      </c>
      <c r="Q1207" s="22" t="s">
        <v>2070</v>
      </c>
      <c r="R1207" s="14" t="s">
        <v>1739</v>
      </c>
    </row>
    <row r="1208" spans="1:18" x14ac:dyDescent="0.25">
      <c r="A1208" s="14">
        <f t="shared" si="36"/>
        <v>1207</v>
      </c>
      <c r="B1208" s="71">
        <v>44256</v>
      </c>
      <c r="C1208" s="7">
        <v>44284</v>
      </c>
      <c r="D1208" s="8" t="s">
        <v>842</v>
      </c>
      <c r="E1208" s="22" t="s">
        <v>93</v>
      </c>
      <c r="F1208" s="67" t="s">
        <v>1779</v>
      </c>
      <c r="G1208" s="8"/>
      <c r="H1208" s="67" t="s">
        <v>1</v>
      </c>
      <c r="I1208" s="22" t="s">
        <v>788</v>
      </c>
      <c r="J1208" s="68">
        <v>6</v>
      </c>
      <c r="K1208" s="13">
        <f>IFERROR(VLOOKUP(I1208,'LISTES stock'!A$2:B$1487,2,0)+SUMIFS(J1208:J1208,D1208:D1208,"ENTRÉE",I1208:I1208,I1208)-SUMIFS(J1208:J1208,D1208:D1208,"SORTIE",I1208:I1208,I1208),"")</f>
        <v>-6</v>
      </c>
      <c r="L1208" s="13">
        <f>IFERROR(VLOOKUP(I1208,T_LISTES[],3,0),"")</f>
        <v>2</v>
      </c>
      <c r="M1208" s="13" t="str">
        <f t="shared" si="37"/>
        <v>COMMANDER</v>
      </c>
      <c r="N1208" s="23"/>
      <c r="O1208" s="8"/>
      <c r="P1208" s="69">
        <v>38000</v>
      </c>
      <c r="Q1208" s="22" t="s">
        <v>2070</v>
      </c>
      <c r="R1208" s="14" t="s">
        <v>1739</v>
      </c>
    </row>
    <row r="1209" spans="1:18" x14ac:dyDescent="0.25">
      <c r="A1209" s="14">
        <f t="shared" si="36"/>
        <v>1208</v>
      </c>
      <c r="B1209" s="71">
        <v>44256</v>
      </c>
      <c r="C1209" s="7">
        <v>44284</v>
      </c>
      <c r="D1209" s="8" t="s">
        <v>842</v>
      </c>
      <c r="E1209" s="22" t="s">
        <v>93</v>
      </c>
      <c r="F1209" s="67" t="s">
        <v>1779</v>
      </c>
      <c r="G1209" s="8"/>
      <c r="H1209" s="67" t="s">
        <v>1</v>
      </c>
      <c r="I1209" s="22" t="s">
        <v>789</v>
      </c>
      <c r="J1209" s="68">
        <v>7</v>
      </c>
      <c r="K1209" s="13">
        <f>IFERROR(VLOOKUP(I1209,'LISTES stock'!A$2:B$1487,2,0)+SUMIFS(J1209:J1209,D1209:D1209,"ENTRÉE",I1209:I1209,I1209)-SUMIFS(J1209:J1209,D1209:D1209,"SORTIE",I1209:I1209,I1209),"")</f>
        <v>56</v>
      </c>
      <c r="L1209" s="13">
        <f>IFERROR(VLOOKUP(I1209,T_LISTES[],3,0),"")</f>
        <v>2</v>
      </c>
      <c r="M1209" s="13" t="str">
        <f t="shared" si="37"/>
        <v/>
      </c>
      <c r="N1209" s="23"/>
      <c r="O1209" s="8"/>
      <c r="P1209" s="69">
        <v>35000</v>
      </c>
      <c r="Q1209" s="22" t="s">
        <v>2070</v>
      </c>
      <c r="R1209" s="14" t="s">
        <v>1739</v>
      </c>
    </row>
    <row r="1210" spans="1:18" x14ac:dyDescent="0.25">
      <c r="A1210" s="14">
        <f t="shared" si="36"/>
        <v>1209</v>
      </c>
      <c r="B1210" s="71">
        <v>44256</v>
      </c>
      <c r="C1210" s="7">
        <v>44284</v>
      </c>
      <c r="D1210" s="8" t="s">
        <v>842</v>
      </c>
      <c r="E1210" s="22" t="s">
        <v>93</v>
      </c>
      <c r="F1210" s="67" t="s">
        <v>1779</v>
      </c>
      <c r="G1210" s="8"/>
      <c r="H1210" s="67" t="s">
        <v>1</v>
      </c>
      <c r="I1210" s="22" t="s">
        <v>703</v>
      </c>
      <c r="J1210" s="68">
        <v>1</v>
      </c>
      <c r="K1210" s="13">
        <f>IFERROR(VLOOKUP(I1210,'LISTES stock'!A$2:B$1487,2,0)+SUMIFS(J1210:J1210,D1210:D1210,"ENTRÉE",I1210:I1210,I1210)-SUMIFS(J1210:J1210,D1210:D1210,"SORTIE",I1210:I1210,I1210),"")</f>
        <v>-1</v>
      </c>
      <c r="L1210" s="13">
        <f>IFERROR(VLOOKUP(I1210,T_LISTES[],3,0),"")</f>
        <v>0</v>
      </c>
      <c r="M1210" s="13" t="str">
        <f t="shared" si="37"/>
        <v>COMMANDER</v>
      </c>
      <c r="N1210" s="23"/>
      <c r="O1210" s="8"/>
      <c r="P1210" s="69">
        <v>0</v>
      </c>
      <c r="Q1210" s="22" t="s">
        <v>2070</v>
      </c>
      <c r="R1210" s="14" t="s">
        <v>1739</v>
      </c>
    </row>
    <row r="1211" spans="1:18" x14ac:dyDescent="0.25">
      <c r="A1211" s="14">
        <f t="shared" si="36"/>
        <v>1210</v>
      </c>
      <c r="B1211" s="71">
        <v>44256</v>
      </c>
      <c r="C1211" s="7">
        <v>44284</v>
      </c>
      <c r="D1211" s="8" t="s">
        <v>842</v>
      </c>
      <c r="E1211" s="22" t="s">
        <v>93</v>
      </c>
      <c r="F1211" s="67" t="s">
        <v>1860</v>
      </c>
      <c r="G1211" s="8"/>
      <c r="H1211" s="67" t="s">
        <v>26</v>
      </c>
      <c r="I1211" s="22" t="s">
        <v>133</v>
      </c>
      <c r="J1211" s="68">
        <v>2</v>
      </c>
      <c r="K1211" s="13">
        <f>IFERROR(VLOOKUP(I1211,'LISTES stock'!A$2:B$1487,2,0)+SUMIFS(J1211:J1211,D1211:D1211,"ENTRÉE",I1211:I1211,I1211)-SUMIFS(J1211:J1211,D1211:D1211,"SORTIE",I1211:I1211,I1211),"")</f>
        <v>-5</v>
      </c>
      <c r="L1211" s="13">
        <f>IFERROR(VLOOKUP(I1211,T_LISTES[],3,0),"")</f>
        <v>2</v>
      </c>
      <c r="M1211" s="13" t="str">
        <f t="shared" si="37"/>
        <v>COMMANDER</v>
      </c>
      <c r="N1211" s="23"/>
      <c r="O1211" s="8"/>
      <c r="P1211" s="69">
        <v>0</v>
      </c>
      <c r="Q1211" s="22" t="s">
        <v>2070</v>
      </c>
      <c r="R1211" s="14" t="s">
        <v>1739</v>
      </c>
    </row>
    <row r="1212" spans="1:18" x14ac:dyDescent="0.25">
      <c r="A1212" s="14">
        <f t="shared" si="36"/>
        <v>1211</v>
      </c>
      <c r="B1212" s="71">
        <v>44256</v>
      </c>
      <c r="C1212" s="7">
        <v>44284</v>
      </c>
      <c r="D1212" s="8" t="s">
        <v>842</v>
      </c>
      <c r="E1212" s="22" t="s">
        <v>93</v>
      </c>
      <c r="F1212" s="67" t="s">
        <v>1860</v>
      </c>
      <c r="G1212" s="8"/>
      <c r="H1212" s="67" t="s">
        <v>26</v>
      </c>
      <c r="I1212" s="22" t="s">
        <v>132</v>
      </c>
      <c r="J1212" s="68">
        <v>2</v>
      </c>
      <c r="K1212" s="13">
        <f>IFERROR(VLOOKUP(I1212,'LISTES stock'!A$2:B$1487,2,0)+SUMIFS(J1212:J1212,D1212:D1212,"ENTRÉE",I1212:I1212,I1212)-SUMIFS(J1212:J1212,D1212:D1212,"SORTIE",I1212:I1212,I1212),"")</f>
        <v>-2</v>
      </c>
      <c r="L1212" s="13">
        <f>IFERROR(VLOOKUP(I1212,T_LISTES[],3,0),"")</f>
        <v>2</v>
      </c>
      <c r="M1212" s="13" t="str">
        <f t="shared" si="37"/>
        <v>COMMANDER</v>
      </c>
      <c r="N1212" s="23"/>
      <c r="O1212" s="8"/>
      <c r="P1212" s="69">
        <v>0</v>
      </c>
      <c r="Q1212" s="22" t="s">
        <v>2070</v>
      </c>
      <c r="R1212" s="14" t="s">
        <v>1739</v>
      </c>
    </row>
    <row r="1213" spans="1:18" x14ac:dyDescent="0.25">
      <c r="A1213" s="14">
        <f t="shared" si="36"/>
        <v>1212</v>
      </c>
      <c r="B1213" s="71">
        <v>44256</v>
      </c>
      <c r="C1213" s="7">
        <v>44284</v>
      </c>
      <c r="D1213" s="8" t="s">
        <v>842</v>
      </c>
      <c r="E1213" s="22" t="s">
        <v>93</v>
      </c>
      <c r="F1213" s="67" t="s">
        <v>1788</v>
      </c>
      <c r="G1213" s="8"/>
      <c r="H1213" s="67" t="s">
        <v>58</v>
      </c>
      <c r="I1213" s="22" t="s">
        <v>57</v>
      </c>
      <c r="J1213" s="68">
        <v>22</v>
      </c>
      <c r="K1213" s="13">
        <f>IFERROR(VLOOKUP(I1213,'LISTES stock'!A$2:B$1487,2,0)+SUMIFS(J1213:J1213,D1213:D1213,"ENTRÉE",I1213:I1213,I1213)-SUMIFS(J1213:J1213,D1213:D1213,"SORTIE",I1213:I1213,I1213),"")</f>
        <v>-7066</v>
      </c>
      <c r="L1213" s="13">
        <f>IFERROR(VLOOKUP(I1213,T_LISTES[],3,0),"")</f>
        <v>0</v>
      </c>
      <c r="M1213" s="13" t="str">
        <f t="shared" si="37"/>
        <v>COMMANDER</v>
      </c>
      <c r="N1213" s="23"/>
      <c r="O1213" s="8"/>
      <c r="P1213" s="69">
        <v>0</v>
      </c>
      <c r="Q1213" s="22" t="s">
        <v>2070</v>
      </c>
      <c r="R1213" s="14" t="s">
        <v>1739</v>
      </c>
    </row>
    <row r="1214" spans="1:18" x14ac:dyDescent="0.25">
      <c r="A1214" s="14">
        <f t="shared" si="36"/>
        <v>1213</v>
      </c>
      <c r="B1214" s="71">
        <v>44256</v>
      </c>
      <c r="C1214" s="7">
        <v>44284</v>
      </c>
      <c r="D1214" s="8" t="s">
        <v>842</v>
      </c>
      <c r="E1214" s="22" t="s">
        <v>665</v>
      </c>
      <c r="F1214" s="67" t="s">
        <v>1860</v>
      </c>
      <c r="G1214" s="8"/>
      <c r="H1214" s="67" t="s">
        <v>26</v>
      </c>
      <c r="I1214" s="22" t="s">
        <v>647</v>
      </c>
      <c r="J1214" s="68">
        <v>2</v>
      </c>
      <c r="K1214" s="13">
        <f>IFERROR(VLOOKUP(I1214,'LISTES stock'!A$2:B$1487,2,0)+SUMIFS(J1214:J1214,D1214:D1214,"ENTRÉE",I1214:I1214,I1214)-SUMIFS(J1214:J1214,D1214:D1214,"SORTIE",I1214:I1214,I1214),"")</f>
        <v>-13</v>
      </c>
      <c r="L1214" s="13">
        <f>IFERROR(VLOOKUP(I1214,T_LISTES[],3,0),"")</f>
        <v>2</v>
      </c>
      <c r="M1214" s="13" t="str">
        <f t="shared" si="37"/>
        <v>COMMANDER</v>
      </c>
      <c r="N1214" s="23"/>
      <c r="O1214" s="8"/>
      <c r="P1214" s="69">
        <v>0</v>
      </c>
      <c r="Q1214" s="22" t="s">
        <v>1780</v>
      </c>
      <c r="R1214" s="14" t="s">
        <v>1754</v>
      </c>
    </row>
    <row r="1215" spans="1:18" x14ac:dyDescent="0.25">
      <c r="A1215" s="14">
        <f t="shared" ref="A1215:A1278" si="38">ROW()-1</f>
        <v>1214</v>
      </c>
      <c r="B1215" s="71">
        <v>44256</v>
      </c>
      <c r="C1215" s="7">
        <v>44284</v>
      </c>
      <c r="D1215" s="8" t="s">
        <v>842</v>
      </c>
      <c r="E1215" s="22" t="s">
        <v>665</v>
      </c>
      <c r="F1215" s="67" t="s">
        <v>1860</v>
      </c>
      <c r="G1215" s="8"/>
      <c r="H1215" s="67" t="s">
        <v>26</v>
      </c>
      <c r="I1215" s="22" t="s">
        <v>648</v>
      </c>
      <c r="J1215" s="68">
        <v>2</v>
      </c>
      <c r="K1215" s="13">
        <f>IFERROR(VLOOKUP(I1215,'LISTES stock'!A$2:B$1487,2,0)+SUMIFS(J1215:J1215,D1215:D1215,"ENTRÉE",I1215:I1215,I1215)-SUMIFS(J1215:J1215,D1215:D1215,"SORTIE",I1215:I1215,I1215),"")</f>
        <v>-25</v>
      </c>
      <c r="L1215" s="13">
        <f>IFERROR(VLOOKUP(I1215,T_LISTES[],3,0),"")</f>
        <v>2</v>
      </c>
      <c r="M1215" s="13" t="str">
        <f t="shared" ref="M1215:M1278" si="39">IF($K1215&lt;=$L1215,"COMMANDER","")</f>
        <v>COMMANDER</v>
      </c>
      <c r="N1215" s="23"/>
      <c r="O1215" s="8"/>
      <c r="P1215" s="69">
        <v>0</v>
      </c>
      <c r="Q1215" s="22" t="s">
        <v>1780</v>
      </c>
      <c r="R1215" s="14" t="s">
        <v>1754</v>
      </c>
    </row>
    <row r="1216" spans="1:18" x14ac:dyDescent="0.25">
      <c r="A1216" s="14">
        <f t="shared" si="38"/>
        <v>1215</v>
      </c>
      <c r="B1216" s="71">
        <v>44256</v>
      </c>
      <c r="C1216" s="7">
        <v>44284</v>
      </c>
      <c r="D1216" s="8" t="s">
        <v>842</v>
      </c>
      <c r="E1216" s="22" t="s">
        <v>665</v>
      </c>
      <c r="F1216" s="67" t="s">
        <v>1860</v>
      </c>
      <c r="G1216" s="8"/>
      <c r="H1216" s="67" t="s">
        <v>26</v>
      </c>
      <c r="I1216" s="22" t="s">
        <v>135</v>
      </c>
      <c r="J1216" s="68">
        <v>1</v>
      </c>
      <c r="K1216" s="13">
        <f>IFERROR(VLOOKUP(I1216,'LISTES stock'!A$2:B$1487,2,0)+SUMIFS(J1216:J1216,D1216:D1216,"ENTRÉE",I1216:I1216,I1216)-SUMIFS(J1216:J1216,D1216:D1216,"SORTIE",I1216:I1216,I1216),"")</f>
        <v>-87</v>
      </c>
      <c r="L1216" s="13">
        <f>IFERROR(VLOOKUP(I1216,T_LISTES[],3,0),"")</f>
        <v>2</v>
      </c>
      <c r="M1216" s="13" t="str">
        <f t="shared" si="39"/>
        <v>COMMANDER</v>
      </c>
      <c r="N1216" s="23"/>
      <c r="O1216" s="8"/>
      <c r="P1216" s="69">
        <v>0</v>
      </c>
      <c r="Q1216" s="22" t="s">
        <v>1780</v>
      </c>
      <c r="R1216" s="14" t="s">
        <v>1754</v>
      </c>
    </row>
    <row r="1217" spans="1:18" x14ac:dyDescent="0.25">
      <c r="A1217" s="14">
        <f t="shared" si="38"/>
        <v>1216</v>
      </c>
      <c r="B1217" s="71">
        <v>44256</v>
      </c>
      <c r="C1217" s="7">
        <v>44284</v>
      </c>
      <c r="D1217" s="8" t="s">
        <v>842</v>
      </c>
      <c r="E1217" s="22" t="s">
        <v>665</v>
      </c>
      <c r="F1217" s="67" t="s">
        <v>1788</v>
      </c>
      <c r="G1217" s="8"/>
      <c r="H1217" s="67" t="s">
        <v>58</v>
      </c>
      <c r="I1217" s="22" t="s">
        <v>57</v>
      </c>
      <c r="J1217" s="68">
        <v>35</v>
      </c>
      <c r="K1217" s="13">
        <f>IFERROR(VLOOKUP(I1217,'LISTES stock'!A$2:B$1487,2,0)+SUMIFS(J1217:J1217,D1217:D1217,"ENTRÉE",I1217:I1217,I1217)-SUMIFS(J1217:J1217,D1217:D1217,"SORTIE",I1217:I1217,I1217),"")</f>
        <v>-7079</v>
      </c>
      <c r="L1217" s="13">
        <f>IFERROR(VLOOKUP(I1217,T_LISTES[],3,0),"")</f>
        <v>0</v>
      </c>
      <c r="M1217" s="13" t="str">
        <f t="shared" si="39"/>
        <v>COMMANDER</v>
      </c>
      <c r="N1217" s="23"/>
      <c r="O1217" s="8"/>
      <c r="P1217" s="69">
        <v>0</v>
      </c>
      <c r="Q1217" s="22" t="s">
        <v>1780</v>
      </c>
      <c r="R1217" s="14" t="s">
        <v>1754</v>
      </c>
    </row>
    <row r="1218" spans="1:18" x14ac:dyDescent="0.25">
      <c r="A1218" s="14">
        <f t="shared" si="38"/>
        <v>1217</v>
      </c>
      <c r="B1218" s="71">
        <v>44256</v>
      </c>
      <c r="C1218" s="7">
        <v>44284</v>
      </c>
      <c r="D1218" s="8" t="s">
        <v>842</v>
      </c>
      <c r="E1218" s="22" t="s">
        <v>826</v>
      </c>
      <c r="F1218" s="67" t="s">
        <v>1735</v>
      </c>
      <c r="G1218" s="8"/>
      <c r="H1218" s="67" t="s">
        <v>1742</v>
      </c>
      <c r="I1218" s="22" t="s">
        <v>790</v>
      </c>
      <c r="J1218" s="68">
        <v>1</v>
      </c>
      <c r="K1218" s="13">
        <f>IFERROR(VLOOKUP(I1218,'LISTES stock'!A$2:B$1487,2,0)+SUMIFS(J1218:J1218,D1218:D1218,"ENTRÉE",I1218:I1218,I1218)-SUMIFS(J1218:J1218,D1218:D1218,"SORTIE",I1218:I1218,I1218),"")</f>
        <v>1</v>
      </c>
      <c r="L1218" s="13">
        <f>IFERROR(VLOOKUP(I1218,T_LISTES[],3,0),"")</f>
        <v>2</v>
      </c>
      <c r="M1218" s="13" t="str">
        <f t="shared" si="39"/>
        <v>COMMANDER</v>
      </c>
      <c r="N1218" s="23"/>
      <c r="O1218" s="8"/>
      <c r="P1218" s="69">
        <v>15000</v>
      </c>
      <c r="Q1218" s="22" t="s">
        <v>2071</v>
      </c>
      <c r="R1218" s="14" t="s">
        <v>1772</v>
      </c>
    </row>
    <row r="1219" spans="1:18" x14ac:dyDescent="0.25">
      <c r="A1219" s="14">
        <f t="shared" si="38"/>
        <v>1218</v>
      </c>
      <c r="B1219" s="71">
        <v>44256</v>
      </c>
      <c r="C1219" s="7">
        <v>44284</v>
      </c>
      <c r="D1219" s="8" t="s">
        <v>842</v>
      </c>
      <c r="E1219" s="22" t="s">
        <v>270</v>
      </c>
      <c r="F1219" s="67" t="s">
        <v>1860</v>
      </c>
      <c r="G1219" s="8"/>
      <c r="H1219" s="67" t="s">
        <v>26</v>
      </c>
      <c r="I1219" s="22" t="s">
        <v>133</v>
      </c>
      <c r="J1219" s="68">
        <v>2</v>
      </c>
      <c r="K1219" s="13">
        <f>IFERROR(VLOOKUP(I1219,'LISTES stock'!A$2:B$1487,2,0)+SUMIFS(J1219:J1219,D1219:D1219,"ENTRÉE",I1219:I1219,I1219)-SUMIFS(J1219:J1219,D1219:D1219,"SORTIE",I1219:I1219,I1219),"")</f>
        <v>-5</v>
      </c>
      <c r="L1219" s="13">
        <f>IFERROR(VLOOKUP(I1219,T_LISTES[],3,0),"")</f>
        <v>2</v>
      </c>
      <c r="M1219" s="13" t="str">
        <f t="shared" si="39"/>
        <v>COMMANDER</v>
      </c>
      <c r="N1219" s="23"/>
      <c r="O1219" s="8"/>
      <c r="P1219" s="69">
        <v>0</v>
      </c>
      <c r="Q1219" s="22" t="s">
        <v>1780</v>
      </c>
      <c r="R1219" s="14" t="s">
        <v>1790</v>
      </c>
    </row>
    <row r="1220" spans="1:18" x14ac:dyDescent="0.25">
      <c r="A1220" s="14">
        <f t="shared" si="38"/>
        <v>1219</v>
      </c>
      <c r="B1220" s="71">
        <v>44256</v>
      </c>
      <c r="C1220" s="7">
        <v>44284</v>
      </c>
      <c r="D1220" s="8" t="s">
        <v>842</v>
      </c>
      <c r="E1220" s="22" t="s">
        <v>270</v>
      </c>
      <c r="F1220" s="67" t="s">
        <v>1860</v>
      </c>
      <c r="G1220" s="8"/>
      <c r="H1220" s="67" t="s">
        <v>26</v>
      </c>
      <c r="I1220" s="22" t="s">
        <v>132</v>
      </c>
      <c r="J1220" s="68">
        <v>2</v>
      </c>
      <c r="K1220" s="13">
        <f>IFERROR(VLOOKUP(I1220,'LISTES stock'!A$2:B$1487,2,0)+SUMIFS(J1220:J1220,D1220:D1220,"ENTRÉE",I1220:I1220,I1220)-SUMIFS(J1220:J1220,D1220:D1220,"SORTIE",I1220:I1220,I1220),"")</f>
        <v>-2</v>
      </c>
      <c r="L1220" s="13">
        <f>IFERROR(VLOOKUP(I1220,T_LISTES[],3,0),"")</f>
        <v>2</v>
      </c>
      <c r="M1220" s="13" t="str">
        <f t="shared" si="39"/>
        <v>COMMANDER</v>
      </c>
      <c r="N1220" s="23"/>
      <c r="O1220" s="8"/>
      <c r="P1220" s="69">
        <v>0</v>
      </c>
      <c r="Q1220" s="22" t="s">
        <v>1780</v>
      </c>
      <c r="R1220" s="14" t="s">
        <v>1790</v>
      </c>
    </row>
    <row r="1221" spans="1:18" x14ac:dyDescent="0.25">
      <c r="A1221" s="14">
        <f t="shared" si="38"/>
        <v>1220</v>
      </c>
      <c r="B1221" s="71">
        <v>44256</v>
      </c>
      <c r="C1221" s="7">
        <v>44284</v>
      </c>
      <c r="D1221" s="8" t="s">
        <v>842</v>
      </c>
      <c r="E1221" s="22" t="s">
        <v>270</v>
      </c>
      <c r="F1221" s="67" t="s">
        <v>1860</v>
      </c>
      <c r="G1221" s="8"/>
      <c r="H1221" s="67" t="s">
        <v>26</v>
      </c>
      <c r="I1221" s="22" t="s">
        <v>135</v>
      </c>
      <c r="J1221" s="68">
        <v>2</v>
      </c>
      <c r="K1221" s="13">
        <f>IFERROR(VLOOKUP(I1221,'LISTES stock'!A$2:B$1487,2,0)+SUMIFS(J1221:J1221,D1221:D1221,"ENTRÉE",I1221:I1221,I1221)-SUMIFS(J1221:J1221,D1221:D1221,"SORTIE",I1221:I1221,I1221),"")</f>
        <v>-88</v>
      </c>
      <c r="L1221" s="13">
        <f>IFERROR(VLOOKUP(I1221,T_LISTES[],3,0),"")</f>
        <v>2</v>
      </c>
      <c r="M1221" s="13" t="str">
        <f t="shared" si="39"/>
        <v>COMMANDER</v>
      </c>
      <c r="N1221" s="23"/>
      <c r="O1221" s="8"/>
      <c r="P1221" s="69">
        <v>0</v>
      </c>
      <c r="Q1221" s="22" t="s">
        <v>1780</v>
      </c>
      <c r="R1221" s="14" t="s">
        <v>1790</v>
      </c>
    </row>
    <row r="1222" spans="1:18" x14ac:dyDescent="0.25">
      <c r="A1222" s="14">
        <f t="shared" si="38"/>
        <v>1221</v>
      </c>
      <c r="B1222" s="71">
        <v>44256</v>
      </c>
      <c r="C1222" s="7">
        <v>44284</v>
      </c>
      <c r="D1222" s="8" t="s">
        <v>842</v>
      </c>
      <c r="E1222" s="22" t="s">
        <v>270</v>
      </c>
      <c r="F1222" s="67" t="s">
        <v>1788</v>
      </c>
      <c r="G1222" s="8"/>
      <c r="H1222" s="67" t="s">
        <v>58</v>
      </c>
      <c r="I1222" s="22" t="s">
        <v>57</v>
      </c>
      <c r="J1222" s="68">
        <v>22</v>
      </c>
      <c r="K1222" s="13">
        <f>IFERROR(VLOOKUP(I1222,'LISTES stock'!A$2:B$1487,2,0)+SUMIFS(J1222:J1222,D1222:D1222,"ENTRÉE",I1222:I1222,I1222)-SUMIFS(J1222:J1222,D1222:D1222,"SORTIE",I1222:I1222,I1222),"")</f>
        <v>-7066</v>
      </c>
      <c r="L1222" s="13">
        <f>IFERROR(VLOOKUP(I1222,T_LISTES[],3,0),"")</f>
        <v>0</v>
      </c>
      <c r="M1222" s="13" t="str">
        <f t="shared" si="39"/>
        <v>COMMANDER</v>
      </c>
      <c r="N1222" s="23"/>
      <c r="O1222" s="8"/>
      <c r="P1222" s="69">
        <v>0</v>
      </c>
      <c r="Q1222" s="22" t="s">
        <v>1780</v>
      </c>
      <c r="R1222" s="14" t="s">
        <v>1790</v>
      </c>
    </row>
    <row r="1223" spans="1:18" x14ac:dyDescent="0.25">
      <c r="A1223" s="14">
        <f t="shared" si="38"/>
        <v>1222</v>
      </c>
      <c r="B1223" s="71">
        <v>44256</v>
      </c>
      <c r="C1223" s="7">
        <v>44284</v>
      </c>
      <c r="D1223" s="8" t="s">
        <v>842</v>
      </c>
      <c r="E1223" s="22" t="s">
        <v>374</v>
      </c>
      <c r="F1223" s="67" t="s">
        <v>1747</v>
      </c>
      <c r="G1223" s="8"/>
      <c r="H1223" s="67" t="s">
        <v>17</v>
      </c>
      <c r="I1223" s="22" t="s">
        <v>18</v>
      </c>
      <c r="J1223" s="68">
        <v>2</v>
      </c>
      <c r="K1223" s="13">
        <f>IFERROR(VLOOKUP(I1223,'LISTES stock'!A$2:B$1487,2,0)+SUMIFS(J1223:J1223,D1223:D1223,"ENTRÉE",I1223:I1223,I1223)-SUMIFS(J1223:J1223,D1223:D1223,"SORTIE",I1223:I1223,I1223),"")</f>
        <v>-59</v>
      </c>
      <c r="L1223" s="13">
        <f>IFERROR(VLOOKUP(I1223,T_LISTES[],3,0),"")</f>
        <v>0</v>
      </c>
      <c r="M1223" s="13" t="str">
        <f t="shared" si="39"/>
        <v>COMMANDER</v>
      </c>
      <c r="N1223" s="23" t="s">
        <v>1755</v>
      </c>
      <c r="O1223" s="8"/>
      <c r="P1223" s="69">
        <v>0</v>
      </c>
      <c r="Q1223" s="22" t="s">
        <v>1756</v>
      </c>
      <c r="R1223" s="14" t="s">
        <v>1754</v>
      </c>
    </row>
    <row r="1224" spans="1:18" x14ac:dyDescent="0.25">
      <c r="A1224" s="14">
        <f t="shared" si="38"/>
        <v>1223</v>
      </c>
      <c r="B1224" s="71">
        <v>44256</v>
      </c>
      <c r="C1224" s="7">
        <v>44284</v>
      </c>
      <c r="D1224" s="8" t="s">
        <v>842</v>
      </c>
      <c r="E1224" s="22" t="s">
        <v>374</v>
      </c>
      <c r="F1224" s="67" t="s">
        <v>1747</v>
      </c>
      <c r="G1224" s="8"/>
      <c r="H1224" s="67" t="s">
        <v>17</v>
      </c>
      <c r="I1224" s="22" t="s">
        <v>119</v>
      </c>
      <c r="J1224" s="68">
        <v>2</v>
      </c>
      <c r="K1224" s="13">
        <f>IFERROR(VLOOKUP(I1224,'LISTES stock'!A$2:B$1487,2,0)+SUMIFS(J1224:J1224,D1224:D1224,"ENTRÉE",I1224:I1224,I1224)-SUMIFS(J1224:J1224,D1224:D1224,"SORTIE",I1224:I1224,I1224),"")</f>
        <v>-25</v>
      </c>
      <c r="L1224" s="13">
        <f>IFERROR(VLOOKUP(I1224,T_LISTES[],3,0),"")</f>
        <v>0</v>
      </c>
      <c r="M1224" s="13" t="str">
        <f t="shared" si="39"/>
        <v>COMMANDER</v>
      </c>
      <c r="N1224" s="23" t="s">
        <v>1824</v>
      </c>
      <c r="O1224" s="8"/>
      <c r="P1224" s="69">
        <v>0</v>
      </c>
      <c r="Q1224" s="22" t="s">
        <v>2041</v>
      </c>
      <c r="R1224" s="14" t="s">
        <v>1754</v>
      </c>
    </row>
    <row r="1225" spans="1:18" x14ac:dyDescent="0.25">
      <c r="A1225" s="14">
        <f t="shared" si="38"/>
        <v>1224</v>
      </c>
      <c r="B1225" s="71">
        <v>44256</v>
      </c>
      <c r="C1225" s="7">
        <v>44284</v>
      </c>
      <c r="D1225" s="8" t="s">
        <v>842</v>
      </c>
      <c r="E1225" s="22" t="s">
        <v>80</v>
      </c>
      <c r="F1225" s="67" t="s">
        <v>1768</v>
      </c>
      <c r="G1225" s="8"/>
      <c r="H1225" s="67" t="s">
        <v>26</v>
      </c>
      <c r="I1225" s="22" t="s">
        <v>64</v>
      </c>
      <c r="J1225" s="68">
        <v>1</v>
      </c>
      <c r="K1225" s="13">
        <f>IFERROR(VLOOKUP(I1225,'LISTES stock'!A$2:B$1487,2,0)+SUMIFS(J1225:J1225,D1225:D1225,"ENTRÉE",I1225:I1225,I1225)-SUMIFS(J1225:J1225,D1225:D1225,"SORTIE",I1225:I1225,I1225),"")</f>
        <v>-50</v>
      </c>
      <c r="L1225" s="13">
        <f>IFERROR(VLOOKUP(I1225,T_LISTES[],3,0),"")</f>
        <v>2</v>
      </c>
      <c r="M1225" s="13" t="str">
        <f t="shared" si="39"/>
        <v>COMMANDER</v>
      </c>
      <c r="N1225" s="23"/>
      <c r="O1225" s="8"/>
      <c r="P1225" s="69">
        <v>0</v>
      </c>
      <c r="Q1225" s="22" t="s">
        <v>1780</v>
      </c>
      <c r="R1225" s="14" t="s">
        <v>1754</v>
      </c>
    </row>
    <row r="1226" spans="1:18" x14ac:dyDescent="0.25">
      <c r="A1226" s="14">
        <f t="shared" si="38"/>
        <v>1225</v>
      </c>
      <c r="B1226" s="71">
        <v>44256</v>
      </c>
      <c r="C1226" s="7">
        <v>44284</v>
      </c>
      <c r="D1226" s="8" t="s">
        <v>842</v>
      </c>
      <c r="E1226" s="22" t="s">
        <v>80</v>
      </c>
      <c r="F1226" s="67" t="s">
        <v>1768</v>
      </c>
      <c r="G1226" s="8"/>
      <c r="H1226" s="67" t="s">
        <v>26</v>
      </c>
      <c r="I1226" s="22" t="s">
        <v>65</v>
      </c>
      <c r="J1226" s="68">
        <v>1</v>
      </c>
      <c r="K1226" s="13">
        <f>IFERROR(VLOOKUP(I1226,'LISTES stock'!A$2:B$1487,2,0)+SUMIFS(J1226:J1226,D1226:D1226,"ENTRÉE",I1226:I1226,I1226)-SUMIFS(J1226:J1226,D1226:D1226,"SORTIE",I1226:I1226,I1226),"")</f>
        <v>-54</v>
      </c>
      <c r="L1226" s="13">
        <f>IFERROR(VLOOKUP(I1226,T_LISTES[],3,0),"")</f>
        <v>2</v>
      </c>
      <c r="M1226" s="13" t="str">
        <f t="shared" si="39"/>
        <v>COMMANDER</v>
      </c>
      <c r="N1226" s="23"/>
      <c r="O1226" s="8"/>
      <c r="P1226" s="69">
        <v>0</v>
      </c>
      <c r="Q1226" s="22" t="s">
        <v>1780</v>
      </c>
      <c r="R1226" s="14" t="s">
        <v>1754</v>
      </c>
    </row>
    <row r="1227" spans="1:18" x14ac:dyDescent="0.25">
      <c r="A1227" s="14">
        <f t="shared" si="38"/>
        <v>1226</v>
      </c>
      <c r="B1227" s="71">
        <v>44256</v>
      </c>
      <c r="C1227" s="7">
        <v>44284</v>
      </c>
      <c r="D1227" s="8" t="s">
        <v>842</v>
      </c>
      <c r="E1227" s="22" t="s">
        <v>80</v>
      </c>
      <c r="F1227" s="67" t="s">
        <v>1860</v>
      </c>
      <c r="G1227" s="8"/>
      <c r="H1227" s="67" t="s">
        <v>26</v>
      </c>
      <c r="I1227" s="22" t="s">
        <v>135</v>
      </c>
      <c r="J1227" s="68">
        <v>1</v>
      </c>
      <c r="K1227" s="13">
        <f>IFERROR(VLOOKUP(I1227,'LISTES stock'!A$2:B$1487,2,0)+SUMIFS(J1227:J1227,D1227:D1227,"ENTRÉE",I1227:I1227,I1227)-SUMIFS(J1227:J1227,D1227:D1227,"SORTIE",I1227:I1227,I1227),"")</f>
        <v>-87</v>
      </c>
      <c r="L1227" s="13">
        <f>IFERROR(VLOOKUP(I1227,T_LISTES[],3,0),"")</f>
        <v>2</v>
      </c>
      <c r="M1227" s="13" t="str">
        <f t="shared" si="39"/>
        <v>COMMANDER</v>
      </c>
      <c r="N1227" s="23"/>
      <c r="O1227" s="8"/>
      <c r="P1227" s="69">
        <v>0</v>
      </c>
      <c r="Q1227" s="22" t="s">
        <v>1780</v>
      </c>
      <c r="R1227" s="14" t="s">
        <v>1754</v>
      </c>
    </row>
    <row r="1228" spans="1:18" x14ac:dyDescent="0.25">
      <c r="A1228" s="14">
        <f t="shared" si="38"/>
        <v>1227</v>
      </c>
      <c r="B1228" s="71">
        <v>44256</v>
      </c>
      <c r="C1228" s="7">
        <v>44284</v>
      </c>
      <c r="D1228" s="8" t="s">
        <v>842</v>
      </c>
      <c r="E1228" s="22" t="s">
        <v>80</v>
      </c>
      <c r="F1228" s="67" t="s">
        <v>1788</v>
      </c>
      <c r="G1228" s="8"/>
      <c r="H1228" s="67" t="s">
        <v>58</v>
      </c>
      <c r="I1228" s="22" t="s">
        <v>57</v>
      </c>
      <c r="J1228" s="68">
        <v>35</v>
      </c>
      <c r="K1228" s="13">
        <f>IFERROR(VLOOKUP(I1228,'LISTES stock'!A$2:B$1487,2,0)+SUMIFS(J1228:J1228,D1228:D1228,"ENTRÉE",I1228:I1228,I1228)-SUMIFS(J1228:J1228,D1228:D1228,"SORTIE",I1228:I1228,I1228),"")</f>
        <v>-7079</v>
      </c>
      <c r="L1228" s="13">
        <f>IFERROR(VLOOKUP(I1228,T_LISTES[],3,0),"")</f>
        <v>0</v>
      </c>
      <c r="M1228" s="13" t="str">
        <f t="shared" si="39"/>
        <v>COMMANDER</v>
      </c>
      <c r="N1228" s="23"/>
      <c r="O1228" s="8"/>
      <c r="P1228" s="69">
        <v>0</v>
      </c>
      <c r="Q1228" s="22" t="s">
        <v>1780</v>
      </c>
      <c r="R1228" s="14" t="s">
        <v>1754</v>
      </c>
    </row>
    <row r="1229" spans="1:18" x14ac:dyDescent="0.25">
      <c r="A1229" s="14">
        <f t="shared" si="38"/>
        <v>1228</v>
      </c>
      <c r="B1229" s="71">
        <v>44256</v>
      </c>
      <c r="C1229" s="7">
        <v>44284</v>
      </c>
      <c r="D1229" s="8" t="s">
        <v>842</v>
      </c>
      <c r="E1229" s="22" t="s">
        <v>31</v>
      </c>
      <c r="F1229" s="67" t="s">
        <v>1768</v>
      </c>
      <c r="G1229" s="8"/>
      <c r="H1229" s="67" t="s">
        <v>26</v>
      </c>
      <c r="I1229" s="22" t="s">
        <v>64</v>
      </c>
      <c r="J1229" s="68">
        <v>1</v>
      </c>
      <c r="K1229" s="13">
        <f>IFERROR(VLOOKUP(I1229,'LISTES stock'!A$2:B$1487,2,0)+SUMIFS(J1229:J1229,D1229:D1229,"ENTRÉE",I1229:I1229,I1229)-SUMIFS(J1229:J1229,D1229:D1229,"SORTIE",I1229:I1229,I1229),"")</f>
        <v>-50</v>
      </c>
      <c r="L1229" s="13">
        <f>IFERROR(VLOOKUP(I1229,T_LISTES[],3,0),"")</f>
        <v>2</v>
      </c>
      <c r="M1229" s="13" t="str">
        <f t="shared" si="39"/>
        <v>COMMANDER</v>
      </c>
      <c r="N1229" s="23"/>
      <c r="O1229" s="8"/>
      <c r="P1229" s="69">
        <v>0</v>
      </c>
      <c r="Q1229" s="22" t="s">
        <v>1780</v>
      </c>
      <c r="R1229" s="14" t="s">
        <v>1790</v>
      </c>
    </row>
    <row r="1230" spans="1:18" x14ac:dyDescent="0.25">
      <c r="A1230" s="14">
        <f t="shared" si="38"/>
        <v>1229</v>
      </c>
      <c r="B1230" s="71">
        <v>44256</v>
      </c>
      <c r="C1230" s="7">
        <v>44284</v>
      </c>
      <c r="D1230" s="8" t="s">
        <v>842</v>
      </c>
      <c r="E1230" s="22" t="s">
        <v>31</v>
      </c>
      <c r="F1230" s="67" t="s">
        <v>1768</v>
      </c>
      <c r="G1230" s="8"/>
      <c r="H1230" s="67" t="s">
        <v>26</v>
      </c>
      <c r="I1230" s="22" t="s">
        <v>65</v>
      </c>
      <c r="J1230" s="68">
        <v>1</v>
      </c>
      <c r="K1230" s="13">
        <f>IFERROR(VLOOKUP(I1230,'LISTES stock'!A$2:B$1487,2,0)+SUMIFS(J1230:J1230,D1230:D1230,"ENTRÉE",I1230:I1230,I1230)-SUMIFS(J1230:J1230,D1230:D1230,"SORTIE",I1230:I1230,I1230),"")</f>
        <v>-54</v>
      </c>
      <c r="L1230" s="13">
        <f>IFERROR(VLOOKUP(I1230,T_LISTES[],3,0),"")</f>
        <v>2</v>
      </c>
      <c r="M1230" s="13" t="str">
        <f t="shared" si="39"/>
        <v>COMMANDER</v>
      </c>
      <c r="N1230" s="23"/>
      <c r="O1230" s="8"/>
      <c r="P1230" s="69">
        <v>0</v>
      </c>
      <c r="Q1230" s="22" t="s">
        <v>1780</v>
      </c>
      <c r="R1230" s="14" t="s">
        <v>1790</v>
      </c>
    </row>
    <row r="1231" spans="1:18" x14ac:dyDescent="0.25">
      <c r="A1231" s="14">
        <f t="shared" si="38"/>
        <v>1230</v>
      </c>
      <c r="B1231" s="71">
        <v>44256</v>
      </c>
      <c r="C1231" s="7">
        <v>44284</v>
      </c>
      <c r="D1231" s="8" t="s">
        <v>842</v>
      </c>
      <c r="E1231" s="22" t="s">
        <v>31</v>
      </c>
      <c r="F1231" s="67" t="s">
        <v>1860</v>
      </c>
      <c r="G1231" s="8"/>
      <c r="H1231" s="67" t="s">
        <v>26</v>
      </c>
      <c r="I1231" s="22" t="s">
        <v>135</v>
      </c>
      <c r="J1231" s="68">
        <v>1</v>
      </c>
      <c r="K1231" s="13">
        <f>IFERROR(VLOOKUP(I1231,'LISTES stock'!A$2:B$1487,2,0)+SUMIFS(J1231:J1231,D1231:D1231,"ENTRÉE",I1231:I1231,I1231)-SUMIFS(J1231:J1231,D1231:D1231,"SORTIE",I1231:I1231,I1231),"")</f>
        <v>-87</v>
      </c>
      <c r="L1231" s="13">
        <f>IFERROR(VLOOKUP(I1231,T_LISTES[],3,0),"")</f>
        <v>2</v>
      </c>
      <c r="M1231" s="13" t="str">
        <f t="shared" si="39"/>
        <v>COMMANDER</v>
      </c>
      <c r="N1231" s="23"/>
      <c r="O1231" s="8"/>
      <c r="P1231" s="69">
        <v>0</v>
      </c>
      <c r="Q1231" s="22" t="s">
        <v>1780</v>
      </c>
      <c r="R1231" s="14" t="s">
        <v>1790</v>
      </c>
    </row>
    <row r="1232" spans="1:18" x14ac:dyDescent="0.25">
      <c r="A1232" s="14">
        <f t="shared" si="38"/>
        <v>1231</v>
      </c>
      <c r="B1232" s="71">
        <v>44256</v>
      </c>
      <c r="C1232" s="7">
        <v>44284</v>
      </c>
      <c r="D1232" s="8" t="s">
        <v>842</v>
      </c>
      <c r="E1232" s="22" t="s">
        <v>31</v>
      </c>
      <c r="F1232" s="67" t="s">
        <v>1788</v>
      </c>
      <c r="G1232" s="8"/>
      <c r="H1232" s="67" t="s">
        <v>58</v>
      </c>
      <c r="I1232" s="22" t="s">
        <v>57</v>
      </c>
      <c r="J1232" s="68">
        <v>35</v>
      </c>
      <c r="K1232" s="13">
        <f>IFERROR(VLOOKUP(I1232,'LISTES stock'!A$2:B$1487,2,0)+SUMIFS(J1232:J1232,D1232:D1232,"ENTRÉE",I1232:I1232,I1232)-SUMIFS(J1232:J1232,D1232:D1232,"SORTIE",I1232:I1232,I1232),"")</f>
        <v>-7079</v>
      </c>
      <c r="L1232" s="13">
        <f>IFERROR(VLOOKUP(I1232,T_LISTES[],3,0),"")</f>
        <v>0</v>
      </c>
      <c r="M1232" s="13" t="str">
        <f t="shared" si="39"/>
        <v>COMMANDER</v>
      </c>
      <c r="N1232" s="23"/>
      <c r="O1232" s="8"/>
      <c r="P1232" s="69">
        <v>0</v>
      </c>
      <c r="Q1232" s="22" t="s">
        <v>1780</v>
      </c>
      <c r="R1232" s="14" t="s">
        <v>1790</v>
      </c>
    </row>
    <row r="1233" spans="1:18" x14ac:dyDescent="0.25">
      <c r="A1233" s="14">
        <f t="shared" si="38"/>
        <v>1232</v>
      </c>
      <c r="B1233" s="71">
        <v>44256</v>
      </c>
      <c r="C1233" s="7">
        <v>44284</v>
      </c>
      <c r="D1233" s="8" t="s">
        <v>842</v>
      </c>
      <c r="E1233" s="22" t="s">
        <v>368</v>
      </c>
      <c r="F1233" s="67" t="s">
        <v>1744</v>
      </c>
      <c r="G1233" s="8"/>
      <c r="H1233" s="67" t="s">
        <v>33</v>
      </c>
      <c r="I1233" s="22" t="s">
        <v>540</v>
      </c>
      <c r="J1233" s="68">
        <v>1</v>
      </c>
      <c r="K1233" s="13">
        <f>IFERROR(VLOOKUP(I1233,'LISTES stock'!A$2:B$1487,2,0)+SUMIFS(J1233:J1233,D1233:D1233,"ENTRÉE",I1233:I1233,I1233)-SUMIFS(J1233:J1233,D1233:D1233,"SORTIE",I1233:I1233,I1233),"")</f>
        <v>-2</v>
      </c>
      <c r="L1233" s="13">
        <f>IFERROR(VLOOKUP(I1233,T_LISTES[],3,0),"")</f>
        <v>2</v>
      </c>
      <c r="M1233" s="13" t="str">
        <f t="shared" si="39"/>
        <v>COMMANDER</v>
      </c>
      <c r="N1233" s="23"/>
      <c r="O1233" s="8"/>
      <c r="P1233" s="69">
        <v>0</v>
      </c>
      <c r="Q1233" s="22" t="s">
        <v>1816</v>
      </c>
      <c r="R1233" s="14" t="s">
        <v>1842</v>
      </c>
    </row>
    <row r="1234" spans="1:18" x14ac:dyDescent="0.25">
      <c r="A1234" s="14">
        <f t="shared" si="38"/>
        <v>1233</v>
      </c>
      <c r="B1234" s="15">
        <v>44256</v>
      </c>
      <c r="C1234" s="7">
        <v>44284</v>
      </c>
      <c r="D1234" s="75" t="s">
        <v>844</v>
      </c>
      <c r="E1234" s="22" t="s">
        <v>2298</v>
      </c>
      <c r="F1234" s="67" t="s">
        <v>1744</v>
      </c>
      <c r="G1234" s="8"/>
      <c r="H1234" s="67"/>
      <c r="I1234" s="22" t="s">
        <v>540</v>
      </c>
      <c r="J1234" s="68">
        <v>1</v>
      </c>
      <c r="K1234" s="13">
        <f>IFERROR(VLOOKUP(I1234,'LISTES stock'!A$2:B$1487,2,0)+SUMIFS(J1234:J1234,D1234:D1234,"ENTRÉE",I1234:I1234,I1234)-SUMIFS(J1234:J1234,D1234:D1234,"SORTIE",I1234:I1234,I1234),"")</f>
        <v>0</v>
      </c>
      <c r="L1234" s="13">
        <f>IFERROR(VLOOKUP(I1234,T_LISTES[],3,0),"")</f>
        <v>2</v>
      </c>
      <c r="M1234" s="13" t="str">
        <f t="shared" si="39"/>
        <v>COMMANDER</v>
      </c>
      <c r="N1234" s="23"/>
      <c r="O1234" s="8"/>
      <c r="P1234" s="69">
        <v>0</v>
      </c>
      <c r="Q1234" s="22"/>
      <c r="R1234" s="14"/>
    </row>
    <row r="1235" spans="1:18" x14ac:dyDescent="0.25">
      <c r="A1235" s="14">
        <f t="shared" si="38"/>
        <v>1234</v>
      </c>
      <c r="B1235" s="71">
        <v>44256</v>
      </c>
      <c r="C1235" s="7">
        <v>44285</v>
      </c>
      <c r="D1235" s="8" t="s">
        <v>842</v>
      </c>
      <c r="E1235" s="22" t="s">
        <v>224</v>
      </c>
      <c r="F1235" s="67" t="s">
        <v>1783</v>
      </c>
      <c r="G1235" s="8"/>
      <c r="H1235" s="67" t="s">
        <v>1742</v>
      </c>
      <c r="I1235" s="22" t="s">
        <v>106</v>
      </c>
      <c r="J1235" s="68">
        <v>1</v>
      </c>
      <c r="K1235" s="13">
        <f>IFERROR(VLOOKUP(I1235,'LISTES stock'!A$2:B$1487,2,0)+SUMIFS(J1235:J1235,D1235:D1235,"ENTRÉE",I1235:I1235,I1235)-SUMIFS(J1235:J1235,D1235:D1235,"SORTIE",I1235:I1235,I1235),"")</f>
        <v>-1</v>
      </c>
      <c r="L1235" s="13">
        <f>IFERROR(VLOOKUP(I1235,T_LISTES[],3,0),"")</f>
        <v>2</v>
      </c>
      <c r="M1235" s="13" t="str">
        <f t="shared" si="39"/>
        <v>COMMANDER</v>
      </c>
      <c r="N1235" s="23"/>
      <c r="O1235" s="8"/>
      <c r="P1235" s="69">
        <v>3500</v>
      </c>
      <c r="Q1235" s="22"/>
      <c r="R1235" s="14" t="s">
        <v>1743</v>
      </c>
    </row>
    <row r="1236" spans="1:18" x14ac:dyDescent="0.25">
      <c r="A1236" s="14">
        <f t="shared" si="38"/>
        <v>1235</v>
      </c>
      <c r="B1236" s="71">
        <v>44256</v>
      </c>
      <c r="C1236" s="7">
        <v>44285</v>
      </c>
      <c r="D1236" s="8" t="s">
        <v>842</v>
      </c>
      <c r="E1236" s="22" t="s">
        <v>328</v>
      </c>
      <c r="F1236" s="67" t="s">
        <v>1747</v>
      </c>
      <c r="G1236" s="8"/>
      <c r="H1236" s="67" t="s">
        <v>17</v>
      </c>
      <c r="I1236" s="22" t="s">
        <v>280</v>
      </c>
      <c r="J1236" s="68">
        <v>1</v>
      </c>
      <c r="K1236" s="13">
        <f>IFERROR(VLOOKUP(I1236,'LISTES stock'!A$2:B$1487,2,0)+SUMIFS(J1236:J1236,D1236:D1236,"ENTRÉE",I1236:I1236,I1236)-SUMIFS(J1236:J1236,D1236:D1236,"SORTIE",I1236:I1236,I1236),"")</f>
        <v>-14</v>
      </c>
      <c r="L1236" s="13">
        <f>IFERROR(VLOOKUP(I1236,T_LISTES[],3,0),"")</f>
        <v>0</v>
      </c>
      <c r="M1236" s="13" t="str">
        <f t="shared" si="39"/>
        <v>COMMANDER</v>
      </c>
      <c r="N1236" s="23" t="s">
        <v>1782</v>
      </c>
      <c r="O1236" s="8"/>
      <c r="P1236" s="69">
        <v>0</v>
      </c>
      <c r="Q1236" s="22" t="s">
        <v>1838</v>
      </c>
      <c r="R1236" s="14" t="s">
        <v>1789</v>
      </c>
    </row>
    <row r="1237" spans="1:18" x14ac:dyDescent="0.25">
      <c r="A1237" s="14">
        <f t="shared" si="38"/>
        <v>1236</v>
      </c>
      <c r="B1237" s="71">
        <v>44256</v>
      </c>
      <c r="C1237" s="7">
        <v>44285</v>
      </c>
      <c r="D1237" s="8" t="s">
        <v>842</v>
      </c>
      <c r="E1237" s="22" t="s">
        <v>442</v>
      </c>
      <c r="F1237" s="67" t="s">
        <v>1762</v>
      </c>
      <c r="G1237" s="8"/>
      <c r="H1237" s="67" t="s">
        <v>26</v>
      </c>
      <c r="I1237" s="22" t="s">
        <v>25</v>
      </c>
      <c r="J1237" s="68">
        <v>1</v>
      </c>
      <c r="K1237" s="13">
        <f>IFERROR(VLOOKUP(I1237,'LISTES stock'!A$2:B$1487,2,0)+SUMIFS(J1237:J1237,D1237:D1237,"ENTRÉE",I1237:I1237,I1237)-SUMIFS(J1237:J1237,D1237:D1237,"SORTIE",I1237:I1237,I1237),"")</f>
        <v>-3</v>
      </c>
      <c r="L1237" s="13">
        <f>IFERROR(VLOOKUP(I1237,T_LISTES[],3,0),"")</f>
        <v>2</v>
      </c>
      <c r="M1237" s="13" t="str">
        <f t="shared" si="39"/>
        <v>COMMANDER</v>
      </c>
      <c r="N1237" s="23" t="s">
        <v>1763</v>
      </c>
      <c r="O1237" s="8"/>
      <c r="P1237" s="69">
        <v>0</v>
      </c>
      <c r="Q1237" s="22" t="s">
        <v>1780</v>
      </c>
      <c r="R1237" s="14" t="s">
        <v>1790</v>
      </c>
    </row>
    <row r="1238" spans="1:18" x14ac:dyDescent="0.25">
      <c r="A1238" s="14">
        <f t="shared" si="38"/>
        <v>1237</v>
      </c>
      <c r="B1238" s="71">
        <v>44256</v>
      </c>
      <c r="C1238" s="7">
        <v>44285</v>
      </c>
      <c r="D1238" s="8" t="s">
        <v>842</v>
      </c>
      <c r="E1238" s="22" t="s">
        <v>442</v>
      </c>
      <c r="F1238" s="67" t="s">
        <v>1762</v>
      </c>
      <c r="G1238" s="8"/>
      <c r="H1238" s="67" t="s">
        <v>26</v>
      </c>
      <c r="I1238" s="22" t="s">
        <v>27</v>
      </c>
      <c r="J1238" s="68">
        <v>1</v>
      </c>
      <c r="K1238" s="13">
        <f>IFERROR(VLOOKUP(I1238,'LISTES stock'!A$2:B$1487,2,0)+SUMIFS(J1238:J1238,D1238:D1238,"ENTRÉE",I1238:I1238,I1238)-SUMIFS(J1238:J1238,D1238:D1238,"SORTIE",I1238:I1238,I1238),"")</f>
        <v>21</v>
      </c>
      <c r="L1238" s="13">
        <f>IFERROR(VLOOKUP(I1238,T_LISTES[],3,0),"")</f>
        <v>2</v>
      </c>
      <c r="M1238" s="13" t="str">
        <f t="shared" si="39"/>
        <v/>
      </c>
      <c r="N1238" s="23" t="s">
        <v>1763</v>
      </c>
      <c r="O1238" s="8"/>
      <c r="P1238" s="69">
        <v>0</v>
      </c>
      <c r="Q1238" s="22" t="s">
        <v>1780</v>
      </c>
      <c r="R1238" s="14" t="s">
        <v>1790</v>
      </c>
    </row>
    <row r="1239" spans="1:18" x14ac:dyDescent="0.25">
      <c r="A1239" s="14">
        <f t="shared" si="38"/>
        <v>1238</v>
      </c>
      <c r="B1239" s="71">
        <v>44256</v>
      </c>
      <c r="C1239" s="7">
        <v>44285</v>
      </c>
      <c r="D1239" s="8" t="s">
        <v>842</v>
      </c>
      <c r="E1239" s="22" t="s">
        <v>442</v>
      </c>
      <c r="F1239" s="67" t="s">
        <v>1788</v>
      </c>
      <c r="G1239" s="8"/>
      <c r="H1239" s="67" t="s">
        <v>58</v>
      </c>
      <c r="I1239" s="22" t="s">
        <v>57</v>
      </c>
      <c r="J1239" s="68">
        <v>25</v>
      </c>
      <c r="K1239" s="13">
        <f>IFERROR(VLOOKUP(I1239,'LISTES stock'!A$2:B$1487,2,0)+SUMIFS(J1239:J1239,D1239:D1239,"ENTRÉE",I1239:I1239,I1239)-SUMIFS(J1239:J1239,D1239:D1239,"SORTIE",I1239:I1239,I1239),"")</f>
        <v>-7069</v>
      </c>
      <c r="L1239" s="13">
        <f>IFERROR(VLOOKUP(I1239,T_LISTES[],3,0),"")</f>
        <v>0</v>
      </c>
      <c r="M1239" s="13" t="str">
        <f t="shared" si="39"/>
        <v>COMMANDER</v>
      </c>
      <c r="N1239" s="23"/>
      <c r="O1239" s="8"/>
      <c r="P1239" s="69">
        <v>0</v>
      </c>
      <c r="Q1239" s="22" t="s">
        <v>1780</v>
      </c>
      <c r="R1239" s="14" t="s">
        <v>1790</v>
      </c>
    </row>
    <row r="1240" spans="1:18" x14ac:dyDescent="0.25">
      <c r="A1240" s="14">
        <f t="shared" si="38"/>
        <v>1239</v>
      </c>
      <c r="B1240" s="71">
        <v>44256</v>
      </c>
      <c r="C1240" s="7">
        <v>44285</v>
      </c>
      <c r="D1240" s="8" t="s">
        <v>842</v>
      </c>
      <c r="E1240" s="22" t="s">
        <v>76</v>
      </c>
      <c r="F1240" s="67" t="s">
        <v>1768</v>
      </c>
      <c r="G1240" s="8"/>
      <c r="H1240" s="67" t="s">
        <v>26</v>
      </c>
      <c r="I1240" s="22" t="s">
        <v>64</v>
      </c>
      <c r="J1240" s="68">
        <v>1</v>
      </c>
      <c r="K1240" s="13">
        <f>IFERROR(VLOOKUP(I1240,'LISTES stock'!A$2:B$1487,2,0)+SUMIFS(J1240:J1240,D1240:D1240,"ENTRÉE",I1240:I1240,I1240)-SUMIFS(J1240:J1240,D1240:D1240,"SORTIE",I1240:I1240,I1240),"")</f>
        <v>-50</v>
      </c>
      <c r="L1240" s="13">
        <f>IFERROR(VLOOKUP(I1240,T_LISTES[],3,0),"")</f>
        <v>2</v>
      </c>
      <c r="M1240" s="13" t="str">
        <f t="shared" si="39"/>
        <v>COMMANDER</v>
      </c>
      <c r="N1240" s="23"/>
      <c r="O1240" s="8"/>
      <c r="P1240" s="69">
        <v>0</v>
      </c>
      <c r="Q1240" s="22"/>
      <c r="R1240" s="14" t="s">
        <v>1767</v>
      </c>
    </row>
    <row r="1241" spans="1:18" x14ac:dyDescent="0.25">
      <c r="A1241" s="14">
        <f t="shared" si="38"/>
        <v>1240</v>
      </c>
      <c r="B1241" s="71">
        <v>44256</v>
      </c>
      <c r="C1241" s="7">
        <v>44285</v>
      </c>
      <c r="D1241" s="8" t="s">
        <v>842</v>
      </c>
      <c r="E1241" s="22" t="s">
        <v>76</v>
      </c>
      <c r="F1241" s="67" t="s">
        <v>1860</v>
      </c>
      <c r="G1241" s="8"/>
      <c r="H1241" s="67" t="s">
        <v>26</v>
      </c>
      <c r="I1241" s="22" t="s">
        <v>135</v>
      </c>
      <c r="J1241" s="68">
        <v>1</v>
      </c>
      <c r="K1241" s="13">
        <f>IFERROR(VLOOKUP(I1241,'LISTES stock'!A$2:B$1487,2,0)+SUMIFS(J1241:J1241,D1241:D1241,"ENTRÉE",I1241:I1241,I1241)-SUMIFS(J1241:J1241,D1241:D1241,"SORTIE",I1241:I1241,I1241),"")</f>
        <v>-87</v>
      </c>
      <c r="L1241" s="13">
        <f>IFERROR(VLOOKUP(I1241,T_LISTES[],3,0),"")</f>
        <v>2</v>
      </c>
      <c r="M1241" s="13" t="str">
        <f t="shared" si="39"/>
        <v>COMMANDER</v>
      </c>
      <c r="N1241" s="23"/>
      <c r="O1241" s="8"/>
      <c r="P1241" s="69">
        <v>0</v>
      </c>
      <c r="Q1241" s="22"/>
      <c r="R1241" s="14" t="s">
        <v>1767</v>
      </c>
    </row>
    <row r="1242" spans="1:18" x14ac:dyDescent="0.25">
      <c r="A1242" s="14">
        <f t="shared" si="38"/>
        <v>1241</v>
      </c>
      <c r="B1242" s="71">
        <v>44256</v>
      </c>
      <c r="C1242" s="7">
        <v>44285</v>
      </c>
      <c r="D1242" s="8" t="s">
        <v>842</v>
      </c>
      <c r="E1242" s="22" t="s">
        <v>270</v>
      </c>
      <c r="F1242" s="67" t="s">
        <v>1856</v>
      </c>
      <c r="G1242" s="8"/>
      <c r="H1242" s="67" t="s">
        <v>1742</v>
      </c>
      <c r="I1242" s="22" t="s">
        <v>564</v>
      </c>
      <c r="J1242" s="68">
        <v>1</v>
      </c>
      <c r="K1242" s="13">
        <f>IFERROR(VLOOKUP(I1242,'LISTES stock'!A$2:B$1487,2,0)+SUMIFS(J1242:J1242,D1242:D1242,"ENTRÉE",I1242:I1242,I1242)-SUMIFS(J1242:J1242,D1242:D1242,"SORTIE",I1242:I1242,I1242),"")</f>
        <v>0</v>
      </c>
      <c r="L1242" s="13">
        <f>IFERROR(VLOOKUP(I1242,T_LISTES[],3,0),"")</f>
        <v>0</v>
      </c>
      <c r="M1242" s="13" t="str">
        <f t="shared" si="39"/>
        <v>COMMANDER</v>
      </c>
      <c r="N1242" s="23"/>
      <c r="O1242" s="8"/>
      <c r="P1242" s="69">
        <v>0</v>
      </c>
      <c r="Q1242" s="22"/>
      <c r="R1242" s="14" t="s">
        <v>1743</v>
      </c>
    </row>
    <row r="1243" spans="1:18" x14ac:dyDescent="0.25">
      <c r="A1243" s="14">
        <f t="shared" si="38"/>
        <v>1242</v>
      </c>
      <c r="B1243" s="71">
        <v>44256</v>
      </c>
      <c r="C1243" s="7">
        <v>44285</v>
      </c>
      <c r="D1243" s="8" t="s">
        <v>842</v>
      </c>
      <c r="E1243" s="22" t="s">
        <v>1734</v>
      </c>
      <c r="F1243" s="67" t="s">
        <v>1747</v>
      </c>
      <c r="G1243" s="8"/>
      <c r="H1243" s="67" t="s">
        <v>1742</v>
      </c>
      <c r="I1243" s="22" t="s">
        <v>457</v>
      </c>
      <c r="J1243" s="68">
        <v>1</v>
      </c>
      <c r="K1243" s="13">
        <f>IFERROR(VLOOKUP(I1243,'LISTES stock'!A$2:B$1487,2,0)+SUMIFS(J1243:J1243,D1243:D1243,"ENTRÉE",I1243:I1243,I1243)-SUMIFS(J1243:J1243,D1243:D1243,"SORTIE",I1243:I1243,I1243),"")</f>
        <v>6</v>
      </c>
      <c r="L1243" s="13">
        <f>IFERROR(VLOOKUP(I1243,T_LISTES[],3,0),"")</f>
        <v>2</v>
      </c>
      <c r="M1243" s="13" t="str">
        <f t="shared" si="39"/>
        <v/>
      </c>
      <c r="N1243" s="23"/>
      <c r="O1243" s="8"/>
      <c r="P1243" s="69">
        <v>0</v>
      </c>
      <c r="Q1243" s="22"/>
      <c r="R1243" s="14" t="s">
        <v>1777</v>
      </c>
    </row>
    <row r="1244" spans="1:18" x14ac:dyDescent="0.25">
      <c r="A1244" s="14">
        <f t="shared" si="38"/>
        <v>1243</v>
      </c>
      <c r="B1244" s="71">
        <v>44256</v>
      </c>
      <c r="C1244" s="7">
        <v>44285</v>
      </c>
      <c r="D1244" s="8" t="s">
        <v>842</v>
      </c>
      <c r="E1244" s="22" t="s">
        <v>1734</v>
      </c>
      <c r="F1244" s="67" t="s">
        <v>1747</v>
      </c>
      <c r="G1244" s="8"/>
      <c r="H1244" s="67" t="s">
        <v>1742</v>
      </c>
      <c r="I1244" s="22" t="s">
        <v>298</v>
      </c>
      <c r="J1244" s="68">
        <v>1</v>
      </c>
      <c r="K1244" s="13">
        <f>IFERROR(VLOOKUP(I1244,'LISTES stock'!A$2:B$1487,2,0)+SUMIFS(J1244:J1244,D1244:D1244,"ENTRÉE",I1244:I1244,I1244)-SUMIFS(J1244:J1244,D1244:D1244,"SORTIE",I1244:I1244,I1244),"")</f>
        <v>-12</v>
      </c>
      <c r="L1244" s="13">
        <f>IFERROR(VLOOKUP(I1244,T_LISTES[],3,0),"")</f>
        <v>2</v>
      </c>
      <c r="M1244" s="13" t="str">
        <f t="shared" si="39"/>
        <v>COMMANDER</v>
      </c>
      <c r="N1244" s="23"/>
      <c r="O1244" s="8"/>
      <c r="P1244" s="69">
        <v>0</v>
      </c>
      <c r="Q1244" s="22"/>
      <c r="R1244" s="14" t="s">
        <v>1777</v>
      </c>
    </row>
    <row r="1245" spans="1:18" x14ac:dyDescent="0.25">
      <c r="A1245" s="14">
        <f t="shared" si="38"/>
        <v>1244</v>
      </c>
      <c r="B1245" s="15">
        <v>44256</v>
      </c>
      <c r="C1245" s="7">
        <v>44285</v>
      </c>
      <c r="D1245" s="75" t="s">
        <v>844</v>
      </c>
      <c r="E1245" s="22" t="s">
        <v>2298</v>
      </c>
      <c r="F1245" s="67" t="s">
        <v>1747</v>
      </c>
      <c r="G1245" s="8"/>
      <c r="H1245" s="67"/>
      <c r="I1245" s="22" t="s">
        <v>280</v>
      </c>
      <c r="J1245" s="68">
        <v>4</v>
      </c>
      <c r="K1245" s="13">
        <f>IFERROR(VLOOKUP(I1245,'LISTES stock'!A$2:B$1487,2,0)+SUMIFS(J1245:J1245,D1245:D1245,"ENTRÉE",I1245:I1245,I1245)-SUMIFS(J1245:J1245,D1245:D1245,"SORTIE",I1245:I1245,I1245),"")</f>
        <v>-9</v>
      </c>
      <c r="L1245" s="13">
        <f>IFERROR(VLOOKUP(I1245,T_LISTES[],3,0),"")</f>
        <v>0</v>
      </c>
      <c r="M1245" s="13" t="str">
        <f t="shared" si="39"/>
        <v>COMMANDER</v>
      </c>
      <c r="N1245" s="23"/>
      <c r="O1245" s="8"/>
      <c r="P1245" s="69">
        <v>0</v>
      </c>
      <c r="Q1245" s="22"/>
      <c r="R1245" s="14"/>
    </row>
    <row r="1246" spans="1:18" x14ac:dyDescent="0.25">
      <c r="A1246" s="14">
        <f t="shared" si="38"/>
        <v>1245</v>
      </c>
      <c r="B1246" s="15">
        <v>44256</v>
      </c>
      <c r="C1246" s="7">
        <v>44285</v>
      </c>
      <c r="D1246" s="75" t="s">
        <v>844</v>
      </c>
      <c r="E1246" s="22" t="s">
        <v>2298</v>
      </c>
      <c r="F1246" s="67" t="s">
        <v>1747</v>
      </c>
      <c r="G1246" s="8"/>
      <c r="H1246" s="67"/>
      <c r="I1246" s="22" t="s">
        <v>226</v>
      </c>
      <c r="J1246" s="68">
        <v>2</v>
      </c>
      <c r="K1246" s="13">
        <f>IFERROR(VLOOKUP(I1246,'LISTES stock'!A$2:B$1487,2,0)+SUMIFS(J1246:J1246,D1246:D1246,"ENTRÉE",I1246:I1246,I1246)-SUMIFS(J1246:J1246,D1246:D1246,"SORTIE",I1246:I1246,I1246),"")</f>
        <v>-2</v>
      </c>
      <c r="L1246" s="13">
        <f>IFERROR(VLOOKUP(I1246,T_LISTES[],3,0),"")</f>
        <v>2</v>
      </c>
      <c r="M1246" s="13" t="str">
        <f t="shared" si="39"/>
        <v>COMMANDER</v>
      </c>
      <c r="N1246" s="23"/>
      <c r="O1246" s="8"/>
      <c r="P1246" s="69">
        <v>0</v>
      </c>
      <c r="Q1246" s="22"/>
      <c r="R1246" s="14"/>
    </row>
    <row r="1247" spans="1:18" x14ac:dyDescent="0.25">
      <c r="A1247" s="14">
        <f t="shared" si="38"/>
        <v>1246</v>
      </c>
      <c r="B1247" s="15">
        <v>44256</v>
      </c>
      <c r="C1247" s="7">
        <v>44285</v>
      </c>
      <c r="D1247" s="75" t="s">
        <v>844</v>
      </c>
      <c r="E1247" s="22" t="s">
        <v>2298</v>
      </c>
      <c r="F1247" s="67" t="s">
        <v>1747</v>
      </c>
      <c r="G1247" s="8"/>
      <c r="H1247" s="67"/>
      <c r="I1247" s="22" t="s">
        <v>227</v>
      </c>
      <c r="J1247" s="68">
        <v>2</v>
      </c>
      <c r="K1247" s="13">
        <f>IFERROR(VLOOKUP(I1247,'LISTES stock'!A$2:B$1487,2,0)+SUMIFS(J1247:J1247,D1247:D1247,"ENTRÉE",I1247:I1247,I1247)-SUMIFS(J1247:J1247,D1247:D1247,"SORTIE",I1247:I1247,I1247),"")</f>
        <v>-1</v>
      </c>
      <c r="L1247" s="13">
        <f>IFERROR(VLOOKUP(I1247,T_LISTES[],3,0),"")</f>
        <v>2</v>
      </c>
      <c r="M1247" s="13" t="str">
        <f t="shared" si="39"/>
        <v>COMMANDER</v>
      </c>
      <c r="N1247" s="23"/>
      <c r="O1247" s="8"/>
      <c r="P1247" s="69">
        <v>0</v>
      </c>
      <c r="Q1247" s="22"/>
      <c r="R1247" s="14"/>
    </row>
    <row r="1248" spans="1:18" x14ac:dyDescent="0.25">
      <c r="A1248" s="14">
        <f t="shared" si="38"/>
        <v>1247</v>
      </c>
      <c r="B1248" s="15">
        <v>44256</v>
      </c>
      <c r="C1248" s="7">
        <v>44285</v>
      </c>
      <c r="D1248" s="75" t="s">
        <v>844</v>
      </c>
      <c r="E1248" s="22" t="s">
        <v>2298</v>
      </c>
      <c r="F1248" s="67" t="s">
        <v>1768</v>
      </c>
      <c r="G1248" s="8"/>
      <c r="H1248" s="67"/>
      <c r="I1248" s="22" t="s">
        <v>25</v>
      </c>
      <c r="J1248" s="68">
        <v>2</v>
      </c>
      <c r="K1248" s="13">
        <f>IFERROR(VLOOKUP(I1248,'LISTES stock'!A$2:B$1487,2,0)+SUMIFS(J1248:J1248,D1248:D1248,"ENTRÉE",I1248:I1248,I1248)-SUMIFS(J1248:J1248,D1248:D1248,"SORTIE",I1248:I1248,I1248),"")</f>
        <v>0</v>
      </c>
      <c r="L1248" s="13">
        <f>IFERROR(VLOOKUP(I1248,T_LISTES[],3,0),"")</f>
        <v>2</v>
      </c>
      <c r="M1248" s="13" t="str">
        <f t="shared" si="39"/>
        <v>COMMANDER</v>
      </c>
      <c r="N1248" s="23"/>
      <c r="O1248" s="8"/>
      <c r="P1248" s="69">
        <v>0</v>
      </c>
      <c r="Q1248" s="22"/>
      <c r="R1248" s="14"/>
    </row>
    <row r="1249" spans="1:18" x14ac:dyDescent="0.25">
      <c r="A1249" s="14">
        <f t="shared" si="38"/>
        <v>1248</v>
      </c>
      <c r="B1249" s="15">
        <v>44256</v>
      </c>
      <c r="C1249" s="7">
        <v>44285</v>
      </c>
      <c r="D1249" s="75" t="s">
        <v>844</v>
      </c>
      <c r="E1249" s="22" t="s">
        <v>2298</v>
      </c>
      <c r="F1249" s="67" t="s">
        <v>1747</v>
      </c>
      <c r="G1249" s="8"/>
      <c r="H1249" s="67"/>
      <c r="I1249" s="22" t="s">
        <v>64</v>
      </c>
      <c r="J1249" s="68">
        <v>10</v>
      </c>
      <c r="K1249" s="13">
        <f>IFERROR(VLOOKUP(I1249,'LISTES stock'!A$2:B$1487,2,0)+SUMIFS(J1249:J1249,D1249:D1249,"ENTRÉE",I1249:I1249,I1249)-SUMIFS(J1249:J1249,D1249:D1249,"SORTIE",I1249:I1249,I1249),"")</f>
        <v>-39</v>
      </c>
      <c r="L1249" s="13">
        <f>IFERROR(VLOOKUP(I1249,T_LISTES[],3,0),"")</f>
        <v>2</v>
      </c>
      <c r="M1249" s="13" t="str">
        <f t="shared" si="39"/>
        <v>COMMANDER</v>
      </c>
      <c r="N1249" s="23"/>
      <c r="O1249" s="8"/>
      <c r="P1249" s="69">
        <v>0</v>
      </c>
      <c r="Q1249" s="22"/>
      <c r="R1249" s="14"/>
    </row>
    <row r="1250" spans="1:18" x14ac:dyDescent="0.25">
      <c r="A1250" s="14">
        <f t="shared" si="38"/>
        <v>1249</v>
      </c>
      <c r="B1250" s="15">
        <v>44256</v>
      </c>
      <c r="C1250" s="7">
        <v>44285</v>
      </c>
      <c r="D1250" s="75" t="s">
        <v>844</v>
      </c>
      <c r="E1250" s="22" t="s">
        <v>2298</v>
      </c>
      <c r="F1250" s="67" t="s">
        <v>1747</v>
      </c>
      <c r="G1250" s="8"/>
      <c r="H1250" s="67"/>
      <c r="I1250" s="22" t="s">
        <v>65</v>
      </c>
      <c r="J1250" s="68">
        <v>10</v>
      </c>
      <c r="K1250" s="13">
        <f>IFERROR(VLOOKUP(I1250,'LISTES stock'!A$2:B$1487,2,0)+SUMIFS(J1250:J1250,D1250:D1250,"ENTRÉE",I1250:I1250,I1250)-SUMIFS(J1250:J1250,D1250:D1250,"SORTIE",I1250:I1250,I1250),"")</f>
        <v>-43</v>
      </c>
      <c r="L1250" s="13">
        <f>IFERROR(VLOOKUP(I1250,T_LISTES[],3,0),"")</f>
        <v>2</v>
      </c>
      <c r="M1250" s="13" t="str">
        <f t="shared" si="39"/>
        <v>COMMANDER</v>
      </c>
      <c r="N1250" s="23"/>
      <c r="O1250" s="8"/>
      <c r="P1250" s="69">
        <v>0</v>
      </c>
      <c r="Q1250" s="22"/>
      <c r="R1250" s="14"/>
    </row>
    <row r="1251" spans="1:18" x14ac:dyDescent="0.25">
      <c r="A1251" s="14">
        <f t="shared" si="38"/>
        <v>1250</v>
      </c>
      <c r="B1251" s="71">
        <v>44256</v>
      </c>
      <c r="C1251" s="7">
        <v>44286</v>
      </c>
      <c r="D1251" s="8" t="s">
        <v>842</v>
      </c>
      <c r="E1251" s="22" t="s">
        <v>107</v>
      </c>
      <c r="F1251" s="67" t="s">
        <v>1768</v>
      </c>
      <c r="G1251" s="8"/>
      <c r="H1251" s="67" t="s">
        <v>20</v>
      </c>
      <c r="I1251" s="22" t="s">
        <v>16</v>
      </c>
      <c r="J1251" s="68">
        <v>1</v>
      </c>
      <c r="K1251" s="13">
        <f>IFERROR(VLOOKUP(I1251,'LISTES stock'!A$2:B$1487,2,0)+SUMIFS(J1251:J1251,D1251:D1251,"ENTRÉE",I1251:I1251,I1251)-SUMIFS(J1251:J1251,D1251:D1251,"SORTIE",I1251:I1251,I1251),"")</f>
        <v>-7</v>
      </c>
      <c r="L1251" s="13">
        <f>IFERROR(VLOOKUP(I1251,T_LISTES[],3,0),"")</f>
        <v>0</v>
      </c>
      <c r="M1251" s="13" t="str">
        <f t="shared" si="39"/>
        <v>COMMANDER</v>
      </c>
      <c r="N1251" s="23"/>
      <c r="O1251" s="8"/>
      <c r="P1251" s="69">
        <v>0</v>
      </c>
      <c r="Q1251" s="22" t="s">
        <v>1904</v>
      </c>
      <c r="R1251" s="14" t="s">
        <v>1776</v>
      </c>
    </row>
    <row r="1252" spans="1:18" x14ac:dyDescent="0.25">
      <c r="A1252" s="14">
        <f t="shared" si="38"/>
        <v>1251</v>
      </c>
      <c r="B1252" s="71">
        <v>44256</v>
      </c>
      <c r="C1252" s="7">
        <v>44286</v>
      </c>
      <c r="D1252" s="8" t="s">
        <v>842</v>
      </c>
      <c r="E1252" s="22" t="s">
        <v>107</v>
      </c>
      <c r="F1252" s="67" t="s">
        <v>1768</v>
      </c>
      <c r="G1252" s="8"/>
      <c r="H1252" s="67" t="s">
        <v>20</v>
      </c>
      <c r="I1252" s="22" t="s">
        <v>24</v>
      </c>
      <c r="J1252" s="68">
        <v>1</v>
      </c>
      <c r="K1252" s="13">
        <f>IFERROR(VLOOKUP(I1252,'LISTES stock'!A$2:B$1487,2,0)+SUMIFS(J1252:J1252,D1252:D1252,"ENTRÉE",I1252:I1252,I1252)-SUMIFS(J1252:J1252,D1252:D1252,"SORTIE",I1252:I1252,I1252),"")</f>
        <v>-10</v>
      </c>
      <c r="L1252" s="13">
        <f>IFERROR(VLOOKUP(I1252,T_LISTES[],3,0),"")</f>
        <v>0</v>
      </c>
      <c r="M1252" s="13" t="str">
        <f t="shared" si="39"/>
        <v>COMMANDER</v>
      </c>
      <c r="N1252" s="23"/>
      <c r="O1252" s="8"/>
      <c r="P1252" s="69">
        <v>0</v>
      </c>
      <c r="Q1252" s="22" t="s">
        <v>1904</v>
      </c>
      <c r="R1252" s="14" t="s">
        <v>1776</v>
      </c>
    </row>
    <row r="1253" spans="1:18" x14ac:dyDescent="0.25">
      <c r="A1253" s="14">
        <f t="shared" si="38"/>
        <v>1252</v>
      </c>
      <c r="B1253" s="71">
        <v>44256</v>
      </c>
      <c r="C1253" s="7">
        <v>44286</v>
      </c>
      <c r="D1253" s="8" t="s">
        <v>842</v>
      </c>
      <c r="E1253" s="22" t="s">
        <v>107</v>
      </c>
      <c r="F1253" s="67" t="s">
        <v>1768</v>
      </c>
      <c r="G1253" s="8"/>
      <c r="H1253" s="67" t="s">
        <v>20</v>
      </c>
      <c r="I1253" s="22" t="s">
        <v>23</v>
      </c>
      <c r="J1253" s="68">
        <v>1</v>
      </c>
      <c r="K1253" s="13">
        <f>IFERROR(VLOOKUP(I1253,'LISTES stock'!A$2:B$1487,2,0)+SUMIFS(J1253:J1253,D1253:D1253,"ENTRÉE",I1253:I1253,I1253)-SUMIFS(J1253:J1253,D1253:D1253,"SORTIE",I1253:I1253,I1253),"")</f>
        <v>-10</v>
      </c>
      <c r="L1253" s="13">
        <f>IFERROR(VLOOKUP(I1253,T_LISTES[],3,0),"")</f>
        <v>0</v>
      </c>
      <c r="M1253" s="13" t="str">
        <f t="shared" si="39"/>
        <v>COMMANDER</v>
      </c>
      <c r="N1253" s="23"/>
      <c r="O1253" s="8"/>
      <c r="P1253" s="69">
        <v>0</v>
      </c>
      <c r="Q1253" s="22" t="s">
        <v>1904</v>
      </c>
      <c r="R1253" s="14" t="s">
        <v>1776</v>
      </c>
    </row>
    <row r="1254" spans="1:18" x14ac:dyDescent="0.25">
      <c r="A1254" s="14">
        <f t="shared" si="38"/>
        <v>1253</v>
      </c>
      <c r="B1254" s="71">
        <v>44256</v>
      </c>
      <c r="C1254" s="7">
        <v>44286</v>
      </c>
      <c r="D1254" s="8" t="s">
        <v>842</v>
      </c>
      <c r="E1254" s="22" t="s">
        <v>74</v>
      </c>
      <c r="F1254" s="67" t="s">
        <v>1768</v>
      </c>
      <c r="G1254" s="8"/>
      <c r="H1254" s="67" t="s">
        <v>1742</v>
      </c>
      <c r="I1254" s="22" t="s">
        <v>950</v>
      </c>
      <c r="J1254" s="68">
        <v>1</v>
      </c>
      <c r="K1254" s="13">
        <f>IFERROR(VLOOKUP(I1254,'LISTES stock'!A$2:B$1487,2,0)+SUMIFS(J1254:J1254,D1254:D1254,"ENTRÉE",I1254:I1254,I1254)-SUMIFS(J1254:J1254,D1254:D1254,"SORTIE",I1254:I1254,I1254),"")</f>
        <v>-2</v>
      </c>
      <c r="L1254" s="13">
        <f>IFERROR(VLOOKUP(I1254,T_LISTES[],3,0),"")</f>
        <v>2</v>
      </c>
      <c r="M1254" s="13" t="str">
        <f t="shared" si="39"/>
        <v>COMMANDER</v>
      </c>
      <c r="N1254" s="23"/>
      <c r="O1254" s="8"/>
      <c r="P1254" s="69">
        <v>10000</v>
      </c>
      <c r="Q1254" s="22" t="s">
        <v>1738</v>
      </c>
      <c r="R1254" s="14" t="s">
        <v>1737</v>
      </c>
    </row>
    <row r="1255" spans="1:18" x14ac:dyDescent="0.25">
      <c r="A1255" s="14">
        <f t="shared" si="38"/>
        <v>1254</v>
      </c>
      <c r="B1255" s="71">
        <v>44256</v>
      </c>
      <c r="C1255" s="7">
        <v>44286</v>
      </c>
      <c r="D1255" s="8" t="s">
        <v>842</v>
      </c>
      <c r="E1255" s="22" t="s">
        <v>74</v>
      </c>
      <c r="F1255" s="67" t="s">
        <v>1734</v>
      </c>
      <c r="G1255" s="8"/>
      <c r="H1255" s="67" t="s">
        <v>33</v>
      </c>
      <c r="I1255" s="22" t="s">
        <v>681</v>
      </c>
      <c r="J1255" s="68">
        <v>1</v>
      </c>
      <c r="K1255" s="13">
        <f>IFERROR(VLOOKUP(I1255,'LISTES stock'!A$2:B$1487,2,0)+SUMIFS(J1255:J1255,D1255:D1255,"ENTRÉE",I1255:I1255,I1255)-SUMIFS(J1255:J1255,D1255:D1255,"SORTIE",I1255:I1255,I1255),"")</f>
        <v>-2</v>
      </c>
      <c r="L1255" s="13">
        <f>IFERROR(VLOOKUP(I1255,T_LISTES[],3,0),"")</f>
        <v>2</v>
      </c>
      <c r="M1255" s="13" t="str">
        <f t="shared" si="39"/>
        <v>COMMANDER</v>
      </c>
      <c r="N1255" s="23"/>
      <c r="O1255" s="8"/>
      <c r="P1255" s="69">
        <v>15000</v>
      </c>
      <c r="Q1255" s="22" t="s">
        <v>1738</v>
      </c>
      <c r="R1255" s="14" t="s">
        <v>1737</v>
      </c>
    </row>
    <row r="1256" spans="1:18" x14ac:dyDescent="0.25">
      <c r="A1256" s="14">
        <f t="shared" si="38"/>
        <v>1255</v>
      </c>
      <c r="B1256" s="71">
        <v>44256</v>
      </c>
      <c r="C1256" s="7">
        <v>44286</v>
      </c>
      <c r="D1256" s="8" t="s">
        <v>842</v>
      </c>
      <c r="E1256" s="22" t="s">
        <v>107</v>
      </c>
      <c r="F1256" s="67" t="s">
        <v>1747</v>
      </c>
      <c r="G1256" s="8"/>
      <c r="H1256" s="67" t="s">
        <v>17</v>
      </c>
      <c r="I1256" s="22" t="s">
        <v>18</v>
      </c>
      <c r="J1256" s="68">
        <v>2</v>
      </c>
      <c r="K1256" s="13">
        <f>IFERROR(VLOOKUP(I1256,'LISTES stock'!A$2:B$1487,2,0)+SUMIFS(J1256:J1256,D1256:D1256,"ENTRÉE",I1256:I1256,I1256)-SUMIFS(J1256:J1256,D1256:D1256,"SORTIE",I1256:I1256,I1256),"")</f>
        <v>-59</v>
      </c>
      <c r="L1256" s="13">
        <f>IFERROR(VLOOKUP(I1256,T_LISTES[],3,0),"")</f>
        <v>0</v>
      </c>
      <c r="M1256" s="13" t="str">
        <f t="shared" si="39"/>
        <v>COMMANDER</v>
      </c>
      <c r="N1256" s="23" t="s">
        <v>1755</v>
      </c>
      <c r="O1256" s="8"/>
      <c r="P1256" s="69">
        <v>0</v>
      </c>
      <c r="Q1256" s="22" t="s">
        <v>1756</v>
      </c>
      <c r="R1256" s="14" t="s">
        <v>1776</v>
      </c>
    </row>
    <row r="1257" spans="1:18" x14ac:dyDescent="0.25">
      <c r="A1257" s="14">
        <f t="shared" si="38"/>
        <v>1256</v>
      </c>
      <c r="B1257" s="71">
        <v>44256</v>
      </c>
      <c r="C1257" s="7">
        <v>44286</v>
      </c>
      <c r="D1257" s="8" t="s">
        <v>842</v>
      </c>
      <c r="E1257" s="22" t="s">
        <v>707</v>
      </c>
      <c r="F1257" s="67" t="s">
        <v>1768</v>
      </c>
      <c r="G1257" s="8"/>
      <c r="H1257" s="67" t="s">
        <v>1742</v>
      </c>
      <c r="I1257" s="22" t="s">
        <v>134</v>
      </c>
      <c r="J1257" s="68">
        <v>1</v>
      </c>
      <c r="K1257" s="13">
        <f>IFERROR(VLOOKUP(I1257,'LISTES stock'!A$2:B$1487,2,0)+SUMIFS(J1257:J1257,D1257:D1257,"ENTRÉE",I1257:I1257,I1257)-SUMIFS(J1257:J1257,D1257:D1257,"SORTIE",I1257:I1257,I1257),"")</f>
        <v>-4</v>
      </c>
      <c r="L1257" s="13">
        <f>IFERROR(VLOOKUP(I1257,T_LISTES[],3,0),"")</f>
        <v>0</v>
      </c>
      <c r="M1257" s="13" t="str">
        <f t="shared" si="39"/>
        <v>COMMANDER</v>
      </c>
      <c r="N1257" s="23" t="s">
        <v>1782</v>
      </c>
      <c r="O1257" s="8"/>
      <c r="P1257" s="69">
        <v>15000</v>
      </c>
      <c r="Q1257" s="22" t="s">
        <v>1882</v>
      </c>
      <c r="R1257" s="14" t="s">
        <v>1777</v>
      </c>
    </row>
    <row r="1258" spans="1:18" x14ac:dyDescent="0.25">
      <c r="A1258" s="14">
        <f t="shared" si="38"/>
        <v>1257</v>
      </c>
      <c r="B1258" s="71">
        <v>44256</v>
      </c>
      <c r="C1258" s="7">
        <v>44286</v>
      </c>
      <c r="D1258" s="8" t="s">
        <v>842</v>
      </c>
      <c r="E1258" s="22" t="s">
        <v>666</v>
      </c>
      <c r="F1258" s="67" t="s">
        <v>1747</v>
      </c>
      <c r="G1258" s="8"/>
      <c r="H1258" s="67" t="s">
        <v>33</v>
      </c>
      <c r="I1258" s="22" t="s">
        <v>36</v>
      </c>
      <c r="J1258" s="68">
        <v>3</v>
      </c>
      <c r="K1258" s="13">
        <f>IFERROR(VLOOKUP(I1258,'LISTES stock'!A$2:B$1487,2,0)+SUMIFS(J1258:J1258,D1258:D1258,"ENTRÉE",I1258:I1258,I1258)-SUMIFS(J1258:J1258,D1258:D1258,"SORTIE",I1258:I1258,I1258),"")</f>
        <v>-21</v>
      </c>
      <c r="L1258" s="13">
        <f>IFERROR(VLOOKUP(I1258,T_LISTES[],3,0),"")</f>
        <v>2</v>
      </c>
      <c r="M1258" s="13" t="str">
        <f t="shared" si="39"/>
        <v>COMMANDER</v>
      </c>
      <c r="N1258" s="23" t="s">
        <v>1775</v>
      </c>
      <c r="O1258" s="8"/>
      <c r="P1258" s="69">
        <v>1500</v>
      </c>
      <c r="Q1258" s="22"/>
      <c r="R1258" s="14" t="s">
        <v>1737</v>
      </c>
    </row>
    <row r="1259" spans="1:18" x14ac:dyDescent="0.25">
      <c r="A1259" s="14">
        <f t="shared" si="38"/>
        <v>1258</v>
      </c>
      <c r="B1259" s="71">
        <v>44256</v>
      </c>
      <c r="C1259" s="7">
        <v>44286</v>
      </c>
      <c r="D1259" s="8" t="s">
        <v>842</v>
      </c>
      <c r="E1259" s="22" t="s">
        <v>147</v>
      </c>
      <c r="F1259" s="67" t="s">
        <v>1867</v>
      </c>
      <c r="G1259" s="8"/>
      <c r="H1259" s="67" t="s">
        <v>1742</v>
      </c>
      <c r="I1259" s="22" t="s">
        <v>329</v>
      </c>
      <c r="J1259" s="68">
        <v>2</v>
      </c>
      <c r="K1259" s="13">
        <f>IFERROR(VLOOKUP(I1259,'LISTES stock'!A$2:B$1487,2,0)+SUMIFS(J1259:J1259,D1259:D1259,"ENTRÉE",I1259:I1259,I1259)-SUMIFS(J1259:J1259,D1259:D1259,"SORTIE",I1259:I1259,I1259),"")</f>
        <v>32</v>
      </c>
      <c r="L1259" s="13">
        <f>IFERROR(VLOOKUP(I1259,T_LISTES[],3,0),"")</f>
        <v>2</v>
      </c>
      <c r="M1259" s="13" t="str">
        <f t="shared" si="39"/>
        <v/>
      </c>
      <c r="N1259" s="23"/>
      <c r="O1259" s="8"/>
      <c r="P1259" s="69">
        <v>0</v>
      </c>
      <c r="Q1259" s="22"/>
      <c r="R1259" s="14" t="s">
        <v>1743</v>
      </c>
    </row>
    <row r="1260" spans="1:18" x14ac:dyDescent="0.25">
      <c r="A1260" s="14">
        <f t="shared" si="38"/>
        <v>1259</v>
      </c>
      <c r="B1260" s="71">
        <v>44256</v>
      </c>
      <c r="C1260" s="7">
        <v>44286</v>
      </c>
      <c r="D1260" s="8" t="s">
        <v>842</v>
      </c>
      <c r="E1260" s="22" t="s">
        <v>587</v>
      </c>
      <c r="F1260" s="67" t="s">
        <v>1878</v>
      </c>
      <c r="G1260" s="8"/>
      <c r="H1260" s="67" t="s">
        <v>1796</v>
      </c>
      <c r="I1260" s="22" t="s">
        <v>411</v>
      </c>
      <c r="J1260" s="68">
        <v>1</v>
      </c>
      <c r="K1260" s="13">
        <f>IFERROR(VLOOKUP(I1260,'LISTES stock'!A$2:B$1487,2,0)+SUMIFS(J1260:J1260,D1260:D1260,"ENTRÉE",I1260:I1260,I1260)-SUMIFS(J1260:J1260,D1260:D1260,"SORTIE",I1260:I1260,I1260),"")</f>
        <v>-3</v>
      </c>
      <c r="L1260" s="13">
        <f>IFERROR(VLOOKUP(I1260,T_LISTES[],3,0),"")</f>
        <v>2</v>
      </c>
      <c r="M1260" s="13" t="str">
        <f t="shared" si="39"/>
        <v>COMMANDER</v>
      </c>
      <c r="N1260" s="23"/>
      <c r="O1260" s="8">
        <v>15000</v>
      </c>
      <c r="P1260" s="69">
        <v>0</v>
      </c>
      <c r="Q1260" s="22"/>
      <c r="R1260" s="14" t="s">
        <v>1994</v>
      </c>
    </row>
    <row r="1261" spans="1:18" x14ac:dyDescent="0.25">
      <c r="A1261" s="14">
        <f t="shared" si="38"/>
        <v>1260</v>
      </c>
      <c r="B1261" s="71">
        <v>44256</v>
      </c>
      <c r="C1261" s="7">
        <v>44286</v>
      </c>
      <c r="D1261" s="8" t="s">
        <v>842</v>
      </c>
      <c r="E1261" s="22" t="s">
        <v>15</v>
      </c>
      <c r="F1261" s="67" t="s">
        <v>1747</v>
      </c>
      <c r="G1261" s="8"/>
      <c r="H1261" s="67" t="s">
        <v>17</v>
      </c>
      <c r="I1261" s="22" t="s">
        <v>81</v>
      </c>
      <c r="J1261" s="68">
        <v>3</v>
      </c>
      <c r="K1261" s="13">
        <f>IFERROR(VLOOKUP(I1261,'LISTES stock'!A$2:B$1487,2,0)+SUMIFS(J1261:J1261,D1261:D1261,"ENTRÉE",I1261:I1261,I1261)-SUMIFS(J1261:J1261,D1261:D1261,"SORTIE",I1261:I1261,I1261),"")</f>
        <v>-9</v>
      </c>
      <c r="L1261" s="13">
        <f>IFERROR(VLOOKUP(I1261,T_LISTES[],3,0),"")</f>
        <v>0</v>
      </c>
      <c r="M1261" s="13" t="str">
        <f t="shared" si="39"/>
        <v>COMMANDER</v>
      </c>
      <c r="N1261" s="23"/>
      <c r="O1261" s="8"/>
      <c r="P1261" s="69">
        <v>0</v>
      </c>
      <c r="Q1261" s="22"/>
      <c r="R1261" s="14" t="s">
        <v>1790</v>
      </c>
    </row>
    <row r="1262" spans="1:18" x14ac:dyDescent="0.25">
      <c r="A1262" s="14">
        <f t="shared" si="38"/>
        <v>1261</v>
      </c>
      <c r="B1262" s="71">
        <v>44256</v>
      </c>
      <c r="C1262" s="7">
        <v>44286</v>
      </c>
      <c r="D1262" s="8" t="s">
        <v>842</v>
      </c>
      <c r="E1262" s="22" t="s">
        <v>15</v>
      </c>
      <c r="F1262" s="67" t="s">
        <v>1747</v>
      </c>
      <c r="G1262" s="8"/>
      <c r="H1262" s="67" t="s">
        <v>17</v>
      </c>
      <c r="I1262" s="22" t="s">
        <v>56</v>
      </c>
      <c r="J1262" s="68">
        <v>4</v>
      </c>
      <c r="K1262" s="13">
        <f>IFERROR(VLOOKUP(I1262,'LISTES stock'!A$2:B$1487,2,0)+SUMIFS(J1262:J1262,D1262:D1262,"ENTRÉE",I1262:I1262,I1262)-SUMIFS(J1262:J1262,D1262:D1262,"SORTIE",I1262:I1262,I1262),"")</f>
        <v>5</v>
      </c>
      <c r="L1262" s="13">
        <f>IFERROR(VLOOKUP(I1262,T_LISTES[],3,0),"")</f>
        <v>0</v>
      </c>
      <c r="M1262" s="13" t="str">
        <f t="shared" si="39"/>
        <v/>
      </c>
      <c r="N1262" s="23" t="s">
        <v>1824</v>
      </c>
      <c r="O1262" s="8"/>
      <c r="P1262" s="69">
        <v>0</v>
      </c>
      <c r="Q1262" s="22"/>
      <c r="R1262" s="14" t="s">
        <v>1759</v>
      </c>
    </row>
    <row r="1263" spans="1:18" x14ac:dyDescent="0.25">
      <c r="A1263" s="14">
        <f t="shared" si="38"/>
        <v>1262</v>
      </c>
      <c r="B1263" s="71">
        <v>44256</v>
      </c>
      <c r="C1263" s="7">
        <v>44286</v>
      </c>
      <c r="D1263" s="8" t="s">
        <v>842</v>
      </c>
      <c r="E1263" s="22" t="s">
        <v>368</v>
      </c>
      <c r="F1263" s="67" t="s">
        <v>1779</v>
      </c>
      <c r="G1263" s="8"/>
      <c r="H1263" s="67" t="s">
        <v>33</v>
      </c>
      <c r="I1263" s="22" t="s">
        <v>48</v>
      </c>
      <c r="J1263" s="68">
        <v>1</v>
      </c>
      <c r="K1263" s="13">
        <f>IFERROR(VLOOKUP(I1263,'LISTES stock'!A$2:B$1487,2,0)+SUMIFS(J1263:J1263,D1263:D1263,"ENTRÉE",I1263:I1263,I1263)-SUMIFS(J1263:J1263,D1263:D1263,"SORTIE",I1263:I1263,I1263),"")</f>
        <v>9</v>
      </c>
      <c r="L1263" s="13">
        <f>IFERROR(VLOOKUP(I1263,T_LISTES[],3,0),"")</f>
        <v>0</v>
      </c>
      <c r="M1263" s="13" t="str">
        <f t="shared" si="39"/>
        <v/>
      </c>
      <c r="N1263" s="23"/>
      <c r="O1263" s="8"/>
      <c r="P1263" s="69">
        <v>0</v>
      </c>
      <c r="Q1263" s="22"/>
      <c r="R1263" s="14" t="s">
        <v>1754</v>
      </c>
    </row>
    <row r="1264" spans="1:18" x14ac:dyDescent="0.25">
      <c r="A1264" s="14">
        <f t="shared" si="38"/>
        <v>1263</v>
      </c>
      <c r="B1264" s="71">
        <v>44256</v>
      </c>
      <c r="C1264" s="7">
        <v>44286</v>
      </c>
      <c r="D1264" s="8" t="s">
        <v>842</v>
      </c>
      <c r="E1264" s="22" t="s">
        <v>707</v>
      </c>
      <c r="F1264" s="67" t="s">
        <v>1747</v>
      </c>
      <c r="G1264" s="8"/>
      <c r="H1264" s="67" t="s">
        <v>26</v>
      </c>
      <c r="I1264" s="22" t="s">
        <v>226</v>
      </c>
      <c r="J1264" s="68">
        <v>1</v>
      </c>
      <c r="K1264" s="13">
        <f>IFERROR(VLOOKUP(I1264,'LISTES stock'!A$2:B$1487,2,0)+SUMIFS(J1264:J1264,D1264:D1264,"ENTRÉE",I1264:I1264,I1264)-SUMIFS(J1264:J1264,D1264:D1264,"SORTIE",I1264:I1264,I1264),"")</f>
        <v>-5</v>
      </c>
      <c r="L1264" s="13">
        <f>IFERROR(VLOOKUP(I1264,T_LISTES[],3,0),"")</f>
        <v>2</v>
      </c>
      <c r="M1264" s="13" t="str">
        <f t="shared" si="39"/>
        <v>COMMANDER</v>
      </c>
      <c r="N1264" s="23" t="s">
        <v>2074</v>
      </c>
      <c r="O1264" s="8"/>
      <c r="P1264" s="69">
        <v>20000</v>
      </c>
      <c r="Q1264" s="22" t="s">
        <v>1882</v>
      </c>
      <c r="R1264" s="14" t="s">
        <v>1790</v>
      </c>
    </row>
    <row r="1265" spans="1:18" x14ac:dyDescent="0.25">
      <c r="A1265" s="14">
        <f t="shared" si="38"/>
        <v>1264</v>
      </c>
      <c r="B1265" s="71">
        <v>44256</v>
      </c>
      <c r="C1265" s="7">
        <v>44286</v>
      </c>
      <c r="D1265" s="8" t="s">
        <v>842</v>
      </c>
      <c r="E1265" s="22" t="s">
        <v>707</v>
      </c>
      <c r="F1265" s="67" t="s">
        <v>1747</v>
      </c>
      <c r="G1265" s="8"/>
      <c r="H1265" s="67" t="s">
        <v>26</v>
      </c>
      <c r="I1265" s="22" t="s">
        <v>227</v>
      </c>
      <c r="J1265" s="68">
        <v>1</v>
      </c>
      <c r="K1265" s="13">
        <f>IFERROR(VLOOKUP(I1265,'LISTES stock'!A$2:B$1487,2,0)+SUMIFS(J1265:J1265,D1265:D1265,"ENTRÉE",I1265:I1265,I1265)-SUMIFS(J1265:J1265,D1265:D1265,"SORTIE",I1265:I1265,I1265),"")</f>
        <v>-4</v>
      </c>
      <c r="L1265" s="13">
        <f>IFERROR(VLOOKUP(I1265,T_LISTES[],3,0),"")</f>
        <v>2</v>
      </c>
      <c r="M1265" s="13" t="str">
        <f t="shared" si="39"/>
        <v>COMMANDER</v>
      </c>
      <c r="N1265" s="23" t="s">
        <v>2074</v>
      </c>
      <c r="O1265" s="8"/>
      <c r="P1265" s="69">
        <v>17000</v>
      </c>
      <c r="Q1265" s="22" t="s">
        <v>1882</v>
      </c>
      <c r="R1265" s="14" t="s">
        <v>1790</v>
      </c>
    </row>
    <row r="1266" spans="1:18" x14ac:dyDescent="0.25">
      <c r="A1266" s="14">
        <f t="shared" si="38"/>
        <v>1265</v>
      </c>
      <c r="B1266" s="71">
        <v>44256</v>
      </c>
      <c r="C1266" s="7">
        <v>44286</v>
      </c>
      <c r="D1266" s="8" t="s">
        <v>842</v>
      </c>
      <c r="E1266" s="22" t="s">
        <v>15</v>
      </c>
      <c r="F1266" s="67" t="s">
        <v>1747</v>
      </c>
      <c r="G1266" s="8"/>
      <c r="H1266" s="67" t="s">
        <v>17</v>
      </c>
      <c r="I1266" s="22" t="s">
        <v>42</v>
      </c>
      <c r="J1266" s="68">
        <v>2</v>
      </c>
      <c r="K1266" s="13">
        <f>IFERROR(VLOOKUP(I1266,'LISTES stock'!A$2:B$1487,2,0)+SUMIFS(J1266:J1266,D1266:D1266,"ENTRÉE",I1266:I1266,I1266)-SUMIFS(J1266:J1266,D1266:D1266,"SORTIE",I1266:I1266,I1266),"")</f>
        <v>-21</v>
      </c>
      <c r="L1266" s="13">
        <f>IFERROR(VLOOKUP(I1266,T_LISTES[],3,0),"")</f>
        <v>0</v>
      </c>
      <c r="M1266" s="13" t="str">
        <f t="shared" si="39"/>
        <v>COMMANDER</v>
      </c>
      <c r="N1266" s="23" t="s">
        <v>1824</v>
      </c>
      <c r="O1266" s="8"/>
      <c r="P1266" s="69">
        <v>0</v>
      </c>
      <c r="Q1266" s="22" t="s">
        <v>2041</v>
      </c>
      <c r="R1266" s="14" t="s">
        <v>1759</v>
      </c>
    </row>
    <row r="1267" spans="1:18" x14ac:dyDescent="0.25">
      <c r="A1267" s="14">
        <f t="shared" si="38"/>
        <v>1266</v>
      </c>
      <c r="B1267" s="71">
        <v>44256</v>
      </c>
      <c r="C1267" s="7">
        <v>44286</v>
      </c>
      <c r="D1267" s="8" t="s">
        <v>842</v>
      </c>
      <c r="E1267" s="22" t="s">
        <v>15</v>
      </c>
      <c r="F1267" s="67" t="s">
        <v>1747</v>
      </c>
      <c r="G1267" s="8"/>
      <c r="H1267" s="67" t="s">
        <v>17</v>
      </c>
      <c r="I1267" s="22" t="s">
        <v>119</v>
      </c>
      <c r="J1267" s="68">
        <v>1</v>
      </c>
      <c r="K1267" s="13">
        <f>IFERROR(VLOOKUP(I1267,'LISTES stock'!A$2:B$1487,2,0)+SUMIFS(J1267:J1267,D1267:D1267,"ENTRÉE",I1267:I1267,I1267)-SUMIFS(J1267:J1267,D1267:D1267,"SORTIE",I1267:I1267,I1267),"")</f>
        <v>-24</v>
      </c>
      <c r="L1267" s="13">
        <f>IFERROR(VLOOKUP(I1267,T_LISTES[],3,0),"")</f>
        <v>0</v>
      </c>
      <c r="M1267" s="13" t="str">
        <f t="shared" si="39"/>
        <v>COMMANDER</v>
      </c>
      <c r="N1267" s="23" t="s">
        <v>1824</v>
      </c>
      <c r="O1267" s="8"/>
      <c r="P1267" s="69">
        <v>0</v>
      </c>
      <c r="Q1267" s="22" t="s">
        <v>1917</v>
      </c>
      <c r="R1267" s="14" t="s">
        <v>1759</v>
      </c>
    </row>
    <row r="1268" spans="1:18" x14ac:dyDescent="0.25">
      <c r="A1268" s="14">
        <f t="shared" si="38"/>
        <v>1267</v>
      </c>
      <c r="B1268" s="15">
        <v>44287</v>
      </c>
      <c r="C1268" s="7">
        <v>44287</v>
      </c>
      <c r="D1268" s="8" t="s">
        <v>842</v>
      </c>
      <c r="E1268" s="22" t="s">
        <v>93</v>
      </c>
      <c r="F1268" s="67" t="s">
        <v>1849</v>
      </c>
      <c r="G1268" s="8"/>
      <c r="H1268" s="67" t="s">
        <v>1</v>
      </c>
      <c r="I1268" s="22" t="s">
        <v>791</v>
      </c>
      <c r="J1268" s="68">
        <v>1</v>
      </c>
      <c r="K1268" s="13">
        <f>IFERROR(VLOOKUP(I1268,'LISTES stock'!A$2:B$1487,2,0)+SUMIFS(J1268:J1268,D1268:D1268,"ENTRÉE",I1268:I1268,I1268)-SUMIFS(J1268:J1268,D1268:D1268,"SORTIE",I1268:I1268,I1268),"")</f>
        <v>1</v>
      </c>
      <c r="L1268" s="13">
        <f>IFERROR(VLOOKUP(I1268,T_LISTES[],3,0),"")</f>
        <v>2</v>
      </c>
      <c r="M1268" s="13" t="str">
        <f t="shared" si="39"/>
        <v>COMMANDER</v>
      </c>
      <c r="N1268" s="23"/>
      <c r="O1268" s="8"/>
      <c r="P1268" s="69">
        <v>0</v>
      </c>
      <c r="Q1268" s="22"/>
      <c r="R1268" s="14" t="s">
        <v>1739</v>
      </c>
    </row>
    <row r="1269" spans="1:18" x14ac:dyDescent="0.25">
      <c r="A1269" s="14">
        <f t="shared" si="38"/>
        <v>1268</v>
      </c>
      <c r="B1269" s="15">
        <v>44287</v>
      </c>
      <c r="C1269" s="7">
        <v>44287</v>
      </c>
      <c r="D1269" s="8" t="s">
        <v>842</v>
      </c>
      <c r="E1269" s="22" t="s">
        <v>98</v>
      </c>
      <c r="F1269" s="67" t="s">
        <v>1860</v>
      </c>
      <c r="G1269" s="8"/>
      <c r="H1269" s="67" t="s">
        <v>26</v>
      </c>
      <c r="I1269" s="22" t="s">
        <v>133</v>
      </c>
      <c r="J1269" s="68">
        <v>2</v>
      </c>
      <c r="K1269" s="13">
        <f>IFERROR(VLOOKUP(I1269,'LISTES stock'!A$2:B$1487,2,0)+SUMIFS(J1269:J1269,D1269:D1269,"ENTRÉE",I1269:I1269,I1269)-SUMIFS(J1269:J1269,D1269:D1269,"SORTIE",I1269:I1269,I1269),"")</f>
        <v>-5</v>
      </c>
      <c r="L1269" s="13">
        <f>IFERROR(VLOOKUP(I1269,T_LISTES[],3,0),"")</f>
        <v>2</v>
      </c>
      <c r="M1269" s="13" t="str">
        <f t="shared" si="39"/>
        <v>COMMANDER</v>
      </c>
      <c r="N1269" s="23"/>
      <c r="O1269" s="8"/>
      <c r="P1269" s="69">
        <v>0</v>
      </c>
      <c r="Q1269" s="22" t="s">
        <v>1780</v>
      </c>
      <c r="R1269" s="14" t="s">
        <v>1754</v>
      </c>
    </row>
    <row r="1270" spans="1:18" x14ac:dyDescent="0.25">
      <c r="A1270" s="14">
        <f t="shared" si="38"/>
        <v>1269</v>
      </c>
      <c r="B1270" s="15">
        <v>44287</v>
      </c>
      <c r="C1270" s="7">
        <v>44287</v>
      </c>
      <c r="D1270" s="8" t="s">
        <v>842</v>
      </c>
      <c r="E1270" s="22" t="s">
        <v>98</v>
      </c>
      <c r="F1270" s="67" t="s">
        <v>1860</v>
      </c>
      <c r="G1270" s="8"/>
      <c r="H1270" s="67" t="s">
        <v>26</v>
      </c>
      <c r="I1270" s="22" t="s">
        <v>132</v>
      </c>
      <c r="J1270" s="68">
        <v>2</v>
      </c>
      <c r="K1270" s="13">
        <f>IFERROR(VLOOKUP(I1270,'LISTES stock'!A$2:B$1487,2,0)+SUMIFS(J1270:J1270,D1270:D1270,"ENTRÉE",I1270:I1270,I1270)-SUMIFS(J1270:J1270,D1270:D1270,"SORTIE",I1270:I1270,I1270),"")</f>
        <v>-2</v>
      </c>
      <c r="L1270" s="13">
        <f>IFERROR(VLOOKUP(I1270,T_LISTES[],3,0),"")</f>
        <v>2</v>
      </c>
      <c r="M1270" s="13" t="str">
        <f t="shared" si="39"/>
        <v>COMMANDER</v>
      </c>
      <c r="N1270" s="23"/>
      <c r="O1270" s="8"/>
      <c r="P1270" s="69">
        <v>0</v>
      </c>
      <c r="Q1270" s="22" t="s">
        <v>1780</v>
      </c>
      <c r="R1270" s="14" t="s">
        <v>1754</v>
      </c>
    </row>
    <row r="1271" spans="1:18" x14ac:dyDescent="0.25">
      <c r="A1271" s="14">
        <f t="shared" si="38"/>
        <v>1270</v>
      </c>
      <c r="B1271" s="15">
        <v>44287</v>
      </c>
      <c r="C1271" s="7">
        <v>44287</v>
      </c>
      <c r="D1271" s="8" t="s">
        <v>842</v>
      </c>
      <c r="E1271" s="22" t="s">
        <v>98</v>
      </c>
      <c r="F1271" s="67" t="s">
        <v>1860</v>
      </c>
      <c r="G1271" s="8"/>
      <c r="H1271" s="67" t="s">
        <v>26</v>
      </c>
      <c r="I1271" s="22" t="s">
        <v>136</v>
      </c>
      <c r="J1271" s="68">
        <v>1</v>
      </c>
      <c r="K1271" s="13">
        <f>IFERROR(VLOOKUP(I1271,'LISTES stock'!A$2:B$1487,2,0)+SUMIFS(J1271:J1271,D1271:D1271,"ENTRÉE",I1271:I1271,I1271)-SUMIFS(J1271:J1271,D1271:D1271,"SORTIE",I1271:I1271,I1271),"")</f>
        <v>-1</v>
      </c>
      <c r="L1271" s="13">
        <f>IFERROR(VLOOKUP(I1271,T_LISTES[],3,0),"")</f>
        <v>2</v>
      </c>
      <c r="M1271" s="13" t="str">
        <f t="shared" si="39"/>
        <v>COMMANDER</v>
      </c>
      <c r="N1271" s="23"/>
      <c r="O1271" s="8"/>
      <c r="P1271" s="69">
        <v>0</v>
      </c>
      <c r="Q1271" s="22" t="s">
        <v>1780</v>
      </c>
      <c r="R1271" s="14" t="s">
        <v>1754</v>
      </c>
    </row>
    <row r="1272" spans="1:18" x14ac:dyDescent="0.25">
      <c r="A1272" s="14">
        <f t="shared" si="38"/>
        <v>1271</v>
      </c>
      <c r="B1272" s="15">
        <v>44287</v>
      </c>
      <c r="C1272" s="7">
        <v>44287</v>
      </c>
      <c r="D1272" s="8" t="s">
        <v>842</v>
      </c>
      <c r="E1272" s="22" t="s">
        <v>98</v>
      </c>
      <c r="F1272" s="67" t="s">
        <v>1788</v>
      </c>
      <c r="G1272" s="8"/>
      <c r="H1272" s="67" t="s">
        <v>58</v>
      </c>
      <c r="I1272" s="22" t="s">
        <v>57</v>
      </c>
      <c r="J1272" s="68">
        <v>22</v>
      </c>
      <c r="K1272" s="13">
        <f>IFERROR(VLOOKUP(I1272,'LISTES stock'!A$2:B$1487,2,0)+SUMIFS(J1272:J1272,D1272:D1272,"ENTRÉE",I1272:I1272,I1272)-SUMIFS(J1272:J1272,D1272:D1272,"SORTIE",I1272:I1272,I1272),"")</f>
        <v>-7066</v>
      </c>
      <c r="L1272" s="13">
        <f>IFERROR(VLOOKUP(I1272,T_LISTES[],3,0),"")</f>
        <v>0</v>
      </c>
      <c r="M1272" s="13" t="str">
        <f t="shared" si="39"/>
        <v>COMMANDER</v>
      </c>
      <c r="N1272" s="23"/>
      <c r="O1272" s="8"/>
      <c r="P1272" s="69">
        <v>0</v>
      </c>
      <c r="Q1272" s="22" t="s">
        <v>1780</v>
      </c>
      <c r="R1272" s="14" t="s">
        <v>1754</v>
      </c>
    </row>
    <row r="1273" spans="1:18" x14ac:dyDescent="0.25">
      <c r="A1273" s="14">
        <f t="shared" si="38"/>
        <v>1272</v>
      </c>
      <c r="B1273" s="15">
        <v>44287</v>
      </c>
      <c r="C1273" s="7">
        <v>44287</v>
      </c>
      <c r="D1273" s="8" t="s">
        <v>842</v>
      </c>
      <c r="E1273" s="22" t="s">
        <v>15</v>
      </c>
      <c r="F1273" s="67" t="s">
        <v>1768</v>
      </c>
      <c r="G1273" s="8"/>
      <c r="H1273" s="67" t="s">
        <v>17</v>
      </c>
      <c r="I1273" s="22" t="s">
        <v>16</v>
      </c>
      <c r="J1273" s="68">
        <v>1</v>
      </c>
      <c r="K1273" s="13">
        <f>IFERROR(VLOOKUP(I1273,'LISTES stock'!A$2:B$1487,2,0)+SUMIFS(J1273:J1273,D1273:D1273,"ENTRÉE",I1273:I1273,I1273)-SUMIFS(J1273:J1273,D1273:D1273,"SORTIE",I1273:I1273,I1273),"")</f>
        <v>-7</v>
      </c>
      <c r="L1273" s="13">
        <f>IFERROR(VLOOKUP(I1273,T_LISTES[],3,0),"")</f>
        <v>0</v>
      </c>
      <c r="M1273" s="13" t="str">
        <f t="shared" si="39"/>
        <v>COMMANDER</v>
      </c>
      <c r="N1273" s="23"/>
      <c r="O1273" s="8"/>
      <c r="P1273" s="69">
        <v>0</v>
      </c>
      <c r="Q1273" s="22" t="s">
        <v>2075</v>
      </c>
      <c r="R1273" s="14" t="s">
        <v>1759</v>
      </c>
    </row>
    <row r="1274" spans="1:18" x14ac:dyDescent="0.25">
      <c r="A1274" s="14">
        <f t="shared" si="38"/>
        <v>1273</v>
      </c>
      <c r="B1274" s="15">
        <v>44287</v>
      </c>
      <c r="C1274" s="7">
        <v>44287</v>
      </c>
      <c r="D1274" s="8" t="s">
        <v>842</v>
      </c>
      <c r="E1274" s="22" t="s">
        <v>169</v>
      </c>
      <c r="F1274" s="67" t="s">
        <v>1867</v>
      </c>
      <c r="G1274" s="8"/>
      <c r="H1274" s="67" t="s">
        <v>1742</v>
      </c>
      <c r="I1274" s="22" t="s">
        <v>238</v>
      </c>
      <c r="J1274" s="68">
        <v>1</v>
      </c>
      <c r="K1274" s="13">
        <f>IFERROR(VLOOKUP(I1274,'LISTES stock'!A$2:B$1487,2,0)+SUMIFS(J1274:J1274,D1274:D1274,"ENTRÉE",I1274:I1274,I1274)-SUMIFS(J1274:J1274,D1274:D1274,"SORTIE",I1274:I1274,I1274),"")</f>
        <v>11</v>
      </c>
      <c r="L1274" s="13">
        <f>IFERROR(VLOOKUP(I1274,T_LISTES[],3,0),"")</f>
        <v>2</v>
      </c>
      <c r="M1274" s="13" t="str">
        <f t="shared" si="39"/>
        <v/>
      </c>
      <c r="N1274" s="23"/>
      <c r="O1274" s="8"/>
      <c r="P1274" s="69">
        <v>0</v>
      </c>
      <c r="Q1274" s="22"/>
      <c r="R1274" s="14" t="s">
        <v>1743</v>
      </c>
    </row>
    <row r="1275" spans="1:18" x14ac:dyDescent="0.25">
      <c r="A1275" s="14">
        <f t="shared" si="38"/>
        <v>1274</v>
      </c>
      <c r="B1275" s="15">
        <v>44287</v>
      </c>
      <c r="C1275" s="7">
        <v>44287</v>
      </c>
      <c r="D1275" s="8" t="s">
        <v>842</v>
      </c>
      <c r="E1275" s="22" t="s">
        <v>1734</v>
      </c>
      <c r="F1275" s="67" t="s">
        <v>2076</v>
      </c>
      <c r="G1275" s="8"/>
      <c r="H1275" s="67" t="s">
        <v>1742</v>
      </c>
      <c r="I1275" s="22" t="s">
        <v>83</v>
      </c>
      <c r="J1275" s="68">
        <v>1</v>
      </c>
      <c r="K1275" s="13">
        <f>IFERROR(VLOOKUP(I1275,'LISTES stock'!A$2:B$1487,2,0)+SUMIFS(J1275:J1275,D1275:D1275,"ENTRÉE",I1275:I1275,I1275)-SUMIFS(J1275:J1275,D1275:D1275,"SORTIE",I1275:I1275,I1275),"")</f>
        <v>-1</v>
      </c>
      <c r="L1275" s="13">
        <f>IFERROR(VLOOKUP(I1275,T_LISTES[],3,0),"")</f>
        <v>2</v>
      </c>
      <c r="M1275" s="13" t="str">
        <f t="shared" si="39"/>
        <v>COMMANDER</v>
      </c>
      <c r="N1275" s="23"/>
      <c r="O1275" s="8"/>
      <c r="P1275" s="69">
        <v>25000</v>
      </c>
      <c r="Q1275" s="22"/>
      <c r="R1275" s="14" t="s">
        <v>1772</v>
      </c>
    </row>
    <row r="1276" spans="1:18" x14ac:dyDescent="0.25">
      <c r="A1276" s="14">
        <f t="shared" si="38"/>
        <v>1275</v>
      </c>
      <c r="B1276" s="15">
        <v>44287</v>
      </c>
      <c r="C1276" s="7">
        <v>44287</v>
      </c>
      <c r="D1276" s="8" t="s">
        <v>842</v>
      </c>
      <c r="E1276" s="22" t="s">
        <v>691</v>
      </c>
      <c r="F1276" s="67" t="s">
        <v>1747</v>
      </c>
      <c r="G1276" s="8"/>
      <c r="H1276" s="67" t="s">
        <v>26</v>
      </c>
      <c r="I1276" s="22" t="s">
        <v>64</v>
      </c>
      <c r="J1276" s="68">
        <v>1</v>
      </c>
      <c r="K1276" s="13">
        <f>IFERROR(VLOOKUP(I1276,'LISTES stock'!A$2:B$1487,2,0)+SUMIFS(J1276:J1276,D1276:D1276,"ENTRÉE",I1276:I1276,I1276)-SUMIFS(J1276:J1276,D1276:D1276,"SORTIE",I1276:I1276,I1276),"")</f>
        <v>-50</v>
      </c>
      <c r="L1276" s="13">
        <f>IFERROR(VLOOKUP(I1276,T_LISTES[],3,0),"")</f>
        <v>2</v>
      </c>
      <c r="M1276" s="13" t="str">
        <f t="shared" si="39"/>
        <v>COMMANDER</v>
      </c>
      <c r="N1276" s="23"/>
      <c r="O1276" s="8"/>
      <c r="P1276" s="69">
        <v>0</v>
      </c>
      <c r="Q1276" s="22" t="s">
        <v>1780</v>
      </c>
      <c r="R1276" s="14" t="s">
        <v>1790</v>
      </c>
    </row>
    <row r="1277" spans="1:18" x14ac:dyDescent="0.25">
      <c r="A1277" s="14">
        <f t="shared" si="38"/>
        <v>1276</v>
      </c>
      <c r="B1277" s="15">
        <v>44287</v>
      </c>
      <c r="C1277" s="7">
        <v>44287</v>
      </c>
      <c r="D1277" s="8" t="s">
        <v>842</v>
      </c>
      <c r="E1277" s="22" t="s">
        <v>691</v>
      </c>
      <c r="F1277" s="67" t="s">
        <v>1747</v>
      </c>
      <c r="G1277" s="8"/>
      <c r="H1277" s="67" t="s">
        <v>26</v>
      </c>
      <c r="I1277" s="22" t="s">
        <v>65</v>
      </c>
      <c r="J1277" s="68">
        <v>1</v>
      </c>
      <c r="K1277" s="13">
        <f>IFERROR(VLOOKUP(I1277,'LISTES stock'!A$2:B$1487,2,0)+SUMIFS(J1277:J1277,D1277:D1277,"ENTRÉE",I1277:I1277,I1277)-SUMIFS(J1277:J1277,D1277:D1277,"SORTIE",I1277:I1277,I1277),"")</f>
        <v>-54</v>
      </c>
      <c r="L1277" s="13">
        <f>IFERROR(VLOOKUP(I1277,T_LISTES[],3,0),"")</f>
        <v>2</v>
      </c>
      <c r="M1277" s="13" t="str">
        <f t="shared" si="39"/>
        <v>COMMANDER</v>
      </c>
      <c r="N1277" s="23"/>
      <c r="O1277" s="8"/>
      <c r="P1277" s="69">
        <v>0</v>
      </c>
      <c r="Q1277" s="22" t="s">
        <v>1780</v>
      </c>
      <c r="R1277" s="14" t="s">
        <v>1790</v>
      </c>
    </row>
    <row r="1278" spans="1:18" x14ac:dyDescent="0.25">
      <c r="A1278" s="14">
        <f t="shared" si="38"/>
        <v>1277</v>
      </c>
      <c r="B1278" s="15">
        <v>44287</v>
      </c>
      <c r="C1278" s="7">
        <v>44287</v>
      </c>
      <c r="D1278" s="8" t="s">
        <v>842</v>
      </c>
      <c r="E1278" s="22" t="s">
        <v>691</v>
      </c>
      <c r="F1278" s="67" t="s">
        <v>1860</v>
      </c>
      <c r="G1278" s="8"/>
      <c r="H1278" s="67" t="s">
        <v>26</v>
      </c>
      <c r="I1278" s="22" t="s">
        <v>135</v>
      </c>
      <c r="J1278" s="68">
        <v>2</v>
      </c>
      <c r="K1278" s="13">
        <f>IFERROR(VLOOKUP(I1278,'LISTES stock'!A$2:B$1487,2,0)+SUMIFS(J1278:J1278,D1278:D1278,"ENTRÉE",I1278:I1278,I1278)-SUMIFS(J1278:J1278,D1278:D1278,"SORTIE",I1278:I1278,I1278),"")</f>
        <v>-88</v>
      </c>
      <c r="L1278" s="13">
        <f>IFERROR(VLOOKUP(I1278,T_LISTES[],3,0),"")</f>
        <v>2</v>
      </c>
      <c r="M1278" s="13" t="str">
        <f t="shared" si="39"/>
        <v>COMMANDER</v>
      </c>
      <c r="N1278" s="23"/>
      <c r="O1278" s="8"/>
      <c r="P1278" s="69">
        <v>0</v>
      </c>
      <c r="Q1278" s="22" t="s">
        <v>1780</v>
      </c>
      <c r="R1278" s="14" t="s">
        <v>1790</v>
      </c>
    </row>
    <row r="1279" spans="1:18" x14ac:dyDescent="0.25">
      <c r="A1279" s="14">
        <f t="shared" ref="A1279:A1342" si="40">ROW()-1</f>
        <v>1278</v>
      </c>
      <c r="B1279" s="15">
        <v>44287</v>
      </c>
      <c r="C1279" s="7">
        <v>44287</v>
      </c>
      <c r="D1279" s="8" t="s">
        <v>842</v>
      </c>
      <c r="E1279" s="22" t="s">
        <v>691</v>
      </c>
      <c r="F1279" s="67" t="s">
        <v>1788</v>
      </c>
      <c r="G1279" s="8"/>
      <c r="H1279" s="67" t="s">
        <v>58</v>
      </c>
      <c r="I1279" s="22" t="s">
        <v>57</v>
      </c>
      <c r="J1279" s="68">
        <v>35</v>
      </c>
      <c r="K1279" s="13">
        <f>IFERROR(VLOOKUP(I1279,'LISTES stock'!A$2:B$1487,2,0)+SUMIFS(J1279:J1279,D1279:D1279,"ENTRÉE",I1279:I1279,I1279)-SUMIFS(J1279:J1279,D1279:D1279,"SORTIE",I1279:I1279,I1279),"")</f>
        <v>-7079</v>
      </c>
      <c r="L1279" s="13">
        <f>IFERROR(VLOOKUP(I1279,T_LISTES[],3,0),"")</f>
        <v>0</v>
      </c>
      <c r="M1279" s="13" t="str">
        <f t="shared" ref="M1279:M1342" si="41">IF($K1279&lt;=$L1279,"COMMANDER","")</f>
        <v>COMMANDER</v>
      </c>
      <c r="N1279" s="23"/>
      <c r="O1279" s="8"/>
      <c r="P1279" s="69">
        <v>0</v>
      </c>
      <c r="Q1279" s="22" t="s">
        <v>1780</v>
      </c>
      <c r="R1279" s="14" t="s">
        <v>1790</v>
      </c>
    </row>
    <row r="1280" spans="1:18" x14ac:dyDescent="0.25">
      <c r="A1280" s="14">
        <f t="shared" si="40"/>
        <v>1279</v>
      </c>
      <c r="B1280" s="15">
        <v>44287</v>
      </c>
      <c r="C1280" s="7">
        <v>44287</v>
      </c>
      <c r="D1280" s="8" t="s">
        <v>842</v>
      </c>
      <c r="E1280" s="22" t="s">
        <v>1734</v>
      </c>
      <c r="F1280" s="67" t="s">
        <v>1735</v>
      </c>
      <c r="G1280" s="8"/>
      <c r="H1280" s="67" t="s">
        <v>1742</v>
      </c>
      <c r="I1280" s="22" t="s">
        <v>624</v>
      </c>
      <c r="J1280" s="68">
        <v>1</v>
      </c>
      <c r="K1280" s="13">
        <f>IFERROR(VLOOKUP(I1280,'LISTES stock'!A$2:B$1487,2,0)+SUMIFS(J1280:J1280,D1280:D1280,"ENTRÉE",I1280:I1280,I1280)-SUMIFS(J1280:J1280,D1280:D1280,"SORTIE",I1280:I1280,I1280),"")</f>
        <v>-4</v>
      </c>
      <c r="L1280" s="13">
        <f>IFERROR(VLOOKUP(I1280,T_LISTES[],3,0),"")</f>
        <v>2</v>
      </c>
      <c r="M1280" s="13" t="str">
        <f t="shared" si="41"/>
        <v>COMMANDER</v>
      </c>
      <c r="N1280" s="23"/>
      <c r="O1280" s="8"/>
      <c r="P1280" s="69">
        <v>0</v>
      </c>
      <c r="Q1280" s="22"/>
      <c r="R1280" s="14" t="s">
        <v>1777</v>
      </c>
    </row>
    <row r="1281" spans="1:18" x14ac:dyDescent="0.25">
      <c r="A1281" s="14">
        <f t="shared" si="40"/>
        <v>1280</v>
      </c>
      <c r="B1281" s="15">
        <v>44287</v>
      </c>
      <c r="C1281" s="7">
        <v>44287</v>
      </c>
      <c r="D1281" s="8" t="s">
        <v>842</v>
      </c>
      <c r="E1281" s="22" t="s">
        <v>76</v>
      </c>
      <c r="F1281" s="67" t="s">
        <v>1747</v>
      </c>
      <c r="G1281" s="8"/>
      <c r="H1281" s="67" t="s">
        <v>17</v>
      </c>
      <c r="I1281" s="22" t="s">
        <v>253</v>
      </c>
      <c r="J1281" s="68">
        <v>1</v>
      </c>
      <c r="K1281" s="13">
        <f>IFERROR(VLOOKUP(I1281,'LISTES stock'!A$2:B$1487,2,0)+SUMIFS(J1281:J1281,D1281:D1281,"ENTRÉE",I1281:I1281,I1281)-SUMIFS(J1281:J1281,D1281:D1281,"SORTIE",I1281:I1281,I1281),"")</f>
        <v>-6</v>
      </c>
      <c r="L1281" s="13">
        <f>IFERROR(VLOOKUP(I1281,T_LISTES[],3,0),"")</f>
        <v>0</v>
      </c>
      <c r="M1281" s="13" t="str">
        <f t="shared" si="41"/>
        <v>COMMANDER</v>
      </c>
      <c r="N1281" s="23" t="s">
        <v>1773</v>
      </c>
      <c r="O1281" s="8"/>
      <c r="P1281" s="69">
        <v>0</v>
      </c>
      <c r="Q1281" s="22" t="s">
        <v>1749</v>
      </c>
      <c r="R1281" s="14" t="s">
        <v>1767</v>
      </c>
    </row>
    <row r="1282" spans="1:18" x14ac:dyDescent="0.25">
      <c r="A1282" s="14">
        <f t="shared" si="40"/>
        <v>1281</v>
      </c>
      <c r="B1282" s="15">
        <v>44287</v>
      </c>
      <c r="C1282" s="7">
        <v>44287</v>
      </c>
      <c r="D1282" s="8" t="s">
        <v>842</v>
      </c>
      <c r="E1282" s="22" t="s">
        <v>707</v>
      </c>
      <c r="F1282" s="67" t="s">
        <v>1735</v>
      </c>
      <c r="G1282" s="8"/>
      <c r="H1282" s="67" t="s">
        <v>33</v>
      </c>
      <c r="I1282" s="22" t="s">
        <v>245</v>
      </c>
      <c r="J1282" s="68">
        <v>1</v>
      </c>
      <c r="K1282" s="13">
        <f>IFERROR(VLOOKUP(I1282,'LISTES stock'!A$2:B$1487,2,0)+SUMIFS(J1282:J1282,D1282:D1282,"ENTRÉE",I1282:I1282,I1282)-SUMIFS(J1282:J1282,D1282:D1282,"SORTIE",I1282:I1282,I1282),"")</f>
        <v>1</v>
      </c>
      <c r="L1282" s="13">
        <f>IFERROR(VLOOKUP(I1282,T_LISTES[],3,0),"")</f>
        <v>0</v>
      </c>
      <c r="M1282" s="13" t="str">
        <f t="shared" si="41"/>
        <v/>
      </c>
      <c r="N1282" s="23"/>
      <c r="O1282" s="8"/>
      <c r="P1282" s="69">
        <v>20000</v>
      </c>
      <c r="Q1282" s="22" t="s">
        <v>1882</v>
      </c>
      <c r="R1282" s="14" t="s">
        <v>1845</v>
      </c>
    </row>
    <row r="1283" spans="1:18" x14ac:dyDescent="0.25">
      <c r="A1283" s="14">
        <f t="shared" si="40"/>
        <v>1282</v>
      </c>
      <c r="B1283" s="15">
        <v>44287</v>
      </c>
      <c r="C1283" s="7">
        <v>44287</v>
      </c>
      <c r="D1283" s="8" t="s">
        <v>842</v>
      </c>
      <c r="E1283" s="22" t="s">
        <v>117</v>
      </c>
      <c r="F1283" s="67" t="s">
        <v>1735</v>
      </c>
      <c r="G1283" s="8"/>
      <c r="H1283" s="67" t="s">
        <v>1</v>
      </c>
      <c r="I1283" s="22" t="s">
        <v>485</v>
      </c>
      <c r="J1283" s="68">
        <v>1</v>
      </c>
      <c r="K1283" s="13">
        <f>IFERROR(VLOOKUP(I1283,'LISTES stock'!A$2:B$1487,2,0)+SUMIFS(J1283:J1283,D1283:D1283,"ENTRÉE",I1283:I1283,I1283)-SUMIFS(J1283:J1283,D1283:D1283,"SORTIE",I1283:I1283,I1283),"")</f>
        <v>4</v>
      </c>
      <c r="L1283" s="13">
        <f>IFERROR(VLOOKUP(I1283,T_LISTES[],3,0),"")</f>
        <v>2</v>
      </c>
      <c r="M1283" s="13" t="str">
        <f t="shared" si="41"/>
        <v/>
      </c>
      <c r="N1283" s="23"/>
      <c r="O1283" s="8"/>
      <c r="P1283" s="69">
        <v>25000</v>
      </c>
      <c r="Q1283" s="22" t="s">
        <v>2077</v>
      </c>
      <c r="R1283" s="14" t="s">
        <v>1737</v>
      </c>
    </row>
    <row r="1284" spans="1:18" x14ac:dyDescent="0.25">
      <c r="A1284" s="14">
        <f t="shared" si="40"/>
        <v>1283</v>
      </c>
      <c r="B1284" s="15">
        <v>44287</v>
      </c>
      <c r="C1284" s="7">
        <v>44287</v>
      </c>
      <c r="D1284" s="8" t="s">
        <v>842</v>
      </c>
      <c r="E1284" s="22" t="s">
        <v>117</v>
      </c>
      <c r="F1284" s="67" t="s">
        <v>1735</v>
      </c>
      <c r="G1284" s="8"/>
      <c r="H1284" s="67" t="s">
        <v>1</v>
      </c>
      <c r="I1284" s="22" t="s">
        <v>486</v>
      </c>
      <c r="J1284" s="68">
        <v>1</v>
      </c>
      <c r="K1284" s="13">
        <f>IFERROR(VLOOKUP(I1284,'LISTES stock'!A$2:B$1487,2,0)+SUMIFS(J1284:J1284,D1284:D1284,"ENTRÉE",I1284:I1284,I1284)-SUMIFS(J1284:J1284,D1284:D1284,"SORTIE",I1284:I1284,I1284),"")</f>
        <v>16</v>
      </c>
      <c r="L1284" s="13">
        <f>IFERROR(VLOOKUP(I1284,T_LISTES[],3,0),"")</f>
        <v>0</v>
      </c>
      <c r="M1284" s="13" t="str">
        <f t="shared" si="41"/>
        <v/>
      </c>
      <c r="N1284" s="23"/>
      <c r="O1284" s="8"/>
      <c r="P1284" s="69">
        <v>0</v>
      </c>
      <c r="Q1284" s="22" t="s">
        <v>2077</v>
      </c>
      <c r="R1284" s="14" t="s">
        <v>1737</v>
      </c>
    </row>
    <row r="1285" spans="1:18" x14ac:dyDescent="0.25">
      <c r="A1285" s="14">
        <f t="shared" si="40"/>
        <v>1284</v>
      </c>
      <c r="B1285" s="15">
        <v>44287</v>
      </c>
      <c r="C1285" s="7">
        <v>44287</v>
      </c>
      <c r="D1285" s="8" t="s">
        <v>842</v>
      </c>
      <c r="E1285" s="22" t="s">
        <v>117</v>
      </c>
      <c r="F1285" s="67" t="s">
        <v>1735</v>
      </c>
      <c r="G1285" s="8"/>
      <c r="H1285" s="67" t="s">
        <v>1</v>
      </c>
      <c r="I1285" s="22" t="s">
        <v>288</v>
      </c>
      <c r="J1285" s="68">
        <v>6</v>
      </c>
      <c r="K1285" s="13">
        <f>IFERROR(VLOOKUP(I1285,'LISTES stock'!A$2:B$1487,2,0)+SUMIFS(J1285:J1285,D1285:D1285,"ENTRÉE",I1285:I1285,I1285)-SUMIFS(J1285:J1285,D1285:D1285,"SORTIE",I1285:I1285,I1285),"")</f>
        <v>-23</v>
      </c>
      <c r="L1285" s="13">
        <f>IFERROR(VLOOKUP(I1285,T_LISTES[],3,0),"")</f>
        <v>0</v>
      </c>
      <c r="M1285" s="13" t="str">
        <f t="shared" si="41"/>
        <v>COMMANDER</v>
      </c>
      <c r="N1285" s="23"/>
      <c r="O1285" s="8"/>
      <c r="P1285" s="69">
        <v>0</v>
      </c>
      <c r="Q1285" s="22" t="s">
        <v>2077</v>
      </c>
      <c r="R1285" s="14" t="s">
        <v>1737</v>
      </c>
    </row>
    <row r="1286" spans="1:18" x14ac:dyDescent="0.25">
      <c r="A1286" s="14">
        <f t="shared" si="40"/>
        <v>1285</v>
      </c>
      <c r="B1286" s="15">
        <v>44287</v>
      </c>
      <c r="C1286" s="7">
        <v>44287</v>
      </c>
      <c r="D1286" s="75" t="s">
        <v>844</v>
      </c>
      <c r="E1286" s="22" t="s">
        <v>2298</v>
      </c>
      <c r="F1286" s="67" t="s">
        <v>1768</v>
      </c>
      <c r="G1286" s="8"/>
      <c r="H1286" s="67"/>
      <c r="I1286" s="22" t="s">
        <v>16</v>
      </c>
      <c r="J1286" s="68">
        <v>8</v>
      </c>
      <c r="K1286" s="13">
        <f>IFERROR(VLOOKUP(I1286,'LISTES stock'!A$2:B$1487,2,0)+SUMIFS(J1286:J1286,D1286:D1286,"ENTRÉE",I1286:I1286,I1286)-SUMIFS(J1286:J1286,D1286:D1286,"SORTIE",I1286:I1286,I1286),"")</f>
        <v>2</v>
      </c>
      <c r="L1286" s="13">
        <f>IFERROR(VLOOKUP(I1286,T_LISTES[],3,0),"")</f>
        <v>0</v>
      </c>
      <c r="M1286" s="13" t="str">
        <f t="shared" si="41"/>
        <v/>
      </c>
      <c r="N1286" s="23"/>
      <c r="O1286" s="8"/>
      <c r="P1286" s="69">
        <v>0</v>
      </c>
      <c r="Q1286" s="22"/>
      <c r="R1286" s="14"/>
    </row>
    <row r="1287" spans="1:18" x14ac:dyDescent="0.25">
      <c r="A1287" s="14">
        <f t="shared" si="40"/>
        <v>1286</v>
      </c>
      <c r="B1287" s="15">
        <v>44287</v>
      </c>
      <c r="C1287" s="7">
        <v>44287</v>
      </c>
      <c r="D1287" s="75" t="s">
        <v>844</v>
      </c>
      <c r="E1287" s="22" t="s">
        <v>2298</v>
      </c>
      <c r="F1287" s="67" t="s">
        <v>1747</v>
      </c>
      <c r="G1287" s="8"/>
      <c r="H1287" s="67"/>
      <c r="I1287" s="22" t="s">
        <v>81</v>
      </c>
      <c r="J1287" s="68">
        <v>4</v>
      </c>
      <c r="K1287" s="13">
        <f>IFERROR(VLOOKUP(I1287,'LISTES stock'!A$2:B$1487,2,0)+SUMIFS(J1287:J1287,D1287:D1287,"ENTRÉE",I1287:I1287,I1287)-SUMIFS(J1287:J1287,D1287:D1287,"SORTIE",I1287:I1287,I1287),"")</f>
        <v>-2</v>
      </c>
      <c r="L1287" s="13">
        <f>IFERROR(VLOOKUP(I1287,T_LISTES[],3,0),"")</f>
        <v>0</v>
      </c>
      <c r="M1287" s="13" t="str">
        <f t="shared" si="41"/>
        <v>COMMANDER</v>
      </c>
      <c r="N1287" s="23"/>
      <c r="O1287" s="8"/>
      <c r="P1287" s="69">
        <v>0</v>
      </c>
      <c r="Q1287" s="22"/>
      <c r="R1287" s="14"/>
    </row>
    <row r="1288" spans="1:18" x14ac:dyDescent="0.25">
      <c r="A1288" s="14">
        <f t="shared" si="40"/>
        <v>1287</v>
      </c>
      <c r="B1288" s="15">
        <v>44287</v>
      </c>
      <c r="C1288" s="7">
        <v>44287</v>
      </c>
      <c r="D1288" s="75" t="s">
        <v>844</v>
      </c>
      <c r="E1288" s="22" t="s">
        <v>2298</v>
      </c>
      <c r="F1288" s="67" t="s">
        <v>1747</v>
      </c>
      <c r="G1288" s="8"/>
      <c r="H1288" s="67"/>
      <c r="I1288" s="22" t="s">
        <v>184</v>
      </c>
      <c r="J1288" s="68">
        <v>20</v>
      </c>
      <c r="K1288" s="13">
        <f>IFERROR(VLOOKUP(I1288,'LISTES stock'!A$2:B$1487,2,0)+SUMIFS(J1288:J1288,D1288:D1288,"ENTRÉE",I1288:I1288,I1288)-SUMIFS(J1288:J1288,D1288:D1288,"SORTIE",I1288:I1288,I1288),"")</f>
        <v>75</v>
      </c>
      <c r="L1288" s="13">
        <f>IFERROR(VLOOKUP(I1288,T_LISTES[],3,0),"")</f>
        <v>2</v>
      </c>
      <c r="M1288" s="13" t="str">
        <f t="shared" si="41"/>
        <v/>
      </c>
      <c r="N1288" s="23"/>
      <c r="O1288" s="8"/>
      <c r="P1288" s="69">
        <v>0</v>
      </c>
      <c r="Q1288" s="22"/>
      <c r="R1288" s="14"/>
    </row>
    <row r="1289" spans="1:18" x14ac:dyDescent="0.25">
      <c r="A1289" s="14">
        <f t="shared" si="40"/>
        <v>1288</v>
      </c>
      <c r="B1289" s="15">
        <v>44287</v>
      </c>
      <c r="C1289" s="7">
        <v>44287</v>
      </c>
      <c r="D1289" s="75" t="s">
        <v>844</v>
      </c>
      <c r="E1289" s="22" t="s">
        <v>2298</v>
      </c>
      <c r="F1289" s="67" t="s">
        <v>1878</v>
      </c>
      <c r="G1289" s="8"/>
      <c r="H1289" s="67"/>
      <c r="I1289" s="22" t="s">
        <v>279</v>
      </c>
      <c r="J1289" s="68">
        <v>30</v>
      </c>
      <c r="K1289" s="13">
        <f>IFERROR(VLOOKUP(I1289,'LISTES stock'!A$2:B$1487,2,0)+SUMIFS(J1289:J1289,D1289:D1289,"ENTRÉE",I1289:I1289,I1289)-SUMIFS(J1289:J1289,D1289:D1289,"SORTIE",I1289:I1289,I1289),"")</f>
        <v>9</v>
      </c>
      <c r="L1289" s="13">
        <f>IFERROR(VLOOKUP(I1289,T_LISTES[],3,0),"")</f>
        <v>0</v>
      </c>
      <c r="M1289" s="13" t="str">
        <f t="shared" si="41"/>
        <v/>
      </c>
      <c r="N1289" s="23"/>
      <c r="O1289" s="8"/>
      <c r="P1289" s="69">
        <v>0</v>
      </c>
      <c r="Q1289" s="22"/>
      <c r="R1289" s="14"/>
    </row>
    <row r="1290" spans="1:18" x14ac:dyDescent="0.25">
      <c r="A1290" s="14">
        <f t="shared" si="40"/>
        <v>1289</v>
      </c>
      <c r="B1290" s="15">
        <v>44287</v>
      </c>
      <c r="C1290" s="7">
        <v>44287</v>
      </c>
      <c r="D1290" s="75" t="s">
        <v>844</v>
      </c>
      <c r="E1290" s="22" t="s">
        <v>2298</v>
      </c>
      <c r="F1290" s="67" t="s">
        <v>1878</v>
      </c>
      <c r="G1290" s="8"/>
      <c r="H1290" s="67"/>
      <c r="I1290" s="22" t="s">
        <v>87</v>
      </c>
      <c r="J1290" s="68">
        <v>4</v>
      </c>
      <c r="K1290" s="13">
        <f>IFERROR(VLOOKUP(I1290,'LISTES stock'!A$2:B$1487,2,0)+SUMIFS(J1290:J1290,D1290:D1290,"ENTRÉE",I1290:I1290,I1290)-SUMIFS(J1290:J1290,D1290:D1290,"SORTIE",I1290:I1290,I1290),"")</f>
        <v>5</v>
      </c>
      <c r="L1290" s="13">
        <f>IFERROR(VLOOKUP(I1290,T_LISTES[],3,0),"")</f>
        <v>2</v>
      </c>
      <c r="M1290" s="13" t="str">
        <f t="shared" si="41"/>
        <v/>
      </c>
      <c r="N1290" s="23"/>
      <c r="O1290" s="8"/>
      <c r="P1290" s="69">
        <v>140000</v>
      </c>
      <c r="Q1290" s="22"/>
      <c r="R1290" s="14"/>
    </row>
    <row r="1291" spans="1:18" x14ac:dyDescent="0.25">
      <c r="A1291" s="14">
        <f t="shared" si="40"/>
        <v>1290</v>
      </c>
      <c r="B1291" s="15">
        <v>44287</v>
      </c>
      <c r="C1291" s="7">
        <v>44289</v>
      </c>
      <c r="D1291" s="8" t="s">
        <v>842</v>
      </c>
      <c r="E1291" s="22" t="s">
        <v>155</v>
      </c>
      <c r="F1291" s="67" t="s">
        <v>1735</v>
      </c>
      <c r="G1291" s="8"/>
      <c r="H1291" s="67" t="s">
        <v>33</v>
      </c>
      <c r="I1291" s="22" t="s">
        <v>161</v>
      </c>
      <c r="J1291" s="68">
        <v>1</v>
      </c>
      <c r="K1291" s="13">
        <f>IFERROR(VLOOKUP(I1291,'LISTES stock'!A$2:B$1487,2,0)+SUMIFS(J1291:J1291,D1291:D1291,"ENTRÉE",I1291:I1291,I1291)-SUMIFS(J1291:J1291,D1291:D1291,"SORTIE",I1291:I1291,I1291),"")</f>
        <v>-15</v>
      </c>
      <c r="L1291" s="13">
        <f>IFERROR(VLOOKUP(I1291,T_LISTES[],3,0),"")</f>
        <v>2</v>
      </c>
      <c r="M1291" s="13" t="str">
        <f t="shared" si="41"/>
        <v>COMMANDER</v>
      </c>
      <c r="N1291" s="23"/>
      <c r="O1291" s="8"/>
      <c r="P1291" s="69">
        <v>0</v>
      </c>
      <c r="Q1291" s="22"/>
      <c r="R1291" s="14" t="s">
        <v>1754</v>
      </c>
    </row>
    <row r="1292" spans="1:18" x14ac:dyDescent="0.25">
      <c r="A1292" s="14">
        <f t="shared" si="40"/>
        <v>1291</v>
      </c>
      <c r="B1292" s="15">
        <v>44287</v>
      </c>
      <c r="C1292" s="7">
        <v>44289</v>
      </c>
      <c r="D1292" s="8" t="s">
        <v>842</v>
      </c>
      <c r="E1292" s="22" t="s">
        <v>368</v>
      </c>
      <c r="F1292" s="67" t="s">
        <v>1779</v>
      </c>
      <c r="G1292" s="8"/>
      <c r="H1292" s="67" t="s">
        <v>33</v>
      </c>
      <c r="I1292" s="22" t="s">
        <v>39</v>
      </c>
      <c r="J1292" s="68">
        <v>2</v>
      </c>
      <c r="K1292" s="13">
        <f>IFERROR(VLOOKUP(I1292,'LISTES stock'!A$2:B$1487,2,0)+SUMIFS(J1292:J1292,D1292:D1292,"ENTRÉE",I1292:I1292,I1292)-SUMIFS(J1292:J1292,D1292:D1292,"SORTIE",I1292:I1292,I1292),"")</f>
        <v>37</v>
      </c>
      <c r="L1292" s="13">
        <f>IFERROR(VLOOKUP(I1292,T_LISTES[],3,0),"")</f>
        <v>0</v>
      </c>
      <c r="M1292" s="13" t="str">
        <f t="shared" si="41"/>
        <v/>
      </c>
      <c r="N1292" s="23"/>
      <c r="O1292" s="8"/>
      <c r="P1292" s="69">
        <v>0</v>
      </c>
      <c r="Q1292" s="22"/>
      <c r="R1292" s="14" t="s">
        <v>1737</v>
      </c>
    </row>
    <row r="1293" spans="1:18" x14ac:dyDescent="0.25">
      <c r="A1293" s="14">
        <f t="shared" si="40"/>
        <v>1292</v>
      </c>
      <c r="B1293" s="15">
        <v>44287</v>
      </c>
      <c r="C1293" s="7">
        <v>44289</v>
      </c>
      <c r="D1293" s="8" t="s">
        <v>842</v>
      </c>
      <c r="E1293" s="22" t="s">
        <v>368</v>
      </c>
      <c r="F1293" s="67" t="s">
        <v>1747</v>
      </c>
      <c r="G1293" s="8"/>
      <c r="H1293" s="67" t="s">
        <v>1742</v>
      </c>
      <c r="I1293" s="22" t="s">
        <v>556</v>
      </c>
      <c r="J1293" s="68">
        <v>1</v>
      </c>
      <c r="K1293" s="13">
        <f>IFERROR(VLOOKUP(I1293,'LISTES stock'!A$2:B$1487,2,0)+SUMIFS(J1293:J1293,D1293:D1293,"ENTRÉE",I1293:I1293,I1293)-SUMIFS(J1293:J1293,D1293:D1293,"SORTIE",I1293:I1293,I1293),"")</f>
        <v>-21</v>
      </c>
      <c r="L1293" s="13">
        <f>IFERROR(VLOOKUP(I1293,T_LISTES[],3,0),"")</f>
        <v>2</v>
      </c>
      <c r="M1293" s="13" t="str">
        <f t="shared" si="41"/>
        <v>COMMANDER</v>
      </c>
      <c r="N1293" s="23"/>
      <c r="O1293" s="8"/>
      <c r="P1293" s="69">
        <v>0</v>
      </c>
      <c r="Q1293" s="22"/>
      <c r="R1293" s="14" t="s">
        <v>1743</v>
      </c>
    </row>
    <row r="1294" spans="1:18" x14ac:dyDescent="0.25">
      <c r="A1294" s="14">
        <f t="shared" si="40"/>
        <v>1293</v>
      </c>
      <c r="B1294" s="15">
        <v>44287</v>
      </c>
      <c r="C1294" s="7">
        <v>44289</v>
      </c>
      <c r="D1294" s="8" t="s">
        <v>842</v>
      </c>
      <c r="E1294" s="22" t="s">
        <v>155</v>
      </c>
      <c r="F1294" s="67" t="s">
        <v>1762</v>
      </c>
      <c r="G1294" s="8"/>
      <c r="H1294" s="67" t="s">
        <v>26</v>
      </c>
      <c r="I1294" s="22" t="s">
        <v>25</v>
      </c>
      <c r="J1294" s="68">
        <v>2</v>
      </c>
      <c r="K1294" s="13">
        <f>IFERROR(VLOOKUP(I1294,'LISTES stock'!A$2:B$1487,2,0)+SUMIFS(J1294:J1294,D1294:D1294,"ENTRÉE",I1294:I1294,I1294)-SUMIFS(J1294:J1294,D1294:D1294,"SORTIE",I1294:I1294,I1294),"")</f>
        <v>-4</v>
      </c>
      <c r="L1294" s="13">
        <f>IFERROR(VLOOKUP(I1294,T_LISTES[],3,0),"")</f>
        <v>2</v>
      </c>
      <c r="M1294" s="13" t="str">
        <f t="shared" si="41"/>
        <v>COMMANDER</v>
      </c>
      <c r="N1294" s="23" t="s">
        <v>1763</v>
      </c>
      <c r="O1294" s="8"/>
      <c r="P1294" s="69">
        <v>0</v>
      </c>
      <c r="Q1294" s="22" t="s">
        <v>1780</v>
      </c>
      <c r="R1294" s="14" t="s">
        <v>1754</v>
      </c>
    </row>
    <row r="1295" spans="1:18" x14ac:dyDescent="0.25">
      <c r="A1295" s="14">
        <f t="shared" si="40"/>
        <v>1294</v>
      </c>
      <c r="B1295" s="15">
        <v>44287</v>
      </c>
      <c r="C1295" s="7">
        <v>44289</v>
      </c>
      <c r="D1295" s="8" t="s">
        <v>842</v>
      </c>
      <c r="E1295" s="22" t="s">
        <v>155</v>
      </c>
      <c r="F1295" s="67" t="s">
        <v>1788</v>
      </c>
      <c r="G1295" s="8"/>
      <c r="H1295" s="67" t="s">
        <v>58</v>
      </c>
      <c r="I1295" s="22" t="s">
        <v>57</v>
      </c>
      <c r="J1295" s="68">
        <v>25</v>
      </c>
      <c r="K1295" s="13">
        <f>IFERROR(VLOOKUP(I1295,'LISTES stock'!A$2:B$1487,2,0)+SUMIFS(J1295:J1295,D1295:D1295,"ENTRÉE",I1295:I1295,I1295)-SUMIFS(J1295:J1295,D1295:D1295,"SORTIE",I1295:I1295,I1295),"")</f>
        <v>-7069</v>
      </c>
      <c r="L1295" s="13">
        <f>IFERROR(VLOOKUP(I1295,T_LISTES[],3,0),"")</f>
        <v>0</v>
      </c>
      <c r="M1295" s="13" t="str">
        <f t="shared" si="41"/>
        <v>COMMANDER</v>
      </c>
      <c r="N1295" s="23"/>
      <c r="O1295" s="8"/>
      <c r="P1295" s="69">
        <v>0</v>
      </c>
      <c r="Q1295" s="22" t="s">
        <v>1780</v>
      </c>
      <c r="R1295" s="14" t="s">
        <v>1754</v>
      </c>
    </row>
    <row r="1296" spans="1:18" x14ac:dyDescent="0.25">
      <c r="A1296" s="14">
        <f t="shared" si="40"/>
        <v>1295</v>
      </c>
      <c r="B1296" s="15">
        <v>44287</v>
      </c>
      <c r="C1296" s="7">
        <v>44289</v>
      </c>
      <c r="D1296" s="8" t="s">
        <v>842</v>
      </c>
      <c r="E1296" s="22" t="s">
        <v>52</v>
      </c>
      <c r="F1296" s="67" t="s">
        <v>1867</v>
      </c>
      <c r="G1296" s="8"/>
      <c r="H1296" s="67" t="s">
        <v>1742</v>
      </c>
      <c r="I1296" s="22" t="s">
        <v>7</v>
      </c>
      <c r="J1296" s="68">
        <v>1</v>
      </c>
      <c r="K1296" s="13">
        <f>IFERROR(VLOOKUP(I1296,'LISTES stock'!A$2:B$1487,2,0)+SUMIFS(J1296:J1296,D1296:D1296,"ENTRÉE",I1296:I1296,I1296)-SUMIFS(J1296:J1296,D1296:D1296,"SORTIE",I1296:I1296,I1296),"")</f>
        <v>0</v>
      </c>
      <c r="L1296" s="13">
        <f>IFERROR(VLOOKUP(I1296,T_LISTES[],3,0),"")</f>
        <v>2</v>
      </c>
      <c r="M1296" s="13" t="str">
        <f t="shared" si="41"/>
        <v>COMMANDER</v>
      </c>
      <c r="N1296" s="23"/>
      <c r="O1296" s="8"/>
      <c r="P1296" s="69">
        <v>0</v>
      </c>
      <c r="Q1296" s="22"/>
      <c r="R1296" s="14" t="s">
        <v>1777</v>
      </c>
    </row>
    <row r="1297" spans="1:18" x14ac:dyDescent="0.25">
      <c r="A1297" s="14">
        <f t="shared" si="40"/>
        <v>1296</v>
      </c>
      <c r="B1297" s="15">
        <v>44287</v>
      </c>
      <c r="C1297" s="7">
        <v>44289</v>
      </c>
      <c r="D1297" s="8" t="s">
        <v>842</v>
      </c>
      <c r="E1297" s="22" t="s">
        <v>316</v>
      </c>
      <c r="F1297" s="67" t="s">
        <v>1747</v>
      </c>
      <c r="G1297" s="8"/>
      <c r="H1297" s="67" t="s">
        <v>17</v>
      </c>
      <c r="I1297" s="22" t="s">
        <v>42</v>
      </c>
      <c r="J1297" s="68">
        <v>1</v>
      </c>
      <c r="K1297" s="13">
        <f>IFERROR(VLOOKUP(I1297,'LISTES stock'!A$2:B$1487,2,0)+SUMIFS(J1297:J1297,D1297:D1297,"ENTRÉE",I1297:I1297,I1297)-SUMIFS(J1297:J1297,D1297:D1297,"SORTIE",I1297:I1297,I1297),"")</f>
        <v>-20</v>
      </c>
      <c r="L1297" s="13">
        <f>IFERROR(VLOOKUP(I1297,T_LISTES[],3,0),"")</f>
        <v>0</v>
      </c>
      <c r="M1297" s="13" t="str">
        <f t="shared" si="41"/>
        <v>COMMANDER</v>
      </c>
      <c r="N1297" s="23"/>
      <c r="O1297" s="8"/>
      <c r="P1297" s="69">
        <v>0</v>
      </c>
      <c r="Q1297" s="22" t="s">
        <v>1848</v>
      </c>
      <c r="R1297" s="14" t="s">
        <v>1790</v>
      </c>
    </row>
    <row r="1298" spans="1:18" x14ac:dyDescent="0.25">
      <c r="A1298" s="14">
        <f t="shared" si="40"/>
        <v>1297</v>
      </c>
      <c r="B1298" s="15">
        <v>44287</v>
      </c>
      <c r="C1298" s="7">
        <v>44289</v>
      </c>
      <c r="D1298" s="8" t="s">
        <v>842</v>
      </c>
      <c r="E1298" s="22" t="s">
        <v>368</v>
      </c>
      <c r="F1298" s="67" t="s">
        <v>1747</v>
      </c>
      <c r="G1298" s="8"/>
      <c r="H1298" s="67" t="s">
        <v>17</v>
      </c>
      <c r="I1298" s="22" t="s">
        <v>22</v>
      </c>
      <c r="J1298" s="68">
        <v>1</v>
      </c>
      <c r="K1298" s="13">
        <f>IFERROR(VLOOKUP(I1298,'LISTES stock'!A$2:B$1487,2,0)+SUMIFS(J1298:J1298,D1298:D1298,"ENTRÉE",I1298:I1298,I1298)-SUMIFS(J1298:J1298,D1298:D1298,"SORTIE",I1298:I1298,I1298),"")</f>
        <v>-19</v>
      </c>
      <c r="L1298" s="13">
        <f>IFERROR(VLOOKUP(I1298,T_LISTES[],3,0),"")</f>
        <v>0</v>
      </c>
      <c r="M1298" s="13" t="str">
        <f t="shared" si="41"/>
        <v>COMMANDER</v>
      </c>
      <c r="N1298" s="23" t="s">
        <v>1755</v>
      </c>
      <c r="O1298" s="8"/>
      <c r="P1298" s="69">
        <v>0</v>
      </c>
      <c r="Q1298" s="22" t="s">
        <v>1758</v>
      </c>
      <c r="R1298" s="14" t="s">
        <v>1787</v>
      </c>
    </row>
    <row r="1299" spans="1:18" x14ac:dyDescent="0.25">
      <c r="A1299" s="14">
        <f t="shared" si="40"/>
        <v>1298</v>
      </c>
      <c r="B1299" s="15">
        <v>44287</v>
      </c>
      <c r="C1299" s="7">
        <v>44289</v>
      </c>
      <c r="D1299" s="8" t="s">
        <v>842</v>
      </c>
      <c r="E1299" s="22" t="s">
        <v>707</v>
      </c>
      <c r="F1299" s="67" t="s">
        <v>1752</v>
      </c>
      <c r="G1299" s="8"/>
      <c r="H1299" s="67" t="s">
        <v>17</v>
      </c>
      <c r="I1299" s="22" t="s">
        <v>202</v>
      </c>
      <c r="J1299" s="68">
        <v>1</v>
      </c>
      <c r="K1299" s="13">
        <f>IFERROR(VLOOKUP(I1299,'LISTES stock'!A$2:B$1487,2,0)+SUMIFS(J1299:J1299,D1299:D1299,"ENTRÉE",I1299:I1299,I1299)-SUMIFS(J1299:J1299,D1299:D1299,"SORTIE",I1299:I1299,I1299),"")</f>
        <v>3</v>
      </c>
      <c r="L1299" s="13">
        <f>IFERROR(VLOOKUP(I1299,T_LISTES[],3,0),"")</f>
        <v>0</v>
      </c>
      <c r="M1299" s="13" t="str">
        <f t="shared" si="41"/>
        <v/>
      </c>
      <c r="N1299" s="23"/>
      <c r="O1299" s="8"/>
      <c r="P1299" s="69">
        <v>30000</v>
      </c>
      <c r="Q1299" s="22" t="s">
        <v>2078</v>
      </c>
      <c r="R1299" s="14" t="s">
        <v>1737</v>
      </c>
    </row>
    <row r="1300" spans="1:18" x14ac:dyDescent="0.25">
      <c r="A1300" s="14">
        <f t="shared" si="40"/>
        <v>1299</v>
      </c>
      <c r="B1300" s="15">
        <v>44287</v>
      </c>
      <c r="C1300" s="7">
        <v>44289</v>
      </c>
      <c r="D1300" s="8" t="s">
        <v>842</v>
      </c>
      <c r="E1300" s="22" t="s">
        <v>84</v>
      </c>
      <c r="F1300" s="67" t="s">
        <v>1747</v>
      </c>
      <c r="G1300" s="8"/>
      <c r="H1300" s="67" t="s">
        <v>33</v>
      </c>
      <c r="I1300" s="22" t="s">
        <v>313</v>
      </c>
      <c r="J1300" s="68">
        <v>10</v>
      </c>
      <c r="K1300" s="13">
        <f>IFERROR(VLOOKUP(I1300,'LISTES stock'!A$2:B$1487,2,0)+SUMIFS(J1300:J1300,D1300:D1300,"ENTRÉE",I1300:I1300,I1300)-SUMIFS(J1300:J1300,D1300:D1300,"SORTIE",I1300:I1300,I1300),"")</f>
        <v>10</v>
      </c>
      <c r="L1300" s="13">
        <f>IFERROR(VLOOKUP(I1300,T_LISTES[],3,0),"")</f>
        <v>2</v>
      </c>
      <c r="M1300" s="13" t="str">
        <f t="shared" si="41"/>
        <v/>
      </c>
      <c r="N1300" s="23" t="s">
        <v>1773</v>
      </c>
      <c r="O1300" s="8"/>
      <c r="P1300" s="69">
        <v>0</v>
      </c>
      <c r="Q1300" s="22" t="s">
        <v>1803</v>
      </c>
      <c r="R1300" s="14" t="s">
        <v>1778</v>
      </c>
    </row>
    <row r="1301" spans="1:18" x14ac:dyDescent="0.25">
      <c r="A1301" s="14">
        <f t="shared" si="40"/>
        <v>1300</v>
      </c>
      <c r="B1301" s="15">
        <v>44287</v>
      </c>
      <c r="C1301" s="7">
        <v>44289</v>
      </c>
      <c r="D1301" s="8" t="s">
        <v>842</v>
      </c>
      <c r="E1301" s="22" t="s">
        <v>84</v>
      </c>
      <c r="F1301" s="67" t="s">
        <v>1747</v>
      </c>
      <c r="G1301" s="8"/>
      <c r="H1301" s="67" t="s">
        <v>17</v>
      </c>
      <c r="I1301" s="22" t="s">
        <v>171</v>
      </c>
      <c r="J1301" s="68">
        <v>1</v>
      </c>
      <c r="K1301" s="13">
        <f>IFERROR(VLOOKUP(I1301,'LISTES stock'!A$2:B$1487,2,0)+SUMIFS(J1301:J1301,D1301:D1301,"ENTRÉE",I1301:I1301,I1301)-SUMIFS(J1301:J1301,D1301:D1301,"SORTIE",I1301:I1301,I1301),"")</f>
        <v>-1</v>
      </c>
      <c r="L1301" s="13">
        <f>IFERROR(VLOOKUP(I1301,T_LISTES[],3,0),"")</f>
        <v>0</v>
      </c>
      <c r="M1301" s="13" t="str">
        <f t="shared" si="41"/>
        <v>COMMANDER</v>
      </c>
      <c r="N1301" s="23" t="s">
        <v>1811</v>
      </c>
      <c r="O1301" s="8"/>
      <c r="P1301" s="69">
        <v>0</v>
      </c>
      <c r="Q1301" s="22" t="s">
        <v>1803</v>
      </c>
      <c r="R1301" s="14" t="s">
        <v>1778</v>
      </c>
    </row>
    <row r="1302" spans="1:18" x14ac:dyDescent="0.25">
      <c r="A1302" s="14">
        <f t="shared" si="40"/>
        <v>1301</v>
      </c>
      <c r="B1302" s="15">
        <v>44287</v>
      </c>
      <c r="C1302" s="7">
        <v>44289</v>
      </c>
      <c r="D1302" s="8" t="s">
        <v>842</v>
      </c>
      <c r="E1302" s="22" t="s">
        <v>368</v>
      </c>
      <c r="F1302" s="67" t="s">
        <v>1747</v>
      </c>
      <c r="G1302" s="8"/>
      <c r="H1302" s="67" t="s">
        <v>26</v>
      </c>
      <c r="I1302" s="22" t="s">
        <v>64</v>
      </c>
      <c r="J1302" s="68">
        <v>1</v>
      </c>
      <c r="K1302" s="13">
        <f>IFERROR(VLOOKUP(I1302,'LISTES stock'!A$2:B$1487,2,0)+SUMIFS(J1302:J1302,D1302:D1302,"ENTRÉE",I1302:I1302,I1302)-SUMIFS(J1302:J1302,D1302:D1302,"SORTIE",I1302:I1302,I1302),"")</f>
        <v>-50</v>
      </c>
      <c r="L1302" s="13">
        <f>IFERROR(VLOOKUP(I1302,T_LISTES[],3,0),"")</f>
        <v>2</v>
      </c>
      <c r="M1302" s="13" t="str">
        <f t="shared" si="41"/>
        <v>COMMANDER</v>
      </c>
      <c r="N1302" s="23"/>
      <c r="O1302" s="8"/>
      <c r="P1302" s="69">
        <v>0</v>
      </c>
      <c r="Q1302" s="22"/>
      <c r="R1302" s="14" t="s">
        <v>1790</v>
      </c>
    </row>
    <row r="1303" spans="1:18" x14ac:dyDescent="0.25">
      <c r="A1303" s="14">
        <f t="shared" si="40"/>
        <v>1302</v>
      </c>
      <c r="B1303" s="15">
        <v>44287</v>
      </c>
      <c r="C1303" s="7">
        <v>44289</v>
      </c>
      <c r="D1303" s="8" t="s">
        <v>842</v>
      </c>
      <c r="E1303" s="22" t="s">
        <v>84</v>
      </c>
      <c r="F1303" s="67" t="s">
        <v>1747</v>
      </c>
      <c r="G1303" s="8"/>
      <c r="H1303" s="67" t="s">
        <v>26</v>
      </c>
      <c r="I1303" s="22" t="s">
        <v>64</v>
      </c>
      <c r="J1303" s="68">
        <v>1</v>
      </c>
      <c r="K1303" s="13">
        <f>IFERROR(VLOOKUP(I1303,'LISTES stock'!A$2:B$1487,2,0)+SUMIFS(J1303:J1303,D1303:D1303,"ENTRÉE",I1303:I1303,I1303)-SUMIFS(J1303:J1303,D1303:D1303,"SORTIE",I1303:I1303,I1303),"")</f>
        <v>-50</v>
      </c>
      <c r="L1303" s="13">
        <f>IFERROR(VLOOKUP(I1303,T_LISTES[],3,0),"")</f>
        <v>2</v>
      </c>
      <c r="M1303" s="13" t="str">
        <f t="shared" si="41"/>
        <v>COMMANDER</v>
      </c>
      <c r="N1303" s="23"/>
      <c r="O1303" s="8"/>
      <c r="P1303" s="69">
        <v>0</v>
      </c>
      <c r="Q1303" s="22"/>
      <c r="R1303" s="14" t="s">
        <v>1778</v>
      </c>
    </row>
    <row r="1304" spans="1:18" x14ac:dyDescent="0.25">
      <c r="A1304" s="14">
        <f t="shared" si="40"/>
        <v>1303</v>
      </c>
      <c r="B1304" s="15">
        <v>44287</v>
      </c>
      <c r="C1304" s="7">
        <v>44289</v>
      </c>
      <c r="D1304" s="8" t="s">
        <v>842</v>
      </c>
      <c r="E1304" s="22" t="s">
        <v>84</v>
      </c>
      <c r="F1304" s="67" t="s">
        <v>1747</v>
      </c>
      <c r="G1304" s="8"/>
      <c r="H1304" s="67" t="s">
        <v>17</v>
      </c>
      <c r="I1304" s="22" t="s">
        <v>307</v>
      </c>
      <c r="J1304" s="68">
        <v>4</v>
      </c>
      <c r="K1304" s="13">
        <f>IFERROR(VLOOKUP(I1304,'LISTES stock'!A$2:B$1487,2,0)+SUMIFS(J1304:J1304,D1304:D1304,"ENTRÉE",I1304:I1304,I1304)-SUMIFS(J1304:J1304,D1304:D1304,"SORTIE",I1304:I1304,I1304),"")</f>
        <v>-118</v>
      </c>
      <c r="L1304" s="13">
        <f>IFERROR(VLOOKUP(I1304,T_LISTES[],3,0),"")</f>
        <v>0</v>
      </c>
      <c r="M1304" s="13" t="str">
        <f t="shared" si="41"/>
        <v>COMMANDER</v>
      </c>
      <c r="N1304" s="23" t="s">
        <v>1755</v>
      </c>
      <c r="O1304" s="8"/>
      <c r="P1304" s="69">
        <v>0</v>
      </c>
      <c r="Q1304" s="22" t="s">
        <v>1749</v>
      </c>
      <c r="R1304" s="14" t="s">
        <v>1778</v>
      </c>
    </row>
    <row r="1305" spans="1:18" x14ac:dyDescent="0.25">
      <c r="A1305" s="14">
        <f t="shared" si="40"/>
        <v>1304</v>
      </c>
      <c r="B1305" s="15">
        <v>44287</v>
      </c>
      <c r="C1305" s="7">
        <v>44289</v>
      </c>
      <c r="D1305" s="8" t="s">
        <v>842</v>
      </c>
      <c r="E1305" s="22" t="s">
        <v>724</v>
      </c>
      <c r="F1305" s="67" t="s">
        <v>1860</v>
      </c>
      <c r="G1305" s="8"/>
      <c r="H1305" s="67" t="s">
        <v>26</v>
      </c>
      <c r="I1305" s="22" t="s">
        <v>648</v>
      </c>
      <c r="J1305" s="68">
        <v>1</v>
      </c>
      <c r="K1305" s="13">
        <f>IFERROR(VLOOKUP(I1305,'LISTES stock'!A$2:B$1487,2,0)+SUMIFS(J1305:J1305,D1305:D1305,"ENTRÉE",I1305:I1305,I1305)-SUMIFS(J1305:J1305,D1305:D1305,"SORTIE",I1305:I1305,I1305),"")</f>
        <v>-24</v>
      </c>
      <c r="L1305" s="13">
        <f>IFERROR(VLOOKUP(I1305,T_LISTES[],3,0),"")</f>
        <v>2</v>
      </c>
      <c r="M1305" s="13" t="str">
        <f t="shared" si="41"/>
        <v>COMMANDER</v>
      </c>
      <c r="N1305" s="23"/>
      <c r="O1305" s="8"/>
      <c r="P1305" s="69">
        <v>0</v>
      </c>
      <c r="Q1305" s="22" t="s">
        <v>1780</v>
      </c>
      <c r="R1305" s="14" t="s">
        <v>1754</v>
      </c>
    </row>
    <row r="1306" spans="1:18" x14ac:dyDescent="0.25">
      <c r="A1306" s="14">
        <f t="shared" si="40"/>
        <v>1305</v>
      </c>
      <c r="B1306" s="15">
        <v>44287</v>
      </c>
      <c r="C1306" s="7">
        <v>44289</v>
      </c>
      <c r="D1306" s="8" t="s">
        <v>842</v>
      </c>
      <c r="E1306" s="22" t="s">
        <v>724</v>
      </c>
      <c r="F1306" s="67" t="s">
        <v>1860</v>
      </c>
      <c r="G1306" s="8"/>
      <c r="H1306" s="67" t="s">
        <v>26</v>
      </c>
      <c r="I1306" s="22" t="s">
        <v>647</v>
      </c>
      <c r="J1306" s="68">
        <v>2</v>
      </c>
      <c r="K1306" s="13">
        <f>IFERROR(VLOOKUP(I1306,'LISTES stock'!A$2:B$1487,2,0)+SUMIFS(J1306:J1306,D1306:D1306,"ENTRÉE",I1306:I1306,I1306)-SUMIFS(J1306:J1306,D1306:D1306,"SORTIE",I1306:I1306,I1306),"")</f>
        <v>-13</v>
      </c>
      <c r="L1306" s="13">
        <f>IFERROR(VLOOKUP(I1306,T_LISTES[],3,0),"")</f>
        <v>2</v>
      </c>
      <c r="M1306" s="13" t="str">
        <f t="shared" si="41"/>
        <v>COMMANDER</v>
      </c>
      <c r="N1306" s="23"/>
      <c r="O1306" s="8"/>
      <c r="P1306" s="69">
        <v>0</v>
      </c>
      <c r="Q1306" s="22" t="s">
        <v>1780</v>
      </c>
      <c r="R1306" s="14" t="s">
        <v>1754</v>
      </c>
    </row>
    <row r="1307" spans="1:18" x14ac:dyDescent="0.25">
      <c r="A1307" s="14">
        <f t="shared" si="40"/>
        <v>1306</v>
      </c>
      <c r="B1307" s="15">
        <v>44287</v>
      </c>
      <c r="C1307" s="7">
        <v>44289</v>
      </c>
      <c r="D1307" s="8" t="s">
        <v>842</v>
      </c>
      <c r="E1307" s="22" t="s">
        <v>724</v>
      </c>
      <c r="F1307" s="67" t="s">
        <v>1860</v>
      </c>
      <c r="G1307" s="8"/>
      <c r="H1307" s="67" t="s">
        <v>26</v>
      </c>
      <c r="I1307" s="22" t="s">
        <v>135</v>
      </c>
      <c r="J1307" s="68">
        <v>2</v>
      </c>
      <c r="K1307" s="13">
        <f>IFERROR(VLOOKUP(I1307,'LISTES stock'!A$2:B$1487,2,0)+SUMIFS(J1307:J1307,D1307:D1307,"ENTRÉE",I1307:I1307,I1307)-SUMIFS(J1307:J1307,D1307:D1307,"SORTIE",I1307:I1307,I1307),"")</f>
        <v>-88</v>
      </c>
      <c r="L1307" s="13">
        <f>IFERROR(VLOOKUP(I1307,T_LISTES[],3,0),"")</f>
        <v>2</v>
      </c>
      <c r="M1307" s="13" t="str">
        <f t="shared" si="41"/>
        <v>COMMANDER</v>
      </c>
      <c r="N1307" s="23"/>
      <c r="O1307" s="8"/>
      <c r="P1307" s="69">
        <v>0</v>
      </c>
      <c r="Q1307" s="22" t="s">
        <v>1780</v>
      </c>
      <c r="R1307" s="14" t="s">
        <v>1754</v>
      </c>
    </row>
    <row r="1308" spans="1:18" x14ac:dyDescent="0.25">
      <c r="A1308" s="14">
        <f t="shared" si="40"/>
        <v>1307</v>
      </c>
      <c r="B1308" s="15">
        <v>44287</v>
      </c>
      <c r="C1308" s="7">
        <v>44289</v>
      </c>
      <c r="D1308" s="8" t="s">
        <v>842</v>
      </c>
      <c r="E1308" s="22" t="s">
        <v>724</v>
      </c>
      <c r="F1308" s="67" t="s">
        <v>1788</v>
      </c>
      <c r="G1308" s="8"/>
      <c r="H1308" s="67" t="s">
        <v>58</v>
      </c>
      <c r="I1308" s="22" t="s">
        <v>57</v>
      </c>
      <c r="J1308" s="68">
        <v>35</v>
      </c>
      <c r="K1308" s="13">
        <f>IFERROR(VLOOKUP(I1308,'LISTES stock'!A$2:B$1487,2,0)+SUMIFS(J1308:J1308,D1308:D1308,"ENTRÉE",I1308:I1308,I1308)-SUMIFS(J1308:J1308,D1308:D1308,"SORTIE",I1308:I1308,I1308),"")</f>
        <v>-7079</v>
      </c>
      <c r="L1308" s="13">
        <f>IFERROR(VLOOKUP(I1308,T_LISTES[],3,0),"")</f>
        <v>0</v>
      </c>
      <c r="M1308" s="13" t="str">
        <f t="shared" si="41"/>
        <v>COMMANDER</v>
      </c>
      <c r="N1308" s="23"/>
      <c r="O1308" s="8"/>
      <c r="P1308" s="69">
        <v>0</v>
      </c>
      <c r="Q1308" s="22" t="s">
        <v>1780</v>
      </c>
      <c r="R1308" s="14" t="s">
        <v>1754</v>
      </c>
    </row>
    <row r="1309" spans="1:18" x14ac:dyDescent="0.25">
      <c r="A1309" s="14">
        <f t="shared" si="40"/>
        <v>1308</v>
      </c>
      <c r="B1309" s="15">
        <v>44287</v>
      </c>
      <c r="C1309" s="7">
        <v>44289</v>
      </c>
      <c r="D1309" s="8" t="s">
        <v>842</v>
      </c>
      <c r="E1309" s="22" t="s">
        <v>368</v>
      </c>
      <c r="F1309" s="67" t="s">
        <v>1747</v>
      </c>
      <c r="G1309" s="8"/>
      <c r="H1309" s="67" t="s">
        <v>1748</v>
      </c>
      <c r="I1309" s="22" t="s">
        <v>12</v>
      </c>
      <c r="J1309" s="68">
        <v>1</v>
      </c>
      <c r="K1309" s="13">
        <f>IFERROR(VLOOKUP(I1309,'LISTES stock'!A$2:B$1487,2,0)+SUMIFS(J1309:J1309,D1309:D1309,"ENTRÉE",I1309:I1309,I1309)-SUMIFS(J1309:J1309,D1309:D1309,"SORTIE",I1309:I1309,I1309),"")</f>
        <v>0</v>
      </c>
      <c r="L1309" s="13">
        <f>IFERROR(VLOOKUP(I1309,T_LISTES[],3,0),"")</f>
        <v>0</v>
      </c>
      <c r="M1309" s="13" t="str">
        <f t="shared" si="41"/>
        <v>COMMANDER</v>
      </c>
      <c r="N1309" s="23" t="s">
        <v>1824</v>
      </c>
      <c r="O1309" s="8"/>
      <c r="P1309" s="69">
        <v>0</v>
      </c>
      <c r="Q1309" s="22" t="s">
        <v>1749</v>
      </c>
      <c r="R1309" s="14" t="s">
        <v>1790</v>
      </c>
    </row>
    <row r="1310" spans="1:18" x14ac:dyDescent="0.25">
      <c r="A1310" s="14">
        <f t="shared" si="40"/>
        <v>1309</v>
      </c>
      <c r="B1310" s="15">
        <v>44287</v>
      </c>
      <c r="C1310" s="7">
        <v>44289</v>
      </c>
      <c r="D1310" s="8" t="s">
        <v>842</v>
      </c>
      <c r="E1310" s="22" t="s">
        <v>368</v>
      </c>
      <c r="F1310" s="67" t="s">
        <v>1747</v>
      </c>
      <c r="G1310" s="8"/>
      <c r="H1310" s="67" t="s">
        <v>33</v>
      </c>
      <c r="I1310" s="22" t="s">
        <v>13</v>
      </c>
      <c r="J1310" s="68">
        <v>1</v>
      </c>
      <c r="K1310" s="13">
        <f>IFERROR(VLOOKUP(I1310,'LISTES stock'!A$2:B$1487,2,0)+SUMIFS(J1310:J1310,D1310:D1310,"ENTRÉE",I1310:I1310,I1310)-SUMIFS(J1310:J1310,D1310:D1310,"SORTIE",I1310:I1310,I1310),"")</f>
        <v>0</v>
      </c>
      <c r="L1310" s="13">
        <f>IFERROR(VLOOKUP(I1310,T_LISTES[],3,0),"")</f>
        <v>2</v>
      </c>
      <c r="M1310" s="13" t="str">
        <f t="shared" si="41"/>
        <v>COMMANDER</v>
      </c>
      <c r="N1310" s="23" t="s">
        <v>1773</v>
      </c>
      <c r="O1310" s="8"/>
      <c r="P1310" s="69">
        <v>24000</v>
      </c>
      <c r="Q1310" s="22" t="s">
        <v>1749</v>
      </c>
      <c r="R1310" s="14" t="s">
        <v>1790</v>
      </c>
    </row>
    <row r="1311" spans="1:18" x14ac:dyDescent="0.25">
      <c r="A1311" s="14">
        <f t="shared" si="40"/>
        <v>1310</v>
      </c>
      <c r="B1311" s="15">
        <v>44287</v>
      </c>
      <c r="C1311" s="7">
        <v>44289</v>
      </c>
      <c r="D1311" s="8" t="s">
        <v>842</v>
      </c>
      <c r="E1311" s="22" t="s">
        <v>368</v>
      </c>
      <c r="F1311" s="67" t="s">
        <v>1747</v>
      </c>
      <c r="G1311" s="8"/>
      <c r="H1311" s="67" t="s">
        <v>33</v>
      </c>
      <c r="I1311" s="22" t="s">
        <v>36</v>
      </c>
      <c r="J1311" s="68">
        <v>3</v>
      </c>
      <c r="K1311" s="13">
        <f>IFERROR(VLOOKUP(I1311,'LISTES stock'!A$2:B$1487,2,0)+SUMIFS(J1311:J1311,D1311:D1311,"ENTRÉE",I1311:I1311,I1311)-SUMIFS(J1311:J1311,D1311:D1311,"SORTIE",I1311:I1311,I1311),"")</f>
        <v>-21</v>
      </c>
      <c r="L1311" s="13">
        <f>IFERROR(VLOOKUP(I1311,T_LISTES[],3,0),"")</f>
        <v>2</v>
      </c>
      <c r="M1311" s="13" t="str">
        <f t="shared" si="41"/>
        <v>COMMANDER</v>
      </c>
      <c r="N1311" s="23" t="s">
        <v>1824</v>
      </c>
      <c r="O1311" s="8"/>
      <c r="P1311" s="69">
        <v>1500</v>
      </c>
      <c r="Q1311" s="22"/>
      <c r="R1311" s="14" t="s">
        <v>1737</v>
      </c>
    </row>
    <row r="1312" spans="1:18" x14ac:dyDescent="0.25">
      <c r="A1312" s="14">
        <f t="shared" si="40"/>
        <v>1311</v>
      </c>
      <c r="B1312" s="15">
        <v>44287</v>
      </c>
      <c r="C1312" s="7">
        <v>44289</v>
      </c>
      <c r="D1312" s="8" t="s">
        <v>842</v>
      </c>
      <c r="E1312" s="22" t="s">
        <v>670</v>
      </c>
      <c r="F1312" s="67" t="s">
        <v>1860</v>
      </c>
      <c r="G1312" s="8"/>
      <c r="H1312" s="67" t="s">
        <v>1740</v>
      </c>
      <c r="I1312" s="22" t="s">
        <v>792</v>
      </c>
      <c r="J1312" s="68">
        <v>1</v>
      </c>
      <c r="K1312" s="13">
        <f>IFERROR(VLOOKUP(I1312,'LISTES stock'!A$2:B$1487,2,0)+SUMIFS(J1312:J1312,D1312:D1312,"ENTRÉE",I1312:I1312,I1312)-SUMIFS(J1312:J1312,D1312:D1312,"SORTIE",I1312:I1312,I1312),"")</f>
        <v>1</v>
      </c>
      <c r="L1312" s="13">
        <f>IFERROR(VLOOKUP(I1312,T_LISTES[],3,0),"")</f>
        <v>0</v>
      </c>
      <c r="M1312" s="13" t="str">
        <f t="shared" si="41"/>
        <v/>
      </c>
      <c r="N1312" s="23"/>
      <c r="O1312" s="8"/>
      <c r="P1312" s="69">
        <v>30000</v>
      </c>
      <c r="Q1312" s="22"/>
      <c r="R1312" s="14" t="s">
        <v>1767</v>
      </c>
    </row>
    <row r="1313" spans="1:18" x14ac:dyDescent="0.25">
      <c r="A1313" s="14">
        <f t="shared" si="40"/>
        <v>1312</v>
      </c>
      <c r="B1313" s="15">
        <v>44287</v>
      </c>
      <c r="C1313" s="7">
        <v>44289</v>
      </c>
      <c r="D1313" s="8" t="s">
        <v>842</v>
      </c>
      <c r="E1313" s="22" t="s">
        <v>442</v>
      </c>
      <c r="F1313" s="67" t="s">
        <v>1735</v>
      </c>
      <c r="G1313" s="8"/>
      <c r="H1313" s="67" t="s">
        <v>1742</v>
      </c>
      <c r="I1313" s="22" t="s">
        <v>950</v>
      </c>
      <c r="J1313" s="68">
        <v>1</v>
      </c>
      <c r="K1313" s="13">
        <f>IFERROR(VLOOKUP(I1313,'LISTES stock'!A$2:B$1487,2,0)+SUMIFS(J1313:J1313,D1313:D1313,"ENTRÉE",I1313:I1313,I1313)-SUMIFS(J1313:J1313,D1313:D1313,"SORTIE",I1313:I1313,I1313),"")</f>
        <v>-2</v>
      </c>
      <c r="L1313" s="13">
        <f>IFERROR(VLOOKUP(I1313,T_LISTES[],3,0),"")</f>
        <v>2</v>
      </c>
      <c r="M1313" s="13" t="str">
        <f t="shared" si="41"/>
        <v>COMMANDER</v>
      </c>
      <c r="N1313" s="23"/>
      <c r="O1313" s="8"/>
      <c r="P1313" s="69">
        <v>10000</v>
      </c>
      <c r="Q1313" s="22"/>
      <c r="R1313" s="14" t="s">
        <v>1777</v>
      </c>
    </row>
    <row r="1314" spans="1:18" x14ac:dyDescent="0.25">
      <c r="A1314" s="14">
        <f t="shared" si="40"/>
        <v>1313</v>
      </c>
      <c r="B1314" s="15">
        <v>44287</v>
      </c>
      <c r="C1314" s="7">
        <v>44289</v>
      </c>
      <c r="D1314" s="8" t="s">
        <v>842</v>
      </c>
      <c r="E1314" s="22" t="s">
        <v>138</v>
      </c>
      <c r="F1314" s="67" t="s">
        <v>1878</v>
      </c>
      <c r="G1314" s="8"/>
      <c r="H1314" s="67" t="s">
        <v>17</v>
      </c>
      <c r="I1314" s="22" t="s">
        <v>453</v>
      </c>
      <c r="J1314" s="68">
        <v>1</v>
      </c>
      <c r="K1314" s="13">
        <f>IFERROR(VLOOKUP(I1314,'LISTES stock'!A$2:B$1487,2,0)+SUMIFS(J1314:J1314,D1314:D1314,"ENTRÉE",I1314:I1314,I1314)-SUMIFS(J1314:J1314,D1314:D1314,"SORTIE",I1314:I1314,I1314),"")</f>
        <v>8</v>
      </c>
      <c r="L1314" s="13">
        <f>IFERROR(VLOOKUP(I1314,T_LISTES[],3,0),"")</f>
        <v>0</v>
      </c>
      <c r="M1314" s="13" t="str">
        <f t="shared" si="41"/>
        <v/>
      </c>
      <c r="N1314" s="23" t="s">
        <v>1775</v>
      </c>
      <c r="O1314" s="8"/>
      <c r="P1314" s="69">
        <v>0</v>
      </c>
      <c r="Q1314" s="22" t="s">
        <v>1942</v>
      </c>
      <c r="R1314" s="14" t="s">
        <v>1789</v>
      </c>
    </row>
    <row r="1315" spans="1:18" x14ac:dyDescent="0.25">
      <c r="A1315" s="14">
        <f t="shared" si="40"/>
        <v>1314</v>
      </c>
      <c r="B1315" s="15">
        <v>44287</v>
      </c>
      <c r="C1315" s="7">
        <v>44289</v>
      </c>
      <c r="D1315" s="75" t="s">
        <v>844</v>
      </c>
      <c r="E1315" s="22" t="s">
        <v>2298</v>
      </c>
      <c r="F1315" s="67" t="s">
        <v>1860</v>
      </c>
      <c r="G1315" s="8"/>
      <c r="H1315" s="67"/>
      <c r="I1315" s="22" t="s">
        <v>648</v>
      </c>
      <c r="J1315" s="68">
        <v>20</v>
      </c>
      <c r="K1315" s="13">
        <f>IFERROR(VLOOKUP(I1315,'LISTES stock'!A$2:B$1487,2,0)+SUMIFS(J1315:J1315,D1315:D1315,"ENTRÉE",I1315:I1315,I1315)-SUMIFS(J1315:J1315,D1315:D1315,"SORTIE",I1315:I1315,I1315),"")</f>
        <v>-3</v>
      </c>
      <c r="L1315" s="13">
        <f>IFERROR(VLOOKUP(I1315,T_LISTES[],3,0),"")</f>
        <v>2</v>
      </c>
      <c r="M1315" s="13" t="str">
        <f t="shared" si="41"/>
        <v>COMMANDER</v>
      </c>
      <c r="N1315" s="23"/>
      <c r="O1315" s="8"/>
      <c r="P1315" s="69">
        <v>200000</v>
      </c>
      <c r="Q1315" s="22" t="s">
        <v>2397</v>
      </c>
      <c r="R1315" s="14"/>
    </row>
    <row r="1316" spans="1:18" x14ac:dyDescent="0.25">
      <c r="A1316" s="14">
        <f t="shared" si="40"/>
        <v>1315</v>
      </c>
      <c r="B1316" s="15">
        <v>44287</v>
      </c>
      <c r="C1316" s="7">
        <v>44289</v>
      </c>
      <c r="D1316" s="75" t="s">
        <v>844</v>
      </c>
      <c r="E1316" s="22" t="s">
        <v>2298</v>
      </c>
      <c r="F1316" s="67" t="s">
        <v>1860</v>
      </c>
      <c r="G1316" s="8"/>
      <c r="H1316" s="67"/>
      <c r="I1316" s="22" t="s">
        <v>647</v>
      </c>
      <c r="J1316" s="68">
        <v>20</v>
      </c>
      <c r="K1316" s="13">
        <f>IFERROR(VLOOKUP(I1316,'LISTES stock'!A$2:B$1487,2,0)+SUMIFS(J1316:J1316,D1316:D1316,"ENTRÉE",I1316:I1316,I1316)-SUMIFS(J1316:J1316,D1316:D1316,"SORTIE",I1316:I1316,I1316),"")</f>
        <v>9</v>
      </c>
      <c r="L1316" s="13">
        <f>IFERROR(VLOOKUP(I1316,T_LISTES[],3,0),"")</f>
        <v>2</v>
      </c>
      <c r="M1316" s="13" t="str">
        <f t="shared" si="41"/>
        <v/>
      </c>
      <c r="N1316" s="23"/>
      <c r="O1316" s="8"/>
      <c r="P1316" s="69">
        <v>200000</v>
      </c>
      <c r="Q1316" s="22" t="s">
        <v>2397</v>
      </c>
      <c r="R1316" s="14"/>
    </row>
    <row r="1317" spans="1:18" x14ac:dyDescent="0.25">
      <c r="A1317" s="14">
        <f t="shared" si="40"/>
        <v>1316</v>
      </c>
      <c r="B1317" s="15">
        <v>44287</v>
      </c>
      <c r="C1317" s="7">
        <v>44289</v>
      </c>
      <c r="D1317" s="75" t="s">
        <v>844</v>
      </c>
      <c r="E1317" s="22" t="s">
        <v>2298</v>
      </c>
      <c r="F1317" s="67" t="s">
        <v>1860</v>
      </c>
      <c r="G1317" s="8"/>
      <c r="H1317" s="67"/>
      <c r="I1317" s="22" t="s">
        <v>133</v>
      </c>
      <c r="J1317" s="68">
        <v>20</v>
      </c>
      <c r="K1317" s="13">
        <f>IFERROR(VLOOKUP(I1317,'LISTES stock'!A$2:B$1487,2,0)+SUMIFS(J1317:J1317,D1317:D1317,"ENTRÉE",I1317:I1317,I1317)-SUMIFS(J1317:J1317,D1317:D1317,"SORTIE",I1317:I1317,I1317),"")</f>
        <v>17</v>
      </c>
      <c r="L1317" s="13">
        <f>IFERROR(VLOOKUP(I1317,T_LISTES[],3,0),"")</f>
        <v>2</v>
      </c>
      <c r="M1317" s="13" t="str">
        <f t="shared" si="41"/>
        <v/>
      </c>
      <c r="N1317" s="23"/>
      <c r="O1317" s="8"/>
      <c r="P1317" s="69">
        <v>90000</v>
      </c>
      <c r="Q1317" s="22" t="s">
        <v>2397</v>
      </c>
      <c r="R1317" s="14"/>
    </row>
    <row r="1318" spans="1:18" x14ac:dyDescent="0.25">
      <c r="A1318" s="14">
        <f t="shared" si="40"/>
        <v>1317</v>
      </c>
      <c r="B1318" s="15">
        <v>44287</v>
      </c>
      <c r="C1318" s="7">
        <v>44289</v>
      </c>
      <c r="D1318" s="75" t="s">
        <v>844</v>
      </c>
      <c r="E1318" s="22" t="s">
        <v>2298</v>
      </c>
      <c r="F1318" s="67" t="s">
        <v>1860</v>
      </c>
      <c r="G1318" s="8"/>
      <c r="H1318" s="67"/>
      <c r="I1318" s="22" t="s">
        <v>132</v>
      </c>
      <c r="J1318" s="68">
        <v>20</v>
      </c>
      <c r="K1318" s="13">
        <f>IFERROR(VLOOKUP(I1318,'LISTES stock'!A$2:B$1487,2,0)+SUMIFS(J1318:J1318,D1318:D1318,"ENTRÉE",I1318:I1318,I1318)-SUMIFS(J1318:J1318,D1318:D1318,"SORTIE",I1318:I1318,I1318),"")</f>
        <v>20</v>
      </c>
      <c r="L1318" s="13">
        <f>IFERROR(VLOOKUP(I1318,T_LISTES[],3,0),"")</f>
        <v>2</v>
      </c>
      <c r="M1318" s="13" t="str">
        <f t="shared" si="41"/>
        <v/>
      </c>
      <c r="N1318" s="23"/>
      <c r="O1318" s="8"/>
      <c r="P1318" s="69">
        <v>80000</v>
      </c>
      <c r="Q1318" s="22" t="s">
        <v>2397</v>
      </c>
      <c r="R1318" s="14"/>
    </row>
    <row r="1319" spans="1:18" x14ac:dyDescent="0.25">
      <c r="A1319" s="14">
        <f t="shared" si="40"/>
        <v>1318</v>
      </c>
      <c r="B1319" s="15">
        <v>44287</v>
      </c>
      <c r="C1319" s="7">
        <v>44289</v>
      </c>
      <c r="D1319" s="75" t="s">
        <v>844</v>
      </c>
      <c r="E1319" s="22" t="s">
        <v>2298</v>
      </c>
      <c r="F1319" s="67" t="s">
        <v>1860</v>
      </c>
      <c r="G1319" s="8"/>
      <c r="H1319" s="67"/>
      <c r="I1319" s="22" t="s">
        <v>792</v>
      </c>
      <c r="J1319" s="68">
        <v>1</v>
      </c>
      <c r="K1319" s="13">
        <f>IFERROR(VLOOKUP(I1319,'LISTES stock'!A$2:B$1487,2,0)+SUMIFS(J1319:J1319,D1319:D1319,"ENTRÉE",I1319:I1319,I1319)-SUMIFS(J1319:J1319,D1319:D1319,"SORTIE",I1319:I1319,I1319),"")</f>
        <v>3</v>
      </c>
      <c r="L1319" s="13">
        <f>IFERROR(VLOOKUP(I1319,T_LISTES[],3,0),"")</f>
        <v>0</v>
      </c>
      <c r="M1319" s="13" t="str">
        <f t="shared" si="41"/>
        <v/>
      </c>
      <c r="N1319" s="23"/>
      <c r="O1319" s="8"/>
      <c r="P1319" s="69">
        <v>30000</v>
      </c>
      <c r="Q1319" s="22" t="s">
        <v>2398</v>
      </c>
      <c r="R1319" s="14"/>
    </row>
    <row r="1320" spans="1:18" x14ac:dyDescent="0.25">
      <c r="A1320" s="14">
        <f t="shared" si="40"/>
        <v>1319</v>
      </c>
      <c r="B1320" s="15">
        <v>44287</v>
      </c>
      <c r="C1320" s="7">
        <v>44289</v>
      </c>
      <c r="D1320" s="75" t="s">
        <v>844</v>
      </c>
      <c r="E1320" s="22" t="s">
        <v>2298</v>
      </c>
      <c r="F1320" s="67" t="s">
        <v>1878</v>
      </c>
      <c r="G1320" s="8"/>
      <c r="H1320" s="67"/>
      <c r="I1320" s="22" t="s">
        <v>418</v>
      </c>
      <c r="J1320" s="68">
        <v>10</v>
      </c>
      <c r="K1320" s="13">
        <f>IFERROR(VLOOKUP(I1320,'LISTES stock'!A$2:B$1487,2,0)+SUMIFS(J1320:J1320,D1320:D1320,"ENTRÉE",I1320:I1320,I1320)-SUMIFS(J1320:J1320,D1320:D1320,"SORTIE",I1320:I1320,I1320),"")</f>
        <v>19</v>
      </c>
      <c r="L1320" s="13">
        <f>IFERROR(VLOOKUP(I1320,T_LISTES[],3,0),"")</f>
        <v>0</v>
      </c>
      <c r="M1320" s="13" t="str">
        <f t="shared" si="41"/>
        <v/>
      </c>
      <c r="N1320" s="23"/>
      <c r="O1320" s="8"/>
      <c r="P1320" s="69">
        <v>0</v>
      </c>
      <c r="Q1320" s="22"/>
      <c r="R1320" s="14"/>
    </row>
    <row r="1321" spans="1:18" x14ac:dyDescent="0.25">
      <c r="A1321" s="14">
        <f t="shared" si="40"/>
        <v>1320</v>
      </c>
      <c r="B1321" s="15">
        <v>44287</v>
      </c>
      <c r="C1321" s="7">
        <v>44289</v>
      </c>
      <c r="D1321" s="75" t="s">
        <v>844</v>
      </c>
      <c r="E1321" s="22" t="s">
        <v>2298</v>
      </c>
      <c r="F1321" s="67" t="s">
        <v>1878</v>
      </c>
      <c r="G1321" s="8"/>
      <c r="H1321" s="67"/>
      <c r="I1321" s="22" t="s">
        <v>453</v>
      </c>
      <c r="J1321" s="68">
        <v>10</v>
      </c>
      <c r="K1321" s="13">
        <f>IFERROR(VLOOKUP(I1321,'LISTES stock'!A$2:B$1487,2,0)+SUMIFS(J1321:J1321,D1321:D1321,"ENTRÉE",I1321:I1321,I1321)-SUMIFS(J1321:J1321,D1321:D1321,"SORTIE",I1321:I1321,I1321),"")</f>
        <v>19</v>
      </c>
      <c r="L1321" s="13">
        <f>IFERROR(VLOOKUP(I1321,T_LISTES[],3,0),"")</f>
        <v>0</v>
      </c>
      <c r="M1321" s="13" t="str">
        <f t="shared" si="41"/>
        <v/>
      </c>
      <c r="N1321" s="23"/>
      <c r="O1321" s="8"/>
      <c r="P1321" s="69">
        <v>0</v>
      </c>
      <c r="Q1321" s="22"/>
      <c r="R1321" s="14"/>
    </row>
    <row r="1322" spans="1:18" x14ac:dyDescent="0.25">
      <c r="A1322" s="14">
        <f t="shared" si="40"/>
        <v>1321</v>
      </c>
      <c r="B1322" s="15">
        <v>44287</v>
      </c>
      <c r="C1322" s="7">
        <v>44291</v>
      </c>
      <c r="D1322" s="8" t="s">
        <v>842</v>
      </c>
      <c r="E1322" s="22" t="s">
        <v>1734</v>
      </c>
      <c r="F1322" s="67" t="s">
        <v>1762</v>
      </c>
      <c r="G1322" s="8"/>
      <c r="H1322" s="67" t="s">
        <v>1748</v>
      </c>
      <c r="I1322" s="22" t="s">
        <v>43</v>
      </c>
      <c r="J1322" s="68">
        <v>1</v>
      </c>
      <c r="K1322" s="13">
        <f>IFERROR(VLOOKUP(I1322,'LISTES stock'!A$2:B$1487,2,0)+SUMIFS(J1322:J1322,D1322:D1322,"ENTRÉE",I1322:I1322,I1322)-SUMIFS(J1322:J1322,D1322:D1322,"SORTIE",I1322:I1322,I1322),"")</f>
        <v>0</v>
      </c>
      <c r="L1322" s="13">
        <f>IFERROR(VLOOKUP(I1322,T_LISTES[],3,0),"")</f>
        <v>2</v>
      </c>
      <c r="M1322" s="13" t="str">
        <f t="shared" si="41"/>
        <v>COMMANDER</v>
      </c>
      <c r="N1322" s="23" t="s">
        <v>1763</v>
      </c>
      <c r="O1322" s="8"/>
      <c r="P1322" s="69">
        <v>17774</v>
      </c>
      <c r="Q1322" s="22"/>
      <c r="R1322" s="14" t="s">
        <v>1778</v>
      </c>
    </row>
    <row r="1323" spans="1:18" x14ac:dyDescent="0.25">
      <c r="A1323" s="14">
        <f t="shared" si="40"/>
        <v>1322</v>
      </c>
      <c r="B1323" s="15">
        <v>44287</v>
      </c>
      <c r="C1323" s="7">
        <v>44291</v>
      </c>
      <c r="D1323" s="8" t="s">
        <v>842</v>
      </c>
      <c r="E1323" s="22" t="s">
        <v>1734</v>
      </c>
      <c r="F1323" s="67" t="s">
        <v>1744</v>
      </c>
      <c r="G1323" s="8"/>
      <c r="H1323" s="67" t="s">
        <v>17</v>
      </c>
      <c r="I1323" s="22" t="s">
        <v>363</v>
      </c>
      <c r="J1323" s="68">
        <v>1</v>
      </c>
      <c r="K1323" s="13">
        <f>IFERROR(VLOOKUP(I1323,'LISTES stock'!A$2:B$1487,2,0)+SUMIFS(J1323:J1323,D1323:D1323,"ENTRÉE",I1323:I1323,I1323)-SUMIFS(J1323:J1323,D1323:D1323,"SORTIE",I1323:I1323,I1323),"")</f>
        <v>-5</v>
      </c>
      <c r="L1323" s="13">
        <f>IFERROR(VLOOKUP(I1323,T_LISTES[],3,0),"")</f>
        <v>0</v>
      </c>
      <c r="M1323" s="13" t="str">
        <f t="shared" si="41"/>
        <v>COMMANDER</v>
      </c>
      <c r="N1323" s="23"/>
      <c r="O1323" s="8"/>
      <c r="P1323" s="69">
        <v>0</v>
      </c>
      <c r="Q1323" s="22" t="s">
        <v>2079</v>
      </c>
      <c r="R1323" s="14" t="s">
        <v>1737</v>
      </c>
    </row>
    <row r="1324" spans="1:18" x14ac:dyDescent="0.25">
      <c r="A1324" s="14">
        <f t="shared" si="40"/>
        <v>1323</v>
      </c>
      <c r="B1324" s="15">
        <v>44287</v>
      </c>
      <c r="C1324" s="7">
        <v>44291</v>
      </c>
      <c r="D1324" s="8" t="s">
        <v>842</v>
      </c>
      <c r="E1324" s="22" t="s">
        <v>52</v>
      </c>
      <c r="F1324" s="67" t="s">
        <v>1762</v>
      </c>
      <c r="G1324" s="8"/>
      <c r="H1324" s="67" t="s">
        <v>26</v>
      </c>
      <c r="I1324" s="22" t="s">
        <v>25</v>
      </c>
      <c r="J1324" s="68">
        <v>2</v>
      </c>
      <c r="K1324" s="13">
        <f>IFERROR(VLOOKUP(I1324,'LISTES stock'!A$2:B$1487,2,0)+SUMIFS(J1324:J1324,D1324:D1324,"ENTRÉE",I1324:I1324,I1324)-SUMIFS(J1324:J1324,D1324:D1324,"SORTIE",I1324:I1324,I1324),"")</f>
        <v>-4</v>
      </c>
      <c r="L1324" s="13">
        <f>IFERROR(VLOOKUP(I1324,T_LISTES[],3,0),"")</f>
        <v>2</v>
      </c>
      <c r="M1324" s="13" t="str">
        <f t="shared" si="41"/>
        <v>COMMANDER</v>
      </c>
      <c r="N1324" s="23" t="s">
        <v>1763</v>
      </c>
      <c r="O1324" s="8"/>
      <c r="P1324" s="69">
        <v>0</v>
      </c>
      <c r="Q1324" s="22" t="s">
        <v>1780</v>
      </c>
      <c r="R1324" s="14" t="s">
        <v>1759</v>
      </c>
    </row>
    <row r="1325" spans="1:18" x14ac:dyDescent="0.25">
      <c r="A1325" s="14">
        <f t="shared" si="40"/>
        <v>1324</v>
      </c>
      <c r="B1325" s="15">
        <v>44287</v>
      </c>
      <c r="C1325" s="7">
        <v>44291</v>
      </c>
      <c r="D1325" s="8" t="s">
        <v>842</v>
      </c>
      <c r="E1325" s="22" t="s">
        <v>52</v>
      </c>
      <c r="F1325" s="67" t="s">
        <v>1762</v>
      </c>
      <c r="G1325" s="8"/>
      <c r="H1325" s="67" t="s">
        <v>26</v>
      </c>
      <c r="I1325" s="22" t="s">
        <v>27</v>
      </c>
      <c r="J1325" s="68">
        <v>2</v>
      </c>
      <c r="K1325" s="13">
        <f>IFERROR(VLOOKUP(I1325,'LISTES stock'!A$2:B$1487,2,0)+SUMIFS(J1325:J1325,D1325:D1325,"ENTRÉE",I1325:I1325,I1325)-SUMIFS(J1325:J1325,D1325:D1325,"SORTIE",I1325:I1325,I1325),"")</f>
        <v>20</v>
      </c>
      <c r="L1325" s="13">
        <f>IFERROR(VLOOKUP(I1325,T_LISTES[],3,0),"")</f>
        <v>2</v>
      </c>
      <c r="M1325" s="13" t="str">
        <f t="shared" si="41"/>
        <v/>
      </c>
      <c r="N1325" s="23" t="s">
        <v>1763</v>
      </c>
      <c r="O1325" s="8"/>
      <c r="P1325" s="69">
        <v>0</v>
      </c>
      <c r="Q1325" s="22" t="s">
        <v>1780</v>
      </c>
      <c r="R1325" s="14" t="s">
        <v>1759</v>
      </c>
    </row>
    <row r="1326" spans="1:18" x14ac:dyDescent="0.25">
      <c r="A1326" s="14">
        <f t="shared" si="40"/>
        <v>1325</v>
      </c>
      <c r="B1326" s="15">
        <v>44287</v>
      </c>
      <c r="C1326" s="7">
        <v>44291</v>
      </c>
      <c r="D1326" s="8" t="s">
        <v>842</v>
      </c>
      <c r="E1326" s="22" t="s">
        <v>52</v>
      </c>
      <c r="F1326" s="67" t="s">
        <v>1788</v>
      </c>
      <c r="G1326" s="8"/>
      <c r="H1326" s="67" t="s">
        <v>58</v>
      </c>
      <c r="I1326" s="22" t="s">
        <v>57</v>
      </c>
      <c r="J1326" s="68">
        <v>25</v>
      </c>
      <c r="K1326" s="13">
        <f>IFERROR(VLOOKUP(I1326,'LISTES stock'!A$2:B$1487,2,0)+SUMIFS(J1326:J1326,D1326:D1326,"ENTRÉE",I1326:I1326,I1326)-SUMIFS(J1326:J1326,D1326:D1326,"SORTIE",I1326:I1326,I1326),"")</f>
        <v>-7069</v>
      </c>
      <c r="L1326" s="13">
        <f>IFERROR(VLOOKUP(I1326,T_LISTES[],3,0),"")</f>
        <v>0</v>
      </c>
      <c r="M1326" s="13" t="str">
        <f t="shared" si="41"/>
        <v>COMMANDER</v>
      </c>
      <c r="N1326" s="23"/>
      <c r="O1326" s="8"/>
      <c r="P1326" s="69">
        <v>0</v>
      </c>
      <c r="Q1326" s="22" t="s">
        <v>1780</v>
      </c>
      <c r="R1326" s="14" t="s">
        <v>1759</v>
      </c>
    </row>
    <row r="1327" spans="1:18" x14ac:dyDescent="0.25">
      <c r="A1327" s="14">
        <f t="shared" si="40"/>
        <v>1326</v>
      </c>
      <c r="B1327" s="15">
        <v>44287</v>
      </c>
      <c r="C1327" s="7">
        <v>44291</v>
      </c>
      <c r="D1327" s="8" t="s">
        <v>842</v>
      </c>
      <c r="E1327" s="22" t="s">
        <v>2</v>
      </c>
      <c r="F1327" s="67" t="s">
        <v>1762</v>
      </c>
      <c r="G1327" s="8"/>
      <c r="H1327" s="67" t="s">
        <v>26</v>
      </c>
      <c r="I1327" s="22" t="s">
        <v>25</v>
      </c>
      <c r="J1327" s="68">
        <v>2</v>
      </c>
      <c r="K1327" s="13">
        <f>IFERROR(VLOOKUP(I1327,'LISTES stock'!A$2:B$1487,2,0)+SUMIFS(J1327:J1327,D1327:D1327,"ENTRÉE",I1327:I1327,I1327)-SUMIFS(J1327:J1327,D1327:D1327,"SORTIE",I1327:I1327,I1327),"")</f>
        <v>-4</v>
      </c>
      <c r="L1327" s="13">
        <f>IFERROR(VLOOKUP(I1327,T_LISTES[],3,0),"")</f>
        <v>2</v>
      </c>
      <c r="M1327" s="13" t="str">
        <f t="shared" si="41"/>
        <v>COMMANDER</v>
      </c>
      <c r="N1327" s="23" t="s">
        <v>1763</v>
      </c>
      <c r="O1327" s="8"/>
      <c r="P1327" s="69">
        <v>0</v>
      </c>
      <c r="Q1327" s="22" t="s">
        <v>1780</v>
      </c>
      <c r="R1327" s="14" t="s">
        <v>1754</v>
      </c>
    </row>
    <row r="1328" spans="1:18" x14ac:dyDescent="0.25">
      <c r="A1328" s="14">
        <f t="shared" si="40"/>
        <v>1327</v>
      </c>
      <c r="B1328" s="15">
        <v>44287</v>
      </c>
      <c r="C1328" s="7">
        <v>44291</v>
      </c>
      <c r="D1328" s="8" t="s">
        <v>842</v>
      </c>
      <c r="E1328" s="22" t="s">
        <v>2</v>
      </c>
      <c r="F1328" s="67" t="s">
        <v>1762</v>
      </c>
      <c r="G1328" s="8"/>
      <c r="H1328" s="67" t="s">
        <v>26</v>
      </c>
      <c r="I1328" s="22" t="s">
        <v>27</v>
      </c>
      <c r="J1328" s="68">
        <v>2</v>
      </c>
      <c r="K1328" s="13">
        <f>IFERROR(VLOOKUP(I1328,'LISTES stock'!A$2:B$1487,2,0)+SUMIFS(J1328:J1328,D1328:D1328,"ENTRÉE",I1328:I1328,I1328)-SUMIFS(J1328:J1328,D1328:D1328,"SORTIE",I1328:I1328,I1328),"")</f>
        <v>20</v>
      </c>
      <c r="L1328" s="13">
        <f>IFERROR(VLOOKUP(I1328,T_LISTES[],3,0),"")</f>
        <v>2</v>
      </c>
      <c r="M1328" s="13" t="str">
        <f t="shared" si="41"/>
        <v/>
      </c>
      <c r="N1328" s="23" t="s">
        <v>1763</v>
      </c>
      <c r="O1328" s="8"/>
      <c r="P1328" s="69">
        <v>0</v>
      </c>
      <c r="Q1328" s="22" t="s">
        <v>1780</v>
      </c>
      <c r="R1328" s="14" t="s">
        <v>1754</v>
      </c>
    </row>
    <row r="1329" spans="1:18" x14ac:dyDescent="0.25">
      <c r="A1329" s="14">
        <f t="shared" si="40"/>
        <v>1328</v>
      </c>
      <c r="B1329" s="15">
        <v>44287</v>
      </c>
      <c r="C1329" s="7">
        <v>44291</v>
      </c>
      <c r="D1329" s="8" t="s">
        <v>842</v>
      </c>
      <c r="E1329" s="22" t="s">
        <v>2</v>
      </c>
      <c r="F1329" s="67" t="s">
        <v>1788</v>
      </c>
      <c r="G1329" s="8"/>
      <c r="H1329" s="67" t="s">
        <v>58</v>
      </c>
      <c r="I1329" s="22" t="s">
        <v>57</v>
      </c>
      <c r="J1329" s="68">
        <v>25</v>
      </c>
      <c r="K1329" s="13">
        <f>IFERROR(VLOOKUP(I1329,'LISTES stock'!A$2:B$1487,2,0)+SUMIFS(J1329:J1329,D1329:D1329,"ENTRÉE",I1329:I1329,I1329)-SUMIFS(J1329:J1329,D1329:D1329,"SORTIE",I1329:I1329,I1329),"")</f>
        <v>-7069</v>
      </c>
      <c r="L1329" s="13">
        <f>IFERROR(VLOOKUP(I1329,T_LISTES[],3,0),"")</f>
        <v>0</v>
      </c>
      <c r="M1329" s="13" t="str">
        <f t="shared" si="41"/>
        <v>COMMANDER</v>
      </c>
      <c r="N1329" s="23"/>
      <c r="O1329" s="8"/>
      <c r="P1329" s="69">
        <v>0</v>
      </c>
      <c r="Q1329" s="22" t="s">
        <v>1780</v>
      </c>
      <c r="R1329" s="14" t="s">
        <v>1754</v>
      </c>
    </row>
    <row r="1330" spans="1:18" x14ac:dyDescent="0.25">
      <c r="A1330" s="14">
        <f t="shared" si="40"/>
        <v>1329</v>
      </c>
      <c r="B1330" s="15">
        <v>44287</v>
      </c>
      <c r="C1330" s="7">
        <v>44291</v>
      </c>
      <c r="D1330" s="8" t="s">
        <v>842</v>
      </c>
      <c r="E1330" s="22" t="s">
        <v>212</v>
      </c>
      <c r="F1330" s="67" t="s">
        <v>1867</v>
      </c>
      <c r="G1330" s="8"/>
      <c r="H1330" s="67" t="s">
        <v>1742</v>
      </c>
      <c r="I1330" s="22" t="s">
        <v>337</v>
      </c>
      <c r="J1330" s="68">
        <v>1</v>
      </c>
      <c r="K1330" s="13">
        <f>IFERROR(VLOOKUP(I1330,'LISTES stock'!A$2:B$1487,2,0)+SUMIFS(J1330:J1330,D1330:D1330,"ENTRÉE",I1330:I1330,I1330)-SUMIFS(J1330:J1330,D1330:D1330,"SORTIE",I1330:I1330,I1330),"")</f>
        <v>-25</v>
      </c>
      <c r="L1330" s="13">
        <f>IFERROR(VLOOKUP(I1330,T_LISTES[],3,0),"")</f>
        <v>2</v>
      </c>
      <c r="M1330" s="13" t="str">
        <f t="shared" si="41"/>
        <v>COMMANDER</v>
      </c>
      <c r="N1330" s="23"/>
      <c r="O1330" s="8"/>
      <c r="P1330" s="69">
        <v>0</v>
      </c>
      <c r="Q1330" s="22"/>
      <c r="R1330" s="14" t="s">
        <v>1772</v>
      </c>
    </row>
    <row r="1331" spans="1:18" x14ac:dyDescent="0.25">
      <c r="A1331" s="14">
        <f t="shared" si="40"/>
        <v>1330</v>
      </c>
      <c r="B1331" s="15">
        <v>44287</v>
      </c>
      <c r="C1331" s="7">
        <v>44291</v>
      </c>
      <c r="D1331" s="8" t="s">
        <v>842</v>
      </c>
      <c r="E1331" s="22" t="s">
        <v>93</v>
      </c>
      <c r="F1331" s="67" t="s">
        <v>1856</v>
      </c>
      <c r="G1331" s="8"/>
      <c r="H1331" s="67" t="s">
        <v>33</v>
      </c>
      <c r="I1331" s="22" t="s">
        <v>793</v>
      </c>
      <c r="J1331" s="68">
        <v>1</v>
      </c>
      <c r="K1331" s="13">
        <f>IFERROR(VLOOKUP(I1331,'LISTES stock'!A$2:B$1487,2,0)+SUMIFS(J1331:J1331,D1331:D1331,"ENTRÉE",I1331:I1331,I1331)-SUMIFS(J1331:J1331,D1331:D1331,"SORTIE",I1331:I1331,I1331),"")</f>
        <v>3</v>
      </c>
      <c r="L1331" s="13">
        <f>IFERROR(VLOOKUP(I1331,T_LISTES[],3,0),"")</f>
        <v>2</v>
      </c>
      <c r="M1331" s="13" t="str">
        <f t="shared" si="41"/>
        <v/>
      </c>
      <c r="N1331" s="23"/>
      <c r="O1331" s="8"/>
      <c r="P1331" s="69">
        <v>25000</v>
      </c>
      <c r="Q1331" s="22"/>
      <c r="R1331" s="14" t="s">
        <v>1737</v>
      </c>
    </row>
    <row r="1332" spans="1:18" x14ac:dyDescent="0.25">
      <c r="A1332" s="14">
        <f t="shared" si="40"/>
        <v>1331</v>
      </c>
      <c r="B1332" s="15">
        <v>44287</v>
      </c>
      <c r="C1332" s="7">
        <v>44291</v>
      </c>
      <c r="D1332" s="8" t="s">
        <v>842</v>
      </c>
      <c r="E1332" s="22" t="s">
        <v>645</v>
      </c>
      <c r="F1332" s="67" t="s">
        <v>1747</v>
      </c>
      <c r="G1332" s="8"/>
      <c r="H1332" s="67" t="s">
        <v>26</v>
      </c>
      <c r="I1332" s="22" t="s">
        <v>64</v>
      </c>
      <c r="J1332" s="68">
        <v>1</v>
      </c>
      <c r="K1332" s="13">
        <f>IFERROR(VLOOKUP(I1332,'LISTES stock'!A$2:B$1487,2,0)+SUMIFS(J1332:J1332,D1332:D1332,"ENTRÉE",I1332:I1332,I1332)-SUMIFS(J1332:J1332,D1332:D1332,"SORTIE",I1332:I1332,I1332),"")</f>
        <v>-50</v>
      </c>
      <c r="L1332" s="13">
        <f>IFERROR(VLOOKUP(I1332,T_LISTES[],3,0),"")</f>
        <v>2</v>
      </c>
      <c r="M1332" s="13" t="str">
        <f t="shared" si="41"/>
        <v>COMMANDER</v>
      </c>
      <c r="N1332" s="23" t="s">
        <v>1898</v>
      </c>
      <c r="O1332" s="8"/>
      <c r="P1332" s="69">
        <v>0</v>
      </c>
      <c r="Q1332" s="22" t="s">
        <v>1780</v>
      </c>
      <c r="R1332" s="14" t="s">
        <v>1754</v>
      </c>
    </row>
    <row r="1333" spans="1:18" x14ac:dyDescent="0.25">
      <c r="A1333" s="14">
        <f t="shared" si="40"/>
        <v>1332</v>
      </c>
      <c r="B1333" s="15">
        <v>44287</v>
      </c>
      <c r="C1333" s="7">
        <v>44291</v>
      </c>
      <c r="D1333" s="8" t="s">
        <v>842</v>
      </c>
      <c r="E1333" s="22" t="s">
        <v>645</v>
      </c>
      <c r="F1333" s="67" t="s">
        <v>1747</v>
      </c>
      <c r="G1333" s="8"/>
      <c r="H1333" s="67" t="s">
        <v>26</v>
      </c>
      <c r="I1333" s="22" t="s">
        <v>65</v>
      </c>
      <c r="J1333" s="68">
        <v>1</v>
      </c>
      <c r="K1333" s="13">
        <f>IFERROR(VLOOKUP(I1333,'LISTES stock'!A$2:B$1487,2,0)+SUMIFS(J1333:J1333,D1333:D1333,"ENTRÉE",I1333:I1333,I1333)-SUMIFS(J1333:J1333,D1333:D1333,"SORTIE",I1333:I1333,I1333),"")</f>
        <v>-54</v>
      </c>
      <c r="L1333" s="13">
        <f>IFERROR(VLOOKUP(I1333,T_LISTES[],3,0),"")</f>
        <v>2</v>
      </c>
      <c r="M1333" s="13" t="str">
        <f t="shared" si="41"/>
        <v>COMMANDER</v>
      </c>
      <c r="N1333" s="23" t="s">
        <v>1898</v>
      </c>
      <c r="O1333" s="8"/>
      <c r="P1333" s="69">
        <v>0</v>
      </c>
      <c r="Q1333" s="22" t="s">
        <v>1780</v>
      </c>
      <c r="R1333" s="14" t="s">
        <v>1754</v>
      </c>
    </row>
    <row r="1334" spans="1:18" x14ac:dyDescent="0.25">
      <c r="A1334" s="14">
        <f t="shared" si="40"/>
        <v>1333</v>
      </c>
      <c r="B1334" s="15">
        <v>44287</v>
      </c>
      <c r="C1334" s="7">
        <v>44291</v>
      </c>
      <c r="D1334" s="8" t="s">
        <v>842</v>
      </c>
      <c r="E1334" s="22" t="s">
        <v>645</v>
      </c>
      <c r="F1334" s="67" t="s">
        <v>1860</v>
      </c>
      <c r="G1334" s="8"/>
      <c r="H1334" s="67" t="s">
        <v>26</v>
      </c>
      <c r="I1334" s="22" t="s">
        <v>135</v>
      </c>
      <c r="J1334" s="68">
        <v>1</v>
      </c>
      <c r="K1334" s="13">
        <f>IFERROR(VLOOKUP(I1334,'LISTES stock'!A$2:B$1487,2,0)+SUMIFS(J1334:J1334,D1334:D1334,"ENTRÉE",I1334:I1334,I1334)-SUMIFS(J1334:J1334,D1334:D1334,"SORTIE",I1334:I1334,I1334),"")</f>
        <v>-87</v>
      </c>
      <c r="L1334" s="13">
        <f>IFERROR(VLOOKUP(I1334,T_LISTES[],3,0),"")</f>
        <v>2</v>
      </c>
      <c r="M1334" s="13" t="str">
        <f t="shared" si="41"/>
        <v>COMMANDER</v>
      </c>
      <c r="N1334" s="23"/>
      <c r="O1334" s="8"/>
      <c r="P1334" s="69">
        <v>0</v>
      </c>
      <c r="Q1334" s="22" t="s">
        <v>1780</v>
      </c>
      <c r="R1334" s="14" t="s">
        <v>1754</v>
      </c>
    </row>
    <row r="1335" spans="1:18" x14ac:dyDescent="0.25">
      <c r="A1335" s="14">
        <f t="shared" si="40"/>
        <v>1334</v>
      </c>
      <c r="B1335" s="15">
        <v>44287</v>
      </c>
      <c r="C1335" s="7">
        <v>44291</v>
      </c>
      <c r="D1335" s="8" t="s">
        <v>842</v>
      </c>
      <c r="E1335" s="22" t="s">
        <v>645</v>
      </c>
      <c r="F1335" s="67" t="s">
        <v>1788</v>
      </c>
      <c r="G1335" s="8"/>
      <c r="H1335" s="67" t="s">
        <v>58</v>
      </c>
      <c r="I1335" s="22" t="s">
        <v>57</v>
      </c>
      <c r="J1335" s="68">
        <v>35</v>
      </c>
      <c r="K1335" s="13">
        <f>IFERROR(VLOOKUP(I1335,'LISTES stock'!A$2:B$1487,2,0)+SUMIFS(J1335:J1335,D1335:D1335,"ENTRÉE",I1335:I1335,I1335)-SUMIFS(J1335:J1335,D1335:D1335,"SORTIE",I1335:I1335,I1335),"")</f>
        <v>-7079</v>
      </c>
      <c r="L1335" s="13">
        <f>IFERROR(VLOOKUP(I1335,T_LISTES[],3,0),"")</f>
        <v>0</v>
      </c>
      <c r="M1335" s="13" t="str">
        <f t="shared" si="41"/>
        <v>COMMANDER</v>
      </c>
      <c r="N1335" s="23"/>
      <c r="O1335" s="8"/>
      <c r="P1335" s="69">
        <v>0</v>
      </c>
      <c r="Q1335" s="22" t="s">
        <v>1780</v>
      </c>
      <c r="R1335" s="14" t="s">
        <v>1754</v>
      </c>
    </row>
    <row r="1336" spans="1:18" x14ac:dyDescent="0.25">
      <c r="A1336" s="14">
        <f t="shared" si="40"/>
        <v>1335</v>
      </c>
      <c r="B1336" s="15">
        <v>44287</v>
      </c>
      <c r="C1336" s="7">
        <v>44291</v>
      </c>
      <c r="D1336" s="8" t="s">
        <v>842</v>
      </c>
      <c r="E1336" s="22" t="s">
        <v>52</v>
      </c>
      <c r="F1336" s="67" t="s">
        <v>2080</v>
      </c>
      <c r="G1336" s="8"/>
      <c r="H1336" s="67" t="s">
        <v>33</v>
      </c>
      <c r="I1336" s="22" t="s">
        <v>414</v>
      </c>
      <c r="J1336" s="68">
        <v>1</v>
      </c>
      <c r="K1336" s="13">
        <f>IFERROR(VLOOKUP(I1336,'LISTES stock'!A$2:B$1487,2,0)+SUMIFS(J1336:J1336,D1336:D1336,"ENTRÉE",I1336:I1336,I1336)-SUMIFS(J1336:J1336,D1336:D1336,"SORTIE",I1336:I1336,I1336),"")</f>
        <v>-5</v>
      </c>
      <c r="L1336" s="13">
        <f>IFERROR(VLOOKUP(I1336,T_LISTES[],3,0),"")</f>
        <v>0</v>
      </c>
      <c r="M1336" s="13" t="str">
        <f t="shared" si="41"/>
        <v>COMMANDER</v>
      </c>
      <c r="N1336" s="23"/>
      <c r="O1336" s="8"/>
      <c r="P1336" s="69">
        <v>0</v>
      </c>
      <c r="Q1336" s="22"/>
      <c r="R1336" s="14" t="s">
        <v>1767</v>
      </c>
    </row>
    <row r="1337" spans="1:18" x14ac:dyDescent="0.25">
      <c r="A1337" s="14">
        <f t="shared" si="40"/>
        <v>1336</v>
      </c>
      <c r="B1337" s="15">
        <v>44287</v>
      </c>
      <c r="C1337" s="7">
        <v>44291</v>
      </c>
      <c r="D1337" s="8" t="s">
        <v>842</v>
      </c>
      <c r="E1337" s="22" t="s">
        <v>677</v>
      </c>
      <c r="F1337" s="67" t="s">
        <v>1747</v>
      </c>
      <c r="G1337" s="8"/>
      <c r="H1337" s="67" t="s">
        <v>33</v>
      </c>
      <c r="I1337" s="22" t="s">
        <v>19</v>
      </c>
      <c r="J1337" s="68">
        <v>4</v>
      </c>
      <c r="K1337" s="13">
        <f>IFERROR(VLOOKUP(I1337,'LISTES stock'!A$2:B$1487,2,0)+SUMIFS(J1337:J1337,D1337:D1337,"ENTRÉE",I1337:I1337,I1337)-SUMIFS(J1337:J1337,D1337:D1337,"SORTIE",I1337:I1337,I1337),"")</f>
        <v>48</v>
      </c>
      <c r="L1337" s="13">
        <f>IFERROR(VLOOKUP(I1337,T_LISTES[],3,0),"")</f>
        <v>2</v>
      </c>
      <c r="M1337" s="13" t="str">
        <f t="shared" si="41"/>
        <v/>
      </c>
      <c r="N1337" s="23" t="s">
        <v>1755</v>
      </c>
      <c r="O1337" s="8"/>
      <c r="P1337" s="69">
        <v>0</v>
      </c>
      <c r="Q1337" s="22" t="s">
        <v>1821</v>
      </c>
      <c r="R1337" s="14" t="s">
        <v>1776</v>
      </c>
    </row>
    <row r="1338" spans="1:18" x14ac:dyDescent="0.25">
      <c r="A1338" s="14">
        <f t="shared" si="40"/>
        <v>1337</v>
      </c>
      <c r="B1338" s="15">
        <v>44287</v>
      </c>
      <c r="C1338" s="7">
        <v>44291</v>
      </c>
      <c r="D1338" s="8" t="s">
        <v>842</v>
      </c>
      <c r="E1338" s="22" t="s">
        <v>74</v>
      </c>
      <c r="F1338" s="67" t="s">
        <v>1735</v>
      </c>
      <c r="G1338" s="8"/>
      <c r="H1338" s="67" t="s">
        <v>1742</v>
      </c>
      <c r="I1338" s="22" t="s">
        <v>790</v>
      </c>
      <c r="J1338" s="68">
        <v>1</v>
      </c>
      <c r="K1338" s="13">
        <f>IFERROR(VLOOKUP(I1338,'LISTES stock'!A$2:B$1487,2,0)+SUMIFS(J1338:J1338,D1338:D1338,"ENTRÉE",I1338:I1338,I1338)-SUMIFS(J1338:J1338,D1338:D1338,"SORTIE",I1338:I1338,I1338),"")</f>
        <v>1</v>
      </c>
      <c r="L1338" s="13">
        <f>IFERROR(VLOOKUP(I1338,T_LISTES[],3,0),"")</f>
        <v>2</v>
      </c>
      <c r="M1338" s="13" t="str">
        <f t="shared" si="41"/>
        <v>COMMANDER</v>
      </c>
      <c r="N1338" s="23"/>
      <c r="O1338" s="8"/>
      <c r="P1338" s="69">
        <v>15000</v>
      </c>
      <c r="Q1338" s="22"/>
      <c r="R1338" s="14" t="s">
        <v>1772</v>
      </c>
    </row>
    <row r="1339" spans="1:18" x14ac:dyDescent="0.25">
      <c r="A1339" s="14">
        <f t="shared" si="40"/>
        <v>1338</v>
      </c>
      <c r="B1339" s="15">
        <v>44287</v>
      </c>
      <c r="C1339" s="7">
        <v>44291</v>
      </c>
      <c r="D1339" s="8" t="s">
        <v>842</v>
      </c>
      <c r="E1339" s="22" t="s">
        <v>1734</v>
      </c>
      <c r="F1339" s="67" t="s">
        <v>1735</v>
      </c>
      <c r="G1339" s="8"/>
      <c r="H1339" s="67" t="s">
        <v>33</v>
      </c>
      <c r="I1339" s="22" t="s">
        <v>622</v>
      </c>
      <c r="J1339" s="68">
        <v>1</v>
      </c>
      <c r="K1339" s="13">
        <f>IFERROR(VLOOKUP(I1339,'LISTES stock'!A$2:B$1487,2,0)+SUMIFS(J1339:J1339,D1339:D1339,"ENTRÉE",I1339:I1339,I1339)-SUMIFS(J1339:J1339,D1339:D1339,"SORTIE",I1339:I1339,I1339),"")</f>
        <v>-4</v>
      </c>
      <c r="L1339" s="13">
        <f>IFERROR(VLOOKUP(I1339,T_LISTES[],3,0),"")</f>
        <v>0</v>
      </c>
      <c r="M1339" s="13" t="str">
        <f t="shared" si="41"/>
        <v>COMMANDER</v>
      </c>
      <c r="N1339" s="23" t="s">
        <v>1850</v>
      </c>
      <c r="O1339" s="8"/>
      <c r="P1339" s="69">
        <v>0</v>
      </c>
      <c r="Q1339" s="22"/>
      <c r="R1339" s="14" t="s">
        <v>1790</v>
      </c>
    </row>
    <row r="1340" spans="1:18" x14ac:dyDescent="0.25">
      <c r="A1340" s="14">
        <f t="shared" si="40"/>
        <v>1339</v>
      </c>
      <c r="B1340" s="15">
        <v>44287</v>
      </c>
      <c r="C1340" s="7">
        <v>44291</v>
      </c>
      <c r="D1340" s="8" t="s">
        <v>842</v>
      </c>
      <c r="E1340" s="22" t="s">
        <v>38</v>
      </c>
      <c r="F1340" s="67" t="s">
        <v>1735</v>
      </c>
      <c r="G1340" s="8"/>
      <c r="H1340" s="67" t="s">
        <v>33</v>
      </c>
      <c r="I1340" s="22" t="s">
        <v>580</v>
      </c>
      <c r="J1340" s="68">
        <v>1</v>
      </c>
      <c r="K1340" s="13">
        <f>IFERROR(VLOOKUP(I1340,'LISTES stock'!A$2:B$1487,2,0)+SUMIFS(J1340:J1340,D1340:D1340,"ENTRÉE",I1340:I1340,I1340)-SUMIFS(J1340:J1340,D1340:D1340,"SORTIE",I1340:I1340,I1340),"")</f>
        <v>3</v>
      </c>
      <c r="L1340" s="13">
        <f>IFERROR(VLOOKUP(I1340,T_LISTES[],3,0),"")</f>
        <v>0</v>
      </c>
      <c r="M1340" s="13" t="str">
        <f t="shared" si="41"/>
        <v/>
      </c>
      <c r="N1340" s="23" t="s">
        <v>1901</v>
      </c>
      <c r="O1340" s="8"/>
      <c r="P1340" s="69">
        <v>0</v>
      </c>
      <c r="Q1340" s="22"/>
      <c r="R1340" s="14" t="s">
        <v>1778</v>
      </c>
    </row>
    <row r="1341" spans="1:18" x14ac:dyDescent="0.25">
      <c r="A1341" s="14">
        <f t="shared" si="40"/>
        <v>1340</v>
      </c>
      <c r="B1341" s="15">
        <v>44287</v>
      </c>
      <c r="C1341" s="7">
        <v>44291</v>
      </c>
      <c r="D1341" s="8" t="s">
        <v>842</v>
      </c>
      <c r="E1341" s="22" t="s">
        <v>166</v>
      </c>
      <c r="F1341" s="67" t="s">
        <v>1747</v>
      </c>
      <c r="G1341" s="8"/>
      <c r="H1341" s="67" t="s">
        <v>17</v>
      </c>
      <c r="I1341" s="22" t="s">
        <v>56</v>
      </c>
      <c r="J1341" s="68">
        <v>5</v>
      </c>
      <c r="K1341" s="13">
        <f>IFERROR(VLOOKUP(I1341,'LISTES stock'!A$2:B$1487,2,0)+SUMIFS(J1341:J1341,D1341:D1341,"ENTRÉE",I1341:I1341,I1341)-SUMIFS(J1341:J1341,D1341:D1341,"SORTIE",I1341:I1341,I1341),"")</f>
        <v>4</v>
      </c>
      <c r="L1341" s="13">
        <f>IFERROR(VLOOKUP(I1341,T_LISTES[],3,0),"")</f>
        <v>0</v>
      </c>
      <c r="M1341" s="13" t="str">
        <f t="shared" si="41"/>
        <v/>
      </c>
      <c r="N1341" s="23" t="s">
        <v>1824</v>
      </c>
      <c r="O1341" s="8"/>
      <c r="P1341" s="69">
        <v>0</v>
      </c>
      <c r="Q1341" s="22"/>
      <c r="R1341" s="14" t="s">
        <v>1789</v>
      </c>
    </row>
    <row r="1342" spans="1:18" x14ac:dyDescent="0.25">
      <c r="A1342" s="14">
        <f t="shared" si="40"/>
        <v>1341</v>
      </c>
      <c r="B1342" s="15">
        <v>44287</v>
      </c>
      <c r="C1342" s="7">
        <v>44291</v>
      </c>
      <c r="D1342" s="75" t="s">
        <v>844</v>
      </c>
      <c r="E1342" s="22" t="s">
        <v>2298</v>
      </c>
      <c r="F1342" s="67" t="s">
        <v>1860</v>
      </c>
      <c r="G1342" s="8"/>
      <c r="H1342" s="67"/>
      <c r="I1342" s="22" t="s">
        <v>135</v>
      </c>
      <c r="J1342" s="68">
        <v>20</v>
      </c>
      <c r="K1342" s="13">
        <f>IFERROR(VLOOKUP(I1342,'LISTES stock'!A$2:B$1487,2,0)+SUMIFS(J1342:J1342,D1342:D1342,"ENTRÉE",I1342:I1342,I1342)-SUMIFS(J1342:J1342,D1342:D1342,"SORTIE",I1342:I1342,I1342),"")</f>
        <v>-66</v>
      </c>
      <c r="L1342" s="13">
        <f>IFERROR(VLOOKUP(I1342,T_LISTES[],3,0),"")</f>
        <v>2</v>
      </c>
      <c r="M1342" s="13" t="str">
        <f t="shared" si="41"/>
        <v>COMMANDER</v>
      </c>
      <c r="N1342" s="23"/>
      <c r="O1342" s="8"/>
      <c r="P1342" s="69">
        <v>170000</v>
      </c>
      <c r="Q1342" s="22" t="s">
        <v>2399</v>
      </c>
      <c r="R1342" s="14"/>
    </row>
    <row r="1343" spans="1:18" x14ac:dyDescent="0.25">
      <c r="A1343" s="14">
        <f t="shared" ref="A1343:A1406" si="42">ROW()-1</f>
        <v>1342</v>
      </c>
      <c r="B1343" s="15">
        <v>44287</v>
      </c>
      <c r="C1343" s="7">
        <v>44292</v>
      </c>
      <c r="D1343" s="8" t="s">
        <v>842</v>
      </c>
      <c r="E1343" s="22" t="s">
        <v>867</v>
      </c>
      <c r="F1343" s="67" t="s">
        <v>1735</v>
      </c>
      <c r="G1343" s="8"/>
      <c r="H1343" s="67" t="s">
        <v>33</v>
      </c>
      <c r="I1343" s="22" t="s">
        <v>161</v>
      </c>
      <c r="J1343" s="68">
        <v>1</v>
      </c>
      <c r="K1343" s="13">
        <f>IFERROR(VLOOKUP(I1343,'LISTES stock'!A$2:B$1487,2,0)+SUMIFS(J1343:J1343,D1343:D1343,"ENTRÉE",I1343:I1343,I1343)-SUMIFS(J1343:J1343,D1343:D1343,"SORTIE",I1343:I1343,I1343),"")</f>
        <v>-15</v>
      </c>
      <c r="L1343" s="13">
        <f>IFERROR(VLOOKUP(I1343,T_LISTES[],3,0),"")</f>
        <v>2</v>
      </c>
      <c r="M1343" s="13" t="str">
        <f t="shared" ref="M1343:M1406" si="43">IF($K1343&lt;=$L1343,"COMMANDER","")</f>
        <v>COMMANDER</v>
      </c>
      <c r="N1343" s="23"/>
      <c r="O1343" s="8"/>
      <c r="P1343" s="69">
        <v>12000</v>
      </c>
      <c r="Q1343" s="22" t="s">
        <v>1881</v>
      </c>
      <c r="R1343" s="14" t="s">
        <v>1737</v>
      </c>
    </row>
    <row r="1344" spans="1:18" x14ac:dyDescent="0.25">
      <c r="A1344" s="14">
        <f t="shared" si="42"/>
        <v>1343</v>
      </c>
      <c r="B1344" s="15">
        <v>44287</v>
      </c>
      <c r="C1344" s="7">
        <v>44292</v>
      </c>
      <c r="D1344" s="8" t="s">
        <v>842</v>
      </c>
      <c r="E1344" s="22" t="s">
        <v>707</v>
      </c>
      <c r="F1344" s="67" t="s">
        <v>1768</v>
      </c>
      <c r="G1344" s="8"/>
      <c r="H1344" s="67" t="s">
        <v>33</v>
      </c>
      <c r="I1344" s="22" t="s">
        <v>243</v>
      </c>
      <c r="J1344" s="68">
        <v>2</v>
      </c>
      <c r="K1344" s="13">
        <f>IFERROR(VLOOKUP(I1344,'LISTES stock'!A$2:B$1487,2,0)+SUMIFS(J1344:J1344,D1344:D1344,"ENTRÉE",I1344:I1344,I1344)-SUMIFS(J1344:J1344,D1344:D1344,"SORTIE",I1344:I1344,I1344),"")</f>
        <v>-2</v>
      </c>
      <c r="L1344" s="13">
        <f>IFERROR(VLOOKUP(I1344,T_LISTES[],3,0),"")</f>
        <v>2</v>
      </c>
      <c r="M1344" s="13" t="str">
        <f t="shared" si="43"/>
        <v>COMMANDER</v>
      </c>
      <c r="N1344" s="23"/>
      <c r="O1344" s="8"/>
      <c r="P1344" s="69">
        <v>12000</v>
      </c>
      <c r="Q1344" s="22" t="s">
        <v>1882</v>
      </c>
      <c r="R1344" s="14" t="s">
        <v>1743</v>
      </c>
    </row>
    <row r="1345" spans="1:18" x14ac:dyDescent="0.25">
      <c r="A1345" s="14">
        <f t="shared" si="42"/>
        <v>1344</v>
      </c>
      <c r="B1345" s="15">
        <v>44287</v>
      </c>
      <c r="C1345" s="7">
        <v>44292</v>
      </c>
      <c r="D1345" s="8" t="s">
        <v>842</v>
      </c>
      <c r="E1345" s="22" t="s">
        <v>267</v>
      </c>
      <c r="F1345" s="67" t="s">
        <v>1867</v>
      </c>
      <c r="G1345" s="8"/>
      <c r="H1345" s="67" t="s">
        <v>1742</v>
      </c>
      <c r="I1345" s="22" t="s">
        <v>337</v>
      </c>
      <c r="J1345" s="68">
        <v>2</v>
      </c>
      <c r="K1345" s="13">
        <f>IFERROR(VLOOKUP(I1345,'LISTES stock'!A$2:B$1487,2,0)+SUMIFS(J1345:J1345,D1345:D1345,"ENTRÉE",I1345:I1345,I1345)-SUMIFS(J1345:J1345,D1345:D1345,"SORTIE",I1345:I1345,I1345),"")</f>
        <v>-26</v>
      </c>
      <c r="L1345" s="13">
        <f>IFERROR(VLOOKUP(I1345,T_LISTES[],3,0),"")</f>
        <v>2</v>
      </c>
      <c r="M1345" s="13" t="str">
        <f t="shared" si="43"/>
        <v>COMMANDER</v>
      </c>
      <c r="N1345" s="23"/>
      <c r="O1345" s="8"/>
      <c r="P1345" s="69">
        <v>0</v>
      </c>
      <c r="Q1345" s="22"/>
      <c r="R1345" s="14" t="s">
        <v>1743</v>
      </c>
    </row>
    <row r="1346" spans="1:18" x14ac:dyDescent="0.25">
      <c r="A1346" s="14">
        <f t="shared" si="42"/>
        <v>1345</v>
      </c>
      <c r="B1346" s="15">
        <v>44287</v>
      </c>
      <c r="C1346" s="7">
        <v>44292</v>
      </c>
      <c r="D1346" s="8" t="s">
        <v>842</v>
      </c>
      <c r="E1346" s="22" t="s">
        <v>21</v>
      </c>
      <c r="F1346" s="67" t="s">
        <v>1744</v>
      </c>
      <c r="G1346" s="8"/>
      <c r="H1346" s="67" t="s">
        <v>17</v>
      </c>
      <c r="I1346" s="22" t="s">
        <v>305</v>
      </c>
      <c r="J1346" s="68">
        <v>1</v>
      </c>
      <c r="K1346" s="13">
        <f>IFERROR(VLOOKUP(I1346,'LISTES stock'!A$2:B$1487,2,0)+SUMIFS(J1346:J1346,D1346:D1346,"ENTRÉE",I1346:I1346,I1346)-SUMIFS(J1346:J1346,D1346:D1346,"SORTIE",I1346:I1346,I1346),"")</f>
        <v>-1</v>
      </c>
      <c r="L1346" s="13">
        <f>IFERROR(VLOOKUP(I1346,T_LISTES[],3,0),"")</f>
        <v>0</v>
      </c>
      <c r="M1346" s="13" t="str">
        <f t="shared" si="43"/>
        <v>COMMANDER</v>
      </c>
      <c r="N1346" s="23"/>
      <c r="O1346" s="8"/>
      <c r="P1346" s="69">
        <v>0</v>
      </c>
      <c r="Q1346" s="22" t="s">
        <v>1832</v>
      </c>
      <c r="R1346" s="14" t="s">
        <v>1776</v>
      </c>
    </row>
    <row r="1347" spans="1:18" x14ac:dyDescent="0.25">
      <c r="A1347" s="14">
        <f t="shared" si="42"/>
        <v>1346</v>
      </c>
      <c r="B1347" s="15">
        <v>44287</v>
      </c>
      <c r="C1347" s="7">
        <v>44292</v>
      </c>
      <c r="D1347" s="8" t="s">
        <v>842</v>
      </c>
      <c r="E1347" s="22" t="s">
        <v>21</v>
      </c>
      <c r="F1347" s="67" t="s">
        <v>1744</v>
      </c>
      <c r="G1347" s="8"/>
      <c r="H1347" s="67" t="s">
        <v>17</v>
      </c>
      <c r="I1347" s="22" t="s">
        <v>445</v>
      </c>
      <c r="J1347" s="68">
        <v>1</v>
      </c>
      <c r="K1347" s="13">
        <f>IFERROR(VLOOKUP(I1347,'LISTES stock'!A$2:B$1487,2,0)+SUMIFS(J1347:J1347,D1347:D1347,"ENTRÉE",I1347:I1347,I1347)-SUMIFS(J1347:J1347,D1347:D1347,"SORTIE",I1347:I1347,I1347),"")</f>
        <v>-11</v>
      </c>
      <c r="L1347" s="13">
        <f>IFERROR(VLOOKUP(I1347,T_LISTES[],3,0),"")</f>
        <v>0</v>
      </c>
      <c r="M1347" s="13" t="str">
        <f t="shared" si="43"/>
        <v>COMMANDER</v>
      </c>
      <c r="N1347" s="23"/>
      <c r="O1347" s="8"/>
      <c r="P1347" s="69">
        <v>0</v>
      </c>
      <c r="Q1347" s="22" t="s">
        <v>1832</v>
      </c>
      <c r="R1347" s="14" t="s">
        <v>1776</v>
      </c>
    </row>
    <row r="1348" spans="1:18" x14ac:dyDescent="0.25">
      <c r="A1348" s="14">
        <f t="shared" si="42"/>
        <v>1347</v>
      </c>
      <c r="B1348" s="15">
        <v>44287</v>
      </c>
      <c r="C1348" s="7">
        <v>44292</v>
      </c>
      <c r="D1348" s="8" t="s">
        <v>842</v>
      </c>
      <c r="E1348" s="22" t="s">
        <v>21</v>
      </c>
      <c r="F1348" s="67" t="s">
        <v>1744</v>
      </c>
      <c r="G1348" s="8"/>
      <c r="H1348" s="67" t="s">
        <v>17</v>
      </c>
      <c r="I1348" s="22" t="s">
        <v>493</v>
      </c>
      <c r="J1348" s="68">
        <v>1</v>
      </c>
      <c r="K1348" s="13">
        <f>IFERROR(VLOOKUP(I1348,'LISTES stock'!A$2:B$1487,2,0)+SUMIFS(J1348:J1348,D1348:D1348,"ENTRÉE",I1348:I1348,I1348)-SUMIFS(J1348:J1348,D1348:D1348,"SORTIE",I1348:I1348,I1348),"")</f>
        <v>-7</v>
      </c>
      <c r="L1348" s="13">
        <f>IFERROR(VLOOKUP(I1348,T_LISTES[],3,0),"")</f>
        <v>0</v>
      </c>
      <c r="M1348" s="13" t="str">
        <f t="shared" si="43"/>
        <v>COMMANDER</v>
      </c>
      <c r="N1348" s="23"/>
      <c r="O1348" s="8"/>
      <c r="P1348" s="69">
        <v>0</v>
      </c>
      <c r="Q1348" s="22" t="s">
        <v>1832</v>
      </c>
      <c r="R1348" s="14" t="s">
        <v>1776</v>
      </c>
    </row>
    <row r="1349" spans="1:18" x14ac:dyDescent="0.25">
      <c r="A1349" s="14">
        <f t="shared" si="42"/>
        <v>1348</v>
      </c>
      <c r="B1349" s="15">
        <v>44287</v>
      </c>
      <c r="C1349" s="7">
        <v>44292</v>
      </c>
      <c r="D1349" s="8" t="s">
        <v>842</v>
      </c>
      <c r="E1349" s="22" t="s">
        <v>21</v>
      </c>
      <c r="F1349" s="67" t="s">
        <v>1744</v>
      </c>
      <c r="G1349" s="8"/>
      <c r="H1349" s="67" t="s">
        <v>17</v>
      </c>
      <c r="I1349" s="22" t="s">
        <v>187</v>
      </c>
      <c r="J1349" s="68">
        <v>2</v>
      </c>
      <c r="K1349" s="13">
        <f>IFERROR(VLOOKUP(I1349,'LISTES stock'!A$2:B$1487,2,0)+SUMIFS(J1349:J1349,D1349:D1349,"ENTRÉE",I1349:I1349,I1349)-SUMIFS(J1349:J1349,D1349:D1349,"SORTIE",I1349:I1349,I1349),"")</f>
        <v>12</v>
      </c>
      <c r="L1349" s="13">
        <f>IFERROR(VLOOKUP(I1349,T_LISTES[],3,0),"")</f>
        <v>0</v>
      </c>
      <c r="M1349" s="13" t="str">
        <f t="shared" si="43"/>
        <v/>
      </c>
      <c r="N1349" s="23"/>
      <c r="O1349" s="8"/>
      <c r="P1349" s="69">
        <v>0</v>
      </c>
      <c r="Q1349" s="22" t="s">
        <v>1832</v>
      </c>
      <c r="R1349" s="14" t="s">
        <v>1776</v>
      </c>
    </row>
    <row r="1350" spans="1:18" x14ac:dyDescent="0.25">
      <c r="A1350" s="14">
        <f t="shared" si="42"/>
        <v>1349</v>
      </c>
      <c r="B1350" s="15">
        <v>44287</v>
      </c>
      <c r="C1350" s="7">
        <v>44292</v>
      </c>
      <c r="D1350" s="8" t="s">
        <v>842</v>
      </c>
      <c r="E1350" s="22" t="s">
        <v>21</v>
      </c>
      <c r="F1350" s="67" t="s">
        <v>1744</v>
      </c>
      <c r="G1350" s="8"/>
      <c r="H1350" s="67" t="s">
        <v>17</v>
      </c>
      <c r="I1350" s="22" t="s">
        <v>171</v>
      </c>
      <c r="J1350" s="68">
        <v>1</v>
      </c>
      <c r="K1350" s="13">
        <f>IFERROR(VLOOKUP(I1350,'LISTES stock'!A$2:B$1487,2,0)+SUMIFS(J1350:J1350,D1350:D1350,"ENTRÉE",I1350:I1350,I1350)-SUMIFS(J1350:J1350,D1350:D1350,"SORTIE",I1350:I1350,I1350),"")</f>
        <v>-1</v>
      </c>
      <c r="L1350" s="13">
        <f>IFERROR(VLOOKUP(I1350,T_LISTES[],3,0),"")</f>
        <v>0</v>
      </c>
      <c r="M1350" s="13" t="str">
        <f t="shared" si="43"/>
        <v>COMMANDER</v>
      </c>
      <c r="N1350" s="23"/>
      <c r="O1350" s="8"/>
      <c r="P1350" s="69">
        <v>0</v>
      </c>
      <c r="Q1350" s="22" t="s">
        <v>1832</v>
      </c>
      <c r="R1350" s="14" t="s">
        <v>1776</v>
      </c>
    </row>
    <row r="1351" spans="1:18" x14ac:dyDescent="0.25">
      <c r="A1351" s="14">
        <f t="shared" si="42"/>
        <v>1350</v>
      </c>
      <c r="B1351" s="15">
        <v>44287</v>
      </c>
      <c r="C1351" s="7">
        <v>44292</v>
      </c>
      <c r="D1351" s="8" t="s">
        <v>842</v>
      </c>
      <c r="E1351" s="22" t="s">
        <v>2</v>
      </c>
      <c r="F1351" s="67" t="s">
        <v>1744</v>
      </c>
      <c r="G1351" s="8"/>
      <c r="H1351" s="67" t="s">
        <v>1742</v>
      </c>
      <c r="I1351" s="22" t="s">
        <v>61</v>
      </c>
      <c r="J1351" s="68">
        <v>1</v>
      </c>
      <c r="K1351" s="13">
        <f>IFERROR(VLOOKUP(I1351,'LISTES stock'!A$2:B$1487,2,0)+SUMIFS(J1351:J1351,D1351:D1351,"ENTRÉE",I1351:I1351,I1351)-SUMIFS(J1351:J1351,D1351:D1351,"SORTIE",I1351:I1351,I1351),"")</f>
        <v>-1</v>
      </c>
      <c r="L1351" s="13">
        <f>IFERROR(VLOOKUP(I1351,T_LISTES[],3,0),"")</f>
        <v>0</v>
      </c>
      <c r="M1351" s="13" t="str">
        <f t="shared" si="43"/>
        <v>COMMANDER</v>
      </c>
      <c r="N1351" s="23"/>
      <c r="O1351" s="8"/>
      <c r="P1351" s="69">
        <v>0</v>
      </c>
      <c r="Q1351" s="22"/>
      <c r="R1351" s="14" t="s">
        <v>1772</v>
      </c>
    </row>
    <row r="1352" spans="1:18" x14ac:dyDescent="0.25">
      <c r="A1352" s="14">
        <f t="shared" si="42"/>
        <v>1351</v>
      </c>
      <c r="B1352" s="15">
        <v>44287</v>
      </c>
      <c r="C1352" s="7">
        <v>44292</v>
      </c>
      <c r="D1352" s="8" t="s">
        <v>842</v>
      </c>
      <c r="E1352" s="22" t="s">
        <v>222</v>
      </c>
      <c r="F1352" s="67" t="s">
        <v>1747</v>
      </c>
      <c r="G1352" s="8"/>
      <c r="H1352" s="67" t="s">
        <v>1742</v>
      </c>
      <c r="I1352" s="22" t="s">
        <v>395</v>
      </c>
      <c r="J1352" s="68">
        <v>1</v>
      </c>
      <c r="K1352" s="13">
        <f>IFERROR(VLOOKUP(I1352,'LISTES stock'!A$2:B$1487,2,0)+SUMIFS(J1352:J1352,D1352:D1352,"ENTRÉE",I1352:I1352,I1352)-SUMIFS(J1352:J1352,D1352:D1352,"SORTIE",I1352:I1352,I1352),"")</f>
        <v>-5</v>
      </c>
      <c r="L1352" s="13">
        <f>IFERROR(VLOOKUP(I1352,T_LISTES[],3,0),"")</f>
        <v>2</v>
      </c>
      <c r="M1352" s="13" t="str">
        <f t="shared" si="43"/>
        <v>COMMANDER</v>
      </c>
      <c r="N1352" s="23"/>
      <c r="O1352" s="8"/>
      <c r="P1352" s="69">
        <v>12000</v>
      </c>
      <c r="Q1352" s="22"/>
      <c r="R1352" s="14" t="s">
        <v>1743</v>
      </c>
    </row>
    <row r="1353" spans="1:18" x14ac:dyDescent="0.25">
      <c r="A1353" s="14">
        <f t="shared" si="42"/>
        <v>1352</v>
      </c>
      <c r="B1353" s="15">
        <v>44287</v>
      </c>
      <c r="C1353" s="7">
        <v>44292</v>
      </c>
      <c r="D1353" s="8" t="s">
        <v>842</v>
      </c>
      <c r="E1353" s="22" t="s">
        <v>177</v>
      </c>
      <c r="F1353" s="67" t="s">
        <v>1867</v>
      </c>
      <c r="G1353" s="8"/>
      <c r="H1353" s="67" t="s">
        <v>1742</v>
      </c>
      <c r="I1353" s="22" t="s">
        <v>337</v>
      </c>
      <c r="J1353" s="68">
        <v>1</v>
      </c>
      <c r="K1353" s="13">
        <f>IFERROR(VLOOKUP(I1353,'LISTES stock'!A$2:B$1487,2,0)+SUMIFS(J1353:J1353,D1353:D1353,"ENTRÉE",I1353:I1353,I1353)-SUMIFS(J1353:J1353,D1353:D1353,"SORTIE",I1353:I1353,I1353),"")</f>
        <v>-25</v>
      </c>
      <c r="L1353" s="13">
        <f>IFERROR(VLOOKUP(I1353,T_LISTES[],3,0),"")</f>
        <v>2</v>
      </c>
      <c r="M1353" s="13" t="str">
        <f t="shared" si="43"/>
        <v>COMMANDER</v>
      </c>
      <c r="N1353" s="23"/>
      <c r="O1353" s="8"/>
      <c r="P1353" s="69">
        <v>0</v>
      </c>
      <c r="Q1353" s="22"/>
      <c r="R1353" s="14" t="s">
        <v>1743</v>
      </c>
    </row>
    <row r="1354" spans="1:18" x14ac:dyDescent="0.25">
      <c r="A1354" s="14">
        <f t="shared" si="42"/>
        <v>1353</v>
      </c>
      <c r="B1354" s="15">
        <v>44287</v>
      </c>
      <c r="C1354" s="7">
        <v>44292</v>
      </c>
      <c r="D1354" s="8" t="s">
        <v>842</v>
      </c>
      <c r="E1354" s="22" t="s">
        <v>643</v>
      </c>
      <c r="F1354" s="67" t="s">
        <v>1867</v>
      </c>
      <c r="G1354" s="8"/>
      <c r="H1354" s="67" t="s">
        <v>1742</v>
      </c>
      <c r="I1354" s="22" t="s">
        <v>333</v>
      </c>
      <c r="J1354" s="68">
        <v>1</v>
      </c>
      <c r="K1354" s="13">
        <f>IFERROR(VLOOKUP(I1354,'LISTES stock'!A$2:B$1487,2,0)+SUMIFS(J1354:J1354,D1354:D1354,"ENTRÉE",I1354:I1354,I1354)-SUMIFS(J1354:J1354,D1354:D1354,"SORTIE",I1354:I1354,I1354),"")</f>
        <v>-22</v>
      </c>
      <c r="L1354" s="13">
        <f>IFERROR(VLOOKUP(I1354,T_LISTES[],3,0),"")</f>
        <v>2</v>
      </c>
      <c r="M1354" s="13" t="str">
        <f t="shared" si="43"/>
        <v>COMMANDER</v>
      </c>
      <c r="N1354" s="23"/>
      <c r="O1354" s="8"/>
      <c r="P1354" s="69">
        <v>0</v>
      </c>
      <c r="Q1354" s="22"/>
      <c r="R1354" s="14" t="s">
        <v>1777</v>
      </c>
    </row>
    <row r="1355" spans="1:18" x14ac:dyDescent="0.25">
      <c r="A1355" s="14">
        <f t="shared" si="42"/>
        <v>1354</v>
      </c>
      <c r="B1355" s="15">
        <v>44287</v>
      </c>
      <c r="C1355" s="7">
        <v>44292</v>
      </c>
      <c r="D1355" s="8" t="s">
        <v>842</v>
      </c>
      <c r="E1355" s="22" t="s">
        <v>224</v>
      </c>
      <c r="F1355" s="67" t="s">
        <v>1867</v>
      </c>
      <c r="G1355" s="8"/>
      <c r="H1355" s="67" t="s">
        <v>1742</v>
      </c>
      <c r="I1355" s="22" t="s">
        <v>333</v>
      </c>
      <c r="J1355" s="68">
        <v>1</v>
      </c>
      <c r="K1355" s="13">
        <f>IFERROR(VLOOKUP(I1355,'LISTES stock'!A$2:B$1487,2,0)+SUMIFS(J1355:J1355,D1355:D1355,"ENTRÉE",I1355:I1355,I1355)-SUMIFS(J1355:J1355,D1355:D1355,"SORTIE",I1355:I1355,I1355),"")</f>
        <v>-22</v>
      </c>
      <c r="L1355" s="13">
        <f>IFERROR(VLOOKUP(I1355,T_LISTES[],3,0),"")</f>
        <v>2</v>
      </c>
      <c r="M1355" s="13" t="str">
        <f t="shared" si="43"/>
        <v>COMMANDER</v>
      </c>
      <c r="N1355" s="23"/>
      <c r="O1355" s="8"/>
      <c r="P1355" s="69">
        <v>0</v>
      </c>
      <c r="Q1355" s="22"/>
      <c r="R1355" s="14" t="s">
        <v>1743</v>
      </c>
    </row>
    <row r="1356" spans="1:18" x14ac:dyDescent="0.25">
      <c r="A1356" s="14">
        <f t="shared" si="42"/>
        <v>1355</v>
      </c>
      <c r="B1356" s="15">
        <v>44287</v>
      </c>
      <c r="C1356" s="7">
        <v>44292</v>
      </c>
      <c r="D1356" s="8" t="s">
        <v>842</v>
      </c>
      <c r="E1356" s="22" t="s">
        <v>38</v>
      </c>
      <c r="F1356" s="67" t="s">
        <v>1768</v>
      </c>
      <c r="G1356" s="8"/>
      <c r="H1356" s="67" t="s">
        <v>17</v>
      </c>
      <c r="I1356" s="22" t="s">
        <v>202</v>
      </c>
      <c r="J1356" s="68">
        <v>1</v>
      </c>
      <c r="K1356" s="13">
        <f>IFERROR(VLOOKUP(I1356,'LISTES stock'!A$2:B$1487,2,0)+SUMIFS(J1356:J1356,D1356:D1356,"ENTRÉE",I1356:I1356,I1356)-SUMIFS(J1356:J1356,D1356:D1356,"SORTIE",I1356:I1356,I1356),"")</f>
        <v>3</v>
      </c>
      <c r="L1356" s="13">
        <f>IFERROR(VLOOKUP(I1356,T_LISTES[],3,0),"")</f>
        <v>0</v>
      </c>
      <c r="M1356" s="13" t="str">
        <f t="shared" si="43"/>
        <v/>
      </c>
      <c r="N1356" s="23"/>
      <c r="O1356" s="8"/>
      <c r="P1356" s="69">
        <v>0</v>
      </c>
      <c r="Q1356" s="22"/>
      <c r="R1356" s="14" t="s">
        <v>1787</v>
      </c>
    </row>
    <row r="1357" spans="1:18" x14ac:dyDescent="0.25">
      <c r="A1357" s="14">
        <f t="shared" si="42"/>
        <v>1356</v>
      </c>
      <c r="B1357" s="15">
        <v>44287</v>
      </c>
      <c r="C1357" s="7">
        <v>44292</v>
      </c>
      <c r="D1357" s="8" t="s">
        <v>842</v>
      </c>
      <c r="E1357" s="22" t="s">
        <v>38</v>
      </c>
      <c r="F1357" s="67" t="s">
        <v>1762</v>
      </c>
      <c r="G1357" s="8"/>
      <c r="H1357" s="67" t="s">
        <v>26</v>
      </c>
      <c r="I1357" s="22" t="s">
        <v>25</v>
      </c>
      <c r="J1357" s="68">
        <v>2</v>
      </c>
      <c r="K1357" s="13">
        <f>IFERROR(VLOOKUP(I1357,'LISTES stock'!A$2:B$1487,2,0)+SUMIFS(J1357:J1357,D1357:D1357,"ENTRÉE",I1357:I1357,I1357)-SUMIFS(J1357:J1357,D1357:D1357,"SORTIE",I1357:I1357,I1357),"")</f>
        <v>-4</v>
      </c>
      <c r="L1357" s="13">
        <f>IFERROR(VLOOKUP(I1357,T_LISTES[],3,0),"")</f>
        <v>2</v>
      </c>
      <c r="M1357" s="13" t="str">
        <f t="shared" si="43"/>
        <v>COMMANDER</v>
      </c>
      <c r="N1357" s="23" t="s">
        <v>1763</v>
      </c>
      <c r="O1357" s="8"/>
      <c r="P1357" s="69">
        <v>0</v>
      </c>
      <c r="Q1357" s="22" t="s">
        <v>1780</v>
      </c>
      <c r="R1357" s="14" t="s">
        <v>1787</v>
      </c>
    </row>
    <row r="1358" spans="1:18" x14ac:dyDescent="0.25">
      <c r="A1358" s="14">
        <f t="shared" si="42"/>
        <v>1357</v>
      </c>
      <c r="B1358" s="15">
        <v>44287</v>
      </c>
      <c r="C1358" s="7">
        <v>44292</v>
      </c>
      <c r="D1358" s="8" t="s">
        <v>842</v>
      </c>
      <c r="E1358" s="22" t="s">
        <v>38</v>
      </c>
      <c r="F1358" s="67" t="s">
        <v>1788</v>
      </c>
      <c r="G1358" s="8"/>
      <c r="H1358" s="67" t="s">
        <v>58</v>
      </c>
      <c r="I1358" s="22" t="s">
        <v>57</v>
      </c>
      <c r="J1358" s="68">
        <v>25</v>
      </c>
      <c r="K1358" s="13">
        <f>IFERROR(VLOOKUP(I1358,'LISTES stock'!A$2:B$1487,2,0)+SUMIFS(J1358:J1358,D1358:D1358,"ENTRÉE",I1358:I1358,I1358)-SUMIFS(J1358:J1358,D1358:D1358,"SORTIE",I1358:I1358,I1358),"")</f>
        <v>-7069</v>
      </c>
      <c r="L1358" s="13">
        <f>IFERROR(VLOOKUP(I1358,T_LISTES[],3,0),"")</f>
        <v>0</v>
      </c>
      <c r="M1358" s="13" t="str">
        <f t="shared" si="43"/>
        <v>COMMANDER</v>
      </c>
      <c r="N1358" s="23"/>
      <c r="O1358" s="8"/>
      <c r="P1358" s="69">
        <v>0</v>
      </c>
      <c r="Q1358" s="22" t="s">
        <v>1780</v>
      </c>
      <c r="R1358" s="14" t="s">
        <v>1787</v>
      </c>
    </row>
    <row r="1359" spans="1:18" x14ac:dyDescent="0.25">
      <c r="A1359" s="14">
        <f t="shared" si="42"/>
        <v>1358</v>
      </c>
      <c r="B1359" s="15">
        <v>44287</v>
      </c>
      <c r="C1359" s="7">
        <v>44292</v>
      </c>
      <c r="D1359" s="8" t="s">
        <v>842</v>
      </c>
      <c r="E1359" s="22" t="s">
        <v>645</v>
      </c>
      <c r="F1359" s="67" t="s">
        <v>1747</v>
      </c>
      <c r="G1359" s="8"/>
      <c r="H1359" s="67" t="s">
        <v>26</v>
      </c>
      <c r="I1359" s="22" t="s">
        <v>64</v>
      </c>
      <c r="J1359" s="68">
        <v>1</v>
      </c>
      <c r="K1359" s="13">
        <f>IFERROR(VLOOKUP(I1359,'LISTES stock'!A$2:B$1487,2,0)+SUMIFS(J1359:J1359,D1359:D1359,"ENTRÉE",I1359:I1359,I1359)-SUMIFS(J1359:J1359,D1359:D1359,"SORTIE",I1359:I1359,I1359),"")</f>
        <v>-50</v>
      </c>
      <c r="L1359" s="13">
        <f>IFERROR(VLOOKUP(I1359,T_LISTES[],3,0),"")</f>
        <v>2</v>
      </c>
      <c r="M1359" s="13" t="str">
        <f t="shared" si="43"/>
        <v>COMMANDER</v>
      </c>
      <c r="N1359" s="23" t="s">
        <v>1898</v>
      </c>
      <c r="O1359" s="8"/>
      <c r="P1359" s="69">
        <v>0</v>
      </c>
      <c r="Q1359" s="22" t="s">
        <v>1780</v>
      </c>
      <c r="R1359" s="14" t="s">
        <v>1754</v>
      </c>
    </row>
    <row r="1360" spans="1:18" x14ac:dyDescent="0.25">
      <c r="A1360" s="14">
        <f t="shared" si="42"/>
        <v>1359</v>
      </c>
      <c r="B1360" s="15">
        <v>44287</v>
      </c>
      <c r="C1360" s="7">
        <v>44292</v>
      </c>
      <c r="D1360" s="8" t="s">
        <v>842</v>
      </c>
      <c r="E1360" s="22" t="s">
        <v>645</v>
      </c>
      <c r="F1360" s="67" t="s">
        <v>1747</v>
      </c>
      <c r="G1360" s="8"/>
      <c r="H1360" s="67" t="s">
        <v>26</v>
      </c>
      <c r="I1360" s="22" t="s">
        <v>65</v>
      </c>
      <c r="J1360" s="68">
        <v>1</v>
      </c>
      <c r="K1360" s="13">
        <f>IFERROR(VLOOKUP(I1360,'LISTES stock'!A$2:B$1487,2,0)+SUMIFS(J1360:J1360,D1360:D1360,"ENTRÉE",I1360:I1360,I1360)-SUMIFS(J1360:J1360,D1360:D1360,"SORTIE",I1360:I1360,I1360),"")</f>
        <v>-54</v>
      </c>
      <c r="L1360" s="13">
        <f>IFERROR(VLOOKUP(I1360,T_LISTES[],3,0),"")</f>
        <v>2</v>
      </c>
      <c r="M1360" s="13" t="str">
        <f t="shared" si="43"/>
        <v>COMMANDER</v>
      </c>
      <c r="N1360" s="23" t="s">
        <v>1898</v>
      </c>
      <c r="O1360" s="8"/>
      <c r="P1360" s="69">
        <v>0</v>
      </c>
      <c r="Q1360" s="22" t="s">
        <v>1780</v>
      </c>
      <c r="R1360" s="14" t="s">
        <v>1754</v>
      </c>
    </row>
    <row r="1361" spans="1:18" x14ac:dyDescent="0.25">
      <c r="A1361" s="14">
        <f t="shared" si="42"/>
        <v>1360</v>
      </c>
      <c r="B1361" s="15">
        <v>44287</v>
      </c>
      <c r="C1361" s="7">
        <v>44292</v>
      </c>
      <c r="D1361" s="8" t="s">
        <v>842</v>
      </c>
      <c r="E1361" s="22" t="s">
        <v>645</v>
      </c>
      <c r="F1361" s="67" t="s">
        <v>1860</v>
      </c>
      <c r="G1361" s="8"/>
      <c r="H1361" s="67" t="s">
        <v>26</v>
      </c>
      <c r="I1361" s="22" t="s">
        <v>135</v>
      </c>
      <c r="J1361" s="68">
        <v>1</v>
      </c>
      <c r="K1361" s="13">
        <f>IFERROR(VLOOKUP(I1361,'LISTES stock'!A$2:B$1487,2,0)+SUMIFS(J1361:J1361,D1361:D1361,"ENTRÉE",I1361:I1361,I1361)-SUMIFS(J1361:J1361,D1361:D1361,"SORTIE",I1361:I1361,I1361),"")</f>
        <v>-87</v>
      </c>
      <c r="L1361" s="13">
        <f>IFERROR(VLOOKUP(I1361,T_LISTES[],3,0),"")</f>
        <v>2</v>
      </c>
      <c r="M1361" s="13" t="str">
        <f t="shared" si="43"/>
        <v>COMMANDER</v>
      </c>
      <c r="N1361" s="23"/>
      <c r="O1361" s="8"/>
      <c r="P1361" s="69">
        <v>0</v>
      </c>
      <c r="Q1361" s="22" t="s">
        <v>1780</v>
      </c>
      <c r="R1361" s="14" t="s">
        <v>1754</v>
      </c>
    </row>
    <row r="1362" spans="1:18" x14ac:dyDescent="0.25">
      <c r="A1362" s="14">
        <f t="shared" si="42"/>
        <v>1361</v>
      </c>
      <c r="B1362" s="15">
        <v>44287</v>
      </c>
      <c r="C1362" s="7">
        <v>44292</v>
      </c>
      <c r="D1362" s="8" t="s">
        <v>842</v>
      </c>
      <c r="E1362" s="22" t="s">
        <v>645</v>
      </c>
      <c r="F1362" s="67" t="s">
        <v>1788</v>
      </c>
      <c r="G1362" s="8"/>
      <c r="H1362" s="67" t="s">
        <v>58</v>
      </c>
      <c r="I1362" s="22" t="s">
        <v>57</v>
      </c>
      <c r="J1362" s="68">
        <v>35</v>
      </c>
      <c r="K1362" s="13">
        <f>IFERROR(VLOOKUP(I1362,'LISTES stock'!A$2:B$1487,2,0)+SUMIFS(J1362:J1362,D1362:D1362,"ENTRÉE",I1362:I1362,I1362)-SUMIFS(J1362:J1362,D1362:D1362,"SORTIE",I1362:I1362,I1362),"")</f>
        <v>-7079</v>
      </c>
      <c r="L1362" s="13">
        <f>IFERROR(VLOOKUP(I1362,T_LISTES[],3,0),"")</f>
        <v>0</v>
      </c>
      <c r="M1362" s="13" t="str">
        <f t="shared" si="43"/>
        <v>COMMANDER</v>
      </c>
      <c r="N1362" s="23"/>
      <c r="O1362" s="8"/>
      <c r="P1362" s="69">
        <v>0</v>
      </c>
      <c r="Q1362" s="22" t="s">
        <v>1780</v>
      </c>
      <c r="R1362" s="14" t="s">
        <v>1754</v>
      </c>
    </row>
    <row r="1363" spans="1:18" x14ac:dyDescent="0.25">
      <c r="A1363" s="14">
        <f t="shared" si="42"/>
        <v>1362</v>
      </c>
      <c r="B1363" s="15">
        <v>44287</v>
      </c>
      <c r="C1363" s="7">
        <v>44292</v>
      </c>
      <c r="D1363" s="8" t="s">
        <v>842</v>
      </c>
      <c r="E1363" s="22" t="s">
        <v>644</v>
      </c>
      <c r="F1363" s="67" t="s">
        <v>1747</v>
      </c>
      <c r="G1363" s="8"/>
      <c r="H1363" s="67" t="s">
        <v>26</v>
      </c>
      <c r="I1363" s="22" t="s">
        <v>64</v>
      </c>
      <c r="J1363" s="68">
        <v>1</v>
      </c>
      <c r="K1363" s="13">
        <f>IFERROR(VLOOKUP(I1363,'LISTES stock'!A$2:B$1487,2,0)+SUMIFS(J1363:J1363,D1363:D1363,"ENTRÉE",I1363:I1363,I1363)-SUMIFS(J1363:J1363,D1363:D1363,"SORTIE",I1363:I1363,I1363),"")</f>
        <v>-50</v>
      </c>
      <c r="L1363" s="13">
        <f>IFERROR(VLOOKUP(I1363,T_LISTES[],3,0),"")</f>
        <v>2</v>
      </c>
      <c r="M1363" s="13" t="str">
        <f t="shared" si="43"/>
        <v>COMMANDER</v>
      </c>
      <c r="N1363" s="23" t="s">
        <v>1898</v>
      </c>
      <c r="O1363" s="8"/>
      <c r="P1363" s="69">
        <v>0</v>
      </c>
      <c r="Q1363" s="22" t="s">
        <v>1780</v>
      </c>
      <c r="R1363" s="14" t="s">
        <v>1778</v>
      </c>
    </row>
    <row r="1364" spans="1:18" x14ac:dyDescent="0.25">
      <c r="A1364" s="14">
        <f t="shared" si="42"/>
        <v>1363</v>
      </c>
      <c r="B1364" s="15">
        <v>44287</v>
      </c>
      <c r="C1364" s="7">
        <v>44292</v>
      </c>
      <c r="D1364" s="8" t="s">
        <v>842</v>
      </c>
      <c r="E1364" s="22" t="s">
        <v>644</v>
      </c>
      <c r="F1364" s="67" t="s">
        <v>1747</v>
      </c>
      <c r="G1364" s="8"/>
      <c r="H1364" s="67" t="s">
        <v>26</v>
      </c>
      <c r="I1364" s="22" t="s">
        <v>65</v>
      </c>
      <c r="J1364" s="68">
        <v>1</v>
      </c>
      <c r="K1364" s="13">
        <f>IFERROR(VLOOKUP(I1364,'LISTES stock'!A$2:B$1487,2,0)+SUMIFS(J1364:J1364,D1364:D1364,"ENTRÉE",I1364:I1364,I1364)-SUMIFS(J1364:J1364,D1364:D1364,"SORTIE",I1364:I1364,I1364),"")</f>
        <v>-54</v>
      </c>
      <c r="L1364" s="13">
        <f>IFERROR(VLOOKUP(I1364,T_LISTES[],3,0),"")</f>
        <v>2</v>
      </c>
      <c r="M1364" s="13" t="str">
        <f t="shared" si="43"/>
        <v>COMMANDER</v>
      </c>
      <c r="N1364" s="23" t="s">
        <v>1898</v>
      </c>
      <c r="O1364" s="8"/>
      <c r="P1364" s="69">
        <v>0</v>
      </c>
      <c r="Q1364" s="22" t="s">
        <v>1780</v>
      </c>
      <c r="R1364" s="14" t="s">
        <v>1778</v>
      </c>
    </row>
    <row r="1365" spans="1:18" x14ac:dyDescent="0.25">
      <c r="A1365" s="14">
        <f t="shared" si="42"/>
        <v>1364</v>
      </c>
      <c r="B1365" s="15">
        <v>44287</v>
      </c>
      <c r="C1365" s="7">
        <v>44292</v>
      </c>
      <c r="D1365" s="8" t="s">
        <v>842</v>
      </c>
      <c r="E1365" s="22" t="s">
        <v>644</v>
      </c>
      <c r="F1365" s="67" t="s">
        <v>1860</v>
      </c>
      <c r="G1365" s="8"/>
      <c r="H1365" s="67" t="s">
        <v>26</v>
      </c>
      <c r="I1365" s="22" t="s">
        <v>135</v>
      </c>
      <c r="J1365" s="68">
        <v>1</v>
      </c>
      <c r="K1365" s="13">
        <f>IFERROR(VLOOKUP(I1365,'LISTES stock'!A$2:B$1487,2,0)+SUMIFS(J1365:J1365,D1365:D1365,"ENTRÉE",I1365:I1365,I1365)-SUMIFS(J1365:J1365,D1365:D1365,"SORTIE",I1365:I1365,I1365),"")</f>
        <v>-87</v>
      </c>
      <c r="L1365" s="13">
        <f>IFERROR(VLOOKUP(I1365,T_LISTES[],3,0),"")</f>
        <v>2</v>
      </c>
      <c r="M1365" s="13" t="str">
        <f t="shared" si="43"/>
        <v>COMMANDER</v>
      </c>
      <c r="N1365" s="23"/>
      <c r="O1365" s="8"/>
      <c r="P1365" s="69">
        <v>0</v>
      </c>
      <c r="Q1365" s="22" t="s">
        <v>1780</v>
      </c>
      <c r="R1365" s="14" t="s">
        <v>1778</v>
      </c>
    </row>
    <row r="1366" spans="1:18" x14ac:dyDescent="0.25">
      <c r="A1366" s="14">
        <f t="shared" si="42"/>
        <v>1365</v>
      </c>
      <c r="B1366" s="15">
        <v>44287</v>
      </c>
      <c r="C1366" s="7">
        <v>44292</v>
      </c>
      <c r="D1366" s="8" t="s">
        <v>842</v>
      </c>
      <c r="E1366" s="22" t="s">
        <v>644</v>
      </c>
      <c r="F1366" s="67" t="s">
        <v>1788</v>
      </c>
      <c r="G1366" s="8"/>
      <c r="H1366" s="67" t="s">
        <v>58</v>
      </c>
      <c r="I1366" s="22" t="s">
        <v>57</v>
      </c>
      <c r="J1366" s="68">
        <v>35</v>
      </c>
      <c r="K1366" s="13">
        <f>IFERROR(VLOOKUP(I1366,'LISTES stock'!A$2:B$1487,2,0)+SUMIFS(J1366:J1366,D1366:D1366,"ENTRÉE",I1366:I1366,I1366)-SUMIFS(J1366:J1366,D1366:D1366,"SORTIE",I1366:I1366,I1366),"")</f>
        <v>-7079</v>
      </c>
      <c r="L1366" s="13">
        <f>IFERROR(VLOOKUP(I1366,T_LISTES[],3,0),"")</f>
        <v>0</v>
      </c>
      <c r="M1366" s="13" t="str">
        <f t="shared" si="43"/>
        <v>COMMANDER</v>
      </c>
      <c r="N1366" s="23"/>
      <c r="O1366" s="8"/>
      <c r="P1366" s="69">
        <v>0</v>
      </c>
      <c r="Q1366" s="22" t="s">
        <v>1780</v>
      </c>
      <c r="R1366" s="14" t="s">
        <v>1778</v>
      </c>
    </row>
    <row r="1367" spans="1:18" x14ac:dyDescent="0.25">
      <c r="A1367" s="14">
        <f t="shared" si="42"/>
        <v>1366</v>
      </c>
      <c r="B1367" s="15">
        <v>44287</v>
      </c>
      <c r="C1367" s="7">
        <v>44292</v>
      </c>
      <c r="D1367" s="75" t="s">
        <v>844</v>
      </c>
      <c r="E1367" s="22" t="s">
        <v>2298</v>
      </c>
      <c r="F1367" s="67" t="s">
        <v>1744</v>
      </c>
      <c r="G1367" s="8"/>
      <c r="H1367" s="67"/>
      <c r="I1367" s="22" t="s">
        <v>61</v>
      </c>
      <c r="J1367" s="68">
        <v>1</v>
      </c>
      <c r="K1367" s="13">
        <f>IFERROR(VLOOKUP(I1367,'LISTES stock'!A$2:B$1487,2,0)+SUMIFS(J1367:J1367,D1367:D1367,"ENTRÉE",I1367:I1367,I1367)-SUMIFS(J1367:J1367,D1367:D1367,"SORTIE",I1367:I1367,I1367),"")</f>
        <v>1</v>
      </c>
      <c r="L1367" s="13">
        <f>IFERROR(VLOOKUP(I1367,T_LISTES[],3,0),"")</f>
        <v>0</v>
      </c>
      <c r="M1367" s="13" t="str">
        <f t="shared" si="43"/>
        <v/>
      </c>
      <c r="N1367" s="23"/>
      <c r="O1367" s="8"/>
      <c r="P1367" s="69">
        <v>25000</v>
      </c>
      <c r="Q1367" s="22"/>
      <c r="R1367" s="14"/>
    </row>
    <row r="1368" spans="1:18" x14ac:dyDescent="0.25">
      <c r="A1368" s="14">
        <f t="shared" si="42"/>
        <v>1367</v>
      </c>
      <c r="B1368" s="15">
        <v>44287</v>
      </c>
      <c r="C1368" s="7">
        <v>44292</v>
      </c>
      <c r="D1368" s="75" t="s">
        <v>844</v>
      </c>
      <c r="E1368" s="22" t="s">
        <v>2298</v>
      </c>
      <c r="F1368" s="67" t="s">
        <v>1768</v>
      </c>
      <c r="G1368" s="8"/>
      <c r="H1368" s="67"/>
      <c r="I1368" s="22" t="s">
        <v>202</v>
      </c>
      <c r="J1368" s="68">
        <v>2</v>
      </c>
      <c r="K1368" s="13">
        <f>IFERROR(VLOOKUP(I1368,'LISTES stock'!A$2:B$1487,2,0)+SUMIFS(J1368:J1368,D1368:D1368,"ENTRÉE",I1368:I1368,I1368)-SUMIFS(J1368:J1368,D1368:D1368,"SORTIE",I1368:I1368,I1368),"")</f>
        <v>6</v>
      </c>
      <c r="L1368" s="13">
        <f>IFERROR(VLOOKUP(I1368,T_LISTES[],3,0),"")</f>
        <v>0</v>
      </c>
      <c r="M1368" s="13" t="str">
        <f t="shared" si="43"/>
        <v/>
      </c>
      <c r="N1368" s="23"/>
      <c r="O1368" s="8"/>
      <c r="P1368" s="69">
        <v>0</v>
      </c>
      <c r="Q1368" s="22"/>
      <c r="R1368" s="14"/>
    </row>
    <row r="1369" spans="1:18" x14ac:dyDescent="0.25">
      <c r="A1369" s="14">
        <f t="shared" si="42"/>
        <v>1368</v>
      </c>
      <c r="B1369" s="15">
        <v>44287</v>
      </c>
      <c r="C1369" s="7">
        <v>44293</v>
      </c>
      <c r="D1369" s="8" t="s">
        <v>842</v>
      </c>
      <c r="E1369" s="22" t="s">
        <v>2</v>
      </c>
      <c r="F1369" s="67" t="s">
        <v>1762</v>
      </c>
      <c r="G1369" s="8"/>
      <c r="H1369" s="67" t="s">
        <v>1742</v>
      </c>
      <c r="I1369" s="22" t="s">
        <v>278</v>
      </c>
      <c r="J1369" s="68">
        <v>1</v>
      </c>
      <c r="K1369" s="13">
        <f>IFERROR(VLOOKUP(I1369,'LISTES stock'!A$2:B$1487,2,0)+SUMIFS(J1369:J1369,D1369:D1369,"ENTRÉE",I1369:I1369,I1369)-SUMIFS(J1369:J1369,D1369:D1369,"SORTIE",I1369:I1369,I1369),"")</f>
        <v>0</v>
      </c>
      <c r="L1369" s="13">
        <f>IFERROR(VLOOKUP(I1369,T_LISTES[],3,0),"")</f>
        <v>2</v>
      </c>
      <c r="M1369" s="13" t="str">
        <f t="shared" si="43"/>
        <v>COMMANDER</v>
      </c>
      <c r="N1369" s="23" t="s">
        <v>1883</v>
      </c>
      <c r="O1369" s="8" t="s">
        <v>2479</v>
      </c>
      <c r="P1369" s="69">
        <v>222000</v>
      </c>
      <c r="Q1369" s="22" t="s">
        <v>1884</v>
      </c>
      <c r="R1369" s="14" t="s">
        <v>1772</v>
      </c>
    </row>
    <row r="1370" spans="1:18" x14ac:dyDescent="0.25">
      <c r="A1370" s="14">
        <f t="shared" si="42"/>
        <v>1369</v>
      </c>
      <c r="B1370" s="15">
        <v>44287</v>
      </c>
      <c r="C1370" s="7">
        <v>44293</v>
      </c>
      <c r="D1370" s="8" t="s">
        <v>842</v>
      </c>
      <c r="E1370" s="22" t="s">
        <v>11</v>
      </c>
      <c r="F1370" s="67" t="s">
        <v>1867</v>
      </c>
      <c r="G1370" s="8"/>
      <c r="H1370" s="67" t="s">
        <v>1742</v>
      </c>
      <c r="I1370" s="22" t="s">
        <v>337</v>
      </c>
      <c r="J1370" s="68">
        <v>2</v>
      </c>
      <c r="K1370" s="13">
        <f>IFERROR(VLOOKUP(I1370,'LISTES stock'!A$2:B$1487,2,0)+SUMIFS(J1370:J1370,D1370:D1370,"ENTRÉE",I1370:I1370,I1370)-SUMIFS(J1370:J1370,D1370:D1370,"SORTIE",I1370:I1370,I1370),"")</f>
        <v>-26</v>
      </c>
      <c r="L1370" s="13">
        <f>IFERROR(VLOOKUP(I1370,T_LISTES[],3,0),"")</f>
        <v>2</v>
      </c>
      <c r="M1370" s="13" t="str">
        <f t="shared" si="43"/>
        <v>COMMANDER</v>
      </c>
      <c r="N1370" s="23"/>
      <c r="O1370" s="8"/>
      <c r="P1370" s="69">
        <v>0</v>
      </c>
      <c r="Q1370" s="22"/>
      <c r="R1370" s="14" t="s">
        <v>1777</v>
      </c>
    </row>
    <row r="1371" spans="1:18" x14ac:dyDescent="0.25">
      <c r="A1371" s="14">
        <f t="shared" si="42"/>
        <v>1370</v>
      </c>
      <c r="B1371" s="15">
        <v>44287</v>
      </c>
      <c r="C1371" s="7">
        <v>44293</v>
      </c>
      <c r="D1371" s="8" t="s">
        <v>842</v>
      </c>
      <c r="E1371" s="22" t="s">
        <v>11</v>
      </c>
      <c r="F1371" s="67" t="s">
        <v>1867</v>
      </c>
      <c r="G1371" s="8"/>
      <c r="H1371" s="67" t="s">
        <v>1742</v>
      </c>
      <c r="I1371" s="22" t="s">
        <v>7</v>
      </c>
      <c r="J1371" s="68">
        <v>1</v>
      </c>
      <c r="K1371" s="13">
        <f>IFERROR(VLOOKUP(I1371,'LISTES stock'!A$2:B$1487,2,0)+SUMIFS(J1371:J1371,D1371:D1371,"ENTRÉE",I1371:I1371,I1371)-SUMIFS(J1371:J1371,D1371:D1371,"SORTIE",I1371:I1371,I1371),"")</f>
        <v>0</v>
      </c>
      <c r="L1371" s="13">
        <f>IFERROR(VLOOKUP(I1371,T_LISTES[],3,0),"")</f>
        <v>2</v>
      </c>
      <c r="M1371" s="13" t="str">
        <f t="shared" si="43"/>
        <v>COMMANDER</v>
      </c>
      <c r="N1371" s="23"/>
      <c r="O1371" s="8"/>
      <c r="P1371" s="69">
        <v>0</v>
      </c>
      <c r="Q1371" s="22"/>
      <c r="R1371" s="14" t="s">
        <v>1777</v>
      </c>
    </row>
    <row r="1372" spans="1:18" x14ac:dyDescent="0.25">
      <c r="A1372" s="14">
        <f t="shared" si="42"/>
        <v>1371</v>
      </c>
      <c r="B1372" s="15">
        <v>44287</v>
      </c>
      <c r="C1372" s="7">
        <v>44293</v>
      </c>
      <c r="D1372" s="8" t="s">
        <v>842</v>
      </c>
      <c r="E1372" s="22" t="s">
        <v>74</v>
      </c>
      <c r="F1372" s="67" t="s">
        <v>1878</v>
      </c>
      <c r="G1372" s="8"/>
      <c r="H1372" s="67" t="s">
        <v>1796</v>
      </c>
      <c r="I1372" s="22" t="s">
        <v>411</v>
      </c>
      <c r="J1372" s="68">
        <v>1</v>
      </c>
      <c r="K1372" s="13">
        <f>IFERROR(VLOOKUP(I1372,'LISTES stock'!A$2:B$1487,2,0)+SUMIFS(J1372:J1372,D1372:D1372,"ENTRÉE",I1372:I1372,I1372)-SUMIFS(J1372:J1372,D1372:D1372,"SORTIE",I1372:I1372,I1372),"")</f>
        <v>-3</v>
      </c>
      <c r="L1372" s="13">
        <f>IFERROR(VLOOKUP(I1372,T_LISTES[],3,0),"")</f>
        <v>2</v>
      </c>
      <c r="M1372" s="13" t="str">
        <f t="shared" si="43"/>
        <v>COMMANDER</v>
      </c>
      <c r="N1372" s="23"/>
      <c r="O1372" s="8">
        <v>15000</v>
      </c>
      <c r="P1372" s="69">
        <v>0</v>
      </c>
      <c r="Q1372" s="22"/>
      <c r="R1372" s="14" t="s">
        <v>1802</v>
      </c>
    </row>
    <row r="1373" spans="1:18" x14ac:dyDescent="0.25">
      <c r="A1373" s="14">
        <f t="shared" si="42"/>
        <v>1372</v>
      </c>
      <c r="B1373" s="15">
        <v>44287</v>
      </c>
      <c r="C1373" s="7">
        <v>44293</v>
      </c>
      <c r="D1373" s="8" t="s">
        <v>842</v>
      </c>
      <c r="E1373" s="22" t="s">
        <v>1734</v>
      </c>
      <c r="F1373" s="67" t="s">
        <v>1735</v>
      </c>
      <c r="G1373" s="8"/>
      <c r="H1373" s="67" t="s">
        <v>33</v>
      </c>
      <c r="I1373" s="22" t="s">
        <v>161</v>
      </c>
      <c r="J1373" s="68">
        <v>1</v>
      </c>
      <c r="K1373" s="13">
        <f>IFERROR(VLOOKUP(I1373,'LISTES stock'!A$2:B$1487,2,0)+SUMIFS(J1373:J1373,D1373:D1373,"ENTRÉE",I1373:I1373,I1373)-SUMIFS(J1373:J1373,D1373:D1373,"SORTIE",I1373:I1373,I1373),"")</f>
        <v>-15</v>
      </c>
      <c r="L1373" s="13">
        <f>IFERROR(VLOOKUP(I1373,T_LISTES[],3,0),"")</f>
        <v>2</v>
      </c>
      <c r="M1373" s="13" t="str">
        <f t="shared" si="43"/>
        <v>COMMANDER</v>
      </c>
      <c r="N1373" s="23"/>
      <c r="O1373" s="8"/>
      <c r="P1373" s="69">
        <v>0</v>
      </c>
      <c r="Q1373" s="22"/>
      <c r="R1373" s="14" t="s">
        <v>1778</v>
      </c>
    </row>
    <row r="1374" spans="1:18" x14ac:dyDescent="0.25">
      <c r="A1374" s="14">
        <f t="shared" si="42"/>
        <v>1373</v>
      </c>
      <c r="B1374" s="15">
        <v>44287</v>
      </c>
      <c r="C1374" s="7">
        <v>44293</v>
      </c>
      <c r="D1374" s="8" t="s">
        <v>842</v>
      </c>
      <c r="E1374" s="22" t="s">
        <v>1734</v>
      </c>
      <c r="F1374" s="67" t="s">
        <v>1768</v>
      </c>
      <c r="G1374" s="8"/>
      <c r="H1374" s="67" t="s">
        <v>1</v>
      </c>
      <c r="I1374" s="22" t="s">
        <v>288</v>
      </c>
      <c r="J1374" s="68">
        <v>6</v>
      </c>
      <c r="K1374" s="13">
        <f>IFERROR(VLOOKUP(I1374,'LISTES stock'!A$2:B$1487,2,0)+SUMIFS(J1374:J1374,D1374:D1374,"ENTRÉE",I1374:I1374,I1374)-SUMIFS(J1374:J1374,D1374:D1374,"SORTIE",I1374:I1374,I1374),"")</f>
        <v>-23</v>
      </c>
      <c r="L1374" s="13">
        <f>IFERROR(VLOOKUP(I1374,T_LISTES[],3,0),"")</f>
        <v>0</v>
      </c>
      <c r="M1374" s="13" t="str">
        <f t="shared" si="43"/>
        <v>COMMANDER</v>
      </c>
      <c r="N1374" s="23" t="s">
        <v>1885</v>
      </c>
      <c r="O1374" s="8"/>
      <c r="P1374" s="69">
        <v>0</v>
      </c>
      <c r="Q1374" s="22"/>
      <c r="R1374" s="14" t="s">
        <v>1737</v>
      </c>
    </row>
    <row r="1375" spans="1:18" x14ac:dyDescent="0.25">
      <c r="A1375" s="14">
        <f t="shared" si="42"/>
        <v>1374</v>
      </c>
      <c r="B1375" s="15">
        <v>44287</v>
      </c>
      <c r="C1375" s="7">
        <v>44293</v>
      </c>
      <c r="D1375" s="8" t="s">
        <v>842</v>
      </c>
      <c r="E1375" s="22" t="s">
        <v>1734</v>
      </c>
      <c r="F1375" s="67" t="s">
        <v>1747</v>
      </c>
      <c r="G1375" s="8"/>
      <c r="H1375" s="67" t="s">
        <v>1</v>
      </c>
      <c r="I1375" s="22" t="s">
        <v>289</v>
      </c>
      <c r="J1375" s="68">
        <v>6</v>
      </c>
      <c r="K1375" s="13">
        <f>IFERROR(VLOOKUP(I1375,'LISTES stock'!A$2:B$1487,2,0)+SUMIFS(J1375:J1375,D1375:D1375,"ENTRÉE",I1375:I1375,I1375)-SUMIFS(J1375:J1375,D1375:D1375,"SORTIE",I1375:I1375,I1375),"")</f>
        <v>-57</v>
      </c>
      <c r="L1375" s="13">
        <f>IFERROR(VLOOKUP(I1375,T_LISTES[],3,0),"")</f>
        <v>0</v>
      </c>
      <c r="M1375" s="13" t="str">
        <f t="shared" si="43"/>
        <v>COMMANDER</v>
      </c>
      <c r="N1375" s="23" t="s">
        <v>1885</v>
      </c>
      <c r="O1375" s="8"/>
      <c r="P1375" s="69">
        <v>0</v>
      </c>
      <c r="Q1375" s="22"/>
      <c r="R1375" s="14" t="s">
        <v>1737</v>
      </c>
    </row>
    <row r="1376" spans="1:18" x14ac:dyDescent="0.25">
      <c r="A1376" s="14">
        <f t="shared" si="42"/>
        <v>1375</v>
      </c>
      <c r="B1376" s="15">
        <v>44287</v>
      </c>
      <c r="C1376" s="7">
        <v>44293</v>
      </c>
      <c r="D1376" s="8" t="s">
        <v>842</v>
      </c>
      <c r="E1376" s="22" t="s">
        <v>228</v>
      </c>
      <c r="F1376" s="67" t="s">
        <v>1779</v>
      </c>
      <c r="G1376" s="8"/>
      <c r="H1376" s="67" t="s">
        <v>33</v>
      </c>
      <c r="I1376" s="22" t="s">
        <v>47</v>
      </c>
      <c r="J1376" s="68">
        <v>1</v>
      </c>
      <c r="K1376" s="13">
        <f>IFERROR(VLOOKUP(I1376,'LISTES stock'!A$2:B$1487,2,0)+SUMIFS(J1376:J1376,D1376:D1376,"ENTRÉE",I1376:I1376,I1376)-SUMIFS(J1376:J1376,D1376:D1376,"SORTIE",I1376:I1376,I1376),"")</f>
        <v>17</v>
      </c>
      <c r="L1376" s="13">
        <f>IFERROR(VLOOKUP(I1376,T_LISTES[],3,0),"")</f>
        <v>0</v>
      </c>
      <c r="M1376" s="13" t="str">
        <f t="shared" si="43"/>
        <v/>
      </c>
      <c r="N1376" s="23"/>
      <c r="O1376" s="8"/>
      <c r="P1376" s="69">
        <v>0</v>
      </c>
      <c r="Q1376" s="22"/>
      <c r="R1376" s="14" t="s">
        <v>1790</v>
      </c>
    </row>
    <row r="1377" spans="1:18" x14ac:dyDescent="0.25">
      <c r="A1377" s="14">
        <f t="shared" si="42"/>
        <v>1376</v>
      </c>
      <c r="B1377" s="15">
        <v>44287</v>
      </c>
      <c r="C1377" s="7">
        <v>44293</v>
      </c>
      <c r="D1377" s="8" t="s">
        <v>842</v>
      </c>
      <c r="E1377" s="22" t="s">
        <v>80</v>
      </c>
      <c r="F1377" s="67" t="s">
        <v>1788</v>
      </c>
      <c r="G1377" s="8"/>
      <c r="H1377" s="67" t="s">
        <v>58</v>
      </c>
      <c r="I1377" s="22" t="s">
        <v>71</v>
      </c>
      <c r="J1377" s="68">
        <v>17</v>
      </c>
      <c r="K1377" s="13">
        <f>IFERROR(VLOOKUP(I1377,'LISTES stock'!A$2:B$1487,2,0)+SUMIFS(J1377:J1377,D1377:D1377,"ENTRÉE",I1377:I1377,I1377)-SUMIFS(J1377:J1377,D1377:D1377,"SORTIE",I1377:I1377,I1377),"")</f>
        <v>233</v>
      </c>
      <c r="L1377" s="13">
        <f>IFERROR(VLOOKUP(I1377,T_LISTES[],3,0),"")</f>
        <v>0</v>
      </c>
      <c r="M1377" s="13" t="str">
        <f t="shared" si="43"/>
        <v/>
      </c>
      <c r="N1377" s="23"/>
      <c r="O1377" s="8"/>
      <c r="P1377" s="69">
        <v>0</v>
      </c>
      <c r="Q1377" s="22" t="s">
        <v>1804</v>
      </c>
      <c r="R1377" s="14" t="s">
        <v>1754</v>
      </c>
    </row>
    <row r="1378" spans="1:18" x14ac:dyDescent="0.25">
      <c r="A1378" s="14">
        <f t="shared" si="42"/>
        <v>1377</v>
      </c>
      <c r="B1378" s="15">
        <v>44287</v>
      </c>
      <c r="C1378" s="7">
        <v>44293</v>
      </c>
      <c r="D1378" s="8" t="s">
        <v>842</v>
      </c>
      <c r="E1378" s="22" t="s">
        <v>80</v>
      </c>
      <c r="F1378" s="67" t="s">
        <v>1788</v>
      </c>
      <c r="G1378" s="8"/>
      <c r="H1378" s="67" t="s">
        <v>58</v>
      </c>
      <c r="I1378" s="22" t="s">
        <v>71</v>
      </c>
      <c r="J1378" s="68">
        <v>12</v>
      </c>
      <c r="K1378" s="13">
        <f>IFERROR(VLOOKUP(I1378,'LISTES stock'!A$2:B$1487,2,0)+SUMIFS(J1378:J1378,D1378:D1378,"ENTRÉE",I1378:I1378,I1378)-SUMIFS(J1378:J1378,D1378:D1378,"SORTIE",I1378:I1378,I1378),"")</f>
        <v>238</v>
      </c>
      <c r="L1378" s="13">
        <f>IFERROR(VLOOKUP(I1378,T_LISTES[],3,0),"")</f>
        <v>0</v>
      </c>
      <c r="M1378" s="13" t="str">
        <f t="shared" si="43"/>
        <v/>
      </c>
      <c r="N1378" s="23"/>
      <c r="O1378" s="8"/>
      <c r="P1378" s="69">
        <v>0</v>
      </c>
      <c r="Q1378" s="22" t="s">
        <v>1805</v>
      </c>
      <c r="R1378" s="14" t="s">
        <v>1754</v>
      </c>
    </row>
    <row r="1379" spans="1:18" x14ac:dyDescent="0.25">
      <c r="A1379" s="14">
        <f t="shared" si="42"/>
        <v>1378</v>
      </c>
      <c r="B1379" s="15">
        <v>44287</v>
      </c>
      <c r="C1379" s="7">
        <v>44293</v>
      </c>
      <c r="D1379" s="8" t="s">
        <v>842</v>
      </c>
      <c r="E1379" s="22" t="s">
        <v>80</v>
      </c>
      <c r="F1379" s="67" t="s">
        <v>1788</v>
      </c>
      <c r="G1379" s="8"/>
      <c r="H1379" s="67" t="s">
        <v>58</v>
      </c>
      <c r="I1379" s="22" t="s">
        <v>71</v>
      </c>
      <c r="J1379" s="68">
        <v>12</v>
      </c>
      <c r="K1379" s="13">
        <f>IFERROR(VLOOKUP(I1379,'LISTES stock'!A$2:B$1487,2,0)+SUMIFS(J1379:J1379,D1379:D1379,"ENTRÉE",I1379:I1379,I1379)-SUMIFS(J1379:J1379,D1379:D1379,"SORTIE",I1379:I1379,I1379),"")</f>
        <v>238</v>
      </c>
      <c r="L1379" s="13">
        <f>IFERROR(VLOOKUP(I1379,T_LISTES[],3,0),"")</f>
        <v>0</v>
      </c>
      <c r="M1379" s="13" t="str">
        <f t="shared" si="43"/>
        <v/>
      </c>
      <c r="N1379" s="23"/>
      <c r="O1379" s="8"/>
      <c r="P1379" s="69">
        <v>0</v>
      </c>
      <c r="Q1379" s="22" t="s">
        <v>1806</v>
      </c>
      <c r="R1379" s="14" t="s">
        <v>1754</v>
      </c>
    </row>
    <row r="1380" spans="1:18" x14ac:dyDescent="0.25">
      <c r="A1380" s="14">
        <f t="shared" si="42"/>
        <v>1379</v>
      </c>
      <c r="B1380" s="15">
        <v>44287</v>
      </c>
      <c r="C1380" s="7">
        <v>44293</v>
      </c>
      <c r="D1380" s="8" t="s">
        <v>842</v>
      </c>
      <c r="E1380" s="22" t="s">
        <v>80</v>
      </c>
      <c r="F1380" s="67" t="s">
        <v>1747</v>
      </c>
      <c r="G1380" s="8"/>
      <c r="H1380" s="67" t="s">
        <v>26</v>
      </c>
      <c r="I1380" s="22" t="s">
        <v>69</v>
      </c>
      <c r="J1380" s="68">
        <v>1</v>
      </c>
      <c r="K1380" s="13">
        <f>IFERROR(VLOOKUP(I1380,'LISTES stock'!A$2:B$1487,2,0)+SUMIFS(J1380:J1380,D1380:D1380,"ENTRÉE",I1380:I1380,I1380)-SUMIFS(J1380:J1380,D1380:D1380,"SORTIE",I1380:I1380,I1380),"")</f>
        <v>-8</v>
      </c>
      <c r="L1380" s="13">
        <f>IFERROR(VLOOKUP(I1380,T_LISTES[],3,0),"")</f>
        <v>2</v>
      </c>
      <c r="M1380" s="13" t="str">
        <f t="shared" si="43"/>
        <v>COMMANDER</v>
      </c>
      <c r="N1380" s="23"/>
      <c r="O1380" s="8"/>
      <c r="P1380" s="69">
        <v>0</v>
      </c>
      <c r="Q1380" s="22"/>
      <c r="R1380" s="14" t="s">
        <v>1754</v>
      </c>
    </row>
    <row r="1381" spans="1:18" x14ac:dyDescent="0.25">
      <c r="A1381" s="14">
        <f t="shared" si="42"/>
        <v>1380</v>
      </c>
      <c r="B1381" s="15">
        <v>44287</v>
      </c>
      <c r="C1381" s="7">
        <v>44293</v>
      </c>
      <c r="D1381" s="8" t="s">
        <v>842</v>
      </c>
      <c r="E1381" s="22" t="s">
        <v>80</v>
      </c>
      <c r="F1381" s="67" t="s">
        <v>1747</v>
      </c>
      <c r="G1381" s="8"/>
      <c r="H1381" s="67" t="s">
        <v>26</v>
      </c>
      <c r="I1381" s="22" t="s">
        <v>70</v>
      </c>
      <c r="J1381" s="68">
        <v>1</v>
      </c>
      <c r="K1381" s="13">
        <f>IFERROR(VLOOKUP(I1381,'LISTES stock'!A$2:B$1487,2,0)+SUMIFS(J1381:J1381,D1381:D1381,"ENTRÉE",I1381:I1381,I1381)-SUMIFS(J1381:J1381,D1381:D1381,"SORTIE",I1381:I1381,I1381),"")</f>
        <v>-34</v>
      </c>
      <c r="L1381" s="13">
        <f>IFERROR(VLOOKUP(I1381,T_LISTES[],3,0),"")</f>
        <v>2</v>
      </c>
      <c r="M1381" s="13" t="str">
        <f t="shared" si="43"/>
        <v>COMMANDER</v>
      </c>
      <c r="N1381" s="23" t="s">
        <v>1827</v>
      </c>
      <c r="O1381" s="8"/>
      <c r="P1381" s="69">
        <v>0</v>
      </c>
      <c r="Q1381" s="22"/>
      <c r="R1381" s="14" t="s">
        <v>1754</v>
      </c>
    </row>
    <row r="1382" spans="1:18" x14ac:dyDescent="0.25">
      <c r="A1382" s="14">
        <f t="shared" si="42"/>
        <v>1381</v>
      </c>
      <c r="B1382" s="15">
        <v>44287</v>
      </c>
      <c r="C1382" s="7">
        <v>44293</v>
      </c>
      <c r="D1382" s="8" t="s">
        <v>842</v>
      </c>
      <c r="E1382" s="22" t="s">
        <v>1734</v>
      </c>
      <c r="F1382" s="67" t="s">
        <v>1886</v>
      </c>
      <c r="G1382" s="8"/>
      <c r="H1382" s="67" t="s">
        <v>33</v>
      </c>
      <c r="I1382" s="22" t="s">
        <v>715</v>
      </c>
      <c r="J1382" s="68">
        <v>1</v>
      </c>
      <c r="K1382" s="13">
        <f>IFERROR(VLOOKUP(I1382,'LISTES stock'!A$2:B$1487,2,0)+SUMIFS(J1382:J1382,D1382:D1382,"ENTRÉE",I1382:I1382,I1382)-SUMIFS(J1382:J1382,D1382:D1382,"SORTIE",I1382:I1382,I1382),"")</f>
        <v>-2</v>
      </c>
      <c r="L1382" s="13">
        <f>IFERROR(VLOOKUP(I1382,T_LISTES[],3,0),"")</f>
        <v>0</v>
      </c>
      <c r="M1382" s="13" t="str">
        <f t="shared" si="43"/>
        <v>COMMANDER</v>
      </c>
      <c r="N1382" s="23"/>
      <c r="O1382" s="8"/>
      <c r="P1382" s="69">
        <v>0</v>
      </c>
      <c r="Q1382" s="22" t="s">
        <v>1887</v>
      </c>
      <c r="R1382" s="14" t="s">
        <v>1778</v>
      </c>
    </row>
    <row r="1383" spans="1:18" x14ac:dyDescent="0.25">
      <c r="A1383" s="14">
        <f t="shared" si="42"/>
        <v>1382</v>
      </c>
      <c r="B1383" s="15">
        <v>44287</v>
      </c>
      <c r="C1383" s="7">
        <v>44293</v>
      </c>
      <c r="D1383" s="8" t="s">
        <v>842</v>
      </c>
      <c r="E1383" s="22" t="s">
        <v>212</v>
      </c>
      <c r="F1383" s="67" t="s">
        <v>1867</v>
      </c>
      <c r="G1383" s="8"/>
      <c r="H1383" s="67" t="s">
        <v>1742</v>
      </c>
      <c r="I1383" s="22" t="s">
        <v>337</v>
      </c>
      <c r="J1383" s="68">
        <v>1</v>
      </c>
      <c r="K1383" s="13">
        <f>IFERROR(VLOOKUP(I1383,'LISTES stock'!A$2:B$1487,2,0)+SUMIFS(J1383:J1383,D1383:D1383,"ENTRÉE",I1383:I1383,I1383)-SUMIFS(J1383:J1383,D1383:D1383,"SORTIE",I1383:I1383,I1383),"")</f>
        <v>-25</v>
      </c>
      <c r="L1383" s="13">
        <f>IFERROR(VLOOKUP(I1383,T_LISTES[],3,0),"")</f>
        <v>2</v>
      </c>
      <c r="M1383" s="13" t="str">
        <f t="shared" si="43"/>
        <v>COMMANDER</v>
      </c>
      <c r="N1383" s="23"/>
      <c r="O1383" s="8"/>
      <c r="P1383" s="69">
        <v>0</v>
      </c>
      <c r="Q1383" s="22"/>
      <c r="R1383" s="14" t="s">
        <v>1743</v>
      </c>
    </row>
    <row r="1384" spans="1:18" x14ac:dyDescent="0.25">
      <c r="A1384" s="14">
        <f t="shared" si="42"/>
        <v>1383</v>
      </c>
      <c r="B1384" s="15">
        <v>44287</v>
      </c>
      <c r="C1384" s="7">
        <v>44293</v>
      </c>
      <c r="D1384" s="8" t="s">
        <v>842</v>
      </c>
      <c r="E1384" s="22" t="s">
        <v>707</v>
      </c>
      <c r="F1384" s="67" t="s">
        <v>1744</v>
      </c>
      <c r="G1384" s="8"/>
      <c r="H1384" s="67" t="s">
        <v>33</v>
      </c>
      <c r="I1384" s="22" t="s">
        <v>716</v>
      </c>
      <c r="J1384" s="68">
        <v>1</v>
      </c>
      <c r="K1384" s="13">
        <f>IFERROR(VLOOKUP(I1384,'LISTES stock'!A$2:B$1487,2,0)+SUMIFS(J1384:J1384,D1384:D1384,"ENTRÉE",I1384:I1384,I1384)-SUMIFS(J1384:J1384,D1384:D1384,"SORTIE",I1384:I1384,I1384),"")</f>
        <v>-1</v>
      </c>
      <c r="L1384" s="13">
        <f>IFERROR(VLOOKUP(I1384,T_LISTES[],3,0),"")</f>
        <v>2</v>
      </c>
      <c r="M1384" s="13" t="str">
        <f t="shared" si="43"/>
        <v>COMMANDER</v>
      </c>
      <c r="N1384" s="23"/>
      <c r="O1384" s="8"/>
      <c r="P1384" s="69">
        <v>30000</v>
      </c>
      <c r="Q1384" s="22" t="s">
        <v>1888</v>
      </c>
      <c r="R1384" s="14" t="s">
        <v>1778</v>
      </c>
    </row>
    <row r="1385" spans="1:18" x14ac:dyDescent="0.25">
      <c r="A1385" s="14">
        <f t="shared" si="42"/>
        <v>1384</v>
      </c>
      <c r="B1385" s="15">
        <v>44287</v>
      </c>
      <c r="C1385" s="7">
        <v>44293</v>
      </c>
      <c r="D1385" s="75" t="s">
        <v>844</v>
      </c>
      <c r="E1385" s="22" t="s">
        <v>2298</v>
      </c>
      <c r="F1385" s="67" t="s">
        <v>1744</v>
      </c>
      <c r="G1385" s="8"/>
      <c r="H1385" s="67"/>
      <c r="I1385" s="22" t="s">
        <v>716</v>
      </c>
      <c r="J1385" s="68">
        <v>1</v>
      </c>
      <c r="K1385" s="13">
        <f>IFERROR(VLOOKUP(I1385,'LISTES stock'!A$2:B$1487,2,0)+SUMIFS(J1385:J1385,D1385:D1385,"ENTRÉE",I1385:I1385,I1385)-SUMIFS(J1385:J1385,D1385:D1385,"SORTIE",I1385:I1385,I1385),"")</f>
        <v>1</v>
      </c>
      <c r="L1385" s="13">
        <f>IFERROR(VLOOKUP(I1385,T_LISTES[],3,0),"")</f>
        <v>2</v>
      </c>
      <c r="M1385" s="13" t="str">
        <f t="shared" si="43"/>
        <v>COMMANDER</v>
      </c>
      <c r="N1385" s="23"/>
      <c r="O1385" s="8"/>
      <c r="P1385" s="69">
        <v>30000</v>
      </c>
      <c r="Q1385" s="22" t="s">
        <v>1888</v>
      </c>
      <c r="R1385" s="14"/>
    </row>
    <row r="1386" spans="1:18" x14ac:dyDescent="0.25">
      <c r="A1386" s="14">
        <f t="shared" si="42"/>
        <v>1385</v>
      </c>
      <c r="B1386" s="15">
        <v>44287</v>
      </c>
      <c r="C1386" s="7">
        <v>44293</v>
      </c>
      <c r="D1386" s="75" t="s">
        <v>844</v>
      </c>
      <c r="E1386" s="22" t="s">
        <v>2298</v>
      </c>
      <c r="F1386" s="67" t="s">
        <v>1735</v>
      </c>
      <c r="G1386" s="8"/>
      <c r="H1386" s="67"/>
      <c r="I1386" s="22" t="s">
        <v>161</v>
      </c>
      <c r="J1386" s="68">
        <v>2</v>
      </c>
      <c r="K1386" s="13">
        <f>IFERROR(VLOOKUP(I1386,'LISTES stock'!A$2:B$1487,2,0)+SUMIFS(J1386:J1386,D1386:D1386,"ENTRÉE",I1386:I1386,I1386)-SUMIFS(J1386:J1386,D1386:D1386,"SORTIE",I1386:I1386,I1386),"")</f>
        <v>-12</v>
      </c>
      <c r="L1386" s="13">
        <f>IFERROR(VLOOKUP(I1386,T_LISTES[],3,0),"")</f>
        <v>2</v>
      </c>
      <c r="M1386" s="13" t="str">
        <f t="shared" si="43"/>
        <v>COMMANDER</v>
      </c>
      <c r="N1386" s="23"/>
      <c r="O1386" s="8"/>
      <c r="P1386" s="69">
        <v>0</v>
      </c>
      <c r="Q1386" s="22"/>
      <c r="R1386" s="14"/>
    </row>
    <row r="1387" spans="1:18" x14ac:dyDescent="0.25">
      <c r="A1387" s="14">
        <f t="shared" si="42"/>
        <v>1386</v>
      </c>
      <c r="B1387" s="15">
        <v>44287</v>
      </c>
      <c r="C1387" s="7">
        <v>44293</v>
      </c>
      <c r="D1387" s="75" t="s">
        <v>844</v>
      </c>
      <c r="E1387" s="22" t="s">
        <v>2298</v>
      </c>
      <c r="F1387" s="67" t="s">
        <v>1735</v>
      </c>
      <c r="G1387" s="8"/>
      <c r="H1387" s="67"/>
      <c r="I1387" s="22" t="s">
        <v>176</v>
      </c>
      <c r="J1387" s="68">
        <v>2</v>
      </c>
      <c r="K1387" s="13">
        <f>IFERROR(VLOOKUP(I1387,'LISTES stock'!A$2:B$1487,2,0)+SUMIFS(J1387:J1387,D1387:D1387,"ENTRÉE",I1387:I1387,I1387)-SUMIFS(J1387:J1387,D1387:D1387,"SORTIE",I1387:I1387,I1387),"")</f>
        <v>2</v>
      </c>
      <c r="L1387" s="13">
        <f>IFERROR(VLOOKUP(I1387,T_LISTES[],3,0),"")</f>
        <v>2</v>
      </c>
      <c r="M1387" s="13" t="str">
        <f t="shared" si="43"/>
        <v>COMMANDER</v>
      </c>
      <c r="N1387" s="23"/>
      <c r="O1387" s="8"/>
      <c r="P1387" s="69">
        <v>0</v>
      </c>
      <c r="Q1387" s="22"/>
      <c r="R1387" s="14"/>
    </row>
    <row r="1388" spans="1:18" x14ac:dyDescent="0.25">
      <c r="A1388" s="14">
        <f t="shared" si="42"/>
        <v>1387</v>
      </c>
      <c r="B1388" s="15">
        <v>44287</v>
      </c>
      <c r="C1388" s="7">
        <v>44294</v>
      </c>
      <c r="D1388" s="8" t="s">
        <v>842</v>
      </c>
      <c r="E1388" s="22" t="s">
        <v>433</v>
      </c>
      <c r="F1388" s="67" t="s">
        <v>1747</v>
      </c>
      <c r="G1388" s="8"/>
      <c r="H1388" s="67" t="s">
        <v>17</v>
      </c>
      <c r="I1388" s="22" t="s">
        <v>18</v>
      </c>
      <c r="J1388" s="68">
        <v>2</v>
      </c>
      <c r="K1388" s="13">
        <f>IFERROR(VLOOKUP(I1388,'LISTES stock'!A$2:B$1487,2,0)+SUMIFS(J1388:J1388,D1388:D1388,"ENTRÉE",I1388:I1388,I1388)-SUMIFS(J1388:J1388,D1388:D1388,"SORTIE",I1388:I1388,I1388),"")</f>
        <v>-59</v>
      </c>
      <c r="L1388" s="13">
        <f>IFERROR(VLOOKUP(I1388,T_LISTES[],3,0),"")</f>
        <v>0</v>
      </c>
      <c r="M1388" s="13" t="str">
        <f t="shared" si="43"/>
        <v>COMMANDER</v>
      </c>
      <c r="N1388" s="23" t="s">
        <v>1755</v>
      </c>
      <c r="O1388" s="8"/>
      <c r="P1388" s="69">
        <v>0</v>
      </c>
      <c r="Q1388" s="22" t="s">
        <v>1756</v>
      </c>
      <c r="R1388" s="14" t="s">
        <v>1754</v>
      </c>
    </row>
    <row r="1389" spans="1:18" x14ac:dyDescent="0.25">
      <c r="A1389" s="14">
        <f t="shared" si="42"/>
        <v>1388</v>
      </c>
      <c r="B1389" s="15">
        <v>44287</v>
      </c>
      <c r="C1389" s="7">
        <v>44294</v>
      </c>
      <c r="D1389" s="8" t="s">
        <v>842</v>
      </c>
      <c r="E1389" s="22" t="s">
        <v>433</v>
      </c>
      <c r="F1389" s="67" t="s">
        <v>1747</v>
      </c>
      <c r="G1389" s="8"/>
      <c r="H1389" s="67" t="s">
        <v>17</v>
      </c>
      <c r="I1389" s="22" t="s">
        <v>119</v>
      </c>
      <c r="J1389" s="68">
        <v>4</v>
      </c>
      <c r="K1389" s="13">
        <f>IFERROR(VLOOKUP(I1389,'LISTES stock'!A$2:B$1487,2,0)+SUMIFS(J1389:J1389,D1389:D1389,"ENTRÉE",I1389:I1389,I1389)-SUMIFS(J1389:J1389,D1389:D1389,"SORTIE",I1389:I1389,I1389),"")</f>
        <v>-27</v>
      </c>
      <c r="L1389" s="13">
        <f>IFERROR(VLOOKUP(I1389,T_LISTES[],3,0),"")</f>
        <v>0</v>
      </c>
      <c r="M1389" s="13" t="str">
        <f t="shared" si="43"/>
        <v>COMMANDER</v>
      </c>
      <c r="N1389" s="23" t="s">
        <v>1824</v>
      </c>
      <c r="O1389" s="8"/>
      <c r="P1389" s="69">
        <v>0</v>
      </c>
      <c r="Q1389" s="22" t="s">
        <v>1756</v>
      </c>
      <c r="R1389" s="14" t="s">
        <v>1754</v>
      </c>
    </row>
    <row r="1390" spans="1:18" x14ac:dyDescent="0.25">
      <c r="A1390" s="14">
        <f t="shared" si="42"/>
        <v>1389</v>
      </c>
      <c r="B1390" s="15">
        <v>44287</v>
      </c>
      <c r="C1390" s="7">
        <v>44294</v>
      </c>
      <c r="D1390" s="8" t="s">
        <v>842</v>
      </c>
      <c r="E1390" s="22" t="s">
        <v>770</v>
      </c>
      <c r="F1390" s="67" t="s">
        <v>1735</v>
      </c>
      <c r="G1390" s="8"/>
      <c r="H1390" s="67" t="s">
        <v>1</v>
      </c>
      <c r="I1390" s="22" t="s">
        <v>199</v>
      </c>
      <c r="J1390" s="68">
        <v>6</v>
      </c>
      <c r="K1390" s="13">
        <f>IFERROR(VLOOKUP(I1390,'LISTES stock'!A$2:B$1487,2,0)+SUMIFS(J1390:J1390,D1390:D1390,"ENTRÉE",I1390:I1390,I1390)-SUMIFS(J1390:J1390,D1390:D1390,"SORTIE",I1390:I1390,I1390),"")</f>
        <v>10</v>
      </c>
      <c r="L1390" s="13">
        <f>IFERROR(VLOOKUP(I1390,T_LISTES[],3,0),"")</f>
        <v>0</v>
      </c>
      <c r="M1390" s="13" t="str">
        <f t="shared" si="43"/>
        <v/>
      </c>
      <c r="N1390" s="23" t="s">
        <v>1885</v>
      </c>
      <c r="O1390" s="8"/>
      <c r="P1390" s="69">
        <v>15000</v>
      </c>
      <c r="Q1390" s="22" t="s">
        <v>1889</v>
      </c>
      <c r="R1390" s="14" t="s">
        <v>1767</v>
      </c>
    </row>
    <row r="1391" spans="1:18" x14ac:dyDescent="0.25">
      <c r="A1391" s="14">
        <f t="shared" si="42"/>
        <v>1390</v>
      </c>
      <c r="B1391" s="15">
        <v>44287</v>
      </c>
      <c r="C1391" s="7">
        <v>44294</v>
      </c>
      <c r="D1391" s="8" t="s">
        <v>842</v>
      </c>
      <c r="E1391" s="22" t="s">
        <v>431</v>
      </c>
      <c r="F1391" s="67" t="s">
        <v>1867</v>
      </c>
      <c r="G1391" s="8"/>
      <c r="H1391" s="67" t="s">
        <v>1742</v>
      </c>
      <c r="I1391" s="22" t="s">
        <v>7</v>
      </c>
      <c r="J1391" s="68">
        <v>1</v>
      </c>
      <c r="K1391" s="13">
        <f>IFERROR(VLOOKUP(I1391,'LISTES stock'!A$2:B$1487,2,0)+SUMIFS(J1391:J1391,D1391:D1391,"ENTRÉE",I1391:I1391,I1391)-SUMIFS(J1391:J1391,D1391:D1391,"SORTIE",I1391:I1391,I1391),"")</f>
        <v>0</v>
      </c>
      <c r="L1391" s="13">
        <f>IFERROR(VLOOKUP(I1391,T_LISTES[],3,0),"")</f>
        <v>2</v>
      </c>
      <c r="M1391" s="13" t="str">
        <f t="shared" si="43"/>
        <v>COMMANDER</v>
      </c>
      <c r="N1391" s="23"/>
      <c r="O1391" s="8"/>
      <c r="P1391" s="69">
        <v>0</v>
      </c>
      <c r="Q1391" s="22"/>
      <c r="R1391" s="14" t="s">
        <v>1777</v>
      </c>
    </row>
    <row r="1392" spans="1:18" x14ac:dyDescent="0.25">
      <c r="A1392" s="14">
        <f t="shared" si="42"/>
        <v>1391</v>
      </c>
      <c r="B1392" s="15">
        <v>44287</v>
      </c>
      <c r="C1392" s="7">
        <v>44294</v>
      </c>
      <c r="D1392" s="8" t="s">
        <v>842</v>
      </c>
      <c r="E1392" s="22" t="s">
        <v>228</v>
      </c>
      <c r="F1392" s="67" t="s">
        <v>1867</v>
      </c>
      <c r="G1392" s="8"/>
      <c r="H1392" s="67" t="s">
        <v>1742</v>
      </c>
      <c r="I1392" s="22" t="s">
        <v>329</v>
      </c>
      <c r="J1392" s="68">
        <v>1</v>
      </c>
      <c r="K1392" s="13">
        <f>IFERROR(VLOOKUP(I1392,'LISTES stock'!A$2:B$1487,2,0)+SUMIFS(J1392:J1392,D1392:D1392,"ENTRÉE",I1392:I1392,I1392)-SUMIFS(J1392:J1392,D1392:D1392,"SORTIE",I1392:I1392,I1392),"")</f>
        <v>33</v>
      </c>
      <c r="L1392" s="13">
        <f>IFERROR(VLOOKUP(I1392,T_LISTES[],3,0),"")</f>
        <v>2</v>
      </c>
      <c r="M1392" s="13" t="str">
        <f t="shared" si="43"/>
        <v/>
      </c>
      <c r="N1392" s="23"/>
      <c r="O1392" s="8"/>
      <c r="P1392" s="69">
        <v>0</v>
      </c>
      <c r="Q1392" s="22"/>
      <c r="R1392" s="14" t="s">
        <v>1777</v>
      </c>
    </row>
    <row r="1393" spans="1:18" x14ac:dyDescent="0.25">
      <c r="A1393" s="14">
        <f t="shared" si="42"/>
        <v>1392</v>
      </c>
      <c r="B1393" s="15">
        <v>44287</v>
      </c>
      <c r="C1393" s="7">
        <v>44294</v>
      </c>
      <c r="D1393" s="8" t="s">
        <v>842</v>
      </c>
      <c r="E1393" s="22" t="s">
        <v>52</v>
      </c>
      <c r="F1393" s="67" t="s">
        <v>1735</v>
      </c>
      <c r="G1393" s="8"/>
      <c r="H1393" s="67" t="s">
        <v>17</v>
      </c>
      <c r="I1393" s="22" t="s">
        <v>363</v>
      </c>
      <c r="J1393" s="68">
        <v>1</v>
      </c>
      <c r="K1393" s="13">
        <f>IFERROR(VLOOKUP(I1393,'LISTES stock'!A$2:B$1487,2,0)+SUMIFS(J1393:J1393,D1393:D1393,"ENTRÉE",I1393:I1393,I1393)-SUMIFS(J1393:J1393,D1393:D1393,"SORTIE",I1393:I1393,I1393),"")</f>
        <v>-5</v>
      </c>
      <c r="L1393" s="13">
        <f>IFERROR(VLOOKUP(I1393,T_LISTES[],3,0),"")</f>
        <v>0</v>
      </c>
      <c r="M1393" s="13" t="str">
        <f t="shared" si="43"/>
        <v>COMMANDER</v>
      </c>
      <c r="N1393" s="23"/>
      <c r="O1393" s="8"/>
      <c r="P1393" s="69">
        <v>0</v>
      </c>
      <c r="Q1393" s="22" t="s">
        <v>1890</v>
      </c>
      <c r="R1393" s="14" t="s">
        <v>1789</v>
      </c>
    </row>
    <row r="1394" spans="1:18" x14ac:dyDescent="0.25">
      <c r="A1394" s="14">
        <f t="shared" si="42"/>
        <v>1393</v>
      </c>
      <c r="B1394" s="15">
        <v>44287</v>
      </c>
      <c r="C1394" s="7">
        <v>44294</v>
      </c>
      <c r="D1394" s="8" t="s">
        <v>842</v>
      </c>
      <c r="E1394" s="22" t="s">
        <v>316</v>
      </c>
      <c r="F1394" s="67" t="s">
        <v>1747</v>
      </c>
      <c r="G1394" s="8"/>
      <c r="H1394" s="67" t="s">
        <v>17</v>
      </c>
      <c r="I1394" s="22" t="s">
        <v>18</v>
      </c>
      <c r="J1394" s="68">
        <v>1</v>
      </c>
      <c r="K1394" s="13">
        <f>IFERROR(VLOOKUP(I1394,'LISTES stock'!A$2:B$1487,2,0)+SUMIFS(J1394:J1394,D1394:D1394,"ENTRÉE",I1394:I1394,I1394)-SUMIFS(J1394:J1394,D1394:D1394,"SORTIE",I1394:I1394,I1394),"")</f>
        <v>-58</v>
      </c>
      <c r="L1394" s="13">
        <f>IFERROR(VLOOKUP(I1394,T_LISTES[],3,0),"")</f>
        <v>0</v>
      </c>
      <c r="M1394" s="13" t="str">
        <f t="shared" si="43"/>
        <v>COMMANDER</v>
      </c>
      <c r="N1394" s="23" t="s">
        <v>1755</v>
      </c>
      <c r="O1394" s="8"/>
      <c r="P1394" s="69">
        <v>0</v>
      </c>
      <c r="Q1394" s="22" t="s">
        <v>2081</v>
      </c>
      <c r="R1394" s="14" t="s">
        <v>2082</v>
      </c>
    </row>
    <row r="1395" spans="1:18" x14ac:dyDescent="0.25">
      <c r="A1395" s="14">
        <f t="shared" si="42"/>
        <v>1394</v>
      </c>
      <c r="B1395" s="15">
        <v>44287</v>
      </c>
      <c r="C1395" s="7">
        <v>44294</v>
      </c>
      <c r="D1395" s="8" t="s">
        <v>842</v>
      </c>
      <c r="E1395" s="22" t="s">
        <v>316</v>
      </c>
      <c r="F1395" s="67" t="s">
        <v>1747</v>
      </c>
      <c r="G1395" s="8"/>
      <c r="H1395" s="67" t="s">
        <v>17</v>
      </c>
      <c r="I1395" s="22" t="s">
        <v>119</v>
      </c>
      <c r="J1395" s="68">
        <v>1</v>
      </c>
      <c r="K1395" s="13">
        <f>IFERROR(VLOOKUP(I1395,'LISTES stock'!A$2:B$1487,2,0)+SUMIFS(J1395:J1395,D1395:D1395,"ENTRÉE",I1395:I1395,I1395)-SUMIFS(J1395:J1395,D1395:D1395,"SORTIE",I1395:I1395,I1395),"")</f>
        <v>-24</v>
      </c>
      <c r="L1395" s="13">
        <f>IFERROR(VLOOKUP(I1395,T_LISTES[],3,0),"")</f>
        <v>0</v>
      </c>
      <c r="M1395" s="13" t="str">
        <f t="shared" si="43"/>
        <v>COMMANDER</v>
      </c>
      <c r="N1395" s="23" t="s">
        <v>1755</v>
      </c>
      <c r="O1395" s="8"/>
      <c r="P1395" s="69">
        <v>0</v>
      </c>
      <c r="Q1395" s="22" t="s">
        <v>2083</v>
      </c>
      <c r="R1395" s="14" t="s">
        <v>2082</v>
      </c>
    </row>
    <row r="1396" spans="1:18" x14ac:dyDescent="0.25">
      <c r="A1396" s="14">
        <f t="shared" si="42"/>
        <v>1395</v>
      </c>
      <c r="B1396" s="15">
        <v>44287</v>
      </c>
      <c r="C1396" s="7">
        <v>44294</v>
      </c>
      <c r="D1396" s="8" t="s">
        <v>842</v>
      </c>
      <c r="E1396" s="22" t="s">
        <v>103</v>
      </c>
      <c r="F1396" s="67" t="s">
        <v>1747</v>
      </c>
      <c r="G1396" s="8"/>
      <c r="H1396" s="67" t="s">
        <v>33</v>
      </c>
      <c r="I1396" s="22" t="s">
        <v>36</v>
      </c>
      <c r="J1396" s="68">
        <v>1</v>
      </c>
      <c r="K1396" s="13">
        <f>IFERROR(VLOOKUP(I1396,'LISTES stock'!A$2:B$1487,2,0)+SUMIFS(J1396:J1396,D1396:D1396,"ENTRÉE",I1396:I1396,I1396)-SUMIFS(J1396:J1396,D1396:D1396,"SORTIE",I1396:I1396,I1396),"")</f>
        <v>-19</v>
      </c>
      <c r="L1396" s="13">
        <f>IFERROR(VLOOKUP(I1396,T_LISTES[],3,0),"")</f>
        <v>2</v>
      </c>
      <c r="M1396" s="13" t="str">
        <f t="shared" si="43"/>
        <v>COMMANDER</v>
      </c>
      <c r="N1396" s="23" t="s">
        <v>1775</v>
      </c>
      <c r="O1396" s="8"/>
      <c r="P1396" s="69">
        <v>500</v>
      </c>
      <c r="Q1396" s="22"/>
      <c r="R1396" s="14" t="s">
        <v>1896</v>
      </c>
    </row>
    <row r="1397" spans="1:18" x14ac:dyDescent="0.25">
      <c r="A1397" s="14">
        <f t="shared" si="42"/>
        <v>1396</v>
      </c>
      <c r="B1397" s="15">
        <v>44287</v>
      </c>
      <c r="C1397" s="7">
        <v>44294</v>
      </c>
      <c r="D1397" s="8" t="s">
        <v>842</v>
      </c>
      <c r="E1397" s="22" t="s">
        <v>1734</v>
      </c>
      <c r="F1397" s="67" t="s">
        <v>2080</v>
      </c>
      <c r="G1397" s="8"/>
      <c r="H1397" s="67" t="s">
        <v>33</v>
      </c>
      <c r="I1397" s="22" t="s">
        <v>414</v>
      </c>
      <c r="J1397" s="68">
        <v>1</v>
      </c>
      <c r="K1397" s="13">
        <f>IFERROR(VLOOKUP(I1397,'LISTES stock'!A$2:B$1487,2,0)+SUMIFS(J1397:J1397,D1397:D1397,"ENTRÉE",I1397:I1397,I1397)-SUMIFS(J1397:J1397,D1397:D1397,"SORTIE",I1397:I1397,I1397),"")</f>
        <v>-5</v>
      </c>
      <c r="L1397" s="13">
        <f>IFERROR(VLOOKUP(I1397,T_LISTES[],3,0),"")</f>
        <v>0</v>
      </c>
      <c r="M1397" s="13" t="str">
        <f t="shared" si="43"/>
        <v>COMMANDER</v>
      </c>
      <c r="N1397" s="23"/>
      <c r="O1397" s="8"/>
      <c r="P1397" s="69">
        <v>0</v>
      </c>
      <c r="Q1397" s="22"/>
      <c r="R1397" s="14" t="s">
        <v>1737</v>
      </c>
    </row>
    <row r="1398" spans="1:18" x14ac:dyDescent="0.25">
      <c r="A1398" s="14">
        <f t="shared" si="42"/>
        <v>1397</v>
      </c>
      <c r="B1398" s="15">
        <v>44287</v>
      </c>
      <c r="C1398" s="7">
        <v>44294</v>
      </c>
      <c r="D1398" s="8" t="s">
        <v>842</v>
      </c>
      <c r="E1398" s="22" t="s">
        <v>707</v>
      </c>
      <c r="F1398" s="67" t="s">
        <v>1867</v>
      </c>
      <c r="G1398" s="8"/>
      <c r="H1398" s="67" t="s">
        <v>1796</v>
      </c>
      <c r="I1398" s="22" t="s">
        <v>277</v>
      </c>
      <c r="J1398" s="68">
        <v>1</v>
      </c>
      <c r="K1398" s="13">
        <f>IFERROR(VLOOKUP(I1398,'LISTES stock'!A$2:B$1487,2,0)+SUMIFS(J1398:J1398,D1398:D1398,"ENTRÉE",I1398:I1398,I1398)-SUMIFS(J1398:J1398,D1398:D1398,"SORTIE",I1398:I1398,I1398),"")</f>
        <v>-1</v>
      </c>
      <c r="L1398" s="13">
        <f>IFERROR(VLOOKUP(I1398,T_LISTES[],3,0),"")</f>
        <v>2</v>
      </c>
      <c r="M1398" s="13" t="str">
        <f t="shared" si="43"/>
        <v>COMMANDER</v>
      </c>
      <c r="N1398" s="23" t="s">
        <v>1901</v>
      </c>
      <c r="O1398" s="8"/>
      <c r="P1398" s="69">
        <v>15000</v>
      </c>
      <c r="Q1398" s="22" t="s">
        <v>1882</v>
      </c>
      <c r="R1398" s="14" t="s">
        <v>2084</v>
      </c>
    </row>
    <row r="1399" spans="1:18" x14ac:dyDescent="0.25">
      <c r="A1399" s="14">
        <f t="shared" si="42"/>
        <v>1398</v>
      </c>
      <c r="B1399" s="15">
        <v>44287</v>
      </c>
      <c r="C1399" s="7">
        <v>44294</v>
      </c>
      <c r="D1399" s="8" t="s">
        <v>842</v>
      </c>
      <c r="E1399" s="22" t="s">
        <v>826</v>
      </c>
      <c r="F1399" s="67" t="s">
        <v>1867</v>
      </c>
      <c r="G1399" s="8"/>
      <c r="H1399" s="67" t="s">
        <v>1796</v>
      </c>
      <c r="I1399" s="22" t="s">
        <v>277</v>
      </c>
      <c r="J1399" s="68">
        <v>1</v>
      </c>
      <c r="K1399" s="13">
        <f>IFERROR(VLOOKUP(I1399,'LISTES stock'!A$2:B$1487,2,0)+SUMIFS(J1399:J1399,D1399:D1399,"ENTRÉE",I1399:I1399,I1399)-SUMIFS(J1399:J1399,D1399:D1399,"SORTIE",I1399:I1399,I1399),"")</f>
        <v>-1</v>
      </c>
      <c r="L1399" s="13">
        <f>IFERROR(VLOOKUP(I1399,T_LISTES[],3,0),"")</f>
        <v>2</v>
      </c>
      <c r="M1399" s="13" t="str">
        <f t="shared" si="43"/>
        <v>COMMANDER</v>
      </c>
      <c r="N1399" s="23" t="s">
        <v>1901</v>
      </c>
      <c r="O1399" s="8"/>
      <c r="P1399" s="69">
        <v>15000</v>
      </c>
      <c r="Q1399" s="22" t="s">
        <v>2071</v>
      </c>
      <c r="R1399" s="14" t="s">
        <v>1778</v>
      </c>
    </row>
    <row r="1400" spans="1:18" x14ac:dyDescent="0.25">
      <c r="A1400" s="14">
        <f t="shared" si="42"/>
        <v>1399</v>
      </c>
      <c r="B1400" s="15">
        <v>44287</v>
      </c>
      <c r="C1400" s="7">
        <v>44294</v>
      </c>
      <c r="D1400" s="8" t="s">
        <v>842</v>
      </c>
      <c r="E1400" s="22" t="s">
        <v>368</v>
      </c>
      <c r="F1400" s="67" t="s">
        <v>1747</v>
      </c>
      <c r="G1400" s="8"/>
      <c r="H1400" s="67" t="s">
        <v>17</v>
      </c>
      <c r="I1400" s="22" t="s">
        <v>253</v>
      </c>
      <c r="J1400" s="68">
        <v>1</v>
      </c>
      <c r="K1400" s="13">
        <f>IFERROR(VLOOKUP(I1400,'LISTES stock'!A$2:B$1487,2,0)+SUMIFS(J1400:J1400,D1400:D1400,"ENTRÉE",I1400:I1400,I1400)-SUMIFS(J1400:J1400,D1400:D1400,"SORTIE",I1400:I1400,I1400),"")</f>
        <v>-6</v>
      </c>
      <c r="L1400" s="13">
        <f>IFERROR(VLOOKUP(I1400,T_LISTES[],3,0),"")</f>
        <v>0</v>
      </c>
      <c r="M1400" s="13" t="str">
        <f t="shared" si="43"/>
        <v>COMMANDER</v>
      </c>
      <c r="N1400" s="23" t="s">
        <v>1773</v>
      </c>
      <c r="O1400" s="8"/>
      <c r="P1400" s="69">
        <v>0</v>
      </c>
      <c r="Q1400" s="22" t="s">
        <v>1803</v>
      </c>
      <c r="R1400" s="14" t="s">
        <v>1790</v>
      </c>
    </row>
    <row r="1401" spans="1:18" x14ac:dyDescent="0.25">
      <c r="A1401" s="14">
        <f t="shared" si="42"/>
        <v>1400</v>
      </c>
      <c r="B1401" s="15">
        <v>44287</v>
      </c>
      <c r="C1401" s="7">
        <v>44294</v>
      </c>
      <c r="D1401" s="8" t="s">
        <v>842</v>
      </c>
      <c r="E1401" s="22" t="s">
        <v>316</v>
      </c>
      <c r="F1401" s="67" t="s">
        <v>1747</v>
      </c>
      <c r="G1401" s="8"/>
      <c r="H1401" s="67" t="s">
        <v>20</v>
      </c>
      <c r="I1401" s="22" t="s">
        <v>19</v>
      </c>
      <c r="J1401" s="68">
        <v>1</v>
      </c>
      <c r="K1401" s="13">
        <f>IFERROR(VLOOKUP(I1401,'LISTES stock'!A$2:B$1487,2,0)+SUMIFS(J1401:J1401,D1401:D1401,"ENTRÉE",I1401:I1401,I1401)-SUMIFS(J1401:J1401,D1401:D1401,"SORTIE",I1401:I1401,I1401),"")</f>
        <v>51</v>
      </c>
      <c r="L1401" s="13">
        <f>IFERROR(VLOOKUP(I1401,T_LISTES[],3,0),"")</f>
        <v>2</v>
      </c>
      <c r="M1401" s="13" t="str">
        <f t="shared" si="43"/>
        <v/>
      </c>
      <c r="N1401" s="23" t="s">
        <v>1773</v>
      </c>
      <c r="O1401" s="8"/>
      <c r="P1401" s="69">
        <v>0</v>
      </c>
      <c r="Q1401" s="22" t="s">
        <v>1757</v>
      </c>
      <c r="R1401" s="14" t="s">
        <v>1790</v>
      </c>
    </row>
    <row r="1402" spans="1:18" x14ac:dyDescent="0.25">
      <c r="A1402" s="14">
        <f t="shared" si="42"/>
        <v>1401</v>
      </c>
      <c r="B1402" s="15">
        <v>44287</v>
      </c>
      <c r="C1402" s="7">
        <v>44294</v>
      </c>
      <c r="D1402" s="75" t="s">
        <v>844</v>
      </c>
      <c r="E1402" s="22" t="s">
        <v>2298</v>
      </c>
      <c r="F1402" s="67" t="s">
        <v>1867</v>
      </c>
      <c r="G1402" s="8"/>
      <c r="H1402" s="67" t="s">
        <v>1796</v>
      </c>
      <c r="I1402" s="22" t="s">
        <v>277</v>
      </c>
      <c r="J1402" s="68">
        <v>3</v>
      </c>
      <c r="K1402" s="13">
        <f>IFERROR(VLOOKUP(I1402,'LISTES stock'!A$2:B$1487,2,0)+SUMIFS(J1402:J1402,D1402:D1402,"ENTRÉE",I1402:I1402,I1402)-SUMIFS(J1402:J1402,D1402:D1402,"SORTIE",I1402:I1402,I1402),"")</f>
        <v>3</v>
      </c>
      <c r="L1402" s="13">
        <f>IFERROR(VLOOKUP(I1402,T_LISTES[],3,0),"")</f>
        <v>2</v>
      </c>
      <c r="M1402" s="13" t="str">
        <f t="shared" si="43"/>
        <v/>
      </c>
      <c r="N1402" s="23" t="s">
        <v>2400</v>
      </c>
      <c r="O1402" s="8"/>
      <c r="P1402" s="69">
        <v>45000</v>
      </c>
      <c r="Q1402" s="22" t="s">
        <v>2401</v>
      </c>
      <c r="R1402" s="14"/>
    </row>
    <row r="1403" spans="1:18" x14ac:dyDescent="0.25">
      <c r="A1403" s="14">
        <f t="shared" si="42"/>
        <v>1402</v>
      </c>
      <c r="B1403" s="15">
        <v>44287</v>
      </c>
      <c r="C1403" s="7">
        <v>44295</v>
      </c>
      <c r="D1403" s="8" t="s">
        <v>842</v>
      </c>
      <c r="E1403" s="22" t="s">
        <v>1734</v>
      </c>
      <c r="F1403" s="67" t="s">
        <v>1768</v>
      </c>
      <c r="G1403" s="8"/>
      <c r="H1403" s="67" t="s">
        <v>17</v>
      </c>
      <c r="I1403" s="22" t="s">
        <v>202</v>
      </c>
      <c r="J1403" s="68">
        <v>2</v>
      </c>
      <c r="K1403" s="13">
        <f>IFERROR(VLOOKUP(I1403,'LISTES stock'!A$2:B$1487,2,0)+SUMIFS(J1403:J1403,D1403:D1403,"ENTRÉE",I1403:I1403,I1403)-SUMIFS(J1403:J1403,D1403:D1403,"SORTIE",I1403:I1403,I1403),"")</f>
        <v>2</v>
      </c>
      <c r="L1403" s="13">
        <f>IFERROR(VLOOKUP(I1403,T_LISTES[],3,0),"")</f>
        <v>0</v>
      </c>
      <c r="M1403" s="13" t="str">
        <f t="shared" si="43"/>
        <v/>
      </c>
      <c r="N1403" s="23" t="s">
        <v>1782</v>
      </c>
      <c r="O1403" s="8"/>
      <c r="P1403" s="69">
        <v>0</v>
      </c>
      <c r="Q1403" s="22" t="s">
        <v>1758</v>
      </c>
      <c r="R1403" s="14" t="s">
        <v>1778</v>
      </c>
    </row>
    <row r="1404" spans="1:18" x14ac:dyDescent="0.25">
      <c r="A1404" s="14">
        <f t="shared" si="42"/>
        <v>1403</v>
      </c>
      <c r="B1404" s="15">
        <v>44287</v>
      </c>
      <c r="C1404" s="7">
        <v>44295</v>
      </c>
      <c r="D1404" s="8" t="s">
        <v>842</v>
      </c>
      <c r="E1404" s="22" t="s">
        <v>72</v>
      </c>
      <c r="F1404" s="67" t="s">
        <v>1878</v>
      </c>
      <c r="G1404" s="8"/>
      <c r="H1404" s="67" t="s">
        <v>17</v>
      </c>
      <c r="I1404" s="22" t="s">
        <v>453</v>
      </c>
      <c r="J1404" s="68">
        <v>1</v>
      </c>
      <c r="K1404" s="13">
        <f>IFERROR(VLOOKUP(I1404,'LISTES stock'!A$2:B$1487,2,0)+SUMIFS(J1404:J1404,D1404:D1404,"ENTRÉE",I1404:I1404,I1404)-SUMIFS(J1404:J1404,D1404:D1404,"SORTIE",I1404:I1404,I1404),"")</f>
        <v>8</v>
      </c>
      <c r="L1404" s="13">
        <f>IFERROR(VLOOKUP(I1404,T_LISTES[],3,0),"")</f>
        <v>0</v>
      </c>
      <c r="M1404" s="13" t="str">
        <f t="shared" si="43"/>
        <v/>
      </c>
      <c r="N1404" s="23" t="s">
        <v>1775</v>
      </c>
      <c r="O1404" s="8"/>
      <c r="P1404" s="69">
        <v>0</v>
      </c>
      <c r="Q1404" s="22" t="s">
        <v>1979</v>
      </c>
      <c r="R1404" s="14" t="s">
        <v>1790</v>
      </c>
    </row>
    <row r="1405" spans="1:18" x14ac:dyDescent="0.25">
      <c r="A1405" s="14">
        <f t="shared" si="42"/>
        <v>1404</v>
      </c>
      <c r="B1405" s="15">
        <v>44287</v>
      </c>
      <c r="C1405" s="7">
        <v>44295</v>
      </c>
      <c r="D1405" s="8" t="s">
        <v>842</v>
      </c>
      <c r="E1405" s="22" t="s">
        <v>38</v>
      </c>
      <c r="F1405" s="67" t="s">
        <v>1878</v>
      </c>
      <c r="G1405" s="8"/>
      <c r="H1405" s="67" t="s">
        <v>1796</v>
      </c>
      <c r="I1405" s="22" t="s">
        <v>411</v>
      </c>
      <c r="J1405" s="68">
        <v>1</v>
      </c>
      <c r="K1405" s="13">
        <f>IFERROR(VLOOKUP(I1405,'LISTES stock'!A$2:B$1487,2,0)+SUMIFS(J1405:J1405,D1405:D1405,"ENTRÉE",I1405:I1405,I1405)-SUMIFS(J1405:J1405,D1405:D1405,"SORTIE",I1405:I1405,I1405),"")</f>
        <v>-3</v>
      </c>
      <c r="L1405" s="13">
        <f>IFERROR(VLOOKUP(I1405,T_LISTES[],3,0),"")</f>
        <v>2</v>
      </c>
      <c r="M1405" s="13" t="str">
        <f t="shared" si="43"/>
        <v>COMMANDER</v>
      </c>
      <c r="N1405" s="23"/>
      <c r="O1405" s="8">
        <v>15000</v>
      </c>
      <c r="P1405" s="69">
        <v>0</v>
      </c>
      <c r="Q1405" s="22"/>
      <c r="R1405" s="14" t="s">
        <v>2086</v>
      </c>
    </row>
    <row r="1406" spans="1:18" x14ac:dyDescent="0.25">
      <c r="A1406" s="14">
        <f t="shared" si="42"/>
        <v>1405</v>
      </c>
      <c r="B1406" s="15">
        <v>44287</v>
      </c>
      <c r="C1406" s="7">
        <v>44295</v>
      </c>
      <c r="D1406" s="8" t="s">
        <v>842</v>
      </c>
      <c r="E1406" s="22" t="s">
        <v>38</v>
      </c>
      <c r="F1406" s="67" t="s">
        <v>1878</v>
      </c>
      <c r="G1406" s="8"/>
      <c r="H1406" s="67" t="s">
        <v>1796</v>
      </c>
      <c r="I1406" s="22" t="s">
        <v>315</v>
      </c>
      <c r="J1406" s="68">
        <v>1</v>
      </c>
      <c r="K1406" s="13">
        <f>IFERROR(VLOOKUP(I1406,'LISTES stock'!A$2:B$1487,2,0)+SUMIFS(J1406:J1406,D1406:D1406,"ENTRÉE",I1406:I1406,I1406)-SUMIFS(J1406:J1406,D1406:D1406,"SORTIE",I1406:I1406,I1406),"")</f>
        <v>4</v>
      </c>
      <c r="L1406" s="13">
        <f>IFERROR(VLOOKUP(I1406,T_LISTES[],3,0),"")</f>
        <v>2</v>
      </c>
      <c r="M1406" s="13" t="str">
        <f t="shared" si="43"/>
        <v/>
      </c>
      <c r="N1406" s="23"/>
      <c r="O1406" s="8"/>
      <c r="P1406" s="69">
        <v>0</v>
      </c>
      <c r="Q1406" s="22"/>
      <c r="R1406" s="14" t="s">
        <v>2086</v>
      </c>
    </row>
    <row r="1407" spans="1:18" x14ac:dyDescent="0.25">
      <c r="A1407" s="14">
        <f t="shared" ref="A1407:A1468" si="44">ROW()-1</f>
        <v>1406</v>
      </c>
      <c r="B1407" s="15">
        <v>44287</v>
      </c>
      <c r="C1407" s="7">
        <v>44295</v>
      </c>
      <c r="D1407" s="8" t="s">
        <v>842</v>
      </c>
      <c r="E1407" s="22" t="s">
        <v>269</v>
      </c>
      <c r="F1407" s="67" t="s">
        <v>1860</v>
      </c>
      <c r="G1407" s="8"/>
      <c r="H1407" s="67" t="s">
        <v>26</v>
      </c>
      <c r="I1407" s="22" t="s">
        <v>133</v>
      </c>
      <c r="J1407" s="68">
        <v>2</v>
      </c>
      <c r="K1407" s="13">
        <f>IFERROR(VLOOKUP(I1407,'LISTES stock'!A$2:B$1487,2,0)+SUMIFS(J1407:J1407,D1407:D1407,"ENTRÉE",I1407:I1407,I1407)-SUMIFS(J1407:J1407,D1407:D1407,"SORTIE",I1407:I1407,I1407),"")</f>
        <v>-5</v>
      </c>
      <c r="L1407" s="13">
        <f>IFERROR(VLOOKUP(I1407,T_LISTES[],3,0),"")</f>
        <v>2</v>
      </c>
      <c r="M1407" s="13" t="str">
        <f t="shared" ref="M1407:M1468" si="45">IF($K1407&lt;=$L1407,"COMMANDER","")</f>
        <v>COMMANDER</v>
      </c>
      <c r="N1407" s="23"/>
      <c r="O1407" s="8"/>
      <c r="P1407" s="69">
        <v>0</v>
      </c>
      <c r="Q1407" s="22" t="s">
        <v>1780</v>
      </c>
      <c r="R1407" s="14" t="s">
        <v>1790</v>
      </c>
    </row>
    <row r="1408" spans="1:18" x14ac:dyDescent="0.25">
      <c r="A1408" s="14">
        <f t="shared" si="44"/>
        <v>1407</v>
      </c>
      <c r="B1408" s="15">
        <v>44287</v>
      </c>
      <c r="C1408" s="7">
        <v>44295</v>
      </c>
      <c r="D1408" s="8" t="s">
        <v>842</v>
      </c>
      <c r="E1408" s="22" t="s">
        <v>269</v>
      </c>
      <c r="F1408" s="67" t="s">
        <v>1860</v>
      </c>
      <c r="G1408" s="8"/>
      <c r="H1408" s="67" t="s">
        <v>26</v>
      </c>
      <c r="I1408" s="22" t="s">
        <v>132</v>
      </c>
      <c r="J1408" s="68">
        <v>2</v>
      </c>
      <c r="K1408" s="13">
        <f>IFERROR(VLOOKUP(I1408,'LISTES stock'!A$2:B$1487,2,0)+SUMIFS(J1408:J1408,D1408:D1408,"ENTRÉE",I1408:I1408,I1408)-SUMIFS(J1408:J1408,D1408:D1408,"SORTIE",I1408:I1408,I1408),"")</f>
        <v>-2</v>
      </c>
      <c r="L1408" s="13">
        <f>IFERROR(VLOOKUP(I1408,T_LISTES[],3,0),"")</f>
        <v>2</v>
      </c>
      <c r="M1408" s="13" t="str">
        <f t="shared" si="45"/>
        <v>COMMANDER</v>
      </c>
      <c r="N1408" s="23"/>
      <c r="O1408" s="8"/>
      <c r="P1408" s="69">
        <v>0</v>
      </c>
      <c r="Q1408" s="22" t="s">
        <v>1780</v>
      </c>
      <c r="R1408" s="14" t="s">
        <v>1790</v>
      </c>
    </row>
    <row r="1409" spans="1:18" x14ac:dyDescent="0.25">
      <c r="A1409" s="14">
        <f t="shared" si="44"/>
        <v>1408</v>
      </c>
      <c r="B1409" s="15">
        <v>44287</v>
      </c>
      <c r="C1409" s="7">
        <v>44295</v>
      </c>
      <c r="D1409" s="8" t="s">
        <v>842</v>
      </c>
      <c r="E1409" s="22" t="s">
        <v>269</v>
      </c>
      <c r="F1409" s="67" t="s">
        <v>1860</v>
      </c>
      <c r="G1409" s="8"/>
      <c r="H1409" s="67" t="s">
        <v>26</v>
      </c>
      <c r="I1409" s="22" t="s">
        <v>135</v>
      </c>
      <c r="J1409" s="68">
        <v>2</v>
      </c>
      <c r="K1409" s="13">
        <f>IFERROR(VLOOKUP(I1409,'LISTES stock'!A$2:B$1487,2,0)+SUMIFS(J1409:J1409,D1409:D1409,"ENTRÉE",I1409:I1409,I1409)-SUMIFS(J1409:J1409,D1409:D1409,"SORTIE",I1409:I1409,I1409),"")</f>
        <v>-88</v>
      </c>
      <c r="L1409" s="13">
        <f>IFERROR(VLOOKUP(I1409,T_LISTES[],3,0),"")</f>
        <v>2</v>
      </c>
      <c r="M1409" s="13" t="str">
        <f t="shared" si="45"/>
        <v>COMMANDER</v>
      </c>
      <c r="N1409" s="23"/>
      <c r="O1409" s="8"/>
      <c r="P1409" s="69">
        <v>0</v>
      </c>
      <c r="Q1409" s="22" t="s">
        <v>1780</v>
      </c>
      <c r="R1409" s="14" t="s">
        <v>1790</v>
      </c>
    </row>
    <row r="1410" spans="1:18" x14ac:dyDescent="0.25">
      <c r="A1410" s="14">
        <f t="shared" si="44"/>
        <v>1409</v>
      </c>
      <c r="B1410" s="15">
        <v>44287</v>
      </c>
      <c r="C1410" s="7">
        <v>44295</v>
      </c>
      <c r="D1410" s="8" t="s">
        <v>842</v>
      </c>
      <c r="E1410" s="22" t="s">
        <v>269</v>
      </c>
      <c r="F1410" s="67" t="s">
        <v>1788</v>
      </c>
      <c r="G1410" s="8"/>
      <c r="H1410" s="67" t="s">
        <v>58</v>
      </c>
      <c r="I1410" s="22" t="s">
        <v>57</v>
      </c>
      <c r="J1410" s="68">
        <v>22</v>
      </c>
      <c r="K1410" s="13">
        <f>IFERROR(VLOOKUP(I1410,'LISTES stock'!A$2:B$1487,2,0)+SUMIFS(J1410:J1410,D1410:D1410,"ENTRÉE",I1410:I1410,I1410)-SUMIFS(J1410:J1410,D1410:D1410,"SORTIE",I1410:I1410,I1410),"")</f>
        <v>-7066</v>
      </c>
      <c r="L1410" s="13">
        <f>IFERROR(VLOOKUP(I1410,T_LISTES[],3,0),"")</f>
        <v>0</v>
      </c>
      <c r="M1410" s="13" t="str">
        <f t="shared" si="45"/>
        <v>COMMANDER</v>
      </c>
      <c r="N1410" s="23"/>
      <c r="O1410" s="8"/>
      <c r="P1410" s="69">
        <v>0</v>
      </c>
      <c r="Q1410" s="22" t="s">
        <v>1780</v>
      </c>
      <c r="R1410" s="14" t="s">
        <v>1790</v>
      </c>
    </row>
    <row r="1411" spans="1:18" x14ac:dyDescent="0.25">
      <c r="A1411" s="14">
        <f t="shared" si="44"/>
        <v>1410</v>
      </c>
      <c r="B1411" s="15">
        <v>44287</v>
      </c>
      <c r="C1411" s="7">
        <v>44295</v>
      </c>
      <c r="D1411" s="8" t="s">
        <v>842</v>
      </c>
      <c r="E1411" s="22" t="s">
        <v>50</v>
      </c>
      <c r="F1411" s="67" t="s">
        <v>1735</v>
      </c>
      <c r="G1411" s="8"/>
      <c r="H1411" s="67" t="s">
        <v>1740</v>
      </c>
      <c r="I1411" s="22" t="s">
        <v>75</v>
      </c>
      <c r="J1411" s="68">
        <v>1</v>
      </c>
      <c r="K1411" s="13">
        <f>IFERROR(VLOOKUP(I1411,'LISTES stock'!A$2:B$1487,2,0)+SUMIFS(J1411:J1411,D1411:D1411,"ENTRÉE",I1411:I1411,I1411)-SUMIFS(J1411:J1411,D1411:D1411,"SORTIE",I1411:I1411,I1411),"")</f>
        <v>-8</v>
      </c>
      <c r="L1411" s="13">
        <f>IFERROR(VLOOKUP(I1411,T_LISTES[],3,0),"")</f>
        <v>2</v>
      </c>
      <c r="M1411" s="13" t="str">
        <f t="shared" si="45"/>
        <v>COMMANDER</v>
      </c>
      <c r="N1411" s="23"/>
      <c r="O1411" s="8"/>
      <c r="P1411" s="69">
        <v>80000</v>
      </c>
      <c r="Q1411" s="22"/>
      <c r="R1411" s="14" t="s">
        <v>1754</v>
      </c>
    </row>
    <row r="1412" spans="1:18" x14ac:dyDescent="0.25">
      <c r="A1412" s="14">
        <f t="shared" si="44"/>
        <v>1411</v>
      </c>
      <c r="B1412" s="15">
        <v>44287</v>
      </c>
      <c r="C1412" s="7">
        <v>44295</v>
      </c>
      <c r="D1412" s="8" t="s">
        <v>842</v>
      </c>
      <c r="E1412" s="22" t="s">
        <v>34</v>
      </c>
      <c r="F1412" s="67" t="s">
        <v>1762</v>
      </c>
      <c r="G1412" s="8"/>
      <c r="H1412" s="67" t="s">
        <v>26</v>
      </c>
      <c r="I1412" s="22" t="s">
        <v>25</v>
      </c>
      <c r="J1412" s="68">
        <v>2</v>
      </c>
      <c r="K1412" s="13">
        <f>IFERROR(VLOOKUP(I1412,'LISTES stock'!A$2:B$1487,2,0)+SUMIFS(J1412:J1412,D1412:D1412,"ENTRÉE",I1412:I1412,I1412)-SUMIFS(J1412:J1412,D1412:D1412,"SORTIE",I1412:I1412,I1412),"")</f>
        <v>-4</v>
      </c>
      <c r="L1412" s="13">
        <f>IFERROR(VLOOKUP(I1412,T_LISTES[],3,0),"")</f>
        <v>2</v>
      </c>
      <c r="M1412" s="13" t="str">
        <f t="shared" si="45"/>
        <v>COMMANDER</v>
      </c>
      <c r="N1412" s="23" t="s">
        <v>1763</v>
      </c>
      <c r="O1412" s="8"/>
      <c r="P1412" s="69">
        <v>0</v>
      </c>
      <c r="Q1412" s="22" t="s">
        <v>1780</v>
      </c>
      <c r="R1412" s="14" t="s">
        <v>2082</v>
      </c>
    </row>
    <row r="1413" spans="1:18" x14ac:dyDescent="0.25">
      <c r="A1413" s="14">
        <f t="shared" si="44"/>
        <v>1412</v>
      </c>
      <c r="B1413" s="15">
        <v>44287</v>
      </c>
      <c r="C1413" s="7">
        <v>44295</v>
      </c>
      <c r="D1413" s="8" t="s">
        <v>842</v>
      </c>
      <c r="E1413" s="22" t="s">
        <v>34</v>
      </c>
      <c r="F1413" s="67" t="s">
        <v>1779</v>
      </c>
      <c r="G1413" s="8"/>
      <c r="H1413" s="67" t="s">
        <v>33</v>
      </c>
      <c r="I1413" s="22" t="s">
        <v>47</v>
      </c>
      <c r="J1413" s="68">
        <v>1</v>
      </c>
      <c r="K1413" s="13">
        <f>IFERROR(VLOOKUP(I1413,'LISTES stock'!A$2:B$1487,2,0)+SUMIFS(J1413:J1413,D1413:D1413,"ENTRÉE",I1413:I1413,I1413)-SUMIFS(J1413:J1413,D1413:D1413,"SORTIE",I1413:I1413,I1413),"")</f>
        <v>17</v>
      </c>
      <c r="L1413" s="13">
        <f>IFERROR(VLOOKUP(I1413,T_LISTES[],3,0),"")</f>
        <v>0</v>
      </c>
      <c r="M1413" s="13" t="str">
        <f t="shared" si="45"/>
        <v/>
      </c>
      <c r="N1413" s="23"/>
      <c r="O1413" s="8"/>
      <c r="P1413" s="69">
        <v>0</v>
      </c>
      <c r="Q1413" s="22"/>
      <c r="R1413" s="14" t="s">
        <v>1789</v>
      </c>
    </row>
    <row r="1414" spans="1:18" x14ac:dyDescent="0.25">
      <c r="A1414" s="14">
        <f t="shared" si="44"/>
        <v>1413</v>
      </c>
      <c r="B1414" s="15">
        <v>44287</v>
      </c>
      <c r="C1414" s="7">
        <v>44295</v>
      </c>
      <c r="D1414" s="8" t="s">
        <v>842</v>
      </c>
      <c r="E1414" s="22" t="s">
        <v>117</v>
      </c>
      <c r="F1414" s="67" t="s">
        <v>1747</v>
      </c>
      <c r="G1414" s="8"/>
      <c r="H1414" s="67" t="s">
        <v>26</v>
      </c>
      <c r="I1414" s="22" t="s">
        <v>226</v>
      </c>
      <c r="J1414" s="68">
        <v>1</v>
      </c>
      <c r="K1414" s="13">
        <f>IFERROR(VLOOKUP(I1414,'LISTES stock'!A$2:B$1487,2,0)+SUMIFS(J1414:J1414,D1414:D1414,"ENTRÉE",I1414:I1414,I1414)-SUMIFS(J1414:J1414,D1414:D1414,"SORTIE",I1414:I1414,I1414),"")</f>
        <v>-5</v>
      </c>
      <c r="L1414" s="13">
        <f>IFERROR(VLOOKUP(I1414,T_LISTES[],3,0),"")</f>
        <v>2</v>
      </c>
      <c r="M1414" s="13" t="str">
        <f t="shared" si="45"/>
        <v>COMMANDER</v>
      </c>
      <c r="N1414" s="23"/>
      <c r="O1414" s="8"/>
      <c r="P1414" s="69">
        <v>0</v>
      </c>
      <c r="Q1414" s="22"/>
      <c r="R1414" s="14" t="s">
        <v>1737</v>
      </c>
    </row>
    <row r="1415" spans="1:18" x14ac:dyDescent="0.25">
      <c r="A1415" s="14">
        <f t="shared" si="44"/>
        <v>1414</v>
      </c>
      <c r="B1415" s="15">
        <v>44287</v>
      </c>
      <c r="C1415" s="7">
        <v>44295</v>
      </c>
      <c r="D1415" s="8" t="s">
        <v>842</v>
      </c>
      <c r="E1415" s="22" t="s">
        <v>117</v>
      </c>
      <c r="F1415" s="67" t="s">
        <v>1747</v>
      </c>
      <c r="G1415" s="8"/>
      <c r="H1415" s="67" t="s">
        <v>26</v>
      </c>
      <c r="I1415" s="22" t="s">
        <v>227</v>
      </c>
      <c r="J1415" s="68">
        <v>1</v>
      </c>
      <c r="K1415" s="13">
        <f>IFERROR(VLOOKUP(I1415,'LISTES stock'!A$2:B$1487,2,0)+SUMIFS(J1415:J1415,D1415:D1415,"ENTRÉE",I1415:I1415,I1415)-SUMIFS(J1415:J1415,D1415:D1415,"SORTIE",I1415:I1415,I1415),"")</f>
        <v>-4</v>
      </c>
      <c r="L1415" s="13">
        <f>IFERROR(VLOOKUP(I1415,T_LISTES[],3,0),"")</f>
        <v>2</v>
      </c>
      <c r="M1415" s="13" t="str">
        <f t="shared" si="45"/>
        <v>COMMANDER</v>
      </c>
      <c r="N1415" s="23"/>
      <c r="O1415" s="8"/>
      <c r="P1415" s="69">
        <v>0</v>
      </c>
      <c r="Q1415" s="22"/>
      <c r="R1415" s="14" t="s">
        <v>1737</v>
      </c>
    </row>
    <row r="1416" spans="1:18" x14ac:dyDescent="0.25">
      <c r="A1416" s="14">
        <f t="shared" si="44"/>
        <v>1415</v>
      </c>
      <c r="B1416" s="15">
        <v>44287</v>
      </c>
      <c r="C1416" s="7">
        <v>44295</v>
      </c>
      <c r="D1416" s="8" t="s">
        <v>842</v>
      </c>
      <c r="E1416" s="22" t="s">
        <v>103</v>
      </c>
      <c r="F1416" s="67" t="s">
        <v>230</v>
      </c>
      <c r="G1416" s="8"/>
      <c r="H1416" s="67" t="s">
        <v>1742</v>
      </c>
      <c r="I1416" s="22" t="s">
        <v>794</v>
      </c>
      <c r="J1416" s="68">
        <v>1</v>
      </c>
      <c r="K1416" s="13">
        <f>IFERROR(VLOOKUP(I1416,'LISTES stock'!A$2:B$1487,2,0)+SUMIFS(J1416:J1416,D1416:D1416,"ENTRÉE",I1416:I1416,I1416)-SUMIFS(J1416:J1416,D1416:D1416,"SORTIE",I1416:I1416,I1416),"")</f>
        <v>-1</v>
      </c>
      <c r="L1416" s="13">
        <f>IFERROR(VLOOKUP(I1416,T_LISTES[],3,0),"")</f>
        <v>0</v>
      </c>
      <c r="M1416" s="13" t="str">
        <f t="shared" si="45"/>
        <v>COMMANDER</v>
      </c>
      <c r="N1416" s="23"/>
      <c r="O1416" s="8"/>
      <c r="P1416" s="69">
        <v>10000</v>
      </c>
      <c r="Q1416" s="22"/>
      <c r="R1416" s="14" t="s">
        <v>1743</v>
      </c>
    </row>
    <row r="1417" spans="1:18" x14ac:dyDescent="0.25">
      <c r="A1417" s="14">
        <f t="shared" si="44"/>
        <v>1416</v>
      </c>
      <c r="B1417" s="15">
        <v>44287</v>
      </c>
      <c r="C1417" s="7">
        <v>44295</v>
      </c>
      <c r="D1417" s="8" t="s">
        <v>842</v>
      </c>
      <c r="E1417" s="22" t="s">
        <v>34</v>
      </c>
      <c r="F1417" s="67" t="s">
        <v>1788</v>
      </c>
      <c r="G1417" s="8"/>
      <c r="H1417" s="67" t="s">
        <v>58</v>
      </c>
      <c r="I1417" s="22" t="s">
        <v>57</v>
      </c>
      <c r="J1417" s="68">
        <v>25</v>
      </c>
      <c r="K1417" s="13">
        <f>IFERROR(VLOOKUP(I1417,'LISTES stock'!A$2:B$1487,2,0)+SUMIFS(J1417:J1417,D1417:D1417,"ENTRÉE",I1417:I1417,I1417)-SUMIFS(J1417:J1417,D1417:D1417,"SORTIE",I1417:I1417,I1417),"")</f>
        <v>-7069</v>
      </c>
      <c r="L1417" s="13">
        <f>IFERROR(VLOOKUP(I1417,T_LISTES[],3,0),"")</f>
        <v>0</v>
      </c>
      <c r="M1417" s="13" t="str">
        <f t="shared" si="45"/>
        <v>COMMANDER</v>
      </c>
      <c r="N1417" s="23"/>
      <c r="O1417" s="8"/>
      <c r="P1417" s="69">
        <v>0</v>
      </c>
      <c r="Q1417" s="22" t="s">
        <v>1780</v>
      </c>
      <c r="R1417" s="14" t="s">
        <v>1790</v>
      </c>
    </row>
    <row r="1418" spans="1:18" x14ac:dyDescent="0.25">
      <c r="A1418" s="14">
        <f t="shared" si="44"/>
        <v>1417</v>
      </c>
      <c r="B1418" s="15">
        <v>44287</v>
      </c>
      <c r="C1418" s="7">
        <v>44295</v>
      </c>
      <c r="D1418" s="75" t="s">
        <v>844</v>
      </c>
      <c r="E1418" s="22" t="s">
        <v>2298</v>
      </c>
      <c r="F1418" s="67" t="s">
        <v>1768</v>
      </c>
      <c r="G1418" s="8"/>
      <c r="H1418" s="67"/>
      <c r="I1418" s="22" t="s">
        <v>202</v>
      </c>
      <c r="J1418" s="68">
        <v>2</v>
      </c>
      <c r="K1418" s="13">
        <f>IFERROR(VLOOKUP(I1418,'LISTES stock'!A$2:B$1487,2,0)+SUMIFS(J1418:J1418,D1418:D1418,"ENTRÉE",I1418:I1418,I1418)-SUMIFS(J1418:J1418,D1418:D1418,"SORTIE",I1418:I1418,I1418),"")</f>
        <v>6</v>
      </c>
      <c r="L1418" s="13">
        <f>IFERROR(VLOOKUP(I1418,T_LISTES[],3,0),"")</f>
        <v>0</v>
      </c>
      <c r="M1418" s="13" t="str">
        <f t="shared" si="45"/>
        <v/>
      </c>
      <c r="N1418" s="23" t="s">
        <v>1782</v>
      </c>
      <c r="O1418" s="8"/>
      <c r="P1418" s="69">
        <v>80000</v>
      </c>
      <c r="Q1418" s="22"/>
      <c r="R1418" s="14"/>
    </row>
    <row r="1419" spans="1:18" x14ac:dyDescent="0.25">
      <c r="A1419" s="14">
        <f t="shared" si="44"/>
        <v>1418</v>
      </c>
      <c r="B1419" s="15">
        <v>44287</v>
      </c>
      <c r="C1419" s="7">
        <v>44295</v>
      </c>
      <c r="D1419" s="75" t="s">
        <v>844</v>
      </c>
      <c r="E1419" s="22" t="s">
        <v>2298</v>
      </c>
      <c r="F1419" s="67" t="s">
        <v>1878</v>
      </c>
      <c r="G1419" s="8"/>
      <c r="H1419" s="67"/>
      <c r="I1419" s="22" t="s">
        <v>315</v>
      </c>
      <c r="J1419" s="68">
        <v>10</v>
      </c>
      <c r="K1419" s="13">
        <f>IFERROR(VLOOKUP(I1419,'LISTES stock'!A$2:B$1487,2,0)+SUMIFS(J1419:J1419,D1419:D1419,"ENTRÉE",I1419:I1419,I1419)-SUMIFS(J1419:J1419,D1419:D1419,"SORTIE",I1419:I1419,I1419),"")</f>
        <v>15</v>
      </c>
      <c r="L1419" s="13">
        <f>IFERROR(VLOOKUP(I1419,T_LISTES[],3,0),"")</f>
        <v>2</v>
      </c>
      <c r="M1419" s="13" t="str">
        <f t="shared" si="45"/>
        <v/>
      </c>
      <c r="N1419" s="23"/>
      <c r="O1419" s="8"/>
      <c r="P1419" s="69">
        <v>120000</v>
      </c>
      <c r="Q1419" s="22"/>
      <c r="R1419" s="14"/>
    </row>
    <row r="1420" spans="1:18" x14ac:dyDescent="0.25">
      <c r="A1420" s="14">
        <f t="shared" si="44"/>
        <v>1419</v>
      </c>
      <c r="B1420" s="15">
        <v>44287</v>
      </c>
      <c r="C1420" s="7">
        <v>44295</v>
      </c>
      <c r="D1420" s="75" t="s">
        <v>844</v>
      </c>
      <c r="E1420" s="22" t="s">
        <v>2298</v>
      </c>
      <c r="F1420" s="67" t="s">
        <v>1860</v>
      </c>
      <c r="G1420" s="8"/>
      <c r="H1420" s="67"/>
      <c r="I1420" s="22" t="s">
        <v>794</v>
      </c>
      <c r="J1420" s="68">
        <v>1</v>
      </c>
      <c r="K1420" s="13">
        <f>IFERROR(VLOOKUP(I1420,'LISTES stock'!A$2:B$1487,2,0)+SUMIFS(J1420:J1420,D1420:D1420,"ENTRÉE",I1420:I1420,I1420)-SUMIFS(J1420:J1420,D1420:D1420,"SORTIE",I1420:I1420,I1420),"")</f>
        <v>1</v>
      </c>
      <c r="L1420" s="13">
        <f>IFERROR(VLOOKUP(I1420,T_LISTES[],3,0),"")</f>
        <v>0</v>
      </c>
      <c r="M1420" s="13" t="str">
        <f t="shared" si="45"/>
        <v/>
      </c>
      <c r="N1420" s="23" t="s">
        <v>230</v>
      </c>
      <c r="O1420" s="8"/>
      <c r="P1420" s="69">
        <v>0</v>
      </c>
      <c r="Q1420" s="22"/>
      <c r="R1420" s="14"/>
    </row>
    <row r="1421" spans="1:18" x14ac:dyDescent="0.25">
      <c r="A1421" s="14">
        <f t="shared" si="44"/>
        <v>1420</v>
      </c>
      <c r="B1421" s="15">
        <v>44287</v>
      </c>
      <c r="C1421" s="7">
        <v>44295</v>
      </c>
      <c r="D1421" s="75" t="s">
        <v>844</v>
      </c>
      <c r="E1421" s="22" t="s">
        <v>2298</v>
      </c>
      <c r="F1421" s="67" t="s">
        <v>1735</v>
      </c>
      <c r="G1421" s="8"/>
      <c r="H1421" s="67"/>
      <c r="I1421" s="22" t="s">
        <v>75</v>
      </c>
      <c r="J1421" s="68">
        <v>1</v>
      </c>
      <c r="K1421" s="13">
        <f>IFERROR(VLOOKUP(I1421,'LISTES stock'!A$2:B$1487,2,0)+SUMIFS(J1421:J1421,D1421:D1421,"ENTRÉE",I1421:I1421,I1421)-SUMIFS(J1421:J1421,D1421:D1421,"SORTIE",I1421:I1421,I1421),"")</f>
        <v>-6</v>
      </c>
      <c r="L1421" s="13">
        <f>IFERROR(VLOOKUP(I1421,T_LISTES[],3,0),"")</f>
        <v>2</v>
      </c>
      <c r="M1421" s="13" t="str">
        <f t="shared" si="45"/>
        <v>COMMANDER</v>
      </c>
      <c r="N1421" s="23" t="s">
        <v>1883</v>
      </c>
      <c r="O1421" s="8"/>
      <c r="P1421" s="69">
        <v>80000</v>
      </c>
      <c r="Q1421" s="22"/>
      <c r="R1421" s="14"/>
    </row>
    <row r="1422" spans="1:18" x14ac:dyDescent="0.25">
      <c r="A1422" s="14">
        <f t="shared" si="44"/>
        <v>1421</v>
      </c>
      <c r="B1422" s="15">
        <v>44287</v>
      </c>
      <c r="C1422" s="7">
        <v>44295</v>
      </c>
      <c r="D1422" s="75" t="s">
        <v>844</v>
      </c>
      <c r="E1422" s="22" t="s">
        <v>2298</v>
      </c>
      <c r="F1422" s="67" t="s">
        <v>1735</v>
      </c>
      <c r="G1422" s="8"/>
      <c r="H1422" s="67" t="s">
        <v>1</v>
      </c>
      <c r="I1422" s="22" t="s">
        <v>441</v>
      </c>
      <c r="J1422" s="68">
        <v>1</v>
      </c>
      <c r="K1422" s="13">
        <f>IFERROR(VLOOKUP(I1422,'LISTES stock'!A$2:B$1487,2,0)+SUMIFS(J1422:J1422,D1422:D1422,"ENTRÉE",I1422:I1422,I1422)-SUMIFS(J1422:J1422,D1422:D1422,"SORTIE",I1422:I1422,I1422),"")</f>
        <v>3</v>
      </c>
      <c r="L1422" s="13">
        <f>IFERROR(VLOOKUP(I1422,T_LISTES[],3,0),"")</f>
        <v>2</v>
      </c>
      <c r="M1422" s="13" t="str">
        <f t="shared" si="45"/>
        <v/>
      </c>
      <c r="N1422" s="23"/>
      <c r="O1422" s="8"/>
      <c r="P1422" s="69">
        <v>15000</v>
      </c>
      <c r="Q1422" s="22"/>
      <c r="R1422" s="14"/>
    </row>
    <row r="1423" spans="1:18" x14ac:dyDescent="0.25">
      <c r="A1423" s="14">
        <f t="shared" si="44"/>
        <v>1422</v>
      </c>
      <c r="B1423" s="15">
        <v>44287</v>
      </c>
      <c r="C1423" s="7">
        <v>44296</v>
      </c>
      <c r="D1423" s="8" t="s">
        <v>842</v>
      </c>
      <c r="E1423" s="22" t="s">
        <v>717</v>
      </c>
      <c r="F1423" s="67" t="s">
        <v>1860</v>
      </c>
      <c r="G1423" s="8"/>
      <c r="H1423" s="67" t="s">
        <v>26</v>
      </c>
      <c r="I1423" s="22" t="s">
        <v>647</v>
      </c>
      <c r="J1423" s="68">
        <v>2</v>
      </c>
      <c r="K1423" s="13">
        <f>IFERROR(VLOOKUP(I1423,'LISTES stock'!A$2:B$1487,2,0)+SUMIFS(J1423:J1423,D1423:D1423,"ENTRÉE",I1423:I1423,I1423)-SUMIFS(J1423:J1423,D1423:D1423,"SORTIE",I1423:I1423,I1423),"")</f>
        <v>-13</v>
      </c>
      <c r="L1423" s="13">
        <f>IFERROR(VLOOKUP(I1423,T_LISTES[],3,0),"")</f>
        <v>2</v>
      </c>
      <c r="M1423" s="13" t="str">
        <f t="shared" si="45"/>
        <v>COMMANDER</v>
      </c>
      <c r="N1423" s="23"/>
      <c r="O1423" s="8"/>
      <c r="P1423" s="69">
        <v>0</v>
      </c>
      <c r="Q1423" s="22" t="s">
        <v>2087</v>
      </c>
      <c r="R1423" s="14" t="s">
        <v>2088</v>
      </c>
    </row>
    <row r="1424" spans="1:18" x14ac:dyDescent="0.25">
      <c r="A1424" s="14">
        <f t="shared" si="44"/>
        <v>1423</v>
      </c>
      <c r="B1424" s="15">
        <v>44287</v>
      </c>
      <c r="C1424" s="7">
        <v>44296</v>
      </c>
      <c r="D1424" s="8" t="s">
        <v>842</v>
      </c>
      <c r="E1424" s="22" t="s">
        <v>665</v>
      </c>
      <c r="F1424" s="67" t="s">
        <v>1860</v>
      </c>
      <c r="G1424" s="8"/>
      <c r="H1424" s="67" t="s">
        <v>26</v>
      </c>
      <c r="I1424" s="22" t="s">
        <v>647</v>
      </c>
      <c r="J1424" s="68">
        <v>2</v>
      </c>
      <c r="K1424" s="13">
        <f>IFERROR(VLOOKUP(I1424,'LISTES stock'!A$2:B$1487,2,0)+SUMIFS(J1424:J1424,D1424:D1424,"ENTRÉE",I1424:I1424,I1424)-SUMIFS(J1424:J1424,D1424:D1424,"SORTIE",I1424:I1424,I1424),"")</f>
        <v>-13</v>
      </c>
      <c r="L1424" s="13">
        <f>IFERROR(VLOOKUP(I1424,T_LISTES[],3,0),"")</f>
        <v>2</v>
      </c>
      <c r="M1424" s="13" t="str">
        <f t="shared" si="45"/>
        <v>COMMANDER</v>
      </c>
      <c r="N1424" s="23"/>
      <c r="O1424" s="8"/>
      <c r="P1424" s="69">
        <v>0</v>
      </c>
      <c r="Q1424" s="22" t="s">
        <v>2089</v>
      </c>
      <c r="R1424" s="14" t="s">
        <v>2090</v>
      </c>
    </row>
    <row r="1425" spans="1:18" x14ac:dyDescent="0.25">
      <c r="A1425" s="14">
        <f t="shared" si="44"/>
        <v>1424</v>
      </c>
      <c r="B1425" s="15">
        <v>44287</v>
      </c>
      <c r="C1425" s="7">
        <v>44296</v>
      </c>
      <c r="D1425" s="8" t="s">
        <v>842</v>
      </c>
      <c r="E1425" s="22" t="s">
        <v>665</v>
      </c>
      <c r="F1425" s="67" t="s">
        <v>1860</v>
      </c>
      <c r="G1425" s="8"/>
      <c r="H1425" s="67" t="s">
        <v>26</v>
      </c>
      <c r="I1425" s="22" t="s">
        <v>648</v>
      </c>
      <c r="J1425" s="68">
        <v>2</v>
      </c>
      <c r="K1425" s="13">
        <f>IFERROR(VLOOKUP(I1425,'LISTES stock'!A$2:B$1487,2,0)+SUMIFS(J1425:J1425,D1425:D1425,"ENTRÉE",I1425:I1425,I1425)-SUMIFS(J1425:J1425,D1425:D1425,"SORTIE",I1425:I1425,I1425),"")</f>
        <v>-25</v>
      </c>
      <c r="L1425" s="13">
        <f>IFERROR(VLOOKUP(I1425,T_LISTES[],3,0),"")</f>
        <v>2</v>
      </c>
      <c r="M1425" s="13" t="str">
        <f t="shared" si="45"/>
        <v>COMMANDER</v>
      </c>
      <c r="N1425" s="23"/>
      <c r="O1425" s="8"/>
      <c r="P1425" s="69">
        <v>0</v>
      </c>
      <c r="Q1425" s="22" t="s">
        <v>2089</v>
      </c>
      <c r="R1425" s="14" t="s">
        <v>2090</v>
      </c>
    </row>
    <row r="1426" spans="1:18" x14ac:dyDescent="0.25">
      <c r="A1426" s="14">
        <f t="shared" si="44"/>
        <v>1425</v>
      </c>
      <c r="B1426" s="15">
        <v>44287</v>
      </c>
      <c r="C1426" s="7">
        <v>44296</v>
      </c>
      <c r="D1426" s="8" t="s">
        <v>842</v>
      </c>
      <c r="E1426" s="22" t="s">
        <v>679</v>
      </c>
      <c r="F1426" s="67" t="s">
        <v>1747</v>
      </c>
      <c r="G1426" s="8"/>
      <c r="H1426" s="67" t="s">
        <v>20</v>
      </c>
      <c r="I1426" s="22" t="s">
        <v>747</v>
      </c>
      <c r="J1426" s="68">
        <v>1</v>
      </c>
      <c r="K1426" s="13">
        <f>IFERROR(VLOOKUP(I1426,'LISTES stock'!A$2:B$1487,2,0)+SUMIFS(J1426:J1426,D1426:D1426,"ENTRÉE",I1426:I1426,I1426)-SUMIFS(J1426:J1426,D1426:D1426,"SORTIE",I1426:I1426,I1426),"")</f>
        <v>-4</v>
      </c>
      <c r="L1426" s="13">
        <f>IFERROR(VLOOKUP(I1426,T_LISTES[],3,0),"")</f>
        <v>0</v>
      </c>
      <c r="M1426" s="13" t="str">
        <f t="shared" si="45"/>
        <v>COMMANDER</v>
      </c>
      <c r="N1426" s="23"/>
      <c r="O1426" s="8"/>
      <c r="P1426" s="69">
        <v>0</v>
      </c>
      <c r="Q1426" s="22" t="s">
        <v>2091</v>
      </c>
      <c r="R1426" s="14" t="s">
        <v>1759</v>
      </c>
    </row>
    <row r="1427" spans="1:18" x14ac:dyDescent="0.25">
      <c r="A1427" s="14">
        <f t="shared" si="44"/>
        <v>1426</v>
      </c>
      <c r="B1427" s="15">
        <v>44287</v>
      </c>
      <c r="C1427" s="7">
        <v>44296</v>
      </c>
      <c r="D1427" s="8" t="s">
        <v>842</v>
      </c>
      <c r="E1427" s="22" t="s">
        <v>707</v>
      </c>
      <c r="F1427" s="67" t="s">
        <v>1779</v>
      </c>
      <c r="G1427" s="8"/>
      <c r="H1427" s="67" t="s">
        <v>33</v>
      </c>
      <c r="I1427" s="22" t="s">
        <v>39</v>
      </c>
      <c r="J1427" s="68">
        <v>1</v>
      </c>
      <c r="K1427" s="13">
        <f>IFERROR(VLOOKUP(I1427,'LISTES stock'!A$2:B$1487,2,0)+SUMIFS(J1427:J1427,D1427:D1427,"ENTRÉE",I1427:I1427,I1427)-SUMIFS(J1427:J1427,D1427:D1427,"SORTIE",I1427:I1427,I1427),"")</f>
        <v>38</v>
      </c>
      <c r="L1427" s="13">
        <f>IFERROR(VLOOKUP(I1427,T_LISTES[],3,0),"")</f>
        <v>0</v>
      </c>
      <c r="M1427" s="13" t="str">
        <f t="shared" si="45"/>
        <v/>
      </c>
      <c r="N1427" s="23"/>
      <c r="O1427" s="8"/>
      <c r="P1427" s="69">
        <v>0</v>
      </c>
      <c r="Q1427" s="22" t="s">
        <v>1882</v>
      </c>
      <c r="R1427" s="14" t="s">
        <v>1737</v>
      </c>
    </row>
    <row r="1428" spans="1:18" x14ac:dyDescent="0.25">
      <c r="A1428" s="14">
        <f t="shared" si="44"/>
        <v>1427</v>
      </c>
      <c r="B1428" s="15">
        <v>44287</v>
      </c>
      <c r="C1428" s="7">
        <v>44296</v>
      </c>
      <c r="D1428" s="8" t="s">
        <v>842</v>
      </c>
      <c r="E1428" s="22" t="s">
        <v>76</v>
      </c>
      <c r="F1428" s="67" t="s">
        <v>1747</v>
      </c>
      <c r="G1428" s="8"/>
      <c r="H1428" s="67" t="s">
        <v>26</v>
      </c>
      <c r="I1428" s="22" t="s">
        <v>64</v>
      </c>
      <c r="J1428" s="68">
        <v>1</v>
      </c>
      <c r="K1428" s="13">
        <f>IFERROR(VLOOKUP(I1428,'LISTES stock'!A$2:B$1487,2,0)+SUMIFS(J1428:J1428,D1428:D1428,"ENTRÉE",I1428:I1428,I1428)-SUMIFS(J1428:J1428,D1428:D1428,"SORTIE",I1428:I1428,I1428),"")</f>
        <v>-50</v>
      </c>
      <c r="L1428" s="13">
        <f>IFERROR(VLOOKUP(I1428,T_LISTES[],3,0),"")</f>
        <v>2</v>
      </c>
      <c r="M1428" s="13" t="str">
        <f t="shared" si="45"/>
        <v>COMMANDER</v>
      </c>
      <c r="N1428" s="23" t="s">
        <v>2074</v>
      </c>
      <c r="O1428" s="8"/>
      <c r="P1428" s="69">
        <v>0</v>
      </c>
      <c r="Q1428" s="22" t="s">
        <v>2026</v>
      </c>
      <c r="R1428" s="14" t="s">
        <v>1778</v>
      </c>
    </row>
    <row r="1429" spans="1:18" x14ac:dyDescent="0.25">
      <c r="A1429" s="14">
        <f t="shared" si="44"/>
        <v>1428</v>
      </c>
      <c r="B1429" s="15">
        <v>44287</v>
      </c>
      <c r="C1429" s="7">
        <v>44296</v>
      </c>
      <c r="D1429" s="8" t="s">
        <v>842</v>
      </c>
      <c r="E1429" s="22" t="s">
        <v>76</v>
      </c>
      <c r="F1429" s="67" t="s">
        <v>1747</v>
      </c>
      <c r="G1429" s="8"/>
      <c r="H1429" s="67" t="s">
        <v>26</v>
      </c>
      <c r="I1429" s="22" t="s">
        <v>65</v>
      </c>
      <c r="J1429" s="68">
        <v>1</v>
      </c>
      <c r="K1429" s="13">
        <f>IFERROR(VLOOKUP(I1429,'LISTES stock'!A$2:B$1487,2,0)+SUMIFS(J1429:J1429,D1429:D1429,"ENTRÉE",I1429:I1429,I1429)-SUMIFS(J1429:J1429,D1429:D1429,"SORTIE",I1429:I1429,I1429),"")</f>
        <v>-54</v>
      </c>
      <c r="L1429" s="13">
        <f>IFERROR(VLOOKUP(I1429,T_LISTES[],3,0),"")</f>
        <v>2</v>
      </c>
      <c r="M1429" s="13" t="str">
        <f t="shared" si="45"/>
        <v>COMMANDER</v>
      </c>
      <c r="N1429" s="23" t="s">
        <v>2074</v>
      </c>
      <c r="O1429" s="8"/>
      <c r="P1429" s="69">
        <v>0</v>
      </c>
      <c r="Q1429" s="22" t="s">
        <v>2026</v>
      </c>
      <c r="R1429" s="14" t="s">
        <v>1778</v>
      </c>
    </row>
    <row r="1430" spans="1:18" x14ac:dyDescent="0.25">
      <c r="A1430" s="14">
        <f t="shared" si="44"/>
        <v>1429</v>
      </c>
      <c r="B1430" s="15">
        <v>44287</v>
      </c>
      <c r="C1430" s="7">
        <v>44296</v>
      </c>
      <c r="D1430" s="8" t="s">
        <v>842</v>
      </c>
      <c r="E1430" s="22" t="s">
        <v>76</v>
      </c>
      <c r="F1430" s="67" t="s">
        <v>1860</v>
      </c>
      <c r="G1430" s="8"/>
      <c r="H1430" s="67" t="s">
        <v>26</v>
      </c>
      <c r="I1430" s="22" t="s">
        <v>135</v>
      </c>
      <c r="J1430" s="68">
        <v>1</v>
      </c>
      <c r="K1430" s="13">
        <f>IFERROR(VLOOKUP(I1430,'LISTES stock'!A$2:B$1487,2,0)+SUMIFS(J1430:J1430,D1430:D1430,"ENTRÉE",I1430:I1430,I1430)-SUMIFS(J1430:J1430,D1430:D1430,"SORTIE",I1430:I1430,I1430),"")</f>
        <v>-87</v>
      </c>
      <c r="L1430" s="13">
        <f>IFERROR(VLOOKUP(I1430,T_LISTES[],3,0),"")</f>
        <v>2</v>
      </c>
      <c r="M1430" s="13" t="str">
        <f t="shared" si="45"/>
        <v>COMMANDER</v>
      </c>
      <c r="N1430" s="23"/>
      <c r="O1430" s="8"/>
      <c r="P1430" s="69">
        <v>0</v>
      </c>
      <c r="Q1430" s="22" t="s">
        <v>2026</v>
      </c>
      <c r="R1430" s="14" t="s">
        <v>1778</v>
      </c>
    </row>
    <row r="1431" spans="1:18" x14ac:dyDescent="0.25">
      <c r="A1431" s="14">
        <f t="shared" si="44"/>
        <v>1430</v>
      </c>
      <c r="B1431" s="15">
        <v>44287</v>
      </c>
      <c r="C1431" s="7">
        <v>44296</v>
      </c>
      <c r="D1431" s="8" t="s">
        <v>842</v>
      </c>
      <c r="E1431" s="22" t="s">
        <v>76</v>
      </c>
      <c r="F1431" s="67" t="s">
        <v>1788</v>
      </c>
      <c r="G1431" s="8"/>
      <c r="H1431" s="67" t="s">
        <v>58</v>
      </c>
      <c r="I1431" s="22" t="s">
        <v>57</v>
      </c>
      <c r="J1431" s="68">
        <v>35</v>
      </c>
      <c r="K1431" s="13">
        <f>IFERROR(VLOOKUP(I1431,'LISTES stock'!A$2:B$1487,2,0)+SUMIFS(J1431:J1431,D1431:D1431,"ENTRÉE",I1431:I1431,I1431)-SUMIFS(J1431:J1431,D1431:D1431,"SORTIE",I1431:I1431,I1431),"")</f>
        <v>-7079</v>
      </c>
      <c r="L1431" s="13">
        <f>IFERROR(VLOOKUP(I1431,T_LISTES[],3,0),"")</f>
        <v>0</v>
      </c>
      <c r="M1431" s="13" t="str">
        <f t="shared" si="45"/>
        <v>COMMANDER</v>
      </c>
      <c r="N1431" s="23"/>
      <c r="O1431" s="8"/>
      <c r="P1431" s="69">
        <v>0</v>
      </c>
      <c r="Q1431" s="22" t="s">
        <v>2026</v>
      </c>
      <c r="R1431" s="14" t="s">
        <v>1778</v>
      </c>
    </row>
    <row r="1432" spans="1:18" x14ac:dyDescent="0.25">
      <c r="A1432" s="14">
        <f t="shared" si="44"/>
        <v>1431</v>
      </c>
      <c r="B1432" s="15">
        <v>44287</v>
      </c>
      <c r="C1432" s="7">
        <v>44296</v>
      </c>
      <c r="D1432" s="8" t="s">
        <v>842</v>
      </c>
      <c r="E1432" s="22" t="s">
        <v>249</v>
      </c>
      <c r="F1432" s="67" t="s">
        <v>1747</v>
      </c>
      <c r="G1432" s="8"/>
      <c r="H1432" s="67" t="s">
        <v>17</v>
      </c>
      <c r="I1432" s="22" t="s">
        <v>18</v>
      </c>
      <c r="J1432" s="68">
        <v>2</v>
      </c>
      <c r="K1432" s="13">
        <f>IFERROR(VLOOKUP(I1432,'LISTES stock'!A$2:B$1487,2,0)+SUMIFS(J1432:J1432,D1432:D1432,"ENTRÉE",I1432:I1432,I1432)-SUMIFS(J1432:J1432,D1432:D1432,"SORTIE",I1432:I1432,I1432),"")</f>
        <v>-59</v>
      </c>
      <c r="L1432" s="13">
        <f>IFERROR(VLOOKUP(I1432,T_LISTES[],3,0),"")</f>
        <v>0</v>
      </c>
      <c r="M1432" s="13" t="str">
        <f t="shared" si="45"/>
        <v>COMMANDER</v>
      </c>
      <c r="N1432" s="23" t="s">
        <v>1755</v>
      </c>
      <c r="O1432" s="8"/>
      <c r="P1432" s="69">
        <v>0</v>
      </c>
      <c r="Q1432" s="22" t="s">
        <v>1756</v>
      </c>
      <c r="R1432" s="14" t="s">
        <v>1776</v>
      </c>
    </row>
    <row r="1433" spans="1:18" x14ac:dyDescent="0.25">
      <c r="A1433" s="14">
        <f t="shared" si="44"/>
        <v>1432</v>
      </c>
      <c r="B1433" s="15">
        <v>44287</v>
      </c>
      <c r="C1433" s="7">
        <v>44296</v>
      </c>
      <c r="D1433" s="8" t="s">
        <v>842</v>
      </c>
      <c r="E1433" s="22" t="s">
        <v>249</v>
      </c>
      <c r="F1433" s="67" t="s">
        <v>1747</v>
      </c>
      <c r="G1433" s="8"/>
      <c r="H1433" s="67" t="s">
        <v>17</v>
      </c>
      <c r="I1433" s="22" t="s">
        <v>119</v>
      </c>
      <c r="J1433" s="68">
        <v>2</v>
      </c>
      <c r="K1433" s="13">
        <f>IFERROR(VLOOKUP(I1433,'LISTES stock'!A$2:B$1487,2,0)+SUMIFS(J1433:J1433,D1433:D1433,"ENTRÉE",I1433:I1433,I1433)-SUMIFS(J1433:J1433,D1433:D1433,"SORTIE",I1433:I1433,I1433),"")</f>
        <v>-25</v>
      </c>
      <c r="L1433" s="13">
        <f>IFERROR(VLOOKUP(I1433,T_LISTES[],3,0),"")</f>
        <v>0</v>
      </c>
      <c r="M1433" s="13" t="str">
        <f t="shared" si="45"/>
        <v>COMMANDER</v>
      </c>
      <c r="N1433" s="23" t="s">
        <v>1755</v>
      </c>
      <c r="O1433" s="8"/>
      <c r="P1433" s="69">
        <v>0</v>
      </c>
      <c r="Q1433" s="22" t="s">
        <v>2041</v>
      </c>
      <c r="R1433" s="14" t="s">
        <v>1776</v>
      </c>
    </row>
    <row r="1434" spans="1:18" x14ac:dyDescent="0.25">
      <c r="A1434" s="14">
        <f t="shared" si="44"/>
        <v>1433</v>
      </c>
      <c r="B1434" s="15">
        <v>44287</v>
      </c>
      <c r="C1434" s="7">
        <v>44296</v>
      </c>
      <c r="D1434" s="8" t="s">
        <v>842</v>
      </c>
      <c r="E1434" s="22" t="s">
        <v>268</v>
      </c>
      <c r="F1434" s="67" t="s">
        <v>1860</v>
      </c>
      <c r="G1434" s="8"/>
      <c r="H1434" s="67" t="s">
        <v>26</v>
      </c>
      <c r="I1434" s="22" t="s">
        <v>133</v>
      </c>
      <c r="J1434" s="68">
        <v>2</v>
      </c>
      <c r="K1434" s="13">
        <f>IFERROR(VLOOKUP(I1434,'LISTES stock'!A$2:B$1487,2,0)+SUMIFS(J1434:J1434,D1434:D1434,"ENTRÉE",I1434:I1434,I1434)-SUMIFS(J1434:J1434,D1434:D1434,"SORTIE",I1434:I1434,I1434),"")</f>
        <v>-5</v>
      </c>
      <c r="L1434" s="13">
        <f>IFERROR(VLOOKUP(I1434,T_LISTES[],3,0),"")</f>
        <v>2</v>
      </c>
      <c r="M1434" s="13" t="str">
        <f t="shared" si="45"/>
        <v>COMMANDER</v>
      </c>
      <c r="N1434" s="23"/>
      <c r="O1434" s="8"/>
      <c r="P1434" s="69">
        <v>0</v>
      </c>
      <c r="Q1434" s="22" t="s">
        <v>1780</v>
      </c>
      <c r="R1434" s="14" t="s">
        <v>1759</v>
      </c>
    </row>
    <row r="1435" spans="1:18" x14ac:dyDescent="0.25">
      <c r="A1435" s="14">
        <f t="shared" si="44"/>
        <v>1434</v>
      </c>
      <c r="B1435" s="15">
        <v>44287</v>
      </c>
      <c r="C1435" s="7">
        <v>44296</v>
      </c>
      <c r="D1435" s="8" t="s">
        <v>842</v>
      </c>
      <c r="E1435" s="22" t="s">
        <v>268</v>
      </c>
      <c r="F1435" s="67" t="s">
        <v>1860</v>
      </c>
      <c r="G1435" s="8"/>
      <c r="H1435" s="67" t="s">
        <v>26</v>
      </c>
      <c r="I1435" s="22" t="s">
        <v>132</v>
      </c>
      <c r="J1435" s="68">
        <v>2</v>
      </c>
      <c r="K1435" s="13">
        <f>IFERROR(VLOOKUP(I1435,'LISTES stock'!A$2:B$1487,2,0)+SUMIFS(J1435:J1435,D1435:D1435,"ENTRÉE",I1435:I1435,I1435)-SUMIFS(J1435:J1435,D1435:D1435,"SORTIE",I1435:I1435,I1435),"")</f>
        <v>-2</v>
      </c>
      <c r="L1435" s="13">
        <f>IFERROR(VLOOKUP(I1435,T_LISTES[],3,0),"")</f>
        <v>2</v>
      </c>
      <c r="M1435" s="13" t="str">
        <f t="shared" si="45"/>
        <v>COMMANDER</v>
      </c>
      <c r="N1435" s="23"/>
      <c r="O1435" s="8"/>
      <c r="P1435" s="69">
        <v>0</v>
      </c>
      <c r="Q1435" s="22" t="s">
        <v>1780</v>
      </c>
      <c r="R1435" s="14" t="s">
        <v>1759</v>
      </c>
    </row>
    <row r="1436" spans="1:18" x14ac:dyDescent="0.25">
      <c r="A1436" s="14">
        <f t="shared" si="44"/>
        <v>1435</v>
      </c>
      <c r="B1436" s="15">
        <v>44287</v>
      </c>
      <c r="C1436" s="7">
        <v>44296</v>
      </c>
      <c r="D1436" s="8" t="s">
        <v>842</v>
      </c>
      <c r="E1436" s="22" t="s">
        <v>268</v>
      </c>
      <c r="F1436" s="67" t="s">
        <v>1860</v>
      </c>
      <c r="G1436" s="8"/>
      <c r="H1436" s="67" t="s">
        <v>26</v>
      </c>
      <c r="I1436" s="22" t="s">
        <v>135</v>
      </c>
      <c r="J1436" s="68">
        <v>2</v>
      </c>
      <c r="K1436" s="13">
        <f>IFERROR(VLOOKUP(I1436,'LISTES stock'!A$2:B$1487,2,0)+SUMIFS(J1436:J1436,D1436:D1436,"ENTRÉE",I1436:I1436,I1436)-SUMIFS(J1436:J1436,D1436:D1436,"SORTIE",I1436:I1436,I1436),"")</f>
        <v>-88</v>
      </c>
      <c r="L1436" s="13">
        <f>IFERROR(VLOOKUP(I1436,T_LISTES[],3,0),"")</f>
        <v>2</v>
      </c>
      <c r="M1436" s="13" t="str">
        <f t="shared" si="45"/>
        <v>COMMANDER</v>
      </c>
      <c r="N1436" s="23"/>
      <c r="O1436" s="8"/>
      <c r="P1436" s="69">
        <v>0</v>
      </c>
      <c r="Q1436" s="22" t="s">
        <v>1780</v>
      </c>
      <c r="R1436" s="14" t="s">
        <v>1759</v>
      </c>
    </row>
    <row r="1437" spans="1:18" x14ac:dyDescent="0.25">
      <c r="A1437" s="14">
        <f t="shared" si="44"/>
        <v>1436</v>
      </c>
      <c r="B1437" s="15">
        <v>44287</v>
      </c>
      <c r="C1437" s="7">
        <v>44296</v>
      </c>
      <c r="D1437" s="8" t="s">
        <v>842</v>
      </c>
      <c r="E1437" s="22" t="s">
        <v>268</v>
      </c>
      <c r="F1437" s="67" t="s">
        <v>1788</v>
      </c>
      <c r="G1437" s="8"/>
      <c r="H1437" s="67" t="s">
        <v>58</v>
      </c>
      <c r="I1437" s="22" t="s">
        <v>57</v>
      </c>
      <c r="J1437" s="68">
        <v>22</v>
      </c>
      <c r="K1437" s="13">
        <f>IFERROR(VLOOKUP(I1437,'LISTES stock'!A$2:B$1487,2,0)+SUMIFS(J1437:J1437,D1437:D1437,"ENTRÉE",I1437:I1437,I1437)-SUMIFS(J1437:J1437,D1437:D1437,"SORTIE",I1437:I1437,I1437),"")</f>
        <v>-7066</v>
      </c>
      <c r="L1437" s="13">
        <f>IFERROR(VLOOKUP(I1437,T_LISTES[],3,0),"")</f>
        <v>0</v>
      </c>
      <c r="M1437" s="13" t="str">
        <f t="shared" si="45"/>
        <v>COMMANDER</v>
      </c>
      <c r="N1437" s="23"/>
      <c r="O1437" s="8"/>
      <c r="P1437" s="69">
        <v>0</v>
      </c>
      <c r="Q1437" s="22" t="s">
        <v>1780</v>
      </c>
      <c r="R1437" s="14" t="s">
        <v>1759</v>
      </c>
    </row>
    <row r="1438" spans="1:18" x14ac:dyDescent="0.25">
      <c r="A1438" s="14">
        <f t="shared" si="44"/>
        <v>1437</v>
      </c>
      <c r="B1438" s="15">
        <v>44287</v>
      </c>
      <c r="C1438" s="7">
        <v>44296</v>
      </c>
      <c r="D1438" s="8" t="s">
        <v>842</v>
      </c>
      <c r="E1438" s="22" t="s">
        <v>145</v>
      </c>
      <c r="F1438" s="67" t="s">
        <v>1878</v>
      </c>
      <c r="G1438" s="8"/>
      <c r="H1438" s="67" t="s">
        <v>1796</v>
      </c>
      <c r="I1438" s="22" t="s">
        <v>411</v>
      </c>
      <c r="J1438" s="68">
        <v>1</v>
      </c>
      <c r="K1438" s="13">
        <f>IFERROR(VLOOKUP(I1438,'LISTES stock'!A$2:B$1487,2,0)+SUMIFS(J1438:J1438,D1438:D1438,"ENTRÉE",I1438:I1438,I1438)-SUMIFS(J1438:J1438,D1438:D1438,"SORTIE",I1438:I1438,I1438),"")</f>
        <v>-3</v>
      </c>
      <c r="L1438" s="13">
        <f>IFERROR(VLOOKUP(I1438,T_LISTES[],3,0),"")</f>
        <v>2</v>
      </c>
      <c r="M1438" s="13" t="str">
        <f t="shared" si="45"/>
        <v>COMMANDER</v>
      </c>
      <c r="N1438" s="23"/>
      <c r="O1438" s="8">
        <v>15000</v>
      </c>
      <c r="P1438" s="69">
        <v>0</v>
      </c>
      <c r="Q1438" s="22"/>
      <c r="R1438" s="14" t="s">
        <v>2092</v>
      </c>
    </row>
    <row r="1439" spans="1:18" x14ac:dyDescent="0.25">
      <c r="A1439" s="14">
        <f t="shared" si="44"/>
        <v>1438</v>
      </c>
      <c r="B1439" s="15">
        <v>44287</v>
      </c>
      <c r="C1439" s="7">
        <v>44296</v>
      </c>
      <c r="D1439" s="8" t="s">
        <v>842</v>
      </c>
      <c r="E1439" s="22" t="s">
        <v>707</v>
      </c>
      <c r="F1439" s="67" t="s">
        <v>1735</v>
      </c>
      <c r="G1439" s="8"/>
      <c r="H1439" s="67" t="s">
        <v>1748</v>
      </c>
      <c r="I1439" s="22" t="s">
        <v>795</v>
      </c>
      <c r="J1439" s="68">
        <v>2</v>
      </c>
      <c r="K1439" s="13">
        <f>IFERROR(VLOOKUP(I1439,'LISTES stock'!A$2:B$1487,2,0)+SUMIFS(J1439:J1439,D1439:D1439,"ENTRÉE",I1439:I1439,I1439)-SUMIFS(J1439:J1439,D1439:D1439,"SORTIE",I1439:I1439,I1439),"")</f>
        <v>-2</v>
      </c>
      <c r="L1439" s="13">
        <f>IFERROR(VLOOKUP(I1439,T_LISTES[],3,0),"")</f>
        <v>2</v>
      </c>
      <c r="M1439" s="13" t="str">
        <f t="shared" si="45"/>
        <v>COMMANDER</v>
      </c>
      <c r="N1439" s="23" t="s">
        <v>1882</v>
      </c>
      <c r="O1439" s="8"/>
      <c r="P1439" s="69">
        <v>7000</v>
      </c>
      <c r="Q1439" s="22" t="s">
        <v>2093</v>
      </c>
      <c r="R1439" s="14" t="s">
        <v>1737</v>
      </c>
    </row>
    <row r="1440" spans="1:18" x14ac:dyDescent="0.25">
      <c r="A1440" s="14">
        <f t="shared" si="44"/>
        <v>1439</v>
      </c>
      <c r="B1440" s="15">
        <v>44287</v>
      </c>
      <c r="C1440" s="7">
        <v>44296</v>
      </c>
      <c r="D1440" s="8" t="s">
        <v>842</v>
      </c>
      <c r="E1440" s="22" t="s">
        <v>76</v>
      </c>
      <c r="F1440" s="67" t="s">
        <v>1867</v>
      </c>
      <c r="G1440" s="8"/>
      <c r="H1440" s="67" t="s">
        <v>1742</v>
      </c>
      <c r="I1440" s="22" t="s">
        <v>337</v>
      </c>
      <c r="J1440" s="68">
        <v>1</v>
      </c>
      <c r="K1440" s="13">
        <f>IFERROR(VLOOKUP(I1440,'LISTES stock'!A$2:B$1487,2,0)+SUMIFS(J1440:J1440,D1440:D1440,"ENTRÉE",I1440:I1440,I1440)-SUMIFS(J1440:J1440,D1440:D1440,"SORTIE",I1440:I1440,I1440),"")</f>
        <v>-25</v>
      </c>
      <c r="L1440" s="13">
        <f>IFERROR(VLOOKUP(I1440,T_LISTES[],3,0),"")</f>
        <v>2</v>
      </c>
      <c r="M1440" s="13" t="str">
        <f t="shared" si="45"/>
        <v>COMMANDER</v>
      </c>
      <c r="N1440" s="23"/>
      <c r="O1440" s="8"/>
      <c r="P1440" s="69">
        <v>0</v>
      </c>
      <c r="Q1440" s="22"/>
      <c r="R1440" s="14" t="s">
        <v>1743</v>
      </c>
    </row>
    <row r="1441" spans="1:18" x14ac:dyDescent="0.25">
      <c r="A1441" s="14">
        <f t="shared" si="44"/>
        <v>1440</v>
      </c>
      <c r="B1441" s="15">
        <v>44287</v>
      </c>
      <c r="C1441" s="7">
        <v>44296</v>
      </c>
      <c r="D1441" s="8" t="s">
        <v>842</v>
      </c>
      <c r="E1441" s="22" t="s">
        <v>76</v>
      </c>
      <c r="F1441" s="67" t="s">
        <v>1747</v>
      </c>
      <c r="G1441" s="8"/>
      <c r="H1441" s="67" t="s">
        <v>26</v>
      </c>
      <c r="I1441" s="22" t="s">
        <v>65</v>
      </c>
      <c r="J1441" s="68">
        <v>1</v>
      </c>
      <c r="K1441" s="13">
        <f>IFERROR(VLOOKUP(I1441,'LISTES stock'!A$2:B$1487,2,0)+SUMIFS(J1441:J1441,D1441:D1441,"ENTRÉE",I1441:I1441,I1441)-SUMIFS(J1441:J1441,D1441:D1441,"SORTIE",I1441:I1441,I1441),"")</f>
        <v>-54</v>
      </c>
      <c r="L1441" s="13">
        <f>IFERROR(VLOOKUP(I1441,T_LISTES[],3,0),"")</f>
        <v>2</v>
      </c>
      <c r="M1441" s="13" t="str">
        <f t="shared" si="45"/>
        <v>COMMANDER</v>
      </c>
      <c r="N1441" s="23" t="s">
        <v>2095</v>
      </c>
      <c r="O1441" s="8"/>
      <c r="P1441" s="69">
        <v>0</v>
      </c>
      <c r="Q1441" s="22" t="s">
        <v>1780</v>
      </c>
      <c r="R1441" s="14" t="s">
        <v>1790</v>
      </c>
    </row>
    <row r="1442" spans="1:18" x14ac:dyDescent="0.25">
      <c r="A1442" s="14">
        <f t="shared" si="44"/>
        <v>1441</v>
      </c>
      <c r="B1442" s="15">
        <v>44287</v>
      </c>
      <c r="C1442" s="7">
        <v>44296</v>
      </c>
      <c r="D1442" s="8" t="s">
        <v>842</v>
      </c>
      <c r="E1442" s="22" t="s">
        <v>76</v>
      </c>
      <c r="F1442" s="67" t="s">
        <v>1788</v>
      </c>
      <c r="G1442" s="8"/>
      <c r="H1442" s="67" t="s">
        <v>58</v>
      </c>
      <c r="I1442" s="22" t="s">
        <v>57</v>
      </c>
      <c r="J1442" s="68">
        <v>35</v>
      </c>
      <c r="K1442" s="13">
        <f>IFERROR(VLOOKUP(I1442,'LISTES stock'!A$2:B$1487,2,0)+SUMIFS(J1442:J1442,D1442:D1442,"ENTRÉE",I1442:I1442,I1442)-SUMIFS(J1442:J1442,D1442:D1442,"SORTIE",I1442:I1442,I1442),"")</f>
        <v>-7079</v>
      </c>
      <c r="L1442" s="13">
        <f>IFERROR(VLOOKUP(I1442,T_LISTES[],3,0),"")</f>
        <v>0</v>
      </c>
      <c r="M1442" s="13" t="str">
        <f t="shared" si="45"/>
        <v>COMMANDER</v>
      </c>
      <c r="N1442" s="23"/>
      <c r="O1442" s="8"/>
      <c r="P1442" s="69">
        <v>0</v>
      </c>
      <c r="Q1442" s="22" t="s">
        <v>1780</v>
      </c>
      <c r="R1442" s="14" t="s">
        <v>1790</v>
      </c>
    </row>
    <row r="1443" spans="1:18" x14ac:dyDescent="0.25">
      <c r="A1443" s="14">
        <f t="shared" si="44"/>
        <v>1442</v>
      </c>
      <c r="B1443" s="15">
        <v>44287</v>
      </c>
      <c r="C1443" s="7">
        <v>44296</v>
      </c>
      <c r="D1443" s="8" t="s">
        <v>842</v>
      </c>
      <c r="E1443" s="22" t="s">
        <v>88</v>
      </c>
      <c r="F1443" s="67" t="s">
        <v>1747</v>
      </c>
      <c r="G1443" s="8"/>
      <c r="H1443" s="67" t="s">
        <v>26</v>
      </c>
      <c r="I1443" s="22" t="s">
        <v>64</v>
      </c>
      <c r="J1443" s="68">
        <v>1</v>
      </c>
      <c r="K1443" s="13">
        <f>IFERROR(VLOOKUP(I1443,'LISTES stock'!A$2:B$1487,2,0)+SUMIFS(J1443:J1443,D1443:D1443,"ENTRÉE",I1443:I1443,I1443)-SUMIFS(J1443:J1443,D1443:D1443,"SORTIE",I1443:I1443,I1443),"")</f>
        <v>-50</v>
      </c>
      <c r="L1443" s="13">
        <f>IFERROR(VLOOKUP(I1443,T_LISTES[],3,0),"")</f>
        <v>2</v>
      </c>
      <c r="M1443" s="13" t="str">
        <f t="shared" si="45"/>
        <v>COMMANDER</v>
      </c>
      <c r="N1443" s="23" t="s">
        <v>2095</v>
      </c>
      <c r="O1443" s="8"/>
      <c r="P1443" s="69">
        <v>0</v>
      </c>
      <c r="Q1443" s="22" t="s">
        <v>1780</v>
      </c>
      <c r="R1443" s="14" t="s">
        <v>1759</v>
      </c>
    </row>
    <row r="1444" spans="1:18" x14ac:dyDescent="0.25">
      <c r="A1444" s="14">
        <f t="shared" si="44"/>
        <v>1443</v>
      </c>
      <c r="B1444" s="15">
        <v>44287</v>
      </c>
      <c r="C1444" s="7">
        <v>44296</v>
      </c>
      <c r="D1444" s="8" t="s">
        <v>842</v>
      </c>
      <c r="E1444" s="22" t="s">
        <v>88</v>
      </c>
      <c r="F1444" s="67" t="s">
        <v>1747</v>
      </c>
      <c r="G1444" s="8"/>
      <c r="H1444" s="67" t="s">
        <v>26</v>
      </c>
      <c r="I1444" s="22" t="s">
        <v>65</v>
      </c>
      <c r="J1444" s="68">
        <v>1</v>
      </c>
      <c r="K1444" s="13">
        <f>IFERROR(VLOOKUP(I1444,'LISTES stock'!A$2:B$1487,2,0)+SUMIFS(J1444:J1444,D1444:D1444,"ENTRÉE",I1444:I1444,I1444)-SUMIFS(J1444:J1444,D1444:D1444,"SORTIE",I1444:I1444,I1444),"")</f>
        <v>-54</v>
      </c>
      <c r="L1444" s="13">
        <f>IFERROR(VLOOKUP(I1444,T_LISTES[],3,0),"")</f>
        <v>2</v>
      </c>
      <c r="M1444" s="13" t="str">
        <f t="shared" si="45"/>
        <v>COMMANDER</v>
      </c>
      <c r="N1444" s="23" t="s">
        <v>2095</v>
      </c>
      <c r="O1444" s="8"/>
      <c r="P1444" s="69">
        <v>0</v>
      </c>
      <c r="Q1444" s="22" t="s">
        <v>1780</v>
      </c>
      <c r="R1444" s="14" t="s">
        <v>1759</v>
      </c>
    </row>
    <row r="1445" spans="1:18" x14ac:dyDescent="0.25">
      <c r="A1445" s="14">
        <f t="shared" si="44"/>
        <v>1444</v>
      </c>
      <c r="B1445" s="15">
        <v>44287</v>
      </c>
      <c r="C1445" s="7">
        <v>44296</v>
      </c>
      <c r="D1445" s="8" t="s">
        <v>842</v>
      </c>
      <c r="E1445" s="22" t="s">
        <v>88</v>
      </c>
      <c r="F1445" s="67" t="s">
        <v>1860</v>
      </c>
      <c r="G1445" s="8"/>
      <c r="H1445" s="67" t="s">
        <v>26</v>
      </c>
      <c r="I1445" s="22" t="s">
        <v>135</v>
      </c>
      <c r="J1445" s="68">
        <v>1</v>
      </c>
      <c r="K1445" s="13">
        <f>IFERROR(VLOOKUP(I1445,'LISTES stock'!A$2:B$1487,2,0)+SUMIFS(J1445:J1445,D1445:D1445,"ENTRÉE",I1445:I1445,I1445)-SUMIFS(J1445:J1445,D1445:D1445,"SORTIE",I1445:I1445,I1445),"")</f>
        <v>-87</v>
      </c>
      <c r="L1445" s="13">
        <f>IFERROR(VLOOKUP(I1445,T_LISTES[],3,0),"")</f>
        <v>2</v>
      </c>
      <c r="M1445" s="13" t="str">
        <f t="shared" si="45"/>
        <v>COMMANDER</v>
      </c>
      <c r="N1445" s="23"/>
      <c r="O1445" s="8"/>
      <c r="P1445" s="69">
        <v>0</v>
      </c>
      <c r="Q1445" s="22" t="s">
        <v>1780</v>
      </c>
      <c r="R1445" s="14" t="s">
        <v>1759</v>
      </c>
    </row>
    <row r="1446" spans="1:18" x14ac:dyDescent="0.25">
      <c r="A1446" s="14">
        <f t="shared" si="44"/>
        <v>1445</v>
      </c>
      <c r="B1446" s="15">
        <v>44287</v>
      </c>
      <c r="C1446" s="7">
        <v>44296</v>
      </c>
      <c r="D1446" s="8" t="s">
        <v>842</v>
      </c>
      <c r="E1446" s="22" t="s">
        <v>88</v>
      </c>
      <c r="F1446" s="67" t="s">
        <v>1788</v>
      </c>
      <c r="G1446" s="8"/>
      <c r="H1446" s="67" t="s">
        <v>58</v>
      </c>
      <c r="I1446" s="22" t="s">
        <v>57</v>
      </c>
      <c r="J1446" s="68">
        <v>35</v>
      </c>
      <c r="K1446" s="13">
        <f>IFERROR(VLOOKUP(I1446,'LISTES stock'!A$2:B$1487,2,0)+SUMIFS(J1446:J1446,D1446:D1446,"ENTRÉE",I1446:I1446,I1446)-SUMIFS(J1446:J1446,D1446:D1446,"SORTIE",I1446:I1446,I1446),"")</f>
        <v>-7079</v>
      </c>
      <c r="L1446" s="13">
        <f>IFERROR(VLOOKUP(I1446,T_LISTES[],3,0),"")</f>
        <v>0</v>
      </c>
      <c r="M1446" s="13" t="str">
        <f t="shared" si="45"/>
        <v>COMMANDER</v>
      </c>
      <c r="N1446" s="23"/>
      <c r="O1446" s="8"/>
      <c r="P1446" s="69">
        <v>0</v>
      </c>
      <c r="Q1446" s="22" t="s">
        <v>1780</v>
      </c>
      <c r="R1446" s="14" t="s">
        <v>1759</v>
      </c>
    </row>
    <row r="1447" spans="1:18" x14ac:dyDescent="0.25">
      <c r="A1447" s="14">
        <f t="shared" si="44"/>
        <v>1446</v>
      </c>
      <c r="B1447" s="15">
        <v>44287</v>
      </c>
      <c r="C1447" s="7">
        <v>44296</v>
      </c>
      <c r="D1447" s="8" t="s">
        <v>842</v>
      </c>
      <c r="E1447" s="22" t="s">
        <v>76</v>
      </c>
      <c r="F1447" s="67" t="s">
        <v>1747</v>
      </c>
      <c r="G1447" s="8"/>
      <c r="H1447" s="67" t="s">
        <v>17</v>
      </c>
      <c r="I1447" s="22" t="s">
        <v>443</v>
      </c>
      <c r="J1447" s="68">
        <v>1</v>
      </c>
      <c r="K1447" s="13">
        <f>IFERROR(VLOOKUP(I1447,'LISTES stock'!A$2:B$1487,2,0)+SUMIFS(J1447:J1447,D1447:D1447,"ENTRÉE",I1447:I1447,I1447)-SUMIFS(J1447:J1447,D1447:D1447,"SORTIE",I1447:I1447,I1447),"")</f>
        <v>3</v>
      </c>
      <c r="L1447" s="13">
        <f>IFERROR(VLOOKUP(I1447,T_LISTES[],3,0),"")</f>
        <v>0</v>
      </c>
      <c r="M1447" s="13" t="str">
        <f t="shared" si="45"/>
        <v/>
      </c>
      <c r="N1447" s="23" t="s">
        <v>1773</v>
      </c>
      <c r="O1447" s="8"/>
      <c r="P1447" s="69">
        <v>0</v>
      </c>
      <c r="Q1447" s="22" t="s">
        <v>1832</v>
      </c>
      <c r="R1447" s="14" t="s">
        <v>1778</v>
      </c>
    </row>
    <row r="1448" spans="1:18" x14ac:dyDescent="0.25">
      <c r="A1448" s="14">
        <f t="shared" si="44"/>
        <v>1447</v>
      </c>
      <c r="B1448" s="15">
        <v>44287</v>
      </c>
      <c r="C1448" s="7">
        <v>44296</v>
      </c>
      <c r="D1448" s="8" t="s">
        <v>842</v>
      </c>
      <c r="E1448" s="22" t="s">
        <v>266</v>
      </c>
      <c r="F1448" s="67" t="s">
        <v>1860</v>
      </c>
      <c r="G1448" s="8"/>
      <c r="H1448" s="67" t="s">
        <v>26</v>
      </c>
      <c r="I1448" s="22" t="s">
        <v>133</v>
      </c>
      <c r="J1448" s="68">
        <v>2</v>
      </c>
      <c r="K1448" s="13">
        <f>IFERROR(VLOOKUP(I1448,'LISTES stock'!A$2:B$1487,2,0)+SUMIFS(J1448:J1448,D1448:D1448,"ENTRÉE",I1448:I1448,I1448)-SUMIFS(J1448:J1448,D1448:D1448,"SORTIE",I1448:I1448,I1448),"")</f>
        <v>-5</v>
      </c>
      <c r="L1448" s="13">
        <f>IFERROR(VLOOKUP(I1448,T_LISTES[],3,0),"")</f>
        <v>2</v>
      </c>
      <c r="M1448" s="13" t="str">
        <f t="shared" si="45"/>
        <v>COMMANDER</v>
      </c>
      <c r="N1448" s="23"/>
      <c r="O1448" s="8"/>
      <c r="P1448" s="69">
        <v>0</v>
      </c>
      <c r="Q1448" s="22" t="s">
        <v>1780</v>
      </c>
      <c r="R1448" s="14" t="s">
        <v>1759</v>
      </c>
    </row>
    <row r="1449" spans="1:18" x14ac:dyDescent="0.25">
      <c r="A1449" s="14">
        <f t="shared" si="44"/>
        <v>1448</v>
      </c>
      <c r="B1449" s="15">
        <v>44287</v>
      </c>
      <c r="C1449" s="7">
        <v>44296</v>
      </c>
      <c r="D1449" s="8" t="s">
        <v>842</v>
      </c>
      <c r="E1449" s="22" t="s">
        <v>266</v>
      </c>
      <c r="F1449" s="67" t="s">
        <v>1860</v>
      </c>
      <c r="G1449" s="8"/>
      <c r="H1449" s="67" t="s">
        <v>26</v>
      </c>
      <c r="I1449" s="22" t="s">
        <v>132</v>
      </c>
      <c r="J1449" s="68">
        <v>2</v>
      </c>
      <c r="K1449" s="13">
        <f>IFERROR(VLOOKUP(I1449,'LISTES stock'!A$2:B$1487,2,0)+SUMIFS(J1449:J1449,D1449:D1449,"ENTRÉE",I1449:I1449,I1449)-SUMIFS(J1449:J1449,D1449:D1449,"SORTIE",I1449:I1449,I1449),"")</f>
        <v>-2</v>
      </c>
      <c r="L1449" s="13">
        <f>IFERROR(VLOOKUP(I1449,T_LISTES[],3,0),"")</f>
        <v>2</v>
      </c>
      <c r="M1449" s="13" t="str">
        <f t="shared" si="45"/>
        <v>COMMANDER</v>
      </c>
      <c r="N1449" s="23"/>
      <c r="O1449" s="8"/>
      <c r="P1449" s="69">
        <v>0</v>
      </c>
      <c r="Q1449" s="22" t="s">
        <v>1780</v>
      </c>
      <c r="R1449" s="14" t="s">
        <v>1759</v>
      </c>
    </row>
    <row r="1450" spans="1:18" x14ac:dyDescent="0.25">
      <c r="A1450" s="14">
        <f t="shared" si="44"/>
        <v>1449</v>
      </c>
      <c r="B1450" s="15">
        <v>44287</v>
      </c>
      <c r="C1450" s="7">
        <v>44296</v>
      </c>
      <c r="D1450" s="8" t="s">
        <v>842</v>
      </c>
      <c r="E1450" s="22" t="s">
        <v>266</v>
      </c>
      <c r="F1450" s="67" t="s">
        <v>1860</v>
      </c>
      <c r="G1450" s="8"/>
      <c r="H1450" s="67" t="s">
        <v>26</v>
      </c>
      <c r="I1450" s="22" t="s">
        <v>135</v>
      </c>
      <c r="J1450" s="68">
        <v>2</v>
      </c>
      <c r="K1450" s="13">
        <f>IFERROR(VLOOKUP(I1450,'LISTES stock'!A$2:B$1487,2,0)+SUMIFS(J1450:J1450,D1450:D1450,"ENTRÉE",I1450:I1450,I1450)-SUMIFS(J1450:J1450,D1450:D1450,"SORTIE",I1450:I1450,I1450),"")</f>
        <v>-88</v>
      </c>
      <c r="L1450" s="13">
        <f>IFERROR(VLOOKUP(I1450,T_LISTES[],3,0),"")</f>
        <v>2</v>
      </c>
      <c r="M1450" s="13" t="str">
        <f t="shared" si="45"/>
        <v>COMMANDER</v>
      </c>
      <c r="N1450" s="23"/>
      <c r="O1450" s="8"/>
      <c r="P1450" s="69">
        <v>0</v>
      </c>
      <c r="Q1450" s="22" t="s">
        <v>1780</v>
      </c>
      <c r="R1450" s="14" t="s">
        <v>1759</v>
      </c>
    </row>
    <row r="1451" spans="1:18" x14ac:dyDescent="0.25">
      <c r="A1451" s="14">
        <f t="shared" si="44"/>
        <v>1450</v>
      </c>
      <c r="B1451" s="15">
        <v>44287</v>
      </c>
      <c r="C1451" s="7">
        <v>44296</v>
      </c>
      <c r="D1451" s="8" t="s">
        <v>842</v>
      </c>
      <c r="E1451" s="22" t="s">
        <v>266</v>
      </c>
      <c r="F1451" s="67" t="s">
        <v>1788</v>
      </c>
      <c r="G1451" s="8"/>
      <c r="H1451" s="67" t="s">
        <v>58</v>
      </c>
      <c r="I1451" s="22" t="s">
        <v>57</v>
      </c>
      <c r="J1451" s="68">
        <v>22</v>
      </c>
      <c r="K1451" s="13">
        <f>IFERROR(VLOOKUP(I1451,'LISTES stock'!A$2:B$1487,2,0)+SUMIFS(J1451:J1451,D1451:D1451,"ENTRÉE",I1451:I1451,I1451)-SUMIFS(J1451:J1451,D1451:D1451,"SORTIE",I1451:I1451,I1451),"")</f>
        <v>-7066</v>
      </c>
      <c r="L1451" s="13">
        <f>IFERROR(VLOOKUP(I1451,T_LISTES[],3,0),"")</f>
        <v>0</v>
      </c>
      <c r="M1451" s="13" t="str">
        <f t="shared" si="45"/>
        <v>COMMANDER</v>
      </c>
      <c r="N1451" s="23"/>
      <c r="O1451" s="8"/>
      <c r="P1451" s="69">
        <v>0</v>
      </c>
      <c r="Q1451" s="22" t="s">
        <v>1780</v>
      </c>
      <c r="R1451" s="14" t="s">
        <v>1759</v>
      </c>
    </row>
    <row r="1452" spans="1:18" x14ac:dyDescent="0.25">
      <c r="A1452" s="14">
        <f t="shared" si="44"/>
        <v>1451</v>
      </c>
      <c r="B1452" s="15">
        <v>44287</v>
      </c>
      <c r="C1452" s="7">
        <v>44296</v>
      </c>
      <c r="D1452" s="8" t="s">
        <v>842</v>
      </c>
      <c r="E1452" s="22" t="s">
        <v>658</v>
      </c>
      <c r="F1452" s="67" t="s">
        <v>1860</v>
      </c>
      <c r="G1452" s="8"/>
      <c r="H1452" s="67" t="s">
        <v>26</v>
      </c>
      <c r="I1452" s="22" t="s">
        <v>647</v>
      </c>
      <c r="J1452" s="68">
        <v>2</v>
      </c>
      <c r="K1452" s="13">
        <f>IFERROR(VLOOKUP(I1452,'LISTES stock'!A$2:B$1487,2,0)+SUMIFS(J1452:J1452,D1452:D1452,"ENTRÉE",I1452:I1452,I1452)-SUMIFS(J1452:J1452,D1452:D1452,"SORTIE",I1452:I1452,I1452),"")</f>
        <v>-13</v>
      </c>
      <c r="L1452" s="13">
        <f>IFERROR(VLOOKUP(I1452,T_LISTES[],3,0),"")</f>
        <v>2</v>
      </c>
      <c r="M1452" s="13" t="str">
        <f t="shared" si="45"/>
        <v>COMMANDER</v>
      </c>
      <c r="N1452" s="23"/>
      <c r="O1452" s="8"/>
      <c r="P1452" s="69">
        <v>0</v>
      </c>
      <c r="Q1452" s="22" t="s">
        <v>1738</v>
      </c>
      <c r="R1452" s="14" t="s">
        <v>2096</v>
      </c>
    </row>
    <row r="1453" spans="1:18" x14ac:dyDescent="0.25">
      <c r="A1453" s="14">
        <f t="shared" si="44"/>
        <v>1452</v>
      </c>
      <c r="B1453" s="15">
        <v>44287</v>
      </c>
      <c r="C1453" s="7">
        <v>44296</v>
      </c>
      <c r="D1453" s="8" t="s">
        <v>842</v>
      </c>
      <c r="E1453" s="22" t="s">
        <v>366</v>
      </c>
      <c r="F1453" s="67" t="s">
        <v>1779</v>
      </c>
      <c r="G1453" s="8"/>
      <c r="H1453" s="67" t="s">
        <v>33</v>
      </c>
      <c r="I1453" s="22" t="s">
        <v>563</v>
      </c>
      <c r="J1453" s="68">
        <v>1</v>
      </c>
      <c r="K1453" s="13">
        <f>IFERROR(VLOOKUP(I1453,'LISTES stock'!A$2:B$1487,2,0)+SUMIFS(J1453:J1453,D1453:D1453,"ENTRÉE",I1453:I1453,I1453)-SUMIFS(J1453:J1453,D1453:D1453,"SORTIE",I1453:I1453,I1453),"")</f>
        <v>-4</v>
      </c>
      <c r="L1453" s="13">
        <f>IFERROR(VLOOKUP(I1453,T_LISTES[],3,0),"")</f>
        <v>0</v>
      </c>
      <c r="M1453" s="13" t="str">
        <f t="shared" si="45"/>
        <v>COMMANDER</v>
      </c>
      <c r="N1453" s="23"/>
      <c r="O1453" s="8"/>
      <c r="P1453" s="69">
        <v>0</v>
      </c>
      <c r="Q1453" s="22" t="s">
        <v>2097</v>
      </c>
      <c r="R1453" s="14" t="s">
        <v>1746</v>
      </c>
    </row>
    <row r="1454" spans="1:18" x14ac:dyDescent="0.25">
      <c r="A1454" s="14">
        <f t="shared" si="44"/>
        <v>1453</v>
      </c>
      <c r="B1454" s="15">
        <v>44287</v>
      </c>
      <c r="C1454" s="7">
        <v>44296</v>
      </c>
      <c r="D1454" s="75" t="s">
        <v>844</v>
      </c>
      <c r="E1454" s="22" t="s">
        <v>2298</v>
      </c>
      <c r="F1454" s="67" t="s">
        <v>1735</v>
      </c>
      <c r="G1454" s="8"/>
      <c r="H1454" s="67"/>
      <c r="I1454" s="22" t="s">
        <v>796</v>
      </c>
      <c r="J1454" s="68">
        <v>1</v>
      </c>
      <c r="K1454" s="13">
        <f>IFERROR(VLOOKUP(I1454,'LISTES stock'!A$2:B$1487,2,0)+SUMIFS(J1454:J1454,D1454:D1454,"ENTRÉE",I1454:I1454,I1454)-SUMIFS(J1454:J1454,D1454:D1454,"SORTIE",I1454:I1454,I1454),"")</f>
        <v>1</v>
      </c>
      <c r="L1454" s="13">
        <f>IFERROR(VLOOKUP(I1454,T_LISTES[],3,0),"")</f>
        <v>2</v>
      </c>
      <c r="M1454" s="13" t="str">
        <f t="shared" si="45"/>
        <v>COMMANDER</v>
      </c>
      <c r="N1454" s="23" t="s">
        <v>2094</v>
      </c>
      <c r="O1454" s="8"/>
      <c r="P1454" s="69">
        <v>7000</v>
      </c>
      <c r="Q1454" s="22"/>
      <c r="R1454" s="14"/>
    </row>
    <row r="1455" spans="1:18" x14ac:dyDescent="0.25">
      <c r="A1455" s="14">
        <f t="shared" si="44"/>
        <v>1454</v>
      </c>
      <c r="B1455" s="15">
        <v>44287</v>
      </c>
      <c r="C1455" s="7">
        <v>44298</v>
      </c>
      <c r="D1455" s="8" t="s">
        <v>842</v>
      </c>
      <c r="E1455" s="22" t="s">
        <v>646</v>
      </c>
      <c r="F1455" s="67" t="s">
        <v>1860</v>
      </c>
      <c r="G1455" s="8"/>
      <c r="H1455" s="67" t="s">
        <v>26</v>
      </c>
      <c r="I1455" s="22" t="s">
        <v>647</v>
      </c>
      <c r="J1455" s="68">
        <v>2</v>
      </c>
      <c r="K1455" s="13">
        <f>IFERROR(VLOOKUP(I1455,'LISTES stock'!A$2:B$1487,2,0)+SUMIFS(J1455:J1455,D1455:D1455,"ENTRÉE",I1455:I1455,I1455)-SUMIFS(J1455:J1455,D1455:D1455,"SORTIE",I1455:I1455,I1455),"")</f>
        <v>-13</v>
      </c>
      <c r="L1455" s="13">
        <f>IFERROR(VLOOKUP(I1455,T_LISTES[],3,0),"")</f>
        <v>2</v>
      </c>
      <c r="M1455" s="13" t="str">
        <f t="shared" si="45"/>
        <v>COMMANDER</v>
      </c>
      <c r="N1455" s="23"/>
      <c r="O1455" s="8"/>
      <c r="P1455" s="69">
        <v>0</v>
      </c>
      <c r="Q1455" s="22" t="s">
        <v>2098</v>
      </c>
      <c r="R1455" s="14" t="s">
        <v>1911</v>
      </c>
    </row>
    <row r="1456" spans="1:18" x14ac:dyDescent="0.25">
      <c r="A1456" s="14">
        <f t="shared" si="44"/>
        <v>1455</v>
      </c>
      <c r="B1456" s="15">
        <v>44287</v>
      </c>
      <c r="C1456" s="7">
        <v>44298</v>
      </c>
      <c r="D1456" s="8" t="s">
        <v>842</v>
      </c>
      <c r="E1456" s="22" t="s">
        <v>264</v>
      </c>
      <c r="F1456" s="67" t="s">
        <v>1860</v>
      </c>
      <c r="G1456" s="8"/>
      <c r="H1456" s="67" t="s">
        <v>26</v>
      </c>
      <c r="I1456" s="22" t="s">
        <v>133</v>
      </c>
      <c r="J1456" s="68">
        <v>2</v>
      </c>
      <c r="K1456" s="13">
        <f>IFERROR(VLOOKUP(I1456,'LISTES stock'!A$2:B$1487,2,0)+SUMIFS(J1456:J1456,D1456:D1456,"ENTRÉE",I1456:I1456,I1456)-SUMIFS(J1456:J1456,D1456:D1456,"SORTIE",I1456:I1456,I1456),"")</f>
        <v>-5</v>
      </c>
      <c r="L1456" s="13">
        <f>IFERROR(VLOOKUP(I1456,T_LISTES[],3,0),"")</f>
        <v>2</v>
      </c>
      <c r="M1456" s="13" t="str">
        <f t="shared" si="45"/>
        <v>COMMANDER</v>
      </c>
      <c r="N1456" s="23"/>
      <c r="O1456" s="8"/>
      <c r="P1456" s="69">
        <v>0</v>
      </c>
      <c r="Q1456" s="22" t="s">
        <v>1780</v>
      </c>
      <c r="R1456" s="14" t="s">
        <v>1759</v>
      </c>
    </row>
    <row r="1457" spans="1:18" x14ac:dyDescent="0.25">
      <c r="A1457" s="14">
        <f t="shared" si="44"/>
        <v>1456</v>
      </c>
      <c r="B1457" s="15">
        <v>44287</v>
      </c>
      <c r="C1457" s="7">
        <v>44298</v>
      </c>
      <c r="D1457" s="8" t="s">
        <v>842</v>
      </c>
      <c r="E1457" s="22" t="s">
        <v>264</v>
      </c>
      <c r="F1457" s="67" t="s">
        <v>1860</v>
      </c>
      <c r="G1457" s="8"/>
      <c r="H1457" s="67" t="s">
        <v>26</v>
      </c>
      <c r="I1457" s="22" t="s">
        <v>132</v>
      </c>
      <c r="J1457" s="68">
        <v>2</v>
      </c>
      <c r="K1457" s="13">
        <f>IFERROR(VLOOKUP(I1457,'LISTES stock'!A$2:B$1487,2,0)+SUMIFS(J1457:J1457,D1457:D1457,"ENTRÉE",I1457:I1457,I1457)-SUMIFS(J1457:J1457,D1457:D1457,"SORTIE",I1457:I1457,I1457),"")</f>
        <v>-2</v>
      </c>
      <c r="L1457" s="13">
        <f>IFERROR(VLOOKUP(I1457,T_LISTES[],3,0),"")</f>
        <v>2</v>
      </c>
      <c r="M1457" s="13" t="str">
        <f t="shared" si="45"/>
        <v>COMMANDER</v>
      </c>
      <c r="N1457" s="23"/>
      <c r="O1457" s="8"/>
      <c r="P1457" s="69">
        <v>0</v>
      </c>
      <c r="Q1457" s="22" t="s">
        <v>1780</v>
      </c>
      <c r="R1457" s="14" t="s">
        <v>1759</v>
      </c>
    </row>
    <row r="1458" spans="1:18" x14ac:dyDescent="0.25">
      <c r="A1458" s="14">
        <f t="shared" si="44"/>
        <v>1457</v>
      </c>
      <c r="B1458" s="15">
        <v>44287</v>
      </c>
      <c r="C1458" s="7">
        <v>44298</v>
      </c>
      <c r="D1458" s="8" t="s">
        <v>842</v>
      </c>
      <c r="E1458" s="22" t="s">
        <v>264</v>
      </c>
      <c r="F1458" s="67" t="s">
        <v>1860</v>
      </c>
      <c r="G1458" s="8"/>
      <c r="H1458" s="67" t="s">
        <v>26</v>
      </c>
      <c r="I1458" s="22" t="s">
        <v>135</v>
      </c>
      <c r="J1458" s="68">
        <v>2</v>
      </c>
      <c r="K1458" s="13">
        <f>IFERROR(VLOOKUP(I1458,'LISTES stock'!A$2:B$1487,2,0)+SUMIFS(J1458:J1458,D1458:D1458,"ENTRÉE",I1458:I1458,I1458)-SUMIFS(J1458:J1458,D1458:D1458,"SORTIE",I1458:I1458,I1458),"")</f>
        <v>-88</v>
      </c>
      <c r="L1458" s="13">
        <f>IFERROR(VLOOKUP(I1458,T_LISTES[],3,0),"")</f>
        <v>2</v>
      </c>
      <c r="M1458" s="13" t="str">
        <f t="shared" si="45"/>
        <v>COMMANDER</v>
      </c>
      <c r="N1458" s="23"/>
      <c r="O1458" s="8"/>
      <c r="P1458" s="69">
        <v>0</v>
      </c>
      <c r="Q1458" s="22" t="s">
        <v>1780</v>
      </c>
      <c r="R1458" s="14" t="s">
        <v>1759</v>
      </c>
    </row>
    <row r="1459" spans="1:18" x14ac:dyDescent="0.25">
      <c r="A1459" s="14">
        <f t="shared" si="44"/>
        <v>1458</v>
      </c>
      <c r="B1459" s="15">
        <v>44287</v>
      </c>
      <c r="C1459" s="7">
        <v>44298</v>
      </c>
      <c r="D1459" s="8" t="s">
        <v>842</v>
      </c>
      <c r="E1459" s="22" t="s">
        <v>264</v>
      </c>
      <c r="F1459" s="67" t="s">
        <v>1788</v>
      </c>
      <c r="G1459" s="8"/>
      <c r="H1459" s="67" t="s">
        <v>58</v>
      </c>
      <c r="I1459" s="22" t="s">
        <v>57</v>
      </c>
      <c r="J1459" s="68">
        <v>22</v>
      </c>
      <c r="K1459" s="13">
        <f>IFERROR(VLOOKUP(I1459,'LISTES stock'!A$2:B$1487,2,0)+SUMIFS(J1459:J1459,D1459:D1459,"ENTRÉE",I1459:I1459,I1459)-SUMIFS(J1459:J1459,D1459:D1459,"SORTIE",I1459:I1459,I1459),"")</f>
        <v>-7066</v>
      </c>
      <c r="L1459" s="13">
        <f>IFERROR(VLOOKUP(I1459,T_LISTES[],3,0),"")</f>
        <v>0</v>
      </c>
      <c r="M1459" s="13" t="str">
        <f t="shared" si="45"/>
        <v>COMMANDER</v>
      </c>
      <c r="N1459" s="23"/>
      <c r="O1459" s="8"/>
      <c r="P1459" s="69">
        <v>0</v>
      </c>
      <c r="Q1459" s="22" t="s">
        <v>1780</v>
      </c>
      <c r="R1459" s="14" t="s">
        <v>1759</v>
      </c>
    </row>
    <row r="1460" spans="1:18" x14ac:dyDescent="0.25">
      <c r="A1460" s="14">
        <f t="shared" si="44"/>
        <v>1459</v>
      </c>
      <c r="B1460" s="15">
        <v>44287</v>
      </c>
      <c r="C1460" s="7">
        <v>44298</v>
      </c>
      <c r="D1460" s="8" t="s">
        <v>842</v>
      </c>
      <c r="E1460" s="22" t="s">
        <v>254</v>
      </c>
      <c r="F1460" s="67" t="s">
        <v>1860</v>
      </c>
      <c r="G1460" s="8"/>
      <c r="H1460" s="67" t="s">
        <v>26</v>
      </c>
      <c r="I1460" s="22" t="s">
        <v>133</v>
      </c>
      <c r="J1460" s="68">
        <v>2</v>
      </c>
      <c r="K1460" s="13">
        <f>IFERROR(VLOOKUP(I1460,'LISTES stock'!A$2:B$1487,2,0)+SUMIFS(J1460:J1460,D1460:D1460,"ENTRÉE",I1460:I1460,I1460)-SUMIFS(J1460:J1460,D1460:D1460,"SORTIE",I1460:I1460,I1460),"")</f>
        <v>-5</v>
      </c>
      <c r="L1460" s="13">
        <f>IFERROR(VLOOKUP(I1460,T_LISTES[],3,0),"")</f>
        <v>2</v>
      </c>
      <c r="M1460" s="13" t="str">
        <f t="shared" si="45"/>
        <v>COMMANDER</v>
      </c>
      <c r="N1460" s="23"/>
      <c r="O1460" s="8"/>
      <c r="P1460" s="69">
        <v>0</v>
      </c>
      <c r="Q1460" s="22" t="s">
        <v>1780</v>
      </c>
      <c r="R1460" s="14" t="s">
        <v>1778</v>
      </c>
    </row>
    <row r="1461" spans="1:18" x14ac:dyDescent="0.25">
      <c r="A1461" s="14">
        <f t="shared" si="44"/>
        <v>1460</v>
      </c>
      <c r="B1461" s="15">
        <v>44287</v>
      </c>
      <c r="C1461" s="7">
        <v>44298</v>
      </c>
      <c r="D1461" s="8" t="s">
        <v>842</v>
      </c>
      <c r="E1461" s="22" t="s">
        <v>254</v>
      </c>
      <c r="F1461" s="67" t="s">
        <v>1860</v>
      </c>
      <c r="G1461" s="8"/>
      <c r="H1461" s="67" t="s">
        <v>26</v>
      </c>
      <c r="I1461" s="22" t="s">
        <v>132</v>
      </c>
      <c r="J1461" s="68">
        <v>2</v>
      </c>
      <c r="K1461" s="13">
        <f>IFERROR(VLOOKUP(I1461,'LISTES stock'!A$2:B$1487,2,0)+SUMIFS(J1461:J1461,D1461:D1461,"ENTRÉE",I1461:I1461,I1461)-SUMIFS(J1461:J1461,D1461:D1461,"SORTIE",I1461:I1461,I1461),"")</f>
        <v>-2</v>
      </c>
      <c r="L1461" s="13">
        <f>IFERROR(VLOOKUP(I1461,T_LISTES[],3,0),"")</f>
        <v>2</v>
      </c>
      <c r="M1461" s="13" t="str">
        <f t="shared" si="45"/>
        <v>COMMANDER</v>
      </c>
      <c r="N1461" s="23"/>
      <c r="O1461" s="8"/>
      <c r="P1461" s="69">
        <v>0</v>
      </c>
      <c r="Q1461" s="22" t="s">
        <v>1780</v>
      </c>
      <c r="R1461" s="14" t="s">
        <v>1778</v>
      </c>
    </row>
    <row r="1462" spans="1:18" x14ac:dyDescent="0.25">
      <c r="A1462" s="14">
        <f t="shared" si="44"/>
        <v>1461</v>
      </c>
      <c r="B1462" s="15">
        <v>44287</v>
      </c>
      <c r="C1462" s="7">
        <v>44298</v>
      </c>
      <c r="D1462" s="8" t="s">
        <v>842</v>
      </c>
      <c r="E1462" s="22" t="s">
        <v>254</v>
      </c>
      <c r="F1462" s="67" t="s">
        <v>1860</v>
      </c>
      <c r="G1462" s="8"/>
      <c r="H1462" s="67" t="s">
        <v>26</v>
      </c>
      <c r="I1462" s="22" t="s">
        <v>135</v>
      </c>
      <c r="J1462" s="68">
        <v>2</v>
      </c>
      <c r="K1462" s="13">
        <f>IFERROR(VLOOKUP(I1462,'LISTES stock'!A$2:B$1487,2,0)+SUMIFS(J1462:J1462,D1462:D1462,"ENTRÉE",I1462:I1462,I1462)-SUMIFS(J1462:J1462,D1462:D1462,"SORTIE",I1462:I1462,I1462),"")</f>
        <v>-88</v>
      </c>
      <c r="L1462" s="13">
        <f>IFERROR(VLOOKUP(I1462,T_LISTES[],3,0),"")</f>
        <v>2</v>
      </c>
      <c r="M1462" s="13" t="str">
        <f t="shared" si="45"/>
        <v>COMMANDER</v>
      </c>
      <c r="N1462" s="23"/>
      <c r="O1462" s="8"/>
      <c r="P1462" s="69">
        <v>0</v>
      </c>
      <c r="Q1462" s="22" t="s">
        <v>1780</v>
      </c>
      <c r="R1462" s="14" t="s">
        <v>1778</v>
      </c>
    </row>
    <row r="1463" spans="1:18" x14ac:dyDescent="0.25">
      <c r="A1463" s="14">
        <f t="shared" si="44"/>
        <v>1462</v>
      </c>
      <c r="B1463" s="15">
        <v>44287</v>
      </c>
      <c r="C1463" s="7">
        <v>44298</v>
      </c>
      <c r="D1463" s="8" t="s">
        <v>842</v>
      </c>
      <c r="E1463" s="22" t="s">
        <v>254</v>
      </c>
      <c r="F1463" s="67" t="s">
        <v>1788</v>
      </c>
      <c r="G1463" s="8"/>
      <c r="H1463" s="67" t="s">
        <v>58</v>
      </c>
      <c r="I1463" s="22" t="s">
        <v>57</v>
      </c>
      <c r="J1463" s="68">
        <v>22</v>
      </c>
      <c r="K1463" s="13">
        <f>IFERROR(VLOOKUP(I1463,'LISTES stock'!A$2:B$1487,2,0)+SUMIFS(J1463:J1463,D1463:D1463,"ENTRÉE",I1463:I1463,I1463)-SUMIFS(J1463:J1463,D1463:D1463,"SORTIE",I1463:I1463,I1463),"")</f>
        <v>-7066</v>
      </c>
      <c r="L1463" s="13">
        <f>IFERROR(VLOOKUP(I1463,T_LISTES[],3,0),"")</f>
        <v>0</v>
      </c>
      <c r="M1463" s="13" t="str">
        <f t="shared" si="45"/>
        <v>COMMANDER</v>
      </c>
      <c r="N1463" s="23"/>
      <c r="O1463" s="8"/>
      <c r="P1463" s="69">
        <v>0</v>
      </c>
      <c r="Q1463" s="22" t="s">
        <v>1780</v>
      </c>
      <c r="R1463" s="14" t="s">
        <v>1778</v>
      </c>
    </row>
    <row r="1464" spans="1:18" x14ac:dyDescent="0.25">
      <c r="A1464" s="14">
        <f t="shared" si="44"/>
        <v>1463</v>
      </c>
      <c r="B1464" s="15">
        <v>44287</v>
      </c>
      <c r="C1464" s="7">
        <v>44298</v>
      </c>
      <c r="D1464" s="8" t="s">
        <v>842</v>
      </c>
      <c r="E1464" s="22" t="s">
        <v>661</v>
      </c>
      <c r="F1464" s="67" t="s">
        <v>1867</v>
      </c>
      <c r="G1464" s="8"/>
      <c r="H1464" s="67" t="s">
        <v>1742</v>
      </c>
      <c r="I1464" s="22" t="s">
        <v>333</v>
      </c>
      <c r="J1464" s="68">
        <v>1</v>
      </c>
      <c r="K1464" s="13">
        <f>IFERROR(VLOOKUP(I1464,'LISTES stock'!A$2:B$1487,2,0)+SUMIFS(J1464:J1464,D1464:D1464,"ENTRÉE",I1464:I1464,I1464)-SUMIFS(J1464:J1464,D1464:D1464,"SORTIE",I1464:I1464,I1464),"")</f>
        <v>-22</v>
      </c>
      <c r="L1464" s="13">
        <f>IFERROR(VLOOKUP(I1464,T_LISTES[],3,0),"")</f>
        <v>2</v>
      </c>
      <c r="M1464" s="13" t="str">
        <f t="shared" si="45"/>
        <v>COMMANDER</v>
      </c>
      <c r="N1464" s="23"/>
      <c r="O1464" s="8"/>
      <c r="P1464" s="69">
        <v>0</v>
      </c>
      <c r="Q1464" s="22"/>
      <c r="R1464" s="14" t="s">
        <v>1743</v>
      </c>
    </row>
    <row r="1465" spans="1:18" x14ac:dyDescent="0.25">
      <c r="A1465" s="14">
        <f t="shared" si="44"/>
        <v>1464</v>
      </c>
      <c r="B1465" s="15">
        <v>44287</v>
      </c>
      <c r="C1465" s="7">
        <v>44298</v>
      </c>
      <c r="D1465" s="8" t="s">
        <v>842</v>
      </c>
      <c r="E1465" s="22" t="s">
        <v>68</v>
      </c>
      <c r="F1465" s="67" t="s">
        <v>1747</v>
      </c>
      <c r="G1465" s="8"/>
      <c r="H1465" s="67" t="s">
        <v>17</v>
      </c>
      <c r="I1465" s="22" t="s">
        <v>183</v>
      </c>
      <c r="J1465" s="68">
        <v>1</v>
      </c>
      <c r="K1465" s="13">
        <f>IFERROR(VLOOKUP(I1465,'LISTES stock'!A$2:B$1487,2,0)+SUMIFS(J1465:J1465,D1465:D1465,"ENTRÉE",I1465:I1465,I1465)-SUMIFS(J1465:J1465,D1465:D1465,"SORTIE",I1465:I1465,I1465),"")</f>
        <v>-7</v>
      </c>
      <c r="L1465" s="13">
        <f>IFERROR(VLOOKUP(I1465,T_LISTES[],3,0),"")</f>
        <v>0</v>
      </c>
      <c r="M1465" s="13" t="str">
        <f t="shared" si="45"/>
        <v>COMMANDER</v>
      </c>
      <c r="N1465" s="23" t="s">
        <v>1755</v>
      </c>
      <c r="O1465" s="8"/>
      <c r="P1465" s="69">
        <v>0</v>
      </c>
      <c r="Q1465" s="22" t="s">
        <v>2051</v>
      </c>
      <c r="R1465" s="14" t="s">
        <v>1790</v>
      </c>
    </row>
    <row r="1466" spans="1:18" x14ac:dyDescent="0.25">
      <c r="A1466" s="14">
        <f t="shared" si="44"/>
        <v>1465</v>
      </c>
      <c r="B1466" s="15">
        <v>44287</v>
      </c>
      <c r="C1466" s="7">
        <v>44298</v>
      </c>
      <c r="D1466" s="8" t="s">
        <v>842</v>
      </c>
      <c r="E1466" s="22" t="s">
        <v>68</v>
      </c>
      <c r="F1466" s="67" t="s">
        <v>1747</v>
      </c>
      <c r="G1466" s="8"/>
      <c r="H1466" s="67" t="s">
        <v>17</v>
      </c>
      <c r="I1466" s="22" t="s">
        <v>190</v>
      </c>
      <c r="J1466" s="68">
        <v>2</v>
      </c>
      <c r="K1466" s="13">
        <f>IFERROR(VLOOKUP(I1466,'LISTES stock'!A$2:B$1487,2,0)+SUMIFS(J1466:J1466,D1466:D1466,"ENTRÉE",I1466:I1466,I1466)-SUMIFS(J1466:J1466,D1466:D1466,"SORTIE",I1466:I1466,I1466),"")</f>
        <v>-10</v>
      </c>
      <c r="L1466" s="13">
        <f>IFERROR(VLOOKUP(I1466,T_LISTES[],3,0),"")</f>
        <v>0</v>
      </c>
      <c r="M1466" s="13" t="str">
        <f t="shared" si="45"/>
        <v>COMMANDER</v>
      </c>
      <c r="N1466" s="23" t="s">
        <v>1811</v>
      </c>
      <c r="O1466" s="8"/>
      <c r="P1466" s="69">
        <v>0</v>
      </c>
      <c r="Q1466" s="22" t="s">
        <v>2051</v>
      </c>
      <c r="R1466" s="14" t="s">
        <v>1790</v>
      </c>
    </row>
    <row r="1467" spans="1:18" x14ac:dyDescent="0.25">
      <c r="A1467" s="14">
        <f t="shared" si="44"/>
        <v>1466</v>
      </c>
      <c r="B1467" s="15">
        <v>44287</v>
      </c>
      <c r="C1467" s="7">
        <v>44298</v>
      </c>
      <c r="D1467" s="8" t="s">
        <v>842</v>
      </c>
      <c r="E1467" s="22" t="s">
        <v>122</v>
      </c>
      <c r="F1467" s="67" t="s">
        <v>1867</v>
      </c>
      <c r="G1467" s="8"/>
      <c r="H1467" s="67" t="s">
        <v>1742</v>
      </c>
      <c r="I1467" s="22" t="s">
        <v>337</v>
      </c>
      <c r="J1467" s="68">
        <v>1</v>
      </c>
      <c r="K1467" s="13">
        <f>IFERROR(VLOOKUP(I1467,'LISTES stock'!A$2:B$1487,2,0)+SUMIFS(J1467:J1467,D1467:D1467,"ENTRÉE",I1467:I1467,I1467)-SUMIFS(J1467:J1467,D1467:D1467,"SORTIE",I1467:I1467,I1467),"")</f>
        <v>-25</v>
      </c>
      <c r="L1467" s="13">
        <f>IFERROR(VLOOKUP(I1467,T_LISTES[],3,0),"")</f>
        <v>2</v>
      </c>
      <c r="M1467" s="13" t="str">
        <f t="shared" si="45"/>
        <v>COMMANDER</v>
      </c>
      <c r="N1467" s="23"/>
      <c r="O1467" s="8"/>
      <c r="P1467" s="69">
        <v>0</v>
      </c>
      <c r="Q1467" s="22"/>
      <c r="R1467" s="14" t="s">
        <v>1777</v>
      </c>
    </row>
    <row r="1468" spans="1:18" x14ac:dyDescent="0.25">
      <c r="A1468" s="14">
        <f t="shared" si="44"/>
        <v>1467</v>
      </c>
      <c r="B1468" s="15">
        <v>44287</v>
      </c>
      <c r="C1468" s="7">
        <v>44298</v>
      </c>
      <c r="D1468" s="8" t="s">
        <v>842</v>
      </c>
      <c r="E1468" s="22" t="s">
        <v>122</v>
      </c>
      <c r="F1468" s="67" t="s">
        <v>1867</v>
      </c>
      <c r="G1468" s="8"/>
      <c r="H1468" s="67" t="s">
        <v>1742</v>
      </c>
      <c r="I1468" s="22" t="s">
        <v>333</v>
      </c>
      <c r="J1468" s="68">
        <v>1</v>
      </c>
      <c r="K1468" s="13">
        <f>IFERROR(VLOOKUP(I1468,'LISTES stock'!A$2:B$1487,2,0)+SUMIFS(J1468:J1468,D1468:D1468,"ENTRÉE",I1468:I1468,I1468)-SUMIFS(J1468:J1468,D1468:D1468,"SORTIE",I1468:I1468,I1468),"")</f>
        <v>-22</v>
      </c>
      <c r="L1468" s="13">
        <f>IFERROR(VLOOKUP(I1468,T_LISTES[],3,0),"")</f>
        <v>2</v>
      </c>
      <c r="M1468" s="13" t="str">
        <f t="shared" si="45"/>
        <v>COMMANDER</v>
      </c>
      <c r="N1468" s="23"/>
      <c r="O1468" s="8"/>
      <c r="P1468" s="69">
        <v>0</v>
      </c>
      <c r="Q1468" s="22"/>
      <c r="R1468" s="14" t="s">
        <v>1777</v>
      </c>
    </row>
    <row r="1469" spans="1:18" x14ac:dyDescent="0.25">
      <c r="A1469" s="14">
        <f t="shared" ref="A1469:A1532" si="46">ROW()-1</f>
        <v>1468</v>
      </c>
      <c r="B1469" s="15">
        <v>44287</v>
      </c>
      <c r="C1469" s="7">
        <v>44298</v>
      </c>
      <c r="D1469" s="8" t="s">
        <v>842</v>
      </c>
      <c r="E1469" s="22" t="s">
        <v>68</v>
      </c>
      <c r="F1469" s="67" t="s">
        <v>1747</v>
      </c>
      <c r="G1469" s="8"/>
      <c r="H1469" s="67" t="s">
        <v>17</v>
      </c>
      <c r="I1469" s="22" t="s">
        <v>187</v>
      </c>
      <c r="J1469" s="68">
        <v>1</v>
      </c>
      <c r="K1469" s="13">
        <f>IFERROR(VLOOKUP(I1469,'LISTES stock'!A$2:B$1487,2,0)+SUMIFS(J1469:J1469,D1469:D1469,"ENTRÉE",I1469:I1469,I1469)-SUMIFS(J1469:J1469,D1469:D1469,"SORTIE",I1469:I1469,I1469),"")</f>
        <v>13</v>
      </c>
      <c r="L1469" s="13">
        <f>IFERROR(VLOOKUP(I1469,T_LISTES[],3,0),"")</f>
        <v>0</v>
      </c>
      <c r="M1469" s="13" t="str">
        <f t="shared" ref="M1469:M1532" si="47">IF($K1469&lt;=$L1469,"COMMANDER","")</f>
        <v/>
      </c>
      <c r="N1469" s="23" t="s">
        <v>1824</v>
      </c>
      <c r="O1469" s="8"/>
      <c r="P1469" s="69">
        <v>0</v>
      </c>
      <c r="Q1469" s="22" t="s">
        <v>1821</v>
      </c>
      <c r="R1469" s="14" t="s">
        <v>1790</v>
      </c>
    </row>
    <row r="1470" spans="1:18" x14ac:dyDescent="0.25">
      <c r="A1470" s="14">
        <f t="shared" si="46"/>
        <v>1469</v>
      </c>
      <c r="B1470" s="15">
        <v>44287</v>
      </c>
      <c r="C1470" s="7">
        <v>44298</v>
      </c>
      <c r="D1470" s="8" t="s">
        <v>842</v>
      </c>
      <c r="E1470" s="22" t="s">
        <v>86</v>
      </c>
      <c r="F1470" s="67" t="s">
        <v>1867</v>
      </c>
      <c r="G1470" s="8"/>
      <c r="H1470" s="67" t="s">
        <v>1742</v>
      </c>
      <c r="I1470" s="22" t="s">
        <v>337</v>
      </c>
      <c r="J1470" s="68">
        <v>1</v>
      </c>
      <c r="K1470" s="13">
        <f>IFERROR(VLOOKUP(I1470,'LISTES stock'!A$2:B$1487,2,0)+SUMIFS(J1470:J1470,D1470:D1470,"ENTRÉE",I1470:I1470,I1470)-SUMIFS(J1470:J1470,D1470:D1470,"SORTIE",I1470:I1470,I1470),"")</f>
        <v>-25</v>
      </c>
      <c r="L1470" s="13">
        <f>IFERROR(VLOOKUP(I1470,T_LISTES[],3,0),"")</f>
        <v>2</v>
      </c>
      <c r="M1470" s="13" t="str">
        <f t="shared" si="47"/>
        <v>COMMANDER</v>
      </c>
      <c r="N1470" s="23"/>
      <c r="O1470" s="8"/>
      <c r="P1470" s="69">
        <v>0</v>
      </c>
      <c r="Q1470" s="22"/>
      <c r="R1470" s="14" t="s">
        <v>1772</v>
      </c>
    </row>
    <row r="1471" spans="1:18" x14ac:dyDescent="0.25">
      <c r="A1471" s="14">
        <f t="shared" si="46"/>
        <v>1470</v>
      </c>
      <c r="B1471" s="15">
        <v>44287</v>
      </c>
      <c r="C1471" s="7">
        <v>44298</v>
      </c>
      <c r="D1471" s="8" t="s">
        <v>842</v>
      </c>
      <c r="E1471" s="22" t="s">
        <v>661</v>
      </c>
      <c r="F1471" s="67" t="s">
        <v>1867</v>
      </c>
      <c r="G1471" s="8"/>
      <c r="H1471" s="67" t="s">
        <v>1742</v>
      </c>
      <c r="I1471" s="22" t="s">
        <v>337</v>
      </c>
      <c r="J1471" s="68">
        <v>1</v>
      </c>
      <c r="K1471" s="13">
        <f>IFERROR(VLOOKUP(I1471,'LISTES stock'!A$2:B$1487,2,0)+SUMIFS(J1471:J1471,D1471:D1471,"ENTRÉE",I1471:I1471,I1471)-SUMIFS(J1471:J1471,D1471:D1471,"SORTIE",I1471:I1471,I1471),"")</f>
        <v>-25</v>
      </c>
      <c r="L1471" s="13">
        <f>IFERROR(VLOOKUP(I1471,T_LISTES[],3,0),"")</f>
        <v>2</v>
      </c>
      <c r="M1471" s="13" t="str">
        <f t="shared" si="47"/>
        <v>COMMANDER</v>
      </c>
      <c r="N1471" s="23"/>
      <c r="O1471" s="8"/>
      <c r="P1471" s="69">
        <v>0</v>
      </c>
      <c r="Q1471" s="22"/>
      <c r="R1471" s="14" t="s">
        <v>1743</v>
      </c>
    </row>
    <row r="1472" spans="1:18" x14ac:dyDescent="0.25">
      <c r="A1472" s="14">
        <f t="shared" si="46"/>
        <v>1471</v>
      </c>
      <c r="B1472" s="15">
        <v>44287</v>
      </c>
      <c r="C1472" s="7">
        <v>44298</v>
      </c>
      <c r="D1472" s="8" t="s">
        <v>842</v>
      </c>
      <c r="E1472" s="22" t="s">
        <v>797</v>
      </c>
      <c r="F1472" s="67" t="s">
        <v>1867</v>
      </c>
      <c r="G1472" s="8"/>
      <c r="H1472" s="67" t="s">
        <v>1742</v>
      </c>
      <c r="I1472" s="22" t="s">
        <v>337</v>
      </c>
      <c r="J1472" s="68">
        <v>1</v>
      </c>
      <c r="K1472" s="13">
        <f>IFERROR(VLOOKUP(I1472,'LISTES stock'!A$2:B$1487,2,0)+SUMIFS(J1472:J1472,D1472:D1472,"ENTRÉE",I1472:I1472,I1472)-SUMIFS(J1472:J1472,D1472:D1472,"SORTIE",I1472:I1472,I1472),"")</f>
        <v>-25</v>
      </c>
      <c r="L1472" s="13">
        <f>IFERROR(VLOOKUP(I1472,T_LISTES[],3,0),"")</f>
        <v>2</v>
      </c>
      <c r="M1472" s="13" t="str">
        <f t="shared" si="47"/>
        <v>COMMANDER</v>
      </c>
      <c r="N1472" s="23"/>
      <c r="O1472" s="8"/>
      <c r="P1472" s="69">
        <v>0</v>
      </c>
      <c r="Q1472" s="22"/>
      <c r="R1472" s="14" t="s">
        <v>1777</v>
      </c>
    </row>
    <row r="1473" spans="1:18" x14ac:dyDescent="0.25">
      <c r="A1473" s="14">
        <f t="shared" si="46"/>
        <v>1472</v>
      </c>
      <c r="B1473" s="15">
        <v>44287</v>
      </c>
      <c r="C1473" s="7">
        <v>44298</v>
      </c>
      <c r="D1473" s="8" t="s">
        <v>842</v>
      </c>
      <c r="E1473" s="22" t="s">
        <v>797</v>
      </c>
      <c r="F1473" s="67" t="s">
        <v>1867</v>
      </c>
      <c r="G1473" s="8"/>
      <c r="H1473" s="67" t="s">
        <v>1742</v>
      </c>
      <c r="I1473" s="22" t="s">
        <v>333</v>
      </c>
      <c r="J1473" s="68">
        <v>1</v>
      </c>
      <c r="K1473" s="13">
        <f>IFERROR(VLOOKUP(I1473,'LISTES stock'!A$2:B$1487,2,0)+SUMIFS(J1473:J1473,D1473:D1473,"ENTRÉE",I1473:I1473,I1473)-SUMIFS(J1473:J1473,D1473:D1473,"SORTIE",I1473:I1473,I1473),"")</f>
        <v>-22</v>
      </c>
      <c r="L1473" s="13">
        <f>IFERROR(VLOOKUP(I1473,T_LISTES[],3,0),"")</f>
        <v>2</v>
      </c>
      <c r="M1473" s="13" t="str">
        <f t="shared" si="47"/>
        <v>COMMANDER</v>
      </c>
      <c r="N1473" s="23"/>
      <c r="O1473" s="8"/>
      <c r="P1473" s="69">
        <v>0</v>
      </c>
      <c r="Q1473" s="22"/>
      <c r="R1473" s="14" t="s">
        <v>1777</v>
      </c>
    </row>
    <row r="1474" spans="1:18" x14ac:dyDescent="0.25">
      <c r="A1474" s="14">
        <f t="shared" si="46"/>
        <v>1473</v>
      </c>
      <c r="B1474" s="15">
        <v>44287</v>
      </c>
      <c r="C1474" s="7">
        <v>44298</v>
      </c>
      <c r="D1474" s="8" t="s">
        <v>842</v>
      </c>
      <c r="E1474" s="22" t="s">
        <v>264</v>
      </c>
      <c r="F1474" s="67" t="s">
        <v>1867</v>
      </c>
      <c r="G1474" s="8"/>
      <c r="H1474" s="67" t="s">
        <v>1742</v>
      </c>
      <c r="I1474" s="22" t="s">
        <v>333</v>
      </c>
      <c r="J1474" s="68">
        <v>1</v>
      </c>
      <c r="K1474" s="13">
        <f>IFERROR(VLOOKUP(I1474,'LISTES stock'!A$2:B$1487,2,0)+SUMIFS(J1474:J1474,D1474:D1474,"ENTRÉE",I1474:I1474,I1474)-SUMIFS(J1474:J1474,D1474:D1474,"SORTIE",I1474:I1474,I1474),"")</f>
        <v>-22</v>
      </c>
      <c r="L1474" s="13">
        <f>IFERROR(VLOOKUP(I1474,T_LISTES[],3,0),"")</f>
        <v>2</v>
      </c>
      <c r="M1474" s="13" t="str">
        <f t="shared" si="47"/>
        <v>COMMANDER</v>
      </c>
      <c r="N1474" s="23"/>
      <c r="O1474" s="8"/>
      <c r="P1474" s="69">
        <v>0</v>
      </c>
      <c r="Q1474" s="22"/>
      <c r="R1474" s="14" t="s">
        <v>1777</v>
      </c>
    </row>
    <row r="1475" spans="1:18" x14ac:dyDescent="0.25">
      <c r="A1475" s="14">
        <f t="shared" si="46"/>
        <v>1474</v>
      </c>
      <c r="B1475" s="15">
        <v>44287</v>
      </c>
      <c r="C1475" s="7">
        <v>44298</v>
      </c>
      <c r="D1475" s="8" t="s">
        <v>842</v>
      </c>
      <c r="E1475" s="22" t="s">
        <v>130</v>
      </c>
      <c r="F1475" s="67" t="s">
        <v>2099</v>
      </c>
      <c r="G1475" s="8"/>
      <c r="H1475" s="67" t="s">
        <v>33</v>
      </c>
      <c r="I1475" s="22" t="s">
        <v>413</v>
      </c>
      <c r="J1475" s="68">
        <v>1</v>
      </c>
      <c r="K1475" s="13">
        <f>IFERROR(VLOOKUP(I1475,'LISTES stock'!A$2:B$1487,2,0)+SUMIFS(J1475:J1475,D1475:D1475,"ENTRÉE",I1475:I1475,I1475)-SUMIFS(J1475:J1475,D1475:D1475,"SORTIE",I1475:I1475,I1475),"")</f>
        <v>-4</v>
      </c>
      <c r="L1475" s="13">
        <f>IFERROR(VLOOKUP(I1475,T_LISTES[],3,0),"")</f>
        <v>0</v>
      </c>
      <c r="M1475" s="13" t="str">
        <f t="shared" si="47"/>
        <v>COMMANDER</v>
      </c>
      <c r="N1475" s="23"/>
      <c r="O1475" s="8"/>
      <c r="P1475" s="69">
        <v>0</v>
      </c>
      <c r="Q1475" s="22" t="s">
        <v>2100</v>
      </c>
      <c r="R1475" s="14" t="s">
        <v>1789</v>
      </c>
    </row>
    <row r="1476" spans="1:18" x14ac:dyDescent="0.25">
      <c r="A1476" s="14">
        <f t="shared" si="46"/>
        <v>1475</v>
      </c>
      <c r="B1476" s="15">
        <v>44287</v>
      </c>
      <c r="C1476" s="7">
        <v>44298</v>
      </c>
      <c r="D1476" s="8" t="s">
        <v>842</v>
      </c>
      <c r="E1476" s="22" t="s">
        <v>764</v>
      </c>
      <c r="F1476" s="67" t="s">
        <v>1860</v>
      </c>
      <c r="G1476" s="8"/>
      <c r="H1476" s="67" t="s">
        <v>26</v>
      </c>
      <c r="I1476" s="22" t="s">
        <v>648</v>
      </c>
      <c r="J1476" s="68">
        <v>2</v>
      </c>
      <c r="K1476" s="13">
        <f>IFERROR(VLOOKUP(I1476,'LISTES stock'!A$2:B$1487,2,0)+SUMIFS(J1476:J1476,D1476:D1476,"ENTRÉE",I1476:I1476,I1476)-SUMIFS(J1476:J1476,D1476:D1476,"SORTIE",I1476:I1476,I1476),"")</f>
        <v>-25</v>
      </c>
      <c r="L1476" s="13">
        <f>IFERROR(VLOOKUP(I1476,T_LISTES[],3,0),"")</f>
        <v>2</v>
      </c>
      <c r="M1476" s="13" t="str">
        <f t="shared" si="47"/>
        <v>COMMANDER</v>
      </c>
      <c r="N1476" s="23"/>
      <c r="O1476" s="8"/>
      <c r="P1476" s="69">
        <v>0</v>
      </c>
      <c r="Q1476" s="22" t="s">
        <v>1780</v>
      </c>
      <c r="R1476" s="14" t="s">
        <v>1790</v>
      </c>
    </row>
    <row r="1477" spans="1:18" x14ac:dyDescent="0.25">
      <c r="A1477" s="14">
        <f t="shared" si="46"/>
        <v>1476</v>
      </c>
      <c r="B1477" s="15">
        <v>44287</v>
      </c>
      <c r="C1477" s="7">
        <v>44298</v>
      </c>
      <c r="D1477" s="8" t="s">
        <v>842</v>
      </c>
      <c r="E1477" s="22" t="s">
        <v>764</v>
      </c>
      <c r="F1477" s="67" t="s">
        <v>1860</v>
      </c>
      <c r="G1477" s="8"/>
      <c r="H1477" s="67" t="s">
        <v>26</v>
      </c>
      <c r="I1477" s="22" t="s">
        <v>647</v>
      </c>
      <c r="J1477" s="68">
        <v>2</v>
      </c>
      <c r="K1477" s="13">
        <f>IFERROR(VLOOKUP(I1477,'LISTES stock'!A$2:B$1487,2,0)+SUMIFS(J1477:J1477,D1477:D1477,"ENTRÉE",I1477:I1477,I1477)-SUMIFS(J1477:J1477,D1477:D1477,"SORTIE",I1477:I1477,I1477),"")</f>
        <v>-13</v>
      </c>
      <c r="L1477" s="13">
        <f>IFERROR(VLOOKUP(I1477,T_LISTES[],3,0),"")</f>
        <v>2</v>
      </c>
      <c r="M1477" s="13" t="str">
        <f t="shared" si="47"/>
        <v>COMMANDER</v>
      </c>
      <c r="N1477" s="23"/>
      <c r="O1477" s="8"/>
      <c r="P1477" s="69">
        <v>0</v>
      </c>
      <c r="Q1477" s="22" t="s">
        <v>1780</v>
      </c>
      <c r="R1477" s="14" t="s">
        <v>1790</v>
      </c>
    </row>
    <row r="1478" spans="1:18" x14ac:dyDescent="0.25">
      <c r="A1478" s="14">
        <f t="shared" si="46"/>
        <v>1477</v>
      </c>
      <c r="B1478" s="15">
        <v>44287</v>
      </c>
      <c r="C1478" s="7">
        <v>44298</v>
      </c>
      <c r="D1478" s="8" t="s">
        <v>842</v>
      </c>
      <c r="E1478" s="22" t="s">
        <v>764</v>
      </c>
      <c r="F1478" s="67" t="s">
        <v>1860</v>
      </c>
      <c r="G1478" s="8"/>
      <c r="H1478" s="67" t="s">
        <v>26</v>
      </c>
      <c r="I1478" s="22" t="s">
        <v>135</v>
      </c>
      <c r="J1478" s="68">
        <v>1</v>
      </c>
      <c r="K1478" s="13">
        <f>IFERROR(VLOOKUP(I1478,'LISTES stock'!A$2:B$1487,2,0)+SUMIFS(J1478:J1478,D1478:D1478,"ENTRÉE",I1478:I1478,I1478)-SUMIFS(J1478:J1478,D1478:D1478,"SORTIE",I1478:I1478,I1478),"")</f>
        <v>-87</v>
      </c>
      <c r="L1478" s="13">
        <f>IFERROR(VLOOKUP(I1478,T_LISTES[],3,0),"")</f>
        <v>2</v>
      </c>
      <c r="M1478" s="13" t="str">
        <f t="shared" si="47"/>
        <v>COMMANDER</v>
      </c>
      <c r="N1478" s="23"/>
      <c r="O1478" s="8"/>
      <c r="P1478" s="69">
        <v>0</v>
      </c>
      <c r="Q1478" s="22" t="s">
        <v>1780</v>
      </c>
      <c r="R1478" s="14" t="s">
        <v>1790</v>
      </c>
    </row>
    <row r="1479" spans="1:18" x14ac:dyDescent="0.25">
      <c r="A1479" s="14">
        <f t="shared" si="46"/>
        <v>1478</v>
      </c>
      <c r="B1479" s="15">
        <v>44287</v>
      </c>
      <c r="C1479" s="7">
        <v>44298</v>
      </c>
      <c r="D1479" s="8" t="s">
        <v>842</v>
      </c>
      <c r="E1479" s="22" t="s">
        <v>764</v>
      </c>
      <c r="F1479" s="67" t="s">
        <v>1788</v>
      </c>
      <c r="G1479" s="8"/>
      <c r="H1479" s="67" t="s">
        <v>58</v>
      </c>
      <c r="I1479" s="22" t="s">
        <v>57</v>
      </c>
      <c r="J1479" s="68">
        <v>40</v>
      </c>
      <c r="K1479" s="13">
        <f>IFERROR(VLOOKUP(I1479,'LISTES stock'!A$2:B$1487,2,0)+SUMIFS(J1479:J1479,D1479:D1479,"ENTRÉE",I1479:I1479,I1479)-SUMIFS(J1479:J1479,D1479:D1479,"SORTIE",I1479:I1479,I1479),"")</f>
        <v>-7084</v>
      </c>
      <c r="L1479" s="13">
        <f>IFERROR(VLOOKUP(I1479,T_LISTES[],3,0),"")</f>
        <v>0</v>
      </c>
      <c r="M1479" s="13" t="str">
        <f t="shared" si="47"/>
        <v>COMMANDER</v>
      </c>
      <c r="N1479" s="23"/>
      <c r="O1479" s="8"/>
      <c r="P1479" s="69">
        <v>0</v>
      </c>
      <c r="Q1479" s="22" t="s">
        <v>1780</v>
      </c>
      <c r="R1479" s="14" t="s">
        <v>1790</v>
      </c>
    </row>
    <row r="1480" spans="1:18" x14ac:dyDescent="0.25">
      <c r="A1480" s="14">
        <f t="shared" si="46"/>
        <v>1479</v>
      </c>
      <c r="B1480" s="15">
        <v>44287</v>
      </c>
      <c r="C1480" s="7">
        <v>44298</v>
      </c>
      <c r="D1480" s="8" t="s">
        <v>842</v>
      </c>
      <c r="E1480" s="22" t="s">
        <v>28</v>
      </c>
      <c r="F1480" s="67" t="s">
        <v>1747</v>
      </c>
      <c r="G1480" s="8"/>
      <c r="H1480" s="67" t="s">
        <v>1742</v>
      </c>
      <c r="I1480" s="22" t="s">
        <v>457</v>
      </c>
      <c r="J1480" s="68">
        <v>1</v>
      </c>
      <c r="K1480" s="13">
        <f>IFERROR(VLOOKUP(I1480,'LISTES stock'!A$2:B$1487,2,0)+SUMIFS(J1480:J1480,D1480:D1480,"ENTRÉE",I1480:I1480,I1480)-SUMIFS(J1480:J1480,D1480:D1480,"SORTIE",I1480:I1480,I1480),"")</f>
        <v>6</v>
      </c>
      <c r="L1480" s="13">
        <f>IFERROR(VLOOKUP(I1480,T_LISTES[],3,0),"")</f>
        <v>2</v>
      </c>
      <c r="M1480" s="13" t="str">
        <f t="shared" si="47"/>
        <v/>
      </c>
      <c r="N1480" s="23"/>
      <c r="O1480" s="8"/>
      <c r="P1480" s="69">
        <v>0</v>
      </c>
      <c r="Q1480" s="22"/>
      <c r="R1480" s="14" t="s">
        <v>1777</v>
      </c>
    </row>
    <row r="1481" spans="1:18" x14ac:dyDescent="0.25">
      <c r="A1481" s="14">
        <f t="shared" si="46"/>
        <v>1480</v>
      </c>
      <c r="B1481" s="15">
        <v>44287</v>
      </c>
      <c r="C1481" s="7">
        <v>44298</v>
      </c>
      <c r="D1481" s="8" t="s">
        <v>842</v>
      </c>
      <c r="E1481" s="22" t="s">
        <v>28</v>
      </c>
      <c r="F1481" s="67" t="s">
        <v>1747</v>
      </c>
      <c r="G1481" s="8"/>
      <c r="H1481" s="67" t="s">
        <v>1742</v>
      </c>
      <c r="I1481" s="22" t="s">
        <v>298</v>
      </c>
      <c r="J1481" s="68">
        <v>1</v>
      </c>
      <c r="K1481" s="13">
        <f>IFERROR(VLOOKUP(I1481,'LISTES stock'!A$2:B$1487,2,0)+SUMIFS(J1481:J1481,D1481:D1481,"ENTRÉE",I1481:I1481,I1481)-SUMIFS(J1481:J1481,D1481:D1481,"SORTIE",I1481:I1481,I1481),"")</f>
        <v>-12</v>
      </c>
      <c r="L1481" s="13">
        <f>IFERROR(VLOOKUP(I1481,T_LISTES[],3,0),"")</f>
        <v>2</v>
      </c>
      <c r="M1481" s="13" t="str">
        <f t="shared" si="47"/>
        <v>COMMANDER</v>
      </c>
      <c r="N1481" s="23"/>
      <c r="O1481" s="8"/>
      <c r="P1481" s="69">
        <v>0</v>
      </c>
      <c r="Q1481" s="22"/>
      <c r="R1481" s="14" t="s">
        <v>1777</v>
      </c>
    </row>
    <row r="1482" spans="1:18" x14ac:dyDescent="0.25">
      <c r="A1482" s="14">
        <f t="shared" si="46"/>
        <v>1481</v>
      </c>
      <c r="B1482" s="15">
        <v>44287</v>
      </c>
      <c r="C1482" s="7">
        <v>44298</v>
      </c>
      <c r="D1482" s="8" t="s">
        <v>842</v>
      </c>
      <c r="E1482" s="22" t="s">
        <v>798</v>
      </c>
      <c r="F1482" s="67" t="s">
        <v>1878</v>
      </c>
      <c r="G1482" s="8"/>
      <c r="H1482" s="67" t="s">
        <v>1796</v>
      </c>
      <c r="I1482" s="22" t="s">
        <v>411</v>
      </c>
      <c r="J1482" s="68">
        <v>1</v>
      </c>
      <c r="K1482" s="13">
        <f>IFERROR(VLOOKUP(I1482,'LISTES stock'!A$2:B$1487,2,0)+SUMIFS(J1482:J1482,D1482:D1482,"ENTRÉE",I1482:I1482,I1482)-SUMIFS(J1482:J1482,D1482:D1482,"SORTIE",I1482:I1482,I1482),"")</f>
        <v>-3</v>
      </c>
      <c r="L1482" s="13">
        <f>IFERROR(VLOOKUP(I1482,T_LISTES[],3,0),"")</f>
        <v>2</v>
      </c>
      <c r="M1482" s="13" t="str">
        <f t="shared" si="47"/>
        <v>COMMANDER</v>
      </c>
      <c r="N1482" s="23"/>
      <c r="O1482" s="8">
        <v>15000</v>
      </c>
      <c r="P1482" s="69">
        <v>0</v>
      </c>
      <c r="Q1482" s="22"/>
      <c r="R1482" s="14" t="s">
        <v>1802</v>
      </c>
    </row>
    <row r="1483" spans="1:18" x14ac:dyDescent="0.25">
      <c r="A1483" s="14">
        <f t="shared" si="46"/>
        <v>1482</v>
      </c>
      <c r="B1483" s="15">
        <v>44287</v>
      </c>
      <c r="C1483" s="7">
        <v>44298</v>
      </c>
      <c r="D1483" s="8" t="s">
        <v>842</v>
      </c>
      <c r="E1483" s="22" t="s">
        <v>28</v>
      </c>
      <c r="F1483" s="67" t="s">
        <v>1867</v>
      </c>
      <c r="G1483" s="8"/>
      <c r="H1483" s="67" t="s">
        <v>1742</v>
      </c>
      <c r="I1483" s="22" t="s">
        <v>7</v>
      </c>
      <c r="J1483" s="68">
        <v>1</v>
      </c>
      <c r="K1483" s="13">
        <f>IFERROR(VLOOKUP(I1483,'LISTES stock'!A$2:B$1487,2,0)+SUMIFS(J1483:J1483,D1483:D1483,"ENTRÉE",I1483:I1483,I1483)-SUMIFS(J1483:J1483,D1483:D1483,"SORTIE",I1483:I1483,I1483),"")</f>
        <v>0</v>
      </c>
      <c r="L1483" s="13">
        <f>IFERROR(VLOOKUP(I1483,T_LISTES[],3,0),"")</f>
        <v>2</v>
      </c>
      <c r="M1483" s="13" t="str">
        <f t="shared" si="47"/>
        <v>COMMANDER</v>
      </c>
      <c r="N1483" s="23"/>
      <c r="O1483" s="8"/>
      <c r="P1483" s="69">
        <v>0</v>
      </c>
      <c r="Q1483" s="22"/>
      <c r="R1483" s="14" t="s">
        <v>1743</v>
      </c>
    </row>
    <row r="1484" spans="1:18" x14ac:dyDescent="0.25">
      <c r="A1484" s="14">
        <f t="shared" si="46"/>
        <v>1483</v>
      </c>
      <c r="B1484" s="15">
        <v>44287</v>
      </c>
      <c r="C1484" s="7">
        <v>44298</v>
      </c>
      <c r="D1484" s="8" t="s">
        <v>842</v>
      </c>
      <c r="E1484" s="22" t="s">
        <v>28</v>
      </c>
      <c r="F1484" s="67" t="s">
        <v>1867</v>
      </c>
      <c r="G1484" s="8"/>
      <c r="H1484" s="67" t="s">
        <v>1742</v>
      </c>
      <c r="I1484" s="22" t="s">
        <v>329</v>
      </c>
      <c r="J1484" s="68">
        <v>1</v>
      </c>
      <c r="K1484" s="13">
        <f>IFERROR(VLOOKUP(I1484,'LISTES stock'!A$2:B$1487,2,0)+SUMIFS(J1484:J1484,D1484:D1484,"ENTRÉE",I1484:I1484,I1484)-SUMIFS(J1484:J1484,D1484:D1484,"SORTIE",I1484:I1484,I1484),"")</f>
        <v>33</v>
      </c>
      <c r="L1484" s="13">
        <f>IFERROR(VLOOKUP(I1484,T_LISTES[],3,0),"")</f>
        <v>2</v>
      </c>
      <c r="M1484" s="13" t="str">
        <f t="shared" si="47"/>
        <v/>
      </c>
      <c r="N1484" s="23"/>
      <c r="O1484" s="8"/>
      <c r="P1484" s="69">
        <v>0</v>
      </c>
      <c r="Q1484" s="22"/>
      <c r="R1484" s="14" t="s">
        <v>1743</v>
      </c>
    </row>
    <row r="1485" spans="1:18" x14ac:dyDescent="0.25">
      <c r="A1485" s="14">
        <f t="shared" si="46"/>
        <v>1484</v>
      </c>
      <c r="B1485" s="15">
        <v>44287</v>
      </c>
      <c r="C1485" s="7">
        <v>44298</v>
      </c>
      <c r="D1485" s="8" t="s">
        <v>842</v>
      </c>
      <c r="E1485" s="22" t="s">
        <v>28</v>
      </c>
      <c r="F1485" s="67" t="s">
        <v>1735</v>
      </c>
      <c r="G1485" s="8"/>
      <c r="H1485" s="67" t="s">
        <v>1740</v>
      </c>
      <c r="I1485" s="22" t="s">
        <v>343</v>
      </c>
      <c r="J1485" s="68">
        <v>1</v>
      </c>
      <c r="K1485" s="13">
        <f>IFERROR(VLOOKUP(I1485,'LISTES stock'!A$2:B$1487,2,0)+SUMIFS(J1485:J1485,D1485:D1485,"ENTRÉE",I1485:I1485,I1485)-SUMIFS(J1485:J1485,D1485:D1485,"SORTIE",I1485:I1485,I1485),"")</f>
        <v>0</v>
      </c>
      <c r="L1485" s="13">
        <f>IFERROR(VLOOKUP(I1485,T_LISTES[],3,0),"")</f>
        <v>0</v>
      </c>
      <c r="M1485" s="13" t="str">
        <f t="shared" si="47"/>
        <v>COMMANDER</v>
      </c>
      <c r="N1485" s="23"/>
      <c r="O1485" s="8"/>
      <c r="P1485" s="69">
        <v>0</v>
      </c>
      <c r="Q1485" s="22"/>
      <c r="R1485" s="14" t="s">
        <v>1754</v>
      </c>
    </row>
    <row r="1486" spans="1:18" x14ac:dyDescent="0.25">
      <c r="A1486" s="14">
        <f t="shared" si="46"/>
        <v>1485</v>
      </c>
      <c r="B1486" s="15">
        <v>44287</v>
      </c>
      <c r="C1486" s="7">
        <v>44298</v>
      </c>
      <c r="D1486" s="8" t="s">
        <v>842</v>
      </c>
      <c r="E1486" s="22" t="s">
        <v>28</v>
      </c>
      <c r="F1486" s="67" t="s">
        <v>1735</v>
      </c>
      <c r="G1486" s="8"/>
      <c r="H1486" s="67" t="s">
        <v>1740</v>
      </c>
      <c r="I1486" s="22" t="s">
        <v>430</v>
      </c>
      <c r="J1486" s="68">
        <v>1</v>
      </c>
      <c r="K1486" s="13">
        <f>IFERROR(VLOOKUP(I1486,'LISTES stock'!A$2:B$1487,2,0)+SUMIFS(J1486:J1486,D1486:D1486,"ENTRÉE",I1486:I1486,I1486)-SUMIFS(J1486:J1486,D1486:D1486,"SORTIE",I1486:I1486,I1486),"")</f>
        <v>-2</v>
      </c>
      <c r="L1486" s="13">
        <f>IFERROR(VLOOKUP(I1486,T_LISTES[],3,0),"")</f>
        <v>0</v>
      </c>
      <c r="M1486" s="13" t="str">
        <f t="shared" si="47"/>
        <v>COMMANDER</v>
      </c>
      <c r="N1486" s="23"/>
      <c r="O1486" s="8"/>
      <c r="P1486" s="69">
        <v>0</v>
      </c>
      <c r="Q1486" s="22"/>
      <c r="R1486" s="14" t="s">
        <v>1754</v>
      </c>
    </row>
    <row r="1487" spans="1:18" x14ac:dyDescent="0.25">
      <c r="A1487" s="14">
        <f t="shared" si="46"/>
        <v>1486</v>
      </c>
      <c r="B1487" s="15">
        <v>44287</v>
      </c>
      <c r="C1487" s="7">
        <v>44298</v>
      </c>
      <c r="D1487" s="8" t="s">
        <v>842</v>
      </c>
      <c r="E1487" s="22" t="s">
        <v>28</v>
      </c>
      <c r="F1487" s="67" t="s">
        <v>1735</v>
      </c>
      <c r="G1487" s="8"/>
      <c r="H1487" s="67" t="s">
        <v>1740</v>
      </c>
      <c r="I1487" s="22" t="s">
        <v>75</v>
      </c>
      <c r="J1487" s="68">
        <v>1</v>
      </c>
      <c r="K1487" s="13">
        <f>IFERROR(VLOOKUP(I1487,'LISTES stock'!A$2:B$1487,2,0)+SUMIFS(J1487:J1487,D1487:D1487,"ENTRÉE",I1487:I1487,I1487)-SUMIFS(J1487:J1487,D1487:D1487,"SORTIE",I1487:I1487,I1487),"")</f>
        <v>-8</v>
      </c>
      <c r="L1487" s="13">
        <f>IFERROR(VLOOKUP(I1487,T_LISTES[],3,0),"")</f>
        <v>2</v>
      </c>
      <c r="M1487" s="13" t="str">
        <f t="shared" si="47"/>
        <v>COMMANDER</v>
      </c>
      <c r="N1487" s="23"/>
      <c r="O1487" s="8"/>
      <c r="P1487" s="69">
        <v>80000</v>
      </c>
      <c r="Q1487" s="22"/>
      <c r="R1487" s="14" t="s">
        <v>1754</v>
      </c>
    </row>
    <row r="1488" spans="1:18" x14ac:dyDescent="0.25">
      <c r="A1488" s="14">
        <f t="shared" si="46"/>
        <v>1487</v>
      </c>
      <c r="B1488" s="15">
        <v>44287</v>
      </c>
      <c r="C1488" s="7">
        <v>44298</v>
      </c>
      <c r="D1488" s="8" t="s">
        <v>842</v>
      </c>
      <c r="E1488" s="22" t="s">
        <v>28</v>
      </c>
      <c r="F1488" s="67" t="s">
        <v>1735</v>
      </c>
      <c r="G1488" s="8"/>
      <c r="H1488" s="67" t="s">
        <v>1740</v>
      </c>
      <c r="I1488" s="22" t="s">
        <v>548</v>
      </c>
      <c r="J1488" s="68">
        <v>1</v>
      </c>
      <c r="K1488" s="13">
        <f>IFERROR(VLOOKUP(I1488,'LISTES stock'!A$2:B$1487,2,0)+SUMIFS(J1488:J1488,D1488:D1488,"ENTRÉE",I1488:I1488,I1488)-SUMIFS(J1488:J1488,D1488:D1488,"SORTIE",I1488:I1488,I1488),"")</f>
        <v>-1</v>
      </c>
      <c r="L1488" s="13">
        <f>IFERROR(VLOOKUP(I1488,T_LISTES[],3,0),"")</f>
        <v>2</v>
      </c>
      <c r="M1488" s="13" t="str">
        <f t="shared" si="47"/>
        <v>COMMANDER</v>
      </c>
      <c r="N1488" s="23" t="s">
        <v>1977</v>
      </c>
      <c r="O1488" s="8"/>
      <c r="P1488" s="69">
        <v>100000</v>
      </c>
      <c r="Q1488" s="22" t="s">
        <v>2101</v>
      </c>
      <c r="R1488" s="14" t="s">
        <v>1754</v>
      </c>
    </row>
    <row r="1489" spans="1:18" x14ac:dyDescent="0.25">
      <c r="A1489" s="14">
        <f t="shared" si="46"/>
        <v>1488</v>
      </c>
      <c r="B1489" s="15">
        <v>44287</v>
      </c>
      <c r="C1489" s="7">
        <v>44299</v>
      </c>
      <c r="D1489" s="8" t="s">
        <v>842</v>
      </c>
      <c r="E1489" s="22" t="s">
        <v>764</v>
      </c>
      <c r="F1489" s="67" t="s">
        <v>1747</v>
      </c>
      <c r="G1489" s="8"/>
      <c r="H1489" s="67" t="s">
        <v>1742</v>
      </c>
      <c r="I1489" s="22" t="s">
        <v>457</v>
      </c>
      <c r="J1489" s="68">
        <v>1</v>
      </c>
      <c r="K1489" s="13">
        <f>IFERROR(VLOOKUP(I1489,'LISTES stock'!A$2:B$1487,2,0)+SUMIFS(J1489:J1489,D1489:D1489,"ENTRÉE",I1489:I1489,I1489)-SUMIFS(J1489:J1489,D1489:D1489,"SORTIE",I1489:I1489,I1489),"")</f>
        <v>6</v>
      </c>
      <c r="L1489" s="13">
        <f>IFERROR(VLOOKUP(I1489,T_LISTES[],3,0),"")</f>
        <v>2</v>
      </c>
      <c r="M1489" s="13" t="str">
        <f t="shared" si="47"/>
        <v/>
      </c>
      <c r="N1489" s="23"/>
      <c r="O1489" s="8"/>
      <c r="P1489" s="69">
        <v>0</v>
      </c>
      <c r="Q1489" s="22" t="s">
        <v>727</v>
      </c>
      <c r="R1489" s="14" t="s">
        <v>1743</v>
      </c>
    </row>
    <row r="1490" spans="1:18" x14ac:dyDescent="0.25">
      <c r="A1490" s="14">
        <f t="shared" si="46"/>
        <v>1489</v>
      </c>
      <c r="B1490" s="15">
        <v>44287</v>
      </c>
      <c r="C1490" s="7">
        <v>44299</v>
      </c>
      <c r="D1490" s="8" t="s">
        <v>842</v>
      </c>
      <c r="E1490" s="22" t="s">
        <v>764</v>
      </c>
      <c r="F1490" s="67" t="s">
        <v>1747</v>
      </c>
      <c r="G1490" s="8"/>
      <c r="H1490" s="67" t="s">
        <v>1742</v>
      </c>
      <c r="I1490" s="22" t="s">
        <v>298</v>
      </c>
      <c r="J1490" s="68">
        <v>1</v>
      </c>
      <c r="K1490" s="13">
        <f>IFERROR(VLOOKUP(I1490,'LISTES stock'!A$2:B$1487,2,0)+SUMIFS(J1490:J1490,D1490:D1490,"ENTRÉE",I1490:I1490,I1490)-SUMIFS(J1490:J1490,D1490:D1490,"SORTIE",I1490:I1490,I1490),"")</f>
        <v>-12</v>
      </c>
      <c r="L1490" s="13">
        <f>IFERROR(VLOOKUP(I1490,T_LISTES[],3,0),"")</f>
        <v>2</v>
      </c>
      <c r="M1490" s="13" t="str">
        <f t="shared" si="47"/>
        <v>COMMANDER</v>
      </c>
      <c r="N1490" s="23"/>
      <c r="O1490" s="8"/>
      <c r="P1490" s="69">
        <v>0</v>
      </c>
      <c r="Q1490" s="22" t="s">
        <v>727</v>
      </c>
      <c r="R1490" s="14" t="s">
        <v>1743</v>
      </c>
    </row>
    <row r="1491" spans="1:18" x14ac:dyDescent="0.25">
      <c r="A1491" s="14">
        <f t="shared" si="46"/>
        <v>1490</v>
      </c>
      <c r="B1491" s="15">
        <v>44287</v>
      </c>
      <c r="C1491" s="7">
        <v>44299</v>
      </c>
      <c r="D1491" s="8" t="s">
        <v>842</v>
      </c>
      <c r="E1491" s="22" t="s">
        <v>798</v>
      </c>
      <c r="F1491" s="67" t="s">
        <v>1878</v>
      </c>
      <c r="G1491" s="8"/>
      <c r="H1491" s="67" t="s">
        <v>58</v>
      </c>
      <c r="I1491" s="22" t="s">
        <v>279</v>
      </c>
      <c r="J1491" s="68">
        <v>5</v>
      </c>
      <c r="K1491" s="13">
        <f>IFERROR(VLOOKUP(I1491,'LISTES stock'!A$2:B$1487,2,0)+SUMIFS(J1491:J1491,D1491:D1491,"ENTRÉE",I1491:I1491,I1491)-SUMIFS(J1491:J1491,D1491:D1491,"SORTIE",I1491:I1491,I1491),"")</f>
        <v>-26</v>
      </c>
      <c r="L1491" s="13">
        <f>IFERROR(VLOOKUP(I1491,T_LISTES[],3,0),"")</f>
        <v>0</v>
      </c>
      <c r="M1491" s="13" t="str">
        <f t="shared" si="47"/>
        <v>COMMANDER</v>
      </c>
      <c r="N1491" s="23"/>
      <c r="O1491" s="8"/>
      <c r="P1491" s="69">
        <v>0</v>
      </c>
      <c r="Q1491" s="22"/>
      <c r="R1491" s="14" t="s">
        <v>2102</v>
      </c>
    </row>
    <row r="1492" spans="1:18" x14ac:dyDescent="0.25">
      <c r="A1492" s="14">
        <f t="shared" si="46"/>
        <v>1491</v>
      </c>
      <c r="B1492" s="15">
        <v>44287</v>
      </c>
      <c r="C1492" s="7">
        <v>44299</v>
      </c>
      <c r="D1492" s="8" t="s">
        <v>842</v>
      </c>
      <c r="E1492" s="22" t="s">
        <v>34</v>
      </c>
      <c r="F1492" s="67" t="s">
        <v>1878</v>
      </c>
      <c r="G1492" s="8"/>
      <c r="H1492" s="67" t="s">
        <v>1796</v>
      </c>
      <c r="I1492" s="22" t="s">
        <v>87</v>
      </c>
      <c r="J1492" s="68">
        <v>1</v>
      </c>
      <c r="K1492" s="13">
        <f>IFERROR(VLOOKUP(I1492,'LISTES stock'!A$2:B$1487,2,0)+SUMIFS(J1492:J1492,D1492:D1492,"ENTRÉE",I1492:I1492,I1492)-SUMIFS(J1492:J1492,D1492:D1492,"SORTIE",I1492:I1492,I1492),"")</f>
        <v>0</v>
      </c>
      <c r="L1492" s="13">
        <f>IFERROR(VLOOKUP(I1492,T_LISTES[],3,0),"")</f>
        <v>2</v>
      </c>
      <c r="M1492" s="13" t="str">
        <f t="shared" si="47"/>
        <v>COMMANDER</v>
      </c>
      <c r="N1492" s="23"/>
      <c r="O1492" s="8"/>
      <c r="P1492" s="69">
        <v>35000</v>
      </c>
      <c r="Q1492" s="22"/>
      <c r="R1492" s="14" t="s">
        <v>2103</v>
      </c>
    </row>
    <row r="1493" spans="1:18" x14ac:dyDescent="0.25">
      <c r="A1493" s="14">
        <f t="shared" si="46"/>
        <v>1492</v>
      </c>
      <c r="B1493" s="15">
        <v>44287</v>
      </c>
      <c r="C1493" s="7">
        <v>44299</v>
      </c>
      <c r="D1493" s="8" t="s">
        <v>842</v>
      </c>
      <c r="E1493" s="22" t="s">
        <v>155</v>
      </c>
      <c r="F1493" s="67" t="s">
        <v>1878</v>
      </c>
      <c r="G1493" s="8"/>
      <c r="H1493" s="67" t="s">
        <v>1796</v>
      </c>
      <c r="I1493" s="22" t="s">
        <v>315</v>
      </c>
      <c r="J1493" s="68">
        <v>1</v>
      </c>
      <c r="K1493" s="13">
        <f>IFERROR(VLOOKUP(I1493,'LISTES stock'!A$2:B$1487,2,0)+SUMIFS(J1493:J1493,D1493:D1493,"ENTRÉE",I1493:I1493,I1493)-SUMIFS(J1493:J1493,D1493:D1493,"SORTIE",I1493:I1493,I1493),"")</f>
        <v>4</v>
      </c>
      <c r="L1493" s="13">
        <f>IFERROR(VLOOKUP(I1493,T_LISTES[],3,0),"")</f>
        <v>2</v>
      </c>
      <c r="M1493" s="13" t="str">
        <f t="shared" si="47"/>
        <v/>
      </c>
      <c r="N1493" s="23"/>
      <c r="O1493" s="8"/>
      <c r="P1493" s="69">
        <v>0</v>
      </c>
      <c r="Q1493" s="22"/>
      <c r="R1493" s="14" t="s">
        <v>2104</v>
      </c>
    </row>
    <row r="1494" spans="1:18" x14ac:dyDescent="0.25">
      <c r="A1494" s="14">
        <f t="shared" si="46"/>
        <v>1493</v>
      </c>
      <c r="B1494" s="15">
        <v>44287</v>
      </c>
      <c r="C1494" s="7">
        <v>44299</v>
      </c>
      <c r="D1494" s="8" t="s">
        <v>842</v>
      </c>
      <c r="E1494" s="22" t="s">
        <v>1734</v>
      </c>
      <c r="F1494" s="67" t="s">
        <v>1878</v>
      </c>
      <c r="G1494" s="8"/>
      <c r="H1494" s="67" t="s">
        <v>1796</v>
      </c>
      <c r="I1494" s="22" t="s">
        <v>315</v>
      </c>
      <c r="J1494" s="68">
        <v>1</v>
      </c>
      <c r="K1494" s="13">
        <f>IFERROR(VLOOKUP(I1494,'LISTES stock'!A$2:B$1487,2,0)+SUMIFS(J1494:J1494,D1494:D1494,"ENTRÉE",I1494:I1494,I1494)-SUMIFS(J1494:J1494,D1494:D1494,"SORTIE",I1494:I1494,I1494),"")</f>
        <v>4</v>
      </c>
      <c r="L1494" s="13">
        <f>IFERROR(VLOOKUP(I1494,T_LISTES[],3,0),"")</f>
        <v>2</v>
      </c>
      <c r="M1494" s="13" t="str">
        <f t="shared" si="47"/>
        <v/>
      </c>
      <c r="N1494" s="23"/>
      <c r="O1494" s="8"/>
      <c r="P1494" s="69">
        <v>0</v>
      </c>
      <c r="Q1494" s="22" t="s">
        <v>2105</v>
      </c>
      <c r="R1494" s="14" t="s">
        <v>2106</v>
      </c>
    </row>
    <row r="1495" spans="1:18" x14ac:dyDescent="0.25">
      <c r="A1495" s="14">
        <f t="shared" si="46"/>
        <v>1494</v>
      </c>
      <c r="B1495" s="15">
        <v>44287</v>
      </c>
      <c r="C1495" s="7">
        <v>44299</v>
      </c>
      <c r="D1495" s="8" t="s">
        <v>842</v>
      </c>
      <c r="E1495" s="22" t="s">
        <v>1734</v>
      </c>
      <c r="F1495" s="67" t="s">
        <v>1878</v>
      </c>
      <c r="G1495" s="8"/>
      <c r="H1495" s="67" t="s">
        <v>1796</v>
      </c>
      <c r="I1495" s="22" t="s">
        <v>315</v>
      </c>
      <c r="J1495" s="68">
        <v>1</v>
      </c>
      <c r="K1495" s="13">
        <f>IFERROR(VLOOKUP(I1495,'LISTES stock'!A$2:B$1487,2,0)+SUMIFS(J1495:J1495,D1495:D1495,"ENTRÉE",I1495:I1495,I1495)-SUMIFS(J1495:J1495,D1495:D1495,"SORTIE",I1495:I1495,I1495),"")</f>
        <v>4</v>
      </c>
      <c r="L1495" s="13">
        <f>IFERROR(VLOOKUP(I1495,T_LISTES[],3,0),"")</f>
        <v>2</v>
      </c>
      <c r="M1495" s="13" t="str">
        <f t="shared" si="47"/>
        <v/>
      </c>
      <c r="N1495" s="23"/>
      <c r="O1495" s="8"/>
      <c r="P1495" s="69">
        <v>0</v>
      </c>
      <c r="Q1495" s="22" t="s">
        <v>2107</v>
      </c>
      <c r="R1495" s="14" t="s">
        <v>2106</v>
      </c>
    </row>
    <row r="1496" spans="1:18" x14ac:dyDescent="0.25">
      <c r="A1496" s="14">
        <f t="shared" si="46"/>
        <v>1495</v>
      </c>
      <c r="B1496" s="15">
        <v>44287</v>
      </c>
      <c r="C1496" s="7">
        <v>44299</v>
      </c>
      <c r="D1496" s="8" t="s">
        <v>842</v>
      </c>
      <c r="E1496" s="22" t="s">
        <v>718</v>
      </c>
      <c r="F1496" s="67" t="s">
        <v>1860</v>
      </c>
      <c r="G1496" s="8"/>
      <c r="H1496" s="67" t="s">
        <v>26</v>
      </c>
      <c r="I1496" s="22" t="s">
        <v>664</v>
      </c>
      <c r="J1496" s="68">
        <v>1</v>
      </c>
      <c r="K1496" s="13">
        <f>IFERROR(VLOOKUP(I1496,'LISTES stock'!A$2:B$1487,2,0)+SUMIFS(J1496:J1496,D1496:D1496,"ENTRÉE",I1496:I1496,I1496)-SUMIFS(J1496:J1496,D1496:D1496,"SORTIE",I1496:I1496,I1496),"")</f>
        <v>-14</v>
      </c>
      <c r="L1496" s="13">
        <f>IFERROR(VLOOKUP(I1496,T_LISTES[],3,0),"")</f>
        <v>2</v>
      </c>
      <c r="M1496" s="13" t="str">
        <f t="shared" si="47"/>
        <v>COMMANDER</v>
      </c>
      <c r="N1496" s="23"/>
      <c r="O1496" s="8"/>
      <c r="P1496" s="69">
        <v>0</v>
      </c>
      <c r="Q1496" s="22" t="s">
        <v>1780</v>
      </c>
      <c r="R1496" s="14" t="s">
        <v>1759</v>
      </c>
    </row>
    <row r="1497" spans="1:18" x14ac:dyDescent="0.25">
      <c r="A1497" s="14">
        <f t="shared" si="46"/>
        <v>1496</v>
      </c>
      <c r="B1497" s="15">
        <v>44287</v>
      </c>
      <c r="C1497" s="7">
        <v>44299</v>
      </c>
      <c r="D1497" s="8" t="s">
        <v>842</v>
      </c>
      <c r="E1497" s="22" t="s">
        <v>718</v>
      </c>
      <c r="F1497" s="67" t="s">
        <v>1860</v>
      </c>
      <c r="G1497" s="8"/>
      <c r="H1497" s="67" t="s">
        <v>26</v>
      </c>
      <c r="I1497" s="22" t="s">
        <v>663</v>
      </c>
      <c r="J1497" s="68">
        <v>2</v>
      </c>
      <c r="K1497" s="13">
        <f>IFERROR(VLOOKUP(I1497,'LISTES stock'!A$2:B$1487,2,0)+SUMIFS(J1497:J1497,D1497:D1497,"ENTRÉE",I1497:I1497,I1497)-SUMIFS(J1497:J1497,D1497:D1497,"SORTIE",I1497:I1497,I1497),"")</f>
        <v>-1</v>
      </c>
      <c r="L1497" s="13">
        <f>IFERROR(VLOOKUP(I1497,T_LISTES[],3,0),"")</f>
        <v>2</v>
      </c>
      <c r="M1497" s="13" t="str">
        <f t="shared" si="47"/>
        <v>COMMANDER</v>
      </c>
      <c r="N1497" s="23"/>
      <c r="O1497" s="8"/>
      <c r="P1497" s="69">
        <v>0</v>
      </c>
      <c r="Q1497" s="22" t="s">
        <v>1780</v>
      </c>
      <c r="R1497" s="14" t="s">
        <v>1759</v>
      </c>
    </row>
    <row r="1498" spans="1:18" x14ac:dyDescent="0.25">
      <c r="A1498" s="14">
        <f t="shared" si="46"/>
        <v>1497</v>
      </c>
      <c r="B1498" s="15">
        <v>44287</v>
      </c>
      <c r="C1498" s="7">
        <v>44299</v>
      </c>
      <c r="D1498" s="8" t="s">
        <v>842</v>
      </c>
      <c r="E1498" s="22" t="s">
        <v>718</v>
      </c>
      <c r="F1498" s="67" t="s">
        <v>1860</v>
      </c>
      <c r="G1498" s="8"/>
      <c r="H1498" s="67" t="s">
        <v>26</v>
      </c>
      <c r="I1498" s="22" t="s">
        <v>135</v>
      </c>
      <c r="J1498" s="68">
        <v>2</v>
      </c>
      <c r="K1498" s="13">
        <f>IFERROR(VLOOKUP(I1498,'LISTES stock'!A$2:B$1487,2,0)+SUMIFS(J1498:J1498,D1498:D1498,"ENTRÉE",I1498:I1498,I1498)-SUMIFS(J1498:J1498,D1498:D1498,"SORTIE",I1498:I1498,I1498),"")</f>
        <v>-88</v>
      </c>
      <c r="L1498" s="13">
        <f>IFERROR(VLOOKUP(I1498,T_LISTES[],3,0),"")</f>
        <v>2</v>
      </c>
      <c r="M1498" s="13" t="str">
        <f t="shared" si="47"/>
        <v>COMMANDER</v>
      </c>
      <c r="N1498" s="23"/>
      <c r="O1498" s="8"/>
      <c r="P1498" s="69">
        <v>0</v>
      </c>
      <c r="Q1498" s="22" t="s">
        <v>1780</v>
      </c>
      <c r="R1498" s="14" t="s">
        <v>1759</v>
      </c>
    </row>
    <row r="1499" spans="1:18" x14ac:dyDescent="0.25">
      <c r="A1499" s="14">
        <f t="shared" si="46"/>
        <v>1498</v>
      </c>
      <c r="B1499" s="15">
        <v>44287</v>
      </c>
      <c r="C1499" s="7">
        <v>44299</v>
      </c>
      <c r="D1499" s="8" t="s">
        <v>842</v>
      </c>
      <c r="E1499" s="22" t="s">
        <v>718</v>
      </c>
      <c r="F1499" s="67" t="s">
        <v>1788</v>
      </c>
      <c r="G1499" s="8"/>
      <c r="H1499" s="67" t="s">
        <v>58</v>
      </c>
      <c r="I1499" s="22" t="s">
        <v>57</v>
      </c>
      <c r="J1499" s="68">
        <v>37</v>
      </c>
      <c r="K1499" s="13">
        <f>IFERROR(VLOOKUP(I1499,'LISTES stock'!A$2:B$1487,2,0)+SUMIFS(J1499:J1499,D1499:D1499,"ENTRÉE",I1499:I1499,I1499)-SUMIFS(J1499:J1499,D1499:D1499,"SORTIE",I1499:I1499,I1499),"")</f>
        <v>-7081</v>
      </c>
      <c r="L1499" s="13">
        <f>IFERROR(VLOOKUP(I1499,T_LISTES[],3,0),"")</f>
        <v>0</v>
      </c>
      <c r="M1499" s="13" t="str">
        <f t="shared" si="47"/>
        <v>COMMANDER</v>
      </c>
      <c r="N1499" s="23"/>
      <c r="O1499" s="8"/>
      <c r="P1499" s="69">
        <v>0</v>
      </c>
      <c r="Q1499" s="22" t="s">
        <v>1780</v>
      </c>
      <c r="R1499" s="14" t="s">
        <v>1759</v>
      </c>
    </row>
    <row r="1500" spans="1:18" x14ac:dyDescent="0.25">
      <c r="A1500" s="14">
        <f t="shared" si="46"/>
        <v>1499</v>
      </c>
      <c r="B1500" s="15">
        <v>44287</v>
      </c>
      <c r="C1500" s="7">
        <v>44299</v>
      </c>
      <c r="D1500" s="8" t="s">
        <v>842</v>
      </c>
      <c r="E1500" s="22" t="s">
        <v>155</v>
      </c>
      <c r="F1500" s="67" t="s">
        <v>1735</v>
      </c>
      <c r="G1500" s="8"/>
      <c r="H1500" s="67" t="s">
        <v>33</v>
      </c>
      <c r="I1500" s="22" t="s">
        <v>412</v>
      </c>
      <c r="J1500" s="68">
        <v>1</v>
      </c>
      <c r="K1500" s="13">
        <f>IFERROR(VLOOKUP(I1500,'LISTES stock'!A$2:B$1487,2,0)+SUMIFS(J1500:J1500,D1500:D1500,"ENTRÉE",I1500:I1500,I1500)-SUMIFS(J1500:J1500,D1500:D1500,"SORTIE",I1500:I1500,I1500),"")</f>
        <v>-5</v>
      </c>
      <c r="L1500" s="13">
        <f>IFERROR(VLOOKUP(I1500,T_LISTES[],3,0),"")</f>
        <v>0</v>
      </c>
      <c r="M1500" s="13" t="str">
        <f t="shared" si="47"/>
        <v>COMMANDER</v>
      </c>
      <c r="N1500" s="23"/>
      <c r="O1500" s="8"/>
      <c r="P1500" s="69">
        <v>0</v>
      </c>
      <c r="Q1500" s="22"/>
      <c r="R1500" s="14" t="s">
        <v>1737</v>
      </c>
    </row>
    <row r="1501" spans="1:18" x14ac:dyDescent="0.25">
      <c r="A1501" s="14">
        <f t="shared" si="46"/>
        <v>1500</v>
      </c>
      <c r="B1501" s="15">
        <v>44287</v>
      </c>
      <c r="C1501" s="7">
        <v>44299</v>
      </c>
      <c r="D1501" s="8" t="s">
        <v>842</v>
      </c>
      <c r="E1501" s="22" t="s">
        <v>80</v>
      </c>
      <c r="F1501" s="67" t="s">
        <v>1747</v>
      </c>
      <c r="G1501" s="8"/>
      <c r="H1501" s="67" t="s">
        <v>33</v>
      </c>
      <c r="I1501" s="22" t="s">
        <v>37</v>
      </c>
      <c r="J1501" s="68">
        <v>12</v>
      </c>
      <c r="K1501" s="13">
        <f>IFERROR(VLOOKUP(I1501,'LISTES stock'!A$2:B$1487,2,0)+SUMIFS(J1501:J1501,D1501:D1501,"ENTRÉE",I1501:I1501,I1501)-SUMIFS(J1501:J1501,D1501:D1501,"SORTIE",I1501:I1501,I1501),"")</f>
        <v>-42</v>
      </c>
      <c r="L1501" s="13">
        <f>IFERROR(VLOOKUP(I1501,T_LISTES[],3,0),"")</f>
        <v>0</v>
      </c>
      <c r="M1501" s="13" t="str">
        <f t="shared" si="47"/>
        <v>COMMANDER</v>
      </c>
      <c r="N1501" s="23" t="s">
        <v>1775</v>
      </c>
      <c r="O1501" s="8"/>
      <c r="P1501" s="69">
        <v>0</v>
      </c>
      <c r="Q1501" s="22"/>
      <c r="R1501" s="14" t="s">
        <v>1790</v>
      </c>
    </row>
    <row r="1502" spans="1:18" x14ac:dyDescent="0.25">
      <c r="A1502" s="14">
        <f t="shared" si="46"/>
        <v>1501</v>
      </c>
      <c r="B1502" s="15">
        <v>44287</v>
      </c>
      <c r="C1502" s="7">
        <v>44299</v>
      </c>
      <c r="D1502" s="8" t="s">
        <v>842</v>
      </c>
      <c r="E1502" s="22" t="s">
        <v>80</v>
      </c>
      <c r="F1502" s="67" t="s">
        <v>1747</v>
      </c>
      <c r="G1502" s="8"/>
      <c r="H1502" s="67" t="s">
        <v>33</v>
      </c>
      <c r="I1502" s="22" t="s">
        <v>36</v>
      </c>
      <c r="J1502" s="68">
        <v>3</v>
      </c>
      <c r="K1502" s="13">
        <f>IFERROR(VLOOKUP(I1502,'LISTES stock'!A$2:B$1487,2,0)+SUMIFS(J1502:J1502,D1502:D1502,"ENTRÉE",I1502:I1502,I1502)-SUMIFS(J1502:J1502,D1502:D1502,"SORTIE",I1502:I1502,I1502),"")</f>
        <v>-21</v>
      </c>
      <c r="L1502" s="13">
        <f>IFERROR(VLOOKUP(I1502,T_LISTES[],3,0),"")</f>
        <v>2</v>
      </c>
      <c r="M1502" s="13" t="str">
        <f t="shared" si="47"/>
        <v>COMMANDER</v>
      </c>
      <c r="N1502" s="23" t="s">
        <v>1775</v>
      </c>
      <c r="O1502" s="8"/>
      <c r="P1502" s="69">
        <v>1500</v>
      </c>
      <c r="Q1502" s="22"/>
      <c r="R1502" s="14" t="s">
        <v>1790</v>
      </c>
    </row>
    <row r="1503" spans="1:18" x14ac:dyDescent="0.25">
      <c r="A1503" s="14">
        <f t="shared" si="46"/>
        <v>1502</v>
      </c>
      <c r="B1503" s="15">
        <v>44287</v>
      </c>
      <c r="C1503" s="7">
        <v>44299</v>
      </c>
      <c r="D1503" s="8" t="s">
        <v>842</v>
      </c>
      <c r="E1503" s="22" t="s">
        <v>1734</v>
      </c>
      <c r="F1503" s="67" t="s">
        <v>1747</v>
      </c>
      <c r="G1503" s="8"/>
      <c r="H1503" s="67" t="s">
        <v>1742</v>
      </c>
      <c r="I1503" s="22" t="s">
        <v>457</v>
      </c>
      <c r="J1503" s="68">
        <v>1</v>
      </c>
      <c r="K1503" s="13">
        <f>IFERROR(VLOOKUP(I1503,'LISTES stock'!A$2:B$1487,2,0)+SUMIFS(J1503:J1503,D1503:D1503,"ENTRÉE",I1503:I1503,I1503)-SUMIFS(J1503:J1503,D1503:D1503,"SORTIE",I1503:I1503,I1503),"")</f>
        <v>6</v>
      </c>
      <c r="L1503" s="13">
        <f>IFERROR(VLOOKUP(I1503,T_LISTES[],3,0),"")</f>
        <v>2</v>
      </c>
      <c r="M1503" s="13" t="str">
        <f t="shared" si="47"/>
        <v/>
      </c>
      <c r="N1503" s="23"/>
      <c r="O1503" s="8"/>
      <c r="P1503" s="69">
        <v>0</v>
      </c>
      <c r="Q1503" s="22" t="s">
        <v>2071</v>
      </c>
      <c r="R1503" s="14" t="s">
        <v>1772</v>
      </c>
    </row>
    <row r="1504" spans="1:18" x14ac:dyDescent="0.25">
      <c r="A1504" s="14">
        <f t="shared" si="46"/>
        <v>1503</v>
      </c>
      <c r="B1504" s="15">
        <v>44287</v>
      </c>
      <c r="C1504" s="7">
        <v>44299</v>
      </c>
      <c r="D1504" s="8" t="s">
        <v>842</v>
      </c>
      <c r="E1504" s="22" t="s">
        <v>1734</v>
      </c>
      <c r="F1504" s="67" t="s">
        <v>1747</v>
      </c>
      <c r="G1504" s="8"/>
      <c r="H1504" s="67" t="s">
        <v>1742</v>
      </c>
      <c r="I1504" s="22" t="s">
        <v>298</v>
      </c>
      <c r="J1504" s="68">
        <v>1</v>
      </c>
      <c r="K1504" s="13">
        <f>IFERROR(VLOOKUP(I1504,'LISTES stock'!A$2:B$1487,2,0)+SUMIFS(J1504:J1504,D1504:D1504,"ENTRÉE",I1504:I1504,I1504)-SUMIFS(J1504:J1504,D1504:D1504,"SORTIE",I1504:I1504,I1504),"")</f>
        <v>-12</v>
      </c>
      <c r="L1504" s="13">
        <f>IFERROR(VLOOKUP(I1504,T_LISTES[],3,0),"")</f>
        <v>2</v>
      </c>
      <c r="M1504" s="13" t="str">
        <f t="shared" si="47"/>
        <v>COMMANDER</v>
      </c>
      <c r="N1504" s="23"/>
      <c r="O1504" s="8"/>
      <c r="P1504" s="69">
        <v>0</v>
      </c>
      <c r="Q1504" s="22" t="s">
        <v>2071</v>
      </c>
      <c r="R1504" s="14" t="s">
        <v>1772</v>
      </c>
    </row>
    <row r="1505" spans="1:18" x14ac:dyDescent="0.25">
      <c r="A1505" s="14">
        <f t="shared" si="46"/>
        <v>1504</v>
      </c>
      <c r="B1505" s="15">
        <v>44287</v>
      </c>
      <c r="C1505" s="7">
        <v>44299</v>
      </c>
      <c r="D1505" s="8" t="s">
        <v>842</v>
      </c>
      <c r="E1505" s="22" t="s">
        <v>28</v>
      </c>
      <c r="F1505" s="67" t="s">
        <v>2067</v>
      </c>
      <c r="G1505" s="8"/>
      <c r="H1505" s="67" t="s">
        <v>1748</v>
      </c>
      <c r="I1505" s="22" t="s">
        <v>323</v>
      </c>
      <c r="J1505" s="68">
        <v>1</v>
      </c>
      <c r="K1505" s="13">
        <f>IFERROR(VLOOKUP(I1505,'LISTES stock'!A$2:B$1487,2,0)+SUMIFS(J1505:J1505,D1505:D1505,"ENTRÉE",I1505:I1505,I1505)-SUMIFS(J1505:J1505,D1505:D1505,"SORTIE",I1505:I1505,I1505),"")</f>
        <v>1</v>
      </c>
      <c r="L1505" s="13">
        <f>IFERROR(VLOOKUP(I1505,T_LISTES[],3,0),"")</f>
        <v>2</v>
      </c>
      <c r="M1505" s="13" t="str">
        <f t="shared" si="47"/>
        <v>COMMANDER</v>
      </c>
      <c r="N1505" s="23"/>
      <c r="O1505" s="8"/>
      <c r="P1505" s="69">
        <v>15000</v>
      </c>
      <c r="Q1505" s="22"/>
      <c r="R1505" s="14" t="s">
        <v>1790</v>
      </c>
    </row>
    <row r="1506" spans="1:18" x14ac:dyDescent="0.25">
      <c r="A1506" s="14">
        <f t="shared" si="46"/>
        <v>1505</v>
      </c>
      <c r="B1506" s="15">
        <v>44287</v>
      </c>
      <c r="C1506" s="7">
        <v>44299</v>
      </c>
      <c r="D1506" s="75" t="s">
        <v>844</v>
      </c>
      <c r="E1506" s="22" t="s">
        <v>2298</v>
      </c>
      <c r="F1506" s="67" t="s">
        <v>1735</v>
      </c>
      <c r="G1506" s="8"/>
      <c r="H1506" s="67"/>
      <c r="I1506" s="22" t="s">
        <v>75</v>
      </c>
      <c r="J1506" s="68">
        <v>1</v>
      </c>
      <c r="K1506" s="13">
        <f>IFERROR(VLOOKUP(I1506,'LISTES stock'!A$2:B$1487,2,0)+SUMIFS(J1506:J1506,D1506:D1506,"ENTRÉE",I1506:I1506,I1506)-SUMIFS(J1506:J1506,D1506:D1506,"SORTIE",I1506:I1506,I1506),"")</f>
        <v>-6</v>
      </c>
      <c r="L1506" s="13">
        <f>IFERROR(VLOOKUP(I1506,T_LISTES[],3,0),"")</f>
        <v>2</v>
      </c>
      <c r="M1506" s="13" t="str">
        <f t="shared" si="47"/>
        <v>COMMANDER</v>
      </c>
      <c r="N1506" s="23" t="s">
        <v>1883</v>
      </c>
      <c r="O1506" s="8"/>
      <c r="P1506" s="69">
        <v>80000</v>
      </c>
      <c r="Q1506" s="22"/>
      <c r="R1506" s="14"/>
    </row>
    <row r="1507" spans="1:18" x14ac:dyDescent="0.25">
      <c r="A1507" s="14">
        <f t="shared" si="46"/>
        <v>1506</v>
      </c>
      <c r="B1507" s="15">
        <v>44287</v>
      </c>
      <c r="C1507" s="7">
        <v>44299</v>
      </c>
      <c r="D1507" s="75" t="s">
        <v>844</v>
      </c>
      <c r="E1507" s="22" t="s">
        <v>2298</v>
      </c>
      <c r="F1507" s="67" t="s">
        <v>1735</v>
      </c>
      <c r="G1507" s="8"/>
      <c r="H1507" s="67"/>
      <c r="I1507" s="22" t="s">
        <v>430</v>
      </c>
      <c r="J1507" s="68">
        <v>1</v>
      </c>
      <c r="K1507" s="13">
        <f>IFERROR(VLOOKUP(I1507,'LISTES stock'!A$2:B$1487,2,0)+SUMIFS(J1507:J1507,D1507:D1507,"ENTRÉE",I1507:I1507,I1507)-SUMIFS(J1507:J1507,D1507:D1507,"SORTIE",I1507:I1507,I1507),"")</f>
        <v>0</v>
      </c>
      <c r="L1507" s="13">
        <f>IFERROR(VLOOKUP(I1507,T_LISTES[],3,0),"")</f>
        <v>0</v>
      </c>
      <c r="M1507" s="13" t="str">
        <f t="shared" si="47"/>
        <v>COMMANDER</v>
      </c>
      <c r="N1507" s="23" t="s">
        <v>1883</v>
      </c>
      <c r="O1507" s="8"/>
      <c r="P1507" s="69">
        <v>0</v>
      </c>
      <c r="Q1507" s="22"/>
      <c r="R1507" s="14"/>
    </row>
    <row r="1508" spans="1:18" x14ac:dyDescent="0.25">
      <c r="A1508" s="14">
        <f t="shared" si="46"/>
        <v>1507</v>
      </c>
      <c r="B1508" s="15">
        <v>44287</v>
      </c>
      <c r="C1508" s="7">
        <v>44299</v>
      </c>
      <c r="D1508" s="75" t="s">
        <v>844</v>
      </c>
      <c r="E1508" s="22" t="s">
        <v>2298</v>
      </c>
      <c r="F1508" s="67" t="s">
        <v>1735</v>
      </c>
      <c r="G1508" s="8"/>
      <c r="H1508" s="67"/>
      <c r="I1508" s="22" t="s">
        <v>343</v>
      </c>
      <c r="J1508" s="68">
        <v>1</v>
      </c>
      <c r="K1508" s="13">
        <f>IFERROR(VLOOKUP(I1508,'LISTES stock'!A$2:B$1487,2,0)+SUMIFS(J1508:J1508,D1508:D1508,"ENTRÉE",I1508:I1508,I1508)-SUMIFS(J1508:J1508,D1508:D1508,"SORTIE",I1508:I1508,I1508),"")</f>
        <v>2</v>
      </c>
      <c r="L1508" s="13">
        <f>IFERROR(VLOOKUP(I1508,T_LISTES[],3,0),"")</f>
        <v>0</v>
      </c>
      <c r="M1508" s="13" t="str">
        <f t="shared" si="47"/>
        <v/>
      </c>
      <c r="N1508" s="23"/>
      <c r="O1508" s="8"/>
      <c r="P1508" s="69">
        <v>0</v>
      </c>
      <c r="Q1508" s="22"/>
      <c r="R1508" s="14"/>
    </row>
    <row r="1509" spans="1:18" x14ac:dyDescent="0.25">
      <c r="A1509" s="14">
        <f t="shared" si="46"/>
        <v>1508</v>
      </c>
      <c r="B1509" s="15">
        <v>44287</v>
      </c>
      <c r="C1509" s="7">
        <v>44299</v>
      </c>
      <c r="D1509" s="75" t="s">
        <v>844</v>
      </c>
      <c r="E1509" s="22" t="s">
        <v>2298</v>
      </c>
      <c r="F1509" s="67" t="s">
        <v>1735</v>
      </c>
      <c r="G1509" s="8"/>
      <c r="H1509" s="67" t="s">
        <v>1740</v>
      </c>
      <c r="I1509" s="22" t="s">
        <v>548</v>
      </c>
      <c r="J1509" s="68">
        <v>1</v>
      </c>
      <c r="K1509" s="13">
        <f>IFERROR(VLOOKUP(I1509,'LISTES stock'!A$2:B$1487,2,0)+SUMIFS(J1509:J1509,D1509:D1509,"ENTRÉE",I1509:I1509,I1509)-SUMIFS(J1509:J1509,D1509:D1509,"SORTIE",I1509:I1509,I1509),"")</f>
        <v>1</v>
      </c>
      <c r="L1509" s="13">
        <f>IFERROR(VLOOKUP(I1509,T_LISTES[],3,0),"")</f>
        <v>2</v>
      </c>
      <c r="M1509" s="13" t="str">
        <f t="shared" si="47"/>
        <v>COMMANDER</v>
      </c>
      <c r="N1509" s="23" t="s">
        <v>1977</v>
      </c>
      <c r="O1509" s="8" t="s">
        <v>2110</v>
      </c>
      <c r="P1509" s="69">
        <v>100000</v>
      </c>
      <c r="Q1509" s="22"/>
      <c r="R1509" s="14"/>
    </row>
    <row r="1510" spans="1:18" x14ac:dyDescent="0.25">
      <c r="A1510" s="14">
        <f t="shared" si="46"/>
        <v>1509</v>
      </c>
      <c r="B1510" s="15">
        <v>44287</v>
      </c>
      <c r="C1510" s="7">
        <v>44299</v>
      </c>
      <c r="D1510" s="75" t="s">
        <v>844</v>
      </c>
      <c r="E1510" s="22" t="s">
        <v>2298</v>
      </c>
      <c r="F1510" s="67" t="s">
        <v>1735</v>
      </c>
      <c r="G1510" s="8"/>
      <c r="H1510" s="67" t="s">
        <v>1740</v>
      </c>
      <c r="I1510" s="22" t="s">
        <v>548</v>
      </c>
      <c r="J1510" s="68">
        <v>1</v>
      </c>
      <c r="K1510" s="13">
        <f>IFERROR(VLOOKUP(I1510,'LISTES stock'!A$2:B$1487,2,0)+SUMIFS(J1510:J1510,D1510:D1510,"ENTRÉE",I1510:I1510,I1510)-SUMIFS(J1510:J1510,D1510:D1510,"SORTIE",I1510:I1510,I1510),"")</f>
        <v>1</v>
      </c>
      <c r="L1510" s="13">
        <f>IFERROR(VLOOKUP(I1510,T_LISTES[],3,0),"")</f>
        <v>2</v>
      </c>
      <c r="M1510" s="13" t="str">
        <f t="shared" si="47"/>
        <v>COMMANDER</v>
      </c>
      <c r="N1510" s="23" t="s">
        <v>1977</v>
      </c>
      <c r="O1510" s="8" t="s">
        <v>2402</v>
      </c>
      <c r="P1510" s="69">
        <v>100000</v>
      </c>
      <c r="Q1510" s="22"/>
      <c r="R1510" s="14"/>
    </row>
    <row r="1511" spans="1:18" x14ac:dyDescent="0.25">
      <c r="A1511" s="14">
        <f t="shared" si="46"/>
        <v>1510</v>
      </c>
      <c r="B1511" s="15">
        <v>44287</v>
      </c>
      <c r="C1511" s="7">
        <v>44300</v>
      </c>
      <c r="D1511" s="8" t="s">
        <v>842</v>
      </c>
      <c r="E1511" s="22" t="s">
        <v>255</v>
      </c>
      <c r="F1511" s="67" t="s">
        <v>1860</v>
      </c>
      <c r="G1511" s="8"/>
      <c r="H1511" s="67" t="s">
        <v>26</v>
      </c>
      <c r="I1511" s="22" t="s">
        <v>133</v>
      </c>
      <c r="J1511" s="68">
        <v>2</v>
      </c>
      <c r="K1511" s="13">
        <f>IFERROR(VLOOKUP(I1511,'LISTES stock'!A$2:B$1487,2,0)+SUMIFS(J1511:J1511,D1511:D1511,"ENTRÉE",I1511:I1511,I1511)-SUMIFS(J1511:J1511,D1511:D1511,"SORTIE",I1511:I1511,I1511),"")</f>
        <v>-5</v>
      </c>
      <c r="L1511" s="13">
        <f>IFERROR(VLOOKUP(I1511,T_LISTES[],3,0),"")</f>
        <v>2</v>
      </c>
      <c r="M1511" s="13" t="str">
        <f t="shared" si="47"/>
        <v>COMMANDER</v>
      </c>
      <c r="N1511" s="23"/>
      <c r="O1511" s="8"/>
      <c r="P1511" s="69">
        <v>0</v>
      </c>
      <c r="Q1511" s="22" t="s">
        <v>1780</v>
      </c>
      <c r="R1511" s="14" t="s">
        <v>1790</v>
      </c>
    </row>
    <row r="1512" spans="1:18" x14ac:dyDescent="0.25">
      <c r="A1512" s="14">
        <f t="shared" si="46"/>
        <v>1511</v>
      </c>
      <c r="B1512" s="15">
        <v>44287</v>
      </c>
      <c r="C1512" s="7">
        <v>44300</v>
      </c>
      <c r="D1512" s="8" t="s">
        <v>842</v>
      </c>
      <c r="E1512" s="22" t="s">
        <v>255</v>
      </c>
      <c r="F1512" s="67" t="s">
        <v>1860</v>
      </c>
      <c r="G1512" s="8"/>
      <c r="H1512" s="67" t="s">
        <v>26</v>
      </c>
      <c r="I1512" s="22" t="s">
        <v>132</v>
      </c>
      <c r="J1512" s="68">
        <v>2</v>
      </c>
      <c r="K1512" s="13">
        <f>IFERROR(VLOOKUP(I1512,'LISTES stock'!A$2:B$1487,2,0)+SUMIFS(J1512:J1512,D1512:D1512,"ENTRÉE",I1512:I1512,I1512)-SUMIFS(J1512:J1512,D1512:D1512,"SORTIE",I1512:I1512,I1512),"")</f>
        <v>-2</v>
      </c>
      <c r="L1512" s="13">
        <f>IFERROR(VLOOKUP(I1512,T_LISTES[],3,0),"")</f>
        <v>2</v>
      </c>
      <c r="M1512" s="13" t="str">
        <f t="shared" si="47"/>
        <v>COMMANDER</v>
      </c>
      <c r="N1512" s="23"/>
      <c r="O1512" s="8"/>
      <c r="P1512" s="69">
        <v>0</v>
      </c>
      <c r="Q1512" s="22" t="s">
        <v>1780</v>
      </c>
      <c r="R1512" s="14" t="s">
        <v>1790</v>
      </c>
    </row>
    <row r="1513" spans="1:18" x14ac:dyDescent="0.25">
      <c r="A1513" s="14">
        <f t="shared" si="46"/>
        <v>1512</v>
      </c>
      <c r="B1513" s="15">
        <v>44287</v>
      </c>
      <c r="C1513" s="7">
        <v>44300</v>
      </c>
      <c r="D1513" s="8" t="s">
        <v>842</v>
      </c>
      <c r="E1513" s="22" t="s">
        <v>255</v>
      </c>
      <c r="F1513" s="67" t="s">
        <v>1860</v>
      </c>
      <c r="G1513" s="8"/>
      <c r="H1513" s="67" t="s">
        <v>26</v>
      </c>
      <c r="I1513" s="22" t="s">
        <v>135</v>
      </c>
      <c r="J1513" s="68">
        <v>2</v>
      </c>
      <c r="K1513" s="13">
        <f>IFERROR(VLOOKUP(I1513,'LISTES stock'!A$2:B$1487,2,0)+SUMIFS(J1513:J1513,D1513:D1513,"ENTRÉE",I1513:I1513,I1513)-SUMIFS(J1513:J1513,D1513:D1513,"SORTIE",I1513:I1513,I1513),"")</f>
        <v>-88</v>
      </c>
      <c r="L1513" s="13">
        <f>IFERROR(VLOOKUP(I1513,T_LISTES[],3,0),"")</f>
        <v>2</v>
      </c>
      <c r="M1513" s="13" t="str">
        <f t="shared" si="47"/>
        <v>COMMANDER</v>
      </c>
      <c r="N1513" s="23"/>
      <c r="O1513" s="8"/>
      <c r="P1513" s="69">
        <v>0</v>
      </c>
      <c r="Q1513" s="22" t="s">
        <v>1780</v>
      </c>
      <c r="R1513" s="14" t="s">
        <v>1790</v>
      </c>
    </row>
    <row r="1514" spans="1:18" x14ac:dyDescent="0.25">
      <c r="A1514" s="14">
        <f t="shared" si="46"/>
        <v>1513</v>
      </c>
      <c r="B1514" s="15">
        <v>44287</v>
      </c>
      <c r="C1514" s="7">
        <v>44300</v>
      </c>
      <c r="D1514" s="8" t="s">
        <v>842</v>
      </c>
      <c r="E1514" s="22" t="s">
        <v>255</v>
      </c>
      <c r="F1514" s="67" t="s">
        <v>1788</v>
      </c>
      <c r="G1514" s="8"/>
      <c r="H1514" s="67" t="s">
        <v>58</v>
      </c>
      <c r="I1514" s="22" t="s">
        <v>57</v>
      </c>
      <c r="J1514" s="68">
        <v>22</v>
      </c>
      <c r="K1514" s="13">
        <f>IFERROR(VLOOKUP(I1514,'LISTES stock'!A$2:B$1487,2,0)+SUMIFS(J1514:J1514,D1514:D1514,"ENTRÉE",I1514:I1514,I1514)-SUMIFS(J1514:J1514,D1514:D1514,"SORTIE",I1514:I1514,I1514),"")</f>
        <v>-7066</v>
      </c>
      <c r="L1514" s="13">
        <f>IFERROR(VLOOKUP(I1514,T_LISTES[],3,0),"")</f>
        <v>0</v>
      </c>
      <c r="M1514" s="13" t="str">
        <f t="shared" si="47"/>
        <v>COMMANDER</v>
      </c>
      <c r="N1514" s="23"/>
      <c r="O1514" s="8"/>
      <c r="P1514" s="69">
        <v>0</v>
      </c>
      <c r="Q1514" s="22" t="s">
        <v>1780</v>
      </c>
      <c r="R1514" s="14" t="s">
        <v>1790</v>
      </c>
    </row>
    <row r="1515" spans="1:18" x14ac:dyDescent="0.25">
      <c r="A1515" s="14">
        <f t="shared" si="46"/>
        <v>1514</v>
      </c>
      <c r="B1515" s="15">
        <v>44287</v>
      </c>
      <c r="C1515" s="7">
        <v>44300</v>
      </c>
      <c r="D1515" s="8" t="s">
        <v>842</v>
      </c>
      <c r="E1515" s="22" t="s">
        <v>1935</v>
      </c>
      <c r="F1515" s="67" t="s">
        <v>1747</v>
      </c>
      <c r="G1515" s="8"/>
      <c r="H1515" s="67" t="s">
        <v>1742</v>
      </c>
      <c r="I1515" s="22" t="s">
        <v>556</v>
      </c>
      <c r="J1515" s="68">
        <v>1</v>
      </c>
      <c r="K1515" s="13">
        <f>IFERROR(VLOOKUP(I1515,'LISTES stock'!A$2:B$1487,2,0)+SUMIFS(J1515:J1515,D1515:D1515,"ENTRÉE",I1515:I1515,I1515)-SUMIFS(J1515:J1515,D1515:D1515,"SORTIE",I1515:I1515,I1515),"")</f>
        <v>-21</v>
      </c>
      <c r="L1515" s="13">
        <f>IFERROR(VLOOKUP(I1515,T_LISTES[],3,0),"")</f>
        <v>2</v>
      </c>
      <c r="M1515" s="13" t="str">
        <f t="shared" si="47"/>
        <v>COMMANDER</v>
      </c>
      <c r="N1515" s="23"/>
      <c r="O1515" s="8"/>
      <c r="P1515" s="69">
        <v>0</v>
      </c>
      <c r="Q1515" s="22"/>
      <c r="R1515" s="14" t="s">
        <v>1772</v>
      </c>
    </row>
    <row r="1516" spans="1:18" x14ac:dyDescent="0.25">
      <c r="A1516" s="14">
        <f t="shared" si="46"/>
        <v>1515</v>
      </c>
      <c r="B1516" s="15">
        <v>44287</v>
      </c>
      <c r="C1516" s="7">
        <v>44300</v>
      </c>
      <c r="D1516" s="8" t="s">
        <v>842</v>
      </c>
      <c r="E1516" s="22" t="s">
        <v>255</v>
      </c>
      <c r="F1516" s="67" t="s">
        <v>1867</v>
      </c>
      <c r="G1516" s="8"/>
      <c r="H1516" s="67" t="s">
        <v>1742</v>
      </c>
      <c r="I1516" s="22" t="s">
        <v>329</v>
      </c>
      <c r="J1516" s="68">
        <v>2</v>
      </c>
      <c r="K1516" s="13">
        <f>IFERROR(VLOOKUP(I1516,'LISTES stock'!A$2:B$1487,2,0)+SUMIFS(J1516:J1516,D1516:D1516,"ENTRÉE",I1516:I1516,I1516)-SUMIFS(J1516:J1516,D1516:D1516,"SORTIE",I1516:I1516,I1516),"")</f>
        <v>32</v>
      </c>
      <c r="L1516" s="13">
        <f>IFERROR(VLOOKUP(I1516,T_LISTES[],3,0),"")</f>
        <v>2</v>
      </c>
      <c r="M1516" s="13" t="str">
        <f t="shared" si="47"/>
        <v/>
      </c>
      <c r="N1516" s="23"/>
      <c r="O1516" s="8"/>
      <c r="P1516" s="69">
        <v>0</v>
      </c>
      <c r="Q1516" s="22"/>
      <c r="R1516" s="14" t="s">
        <v>1777</v>
      </c>
    </row>
    <row r="1517" spans="1:18" x14ac:dyDescent="0.25">
      <c r="A1517" s="14">
        <f t="shared" si="46"/>
        <v>1516</v>
      </c>
      <c r="B1517" s="15">
        <v>44287</v>
      </c>
      <c r="C1517" s="7">
        <v>44300</v>
      </c>
      <c r="D1517" s="8" t="s">
        <v>842</v>
      </c>
      <c r="E1517" s="22" t="s">
        <v>1935</v>
      </c>
      <c r="F1517" s="67" t="s">
        <v>1744</v>
      </c>
      <c r="G1517" s="8"/>
      <c r="H1517" s="67" t="s">
        <v>1742</v>
      </c>
      <c r="I1517" s="22" t="s">
        <v>777</v>
      </c>
      <c r="J1517" s="68">
        <v>2</v>
      </c>
      <c r="K1517" s="13">
        <f>IFERROR(VLOOKUP(I1517,'LISTES stock'!A$2:B$1487,2,0)+SUMIFS(J1517:J1517,D1517:D1517,"ENTRÉE",I1517:I1517,I1517)-SUMIFS(J1517:J1517,D1517:D1517,"SORTIE",I1517:I1517,I1517),"")</f>
        <v>-2</v>
      </c>
      <c r="L1517" s="13">
        <f>IFERROR(VLOOKUP(I1517,T_LISTES[],3,0),"")</f>
        <v>0</v>
      </c>
      <c r="M1517" s="13" t="str">
        <f t="shared" si="47"/>
        <v>COMMANDER</v>
      </c>
      <c r="N1517" s="23"/>
      <c r="O1517" s="8"/>
      <c r="P1517" s="69">
        <v>0</v>
      </c>
      <c r="Q1517" s="22"/>
      <c r="R1517" s="14" t="s">
        <v>1772</v>
      </c>
    </row>
    <row r="1518" spans="1:18" x14ac:dyDescent="0.25">
      <c r="A1518" s="14">
        <f t="shared" si="46"/>
        <v>1517</v>
      </c>
      <c r="B1518" s="15">
        <v>44287</v>
      </c>
      <c r="C1518" s="7">
        <v>44300</v>
      </c>
      <c r="D1518" s="8" t="s">
        <v>842</v>
      </c>
      <c r="E1518" s="22" t="s">
        <v>678</v>
      </c>
      <c r="F1518" s="67" t="s">
        <v>1744</v>
      </c>
      <c r="G1518" s="8"/>
      <c r="H1518" s="67" t="s">
        <v>20</v>
      </c>
      <c r="I1518" s="22" t="s">
        <v>818</v>
      </c>
      <c r="J1518" s="68">
        <v>1</v>
      </c>
      <c r="K1518" s="13">
        <f>IFERROR(VLOOKUP(I1518,'LISTES stock'!A$2:B$1487,2,0)+SUMIFS(J1518:J1518,D1518:D1518,"ENTRÉE",I1518:I1518,I1518)-SUMIFS(J1518:J1518,D1518:D1518,"SORTIE",I1518:I1518,I1518),"")</f>
        <v>-2</v>
      </c>
      <c r="L1518" s="13">
        <f>IFERROR(VLOOKUP(I1518,T_LISTES[],3,0),"")</f>
        <v>2</v>
      </c>
      <c r="M1518" s="13" t="str">
        <f t="shared" si="47"/>
        <v>COMMANDER</v>
      </c>
      <c r="N1518" s="23"/>
      <c r="O1518" s="8"/>
      <c r="P1518" s="69">
        <v>10000</v>
      </c>
      <c r="Q1518" s="22" t="s">
        <v>2042</v>
      </c>
      <c r="R1518" s="14" t="s">
        <v>1789</v>
      </c>
    </row>
    <row r="1519" spans="1:18" x14ac:dyDescent="0.25">
      <c r="A1519" s="14">
        <f t="shared" si="46"/>
        <v>1518</v>
      </c>
      <c r="B1519" s="15">
        <v>44287</v>
      </c>
      <c r="C1519" s="7">
        <v>44300</v>
      </c>
      <c r="D1519" s="8" t="s">
        <v>842</v>
      </c>
      <c r="E1519" s="22" t="s">
        <v>122</v>
      </c>
      <c r="F1519" s="67" t="s">
        <v>1747</v>
      </c>
      <c r="G1519" s="8"/>
      <c r="H1519" s="67" t="s">
        <v>26</v>
      </c>
      <c r="I1519" s="22" t="s">
        <v>70</v>
      </c>
      <c r="J1519" s="68">
        <v>1</v>
      </c>
      <c r="K1519" s="13">
        <f>IFERROR(VLOOKUP(I1519,'LISTES stock'!A$2:B$1487,2,0)+SUMIFS(J1519:J1519,D1519:D1519,"ENTRÉE",I1519:I1519,I1519)-SUMIFS(J1519:J1519,D1519:D1519,"SORTIE",I1519:I1519,I1519),"")</f>
        <v>-34</v>
      </c>
      <c r="L1519" s="13">
        <f>IFERROR(VLOOKUP(I1519,T_LISTES[],3,0),"")</f>
        <v>2</v>
      </c>
      <c r="M1519" s="13" t="str">
        <f t="shared" si="47"/>
        <v>COMMANDER</v>
      </c>
      <c r="N1519" s="23" t="s">
        <v>1827</v>
      </c>
      <c r="O1519" s="8"/>
      <c r="P1519" s="69">
        <v>0</v>
      </c>
      <c r="Q1519" s="22"/>
      <c r="R1519" s="14" t="s">
        <v>1737</v>
      </c>
    </row>
    <row r="1520" spans="1:18" x14ac:dyDescent="0.25">
      <c r="A1520" s="14">
        <f t="shared" si="46"/>
        <v>1519</v>
      </c>
      <c r="B1520" s="15">
        <v>44287</v>
      </c>
      <c r="C1520" s="7">
        <v>44300</v>
      </c>
      <c r="D1520" s="8" t="s">
        <v>842</v>
      </c>
      <c r="E1520" s="22" t="s">
        <v>122</v>
      </c>
      <c r="F1520" s="67" t="s">
        <v>1747</v>
      </c>
      <c r="G1520" s="8"/>
      <c r="H1520" s="67" t="s">
        <v>1769</v>
      </c>
      <c r="I1520" s="22" t="s">
        <v>497</v>
      </c>
      <c r="J1520" s="68">
        <v>1</v>
      </c>
      <c r="K1520" s="13">
        <f>IFERROR(VLOOKUP(I1520,'LISTES stock'!A$2:B$1487,2,0)+SUMIFS(J1520:J1520,D1520:D1520,"ENTRÉE",I1520:I1520,I1520)-SUMIFS(J1520:J1520,D1520:D1520,"SORTIE",I1520:I1520,I1520),"")</f>
        <v>-11</v>
      </c>
      <c r="L1520" s="13">
        <f>IFERROR(VLOOKUP(I1520,T_LISTES[],3,0),"")</f>
        <v>0</v>
      </c>
      <c r="M1520" s="13" t="str">
        <f t="shared" si="47"/>
        <v>COMMANDER</v>
      </c>
      <c r="N1520" s="23"/>
      <c r="O1520" s="8"/>
      <c r="P1520" s="69">
        <v>0</v>
      </c>
      <c r="Q1520" s="22" t="s">
        <v>2043</v>
      </c>
      <c r="R1520" s="14" t="s">
        <v>1737</v>
      </c>
    </row>
    <row r="1521" spans="1:18" x14ac:dyDescent="0.25">
      <c r="A1521" s="14">
        <f t="shared" si="46"/>
        <v>1520</v>
      </c>
      <c r="B1521" s="15">
        <v>44287</v>
      </c>
      <c r="C1521" s="7">
        <v>44300</v>
      </c>
      <c r="D1521" s="8" t="s">
        <v>842</v>
      </c>
      <c r="E1521" s="22" t="s">
        <v>670</v>
      </c>
      <c r="F1521" s="67" t="s">
        <v>1860</v>
      </c>
      <c r="G1521" s="8"/>
      <c r="H1521" s="67" t="s">
        <v>26</v>
      </c>
      <c r="I1521" s="22" t="s">
        <v>664</v>
      </c>
      <c r="J1521" s="68">
        <v>1</v>
      </c>
      <c r="K1521" s="13">
        <f>IFERROR(VLOOKUP(I1521,'LISTES stock'!A$2:B$1487,2,0)+SUMIFS(J1521:J1521,D1521:D1521,"ENTRÉE",I1521:I1521,I1521)-SUMIFS(J1521:J1521,D1521:D1521,"SORTIE",I1521:I1521,I1521),"")</f>
        <v>-14</v>
      </c>
      <c r="L1521" s="13">
        <f>IFERROR(VLOOKUP(I1521,T_LISTES[],3,0),"")</f>
        <v>2</v>
      </c>
      <c r="M1521" s="13" t="str">
        <f t="shared" si="47"/>
        <v>COMMANDER</v>
      </c>
      <c r="N1521" s="23"/>
      <c r="O1521" s="8"/>
      <c r="P1521" s="69">
        <v>0</v>
      </c>
      <c r="Q1521" s="22" t="s">
        <v>1780</v>
      </c>
      <c r="R1521" s="14" t="s">
        <v>1737</v>
      </c>
    </row>
    <row r="1522" spans="1:18" x14ac:dyDescent="0.25">
      <c r="A1522" s="14">
        <f t="shared" si="46"/>
        <v>1521</v>
      </c>
      <c r="B1522" s="15">
        <v>44287</v>
      </c>
      <c r="C1522" s="7">
        <v>44300</v>
      </c>
      <c r="D1522" s="8" t="s">
        <v>842</v>
      </c>
      <c r="E1522" s="22" t="s">
        <v>670</v>
      </c>
      <c r="F1522" s="67" t="s">
        <v>1860</v>
      </c>
      <c r="G1522" s="8"/>
      <c r="H1522" s="67" t="s">
        <v>26</v>
      </c>
      <c r="I1522" s="22" t="s">
        <v>663</v>
      </c>
      <c r="J1522" s="68">
        <v>2</v>
      </c>
      <c r="K1522" s="13">
        <f>IFERROR(VLOOKUP(I1522,'LISTES stock'!A$2:B$1487,2,0)+SUMIFS(J1522:J1522,D1522:D1522,"ENTRÉE",I1522:I1522,I1522)-SUMIFS(J1522:J1522,D1522:D1522,"SORTIE",I1522:I1522,I1522),"")</f>
        <v>-1</v>
      </c>
      <c r="L1522" s="13">
        <f>IFERROR(VLOOKUP(I1522,T_LISTES[],3,0),"")</f>
        <v>2</v>
      </c>
      <c r="M1522" s="13" t="str">
        <f t="shared" si="47"/>
        <v>COMMANDER</v>
      </c>
      <c r="N1522" s="23"/>
      <c r="O1522" s="8"/>
      <c r="P1522" s="69">
        <v>0</v>
      </c>
      <c r="Q1522" s="22" t="s">
        <v>1780</v>
      </c>
      <c r="R1522" s="14" t="s">
        <v>1737</v>
      </c>
    </row>
    <row r="1523" spans="1:18" x14ac:dyDescent="0.25">
      <c r="A1523" s="14">
        <f t="shared" si="46"/>
        <v>1522</v>
      </c>
      <c r="B1523" s="15">
        <v>44287</v>
      </c>
      <c r="C1523" s="7">
        <v>44300</v>
      </c>
      <c r="D1523" s="8" t="s">
        <v>842</v>
      </c>
      <c r="E1523" s="22" t="s">
        <v>670</v>
      </c>
      <c r="F1523" s="67" t="s">
        <v>1860</v>
      </c>
      <c r="G1523" s="8"/>
      <c r="H1523" s="67" t="s">
        <v>26</v>
      </c>
      <c r="I1523" s="22" t="s">
        <v>135</v>
      </c>
      <c r="J1523" s="68">
        <v>2</v>
      </c>
      <c r="K1523" s="13">
        <f>IFERROR(VLOOKUP(I1523,'LISTES stock'!A$2:B$1487,2,0)+SUMIFS(J1523:J1523,D1523:D1523,"ENTRÉE",I1523:I1523,I1523)-SUMIFS(J1523:J1523,D1523:D1523,"SORTIE",I1523:I1523,I1523),"")</f>
        <v>-88</v>
      </c>
      <c r="L1523" s="13">
        <f>IFERROR(VLOOKUP(I1523,T_LISTES[],3,0),"")</f>
        <v>2</v>
      </c>
      <c r="M1523" s="13" t="str">
        <f t="shared" si="47"/>
        <v>COMMANDER</v>
      </c>
      <c r="N1523" s="23"/>
      <c r="O1523" s="8"/>
      <c r="P1523" s="69">
        <v>0</v>
      </c>
      <c r="Q1523" s="22" t="s">
        <v>1780</v>
      </c>
      <c r="R1523" s="14" t="s">
        <v>1737</v>
      </c>
    </row>
    <row r="1524" spans="1:18" x14ac:dyDescent="0.25">
      <c r="A1524" s="14">
        <f t="shared" si="46"/>
        <v>1523</v>
      </c>
      <c r="B1524" s="15">
        <v>44287</v>
      </c>
      <c r="C1524" s="7">
        <v>44300</v>
      </c>
      <c r="D1524" s="8" t="s">
        <v>842</v>
      </c>
      <c r="E1524" s="22" t="s">
        <v>670</v>
      </c>
      <c r="F1524" s="67" t="s">
        <v>1788</v>
      </c>
      <c r="G1524" s="8"/>
      <c r="H1524" s="67" t="s">
        <v>58</v>
      </c>
      <c r="I1524" s="22" t="s">
        <v>57</v>
      </c>
      <c r="J1524" s="68">
        <v>37</v>
      </c>
      <c r="K1524" s="13">
        <f>IFERROR(VLOOKUP(I1524,'LISTES stock'!A$2:B$1487,2,0)+SUMIFS(J1524:J1524,D1524:D1524,"ENTRÉE",I1524:I1524,I1524)-SUMIFS(J1524:J1524,D1524:D1524,"SORTIE",I1524:I1524,I1524),"")</f>
        <v>-7081</v>
      </c>
      <c r="L1524" s="13">
        <f>IFERROR(VLOOKUP(I1524,T_LISTES[],3,0),"")</f>
        <v>0</v>
      </c>
      <c r="M1524" s="13" t="str">
        <f t="shared" si="47"/>
        <v>COMMANDER</v>
      </c>
      <c r="N1524" s="23"/>
      <c r="O1524" s="8"/>
      <c r="P1524" s="69">
        <v>0</v>
      </c>
      <c r="Q1524" s="22" t="s">
        <v>1780</v>
      </c>
      <c r="R1524" s="14" t="s">
        <v>1737</v>
      </c>
    </row>
    <row r="1525" spans="1:18" x14ac:dyDescent="0.25">
      <c r="A1525" s="14">
        <f t="shared" si="46"/>
        <v>1524</v>
      </c>
      <c r="B1525" s="15">
        <v>44287</v>
      </c>
      <c r="C1525" s="7">
        <v>44300</v>
      </c>
      <c r="D1525" s="8" t="s">
        <v>842</v>
      </c>
      <c r="E1525" s="22" t="s">
        <v>164</v>
      </c>
      <c r="F1525" s="67" t="s">
        <v>1747</v>
      </c>
      <c r="G1525" s="8"/>
      <c r="H1525" s="67" t="s">
        <v>26</v>
      </c>
      <c r="I1525" s="22" t="s">
        <v>163</v>
      </c>
      <c r="J1525" s="68">
        <v>1</v>
      </c>
      <c r="K1525" s="13">
        <f>IFERROR(VLOOKUP(I1525,'LISTES stock'!A$2:B$1487,2,0)+SUMIFS(J1525:J1525,D1525:D1525,"ENTRÉE",I1525:I1525,I1525)-SUMIFS(J1525:J1525,D1525:D1525,"SORTIE",I1525:I1525,I1525),"")</f>
        <v>-4</v>
      </c>
      <c r="L1525" s="13">
        <f>IFERROR(VLOOKUP(I1525,T_LISTES[],3,0),"")</f>
        <v>2</v>
      </c>
      <c r="M1525" s="13" t="str">
        <f t="shared" si="47"/>
        <v>COMMANDER</v>
      </c>
      <c r="N1525" s="23" t="s">
        <v>1827</v>
      </c>
      <c r="O1525" s="8"/>
      <c r="P1525" s="69">
        <v>0</v>
      </c>
      <c r="Q1525" s="22"/>
      <c r="R1525" s="14" t="s">
        <v>1790</v>
      </c>
    </row>
    <row r="1526" spans="1:18" x14ac:dyDescent="0.25">
      <c r="A1526" s="14">
        <f t="shared" si="46"/>
        <v>1525</v>
      </c>
      <c r="B1526" s="15">
        <v>44287</v>
      </c>
      <c r="C1526" s="7">
        <v>44300</v>
      </c>
      <c r="D1526" s="8" t="s">
        <v>842</v>
      </c>
      <c r="E1526" s="22" t="s">
        <v>1734</v>
      </c>
      <c r="F1526" s="67" t="s">
        <v>1747</v>
      </c>
      <c r="G1526" s="8"/>
      <c r="H1526" s="67" t="s">
        <v>26</v>
      </c>
      <c r="I1526" s="22" t="s">
        <v>70</v>
      </c>
      <c r="J1526" s="68">
        <v>1</v>
      </c>
      <c r="K1526" s="13">
        <f>IFERROR(VLOOKUP(I1526,'LISTES stock'!A$2:B$1487,2,0)+SUMIFS(J1526:J1526,D1526:D1526,"ENTRÉE",I1526:I1526,I1526)-SUMIFS(J1526:J1526,D1526:D1526,"SORTIE",I1526:I1526,I1526),"")</f>
        <v>-34</v>
      </c>
      <c r="L1526" s="13">
        <f>IFERROR(VLOOKUP(I1526,T_LISTES[],3,0),"")</f>
        <v>2</v>
      </c>
      <c r="M1526" s="13" t="str">
        <f t="shared" si="47"/>
        <v>COMMANDER</v>
      </c>
      <c r="N1526" s="23" t="s">
        <v>1827</v>
      </c>
      <c r="O1526" s="8"/>
      <c r="P1526" s="69">
        <v>0</v>
      </c>
      <c r="Q1526" s="22"/>
      <c r="R1526" s="14" t="s">
        <v>1778</v>
      </c>
    </row>
    <row r="1527" spans="1:18" x14ac:dyDescent="0.25">
      <c r="A1527" s="14">
        <f t="shared" si="46"/>
        <v>1526</v>
      </c>
      <c r="B1527" s="15">
        <v>44287</v>
      </c>
      <c r="C1527" s="7">
        <v>44300</v>
      </c>
      <c r="D1527" s="8" t="s">
        <v>842</v>
      </c>
      <c r="E1527" s="22" t="s">
        <v>2020</v>
      </c>
      <c r="F1527" s="67" t="s">
        <v>1735</v>
      </c>
      <c r="G1527" s="8"/>
      <c r="H1527" s="67" t="s">
        <v>1</v>
      </c>
      <c r="I1527" s="22" t="s">
        <v>488</v>
      </c>
      <c r="J1527" s="68">
        <v>1</v>
      </c>
      <c r="K1527" s="13">
        <f>IFERROR(VLOOKUP(I1527,'LISTES stock'!A$2:B$1487,2,0)+SUMIFS(J1527:J1527,D1527:D1527,"ENTRÉE",I1527:I1527,I1527)-SUMIFS(J1527:J1527,D1527:D1527,"SORTIE",I1527:I1527,I1527),"")</f>
        <v>29</v>
      </c>
      <c r="L1527" s="13">
        <f>IFERROR(VLOOKUP(I1527,T_LISTES[],3,0),"")</f>
        <v>0</v>
      </c>
      <c r="M1527" s="13" t="str">
        <f t="shared" si="47"/>
        <v/>
      </c>
      <c r="N1527" s="23" t="s">
        <v>1914</v>
      </c>
      <c r="O1527" s="8"/>
      <c r="P1527" s="69">
        <v>0</v>
      </c>
      <c r="Q1527" s="22" t="s">
        <v>2108</v>
      </c>
      <c r="R1527" s="14" t="s">
        <v>1767</v>
      </c>
    </row>
    <row r="1528" spans="1:18" x14ac:dyDescent="0.25">
      <c r="A1528" s="14">
        <f t="shared" si="46"/>
        <v>1527</v>
      </c>
      <c r="B1528" s="15">
        <v>44287</v>
      </c>
      <c r="C1528" s="7">
        <v>44300</v>
      </c>
      <c r="D1528" s="8" t="s">
        <v>842</v>
      </c>
      <c r="E1528" s="22" t="s">
        <v>2020</v>
      </c>
      <c r="F1528" s="67" t="s">
        <v>1735</v>
      </c>
      <c r="G1528" s="8"/>
      <c r="H1528" s="67" t="s">
        <v>1</v>
      </c>
      <c r="I1528" s="22" t="s">
        <v>2109</v>
      </c>
      <c r="J1528" s="68">
        <v>1</v>
      </c>
      <c r="K1528" s="13" t="str">
        <f>IFERROR(VLOOKUP(I1528,'LISTES stock'!A$2:B$1487,2,0)+SUMIFS(J1528:J1528,D1528:D1528,"ENTRÉE",I1528:I1528,I1528)-SUMIFS(J1528:J1528,D1528:D1528,"SORTIE",I1528:I1528,I1528),"")</f>
        <v/>
      </c>
      <c r="L1528" s="13" t="str">
        <f>IFERROR(VLOOKUP(I1528,T_LISTES[],3,0),"")</f>
        <v/>
      </c>
      <c r="M1528" s="13" t="str">
        <f t="shared" si="47"/>
        <v>COMMANDER</v>
      </c>
      <c r="N1528" s="23" t="s">
        <v>1827</v>
      </c>
      <c r="O1528" s="8"/>
      <c r="P1528" s="69">
        <v>0</v>
      </c>
      <c r="Q1528" s="22" t="s">
        <v>2108</v>
      </c>
      <c r="R1528" s="14" t="s">
        <v>1767</v>
      </c>
    </row>
    <row r="1529" spans="1:18" x14ac:dyDescent="0.25">
      <c r="A1529" s="14">
        <f t="shared" si="46"/>
        <v>1528</v>
      </c>
      <c r="B1529" s="15">
        <v>44287</v>
      </c>
      <c r="C1529" s="7">
        <v>44300</v>
      </c>
      <c r="D1529" s="8" t="s">
        <v>842</v>
      </c>
      <c r="E1529" s="22" t="s">
        <v>2020</v>
      </c>
      <c r="F1529" s="67" t="s">
        <v>1735</v>
      </c>
      <c r="G1529" s="8"/>
      <c r="H1529" s="67" t="s">
        <v>1</v>
      </c>
      <c r="I1529" s="22" t="s">
        <v>485</v>
      </c>
      <c r="J1529" s="68">
        <v>1</v>
      </c>
      <c r="K1529" s="13">
        <f>IFERROR(VLOOKUP(I1529,'LISTES stock'!A$2:B$1487,2,0)+SUMIFS(J1529:J1529,D1529:D1529,"ENTRÉE",I1529:I1529,I1529)-SUMIFS(J1529:J1529,D1529:D1529,"SORTIE",I1529:I1529,I1529),"")</f>
        <v>4</v>
      </c>
      <c r="L1529" s="13">
        <f>IFERROR(VLOOKUP(I1529,T_LISTES[],3,0),"")</f>
        <v>2</v>
      </c>
      <c r="M1529" s="13" t="str">
        <f t="shared" si="47"/>
        <v/>
      </c>
      <c r="N1529" s="23" t="s">
        <v>1827</v>
      </c>
      <c r="O1529" s="8"/>
      <c r="P1529" s="69">
        <v>25000</v>
      </c>
      <c r="Q1529" s="22" t="s">
        <v>2108</v>
      </c>
      <c r="R1529" s="14" t="s">
        <v>1767</v>
      </c>
    </row>
    <row r="1530" spans="1:18" x14ac:dyDescent="0.25">
      <c r="A1530" s="14">
        <f t="shared" si="46"/>
        <v>1529</v>
      </c>
      <c r="B1530" s="15">
        <v>44287</v>
      </c>
      <c r="C1530" s="7">
        <v>44300</v>
      </c>
      <c r="D1530" s="8" t="s">
        <v>842</v>
      </c>
      <c r="E1530" s="22" t="s">
        <v>2020</v>
      </c>
      <c r="F1530" s="67" t="s">
        <v>1735</v>
      </c>
      <c r="G1530" s="8"/>
      <c r="H1530" s="67" t="s">
        <v>1</v>
      </c>
      <c r="I1530" s="22" t="s">
        <v>460</v>
      </c>
      <c r="J1530" s="68">
        <v>1</v>
      </c>
      <c r="K1530" s="13">
        <f>IFERROR(VLOOKUP(I1530,'LISTES stock'!A$2:B$1487,2,0)+SUMIFS(J1530:J1530,D1530:D1530,"ENTRÉE",I1530:I1530,I1530)-SUMIFS(J1530:J1530,D1530:D1530,"SORTIE",I1530:I1530,I1530),"")</f>
        <v>-1</v>
      </c>
      <c r="L1530" s="13">
        <f>IFERROR(VLOOKUP(I1530,T_LISTES[],3,0),"")</f>
        <v>0</v>
      </c>
      <c r="M1530" s="13" t="str">
        <f t="shared" si="47"/>
        <v>COMMANDER</v>
      </c>
      <c r="N1530" s="23" t="s">
        <v>1827</v>
      </c>
      <c r="O1530" s="8"/>
      <c r="P1530" s="69">
        <v>0</v>
      </c>
      <c r="Q1530" s="22" t="s">
        <v>2108</v>
      </c>
      <c r="R1530" s="14" t="s">
        <v>1767</v>
      </c>
    </row>
    <row r="1531" spans="1:18" x14ac:dyDescent="0.25">
      <c r="A1531" s="14">
        <f t="shared" si="46"/>
        <v>1530</v>
      </c>
      <c r="B1531" s="15">
        <v>44287</v>
      </c>
      <c r="C1531" s="7">
        <v>44300</v>
      </c>
      <c r="D1531" s="8" t="s">
        <v>842</v>
      </c>
      <c r="E1531" s="22" t="s">
        <v>28</v>
      </c>
      <c r="F1531" s="67" t="s">
        <v>1735</v>
      </c>
      <c r="G1531" s="8"/>
      <c r="H1531" s="67" t="s">
        <v>1740</v>
      </c>
      <c r="I1531" s="22" t="s">
        <v>548</v>
      </c>
      <c r="J1531" s="68">
        <v>1</v>
      </c>
      <c r="K1531" s="13">
        <f>IFERROR(VLOOKUP(I1531,'LISTES stock'!A$2:B$1487,2,0)+SUMIFS(J1531:J1531,D1531:D1531,"ENTRÉE",I1531:I1531,I1531)-SUMIFS(J1531:J1531,D1531:D1531,"SORTIE",I1531:I1531,I1531),"")</f>
        <v>-1</v>
      </c>
      <c r="L1531" s="13">
        <f>IFERROR(VLOOKUP(I1531,T_LISTES[],3,0),"")</f>
        <v>2</v>
      </c>
      <c r="M1531" s="13" t="str">
        <f t="shared" si="47"/>
        <v>COMMANDER</v>
      </c>
      <c r="N1531" s="23" t="s">
        <v>1977</v>
      </c>
      <c r="O1531" s="8"/>
      <c r="P1531" s="69">
        <v>100000</v>
      </c>
      <c r="Q1531" s="22" t="s">
        <v>2110</v>
      </c>
      <c r="R1531" s="14" t="s">
        <v>1790</v>
      </c>
    </row>
    <row r="1532" spans="1:18" x14ac:dyDescent="0.25">
      <c r="A1532" s="14">
        <f t="shared" si="46"/>
        <v>1531</v>
      </c>
      <c r="B1532" s="15">
        <v>44287</v>
      </c>
      <c r="C1532" s="7">
        <v>44300</v>
      </c>
      <c r="D1532" s="8" t="s">
        <v>842</v>
      </c>
      <c r="E1532" s="22" t="s">
        <v>670</v>
      </c>
      <c r="F1532" s="67" t="s">
        <v>1867</v>
      </c>
      <c r="G1532" s="8"/>
      <c r="H1532" s="67" t="s">
        <v>1742</v>
      </c>
      <c r="I1532" s="22" t="s">
        <v>337</v>
      </c>
      <c r="J1532" s="68">
        <v>2</v>
      </c>
      <c r="K1532" s="13">
        <f>IFERROR(VLOOKUP(I1532,'LISTES stock'!A$2:B$1487,2,0)+SUMIFS(J1532:J1532,D1532:D1532,"ENTRÉE",I1532:I1532,I1532)-SUMIFS(J1532:J1532,D1532:D1532,"SORTIE",I1532:I1532,I1532),"")</f>
        <v>-26</v>
      </c>
      <c r="L1532" s="13">
        <f>IFERROR(VLOOKUP(I1532,T_LISTES[],3,0),"")</f>
        <v>2</v>
      </c>
      <c r="M1532" s="13" t="str">
        <f t="shared" si="47"/>
        <v>COMMANDER</v>
      </c>
      <c r="N1532" s="23"/>
      <c r="O1532" s="8"/>
      <c r="P1532" s="69">
        <v>0</v>
      </c>
      <c r="Q1532" s="22"/>
      <c r="R1532" s="14" t="s">
        <v>1743</v>
      </c>
    </row>
    <row r="1533" spans="1:18" x14ac:dyDescent="0.25">
      <c r="A1533" s="14">
        <f t="shared" ref="A1533:A1596" si="48">ROW()-1</f>
        <v>1532</v>
      </c>
      <c r="B1533" s="15">
        <v>44287</v>
      </c>
      <c r="C1533" s="7">
        <v>44300</v>
      </c>
      <c r="D1533" s="8" t="s">
        <v>842</v>
      </c>
      <c r="E1533" s="22" t="s">
        <v>670</v>
      </c>
      <c r="F1533" s="67" t="s">
        <v>1867</v>
      </c>
      <c r="G1533" s="8"/>
      <c r="H1533" s="67" t="s">
        <v>1742</v>
      </c>
      <c r="I1533" s="22" t="s">
        <v>333</v>
      </c>
      <c r="J1533" s="68">
        <v>2</v>
      </c>
      <c r="K1533" s="13">
        <f>IFERROR(VLOOKUP(I1533,'LISTES stock'!A$2:B$1487,2,0)+SUMIFS(J1533:J1533,D1533:D1533,"ENTRÉE",I1533:I1533,I1533)-SUMIFS(J1533:J1533,D1533:D1533,"SORTIE",I1533:I1533,I1533),"")</f>
        <v>-23</v>
      </c>
      <c r="L1533" s="13">
        <f>IFERROR(VLOOKUP(I1533,T_LISTES[],3,0),"")</f>
        <v>2</v>
      </c>
      <c r="M1533" s="13" t="str">
        <f t="shared" ref="M1533:M1596" si="49">IF($K1533&lt;=$L1533,"COMMANDER","")</f>
        <v>COMMANDER</v>
      </c>
      <c r="N1533" s="23"/>
      <c r="O1533" s="8"/>
      <c r="P1533" s="69">
        <v>0</v>
      </c>
      <c r="Q1533" s="22"/>
      <c r="R1533" s="14" t="s">
        <v>1743</v>
      </c>
    </row>
    <row r="1534" spans="1:18" x14ac:dyDescent="0.25">
      <c r="A1534" s="14">
        <f t="shared" si="48"/>
        <v>1533</v>
      </c>
      <c r="B1534" s="15">
        <v>44287</v>
      </c>
      <c r="C1534" s="7">
        <v>44300</v>
      </c>
      <c r="D1534" s="8" t="s">
        <v>842</v>
      </c>
      <c r="E1534" s="22" t="s">
        <v>1935</v>
      </c>
      <c r="F1534" s="67" t="s">
        <v>1735</v>
      </c>
      <c r="G1534" s="8"/>
      <c r="H1534" s="67" t="s">
        <v>1742</v>
      </c>
      <c r="I1534" s="22" t="s">
        <v>624</v>
      </c>
      <c r="J1534" s="68">
        <v>1</v>
      </c>
      <c r="K1534" s="13">
        <f>IFERROR(VLOOKUP(I1534,'LISTES stock'!A$2:B$1487,2,0)+SUMIFS(J1534:J1534,D1534:D1534,"ENTRÉE",I1534:I1534,I1534)-SUMIFS(J1534:J1534,D1534:D1534,"SORTIE",I1534:I1534,I1534),"")</f>
        <v>-4</v>
      </c>
      <c r="L1534" s="13">
        <f>IFERROR(VLOOKUP(I1534,T_LISTES[],3,0),"")</f>
        <v>2</v>
      </c>
      <c r="M1534" s="13" t="str">
        <f t="shared" si="49"/>
        <v>COMMANDER</v>
      </c>
      <c r="N1534" s="23"/>
      <c r="O1534" s="8"/>
      <c r="P1534" s="69">
        <v>0</v>
      </c>
      <c r="Q1534" s="22"/>
      <c r="R1534" s="14" t="s">
        <v>1772</v>
      </c>
    </row>
    <row r="1535" spans="1:18" x14ac:dyDescent="0.25">
      <c r="A1535" s="14">
        <f t="shared" si="48"/>
        <v>1534</v>
      </c>
      <c r="B1535" s="15">
        <v>44287</v>
      </c>
      <c r="C1535" s="7">
        <v>44300</v>
      </c>
      <c r="D1535" s="8" t="s">
        <v>842</v>
      </c>
      <c r="E1535" s="22" t="s">
        <v>222</v>
      </c>
      <c r="F1535" s="67" t="s">
        <v>1779</v>
      </c>
      <c r="G1535" s="8"/>
      <c r="H1535" s="67" t="s">
        <v>33</v>
      </c>
      <c r="I1535" s="22" t="s">
        <v>404</v>
      </c>
      <c r="J1535" s="68">
        <v>1</v>
      </c>
      <c r="K1535" s="13">
        <f>IFERROR(VLOOKUP(I1535,'LISTES stock'!A$2:B$1487,2,0)+SUMIFS(J1535:J1535,D1535:D1535,"ENTRÉE",I1535:I1535,I1535)-SUMIFS(J1535:J1535,D1535:D1535,"SORTIE",I1535:I1535,I1535),"")</f>
        <v>16</v>
      </c>
      <c r="L1535" s="13">
        <f>IFERROR(VLOOKUP(I1535,T_LISTES[],3,0),"")</f>
        <v>0</v>
      </c>
      <c r="M1535" s="13" t="str">
        <f t="shared" si="49"/>
        <v/>
      </c>
      <c r="N1535" s="23"/>
      <c r="O1535" s="8"/>
      <c r="P1535" s="69">
        <v>0</v>
      </c>
      <c r="Q1535" s="22"/>
      <c r="R1535" s="14" t="s">
        <v>1778</v>
      </c>
    </row>
    <row r="1536" spans="1:18" x14ac:dyDescent="0.25">
      <c r="A1536" s="14">
        <f t="shared" si="48"/>
        <v>1535</v>
      </c>
      <c r="B1536" s="15">
        <v>44287</v>
      </c>
      <c r="C1536" s="7">
        <v>44300</v>
      </c>
      <c r="D1536" s="8" t="s">
        <v>842</v>
      </c>
      <c r="E1536" s="22" t="s">
        <v>93</v>
      </c>
      <c r="F1536" s="67" t="s">
        <v>2111</v>
      </c>
      <c r="G1536" s="8"/>
      <c r="H1536" s="67" t="s">
        <v>1</v>
      </c>
      <c r="I1536" s="22" t="s">
        <v>741</v>
      </c>
      <c r="J1536" s="68">
        <v>6</v>
      </c>
      <c r="K1536" s="13">
        <f>IFERROR(VLOOKUP(I1536,'LISTES stock'!A$2:B$1487,2,0)+SUMIFS(J1536:J1536,D1536:D1536,"ENTRÉE",I1536:I1536,I1536)-SUMIFS(J1536:J1536,D1536:D1536,"SORTIE",I1536:I1536,I1536),"")</f>
        <v>-19</v>
      </c>
      <c r="L1536" s="13">
        <f>IFERROR(VLOOKUP(I1536,T_LISTES[],3,0),"")</f>
        <v>0</v>
      </c>
      <c r="M1536" s="13" t="str">
        <f t="shared" si="49"/>
        <v>COMMANDER</v>
      </c>
      <c r="N1536" s="23"/>
      <c r="O1536" s="8"/>
      <c r="P1536" s="69">
        <v>0</v>
      </c>
      <c r="Q1536" s="22"/>
      <c r="R1536" s="14" t="s">
        <v>1737</v>
      </c>
    </row>
    <row r="1537" spans="1:18" x14ac:dyDescent="0.25">
      <c r="A1537" s="14">
        <f t="shared" si="48"/>
        <v>1536</v>
      </c>
      <c r="B1537" s="15">
        <v>44287</v>
      </c>
      <c r="C1537" s="7">
        <v>44300</v>
      </c>
      <c r="D1537" s="8" t="s">
        <v>842</v>
      </c>
      <c r="E1537" s="22" t="s">
        <v>1935</v>
      </c>
      <c r="F1537" s="67" t="s">
        <v>2099</v>
      </c>
      <c r="G1537" s="8"/>
      <c r="H1537" s="67" t="s">
        <v>1769</v>
      </c>
      <c r="I1537" s="22" t="s">
        <v>490</v>
      </c>
      <c r="J1537" s="68">
        <v>1</v>
      </c>
      <c r="K1537" s="13">
        <f>IFERROR(VLOOKUP(I1537,'LISTES stock'!A$2:B$1487,2,0)+SUMIFS(J1537:J1537,D1537:D1537,"ENTRÉE",I1537:I1537,I1537)-SUMIFS(J1537:J1537,D1537:D1537,"SORTIE",I1537:I1537,I1537),"")</f>
        <v>-1</v>
      </c>
      <c r="L1537" s="13">
        <f>IFERROR(VLOOKUP(I1537,T_LISTES[],3,0),"")</f>
        <v>2</v>
      </c>
      <c r="M1537" s="13" t="str">
        <f t="shared" si="49"/>
        <v>COMMANDER</v>
      </c>
      <c r="N1537" s="23"/>
      <c r="O1537" s="8"/>
      <c r="P1537" s="69">
        <v>20000</v>
      </c>
      <c r="Q1537" s="22" t="s">
        <v>2112</v>
      </c>
      <c r="R1537" s="14" t="s">
        <v>1778</v>
      </c>
    </row>
    <row r="1538" spans="1:18" x14ac:dyDescent="0.25">
      <c r="A1538" s="14">
        <f t="shared" si="48"/>
        <v>1537</v>
      </c>
      <c r="B1538" s="15">
        <v>44287</v>
      </c>
      <c r="C1538" s="7">
        <v>44300</v>
      </c>
      <c r="D1538" s="8" t="s">
        <v>842</v>
      </c>
      <c r="E1538" s="22" t="s">
        <v>1935</v>
      </c>
      <c r="F1538" s="67" t="s">
        <v>1779</v>
      </c>
      <c r="G1538" s="8"/>
      <c r="H1538" s="67" t="s">
        <v>33</v>
      </c>
      <c r="I1538" s="22" t="s">
        <v>39</v>
      </c>
      <c r="J1538" s="68">
        <v>1</v>
      </c>
      <c r="K1538" s="13">
        <f>IFERROR(VLOOKUP(I1538,'LISTES stock'!A$2:B$1487,2,0)+SUMIFS(J1538:J1538,D1538:D1538,"ENTRÉE",I1538:I1538,I1538)-SUMIFS(J1538:J1538,D1538:D1538,"SORTIE",I1538:I1538,I1538),"")</f>
        <v>38</v>
      </c>
      <c r="L1538" s="13">
        <f>IFERROR(VLOOKUP(I1538,T_LISTES[],3,0),"")</f>
        <v>0</v>
      </c>
      <c r="M1538" s="13" t="str">
        <f t="shared" si="49"/>
        <v/>
      </c>
      <c r="N1538" s="23"/>
      <c r="O1538" s="8"/>
      <c r="P1538" s="69">
        <v>0</v>
      </c>
      <c r="Q1538" s="22"/>
      <c r="R1538" s="14" t="s">
        <v>1778</v>
      </c>
    </row>
    <row r="1539" spans="1:18" x14ac:dyDescent="0.25">
      <c r="A1539" s="14">
        <f t="shared" si="48"/>
        <v>1538</v>
      </c>
      <c r="B1539" s="15">
        <v>44287</v>
      </c>
      <c r="C1539" s="7">
        <v>44300</v>
      </c>
      <c r="D1539" s="75" t="s">
        <v>844</v>
      </c>
      <c r="E1539" s="22" t="s">
        <v>2298</v>
      </c>
      <c r="F1539" s="67" t="s">
        <v>1744</v>
      </c>
      <c r="G1539" s="8"/>
      <c r="H1539" s="67"/>
      <c r="I1539" s="22" t="s">
        <v>777</v>
      </c>
      <c r="J1539" s="68">
        <v>2</v>
      </c>
      <c r="K1539" s="13">
        <f>IFERROR(VLOOKUP(I1539,'LISTES stock'!A$2:B$1487,2,0)+SUMIFS(J1539:J1539,D1539:D1539,"ENTRÉE",I1539:I1539,I1539)-SUMIFS(J1539:J1539,D1539:D1539,"SORTIE",I1539:I1539,I1539),"")</f>
        <v>2</v>
      </c>
      <c r="L1539" s="13">
        <f>IFERROR(VLOOKUP(I1539,T_LISTES[],3,0),"")</f>
        <v>0</v>
      </c>
      <c r="M1539" s="13" t="str">
        <f t="shared" si="49"/>
        <v/>
      </c>
      <c r="N1539" s="23"/>
      <c r="O1539" s="8"/>
      <c r="P1539" s="69">
        <v>6000</v>
      </c>
      <c r="Q1539" s="22"/>
      <c r="R1539" s="14"/>
    </row>
    <row r="1540" spans="1:18" x14ac:dyDescent="0.25">
      <c r="A1540" s="14">
        <f t="shared" si="48"/>
        <v>1539</v>
      </c>
      <c r="B1540" s="15">
        <v>44287</v>
      </c>
      <c r="C1540" s="7">
        <v>44300</v>
      </c>
      <c r="D1540" s="75" t="s">
        <v>844</v>
      </c>
      <c r="E1540" s="22" t="s">
        <v>2298</v>
      </c>
      <c r="F1540" s="67" t="s">
        <v>1735</v>
      </c>
      <c r="G1540" s="8"/>
      <c r="H1540" s="67"/>
      <c r="I1540" s="22" t="s">
        <v>488</v>
      </c>
      <c r="J1540" s="68">
        <v>1</v>
      </c>
      <c r="K1540" s="13">
        <f>IFERROR(VLOOKUP(I1540,'LISTES stock'!A$2:B$1487,2,0)+SUMIFS(J1540:J1540,D1540:D1540,"ENTRÉE",I1540:I1540,I1540)-SUMIFS(J1540:J1540,D1540:D1540,"SORTIE",I1540:I1540,I1540),"")</f>
        <v>31</v>
      </c>
      <c r="L1540" s="13">
        <f>IFERROR(VLOOKUP(I1540,T_LISTES[],3,0),"")</f>
        <v>0</v>
      </c>
      <c r="M1540" s="13" t="str">
        <f t="shared" si="49"/>
        <v/>
      </c>
      <c r="N1540" s="23" t="s">
        <v>1914</v>
      </c>
      <c r="O1540" s="8"/>
      <c r="P1540" s="69">
        <v>0</v>
      </c>
      <c r="Q1540" s="22"/>
      <c r="R1540" s="14"/>
    </row>
    <row r="1541" spans="1:18" x14ac:dyDescent="0.25">
      <c r="A1541" s="14">
        <f t="shared" si="48"/>
        <v>1540</v>
      </c>
      <c r="B1541" s="15">
        <v>44287</v>
      </c>
      <c r="C1541" s="7">
        <v>44300</v>
      </c>
      <c r="D1541" s="75" t="s">
        <v>844</v>
      </c>
      <c r="E1541" s="22" t="s">
        <v>2298</v>
      </c>
      <c r="F1541" s="67" t="s">
        <v>1735</v>
      </c>
      <c r="G1541" s="8"/>
      <c r="H1541" s="67"/>
      <c r="I1541" s="22" t="s">
        <v>486</v>
      </c>
      <c r="J1541" s="68">
        <v>1</v>
      </c>
      <c r="K1541" s="13">
        <f>IFERROR(VLOOKUP(I1541,'LISTES stock'!A$2:B$1487,2,0)+SUMIFS(J1541:J1541,D1541:D1541,"ENTRÉE",I1541:I1541,I1541)-SUMIFS(J1541:J1541,D1541:D1541,"SORTIE",I1541:I1541,I1541),"")</f>
        <v>18</v>
      </c>
      <c r="L1541" s="13">
        <f>IFERROR(VLOOKUP(I1541,T_LISTES[],3,0),"")</f>
        <v>0</v>
      </c>
      <c r="M1541" s="13" t="str">
        <f t="shared" si="49"/>
        <v/>
      </c>
      <c r="N1541" s="23" t="s">
        <v>1827</v>
      </c>
      <c r="O1541" s="8"/>
      <c r="P1541" s="69">
        <v>0</v>
      </c>
      <c r="Q1541" s="22"/>
      <c r="R1541" s="14"/>
    </row>
    <row r="1542" spans="1:18" x14ac:dyDescent="0.25">
      <c r="A1542" s="14">
        <f t="shared" si="48"/>
        <v>1541</v>
      </c>
      <c r="B1542" s="15">
        <v>44287</v>
      </c>
      <c r="C1542" s="7">
        <v>44300</v>
      </c>
      <c r="D1542" s="75" t="s">
        <v>844</v>
      </c>
      <c r="E1542" s="22" t="s">
        <v>2298</v>
      </c>
      <c r="F1542" s="67" t="s">
        <v>1735</v>
      </c>
      <c r="G1542" s="8"/>
      <c r="H1542" s="67" t="s">
        <v>1</v>
      </c>
      <c r="I1542" s="22" t="s">
        <v>485</v>
      </c>
      <c r="J1542" s="68">
        <v>1</v>
      </c>
      <c r="K1542" s="13">
        <f>IFERROR(VLOOKUP(I1542,'LISTES stock'!A$2:B$1487,2,0)+SUMIFS(J1542:J1542,D1542:D1542,"ENTRÉE",I1542:I1542,I1542)-SUMIFS(J1542:J1542,D1542:D1542,"SORTIE",I1542:I1542,I1542),"")</f>
        <v>6</v>
      </c>
      <c r="L1542" s="13">
        <f>IFERROR(VLOOKUP(I1542,T_LISTES[],3,0),"")</f>
        <v>2</v>
      </c>
      <c r="M1542" s="13" t="str">
        <f t="shared" si="49"/>
        <v/>
      </c>
      <c r="N1542" s="23" t="s">
        <v>1827</v>
      </c>
      <c r="O1542" s="8"/>
      <c r="P1542" s="69">
        <v>25000</v>
      </c>
      <c r="Q1542" s="22"/>
      <c r="R1542" s="14"/>
    </row>
    <row r="1543" spans="1:18" x14ac:dyDescent="0.25">
      <c r="A1543" s="14">
        <f t="shared" si="48"/>
        <v>1542</v>
      </c>
      <c r="B1543" s="15">
        <v>44287</v>
      </c>
      <c r="C1543" s="7">
        <v>44300</v>
      </c>
      <c r="D1543" s="75" t="s">
        <v>844</v>
      </c>
      <c r="E1543" s="22" t="s">
        <v>2298</v>
      </c>
      <c r="F1543" s="67" t="s">
        <v>1735</v>
      </c>
      <c r="G1543" s="8"/>
      <c r="H1543" s="67"/>
      <c r="I1543" s="22" t="s">
        <v>783</v>
      </c>
      <c r="J1543" s="68">
        <v>1</v>
      </c>
      <c r="K1543" s="13">
        <f>IFERROR(VLOOKUP(I1543,'LISTES stock'!A$2:B$1487,2,0)+SUMIFS(J1543:J1543,D1543:D1543,"ENTRÉE",I1543:I1543,I1543)-SUMIFS(J1543:J1543,D1543:D1543,"SORTIE",I1543:I1543,I1543),"")</f>
        <v>3</v>
      </c>
      <c r="L1543" s="13">
        <f>IFERROR(VLOOKUP(I1543,T_LISTES[],3,0),"")</f>
        <v>0</v>
      </c>
      <c r="M1543" s="13" t="str">
        <f t="shared" si="49"/>
        <v/>
      </c>
      <c r="N1543" s="23" t="s">
        <v>1827</v>
      </c>
      <c r="O1543" s="8"/>
      <c r="P1543" s="69">
        <v>0</v>
      </c>
      <c r="Q1543" s="22"/>
      <c r="R1543" s="14"/>
    </row>
    <row r="1544" spans="1:18" x14ac:dyDescent="0.25">
      <c r="A1544" s="14">
        <f t="shared" si="48"/>
        <v>1543</v>
      </c>
      <c r="B1544" s="15">
        <v>44287</v>
      </c>
      <c r="C1544" s="7">
        <v>44300</v>
      </c>
      <c r="D1544" s="75" t="s">
        <v>844</v>
      </c>
      <c r="E1544" s="22" t="s">
        <v>2298</v>
      </c>
      <c r="F1544" s="67" t="s">
        <v>1867</v>
      </c>
      <c r="G1544" s="8"/>
      <c r="H1544" s="67"/>
      <c r="I1544" s="22" t="s">
        <v>337</v>
      </c>
      <c r="J1544" s="68">
        <v>20</v>
      </c>
      <c r="K1544" s="13">
        <f>IFERROR(VLOOKUP(I1544,'LISTES stock'!A$2:B$1487,2,0)+SUMIFS(J1544:J1544,D1544:D1544,"ENTRÉE",I1544:I1544,I1544)-SUMIFS(J1544:J1544,D1544:D1544,"SORTIE",I1544:I1544,I1544),"")</f>
        <v>-4</v>
      </c>
      <c r="L1544" s="13">
        <f>IFERROR(VLOOKUP(I1544,T_LISTES[],3,0),"")</f>
        <v>2</v>
      </c>
      <c r="M1544" s="13" t="str">
        <f t="shared" si="49"/>
        <v>COMMANDER</v>
      </c>
      <c r="N1544" s="23"/>
      <c r="O1544" s="8"/>
      <c r="P1544" s="69">
        <v>0</v>
      </c>
      <c r="Q1544" s="22"/>
      <c r="R1544" s="14"/>
    </row>
    <row r="1545" spans="1:18" x14ac:dyDescent="0.25">
      <c r="A1545" s="14">
        <f t="shared" si="48"/>
        <v>1544</v>
      </c>
      <c r="B1545" s="15">
        <v>44287</v>
      </c>
      <c r="C1545" s="7">
        <v>44300</v>
      </c>
      <c r="D1545" s="75" t="s">
        <v>844</v>
      </c>
      <c r="E1545" s="22" t="s">
        <v>2298</v>
      </c>
      <c r="F1545" s="67" t="s">
        <v>1867</v>
      </c>
      <c r="G1545" s="8"/>
      <c r="H1545" s="67"/>
      <c r="I1545" s="22" t="s">
        <v>333</v>
      </c>
      <c r="J1545" s="68">
        <v>20</v>
      </c>
      <c r="K1545" s="13">
        <f>IFERROR(VLOOKUP(I1545,'LISTES stock'!A$2:B$1487,2,0)+SUMIFS(J1545:J1545,D1545:D1545,"ENTRÉE",I1545:I1545,I1545)-SUMIFS(J1545:J1545,D1545:D1545,"SORTIE",I1545:I1545,I1545),"")</f>
        <v>-1</v>
      </c>
      <c r="L1545" s="13">
        <f>IFERROR(VLOOKUP(I1545,T_LISTES[],3,0),"")</f>
        <v>2</v>
      </c>
      <c r="M1545" s="13" t="str">
        <f t="shared" si="49"/>
        <v>COMMANDER</v>
      </c>
      <c r="N1545" s="23"/>
      <c r="O1545" s="8"/>
      <c r="P1545" s="69">
        <v>0</v>
      </c>
      <c r="Q1545" s="22"/>
      <c r="R1545" s="14"/>
    </row>
    <row r="1546" spans="1:18" x14ac:dyDescent="0.25">
      <c r="A1546" s="14">
        <f t="shared" si="48"/>
        <v>1545</v>
      </c>
      <c r="B1546" s="15">
        <v>44287</v>
      </c>
      <c r="C1546" s="7">
        <v>44301</v>
      </c>
      <c r="D1546" s="8" t="s">
        <v>842</v>
      </c>
      <c r="E1546" s="22" t="s">
        <v>707</v>
      </c>
      <c r="F1546" s="67" t="s">
        <v>1747</v>
      </c>
      <c r="G1546" s="8"/>
      <c r="H1546" s="67" t="s">
        <v>33</v>
      </c>
      <c r="I1546" s="22" t="s">
        <v>283</v>
      </c>
      <c r="J1546" s="68">
        <v>1</v>
      </c>
      <c r="K1546" s="13">
        <f>IFERROR(VLOOKUP(I1546,'LISTES stock'!A$2:B$1487,2,0)+SUMIFS(J1546:J1546,D1546:D1546,"ENTRÉE",I1546:I1546,I1546)-SUMIFS(J1546:J1546,D1546:D1546,"SORTIE",I1546:I1546,I1546),"")</f>
        <v>2</v>
      </c>
      <c r="L1546" s="13">
        <f>IFERROR(VLOOKUP(I1546,T_LISTES[],3,0),"")</f>
        <v>0</v>
      </c>
      <c r="M1546" s="13" t="str">
        <f t="shared" si="49"/>
        <v/>
      </c>
      <c r="N1546" s="23"/>
      <c r="O1546" s="8"/>
      <c r="P1546" s="69">
        <v>12000</v>
      </c>
      <c r="Q1546" s="22" t="s">
        <v>1736</v>
      </c>
      <c r="R1546" s="14" t="s">
        <v>1737</v>
      </c>
    </row>
    <row r="1547" spans="1:18" x14ac:dyDescent="0.25">
      <c r="A1547" s="14">
        <f t="shared" si="48"/>
        <v>1546</v>
      </c>
      <c r="B1547" s="15">
        <v>44287</v>
      </c>
      <c r="C1547" s="7">
        <v>44301</v>
      </c>
      <c r="D1547" s="8" t="s">
        <v>842</v>
      </c>
      <c r="E1547" s="22" t="s">
        <v>707</v>
      </c>
      <c r="F1547" s="67" t="s">
        <v>1747</v>
      </c>
      <c r="G1547" s="8"/>
      <c r="H1547" s="67" t="s">
        <v>33</v>
      </c>
      <c r="I1547" s="22" t="s">
        <v>671</v>
      </c>
      <c r="J1547" s="68">
        <v>1</v>
      </c>
      <c r="K1547" s="13">
        <f>IFERROR(VLOOKUP(I1547,'LISTES stock'!A$2:B$1487,2,0)+SUMIFS(J1547:J1547,D1547:D1547,"ENTRÉE",I1547:I1547,I1547)-SUMIFS(J1547:J1547,D1547:D1547,"SORTIE",I1547:I1547,I1547),"")</f>
        <v>1</v>
      </c>
      <c r="L1547" s="13">
        <f>IFERROR(VLOOKUP(I1547,T_LISTES[],3,0),"")</f>
        <v>0</v>
      </c>
      <c r="M1547" s="13" t="str">
        <f t="shared" si="49"/>
        <v/>
      </c>
      <c r="N1547" s="23"/>
      <c r="O1547" s="8"/>
      <c r="P1547" s="69">
        <v>12000</v>
      </c>
      <c r="Q1547" s="22" t="s">
        <v>1736</v>
      </c>
      <c r="R1547" s="14" t="s">
        <v>1737</v>
      </c>
    </row>
    <row r="1548" spans="1:18" x14ac:dyDescent="0.25">
      <c r="A1548" s="14">
        <f t="shared" si="48"/>
        <v>1547</v>
      </c>
      <c r="B1548" s="15">
        <v>44287</v>
      </c>
      <c r="C1548" s="7">
        <v>44301</v>
      </c>
      <c r="D1548" s="8" t="s">
        <v>842</v>
      </c>
      <c r="E1548" s="22" t="s">
        <v>84</v>
      </c>
      <c r="F1548" s="67" t="s">
        <v>1747</v>
      </c>
      <c r="G1548" s="8"/>
      <c r="H1548" s="67" t="s">
        <v>26</v>
      </c>
      <c r="I1548" s="22" t="s">
        <v>65</v>
      </c>
      <c r="J1548" s="68">
        <v>1</v>
      </c>
      <c r="K1548" s="13">
        <f>IFERROR(VLOOKUP(I1548,'LISTES stock'!A$2:B$1487,2,0)+SUMIFS(J1548:J1548,D1548:D1548,"ENTRÉE",I1548:I1548,I1548)-SUMIFS(J1548:J1548,D1548:D1548,"SORTIE",I1548:I1548,I1548),"")</f>
        <v>-54</v>
      </c>
      <c r="L1548" s="13">
        <f>IFERROR(VLOOKUP(I1548,T_LISTES[],3,0),"")</f>
        <v>2</v>
      </c>
      <c r="M1548" s="13" t="str">
        <f t="shared" si="49"/>
        <v>COMMANDER</v>
      </c>
      <c r="N1548" s="23" t="s">
        <v>1827</v>
      </c>
      <c r="O1548" s="8"/>
      <c r="P1548" s="69">
        <v>0</v>
      </c>
      <c r="Q1548" s="22" t="s">
        <v>1780</v>
      </c>
      <c r="R1548" s="14" t="s">
        <v>1790</v>
      </c>
    </row>
    <row r="1549" spans="1:18" x14ac:dyDescent="0.25">
      <c r="A1549" s="14">
        <f t="shared" si="48"/>
        <v>1548</v>
      </c>
      <c r="B1549" s="15">
        <v>44287</v>
      </c>
      <c r="C1549" s="7">
        <v>44301</v>
      </c>
      <c r="D1549" s="8" t="s">
        <v>842</v>
      </c>
      <c r="E1549" s="22" t="s">
        <v>84</v>
      </c>
      <c r="F1549" s="67" t="s">
        <v>1788</v>
      </c>
      <c r="G1549" s="8"/>
      <c r="H1549" s="67" t="s">
        <v>58</v>
      </c>
      <c r="I1549" s="22" t="s">
        <v>57</v>
      </c>
      <c r="J1549" s="68">
        <v>35</v>
      </c>
      <c r="K1549" s="13">
        <f>IFERROR(VLOOKUP(I1549,'LISTES stock'!A$2:B$1487,2,0)+SUMIFS(J1549:J1549,D1549:D1549,"ENTRÉE",I1549:I1549,I1549)-SUMIFS(J1549:J1549,D1549:D1549,"SORTIE",I1549:I1549,I1549),"")</f>
        <v>-7079</v>
      </c>
      <c r="L1549" s="13">
        <f>IFERROR(VLOOKUP(I1549,T_LISTES[],3,0),"")</f>
        <v>0</v>
      </c>
      <c r="M1549" s="13" t="str">
        <f t="shared" si="49"/>
        <v>COMMANDER</v>
      </c>
      <c r="N1549" s="23"/>
      <c r="O1549" s="8"/>
      <c r="P1549" s="69">
        <v>0</v>
      </c>
      <c r="Q1549" s="22" t="s">
        <v>1780</v>
      </c>
      <c r="R1549" s="14" t="s">
        <v>1790</v>
      </c>
    </row>
    <row r="1550" spans="1:18" x14ac:dyDescent="0.25">
      <c r="A1550" s="14">
        <f t="shared" si="48"/>
        <v>1549</v>
      </c>
      <c r="B1550" s="15">
        <v>44287</v>
      </c>
      <c r="C1550" s="7">
        <v>44301</v>
      </c>
      <c r="D1550" s="8" t="s">
        <v>842</v>
      </c>
      <c r="E1550" s="22" t="s">
        <v>867</v>
      </c>
      <c r="F1550" s="67" t="s">
        <v>1735</v>
      </c>
      <c r="G1550" s="8"/>
      <c r="H1550" s="67" t="s">
        <v>33</v>
      </c>
      <c r="I1550" s="22" t="s">
        <v>746</v>
      </c>
      <c r="J1550" s="68">
        <v>1</v>
      </c>
      <c r="K1550" s="13">
        <f>IFERROR(VLOOKUP(I1550,'LISTES stock'!A$2:B$1487,2,0)+SUMIFS(J1550:J1550,D1550:D1550,"ENTRÉE",I1550:I1550,I1550)-SUMIFS(J1550:J1550,D1550:D1550,"SORTIE",I1550:I1550,I1550),"")</f>
        <v>2</v>
      </c>
      <c r="L1550" s="13">
        <f>IFERROR(VLOOKUP(I1550,T_LISTES[],3,0),"")</f>
        <v>0</v>
      </c>
      <c r="M1550" s="13" t="str">
        <f t="shared" si="49"/>
        <v/>
      </c>
      <c r="N1550" s="23"/>
      <c r="O1550" s="8"/>
      <c r="P1550" s="69">
        <v>150000</v>
      </c>
      <c r="Q1550" s="22" t="s">
        <v>1881</v>
      </c>
      <c r="R1550" s="14" t="s">
        <v>1746</v>
      </c>
    </row>
    <row r="1551" spans="1:18" x14ac:dyDescent="0.25">
      <c r="A1551" s="14">
        <f t="shared" si="48"/>
        <v>1550</v>
      </c>
      <c r="B1551" s="15">
        <v>44287</v>
      </c>
      <c r="C1551" s="7">
        <v>44301</v>
      </c>
      <c r="D1551" s="8" t="s">
        <v>842</v>
      </c>
      <c r="E1551" s="22" t="s">
        <v>228</v>
      </c>
      <c r="F1551" s="67" t="s">
        <v>1792</v>
      </c>
      <c r="G1551" s="8"/>
      <c r="H1551" s="67" t="s">
        <v>33</v>
      </c>
      <c r="I1551" s="22" t="s">
        <v>504</v>
      </c>
      <c r="J1551" s="68">
        <v>1</v>
      </c>
      <c r="K1551" s="13">
        <f>IFERROR(VLOOKUP(I1551,'LISTES stock'!A$2:B$1487,2,0)+SUMIFS(J1551:J1551,D1551:D1551,"ENTRÉE",I1551:I1551,I1551)-SUMIFS(J1551:J1551,D1551:D1551,"SORTIE",I1551:I1551,I1551),"")</f>
        <v>-3</v>
      </c>
      <c r="L1551" s="13">
        <f>IFERROR(VLOOKUP(I1551,T_LISTES[],3,0),"")</f>
        <v>0</v>
      </c>
      <c r="M1551" s="13" t="str">
        <f t="shared" si="49"/>
        <v>COMMANDER</v>
      </c>
      <c r="N1551" s="23" t="s">
        <v>1901</v>
      </c>
      <c r="O1551" s="8"/>
      <c r="P1551" s="69">
        <v>0</v>
      </c>
      <c r="Q1551" s="22" t="s">
        <v>2044</v>
      </c>
      <c r="R1551" s="14" t="s">
        <v>1737</v>
      </c>
    </row>
    <row r="1552" spans="1:18" x14ac:dyDescent="0.25">
      <c r="A1552" s="14">
        <f t="shared" si="48"/>
        <v>1551</v>
      </c>
      <c r="B1552" s="15">
        <v>44287</v>
      </c>
      <c r="C1552" s="7">
        <v>44301</v>
      </c>
      <c r="D1552" s="8" t="s">
        <v>842</v>
      </c>
      <c r="E1552" s="22" t="s">
        <v>2020</v>
      </c>
      <c r="F1552" s="67" t="s">
        <v>1735</v>
      </c>
      <c r="G1552" s="8"/>
      <c r="H1552" s="67" t="s">
        <v>33</v>
      </c>
      <c r="I1552" s="22" t="s">
        <v>161</v>
      </c>
      <c r="J1552" s="68">
        <v>1</v>
      </c>
      <c r="K1552" s="13">
        <f>IFERROR(VLOOKUP(I1552,'LISTES stock'!A$2:B$1487,2,0)+SUMIFS(J1552:J1552,D1552:D1552,"ENTRÉE",I1552:I1552,I1552)-SUMIFS(J1552:J1552,D1552:D1552,"SORTIE",I1552:I1552,I1552),"")</f>
        <v>-15</v>
      </c>
      <c r="L1552" s="13">
        <f>IFERROR(VLOOKUP(I1552,T_LISTES[],3,0),"")</f>
        <v>2</v>
      </c>
      <c r="M1552" s="13" t="str">
        <f t="shared" si="49"/>
        <v>COMMANDER</v>
      </c>
      <c r="N1552" s="23"/>
      <c r="O1552" s="8"/>
      <c r="P1552" s="69">
        <v>0</v>
      </c>
      <c r="Q1552" s="22" t="s">
        <v>2011</v>
      </c>
      <c r="R1552" s="14" t="s">
        <v>1767</v>
      </c>
    </row>
    <row r="1553" spans="1:18" x14ac:dyDescent="0.25">
      <c r="A1553" s="14">
        <f t="shared" si="48"/>
        <v>1552</v>
      </c>
      <c r="B1553" s="15">
        <v>44287</v>
      </c>
      <c r="C1553" s="7">
        <v>44301</v>
      </c>
      <c r="D1553" s="8" t="s">
        <v>842</v>
      </c>
      <c r="E1553" s="22" t="s">
        <v>2020</v>
      </c>
      <c r="F1553" s="67" t="s">
        <v>1735</v>
      </c>
      <c r="G1553" s="8"/>
      <c r="H1553" s="67" t="s">
        <v>33</v>
      </c>
      <c r="I1553" s="22" t="s">
        <v>176</v>
      </c>
      <c r="J1553" s="68">
        <v>1</v>
      </c>
      <c r="K1553" s="13">
        <f>IFERROR(VLOOKUP(I1553,'LISTES stock'!A$2:B$1487,2,0)+SUMIFS(J1553:J1553,D1553:D1553,"ENTRÉE",I1553:I1553,I1553)-SUMIFS(J1553:J1553,D1553:D1553,"SORTIE",I1553:I1553,I1553),"")</f>
        <v>-1</v>
      </c>
      <c r="L1553" s="13">
        <f>IFERROR(VLOOKUP(I1553,T_LISTES[],3,0),"")</f>
        <v>2</v>
      </c>
      <c r="M1553" s="13" t="str">
        <f t="shared" si="49"/>
        <v>COMMANDER</v>
      </c>
      <c r="N1553" s="23"/>
      <c r="O1553" s="8"/>
      <c r="P1553" s="69">
        <v>0</v>
      </c>
      <c r="Q1553" s="22" t="s">
        <v>2011</v>
      </c>
      <c r="R1553" s="14" t="s">
        <v>1767</v>
      </c>
    </row>
    <row r="1554" spans="1:18" x14ac:dyDescent="0.25">
      <c r="A1554" s="14">
        <f t="shared" si="48"/>
        <v>1553</v>
      </c>
      <c r="B1554" s="15">
        <v>44287</v>
      </c>
      <c r="C1554" s="7">
        <v>44301</v>
      </c>
      <c r="D1554" s="8" t="s">
        <v>842</v>
      </c>
      <c r="E1554" s="22" t="s">
        <v>2020</v>
      </c>
      <c r="F1554" s="67" t="s">
        <v>1735</v>
      </c>
      <c r="G1554" s="8"/>
      <c r="H1554" s="67" t="s">
        <v>33</v>
      </c>
      <c r="I1554" s="22" t="s">
        <v>660</v>
      </c>
      <c r="J1554" s="68">
        <v>1</v>
      </c>
      <c r="K1554" s="13">
        <f>IFERROR(VLOOKUP(I1554,'LISTES stock'!A$2:B$1487,2,0)+SUMIFS(J1554:J1554,D1554:D1554,"ENTRÉE",I1554:I1554,I1554)-SUMIFS(J1554:J1554,D1554:D1554,"SORTIE",I1554:I1554,I1554),"")</f>
        <v>-1</v>
      </c>
      <c r="L1554" s="13">
        <f>IFERROR(VLOOKUP(I1554,T_LISTES[],3,0),"")</f>
        <v>0</v>
      </c>
      <c r="M1554" s="13" t="str">
        <f t="shared" si="49"/>
        <v>COMMANDER</v>
      </c>
      <c r="N1554" s="23"/>
      <c r="O1554" s="8"/>
      <c r="P1554" s="69">
        <v>0</v>
      </c>
      <c r="Q1554" s="22" t="s">
        <v>2011</v>
      </c>
      <c r="R1554" s="14" t="s">
        <v>1767</v>
      </c>
    </row>
    <row r="1555" spans="1:18" x14ac:dyDescent="0.25">
      <c r="A1555" s="14">
        <f t="shared" si="48"/>
        <v>1554</v>
      </c>
      <c r="B1555" s="15">
        <v>44287</v>
      </c>
      <c r="C1555" s="7">
        <v>44301</v>
      </c>
      <c r="D1555" s="8" t="s">
        <v>842</v>
      </c>
      <c r="E1555" s="22" t="s">
        <v>1935</v>
      </c>
      <c r="F1555" s="67" t="s">
        <v>2045</v>
      </c>
      <c r="G1555" s="8"/>
      <c r="H1555" s="67" t="s">
        <v>1742</v>
      </c>
      <c r="I1555" s="22" t="s">
        <v>83</v>
      </c>
      <c r="J1555" s="68">
        <v>1</v>
      </c>
      <c r="K1555" s="13">
        <f>IFERROR(VLOOKUP(I1555,'LISTES stock'!A$2:B$1487,2,0)+SUMIFS(J1555:J1555,D1555:D1555,"ENTRÉE",I1555:I1555,I1555)-SUMIFS(J1555:J1555,D1555:D1555,"SORTIE",I1555:I1555,I1555),"")</f>
        <v>-1</v>
      </c>
      <c r="L1555" s="13">
        <f>IFERROR(VLOOKUP(I1555,T_LISTES[],3,0),"")</f>
        <v>2</v>
      </c>
      <c r="M1555" s="13" t="str">
        <f t="shared" si="49"/>
        <v>COMMANDER</v>
      </c>
      <c r="N1555" s="23"/>
      <c r="O1555" s="8"/>
      <c r="P1555" s="69">
        <v>25000</v>
      </c>
      <c r="Q1555" s="22"/>
      <c r="R1555" s="14" t="s">
        <v>1772</v>
      </c>
    </row>
    <row r="1556" spans="1:18" x14ac:dyDescent="0.25">
      <c r="A1556" s="14">
        <f t="shared" si="48"/>
        <v>1555</v>
      </c>
      <c r="B1556" s="15">
        <v>44287</v>
      </c>
      <c r="C1556" s="7">
        <v>44301</v>
      </c>
      <c r="D1556" s="8" t="s">
        <v>842</v>
      </c>
      <c r="E1556" s="22" t="s">
        <v>711</v>
      </c>
      <c r="F1556" s="67" t="s">
        <v>1747</v>
      </c>
      <c r="G1556" s="8"/>
      <c r="H1556" s="67" t="s">
        <v>17</v>
      </c>
      <c r="I1556" s="22" t="s">
        <v>183</v>
      </c>
      <c r="J1556" s="68">
        <v>1</v>
      </c>
      <c r="K1556" s="13">
        <f>IFERROR(VLOOKUP(I1556,'LISTES stock'!A$2:B$1487,2,0)+SUMIFS(J1556:J1556,D1556:D1556,"ENTRÉE",I1556:I1556,I1556)-SUMIFS(J1556:J1556,D1556:D1556,"SORTIE",I1556:I1556,I1556),"")</f>
        <v>-7</v>
      </c>
      <c r="L1556" s="13">
        <f>IFERROR(VLOOKUP(I1556,T_LISTES[],3,0),"")</f>
        <v>0</v>
      </c>
      <c r="M1556" s="13" t="str">
        <f t="shared" si="49"/>
        <v>COMMANDER</v>
      </c>
      <c r="N1556" s="23" t="s">
        <v>1755</v>
      </c>
      <c r="O1556" s="8"/>
      <c r="P1556" s="69">
        <v>0</v>
      </c>
      <c r="Q1556" s="22"/>
      <c r="R1556" s="14" t="s">
        <v>1737</v>
      </c>
    </row>
    <row r="1557" spans="1:18" x14ac:dyDescent="0.25">
      <c r="A1557" s="14">
        <f t="shared" si="48"/>
        <v>1556</v>
      </c>
      <c r="B1557" s="15">
        <v>44287</v>
      </c>
      <c r="C1557" s="7">
        <v>44301</v>
      </c>
      <c r="D1557" s="8" t="s">
        <v>842</v>
      </c>
      <c r="E1557" s="22" t="s">
        <v>228</v>
      </c>
      <c r="F1557" s="67" t="s">
        <v>1856</v>
      </c>
      <c r="G1557" s="8"/>
      <c r="H1557" s="67" t="s">
        <v>1740</v>
      </c>
      <c r="I1557" s="22" t="s">
        <v>779</v>
      </c>
      <c r="J1557" s="68">
        <v>1</v>
      </c>
      <c r="K1557" s="13">
        <f>IFERROR(VLOOKUP(I1557,'LISTES stock'!A$2:B$1487,2,0)+SUMIFS(J1557:J1557,D1557:D1557,"ENTRÉE",I1557:I1557,I1557)-SUMIFS(J1557:J1557,D1557:D1557,"SORTIE",I1557:I1557,I1557),"")</f>
        <v>0</v>
      </c>
      <c r="L1557" s="13">
        <f>IFERROR(VLOOKUP(I1557,T_LISTES[],3,0),"")</f>
        <v>2</v>
      </c>
      <c r="M1557" s="13" t="str">
        <f t="shared" si="49"/>
        <v>COMMANDER</v>
      </c>
      <c r="N1557" s="23" t="s">
        <v>230</v>
      </c>
      <c r="O1557" s="8"/>
      <c r="P1557" s="69">
        <v>600000</v>
      </c>
      <c r="Q1557" s="22" t="s">
        <v>2046</v>
      </c>
      <c r="R1557" s="14" t="s">
        <v>1737</v>
      </c>
    </row>
    <row r="1558" spans="1:18" x14ac:dyDescent="0.25">
      <c r="A1558" s="14">
        <f t="shared" si="48"/>
        <v>1557</v>
      </c>
      <c r="B1558" s="15">
        <v>44287</v>
      </c>
      <c r="C1558" s="7">
        <v>44301</v>
      </c>
      <c r="D1558" s="75" t="s">
        <v>844</v>
      </c>
      <c r="E1558" s="22" t="s">
        <v>2298</v>
      </c>
      <c r="F1558" s="67" t="s">
        <v>1735</v>
      </c>
      <c r="G1558" s="8"/>
      <c r="H1558" s="67"/>
      <c r="I1558" s="22" t="s">
        <v>176</v>
      </c>
      <c r="J1558" s="68">
        <v>1</v>
      </c>
      <c r="K1558" s="13">
        <f>IFERROR(VLOOKUP(I1558,'LISTES stock'!A$2:B$1487,2,0)+SUMIFS(J1558:J1558,D1558:D1558,"ENTRÉE",I1558:I1558,I1558)-SUMIFS(J1558:J1558,D1558:D1558,"SORTIE",I1558:I1558,I1558),"")</f>
        <v>1</v>
      </c>
      <c r="L1558" s="13">
        <f>IFERROR(VLOOKUP(I1558,T_LISTES[],3,0),"")</f>
        <v>2</v>
      </c>
      <c r="M1558" s="13" t="str">
        <f t="shared" si="49"/>
        <v>COMMANDER</v>
      </c>
      <c r="N1558" s="23"/>
      <c r="O1558" s="8"/>
      <c r="P1558" s="69">
        <v>0</v>
      </c>
      <c r="Q1558" s="22"/>
      <c r="R1558" s="14"/>
    </row>
    <row r="1559" spans="1:18" x14ac:dyDescent="0.25">
      <c r="A1559" s="14">
        <f t="shared" si="48"/>
        <v>1558</v>
      </c>
      <c r="B1559" s="15">
        <v>44287</v>
      </c>
      <c r="C1559" s="7">
        <v>44301</v>
      </c>
      <c r="D1559" s="75" t="s">
        <v>844</v>
      </c>
      <c r="E1559" s="22" t="s">
        <v>2298</v>
      </c>
      <c r="F1559" s="67" t="s">
        <v>1735</v>
      </c>
      <c r="G1559" s="8"/>
      <c r="H1559" s="67"/>
      <c r="I1559" s="22" t="s">
        <v>161</v>
      </c>
      <c r="J1559" s="68">
        <v>1</v>
      </c>
      <c r="K1559" s="13">
        <f>IFERROR(VLOOKUP(I1559,'LISTES stock'!A$2:B$1487,2,0)+SUMIFS(J1559:J1559,D1559:D1559,"ENTRÉE",I1559:I1559,I1559)-SUMIFS(J1559:J1559,D1559:D1559,"SORTIE",I1559:I1559,I1559),"")</f>
        <v>-13</v>
      </c>
      <c r="L1559" s="13">
        <f>IFERROR(VLOOKUP(I1559,T_LISTES[],3,0),"")</f>
        <v>2</v>
      </c>
      <c r="M1559" s="13" t="str">
        <f t="shared" si="49"/>
        <v>COMMANDER</v>
      </c>
      <c r="N1559" s="23"/>
      <c r="O1559" s="8"/>
      <c r="P1559" s="69">
        <v>0</v>
      </c>
      <c r="Q1559" s="22"/>
      <c r="R1559" s="14"/>
    </row>
    <row r="1560" spans="1:18" x14ac:dyDescent="0.25">
      <c r="A1560" s="14">
        <f t="shared" si="48"/>
        <v>1559</v>
      </c>
      <c r="B1560" s="15">
        <v>44287</v>
      </c>
      <c r="C1560" s="7">
        <v>44301</v>
      </c>
      <c r="D1560" s="75" t="s">
        <v>844</v>
      </c>
      <c r="E1560" s="22" t="s">
        <v>2298</v>
      </c>
      <c r="F1560" s="67" t="s">
        <v>1735</v>
      </c>
      <c r="G1560" s="8"/>
      <c r="H1560" s="67"/>
      <c r="I1560" s="22" t="s">
        <v>660</v>
      </c>
      <c r="J1560" s="68">
        <v>2</v>
      </c>
      <c r="K1560" s="13">
        <f>IFERROR(VLOOKUP(I1560,'LISTES stock'!A$2:B$1487,2,0)+SUMIFS(J1560:J1560,D1560:D1560,"ENTRÉE",I1560:I1560,I1560)-SUMIFS(J1560:J1560,D1560:D1560,"SORTIE",I1560:I1560,I1560),"")</f>
        <v>2</v>
      </c>
      <c r="L1560" s="13">
        <f>IFERROR(VLOOKUP(I1560,T_LISTES[],3,0),"")</f>
        <v>0</v>
      </c>
      <c r="M1560" s="13" t="str">
        <f t="shared" si="49"/>
        <v/>
      </c>
      <c r="N1560" s="23"/>
      <c r="O1560" s="8"/>
      <c r="P1560" s="69">
        <v>0</v>
      </c>
      <c r="Q1560" s="22"/>
      <c r="R1560" s="14"/>
    </row>
    <row r="1561" spans="1:18" x14ac:dyDescent="0.25">
      <c r="A1561" s="14">
        <f t="shared" si="48"/>
        <v>1560</v>
      </c>
      <c r="B1561" s="15">
        <v>44287</v>
      </c>
      <c r="C1561" s="7">
        <v>44301</v>
      </c>
      <c r="D1561" s="75" t="s">
        <v>844</v>
      </c>
      <c r="E1561" s="22" t="s">
        <v>2298</v>
      </c>
      <c r="F1561" s="67" t="s">
        <v>1878</v>
      </c>
      <c r="G1561" s="8"/>
      <c r="H1561" s="67"/>
      <c r="I1561" s="22" t="s">
        <v>458</v>
      </c>
      <c r="J1561" s="68">
        <v>5</v>
      </c>
      <c r="K1561" s="13">
        <f>IFERROR(VLOOKUP(I1561,'LISTES stock'!A$2:B$1487,2,0)+SUMIFS(J1561:J1561,D1561:D1561,"ENTRÉE",I1561:I1561,I1561)-SUMIFS(J1561:J1561,D1561:D1561,"SORTIE",I1561:I1561,I1561),"")</f>
        <v>12</v>
      </c>
      <c r="L1561" s="13">
        <f>IFERROR(VLOOKUP(I1561,T_LISTES[],3,0),"")</f>
        <v>0</v>
      </c>
      <c r="M1561" s="13" t="str">
        <f t="shared" si="49"/>
        <v/>
      </c>
      <c r="N1561" s="23"/>
      <c r="O1561" s="8"/>
      <c r="P1561" s="69">
        <v>0</v>
      </c>
      <c r="Q1561" s="22"/>
      <c r="R1561" s="14"/>
    </row>
    <row r="1562" spans="1:18" x14ac:dyDescent="0.25">
      <c r="A1562" s="14">
        <f t="shared" si="48"/>
        <v>1561</v>
      </c>
      <c r="B1562" s="15">
        <v>44287</v>
      </c>
      <c r="C1562" s="7">
        <v>44302</v>
      </c>
      <c r="D1562" s="8" t="s">
        <v>842</v>
      </c>
      <c r="E1562" s="22" t="s">
        <v>208</v>
      </c>
      <c r="F1562" s="67" t="s">
        <v>2045</v>
      </c>
      <c r="G1562" s="8"/>
      <c r="H1562" s="67" t="s">
        <v>1742</v>
      </c>
      <c r="I1562" s="22" t="s">
        <v>83</v>
      </c>
      <c r="J1562" s="68">
        <v>1</v>
      </c>
      <c r="K1562" s="13">
        <f>IFERROR(VLOOKUP(I1562,'LISTES stock'!A$2:B$1487,2,0)+SUMIFS(J1562:J1562,D1562:D1562,"ENTRÉE",I1562:I1562,I1562)-SUMIFS(J1562:J1562,D1562:D1562,"SORTIE",I1562:I1562,I1562),"")</f>
        <v>-1</v>
      </c>
      <c r="L1562" s="13">
        <f>IFERROR(VLOOKUP(I1562,T_LISTES[],3,0),"")</f>
        <v>2</v>
      </c>
      <c r="M1562" s="13" t="str">
        <f t="shared" si="49"/>
        <v>COMMANDER</v>
      </c>
      <c r="N1562" s="23"/>
      <c r="O1562" s="8"/>
      <c r="P1562" s="69">
        <v>25000</v>
      </c>
      <c r="Q1562" s="22"/>
      <c r="R1562" s="14" t="s">
        <v>1772</v>
      </c>
    </row>
    <row r="1563" spans="1:18" x14ac:dyDescent="0.25">
      <c r="A1563" s="14">
        <f t="shared" si="48"/>
        <v>1562</v>
      </c>
      <c r="B1563" s="15">
        <v>44287</v>
      </c>
      <c r="C1563" s="7">
        <v>44302</v>
      </c>
      <c r="D1563" s="8" t="s">
        <v>842</v>
      </c>
      <c r="E1563" s="22" t="s">
        <v>130</v>
      </c>
      <c r="F1563" s="67" t="s">
        <v>1779</v>
      </c>
      <c r="G1563" s="8"/>
      <c r="H1563" s="67" t="s">
        <v>33</v>
      </c>
      <c r="I1563" s="22" t="s">
        <v>167</v>
      </c>
      <c r="J1563" s="68">
        <v>1</v>
      </c>
      <c r="K1563" s="13">
        <f>IFERROR(VLOOKUP(I1563,'LISTES stock'!A$2:B$1487,2,0)+SUMIFS(J1563:J1563,D1563:D1563,"ENTRÉE",I1563:I1563,I1563)-SUMIFS(J1563:J1563,D1563:D1563,"SORTIE",I1563:I1563,I1563),"")</f>
        <v>2</v>
      </c>
      <c r="L1563" s="13">
        <f>IFERROR(VLOOKUP(I1563,T_LISTES[],3,0),"")</f>
        <v>0</v>
      </c>
      <c r="M1563" s="13" t="str">
        <f t="shared" si="49"/>
        <v/>
      </c>
      <c r="N1563" s="23"/>
      <c r="O1563" s="8"/>
      <c r="P1563" s="69">
        <v>0</v>
      </c>
      <c r="Q1563" s="22"/>
      <c r="R1563" s="14" t="s">
        <v>1737</v>
      </c>
    </row>
    <row r="1564" spans="1:18" x14ac:dyDescent="0.25">
      <c r="A1564" s="14">
        <f t="shared" si="48"/>
        <v>1563</v>
      </c>
      <c r="B1564" s="15">
        <v>44287</v>
      </c>
      <c r="C1564" s="7">
        <v>44302</v>
      </c>
      <c r="D1564" s="8" t="s">
        <v>842</v>
      </c>
      <c r="E1564" s="22" t="s">
        <v>780</v>
      </c>
      <c r="F1564" s="67" t="s">
        <v>1747</v>
      </c>
      <c r="G1564" s="8"/>
      <c r="H1564" s="67" t="s">
        <v>17</v>
      </c>
      <c r="I1564" s="22" t="s">
        <v>280</v>
      </c>
      <c r="J1564" s="68">
        <v>1</v>
      </c>
      <c r="K1564" s="13">
        <f>IFERROR(VLOOKUP(I1564,'LISTES stock'!A$2:B$1487,2,0)+SUMIFS(J1564:J1564,D1564:D1564,"ENTRÉE",I1564:I1564,I1564)-SUMIFS(J1564:J1564,D1564:D1564,"SORTIE",I1564:I1564,I1564),"")</f>
        <v>-14</v>
      </c>
      <c r="L1564" s="13">
        <f>IFERROR(VLOOKUP(I1564,T_LISTES[],3,0),"")</f>
        <v>0</v>
      </c>
      <c r="M1564" s="13" t="str">
        <f t="shared" si="49"/>
        <v>COMMANDER</v>
      </c>
      <c r="N1564" s="23"/>
      <c r="O1564" s="8"/>
      <c r="P1564" s="69">
        <v>0</v>
      </c>
      <c r="Q1564" s="22" t="s">
        <v>1817</v>
      </c>
      <c r="R1564" s="14" t="s">
        <v>1759</v>
      </c>
    </row>
    <row r="1565" spans="1:18" x14ac:dyDescent="0.25">
      <c r="A1565" s="14">
        <f t="shared" si="48"/>
        <v>1564</v>
      </c>
      <c r="B1565" s="15">
        <v>44287</v>
      </c>
      <c r="C1565" s="7">
        <v>44302</v>
      </c>
      <c r="D1565" s="8" t="s">
        <v>842</v>
      </c>
      <c r="E1565" s="22" t="s">
        <v>41</v>
      </c>
      <c r="F1565" s="67" t="s">
        <v>1747</v>
      </c>
      <c r="G1565" s="8"/>
      <c r="H1565" s="67" t="s">
        <v>17</v>
      </c>
      <c r="I1565" s="22" t="s">
        <v>18</v>
      </c>
      <c r="J1565" s="68">
        <v>1</v>
      </c>
      <c r="K1565" s="13">
        <f>IFERROR(VLOOKUP(I1565,'LISTES stock'!A$2:B$1487,2,0)+SUMIFS(J1565:J1565,D1565:D1565,"ENTRÉE",I1565:I1565,I1565)-SUMIFS(J1565:J1565,D1565:D1565,"SORTIE",I1565:I1565,I1565),"")</f>
        <v>-58</v>
      </c>
      <c r="L1565" s="13">
        <f>IFERROR(VLOOKUP(I1565,T_LISTES[],3,0),"")</f>
        <v>0</v>
      </c>
      <c r="M1565" s="13" t="str">
        <f t="shared" si="49"/>
        <v>COMMANDER</v>
      </c>
      <c r="N1565" s="23" t="s">
        <v>1755</v>
      </c>
      <c r="O1565" s="8"/>
      <c r="P1565" s="69">
        <v>0</v>
      </c>
      <c r="Q1565" s="22" t="s">
        <v>1795</v>
      </c>
      <c r="R1565" s="14" t="s">
        <v>1790</v>
      </c>
    </row>
    <row r="1566" spans="1:18" x14ac:dyDescent="0.25">
      <c r="A1566" s="14">
        <f t="shared" si="48"/>
        <v>1565</v>
      </c>
      <c r="B1566" s="15">
        <v>44287</v>
      </c>
      <c r="C1566" s="7">
        <v>44302</v>
      </c>
      <c r="D1566" s="8" t="s">
        <v>842</v>
      </c>
      <c r="E1566" s="22" t="s">
        <v>41</v>
      </c>
      <c r="F1566" s="67" t="s">
        <v>1747</v>
      </c>
      <c r="G1566" s="8"/>
      <c r="H1566" s="67" t="s">
        <v>17</v>
      </c>
      <c r="I1566" s="22" t="s">
        <v>42</v>
      </c>
      <c r="J1566" s="68">
        <v>1</v>
      </c>
      <c r="K1566" s="13">
        <f>IFERROR(VLOOKUP(I1566,'LISTES stock'!A$2:B$1487,2,0)+SUMIFS(J1566:J1566,D1566:D1566,"ENTRÉE",I1566:I1566,I1566)-SUMIFS(J1566:J1566,D1566:D1566,"SORTIE",I1566:I1566,I1566),"")</f>
        <v>-20</v>
      </c>
      <c r="L1566" s="13">
        <f>IFERROR(VLOOKUP(I1566,T_LISTES[],3,0),"")</f>
        <v>0</v>
      </c>
      <c r="M1566" s="13" t="str">
        <f t="shared" si="49"/>
        <v>COMMANDER</v>
      </c>
      <c r="N1566" s="23" t="s">
        <v>1824</v>
      </c>
      <c r="O1566" s="8"/>
      <c r="P1566" s="69">
        <v>0</v>
      </c>
      <c r="Q1566" s="22" t="s">
        <v>2047</v>
      </c>
      <c r="R1566" s="14" t="s">
        <v>1790</v>
      </c>
    </row>
    <row r="1567" spans="1:18" x14ac:dyDescent="0.25">
      <c r="A1567" s="14">
        <f t="shared" si="48"/>
        <v>1566</v>
      </c>
      <c r="B1567" s="15">
        <v>44287</v>
      </c>
      <c r="C1567" s="7">
        <v>44302</v>
      </c>
      <c r="D1567" s="8" t="s">
        <v>842</v>
      </c>
      <c r="E1567" s="22" t="s">
        <v>103</v>
      </c>
      <c r="F1567" s="67" t="s">
        <v>1860</v>
      </c>
      <c r="G1567" s="8"/>
      <c r="H1567" s="67" t="s">
        <v>26</v>
      </c>
      <c r="I1567" s="22" t="s">
        <v>133</v>
      </c>
      <c r="J1567" s="68">
        <v>2</v>
      </c>
      <c r="K1567" s="13">
        <f>IFERROR(VLOOKUP(I1567,'LISTES stock'!A$2:B$1487,2,0)+SUMIFS(J1567:J1567,D1567:D1567,"ENTRÉE",I1567:I1567,I1567)-SUMIFS(J1567:J1567,D1567:D1567,"SORTIE",I1567:I1567,I1567),"")</f>
        <v>-5</v>
      </c>
      <c r="L1567" s="13">
        <f>IFERROR(VLOOKUP(I1567,T_LISTES[],3,0),"")</f>
        <v>2</v>
      </c>
      <c r="M1567" s="13" t="str">
        <f t="shared" si="49"/>
        <v>COMMANDER</v>
      </c>
      <c r="N1567" s="23"/>
      <c r="O1567" s="8"/>
      <c r="P1567" s="69">
        <v>0</v>
      </c>
      <c r="Q1567" s="22" t="s">
        <v>1780</v>
      </c>
      <c r="R1567" s="14" t="s">
        <v>1789</v>
      </c>
    </row>
    <row r="1568" spans="1:18" x14ac:dyDescent="0.25">
      <c r="A1568" s="14">
        <f t="shared" si="48"/>
        <v>1567</v>
      </c>
      <c r="B1568" s="15">
        <v>44287</v>
      </c>
      <c r="C1568" s="7">
        <v>44302</v>
      </c>
      <c r="D1568" s="8" t="s">
        <v>842</v>
      </c>
      <c r="E1568" s="22" t="s">
        <v>103</v>
      </c>
      <c r="F1568" s="67" t="s">
        <v>1860</v>
      </c>
      <c r="G1568" s="8"/>
      <c r="H1568" s="67" t="s">
        <v>26</v>
      </c>
      <c r="I1568" s="22" t="s">
        <v>132</v>
      </c>
      <c r="J1568" s="68">
        <v>2</v>
      </c>
      <c r="K1568" s="13">
        <f>IFERROR(VLOOKUP(I1568,'LISTES stock'!A$2:B$1487,2,0)+SUMIFS(J1568:J1568,D1568:D1568,"ENTRÉE",I1568:I1568,I1568)-SUMIFS(J1568:J1568,D1568:D1568,"SORTIE",I1568:I1568,I1568),"")</f>
        <v>-2</v>
      </c>
      <c r="L1568" s="13">
        <f>IFERROR(VLOOKUP(I1568,T_LISTES[],3,0),"")</f>
        <v>2</v>
      </c>
      <c r="M1568" s="13" t="str">
        <f t="shared" si="49"/>
        <v>COMMANDER</v>
      </c>
      <c r="N1568" s="23"/>
      <c r="O1568" s="8"/>
      <c r="P1568" s="69">
        <v>0</v>
      </c>
      <c r="Q1568" s="22" t="s">
        <v>1780</v>
      </c>
      <c r="R1568" s="14" t="s">
        <v>1789</v>
      </c>
    </row>
    <row r="1569" spans="1:18" x14ac:dyDescent="0.25">
      <c r="A1569" s="14">
        <f t="shared" si="48"/>
        <v>1568</v>
      </c>
      <c r="B1569" s="15">
        <v>44287</v>
      </c>
      <c r="C1569" s="7">
        <v>44302</v>
      </c>
      <c r="D1569" s="8" t="s">
        <v>842</v>
      </c>
      <c r="E1569" s="22" t="s">
        <v>103</v>
      </c>
      <c r="F1569" s="67" t="s">
        <v>1860</v>
      </c>
      <c r="G1569" s="8"/>
      <c r="H1569" s="67" t="s">
        <v>26</v>
      </c>
      <c r="I1569" s="22" t="s">
        <v>135</v>
      </c>
      <c r="J1569" s="68">
        <v>1</v>
      </c>
      <c r="K1569" s="13">
        <f>IFERROR(VLOOKUP(I1569,'LISTES stock'!A$2:B$1487,2,0)+SUMIFS(J1569:J1569,D1569:D1569,"ENTRÉE",I1569:I1569,I1569)-SUMIFS(J1569:J1569,D1569:D1569,"SORTIE",I1569:I1569,I1569),"")</f>
        <v>-87</v>
      </c>
      <c r="L1569" s="13">
        <f>IFERROR(VLOOKUP(I1569,T_LISTES[],3,0),"")</f>
        <v>2</v>
      </c>
      <c r="M1569" s="13" t="str">
        <f t="shared" si="49"/>
        <v>COMMANDER</v>
      </c>
      <c r="N1569" s="23"/>
      <c r="O1569" s="8"/>
      <c r="P1569" s="69">
        <v>0</v>
      </c>
      <c r="Q1569" s="22" t="s">
        <v>1780</v>
      </c>
      <c r="R1569" s="14" t="s">
        <v>1789</v>
      </c>
    </row>
    <row r="1570" spans="1:18" x14ac:dyDescent="0.25">
      <c r="A1570" s="14">
        <f t="shared" si="48"/>
        <v>1569</v>
      </c>
      <c r="B1570" s="15">
        <v>44287</v>
      </c>
      <c r="C1570" s="7">
        <v>44302</v>
      </c>
      <c r="D1570" s="8" t="s">
        <v>842</v>
      </c>
      <c r="E1570" s="22" t="s">
        <v>103</v>
      </c>
      <c r="F1570" s="67" t="s">
        <v>1788</v>
      </c>
      <c r="G1570" s="8"/>
      <c r="H1570" s="67" t="s">
        <v>58</v>
      </c>
      <c r="I1570" s="22" t="s">
        <v>57</v>
      </c>
      <c r="J1570" s="68">
        <v>22</v>
      </c>
      <c r="K1570" s="13">
        <f>IFERROR(VLOOKUP(I1570,'LISTES stock'!A$2:B$1487,2,0)+SUMIFS(J1570:J1570,D1570:D1570,"ENTRÉE",I1570:I1570,I1570)-SUMIFS(J1570:J1570,D1570:D1570,"SORTIE",I1570:I1570,I1570),"")</f>
        <v>-7066</v>
      </c>
      <c r="L1570" s="13">
        <f>IFERROR(VLOOKUP(I1570,T_LISTES[],3,0),"")</f>
        <v>0</v>
      </c>
      <c r="M1570" s="13" t="str">
        <f t="shared" si="49"/>
        <v>COMMANDER</v>
      </c>
      <c r="N1570" s="23"/>
      <c r="O1570" s="8"/>
      <c r="P1570" s="69">
        <v>0</v>
      </c>
      <c r="Q1570" s="22" t="s">
        <v>1780</v>
      </c>
      <c r="R1570" s="14" t="s">
        <v>1789</v>
      </c>
    </row>
    <row r="1571" spans="1:18" x14ac:dyDescent="0.25">
      <c r="A1571" s="14">
        <f t="shared" si="48"/>
        <v>1570</v>
      </c>
      <c r="B1571" s="15">
        <v>44287</v>
      </c>
      <c r="C1571" s="7">
        <v>44302</v>
      </c>
      <c r="D1571" s="8" t="s">
        <v>842</v>
      </c>
      <c r="E1571" s="22" t="s">
        <v>103</v>
      </c>
      <c r="F1571" s="67" t="s">
        <v>1779</v>
      </c>
      <c r="G1571" s="8"/>
      <c r="H1571" s="67" t="s">
        <v>1742</v>
      </c>
      <c r="I1571" s="22" t="s">
        <v>781</v>
      </c>
      <c r="J1571" s="68">
        <v>1</v>
      </c>
      <c r="K1571" s="13">
        <f>IFERROR(VLOOKUP(I1571,'LISTES stock'!A$2:B$1487,2,0)+SUMIFS(J1571:J1571,D1571:D1571,"ENTRÉE",I1571:I1571,I1571)-SUMIFS(J1571:J1571,D1571:D1571,"SORTIE",I1571:I1571,I1571),"")</f>
        <v>-1</v>
      </c>
      <c r="L1571" s="13">
        <f>IFERROR(VLOOKUP(I1571,T_LISTES[],3,0),"")</f>
        <v>0</v>
      </c>
      <c r="M1571" s="13" t="str">
        <f t="shared" si="49"/>
        <v>COMMANDER</v>
      </c>
      <c r="N1571" s="23"/>
      <c r="O1571" s="8"/>
      <c r="P1571" s="69">
        <v>0</v>
      </c>
      <c r="Q1571" s="22"/>
      <c r="R1571" s="14" t="s">
        <v>1746</v>
      </c>
    </row>
    <row r="1572" spans="1:18" x14ac:dyDescent="0.25">
      <c r="A1572" s="14">
        <f t="shared" si="48"/>
        <v>1571</v>
      </c>
      <c r="B1572" s="15">
        <v>44287</v>
      </c>
      <c r="C1572" s="7">
        <v>44302</v>
      </c>
      <c r="D1572" s="8" t="s">
        <v>842</v>
      </c>
      <c r="E1572" s="22" t="s">
        <v>2020</v>
      </c>
      <c r="F1572" s="67" t="s">
        <v>1762</v>
      </c>
      <c r="G1572" s="8"/>
      <c r="H1572" s="67" t="s">
        <v>26</v>
      </c>
      <c r="I1572" s="22" t="s">
        <v>27</v>
      </c>
      <c r="J1572" s="68">
        <v>2</v>
      </c>
      <c r="K1572" s="13">
        <f>IFERROR(VLOOKUP(I1572,'LISTES stock'!A$2:B$1487,2,0)+SUMIFS(J1572:J1572,D1572:D1572,"ENTRÉE",I1572:I1572,I1572)-SUMIFS(J1572:J1572,D1572:D1572,"SORTIE",I1572:I1572,I1572),"")</f>
        <v>20</v>
      </c>
      <c r="L1572" s="13">
        <f>IFERROR(VLOOKUP(I1572,T_LISTES[],3,0),"")</f>
        <v>2</v>
      </c>
      <c r="M1572" s="13" t="str">
        <f t="shared" si="49"/>
        <v/>
      </c>
      <c r="N1572" s="23" t="s">
        <v>1763</v>
      </c>
      <c r="O1572" s="8"/>
      <c r="P1572" s="69">
        <v>0</v>
      </c>
      <c r="Q1572" s="22" t="s">
        <v>2048</v>
      </c>
      <c r="R1572" s="14" t="s">
        <v>1767</v>
      </c>
    </row>
    <row r="1573" spans="1:18" x14ac:dyDescent="0.25">
      <c r="A1573" s="14">
        <f t="shared" si="48"/>
        <v>1572</v>
      </c>
      <c r="B1573" s="15">
        <v>44287</v>
      </c>
      <c r="C1573" s="7">
        <v>44302</v>
      </c>
      <c r="D1573" s="8" t="s">
        <v>842</v>
      </c>
      <c r="E1573" s="22" t="s">
        <v>2020</v>
      </c>
      <c r="F1573" s="67" t="s">
        <v>1788</v>
      </c>
      <c r="G1573" s="8"/>
      <c r="H1573" s="67" t="s">
        <v>58</v>
      </c>
      <c r="I1573" s="22" t="s">
        <v>57</v>
      </c>
      <c r="J1573" s="68">
        <v>25</v>
      </c>
      <c r="K1573" s="13">
        <f>IFERROR(VLOOKUP(I1573,'LISTES stock'!A$2:B$1487,2,0)+SUMIFS(J1573:J1573,D1573:D1573,"ENTRÉE",I1573:I1573,I1573)-SUMIFS(J1573:J1573,D1573:D1573,"SORTIE",I1573:I1573,I1573),"")</f>
        <v>-7069</v>
      </c>
      <c r="L1573" s="13">
        <f>IFERROR(VLOOKUP(I1573,T_LISTES[],3,0),"")</f>
        <v>0</v>
      </c>
      <c r="M1573" s="13" t="str">
        <f t="shared" si="49"/>
        <v>COMMANDER</v>
      </c>
      <c r="N1573" s="23"/>
      <c r="O1573" s="8"/>
      <c r="P1573" s="69">
        <v>0</v>
      </c>
      <c r="Q1573" s="22" t="s">
        <v>2048</v>
      </c>
      <c r="R1573" s="14" t="s">
        <v>1767</v>
      </c>
    </row>
    <row r="1574" spans="1:18" x14ac:dyDescent="0.25">
      <c r="A1574" s="14">
        <f t="shared" si="48"/>
        <v>1573</v>
      </c>
      <c r="B1574" s="15">
        <v>44287</v>
      </c>
      <c r="C1574" s="7">
        <v>44303</v>
      </c>
      <c r="D1574" s="8" t="s">
        <v>842</v>
      </c>
      <c r="E1574" s="22" t="s">
        <v>150</v>
      </c>
      <c r="F1574" s="67" t="s">
        <v>1747</v>
      </c>
      <c r="G1574" s="8"/>
      <c r="H1574" s="67" t="s">
        <v>26</v>
      </c>
      <c r="I1574" s="22" t="s">
        <v>163</v>
      </c>
      <c r="J1574" s="68">
        <v>1</v>
      </c>
      <c r="K1574" s="13">
        <f>IFERROR(VLOOKUP(I1574,'LISTES stock'!A$2:B$1487,2,0)+SUMIFS(J1574:J1574,D1574:D1574,"ENTRÉE",I1574:I1574,I1574)-SUMIFS(J1574:J1574,D1574:D1574,"SORTIE",I1574:I1574,I1574),"")</f>
        <v>-4</v>
      </c>
      <c r="L1574" s="13">
        <f>IFERROR(VLOOKUP(I1574,T_LISTES[],3,0),"")</f>
        <v>2</v>
      </c>
      <c r="M1574" s="13" t="str">
        <f t="shared" si="49"/>
        <v>COMMANDER</v>
      </c>
      <c r="N1574" s="23" t="s">
        <v>1827</v>
      </c>
      <c r="O1574" s="8"/>
      <c r="P1574" s="69">
        <v>0</v>
      </c>
      <c r="Q1574" s="22"/>
      <c r="R1574" s="14" t="s">
        <v>1790</v>
      </c>
    </row>
    <row r="1575" spans="1:18" x14ac:dyDescent="0.25">
      <c r="A1575" s="14">
        <f t="shared" si="48"/>
        <v>1574</v>
      </c>
      <c r="B1575" s="15">
        <v>44287</v>
      </c>
      <c r="C1575" s="7">
        <v>44303</v>
      </c>
      <c r="D1575" s="8" t="s">
        <v>842</v>
      </c>
      <c r="E1575" s="22" t="s">
        <v>1935</v>
      </c>
      <c r="F1575" s="67" t="s">
        <v>1735</v>
      </c>
      <c r="G1575" s="8"/>
      <c r="H1575" s="67" t="s">
        <v>26</v>
      </c>
      <c r="I1575" s="22" t="s">
        <v>226</v>
      </c>
      <c r="J1575" s="68">
        <v>1</v>
      </c>
      <c r="K1575" s="13">
        <f>IFERROR(VLOOKUP(I1575,'LISTES stock'!A$2:B$1487,2,0)+SUMIFS(J1575:J1575,D1575:D1575,"ENTRÉE",I1575:I1575,I1575)-SUMIFS(J1575:J1575,D1575:D1575,"SORTIE",I1575:I1575,I1575),"")</f>
        <v>-5</v>
      </c>
      <c r="L1575" s="13">
        <f>IFERROR(VLOOKUP(I1575,T_LISTES[],3,0),"")</f>
        <v>2</v>
      </c>
      <c r="M1575" s="13" t="str">
        <f t="shared" si="49"/>
        <v>COMMANDER</v>
      </c>
      <c r="N1575" s="23"/>
      <c r="O1575" s="8"/>
      <c r="P1575" s="69">
        <v>0</v>
      </c>
      <c r="Q1575" s="22"/>
      <c r="R1575" s="14" t="s">
        <v>1842</v>
      </c>
    </row>
    <row r="1576" spans="1:18" x14ac:dyDescent="0.25">
      <c r="A1576" s="14">
        <f t="shared" si="48"/>
        <v>1575</v>
      </c>
      <c r="B1576" s="15">
        <v>44287</v>
      </c>
      <c r="C1576" s="7">
        <v>44303</v>
      </c>
      <c r="D1576" s="8" t="s">
        <v>842</v>
      </c>
      <c r="E1576" s="22" t="s">
        <v>665</v>
      </c>
      <c r="F1576" s="67"/>
      <c r="G1576" s="8"/>
      <c r="H1576" s="67" t="s">
        <v>1748</v>
      </c>
      <c r="I1576" s="22" t="s">
        <v>782</v>
      </c>
      <c r="J1576" s="68">
        <v>1</v>
      </c>
      <c r="K1576" s="13">
        <f>IFERROR(VLOOKUP(I1576,'LISTES stock'!A$2:B$1487,2,0)+SUMIFS(J1576:J1576,D1576:D1576,"ENTRÉE",I1576:I1576,I1576)-SUMIFS(J1576:J1576,D1576:D1576,"SORTIE",I1576:I1576,I1576),"")</f>
        <v>2</v>
      </c>
      <c r="L1576" s="13">
        <f>IFERROR(VLOOKUP(I1576,T_LISTES[],3,0),"")</f>
        <v>2</v>
      </c>
      <c r="M1576" s="13" t="str">
        <f t="shared" si="49"/>
        <v>COMMANDER</v>
      </c>
      <c r="N1576" s="23"/>
      <c r="O1576" s="8" t="s">
        <v>2418</v>
      </c>
      <c r="P1576" s="69">
        <v>8000</v>
      </c>
      <c r="Q1576" s="22" t="s">
        <v>2049</v>
      </c>
      <c r="R1576" s="14" t="s">
        <v>1767</v>
      </c>
    </row>
    <row r="1577" spans="1:18" x14ac:dyDescent="0.25">
      <c r="A1577" s="14">
        <f t="shared" si="48"/>
        <v>1576</v>
      </c>
      <c r="B1577" s="15">
        <v>44287</v>
      </c>
      <c r="C1577" s="7">
        <v>44303</v>
      </c>
      <c r="D1577" s="8" t="s">
        <v>842</v>
      </c>
      <c r="E1577" s="22" t="s">
        <v>138</v>
      </c>
      <c r="F1577" s="67" t="s">
        <v>1867</v>
      </c>
      <c r="G1577" s="8"/>
      <c r="H1577" s="67" t="s">
        <v>1742</v>
      </c>
      <c r="I1577" s="22" t="s">
        <v>7</v>
      </c>
      <c r="J1577" s="68">
        <v>2</v>
      </c>
      <c r="K1577" s="13">
        <f>IFERROR(VLOOKUP(I1577,'LISTES stock'!A$2:B$1487,2,0)+SUMIFS(J1577:J1577,D1577:D1577,"ENTRÉE",I1577:I1577,I1577)-SUMIFS(J1577:J1577,D1577:D1577,"SORTIE",I1577:I1577,I1577),"")</f>
        <v>-1</v>
      </c>
      <c r="L1577" s="13">
        <f>IFERROR(VLOOKUP(I1577,T_LISTES[],3,0),"")</f>
        <v>2</v>
      </c>
      <c r="M1577" s="13" t="str">
        <f t="shared" si="49"/>
        <v>COMMANDER</v>
      </c>
      <c r="N1577" s="23"/>
      <c r="O1577" s="8"/>
      <c r="P1577" s="69">
        <v>0</v>
      </c>
      <c r="Q1577" s="22"/>
      <c r="R1577" s="14" t="s">
        <v>1772</v>
      </c>
    </row>
    <row r="1578" spans="1:18" x14ac:dyDescent="0.25">
      <c r="A1578" s="14">
        <f t="shared" si="48"/>
        <v>1577</v>
      </c>
      <c r="B1578" s="15">
        <v>44287</v>
      </c>
      <c r="C1578" s="7">
        <v>44303</v>
      </c>
      <c r="D1578" s="8" t="s">
        <v>842</v>
      </c>
      <c r="E1578" s="22" t="s">
        <v>2020</v>
      </c>
      <c r="F1578" s="67" t="s">
        <v>2050</v>
      </c>
      <c r="G1578" s="8"/>
      <c r="H1578" s="67" t="s">
        <v>1</v>
      </c>
      <c r="I1578" s="22" t="s">
        <v>137</v>
      </c>
      <c r="J1578" s="68">
        <v>1</v>
      </c>
      <c r="K1578" s="13">
        <f>IFERROR(VLOOKUP(I1578,'LISTES stock'!A$2:B$1487,2,0)+SUMIFS(J1578:J1578,D1578:D1578,"ENTRÉE",I1578:I1578,I1578)-SUMIFS(J1578:J1578,D1578:D1578,"SORTIE",I1578:I1578,I1578),"")</f>
        <v>1</v>
      </c>
      <c r="L1578" s="13">
        <f>IFERROR(VLOOKUP(I1578,T_LISTES[],3,0),"")</f>
        <v>0</v>
      </c>
      <c r="M1578" s="13" t="str">
        <f t="shared" si="49"/>
        <v/>
      </c>
      <c r="N1578" s="23"/>
      <c r="O1578" s="8"/>
      <c r="P1578" s="69">
        <v>0</v>
      </c>
      <c r="Q1578" s="22" t="s">
        <v>1738</v>
      </c>
      <c r="R1578" s="14" t="s">
        <v>1778</v>
      </c>
    </row>
    <row r="1579" spans="1:18" x14ac:dyDescent="0.25">
      <c r="A1579" s="14">
        <f t="shared" si="48"/>
        <v>1578</v>
      </c>
      <c r="B1579" s="15">
        <v>44287</v>
      </c>
      <c r="C1579" s="7">
        <v>44303</v>
      </c>
      <c r="D1579" s="8" t="s">
        <v>842</v>
      </c>
      <c r="E1579" s="22" t="s">
        <v>150</v>
      </c>
      <c r="F1579" s="67" t="s">
        <v>1878</v>
      </c>
      <c r="G1579" s="8"/>
      <c r="H1579" s="67" t="s">
        <v>17</v>
      </c>
      <c r="I1579" s="22" t="s">
        <v>458</v>
      </c>
      <c r="J1579" s="68">
        <v>1</v>
      </c>
      <c r="K1579" s="13">
        <f>IFERROR(VLOOKUP(I1579,'LISTES stock'!A$2:B$1487,2,0)+SUMIFS(J1579:J1579,D1579:D1579,"ENTRÉE",I1579:I1579,I1579)-SUMIFS(J1579:J1579,D1579:D1579,"SORTIE",I1579:I1579,I1579),"")</f>
        <v>6</v>
      </c>
      <c r="L1579" s="13">
        <f>IFERROR(VLOOKUP(I1579,T_LISTES[],3,0),"")</f>
        <v>0</v>
      </c>
      <c r="M1579" s="13" t="str">
        <f t="shared" si="49"/>
        <v/>
      </c>
      <c r="N1579" s="23"/>
      <c r="O1579" s="8"/>
      <c r="P1579" s="69">
        <v>0</v>
      </c>
      <c r="Q1579" s="22" t="s">
        <v>2051</v>
      </c>
      <c r="R1579" s="14" t="s">
        <v>1790</v>
      </c>
    </row>
    <row r="1580" spans="1:18" x14ac:dyDescent="0.25">
      <c r="A1580" s="14">
        <f t="shared" si="48"/>
        <v>1579</v>
      </c>
      <c r="B1580" s="15">
        <v>44287</v>
      </c>
      <c r="C1580" s="7">
        <v>44303</v>
      </c>
      <c r="D1580" s="8" t="s">
        <v>842</v>
      </c>
      <c r="E1580" s="22" t="s">
        <v>207</v>
      </c>
      <c r="F1580" s="67" t="s">
        <v>1735</v>
      </c>
      <c r="G1580" s="8"/>
      <c r="H1580" s="67" t="s">
        <v>1</v>
      </c>
      <c r="I1580" s="22" t="s">
        <v>783</v>
      </c>
      <c r="J1580" s="68">
        <v>1</v>
      </c>
      <c r="K1580" s="13">
        <f>IFERROR(VLOOKUP(I1580,'LISTES stock'!A$2:B$1487,2,0)+SUMIFS(J1580:J1580,D1580:D1580,"ENTRÉE",I1580:I1580,I1580)-SUMIFS(J1580:J1580,D1580:D1580,"SORTIE",I1580:I1580,I1580),"")</f>
        <v>1</v>
      </c>
      <c r="L1580" s="13">
        <f>IFERROR(VLOOKUP(I1580,T_LISTES[],3,0),"")</f>
        <v>0</v>
      </c>
      <c r="M1580" s="13" t="str">
        <f t="shared" si="49"/>
        <v/>
      </c>
      <c r="N1580" s="23" t="s">
        <v>2052</v>
      </c>
      <c r="O1580" s="8"/>
      <c r="P1580" s="69">
        <v>0</v>
      </c>
      <c r="Q1580" s="22" t="s">
        <v>2029</v>
      </c>
      <c r="R1580" s="14" t="s">
        <v>1767</v>
      </c>
    </row>
    <row r="1581" spans="1:18" x14ac:dyDescent="0.25">
      <c r="A1581" s="14">
        <f t="shared" si="48"/>
        <v>1580</v>
      </c>
      <c r="B1581" s="15">
        <v>44287</v>
      </c>
      <c r="C1581" s="7">
        <v>44303</v>
      </c>
      <c r="D1581" s="8" t="s">
        <v>842</v>
      </c>
      <c r="E1581" s="22" t="s">
        <v>1935</v>
      </c>
      <c r="F1581" s="67" t="s">
        <v>1878</v>
      </c>
      <c r="G1581" s="8"/>
      <c r="H1581" s="67" t="s">
        <v>1796</v>
      </c>
      <c r="I1581" s="22" t="s">
        <v>411</v>
      </c>
      <c r="J1581" s="68">
        <v>1</v>
      </c>
      <c r="K1581" s="13">
        <f>IFERROR(VLOOKUP(I1581,'LISTES stock'!A$2:B$1487,2,0)+SUMIFS(J1581:J1581,D1581:D1581,"ENTRÉE",I1581:I1581,I1581)-SUMIFS(J1581:J1581,D1581:D1581,"SORTIE",I1581:I1581,I1581),"")</f>
        <v>-3</v>
      </c>
      <c r="L1581" s="13">
        <f>IFERROR(VLOOKUP(I1581,T_LISTES[],3,0),"")</f>
        <v>2</v>
      </c>
      <c r="M1581" s="13" t="str">
        <f t="shared" si="49"/>
        <v>COMMANDER</v>
      </c>
      <c r="N1581" s="23"/>
      <c r="O1581" s="8">
        <v>15000</v>
      </c>
      <c r="P1581" s="69">
        <v>0</v>
      </c>
      <c r="Q1581" s="22"/>
      <c r="R1581" s="14" t="s">
        <v>2053</v>
      </c>
    </row>
    <row r="1582" spans="1:18" x14ac:dyDescent="0.25">
      <c r="A1582" s="14">
        <f t="shared" si="48"/>
        <v>1581</v>
      </c>
      <c r="B1582" s="15">
        <v>44287</v>
      </c>
      <c r="C1582" s="7">
        <v>44303</v>
      </c>
      <c r="D1582" s="8" t="s">
        <v>842</v>
      </c>
      <c r="E1582" s="22" t="s">
        <v>1935</v>
      </c>
      <c r="F1582" s="67" t="s">
        <v>1735</v>
      </c>
      <c r="G1582" s="8"/>
      <c r="H1582" s="67" t="s">
        <v>26</v>
      </c>
      <c r="I1582" s="22" t="s">
        <v>227</v>
      </c>
      <c r="J1582" s="68">
        <v>1</v>
      </c>
      <c r="K1582" s="13">
        <f>IFERROR(VLOOKUP(I1582,'LISTES stock'!A$2:B$1487,2,0)+SUMIFS(J1582:J1582,D1582:D1582,"ENTRÉE",I1582:I1582,I1582)-SUMIFS(J1582:J1582,D1582:D1582,"SORTIE",I1582:I1582,I1582),"")</f>
        <v>-4</v>
      </c>
      <c r="L1582" s="13">
        <f>IFERROR(VLOOKUP(I1582,T_LISTES[],3,0),"")</f>
        <v>2</v>
      </c>
      <c r="M1582" s="13" t="str">
        <f t="shared" si="49"/>
        <v>COMMANDER</v>
      </c>
      <c r="N1582" s="23"/>
      <c r="O1582" s="8"/>
      <c r="P1582" s="69">
        <v>0</v>
      </c>
      <c r="Q1582" s="22"/>
      <c r="R1582" s="14" t="s">
        <v>1842</v>
      </c>
    </row>
    <row r="1583" spans="1:18" x14ac:dyDescent="0.25">
      <c r="A1583" s="14">
        <f t="shared" si="48"/>
        <v>1582</v>
      </c>
      <c r="B1583" s="15">
        <v>44287</v>
      </c>
      <c r="C1583" s="7">
        <v>44303</v>
      </c>
      <c r="D1583" s="75" t="s">
        <v>844</v>
      </c>
      <c r="E1583" s="22" t="s">
        <v>2298</v>
      </c>
      <c r="F1583" s="67" t="s">
        <v>2417</v>
      </c>
      <c r="G1583" s="8"/>
      <c r="H1583" s="67"/>
      <c r="I1583" s="22" t="s">
        <v>782</v>
      </c>
      <c r="J1583" s="68">
        <v>1</v>
      </c>
      <c r="K1583" s="13">
        <f>IFERROR(VLOOKUP(I1583,'LISTES stock'!A$2:B$1487,2,0)+SUMIFS(J1583:J1583,D1583:D1583,"ENTRÉE",I1583:I1583,I1583)-SUMIFS(J1583:J1583,D1583:D1583,"SORTIE",I1583:I1583,I1583),"")</f>
        <v>4</v>
      </c>
      <c r="L1583" s="13">
        <f>IFERROR(VLOOKUP(I1583,T_LISTES[],3,0),"")</f>
        <v>2</v>
      </c>
      <c r="M1583" s="13" t="str">
        <f t="shared" si="49"/>
        <v/>
      </c>
      <c r="N1583" s="23"/>
      <c r="O1583" s="8" t="s">
        <v>2418</v>
      </c>
      <c r="P1583" s="69">
        <v>8000</v>
      </c>
      <c r="Q1583" s="22"/>
      <c r="R1583" s="14"/>
    </row>
    <row r="1584" spans="1:18" x14ac:dyDescent="0.25">
      <c r="A1584" s="14">
        <f t="shared" si="48"/>
        <v>1583</v>
      </c>
      <c r="B1584" s="15">
        <v>44287</v>
      </c>
      <c r="C1584" s="7">
        <v>44303</v>
      </c>
      <c r="D1584" s="75" t="s">
        <v>844</v>
      </c>
      <c r="E1584" s="22" t="s">
        <v>2298</v>
      </c>
      <c r="F1584" s="67" t="s">
        <v>1735</v>
      </c>
      <c r="G1584" s="8"/>
      <c r="H1584" s="67"/>
      <c r="I1584" s="22" t="s">
        <v>226</v>
      </c>
      <c r="J1584" s="68">
        <v>2</v>
      </c>
      <c r="K1584" s="13">
        <f>IFERROR(VLOOKUP(I1584,'LISTES stock'!A$2:B$1487,2,0)+SUMIFS(J1584:J1584,D1584:D1584,"ENTRÉE",I1584:I1584,I1584)-SUMIFS(J1584:J1584,D1584:D1584,"SORTIE",I1584:I1584,I1584),"")</f>
        <v>-2</v>
      </c>
      <c r="L1584" s="13">
        <f>IFERROR(VLOOKUP(I1584,T_LISTES[],3,0),"")</f>
        <v>2</v>
      </c>
      <c r="M1584" s="13" t="str">
        <f t="shared" si="49"/>
        <v>COMMANDER</v>
      </c>
      <c r="N1584" s="23"/>
      <c r="O1584" s="8"/>
      <c r="P1584" s="69">
        <v>0</v>
      </c>
      <c r="Q1584" s="22"/>
      <c r="R1584" s="14"/>
    </row>
    <row r="1585" spans="1:18" x14ac:dyDescent="0.25">
      <c r="A1585" s="14">
        <f t="shared" si="48"/>
        <v>1584</v>
      </c>
      <c r="B1585" s="15">
        <v>44287</v>
      </c>
      <c r="C1585" s="7">
        <v>44303</v>
      </c>
      <c r="D1585" s="75" t="s">
        <v>844</v>
      </c>
      <c r="E1585" s="22" t="s">
        <v>2298</v>
      </c>
      <c r="F1585" s="67" t="s">
        <v>1735</v>
      </c>
      <c r="G1585" s="8"/>
      <c r="H1585" s="67"/>
      <c r="I1585" s="22" t="s">
        <v>227</v>
      </c>
      <c r="J1585" s="68">
        <v>2</v>
      </c>
      <c r="K1585" s="13">
        <f>IFERROR(VLOOKUP(I1585,'LISTES stock'!A$2:B$1487,2,0)+SUMIFS(J1585:J1585,D1585:D1585,"ENTRÉE",I1585:I1585,I1585)-SUMIFS(J1585:J1585,D1585:D1585,"SORTIE",I1585:I1585,I1585),"")</f>
        <v>-1</v>
      </c>
      <c r="L1585" s="13">
        <f>IFERROR(VLOOKUP(I1585,T_LISTES[],3,0),"")</f>
        <v>2</v>
      </c>
      <c r="M1585" s="13" t="str">
        <f t="shared" si="49"/>
        <v>COMMANDER</v>
      </c>
      <c r="N1585" s="23"/>
      <c r="O1585" s="8"/>
      <c r="P1585" s="69">
        <v>0</v>
      </c>
      <c r="Q1585" s="22"/>
      <c r="R1585" s="14"/>
    </row>
    <row r="1586" spans="1:18" x14ac:dyDescent="0.25">
      <c r="A1586" s="14">
        <f t="shared" si="48"/>
        <v>1585</v>
      </c>
      <c r="B1586" s="15">
        <v>44287</v>
      </c>
      <c r="C1586" s="7">
        <v>44303</v>
      </c>
      <c r="D1586" s="75" t="s">
        <v>844</v>
      </c>
      <c r="E1586" s="22" t="s">
        <v>2298</v>
      </c>
      <c r="F1586" s="67" t="s">
        <v>1735</v>
      </c>
      <c r="G1586" s="8"/>
      <c r="H1586" s="67"/>
      <c r="I1586" s="22" t="s">
        <v>59</v>
      </c>
      <c r="J1586" s="68">
        <v>2</v>
      </c>
      <c r="K1586" s="13">
        <f>IFERROR(VLOOKUP(I1586,'LISTES stock'!A$2:B$1487,2,0)+SUMIFS(J1586:J1586,D1586:D1586,"ENTRÉE",I1586:I1586,I1586)-SUMIFS(J1586:J1586,D1586:D1586,"SORTIE",I1586:I1586,I1586),"")</f>
        <v>1</v>
      </c>
      <c r="L1586" s="13">
        <f>IFERROR(VLOOKUP(I1586,T_LISTES[],3,0),"")</f>
        <v>2</v>
      </c>
      <c r="M1586" s="13" t="str">
        <f t="shared" si="49"/>
        <v>COMMANDER</v>
      </c>
      <c r="N1586" s="23"/>
      <c r="O1586" s="8"/>
      <c r="P1586" s="69">
        <v>0</v>
      </c>
      <c r="Q1586" s="22"/>
      <c r="R1586" s="14"/>
    </row>
    <row r="1587" spans="1:18" x14ac:dyDescent="0.25">
      <c r="A1587" s="14">
        <f t="shared" si="48"/>
        <v>1586</v>
      </c>
      <c r="B1587" s="15">
        <v>44287</v>
      </c>
      <c r="C1587" s="7">
        <v>44303</v>
      </c>
      <c r="D1587" s="75" t="s">
        <v>844</v>
      </c>
      <c r="E1587" s="22" t="s">
        <v>2298</v>
      </c>
      <c r="F1587" s="67" t="s">
        <v>1735</v>
      </c>
      <c r="G1587" s="8"/>
      <c r="H1587" s="67"/>
      <c r="I1587" s="22" t="s">
        <v>60</v>
      </c>
      <c r="J1587" s="68">
        <v>2</v>
      </c>
      <c r="K1587" s="13">
        <f>IFERROR(VLOOKUP(I1587,'LISTES stock'!A$2:B$1487,2,0)+SUMIFS(J1587:J1587,D1587:D1587,"ENTRÉE",I1587:I1587,I1587)-SUMIFS(J1587:J1587,D1587:D1587,"SORTIE",I1587:I1587,I1587),"")</f>
        <v>0</v>
      </c>
      <c r="L1587" s="13">
        <f>IFERROR(VLOOKUP(I1587,T_LISTES[],3,0),"")</f>
        <v>2</v>
      </c>
      <c r="M1587" s="13" t="str">
        <f t="shared" si="49"/>
        <v>COMMANDER</v>
      </c>
      <c r="N1587" s="23"/>
      <c r="O1587" s="8"/>
      <c r="P1587" s="69">
        <v>0</v>
      </c>
      <c r="Q1587" s="22"/>
      <c r="R1587" s="14"/>
    </row>
    <row r="1588" spans="1:18" x14ac:dyDescent="0.25">
      <c r="A1588" s="14">
        <f t="shared" si="48"/>
        <v>1587</v>
      </c>
      <c r="B1588" s="15">
        <v>44287</v>
      </c>
      <c r="C1588" s="7">
        <v>44303</v>
      </c>
      <c r="D1588" s="75" t="s">
        <v>844</v>
      </c>
      <c r="E1588" s="22" t="s">
        <v>2298</v>
      </c>
      <c r="F1588" s="67" t="s">
        <v>2080</v>
      </c>
      <c r="G1588" s="8"/>
      <c r="H1588" s="67"/>
      <c r="I1588" s="22" t="s">
        <v>137</v>
      </c>
      <c r="J1588" s="68">
        <v>3</v>
      </c>
      <c r="K1588" s="13">
        <f>IFERROR(VLOOKUP(I1588,'LISTES stock'!A$2:B$1487,2,0)+SUMIFS(J1588:J1588,D1588:D1588,"ENTRÉE",I1588:I1588,I1588)-SUMIFS(J1588:J1588,D1588:D1588,"SORTIE",I1588:I1588,I1588),"")</f>
        <v>5</v>
      </c>
      <c r="L1588" s="13">
        <f>IFERROR(VLOOKUP(I1588,T_LISTES[],3,0),"")</f>
        <v>0</v>
      </c>
      <c r="M1588" s="13" t="str">
        <f t="shared" si="49"/>
        <v/>
      </c>
      <c r="N1588" s="23"/>
      <c r="O1588" s="8"/>
      <c r="P1588" s="69">
        <v>0</v>
      </c>
      <c r="Q1588" s="22"/>
      <c r="R1588" s="14"/>
    </row>
    <row r="1589" spans="1:18" x14ac:dyDescent="0.25">
      <c r="A1589" s="14">
        <f t="shared" si="48"/>
        <v>1588</v>
      </c>
      <c r="B1589" s="15">
        <v>44287</v>
      </c>
      <c r="C1589" s="7">
        <v>44305</v>
      </c>
      <c r="D1589" s="8" t="s">
        <v>842</v>
      </c>
      <c r="E1589" s="22" t="s">
        <v>228</v>
      </c>
      <c r="F1589" s="67" t="s">
        <v>1779</v>
      </c>
      <c r="G1589" s="8"/>
      <c r="H1589" s="67" t="s">
        <v>33</v>
      </c>
      <c r="I1589" s="22" t="s">
        <v>48</v>
      </c>
      <c r="J1589" s="68">
        <v>1</v>
      </c>
      <c r="K1589" s="13">
        <f>IFERROR(VLOOKUP(I1589,'LISTES stock'!A$2:B$1487,2,0)+SUMIFS(J1589:J1589,D1589:D1589,"ENTRÉE",I1589:I1589,I1589)-SUMIFS(J1589:J1589,D1589:D1589,"SORTIE",I1589:I1589,I1589),"")</f>
        <v>9</v>
      </c>
      <c r="L1589" s="13">
        <f>IFERROR(VLOOKUP(I1589,T_LISTES[],3,0),"")</f>
        <v>0</v>
      </c>
      <c r="M1589" s="13" t="str">
        <f t="shared" si="49"/>
        <v/>
      </c>
      <c r="N1589" s="23"/>
      <c r="O1589" s="8"/>
      <c r="P1589" s="69">
        <v>0</v>
      </c>
      <c r="Q1589" s="22"/>
      <c r="R1589" s="14" t="s">
        <v>1790</v>
      </c>
    </row>
    <row r="1590" spans="1:18" x14ac:dyDescent="0.25">
      <c r="A1590" s="14">
        <f t="shared" si="48"/>
        <v>1589</v>
      </c>
      <c r="B1590" s="15">
        <v>44287</v>
      </c>
      <c r="C1590" s="7">
        <v>44305</v>
      </c>
      <c r="D1590" s="8" t="s">
        <v>842</v>
      </c>
      <c r="E1590" s="22" t="s">
        <v>267</v>
      </c>
      <c r="F1590" s="67" t="s">
        <v>1878</v>
      </c>
      <c r="G1590" s="8"/>
      <c r="H1590" s="67" t="s">
        <v>1796</v>
      </c>
      <c r="I1590" s="22" t="s">
        <v>87</v>
      </c>
      <c r="J1590" s="68">
        <v>1</v>
      </c>
      <c r="K1590" s="13">
        <f>IFERROR(VLOOKUP(I1590,'LISTES stock'!A$2:B$1487,2,0)+SUMIFS(J1590:J1590,D1590:D1590,"ENTRÉE",I1590:I1590,I1590)-SUMIFS(J1590:J1590,D1590:D1590,"SORTIE",I1590:I1590,I1590),"")</f>
        <v>0</v>
      </c>
      <c r="L1590" s="13">
        <f>IFERROR(VLOOKUP(I1590,T_LISTES[],3,0),"")</f>
        <v>2</v>
      </c>
      <c r="M1590" s="13" t="str">
        <f t="shared" si="49"/>
        <v>COMMANDER</v>
      </c>
      <c r="N1590" s="23"/>
      <c r="O1590" s="8"/>
      <c r="P1590" s="69">
        <v>35000</v>
      </c>
      <c r="Q1590" s="22"/>
      <c r="R1590" s="14" t="s">
        <v>2055</v>
      </c>
    </row>
    <row r="1591" spans="1:18" x14ac:dyDescent="0.25">
      <c r="A1591" s="14">
        <f t="shared" si="48"/>
        <v>1590</v>
      </c>
      <c r="B1591" s="15">
        <v>44287</v>
      </c>
      <c r="C1591" s="7">
        <v>44305</v>
      </c>
      <c r="D1591" s="8" t="s">
        <v>842</v>
      </c>
      <c r="E1591" s="22" t="s">
        <v>169</v>
      </c>
      <c r="F1591" s="67" t="s">
        <v>1735</v>
      </c>
      <c r="G1591" s="8"/>
      <c r="H1591" s="67" t="s">
        <v>1796</v>
      </c>
      <c r="I1591" s="22" t="s">
        <v>277</v>
      </c>
      <c r="J1591" s="68">
        <v>1</v>
      </c>
      <c r="K1591" s="13">
        <f>IFERROR(VLOOKUP(I1591,'LISTES stock'!A$2:B$1487,2,0)+SUMIFS(J1591:J1591,D1591:D1591,"ENTRÉE",I1591:I1591,I1591)-SUMIFS(J1591:J1591,D1591:D1591,"SORTIE",I1591:I1591,I1591),"")</f>
        <v>-1</v>
      </c>
      <c r="L1591" s="13">
        <f>IFERROR(VLOOKUP(I1591,T_LISTES[],3,0),"")</f>
        <v>2</v>
      </c>
      <c r="M1591" s="13" t="str">
        <f t="shared" si="49"/>
        <v>COMMANDER</v>
      </c>
      <c r="N1591" s="23"/>
      <c r="O1591" s="8"/>
      <c r="P1591" s="69">
        <v>15000</v>
      </c>
      <c r="Q1591" s="22"/>
      <c r="R1591" s="14" t="s">
        <v>1900</v>
      </c>
    </row>
    <row r="1592" spans="1:18" x14ac:dyDescent="0.25">
      <c r="A1592" s="14">
        <f t="shared" si="48"/>
        <v>1591</v>
      </c>
      <c r="B1592" s="15">
        <v>44287</v>
      </c>
      <c r="C1592" s="7">
        <v>44305</v>
      </c>
      <c r="D1592" s="8" t="s">
        <v>842</v>
      </c>
      <c r="E1592" s="22" t="s">
        <v>31</v>
      </c>
      <c r="F1592" s="67" t="s">
        <v>1867</v>
      </c>
      <c r="G1592" s="8"/>
      <c r="H1592" s="67" t="s">
        <v>1742</v>
      </c>
      <c r="I1592" s="22" t="s">
        <v>337</v>
      </c>
      <c r="J1592" s="68">
        <v>1</v>
      </c>
      <c r="K1592" s="13">
        <f>IFERROR(VLOOKUP(I1592,'LISTES stock'!A$2:B$1487,2,0)+SUMIFS(J1592:J1592,D1592:D1592,"ENTRÉE",I1592:I1592,I1592)-SUMIFS(J1592:J1592,D1592:D1592,"SORTIE",I1592:I1592,I1592),"")</f>
        <v>-25</v>
      </c>
      <c r="L1592" s="13">
        <f>IFERROR(VLOOKUP(I1592,T_LISTES[],3,0),"")</f>
        <v>2</v>
      </c>
      <c r="M1592" s="13" t="str">
        <f t="shared" si="49"/>
        <v>COMMANDER</v>
      </c>
      <c r="N1592" s="23"/>
      <c r="O1592" s="8"/>
      <c r="P1592" s="69">
        <v>0</v>
      </c>
      <c r="Q1592" s="22"/>
      <c r="R1592" s="14" t="s">
        <v>1777</v>
      </c>
    </row>
    <row r="1593" spans="1:18" x14ac:dyDescent="0.25">
      <c r="A1593" s="14">
        <f t="shared" si="48"/>
        <v>1592</v>
      </c>
      <c r="B1593" s="15">
        <v>44287</v>
      </c>
      <c r="C1593" s="7">
        <v>44305</v>
      </c>
      <c r="D1593" s="8" t="s">
        <v>842</v>
      </c>
      <c r="E1593" s="22" t="s">
        <v>31</v>
      </c>
      <c r="F1593" s="67" t="s">
        <v>1867</v>
      </c>
      <c r="G1593" s="8"/>
      <c r="H1593" s="67" t="s">
        <v>1742</v>
      </c>
      <c r="I1593" s="22" t="s">
        <v>333</v>
      </c>
      <c r="J1593" s="68">
        <v>1</v>
      </c>
      <c r="K1593" s="13">
        <f>IFERROR(VLOOKUP(I1593,'LISTES stock'!A$2:B$1487,2,0)+SUMIFS(J1593:J1593,D1593:D1593,"ENTRÉE",I1593:I1593,I1593)-SUMIFS(J1593:J1593,D1593:D1593,"SORTIE",I1593:I1593,I1593),"")</f>
        <v>-22</v>
      </c>
      <c r="L1593" s="13">
        <f>IFERROR(VLOOKUP(I1593,T_LISTES[],3,0),"")</f>
        <v>2</v>
      </c>
      <c r="M1593" s="13" t="str">
        <f t="shared" si="49"/>
        <v>COMMANDER</v>
      </c>
      <c r="N1593" s="23"/>
      <c r="O1593" s="8"/>
      <c r="P1593" s="69">
        <v>0</v>
      </c>
      <c r="Q1593" s="22"/>
      <c r="R1593" s="14" t="s">
        <v>1777</v>
      </c>
    </row>
    <row r="1594" spans="1:18" x14ac:dyDescent="0.25">
      <c r="A1594" s="14">
        <f t="shared" si="48"/>
        <v>1593</v>
      </c>
      <c r="B1594" s="15">
        <v>44287</v>
      </c>
      <c r="C1594" s="7">
        <v>44305</v>
      </c>
      <c r="D1594" s="8" t="s">
        <v>842</v>
      </c>
      <c r="E1594" s="22" t="s">
        <v>383</v>
      </c>
      <c r="F1594" s="67" t="s">
        <v>1747</v>
      </c>
      <c r="G1594" s="8"/>
      <c r="H1594" s="67" t="s">
        <v>17</v>
      </c>
      <c r="I1594" s="22" t="s">
        <v>56</v>
      </c>
      <c r="J1594" s="68">
        <v>2</v>
      </c>
      <c r="K1594" s="13">
        <f>IFERROR(VLOOKUP(I1594,'LISTES stock'!A$2:B$1487,2,0)+SUMIFS(J1594:J1594,D1594:D1594,"ENTRÉE",I1594:I1594,I1594)-SUMIFS(J1594:J1594,D1594:D1594,"SORTIE",I1594:I1594,I1594),"")</f>
        <v>7</v>
      </c>
      <c r="L1594" s="13">
        <f>IFERROR(VLOOKUP(I1594,T_LISTES[],3,0),"")</f>
        <v>0</v>
      </c>
      <c r="M1594" s="13" t="str">
        <f t="shared" si="49"/>
        <v/>
      </c>
      <c r="N1594" s="23" t="s">
        <v>1824</v>
      </c>
      <c r="O1594" s="8"/>
      <c r="P1594" s="69">
        <v>0</v>
      </c>
      <c r="Q1594" s="22" t="s">
        <v>1825</v>
      </c>
      <c r="R1594" s="14" t="s">
        <v>1789</v>
      </c>
    </row>
    <row r="1595" spans="1:18" x14ac:dyDescent="0.25">
      <c r="A1595" s="14">
        <f t="shared" si="48"/>
        <v>1594</v>
      </c>
      <c r="B1595" s="15">
        <v>44287</v>
      </c>
      <c r="C1595" s="7">
        <v>44305</v>
      </c>
      <c r="D1595" s="8" t="s">
        <v>842</v>
      </c>
      <c r="E1595" s="22" t="s">
        <v>273</v>
      </c>
      <c r="F1595" s="67" t="s">
        <v>1867</v>
      </c>
      <c r="G1595" s="8"/>
      <c r="H1595" s="67" t="s">
        <v>1742</v>
      </c>
      <c r="I1595" s="22" t="s">
        <v>337</v>
      </c>
      <c r="J1595" s="68">
        <v>1</v>
      </c>
      <c r="K1595" s="13">
        <f>IFERROR(VLOOKUP(I1595,'LISTES stock'!A$2:B$1487,2,0)+SUMIFS(J1595:J1595,D1595:D1595,"ENTRÉE",I1595:I1595,I1595)-SUMIFS(J1595:J1595,D1595:D1595,"SORTIE",I1595:I1595,I1595),"")</f>
        <v>-25</v>
      </c>
      <c r="L1595" s="13">
        <f>IFERROR(VLOOKUP(I1595,T_LISTES[],3,0),"")</f>
        <v>2</v>
      </c>
      <c r="M1595" s="13" t="str">
        <f t="shared" si="49"/>
        <v>COMMANDER</v>
      </c>
      <c r="N1595" s="23"/>
      <c r="O1595" s="8"/>
      <c r="P1595" s="69">
        <v>0</v>
      </c>
      <c r="Q1595" s="22"/>
      <c r="R1595" s="14" t="s">
        <v>1743</v>
      </c>
    </row>
    <row r="1596" spans="1:18" x14ac:dyDescent="0.25">
      <c r="A1596" s="14">
        <f t="shared" si="48"/>
        <v>1595</v>
      </c>
      <c r="B1596" s="15">
        <v>44287</v>
      </c>
      <c r="C1596" s="7">
        <v>44305</v>
      </c>
      <c r="D1596" s="8" t="s">
        <v>842</v>
      </c>
      <c r="E1596" s="22" t="s">
        <v>273</v>
      </c>
      <c r="F1596" s="67" t="s">
        <v>1867</v>
      </c>
      <c r="G1596" s="8"/>
      <c r="H1596" s="67" t="s">
        <v>1742</v>
      </c>
      <c r="I1596" s="22" t="s">
        <v>333</v>
      </c>
      <c r="J1596" s="68">
        <v>1</v>
      </c>
      <c r="K1596" s="13">
        <f>IFERROR(VLOOKUP(I1596,'LISTES stock'!A$2:B$1487,2,0)+SUMIFS(J1596:J1596,D1596:D1596,"ENTRÉE",I1596:I1596,I1596)-SUMIFS(J1596:J1596,D1596:D1596,"SORTIE",I1596:I1596,I1596),"")</f>
        <v>-22</v>
      </c>
      <c r="L1596" s="13">
        <f>IFERROR(VLOOKUP(I1596,T_LISTES[],3,0),"")</f>
        <v>2</v>
      </c>
      <c r="M1596" s="13" t="str">
        <f t="shared" si="49"/>
        <v>COMMANDER</v>
      </c>
      <c r="N1596" s="23"/>
      <c r="O1596" s="8"/>
      <c r="P1596" s="69">
        <v>0</v>
      </c>
      <c r="Q1596" s="22"/>
      <c r="R1596" s="14" t="s">
        <v>1743</v>
      </c>
    </row>
    <row r="1597" spans="1:18" x14ac:dyDescent="0.25">
      <c r="A1597" s="14">
        <f t="shared" ref="A1597:A1660" si="50">ROW()-1</f>
        <v>1596</v>
      </c>
      <c r="B1597" s="15">
        <v>44287</v>
      </c>
      <c r="C1597" s="7">
        <v>44305</v>
      </c>
      <c r="D1597" s="8" t="s">
        <v>842</v>
      </c>
      <c r="E1597" s="22" t="s">
        <v>254</v>
      </c>
      <c r="F1597" s="67" t="s">
        <v>1867</v>
      </c>
      <c r="G1597" s="8"/>
      <c r="H1597" s="67" t="s">
        <v>1742</v>
      </c>
      <c r="I1597" s="22" t="s">
        <v>333</v>
      </c>
      <c r="J1597" s="68">
        <v>1</v>
      </c>
      <c r="K1597" s="13">
        <f>IFERROR(VLOOKUP(I1597,'LISTES stock'!A$2:B$1487,2,0)+SUMIFS(J1597:J1597,D1597:D1597,"ENTRÉE",I1597:I1597,I1597)-SUMIFS(J1597:J1597,D1597:D1597,"SORTIE",I1597:I1597,I1597),"")</f>
        <v>-22</v>
      </c>
      <c r="L1597" s="13">
        <f>IFERROR(VLOOKUP(I1597,T_LISTES[],3,0),"")</f>
        <v>2</v>
      </c>
      <c r="M1597" s="13" t="str">
        <f t="shared" ref="M1597:M1660" si="51">IF($K1597&lt;=$L1597,"COMMANDER","")</f>
        <v>COMMANDER</v>
      </c>
      <c r="N1597" s="23"/>
      <c r="O1597" s="8"/>
      <c r="P1597" s="69">
        <v>0</v>
      </c>
      <c r="Q1597" s="22"/>
      <c r="R1597" s="14" t="s">
        <v>1743</v>
      </c>
    </row>
    <row r="1598" spans="1:18" x14ac:dyDescent="0.25">
      <c r="A1598" s="14">
        <f t="shared" si="50"/>
        <v>1597</v>
      </c>
      <c r="B1598" s="15">
        <v>44287</v>
      </c>
      <c r="C1598" s="7">
        <v>44305</v>
      </c>
      <c r="D1598" s="8" t="s">
        <v>842</v>
      </c>
      <c r="E1598" s="22" t="s">
        <v>2020</v>
      </c>
      <c r="F1598" s="67" t="s">
        <v>1768</v>
      </c>
      <c r="G1598" s="8"/>
      <c r="H1598" s="67" t="s">
        <v>33</v>
      </c>
      <c r="I1598" s="22" t="s">
        <v>765</v>
      </c>
      <c r="J1598" s="68">
        <v>1</v>
      </c>
      <c r="K1598" s="13">
        <f>IFERROR(VLOOKUP(I1598,'LISTES stock'!A$2:B$1487,2,0)+SUMIFS(J1598:J1598,D1598:D1598,"ENTRÉE",I1598:I1598,I1598)-SUMIFS(J1598:J1598,D1598:D1598,"SORTIE",I1598:I1598,I1598),"")</f>
        <v>-1</v>
      </c>
      <c r="L1598" s="13">
        <f>IFERROR(VLOOKUP(I1598,T_LISTES[],3,0),"")</f>
        <v>0</v>
      </c>
      <c r="M1598" s="13" t="str">
        <f t="shared" si="51"/>
        <v>COMMANDER</v>
      </c>
      <c r="N1598" s="23" t="s">
        <v>1850</v>
      </c>
      <c r="O1598" s="8"/>
      <c r="P1598" s="69">
        <v>0</v>
      </c>
      <c r="Q1598" s="22"/>
      <c r="R1598" s="14" t="s">
        <v>1778</v>
      </c>
    </row>
    <row r="1599" spans="1:18" x14ac:dyDescent="0.25">
      <c r="A1599" s="14">
        <f t="shared" si="50"/>
        <v>1598</v>
      </c>
      <c r="B1599" s="15">
        <v>44287</v>
      </c>
      <c r="C1599" s="7">
        <v>44305</v>
      </c>
      <c r="D1599" s="8" t="s">
        <v>842</v>
      </c>
      <c r="E1599" s="22" t="s">
        <v>38</v>
      </c>
      <c r="F1599" s="67" t="s">
        <v>1779</v>
      </c>
      <c r="G1599" s="8"/>
      <c r="H1599" s="67" t="s">
        <v>33</v>
      </c>
      <c r="I1599" s="22" t="s">
        <v>39</v>
      </c>
      <c r="J1599" s="68">
        <v>1</v>
      </c>
      <c r="K1599" s="13">
        <f>IFERROR(VLOOKUP(I1599,'LISTES stock'!A$2:B$1487,2,0)+SUMIFS(J1599:J1599,D1599:D1599,"ENTRÉE",I1599:I1599,I1599)-SUMIFS(J1599:J1599,D1599:D1599,"SORTIE",I1599:I1599,I1599),"")</f>
        <v>38</v>
      </c>
      <c r="L1599" s="13">
        <f>IFERROR(VLOOKUP(I1599,T_LISTES[],3,0),"")</f>
        <v>0</v>
      </c>
      <c r="M1599" s="13" t="str">
        <f t="shared" si="51"/>
        <v/>
      </c>
      <c r="N1599" s="23"/>
      <c r="O1599" s="8"/>
      <c r="P1599" s="69">
        <v>0</v>
      </c>
      <c r="Q1599" s="22"/>
      <c r="R1599" s="14" t="s">
        <v>1790</v>
      </c>
    </row>
    <row r="1600" spans="1:18" x14ac:dyDescent="0.25">
      <c r="A1600" s="14">
        <f t="shared" si="50"/>
        <v>1599</v>
      </c>
      <c r="B1600" s="15">
        <v>44287</v>
      </c>
      <c r="C1600" s="7">
        <v>44305</v>
      </c>
      <c r="D1600" s="8" t="s">
        <v>842</v>
      </c>
      <c r="E1600" s="22" t="s">
        <v>38</v>
      </c>
      <c r="F1600" s="67" t="s">
        <v>1867</v>
      </c>
      <c r="G1600" s="8"/>
      <c r="H1600" s="67" t="s">
        <v>1742</v>
      </c>
      <c r="I1600" s="22" t="s">
        <v>329</v>
      </c>
      <c r="J1600" s="68">
        <v>1</v>
      </c>
      <c r="K1600" s="13">
        <f>IFERROR(VLOOKUP(I1600,'LISTES stock'!A$2:B$1487,2,0)+SUMIFS(J1600:J1600,D1600:D1600,"ENTRÉE",I1600:I1600,I1600)-SUMIFS(J1600:J1600,D1600:D1600,"SORTIE",I1600:I1600,I1600),"")</f>
        <v>33</v>
      </c>
      <c r="L1600" s="13">
        <f>IFERROR(VLOOKUP(I1600,T_LISTES[],3,0),"")</f>
        <v>2</v>
      </c>
      <c r="M1600" s="13" t="str">
        <f t="shared" si="51"/>
        <v/>
      </c>
      <c r="N1600" s="23"/>
      <c r="O1600" s="8"/>
      <c r="P1600" s="69">
        <v>0</v>
      </c>
      <c r="Q1600" s="22"/>
      <c r="R1600" s="14" t="s">
        <v>1772</v>
      </c>
    </row>
    <row r="1601" spans="1:18" x14ac:dyDescent="0.25">
      <c r="A1601" s="14">
        <f t="shared" si="50"/>
        <v>1600</v>
      </c>
      <c r="B1601" s="15">
        <v>44287</v>
      </c>
      <c r="C1601" s="7">
        <v>44305</v>
      </c>
      <c r="D1601" s="8" t="s">
        <v>842</v>
      </c>
      <c r="E1601" s="22" t="s">
        <v>763</v>
      </c>
      <c r="F1601" s="67" t="s">
        <v>1747</v>
      </c>
      <c r="G1601" s="8"/>
      <c r="H1601" s="67" t="s">
        <v>17</v>
      </c>
      <c r="I1601" s="22" t="s">
        <v>183</v>
      </c>
      <c r="J1601" s="68">
        <v>1</v>
      </c>
      <c r="K1601" s="13">
        <f>IFERROR(VLOOKUP(I1601,'LISTES stock'!A$2:B$1487,2,0)+SUMIFS(J1601:J1601,D1601:D1601,"ENTRÉE",I1601:I1601,I1601)-SUMIFS(J1601:J1601,D1601:D1601,"SORTIE",I1601:I1601,I1601),"")</f>
        <v>-7</v>
      </c>
      <c r="L1601" s="13">
        <f>IFERROR(VLOOKUP(I1601,T_LISTES[],3,0),"")</f>
        <v>0</v>
      </c>
      <c r="M1601" s="13" t="str">
        <f t="shared" si="51"/>
        <v>COMMANDER</v>
      </c>
      <c r="N1601" s="23" t="s">
        <v>1755</v>
      </c>
      <c r="O1601" s="8"/>
      <c r="P1601" s="69">
        <v>0</v>
      </c>
      <c r="Q1601" s="22"/>
      <c r="R1601" s="14" t="s">
        <v>1776</v>
      </c>
    </row>
    <row r="1602" spans="1:18" x14ac:dyDescent="0.25">
      <c r="A1602" s="14">
        <f t="shared" si="50"/>
        <v>1601</v>
      </c>
      <c r="B1602" s="15">
        <v>44287</v>
      </c>
      <c r="C1602" s="7">
        <v>44305</v>
      </c>
      <c r="D1602" s="8" t="s">
        <v>842</v>
      </c>
      <c r="E1602" s="22" t="s">
        <v>15</v>
      </c>
      <c r="F1602" s="67" t="s">
        <v>1867</v>
      </c>
      <c r="G1602" s="8"/>
      <c r="H1602" s="67" t="s">
        <v>1742</v>
      </c>
      <c r="I1602" s="22" t="s">
        <v>329</v>
      </c>
      <c r="J1602" s="68">
        <v>1</v>
      </c>
      <c r="K1602" s="13">
        <f>IFERROR(VLOOKUP(I1602,'LISTES stock'!A$2:B$1487,2,0)+SUMIFS(J1602:J1602,D1602:D1602,"ENTRÉE",I1602:I1602,I1602)-SUMIFS(J1602:J1602,D1602:D1602,"SORTIE",I1602:I1602,I1602),"")</f>
        <v>33</v>
      </c>
      <c r="L1602" s="13">
        <f>IFERROR(VLOOKUP(I1602,T_LISTES[],3,0),"")</f>
        <v>2</v>
      </c>
      <c r="M1602" s="13" t="str">
        <f t="shared" si="51"/>
        <v/>
      </c>
      <c r="N1602" s="23"/>
      <c r="O1602" s="8"/>
      <c r="P1602" s="69">
        <v>0</v>
      </c>
      <c r="Q1602" s="22"/>
      <c r="R1602" s="14" t="s">
        <v>1743</v>
      </c>
    </row>
    <row r="1603" spans="1:18" x14ac:dyDescent="0.25">
      <c r="A1603" s="14">
        <f t="shared" si="50"/>
        <v>1602</v>
      </c>
      <c r="B1603" s="15">
        <v>44287</v>
      </c>
      <c r="C1603" s="7">
        <v>44305</v>
      </c>
      <c r="D1603" s="8" t="s">
        <v>842</v>
      </c>
      <c r="E1603" s="22" t="s">
        <v>130</v>
      </c>
      <c r="F1603" s="67" t="s">
        <v>1735</v>
      </c>
      <c r="G1603" s="8"/>
      <c r="H1603" s="67" t="s">
        <v>33</v>
      </c>
      <c r="I1603" s="22" t="s">
        <v>211</v>
      </c>
      <c r="J1603" s="68">
        <v>1</v>
      </c>
      <c r="K1603" s="13">
        <f>IFERROR(VLOOKUP(I1603,'LISTES stock'!A$2:B$1487,2,0)+SUMIFS(J1603:J1603,D1603:D1603,"ENTRÉE",I1603:I1603,I1603)-SUMIFS(J1603:J1603,D1603:D1603,"SORTIE",I1603:I1603,I1603),"")</f>
        <v>-1</v>
      </c>
      <c r="L1603" s="13">
        <f>IFERROR(VLOOKUP(I1603,T_LISTES[],3,0),"")</f>
        <v>2</v>
      </c>
      <c r="M1603" s="13" t="str">
        <f t="shared" si="51"/>
        <v>COMMANDER</v>
      </c>
      <c r="N1603" s="23"/>
      <c r="O1603" s="8"/>
      <c r="P1603" s="69">
        <v>12000</v>
      </c>
      <c r="Q1603" s="22"/>
      <c r="R1603" s="14" t="s">
        <v>1845</v>
      </c>
    </row>
    <row r="1604" spans="1:18" x14ac:dyDescent="0.25">
      <c r="A1604" s="14">
        <f t="shared" si="50"/>
        <v>1603</v>
      </c>
      <c r="B1604" s="15">
        <v>44287</v>
      </c>
      <c r="C1604" s="7">
        <v>44305</v>
      </c>
      <c r="D1604" s="8" t="s">
        <v>842</v>
      </c>
      <c r="E1604" s="22" t="s">
        <v>763</v>
      </c>
      <c r="F1604" s="67" t="s">
        <v>1747</v>
      </c>
      <c r="G1604" s="8"/>
      <c r="H1604" s="67" t="s">
        <v>33</v>
      </c>
      <c r="I1604" s="22" t="s">
        <v>37</v>
      </c>
      <c r="J1604" s="68">
        <v>24</v>
      </c>
      <c r="K1604" s="13">
        <f>IFERROR(VLOOKUP(I1604,'LISTES stock'!A$2:B$1487,2,0)+SUMIFS(J1604:J1604,D1604:D1604,"ENTRÉE",I1604:I1604,I1604)-SUMIFS(J1604:J1604,D1604:D1604,"SORTIE",I1604:I1604,I1604),"")</f>
        <v>-54</v>
      </c>
      <c r="L1604" s="13">
        <f>IFERROR(VLOOKUP(I1604,T_LISTES[],3,0),"")</f>
        <v>0</v>
      </c>
      <c r="M1604" s="13" t="str">
        <f t="shared" si="51"/>
        <v>COMMANDER</v>
      </c>
      <c r="N1604" s="23" t="s">
        <v>1775</v>
      </c>
      <c r="O1604" s="8"/>
      <c r="P1604" s="69">
        <v>0</v>
      </c>
      <c r="Q1604" s="22"/>
      <c r="R1604" s="14" t="s">
        <v>1789</v>
      </c>
    </row>
    <row r="1605" spans="1:18" x14ac:dyDescent="0.25">
      <c r="A1605" s="14">
        <f t="shared" si="50"/>
        <v>1604</v>
      </c>
      <c r="B1605" s="15">
        <v>44287</v>
      </c>
      <c r="C1605" s="7">
        <v>44305</v>
      </c>
      <c r="D1605" s="75" t="s">
        <v>844</v>
      </c>
      <c r="E1605" s="22" t="s">
        <v>2298</v>
      </c>
      <c r="F1605" s="67" t="s">
        <v>1747</v>
      </c>
      <c r="G1605" s="8"/>
      <c r="H1605" s="67"/>
      <c r="I1605" s="22" t="s">
        <v>37</v>
      </c>
      <c r="J1605" s="68">
        <v>30</v>
      </c>
      <c r="K1605" s="13">
        <f>IFERROR(VLOOKUP(I1605,'LISTES stock'!A$2:B$1487,2,0)+SUMIFS(J1605:J1605,D1605:D1605,"ENTRÉE",I1605:I1605,I1605)-SUMIFS(J1605:J1605,D1605:D1605,"SORTIE",I1605:I1605,I1605),"")</f>
        <v>0</v>
      </c>
      <c r="L1605" s="13">
        <f>IFERROR(VLOOKUP(I1605,T_LISTES[],3,0),"")</f>
        <v>0</v>
      </c>
      <c r="M1605" s="13" t="str">
        <f t="shared" si="51"/>
        <v>COMMANDER</v>
      </c>
      <c r="N1605" s="23" t="s">
        <v>1775</v>
      </c>
      <c r="O1605" s="8"/>
      <c r="P1605" s="69">
        <v>0</v>
      </c>
      <c r="Q1605" s="22"/>
      <c r="R1605" s="14"/>
    </row>
    <row r="1606" spans="1:18" x14ac:dyDescent="0.25">
      <c r="A1606" s="14">
        <f t="shared" si="50"/>
        <v>1605</v>
      </c>
      <c r="B1606" s="15">
        <v>44287</v>
      </c>
      <c r="C1606" s="7">
        <v>44305</v>
      </c>
      <c r="D1606" s="75" t="s">
        <v>844</v>
      </c>
      <c r="E1606" s="22" t="s">
        <v>2298</v>
      </c>
      <c r="F1606" s="67" t="s">
        <v>1747</v>
      </c>
      <c r="G1606" s="8"/>
      <c r="H1606" s="67"/>
      <c r="I1606" s="22" t="s">
        <v>18</v>
      </c>
      <c r="J1606" s="68">
        <v>2</v>
      </c>
      <c r="K1606" s="13">
        <f>IFERROR(VLOOKUP(I1606,'LISTES stock'!A$2:B$1487,2,0)+SUMIFS(J1606:J1606,D1606:D1606,"ENTRÉE",I1606:I1606,I1606)-SUMIFS(J1606:J1606,D1606:D1606,"SORTIE",I1606:I1606,I1606),"")</f>
        <v>-55</v>
      </c>
      <c r="L1606" s="13">
        <f>IFERROR(VLOOKUP(I1606,T_LISTES[],3,0),"")</f>
        <v>0</v>
      </c>
      <c r="M1606" s="13" t="str">
        <f t="shared" si="51"/>
        <v>COMMANDER</v>
      </c>
      <c r="N1606" s="23" t="s">
        <v>1755</v>
      </c>
      <c r="O1606" s="8"/>
      <c r="P1606" s="69">
        <v>0</v>
      </c>
      <c r="Q1606" s="22"/>
      <c r="R1606" s="14"/>
    </row>
    <row r="1607" spans="1:18" x14ac:dyDescent="0.25">
      <c r="A1607" s="14">
        <f t="shared" si="50"/>
        <v>1606</v>
      </c>
      <c r="B1607" s="15">
        <v>44287</v>
      </c>
      <c r="C1607" s="7">
        <v>44306</v>
      </c>
      <c r="D1607" s="8" t="s">
        <v>842</v>
      </c>
      <c r="E1607" s="22" t="s">
        <v>160</v>
      </c>
      <c r="F1607" s="67" t="s">
        <v>1735</v>
      </c>
      <c r="G1607" s="8"/>
      <c r="H1607" s="67" t="s">
        <v>1740</v>
      </c>
      <c r="I1607" s="22" t="s">
        <v>4</v>
      </c>
      <c r="J1607" s="68">
        <v>1</v>
      </c>
      <c r="K1607" s="13">
        <f>IFERROR(VLOOKUP(I1607,'LISTES stock'!A$2:B$1487,2,0)+SUMIFS(J1607:J1607,D1607:D1607,"ENTRÉE",I1607:I1607,I1607)-SUMIFS(J1607:J1607,D1607:D1607,"SORTIE",I1607:I1607,I1607),"")</f>
        <v>-6</v>
      </c>
      <c r="L1607" s="13">
        <f>IFERROR(VLOOKUP(I1607,T_LISTES[],3,0),"")</f>
        <v>2</v>
      </c>
      <c r="M1607" s="13" t="str">
        <f t="shared" si="51"/>
        <v>COMMANDER</v>
      </c>
      <c r="N1607" s="23" t="s">
        <v>1883</v>
      </c>
      <c r="O1607" s="8"/>
      <c r="P1607" s="69">
        <v>80000</v>
      </c>
      <c r="Q1607" s="22"/>
      <c r="R1607" s="14" t="s">
        <v>1737</v>
      </c>
    </row>
    <row r="1608" spans="1:18" x14ac:dyDescent="0.25">
      <c r="A1608" s="14">
        <f t="shared" si="50"/>
        <v>1607</v>
      </c>
      <c r="B1608" s="15">
        <v>44287</v>
      </c>
      <c r="C1608" s="7">
        <v>44306</v>
      </c>
      <c r="D1608" s="8" t="s">
        <v>842</v>
      </c>
      <c r="E1608" s="22" t="s">
        <v>1935</v>
      </c>
      <c r="F1608" s="67" t="s">
        <v>1878</v>
      </c>
      <c r="G1608" s="8"/>
      <c r="H1608" s="67" t="s">
        <v>1796</v>
      </c>
      <c r="I1608" s="22" t="s">
        <v>87</v>
      </c>
      <c r="J1608" s="68">
        <v>1</v>
      </c>
      <c r="K1608" s="13">
        <f>IFERROR(VLOOKUP(I1608,'LISTES stock'!A$2:B$1487,2,0)+SUMIFS(J1608:J1608,D1608:D1608,"ENTRÉE",I1608:I1608,I1608)-SUMIFS(J1608:J1608,D1608:D1608,"SORTIE",I1608:I1608,I1608),"")</f>
        <v>0</v>
      </c>
      <c r="L1608" s="13">
        <f>IFERROR(VLOOKUP(I1608,T_LISTES[],3,0),"")</f>
        <v>2</v>
      </c>
      <c r="M1608" s="13" t="str">
        <f t="shared" si="51"/>
        <v>COMMANDER</v>
      </c>
      <c r="N1608" s="23"/>
      <c r="O1608" s="8"/>
      <c r="P1608" s="69">
        <v>35000</v>
      </c>
      <c r="Q1608" s="22"/>
      <c r="R1608" s="14" t="s">
        <v>2113</v>
      </c>
    </row>
    <row r="1609" spans="1:18" x14ac:dyDescent="0.25">
      <c r="A1609" s="14">
        <f t="shared" si="50"/>
        <v>1608</v>
      </c>
      <c r="B1609" s="15">
        <v>44287</v>
      </c>
      <c r="C1609" s="7">
        <v>44306</v>
      </c>
      <c r="D1609" s="8" t="s">
        <v>842</v>
      </c>
      <c r="E1609" s="22" t="s">
        <v>764</v>
      </c>
      <c r="F1609" s="67" t="s">
        <v>1878</v>
      </c>
      <c r="G1609" s="8"/>
      <c r="H1609" s="67" t="s">
        <v>1796</v>
      </c>
      <c r="I1609" s="22" t="s">
        <v>411</v>
      </c>
      <c r="J1609" s="68">
        <v>1</v>
      </c>
      <c r="K1609" s="13">
        <f>IFERROR(VLOOKUP(I1609,'LISTES stock'!A$2:B$1487,2,0)+SUMIFS(J1609:J1609,D1609:D1609,"ENTRÉE",I1609:I1609,I1609)-SUMIFS(J1609:J1609,D1609:D1609,"SORTIE",I1609:I1609,I1609),"")</f>
        <v>-3</v>
      </c>
      <c r="L1609" s="13">
        <f>IFERROR(VLOOKUP(I1609,T_LISTES[],3,0),"")</f>
        <v>2</v>
      </c>
      <c r="M1609" s="13" t="str">
        <f t="shared" si="51"/>
        <v>COMMANDER</v>
      </c>
      <c r="N1609" s="23"/>
      <c r="O1609" s="8">
        <v>15000</v>
      </c>
      <c r="P1609" s="69">
        <v>0</v>
      </c>
      <c r="Q1609" s="22" t="s">
        <v>2114</v>
      </c>
      <c r="R1609" s="14" t="s">
        <v>2115</v>
      </c>
    </row>
    <row r="1610" spans="1:18" x14ac:dyDescent="0.25">
      <c r="A1610" s="14">
        <f t="shared" si="50"/>
        <v>1609</v>
      </c>
      <c r="B1610" s="15">
        <v>44287</v>
      </c>
      <c r="C1610" s="7">
        <v>44306</v>
      </c>
      <c r="D1610" s="8" t="s">
        <v>842</v>
      </c>
      <c r="E1610" s="22" t="s">
        <v>34</v>
      </c>
      <c r="F1610" s="67" t="s">
        <v>1735</v>
      </c>
      <c r="G1610" s="8"/>
      <c r="H1610" s="67" t="s">
        <v>26</v>
      </c>
      <c r="I1610" s="22" t="s">
        <v>226</v>
      </c>
      <c r="J1610" s="68">
        <v>1</v>
      </c>
      <c r="K1610" s="13">
        <f>IFERROR(VLOOKUP(I1610,'LISTES stock'!A$2:B$1487,2,0)+SUMIFS(J1610:J1610,D1610:D1610,"ENTRÉE",I1610:I1610,I1610)-SUMIFS(J1610:J1610,D1610:D1610,"SORTIE",I1610:I1610,I1610),"")</f>
        <v>-5</v>
      </c>
      <c r="L1610" s="13">
        <f>IFERROR(VLOOKUP(I1610,T_LISTES[],3,0),"")</f>
        <v>2</v>
      </c>
      <c r="M1610" s="13" t="str">
        <f t="shared" si="51"/>
        <v>COMMANDER</v>
      </c>
      <c r="N1610" s="23"/>
      <c r="O1610" s="8"/>
      <c r="P1610" s="69">
        <v>0</v>
      </c>
      <c r="Q1610" s="22"/>
      <c r="R1610" s="14" t="s">
        <v>1842</v>
      </c>
    </row>
    <row r="1611" spans="1:18" x14ac:dyDescent="0.25">
      <c r="A1611" s="14">
        <f t="shared" si="50"/>
        <v>1610</v>
      </c>
      <c r="B1611" s="15">
        <v>44287</v>
      </c>
      <c r="C1611" s="7">
        <v>44306</v>
      </c>
      <c r="D1611" s="8" t="s">
        <v>842</v>
      </c>
      <c r="E1611" s="22" t="s">
        <v>34</v>
      </c>
      <c r="F1611" s="67" t="s">
        <v>1735</v>
      </c>
      <c r="G1611" s="8"/>
      <c r="H1611" s="67" t="s">
        <v>26</v>
      </c>
      <c r="I1611" s="22" t="s">
        <v>227</v>
      </c>
      <c r="J1611" s="68">
        <v>1</v>
      </c>
      <c r="K1611" s="13">
        <f>IFERROR(VLOOKUP(I1611,'LISTES stock'!A$2:B$1487,2,0)+SUMIFS(J1611:J1611,D1611:D1611,"ENTRÉE",I1611:I1611,I1611)-SUMIFS(J1611:J1611,D1611:D1611,"SORTIE",I1611:I1611,I1611),"")</f>
        <v>-4</v>
      </c>
      <c r="L1611" s="13">
        <f>IFERROR(VLOOKUP(I1611,T_LISTES[],3,0),"")</f>
        <v>2</v>
      </c>
      <c r="M1611" s="13" t="str">
        <f t="shared" si="51"/>
        <v>COMMANDER</v>
      </c>
      <c r="N1611" s="23"/>
      <c r="O1611" s="8"/>
      <c r="P1611" s="69">
        <v>0</v>
      </c>
      <c r="Q1611" s="22"/>
      <c r="R1611" s="14" t="s">
        <v>1842</v>
      </c>
    </row>
    <row r="1612" spans="1:18" x14ac:dyDescent="0.25">
      <c r="A1612" s="14">
        <f t="shared" si="50"/>
        <v>1611</v>
      </c>
      <c r="B1612" s="15">
        <v>44287</v>
      </c>
      <c r="C1612" s="7">
        <v>44306</v>
      </c>
      <c r="D1612" s="8" t="s">
        <v>842</v>
      </c>
      <c r="E1612" s="22" t="s">
        <v>164</v>
      </c>
      <c r="F1612" s="67" t="s">
        <v>1735</v>
      </c>
      <c r="G1612" s="8"/>
      <c r="H1612" s="67" t="s">
        <v>1742</v>
      </c>
      <c r="I1612" s="22" t="s">
        <v>950</v>
      </c>
      <c r="J1612" s="68">
        <v>1</v>
      </c>
      <c r="K1612" s="13">
        <f>IFERROR(VLOOKUP(I1612,'LISTES stock'!A$2:B$1487,2,0)+SUMIFS(J1612:J1612,D1612:D1612,"ENTRÉE",I1612:I1612,I1612)-SUMIFS(J1612:J1612,D1612:D1612,"SORTIE",I1612:I1612,I1612),"")</f>
        <v>-2</v>
      </c>
      <c r="L1612" s="13">
        <f>IFERROR(VLOOKUP(I1612,T_LISTES[],3,0),"")</f>
        <v>2</v>
      </c>
      <c r="M1612" s="13" t="str">
        <f t="shared" si="51"/>
        <v>COMMANDER</v>
      </c>
      <c r="N1612" s="23"/>
      <c r="O1612" s="8"/>
      <c r="P1612" s="69">
        <v>10000</v>
      </c>
      <c r="Q1612" s="22"/>
      <c r="R1612" s="14" t="s">
        <v>1743</v>
      </c>
    </row>
    <row r="1613" spans="1:18" x14ac:dyDescent="0.25">
      <c r="A1613" s="14">
        <f t="shared" si="50"/>
        <v>1612</v>
      </c>
      <c r="B1613" s="15">
        <v>44287</v>
      </c>
      <c r="C1613" s="7">
        <v>44306</v>
      </c>
      <c r="D1613" s="8" t="s">
        <v>842</v>
      </c>
      <c r="E1613" s="22" t="s">
        <v>1935</v>
      </c>
      <c r="F1613" s="67" t="s">
        <v>1735</v>
      </c>
      <c r="G1613" s="8"/>
      <c r="H1613" s="67" t="s">
        <v>1769</v>
      </c>
      <c r="I1613" s="22" t="s">
        <v>334</v>
      </c>
      <c r="J1613" s="68">
        <v>1</v>
      </c>
      <c r="K1613" s="13">
        <f>IFERROR(VLOOKUP(I1613,'LISTES stock'!A$2:B$1487,2,0)+SUMIFS(J1613:J1613,D1613:D1613,"ENTRÉE",I1613:I1613,I1613)-SUMIFS(J1613:J1613,D1613:D1613,"SORTIE",I1613:I1613,I1613),"")</f>
        <v>-1</v>
      </c>
      <c r="L1613" s="13">
        <f>IFERROR(VLOOKUP(I1613,T_LISTES[],3,0),"")</f>
        <v>2</v>
      </c>
      <c r="M1613" s="13" t="str">
        <f t="shared" si="51"/>
        <v>COMMANDER</v>
      </c>
      <c r="N1613" s="23" t="s">
        <v>1782</v>
      </c>
      <c r="O1613" s="8"/>
      <c r="P1613" s="69">
        <v>80000</v>
      </c>
      <c r="Q1613" s="22"/>
      <c r="R1613" s="14" t="s">
        <v>1737</v>
      </c>
    </row>
    <row r="1614" spans="1:18" x14ac:dyDescent="0.25">
      <c r="A1614" s="14">
        <f t="shared" si="50"/>
        <v>1613</v>
      </c>
      <c r="B1614" s="15">
        <v>44287</v>
      </c>
      <c r="C1614" s="7">
        <v>44306</v>
      </c>
      <c r="D1614" s="75" t="s">
        <v>844</v>
      </c>
      <c r="E1614" s="22" t="s">
        <v>2298</v>
      </c>
      <c r="F1614" s="67" t="s">
        <v>1735</v>
      </c>
      <c r="G1614" s="8"/>
      <c r="H1614" s="67"/>
      <c r="I1614" s="22" t="s">
        <v>226</v>
      </c>
      <c r="J1614" s="68">
        <v>2</v>
      </c>
      <c r="K1614" s="13">
        <f>IFERROR(VLOOKUP(I1614,'LISTES stock'!A$2:B$1487,2,0)+SUMIFS(J1614:J1614,D1614:D1614,"ENTRÉE",I1614:I1614,I1614)-SUMIFS(J1614:J1614,D1614:D1614,"SORTIE",I1614:I1614,I1614),"")</f>
        <v>-2</v>
      </c>
      <c r="L1614" s="13">
        <f>IFERROR(VLOOKUP(I1614,T_LISTES[],3,0),"")</f>
        <v>2</v>
      </c>
      <c r="M1614" s="13" t="str">
        <f t="shared" si="51"/>
        <v>COMMANDER</v>
      </c>
      <c r="N1614" s="23"/>
      <c r="O1614" s="8"/>
      <c r="P1614" s="69">
        <v>0</v>
      </c>
      <c r="Q1614" s="22"/>
      <c r="R1614" s="14"/>
    </row>
    <row r="1615" spans="1:18" x14ac:dyDescent="0.25">
      <c r="A1615" s="14">
        <f t="shared" si="50"/>
        <v>1614</v>
      </c>
      <c r="B1615" s="15">
        <v>44287</v>
      </c>
      <c r="C1615" s="7">
        <v>44306</v>
      </c>
      <c r="D1615" s="75" t="s">
        <v>844</v>
      </c>
      <c r="E1615" s="22" t="s">
        <v>2298</v>
      </c>
      <c r="F1615" s="67" t="s">
        <v>1735</v>
      </c>
      <c r="G1615" s="8"/>
      <c r="H1615" s="67"/>
      <c r="I1615" s="22" t="s">
        <v>227</v>
      </c>
      <c r="J1615" s="68">
        <v>2</v>
      </c>
      <c r="K1615" s="13">
        <f>IFERROR(VLOOKUP(I1615,'LISTES stock'!A$2:B$1487,2,0)+SUMIFS(J1615:J1615,D1615:D1615,"ENTRÉE",I1615:I1615,I1615)-SUMIFS(J1615:J1615,D1615:D1615,"SORTIE",I1615:I1615,I1615),"")</f>
        <v>-1</v>
      </c>
      <c r="L1615" s="13">
        <f>IFERROR(VLOOKUP(I1615,T_LISTES[],3,0),"")</f>
        <v>2</v>
      </c>
      <c r="M1615" s="13" t="str">
        <f t="shared" si="51"/>
        <v>COMMANDER</v>
      </c>
      <c r="N1615" s="23"/>
      <c r="O1615" s="8"/>
      <c r="P1615" s="69">
        <v>0</v>
      </c>
      <c r="Q1615" s="22"/>
      <c r="R1615" s="14"/>
    </row>
    <row r="1616" spans="1:18" x14ac:dyDescent="0.25">
      <c r="A1616" s="14">
        <f t="shared" si="50"/>
        <v>1615</v>
      </c>
      <c r="B1616" s="15">
        <v>44287</v>
      </c>
      <c r="C1616" s="7">
        <v>44307</v>
      </c>
      <c r="D1616" s="8" t="s">
        <v>842</v>
      </c>
      <c r="E1616" s="22" t="s">
        <v>76</v>
      </c>
      <c r="F1616" s="67" t="s">
        <v>1867</v>
      </c>
      <c r="G1616" s="8"/>
      <c r="H1616" s="67" t="s">
        <v>1742</v>
      </c>
      <c r="I1616" s="22" t="s">
        <v>238</v>
      </c>
      <c r="J1616" s="68">
        <v>1</v>
      </c>
      <c r="K1616" s="13">
        <f>IFERROR(VLOOKUP(I1616,'LISTES stock'!A$2:B$1487,2,0)+SUMIFS(J1616:J1616,D1616:D1616,"ENTRÉE",I1616:I1616,I1616)-SUMIFS(J1616:J1616,D1616:D1616,"SORTIE",I1616:I1616,I1616),"")</f>
        <v>11</v>
      </c>
      <c r="L1616" s="13">
        <f>IFERROR(VLOOKUP(I1616,T_LISTES[],3,0),"")</f>
        <v>2</v>
      </c>
      <c r="M1616" s="13" t="str">
        <f t="shared" si="51"/>
        <v/>
      </c>
      <c r="N1616" s="23"/>
      <c r="O1616" s="8"/>
      <c r="P1616" s="69">
        <v>0</v>
      </c>
      <c r="Q1616" s="22"/>
      <c r="R1616" s="14" t="s">
        <v>1743</v>
      </c>
    </row>
    <row r="1617" spans="1:18" x14ac:dyDescent="0.25">
      <c r="A1617" s="14">
        <f t="shared" si="50"/>
        <v>1616</v>
      </c>
      <c r="B1617" s="15">
        <v>44287</v>
      </c>
      <c r="C1617" s="7">
        <v>44307</v>
      </c>
      <c r="D1617" s="8" t="s">
        <v>842</v>
      </c>
      <c r="E1617" s="22" t="s">
        <v>76</v>
      </c>
      <c r="F1617" s="67" t="s">
        <v>1747</v>
      </c>
      <c r="G1617" s="8"/>
      <c r="H1617" s="67" t="s">
        <v>26</v>
      </c>
      <c r="I1617" s="22" t="s">
        <v>163</v>
      </c>
      <c r="J1617" s="68">
        <v>1</v>
      </c>
      <c r="K1617" s="13">
        <f>IFERROR(VLOOKUP(I1617,'LISTES stock'!A$2:B$1487,2,0)+SUMIFS(J1617:J1617,D1617:D1617,"ENTRÉE",I1617:I1617,I1617)-SUMIFS(J1617:J1617,D1617:D1617,"SORTIE",I1617:I1617,I1617),"")</f>
        <v>-4</v>
      </c>
      <c r="L1617" s="13">
        <f>IFERROR(VLOOKUP(I1617,T_LISTES[],3,0),"")</f>
        <v>2</v>
      </c>
      <c r="M1617" s="13" t="str">
        <f t="shared" si="51"/>
        <v>COMMANDER</v>
      </c>
      <c r="N1617" s="23" t="s">
        <v>1827</v>
      </c>
      <c r="O1617" s="8"/>
      <c r="P1617" s="69">
        <v>0</v>
      </c>
      <c r="Q1617" s="22"/>
      <c r="R1617" s="14" t="s">
        <v>1790</v>
      </c>
    </row>
    <row r="1618" spans="1:18" x14ac:dyDescent="0.25">
      <c r="A1618" s="14">
        <f t="shared" si="50"/>
        <v>1617</v>
      </c>
      <c r="B1618" s="15">
        <v>44287</v>
      </c>
      <c r="C1618" s="7">
        <v>44307</v>
      </c>
      <c r="D1618" s="8" t="s">
        <v>842</v>
      </c>
      <c r="E1618" s="22" t="s">
        <v>76</v>
      </c>
      <c r="F1618" s="67" t="s">
        <v>1779</v>
      </c>
      <c r="G1618" s="8"/>
      <c r="H1618" s="67" t="s">
        <v>33</v>
      </c>
      <c r="I1618" s="22" t="s">
        <v>48</v>
      </c>
      <c r="J1618" s="68">
        <v>1</v>
      </c>
      <c r="K1618" s="13">
        <f>IFERROR(VLOOKUP(I1618,'LISTES stock'!A$2:B$1487,2,0)+SUMIFS(J1618:J1618,D1618:D1618,"ENTRÉE",I1618:I1618,I1618)-SUMIFS(J1618:J1618,D1618:D1618,"SORTIE",I1618:I1618,I1618),"")</f>
        <v>9</v>
      </c>
      <c r="L1618" s="13">
        <f>IFERROR(VLOOKUP(I1618,T_LISTES[],3,0),"")</f>
        <v>0</v>
      </c>
      <c r="M1618" s="13" t="str">
        <f t="shared" si="51"/>
        <v/>
      </c>
      <c r="N1618" s="23"/>
      <c r="O1618" s="8"/>
      <c r="P1618" s="69">
        <v>0</v>
      </c>
      <c r="Q1618" s="22"/>
      <c r="R1618" s="14" t="s">
        <v>1790</v>
      </c>
    </row>
    <row r="1619" spans="1:18" x14ac:dyDescent="0.25">
      <c r="A1619" s="14">
        <f t="shared" si="50"/>
        <v>1618</v>
      </c>
      <c r="B1619" s="15">
        <v>44287</v>
      </c>
      <c r="C1619" s="7">
        <v>44307</v>
      </c>
      <c r="D1619" s="8" t="s">
        <v>842</v>
      </c>
      <c r="E1619" s="22" t="s">
        <v>242</v>
      </c>
      <c r="F1619" s="67" t="s">
        <v>1867</v>
      </c>
      <c r="G1619" s="8"/>
      <c r="H1619" s="67" t="s">
        <v>1742</v>
      </c>
      <c r="I1619" s="22" t="s">
        <v>7</v>
      </c>
      <c r="J1619" s="68">
        <v>1</v>
      </c>
      <c r="K1619" s="13">
        <f>IFERROR(VLOOKUP(I1619,'LISTES stock'!A$2:B$1487,2,0)+SUMIFS(J1619:J1619,D1619:D1619,"ENTRÉE",I1619:I1619,I1619)-SUMIFS(J1619:J1619,D1619:D1619,"SORTIE",I1619:I1619,I1619),"")</f>
        <v>0</v>
      </c>
      <c r="L1619" s="13">
        <f>IFERROR(VLOOKUP(I1619,T_LISTES[],3,0),"")</f>
        <v>2</v>
      </c>
      <c r="M1619" s="13" t="str">
        <f t="shared" si="51"/>
        <v>COMMANDER</v>
      </c>
      <c r="N1619" s="23"/>
      <c r="O1619" s="8"/>
      <c r="P1619" s="69">
        <v>0</v>
      </c>
      <c r="Q1619" s="22"/>
      <c r="R1619" s="14" t="s">
        <v>1743</v>
      </c>
    </row>
    <row r="1620" spans="1:18" x14ac:dyDescent="0.25">
      <c r="A1620" s="14">
        <f t="shared" si="50"/>
        <v>1619</v>
      </c>
      <c r="B1620" s="15">
        <v>44287</v>
      </c>
      <c r="C1620" s="7">
        <v>44307</v>
      </c>
      <c r="D1620" s="8" t="s">
        <v>842</v>
      </c>
      <c r="E1620" s="22" t="s">
        <v>220</v>
      </c>
      <c r="F1620" s="67" t="s">
        <v>1860</v>
      </c>
      <c r="G1620" s="8"/>
      <c r="H1620" s="67" t="s">
        <v>33</v>
      </c>
      <c r="I1620" s="22" t="s">
        <v>509</v>
      </c>
      <c r="J1620" s="68">
        <v>1</v>
      </c>
      <c r="K1620" s="13">
        <f>IFERROR(VLOOKUP(I1620,'LISTES stock'!A$2:B$1487,2,0)+SUMIFS(J1620:J1620,D1620:D1620,"ENTRÉE",I1620:I1620,I1620)-SUMIFS(J1620:J1620,D1620:D1620,"SORTIE",I1620:I1620,I1620),"")</f>
        <v>-2</v>
      </c>
      <c r="L1620" s="13">
        <f>IFERROR(VLOOKUP(I1620,T_LISTES[],3,0),"")</f>
        <v>0</v>
      </c>
      <c r="M1620" s="13" t="str">
        <f t="shared" si="51"/>
        <v>COMMANDER</v>
      </c>
      <c r="N1620" s="23"/>
      <c r="O1620" s="8"/>
      <c r="P1620" s="69">
        <v>0</v>
      </c>
      <c r="Q1620" s="22"/>
      <c r="R1620" s="14" t="s">
        <v>1754</v>
      </c>
    </row>
    <row r="1621" spans="1:18" x14ac:dyDescent="0.25">
      <c r="A1621" s="14">
        <f t="shared" si="50"/>
        <v>1620</v>
      </c>
      <c r="B1621" s="15">
        <v>44287</v>
      </c>
      <c r="C1621" s="7">
        <v>44307</v>
      </c>
      <c r="D1621" s="8" t="s">
        <v>842</v>
      </c>
      <c r="E1621" s="22" t="s">
        <v>265</v>
      </c>
      <c r="F1621" s="67" t="s">
        <v>2116</v>
      </c>
      <c r="G1621" s="8"/>
      <c r="H1621" s="67" t="s">
        <v>1742</v>
      </c>
      <c r="I1621" s="22" t="s">
        <v>799</v>
      </c>
      <c r="J1621" s="68">
        <v>1</v>
      </c>
      <c r="K1621" s="13">
        <f>IFERROR(VLOOKUP(I1621,'LISTES stock'!A$2:B$1487,2,0)+SUMIFS(J1621:J1621,D1621:D1621,"ENTRÉE",I1621:I1621,I1621)-SUMIFS(J1621:J1621,D1621:D1621,"SORTIE",I1621:I1621,I1621),"")</f>
        <v>-2</v>
      </c>
      <c r="L1621" s="13">
        <f>IFERROR(VLOOKUP(I1621,T_LISTES[],3,0),"")</f>
        <v>0</v>
      </c>
      <c r="M1621" s="13" t="str">
        <f t="shared" si="51"/>
        <v>COMMANDER</v>
      </c>
      <c r="N1621" s="23"/>
      <c r="O1621" s="8"/>
      <c r="P1621" s="69">
        <v>0</v>
      </c>
      <c r="Q1621" s="22" t="s">
        <v>2117</v>
      </c>
      <c r="R1621" s="14" t="s">
        <v>2118</v>
      </c>
    </row>
    <row r="1622" spans="1:18" x14ac:dyDescent="0.25">
      <c r="A1622" s="14">
        <f t="shared" si="50"/>
        <v>1621</v>
      </c>
      <c r="B1622" s="15">
        <v>44287</v>
      </c>
      <c r="C1622" s="7">
        <v>44307</v>
      </c>
      <c r="D1622" s="8" t="s">
        <v>842</v>
      </c>
      <c r="E1622" s="22" t="s">
        <v>265</v>
      </c>
      <c r="F1622" s="67" t="s">
        <v>2116</v>
      </c>
      <c r="G1622" s="8"/>
      <c r="H1622" s="67" t="s">
        <v>1742</v>
      </c>
      <c r="I1622" s="22" t="s">
        <v>800</v>
      </c>
      <c r="J1622" s="68">
        <v>1</v>
      </c>
      <c r="K1622" s="13">
        <f>IFERROR(VLOOKUP(I1622,'LISTES stock'!A$2:B$1487,2,0)+SUMIFS(J1622:J1622,D1622:D1622,"ENTRÉE",I1622:I1622,I1622)-SUMIFS(J1622:J1622,D1622:D1622,"SORTIE",I1622:I1622,I1622),"")</f>
        <v>-2</v>
      </c>
      <c r="L1622" s="13">
        <f>IFERROR(VLOOKUP(I1622,T_LISTES[],3,0),"")</f>
        <v>0</v>
      </c>
      <c r="M1622" s="13" t="str">
        <f t="shared" si="51"/>
        <v>COMMANDER</v>
      </c>
      <c r="N1622" s="23"/>
      <c r="O1622" s="8"/>
      <c r="P1622" s="69">
        <v>0</v>
      </c>
      <c r="Q1622" s="22" t="s">
        <v>2117</v>
      </c>
      <c r="R1622" s="14" t="s">
        <v>2118</v>
      </c>
    </row>
    <row r="1623" spans="1:18" x14ac:dyDescent="0.25">
      <c r="A1623" s="14">
        <f t="shared" si="50"/>
        <v>1622</v>
      </c>
      <c r="B1623" s="15">
        <v>44287</v>
      </c>
      <c r="C1623" s="7">
        <v>44307</v>
      </c>
      <c r="D1623" s="8" t="s">
        <v>842</v>
      </c>
      <c r="E1623" s="22" t="s">
        <v>666</v>
      </c>
      <c r="F1623" s="67" t="s">
        <v>1860</v>
      </c>
      <c r="G1623" s="8"/>
      <c r="H1623" s="67" t="s">
        <v>26</v>
      </c>
      <c r="I1623" s="22" t="s">
        <v>648</v>
      </c>
      <c r="J1623" s="68">
        <v>2</v>
      </c>
      <c r="K1623" s="13">
        <f>IFERROR(VLOOKUP(I1623,'LISTES stock'!A$2:B$1487,2,0)+SUMIFS(J1623:J1623,D1623:D1623,"ENTRÉE",I1623:I1623,I1623)-SUMIFS(J1623:J1623,D1623:D1623,"SORTIE",I1623:I1623,I1623),"")</f>
        <v>-25</v>
      </c>
      <c r="L1623" s="13">
        <f>IFERROR(VLOOKUP(I1623,T_LISTES[],3,0),"")</f>
        <v>2</v>
      </c>
      <c r="M1623" s="13" t="str">
        <f t="shared" si="51"/>
        <v>COMMANDER</v>
      </c>
      <c r="N1623" s="23"/>
      <c r="O1623" s="8"/>
      <c r="P1623" s="69">
        <v>0</v>
      </c>
      <c r="Q1623" s="22"/>
      <c r="R1623" s="14" t="s">
        <v>1778</v>
      </c>
    </row>
    <row r="1624" spans="1:18" x14ac:dyDescent="0.25">
      <c r="A1624" s="14">
        <f t="shared" si="50"/>
        <v>1623</v>
      </c>
      <c r="B1624" s="15">
        <v>44287</v>
      </c>
      <c r="C1624" s="7">
        <v>44307</v>
      </c>
      <c r="D1624" s="8" t="s">
        <v>842</v>
      </c>
      <c r="E1624" s="22" t="s">
        <v>366</v>
      </c>
      <c r="F1624" s="67" t="s">
        <v>1867</v>
      </c>
      <c r="G1624" s="8"/>
      <c r="H1624" s="67" t="s">
        <v>1742</v>
      </c>
      <c r="I1624" s="22" t="s">
        <v>329</v>
      </c>
      <c r="J1624" s="68">
        <v>1</v>
      </c>
      <c r="K1624" s="13">
        <f>IFERROR(VLOOKUP(I1624,'LISTES stock'!A$2:B$1487,2,0)+SUMIFS(J1624:J1624,D1624:D1624,"ENTRÉE",I1624:I1624,I1624)-SUMIFS(J1624:J1624,D1624:D1624,"SORTIE",I1624:I1624,I1624),"")</f>
        <v>33</v>
      </c>
      <c r="L1624" s="13">
        <f>IFERROR(VLOOKUP(I1624,T_LISTES[],3,0),"")</f>
        <v>2</v>
      </c>
      <c r="M1624" s="13" t="str">
        <f t="shared" si="51"/>
        <v/>
      </c>
      <c r="N1624" s="23"/>
      <c r="O1624" s="8"/>
      <c r="P1624" s="69">
        <v>0</v>
      </c>
      <c r="Q1624" s="22"/>
      <c r="R1624" s="14" t="s">
        <v>1777</v>
      </c>
    </row>
    <row r="1625" spans="1:18" x14ac:dyDescent="0.25">
      <c r="A1625" s="14">
        <f t="shared" si="50"/>
        <v>1624</v>
      </c>
      <c r="B1625" s="15">
        <v>44287</v>
      </c>
      <c r="C1625" s="7">
        <v>44307</v>
      </c>
      <c r="D1625" s="8" t="s">
        <v>842</v>
      </c>
      <c r="E1625" s="22" t="s">
        <v>867</v>
      </c>
      <c r="F1625" s="67" t="s">
        <v>1744</v>
      </c>
      <c r="G1625" s="8"/>
      <c r="H1625" s="67" t="s">
        <v>33</v>
      </c>
      <c r="I1625" s="22" t="s">
        <v>801</v>
      </c>
      <c r="J1625" s="68">
        <v>2</v>
      </c>
      <c r="K1625" s="13">
        <f>IFERROR(VLOOKUP(I1625,'LISTES stock'!A$2:B$1487,2,0)+SUMIFS(J1625:J1625,D1625:D1625,"ENTRÉE",I1625:I1625,I1625)-SUMIFS(J1625:J1625,D1625:D1625,"SORTIE",I1625:I1625,I1625),"")</f>
        <v>-2</v>
      </c>
      <c r="L1625" s="13">
        <f>IFERROR(VLOOKUP(I1625,T_LISTES[],3,0),"")</f>
        <v>0</v>
      </c>
      <c r="M1625" s="13" t="str">
        <f t="shared" si="51"/>
        <v>COMMANDER</v>
      </c>
      <c r="N1625" s="23"/>
      <c r="O1625" s="8"/>
      <c r="P1625" s="69">
        <v>40000</v>
      </c>
      <c r="Q1625" s="22" t="s">
        <v>2119</v>
      </c>
      <c r="R1625" s="14" t="s">
        <v>1746</v>
      </c>
    </row>
    <row r="1626" spans="1:18" x14ac:dyDescent="0.25">
      <c r="A1626" s="14">
        <f t="shared" si="50"/>
        <v>1625</v>
      </c>
      <c r="B1626" s="15">
        <v>44287</v>
      </c>
      <c r="C1626" s="7">
        <v>44307</v>
      </c>
      <c r="D1626" s="8" t="s">
        <v>842</v>
      </c>
      <c r="E1626" s="22" t="s">
        <v>1935</v>
      </c>
      <c r="F1626" s="67" t="s">
        <v>1744</v>
      </c>
      <c r="G1626" s="8"/>
      <c r="H1626" s="67" t="s">
        <v>33</v>
      </c>
      <c r="I1626" s="22" t="s">
        <v>348</v>
      </c>
      <c r="J1626" s="68">
        <v>1</v>
      </c>
      <c r="K1626" s="13">
        <f>IFERROR(VLOOKUP(I1626,'LISTES stock'!A$2:B$1487,2,0)+SUMIFS(J1626:J1626,D1626:D1626,"ENTRÉE",I1626:I1626,I1626)-SUMIFS(J1626:J1626,D1626:D1626,"SORTIE",I1626:I1626,I1626),"")</f>
        <v>-3</v>
      </c>
      <c r="L1626" s="13">
        <f>IFERROR(VLOOKUP(I1626,T_LISTES[],3,0),"")</f>
        <v>0</v>
      </c>
      <c r="M1626" s="13" t="str">
        <f t="shared" si="51"/>
        <v>COMMANDER</v>
      </c>
      <c r="N1626" s="23"/>
      <c r="O1626" s="8"/>
      <c r="P1626" s="69">
        <v>0</v>
      </c>
      <c r="Q1626" s="22"/>
      <c r="R1626" s="14" t="s">
        <v>1737</v>
      </c>
    </row>
    <row r="1627" spans="1:18" x14ac:dyDescent="0.25">
      <c r="A1627" s="14">
        <f t="shared" si="50"/>
        <v>1626</v>
      </c>
      <c r="B1627" s="15">
        <v>44287</v>
      </c>
      <c r="C1627" s="7">
        <v>44307</v>
      </c>
      <c r="D1627" s="8" t="s">
        <v>842</v>
      </c>
      <c r="E1627" s="22" t="s">
        <v>797</v>
      </c>
      <c r="F1627" s="67" t="s">
        <v>1747</v>
      </c>
      <c r="G1627" s="8"/>
      <c r="H1627" s="67" t="s">
        <v>17</v>
      </c>
      <c r="I1627" s="22" t="s">
        <v>183</v>
      </c>
      <c r="J1627" s="68">
        <v>1</v>
      </c>
      <c r="K1627" s="13">
        <f>IFERROR(VLOOKUP(I1627,'LISTES stock'!A$2:B$1487,2,0)+SUMIFS(J1627:J1627,D1627:D1627,"ENTRÉE",I1627:I1627,I1627)-SUMIFS(J1627:J1627,D1627:D1627,"SORTIE",I1627:I1627,I1627),"")</f>
        <v>-7</v>
      </c>
      <c r="L1627" s="13">
        <f>IFERROR(VLOOKUP(I1627,T_LISTES[],3,0),"")</f>
        <v>0</v>
      </c>
      <c r="M1627" s="13" t="str">
        <f t="shared" si="51"/>
        <v>COMMANDER</v>
      </c>
      <c r="N1627" s="23" t="s">
        <v>1755</v>
      </c>
      <c r="O1627" s="8"/>
      <c r="P1627" s="69">
        <v>0</v>
      </c>
      <c r="Q1627" s="22"/>
      <c r="R1627" s="14" t="s">
        <v>1759</v>
      </c>
    </row>
    <row r="1628" spans="1:18" x14ac:dyDescent="0.25">
      <c r="A1628" s="14">
        <f t="shared" si="50"/>
        <v>1627</v>
      </c>
      <c r="B1628" s="15">
        <v>44287</v>
      </c>
      <c r="C1628" s="7">
        <v>44307</v>
      </c>
      <c r="D1628" s="8" t="s">
        <v>842</v>
      </c>
      <c r="E1628" s="22" t="s">
        <v>797</v>
      </c>
      <c r="F1628" s="67" t="s">
        <v>1747</v>
      </c>
      <c r="G1628" s="8"/>
      <c r="H1628" s="67" t="s">
        <v>17</v>
      </c>
      <c r="I1628" s="22" t="s">
        <v>22</v>
      </c>
      <c r="J1628" s="68">
        <v>1</v>
      </c>
      <c r="K1628" s="13">
        <f>IFERROR(VLOOKUP(I1628,'LISTES stock'!A$2:B$1487,2,0)+SUMIFS(J1628:J1628,D1628:D1628,"ENTRÉE",I1628:I1628,I1628)-SUMIFS(J1628:J1628,D1628:D1628,"SORTIE",I1628:I1628,I1628),"")</f>
        <v>-19</v>
      </c>
      <c r="L1628" s="13">
        <f>IFERROR(VLOOKUP(I1628,T_LISTES[],3,0),"")</f>
        <v>0</v>
      </c>
      <c r="M1628" s="13" t="str">
        <f t="shared" si="51"/>
        <v>COMMANDER</v>
      </c>
      <c r="N1628" s="23" t="s">
        <v>1755</v>
      </c>
      <c r="O1628" s="8"/>
      <c r="P1628" s="69">
        <v>0</v>
      </c>
      <c r="Q1628" s="22" t="s">
        <v>1812</v>
      </c>
      <c r="R1628" s="14" t="s">
        <v>1759</v>
      </c>
    </row>
    <row r="1629" spans="1:18" x14ac:dyDescent="0.25">
      <c r="A1629" s="14">
        <f t="shared" si="50"/>
        <v>1628</v>
      </c>
      <c r="B1629" s="15">
        <v>44287</v>
      </c>
      <c r="C1629" s="7">
        <v>44307</v>
      </c>
      <c r="D1629" s="8" t="s">
        <v>842</v>
      </c>
      <c r="E1629" s="22" t="s">
        <v>797</v>
      </c>
      <c r="F1629" s="67" t="s">
        <v>1747</v>
      </c>
      <c r="G1629" s="8"/>
      <c r="H1629" s="67" t="s">
        <v>26</v>
      </c>
      <c r="I1629" s="22" t="s">
        <v>163</v>
      </c>
      <c r="J1629" s="68">
        <v>1</v>
      </c>
      <c r="K1629" s="13">
        <f>IFERROR(VLOOKUP(I1629,'LISTES stock'!A$2:B$1487,2,0)+SUMIFS(J1629:J1629,D1629:D1629,"ENTRÉE",I1629:I1629,I1629)-SUMIFS(J1629:J1629,D1629:D1629,"SORTIE",I1629:I1629,I1629),"")</f>
        <v>-4</v>
      </c>
      <c r="L1629" s="13">
        <f>IFERROR(VLOOKUP(I1629,T_LISTES[],3,0),"")</f>
        <v>2</v>
      </c>
      <c r="M1629" s="13" t="str">
        <f t="shared" si="51"/>
        <v>COMMANDER</v>
      </c>
      <c r="N1629" s="23" t="s">
        <v>1827</v>
      </c>
      <c r="O1629" s="8"/>
      <c r="P1629" s="69">
        <v>0</v>
      </c>
      <c r="Q1629" s="22"/>
      <c r="R1629" s="14" t="s">
        <v>1759</v>
      </c>
    </row>
    <row r="1630" spans="1:18" x14ac:dyDescent="0.25">
      <c r="A1630" s="14">
        <f t="shared" si="50"/>
        <v>1629</v>
      </c>
      <c r="B1630" s="15">
        <v>44287</v>
      </c>
      <c r="C1630" s="7">
        <v>44307</v>
      </c>
      <c r="D1630" s="75" t="s">
        <v>844</v>
      </c>
      <c r="E1630" s="22" t="s">
        <v>2298</v>
      </c>
      <c r="F1630" s="67" t="s">
        <v>1744</v>
      </c>
      <c r="G1630" s="8"/>
      <c r="H1630" s="67"/>
      <c r="I1630" s="22" t="s">
        <v>801</v>
      </c>
      <c r="J1630" s="68">
        <v>2</v>
      </c>
      <c r="K1630" s="13">
        <f>IFERROR(VLOOKUP(I1630,'LISTES stock'!A$2:B$1487,2,0)+SUMIFS(J1630:J1630,D1630:D1630,"ENTRÉE",I1630:I1630,I1630)-SUMIFS(J1630:J1630,D1630:D1630,"SORTIE",I1630:I1630,I1630),"")</f>
        <v>2</v>
      </c>
      <c r="L1630" s="13">
        <f>IFERROR(VLOOKUP(I1630,T_LISTES[],3,0),"")</f>
        <v>0</v>
      </c>
      <c r="M1630" s="13" t="str">
        <f t="shared" si="51"/>
        <v/>
      </c>
      <c r="N1630" s="23"/>
      <c r="O1630" s="8"/>
      <c r="P1630" s="69">
        <v>0</v>
      </c>
      <c r="Q1630" s="22"/>
      <c r="R1630" s="14"/>
    </row>
    <row r="1631" spans="1:18" x14ac:dyDescent="0.25">
      <c r="A1631" s="14">
        <f t="shared" si="50"/>
        <v>1630</v>
      </c>
      <c r="B1631" s="15">
        <v>44287</v>
      </c>
      <c r="C1631" s="7">
        <v>44307</v>
      </c>
      <c r="D1631" s="75" t="s">
        <v>844</v>
      </c>
      <c r="E1631" s="22" t="s">
        <v>2298</v>
      </c>
      <c r="F1631" s="67" t="s">
        <v>1744</v>
      </c>
      <c r="G1631" s="8"/>
      <c r="H1631" s="67"/>
      <c r="I1631" s="22" t="s">
        <v>348</v>
      </c>
      <c r="J1631" s="68">
        <v>1</v>
      </c>
      <c r="K1631" s="13">
        <f>IFERROR(VLOOKUP(I1631,'LISTES stock'!A$2:B$1487,2,0)+SUMIFS(J1631:J1631,D1631:D1631,"ENTRÉE",I1631:I1631,I1631)-SUMIFS(J1631:J1631,D1631:D1631,"SORTIE",I1631:I1631,I1631),"")</f>
        <v>-1</v>
      </c>
      <c r="L1631" s="13">
        <f>IFERROR(VLOOKUP(I1631,T_LISTES[],3,0),"")</f>
        <v>0</v>
      </c>
      <c r="M1631" s="13" t="str">
        <f t="shared" si="51"/>
        <v>COMMANDER</v>
      </c>
      <c r="N1631" s="23"/>
      <c r="O1631" s="8" t="s">
        <v>1935</v>
      </c>
      <c r="P1631" s="69">
        <v>0</v>
      </c>
      <c r="Q1631" s="22"/>
      <c r="R1631" s="14"/>
    </row>
    <row r="1632" spans="1:18" x14ac:dyDescent="0.25">
      <c r="A1632" s="14">
        <f t="shared" si="50"/>
        <v>1631</v>
      </c>
      <c r="B1632" s="15">
        <v>44287</v>
      </c>
      <c r="C1632" s="7">
        <v>44308</v>
      </c>
      <c r="D1632" s="8" t="s">
        <v>842</v>
      </c>
      <c r="E1632" s="22" t="s">
        <v>179</v>
      </c>
      <c r="F1632" s="67" t="s">
        <v>1747</v>
      </c>
      <c r="G1632" s="8"/>
      <c r="H1632" s="67" t="s">
        <v>17</v>
      </c>
      <c r="I1632" s="22" t="s">
        <v>24</v>
      </c>
      <c r="J1632" s="68">
        <v>2</v>
      </c>
      <c r="K1632" s="13">
        <f>IFERROR(VLOOKUP(I1632,'LISTES stock'!A$2:B$1487,2,0)+SUMIFS(J1632:J1632,D1632:D1632,"ENTRÉE",I1632:I1632,I1632)-SUMIFS(J1632:J1632,D1632:D1632,"SORTIE",I1632:I1632,I1632),"")</f>
        <v>-11</v>
      </c>
      <c r="L1632" s="13">
        <f>IFERROR(VLOOKUP(I1632,T_LISTES[],3,0),"")</f>
        <v>0</v>
      </c>
      <c r="M1632" s="13" t="str">
        <f t="shared" si="51"/>
        <v>COMMANDER</v>
      </c>
      <c r="N1632" s="23" t="s">
        <v>1755</v>
      </c>
      <c r="O1632" s="8"/>
      <c r="P1632" s="69">
        <v>0</v>
      </c>
      <c r="Q1632" s="22" t="s">
        <v>1931</v>
      </c>
      <c r="R1632" s="14" t="s">
        <v>1737</v>
      </c>
    </row>
    <row r="1633" spans="1:18" x14ac:dyDescent="0.25">
      <c r="A1633" s="14">
        <f t="shared" si="50"/>
        <v>1632</v>
      </c>
      <c r="B1633" s="15">
        <v>44287</v>
      </c>
      <c r="C1633" s="7">
        <v>44308</v>
      </c>
      <c r="D1633" s="8" t="s">
        <v>842</v>
      </c>
      <c r="E1633" s="22" t="s">
        <v>179</v>
      </c>
      <c r="F1633" s="67" t="s">
        <v>1747</v>
      </c>
      <c r="G1633" s="8"/>
      <c r="H1633" s="67" t="s">
        <v>17</v>
      </c>
      <c r="I1633" s="22" t="s">
        <v>23</v>
      </c>
      <c r="J1633" s="68">
        <v>2</v>
      </c>
      <c r="K1633" s="13">
        <f>IFERROR(VLOOKUP(I1633,'LISTES stock'!A$2:B$1487,2,0)+SUMIFS(J1633:J1633,D1633:D1633,"ENTRÉE",I1633:I1633,I1633)-SUMIFS(J1633:J1633,D1633:D1633,"SORTIE",I1633:I1633,I1633),"")</f>
        <v>-11</v>
      </c>
      <c r="L1633" s="13">
        <f>IFERROR(VLOOKUP(I1633,T_LISTES[],3,0),"")</f>
        <v>0</v>
      </c>
      <c r="M1633" s="13" t="str">
        <f t="shared" si="51"/>
        <v>COMMANDER</v>
      </c>
      <c r="N1633" s="23" t="s">
        <v>1755</v>
      </c>
      <c r="O1633" s="8"/>
      <c r="P1633" s="69">
        <v>0</v>
      </c>
      <c r="Q1633" s="22" t="s">
        <v>1931</v>
      </c>
      <c r="R1633" s="14" t="s">
        <v>1737</v>
      </c>
    </row>
    <row r="1634" spans="1:18" x14ac:dyDescent="0.25">
      <c r="A1634" s="14">
        <f t="shared" si="50"/>
        <v>1633</v>
      </c>
      <c r="B1634" s="15">
        <v>44287</v>
      </c>
      <c r="C1634" s="7">
        <v>44308</v>
      </c>
      <c r="D1634" s="8" t="s">
        <v>842</v>
      </c>
      <c r="E1634" s="22" t="s">
        <v>169</v>
      </c>
      <c r="F1634" s="67" t="s">
        <v>1735</v>
      </c>
      <c r="G1634" s="8"/>
      <c r="H1634" s="67" t="s">
        <v>1742</v>
      </c>
      <c r="I1634" s="22" t="s">
        <v>333</v>
      </c>
      <c r="J1634" s="68">
        <v>1</v>
      </c>
      <c r="K1634" s="13">
        <f>IFERROR(VLOOKUP(I1634,'LISTES stock'!A$2:B$1487,2,0)+SUMIFS(J1634:J1634,D1634:D1634,"ENTRÉE",I1634:I1634,I1634)-SUMIFS(J1634:J1634,D1634:D1634,"SORTIE",I1634:I1634,I1634),"")</f>
        <v>-22</v>
      </c>
      <c r="L1634" s="13">
        <f>IFERROR(VLOOKUP(I1634,T_LISTES[],3,0),"")</f>
        <v>2</v>
      </c>
      <c r="M1634" s="13" t="str">
        <f t="shared" si="51"/>
        <v>COMMANDER</v>
      </c>
      <c r="N1634" s="23"/>
      <c r="O1634" s="8"/>
      <c r="P1634" s="69">
        <v>0</v>
      </c>
      <c r="Q1634" s="22"/>
      <c r="R1634" s="14" t="s">
        <v>1743</v>
      </c>
    </row>
    <row r="1635" spans="1:18" x14ac:dyDescent="0.25">
      <c r="A1635" s="14">
        <f t="shared" si="50"/>
        <v>1634</v>
      </c>
      <c r="B1635" s="15">
        <v>44287</v>
      </c>
      <c r="C1635" s="7">
        <v>44308</v>
      </c>
      <c r="D1635" s="8" t="s">
        <v>842</v>
      </c>
      <c r="E1635" s="22" t="s">
        <v>169</v>
      </c>
      <c r="F1635" s="67" t="s">
        <v>1735</v>
      </c>
      <c r="G1635" s="8"/>
      <c r="H1635" s="67" t="s">
        <v>1742</v>
      </c>
      <c r="I1635" s="22" t="s">
        <v>624</v>
      </c>
      <c r="J1635" s="68">
        <v>1</v>
      </c>
      <c r="K1635" s="13">
        <f>IFERROR(VLOOKUP(I1635,'LISTES stock'!A$2:B$1487,2,0)+SUMIFS(J1635:J1635,D1635:D1635,"ENTRÉE",I1635:I1635,I1635)-SUMIFS(J1635:J1635,D1635:D1635,"SORTIE",I1635:I1635,I1635),"")</f>
        <v>-4</v>
      </c>
      <c r="L1635" s="13">
        <f>IFERROR(VLOOKUP(I1635,T_LISTES[],3,0),"")</f>
        <v>2</v>
      </c>
      <c r="M1635" s="13" t="str">
        <f t="shared" si="51"/>
        <v>COMMANDER</v>
      </c>
      <c r="N1635" s="23"/>
      <c r="O1635" s="8"/>
      <c r="P1635" s="69">
        <v>0</v>
      </c>
      <c r="Q1635" s="22"/>
      <c r="R1635" s="14" t="s">
        <v>1743</v>
      </c>
    </row>
    <row r="1636" spans="1:18" x14ac:dyDescent="0.25">
      <c r="A1636" s="14">
        <f t="shared" si="50"/>
        <v>1635</v>
      </c>
      <c r="B1636" s="15">
        <v>44287</v>
      </c>
      <c r="C1636" s="7">
        <v>44308</v>
      </c>
      <c r="D1636" s="8" t="s">
        <v>842</v>
      </c>
      <c r="E1636" s="22" t="s">
        <v>368</v>
      </c>
      <c r="F1636" s="67" t="s">
        <v>1860</v>
      </c>
      <c r="G1636" s="8"/>
      <c r="H1636" s="67" t="s">
        <v>26</v>
      </c>
      <c r="I1636" s="22" t="s">
        <v>64</v>
      </c>
      <c r="J1636" s="68">
        <v>1</v>
      </c>
      <c r="K1636" s="13">
        <f>IFERROR(VLOOKUP(I1636,'LISTES stock'!A$2:B$1487,2,0)+SUMIFS(J1636:J1636,D1636:D1636,"ENTRÉE",I1636:I1636,I1636)-SUMIFS(J1636:J1636,D1636:D1636,"SORTIE",I1636:I1636,I1636),"")</f>
        <v>-50</v>
      </c>
      <c r="L1636" s="13">
        <f>IFERROR(VLOOKUP(I1636,T_LISTES[],3,0),"")</f>
        <v>2</v>
      </c>
      <c r="M1636" s="13" t="str">
        <f t="shared" si="51"/>
        <v>COMMANDER</v>
      </c>
      <c r="N1636" s="23"/>
      <c r="O1636" s="8"/>
      <c r="P1636" s="69">
        <v>0</v>
      </c>
      <c r="Q1636" s="22" t="s">
        <v>1780</v>
      </c>
      <c r="R1636" s="14" t="s">
        <v>1790</v>
      </c>
    </row>
    <row r="1637" spans="1:18" x14ac:dyDescent="0.25">
      <c r="A1637" s="14">
        <f t="shared" si="50"/>
        <v>1636</v>
      </c>
      <c r="B1637" s="15">
        <v>44287</v>
      </c>
      <c r="C1637" s="7">
        <v>44308</v>
      </c>
      <c r="D1637" s="8" t="s">
        <v>842</v>
      </c>
      <c r="E1637" s="22" t="s">
        <v>368</v>
      </c>
      <c r="F1637" s="67" t="s">
        <v>1860</v>
      </c>
      <c r="G1637" s="8"/>
      <c r="H1637" s="67" t="s">
        <v>26</v>
      </c>
      <c r="I1637" s="22" t="s">
        <v>65</v>
      </c>
      <c r="J1637" s="68">
        <v>1</v>
      </c>
      <c r="K1637" s="13">
        <f>IFERROR(VLOOKUP(I1637,'LISTES stock'!A$2:B$1487,2,0)+SUMIFS(J1637:J1637,D1637:D1637,"ENTRÉE",I1637:I1637,I1637)-SUMIFS(J1637:J1637,D1637:D1637,"SORTIE",I1637:I1637,I1637),"")</f>
        <v>-54</v>
      </c>
      <c r="L1637" s="13">
        <f>IFERROR(VLOOKUP(I1637,T_LISTES[],3,0),"")</f>
        <v>2</v>
      </c>
      <c r="M1637" s="13" t="str">
        <f t="shared" si="51"/>
        <v>COMMANDER</v>
      </c>
      <c r="N1637" s="23"/>
      <c r="O1637" s="8"/>
      <c r="P1637" s="69">
        <v>0</v>
      </c>
      <c r="Q1637" s="22" t="s">
        <v>1780</v>
      </c>
      <c r="R1637" s="14" t="s">
        <v>1790</v>
      </c>
    </row>
    <row r="1638" spans="1:18" x14ac:dyDescent="0.25">
      <c r="A1638" s="14">
        <f t="shared" si="50"/>
        <v>1637</v>
      </c>
      <c r="B1638" s="15">
        <v>44287</v>
      </c>
      <c r="C1638" s="7">
        <v>44308</v>
      </c>
      <c r="D1638" s="8" t="s">
        <v>842</v>
      </c>
      <c r="E1638" s="22" t="s">
        <v>368</v>
      </c>
      <c r="F1638" s="67" t="s">
        <v>1860</v>
      </c>
      <c r="G1638" s="8"/>
      <c r="H1638" s="67" t="s">
        <v>26</v>
      </c>
      <c r="I1638" s="22" t="s">
        <v>135</v>
      </c>
      <c r="J1638" s="68">
        <v>1</v>
      </c>
      <c r="K1638" s="13">
        <f>IFERROR(VLOOKUP(I1638,'LISTES stock'!A$2:B$1487,2,0)+SUMIFS(J1638:J1638,D1638:D1638,"ENTRÉE",I1638:I1638,I1638)-SUMIFS(J1638:J1638,D1638:D1638,"SORTIE",I1638:I1638,I1638),"")</f>
        <v>-87</v>
      </c>
      <c r="L1638" s="13">
        <f>IFERROR(VLOOKUP(I1638,T_LISTES[],3,0),"")</f>
        <v>2</v>
      </c>
      <c r="M1638" s="13" t="str">
        <f t="shared" si="51"/>
        <v>COMMANDER</v>
      </c>
      <c r="N1638" s="23"/>
      <c r="O1638" s="8"/>
      <c r="P1638" s="69">
        <v>0</v>
      </c>
      <c r="Q1638" s="22" t="s">
        <v>1780</v>
      </c>
      <c r="R1638" s="14" t="s">
        <v>1790</v>
      </c>
    </row>
    <row r="1639" spans="1:18" x14ac:dyDescent="0.25">
      <c r="A1639" s="14">
        <f t="shared" si="50"/>
        <v>1638</v>
      </c>
      <c r="B1639" s="15">
        <v>44287</v>
      </c>
      <c r="C1639" s="7">
        <v>44308</v>
      </c>
      <c r="D1639" s="8" t="s">
        <v>842</v>
      </c>
      <c r="E1639" s="22" t="s">
        <v>368</v>
      </c>
      <c r="F1639" s="67" t="s">
        <v>1788</v>
      </c>
      <c r="G1639" s="8"/>
      <c r="H1639" s="67" t="s">
        <v>26</v>
      </c>
      <c r="I1639" s="22" t="s">
        <v>57</v>
      </c>
      <c r="J1639" s="68">
        <v>35</v>
      </c>
      <c r="K1639" s="13">
        <f>IFERROR(VLOOKUP(I1639,'LISTES stock'!A$2:B$1487,2,0)+SUMIFS(J1639:J1639,D1639:D1639,"ENTRÉE",I1639:I1639,I1639)-SUMIFS(J1639:J1639,D1639:D1639,"SORTIE",I1639:I1639,I1639),"")</f>
        <v>-7079</v>
      </c>
      <c r="L1639" s="13">
        <f>IFERROR(VLOOKUP(I1639,T_LISTES[],3,0),"")</f>
        <v>0</v>
      </c>
      <c r="M1639" s="13" t="str">
        <f t="shared" si="51"/>
        <v>COMMANDER</v>
      </c>
      <c r="N1639" s="23"/>
      <c r="O1639" s="8"/>
      <c r="P1639" s="69">
        <v>0</v>
      </c>
      <c r="Q1639" s="22" t="s">
        <v>1780</v>
      </c>
      <c r="R1639" s="14" t="s">
        <v>1790</v>
      </c>
    </row>
    <row r="1640" spans="1:18" x14ac:dyDescent="0.25">
      <c r="A1640" s="14">
        <f t="shared" si="50"/>
        <v>1639</v>
      </c>
      <c r="B1640" s="15">
        <v>44287</v>
      </c>
      <c r="C1640" s="7">
        <v>44308</v>
      </c>
      <c r="D1640" s="8" t="s">
        <v>842</v>
      </c>
      <c r="E1640" s="22" t="s">
        <v>368</v>
      </c>
      <c r="F1640" s="67" t="s">
        <v>1747</v>
      </c>
      <c r="G1640" s="8"/>
      <c r="H1640" s="67" t="s">
        <v>17</v>
      </c>
      <c r="I1640" s="22" t="s">
        <v>253</v>
      </c>
      <c r="J1640" s="68">
        <v>1</v>
      </c>
      <c r="K1640" s="13">
        <f>IFERROR(VLOOKUP(I1640,'LISTES stock'!A$2:B$1487,2,0)+SUMIFS(J1640:J1640,D1640:D1640,"ENTRÉE",I1640:I1640,I1640)-SUMIFS(J1640:J1640,D1640:D1640,"SORTIE",I1640:I1640,I1640),"")</f>
        <v>-6</v>
      </c>
      <c r="L1640" s="13">
        <f>IFERROR(VLOOKUP(I1640,T_LISTES[],3,0),"")</f>
        <v>0</v>
      </c>
      <c r="M1640" s="13" t="str">
        <f t="shared" si="51"/>
        <v>COMMANDER</v>
      </c>
      <c r="N1640" s="23" t="s">
        <v>1773</v>
      </c>
      <c r="O1640" s="8"/>
      <c r="P1640" s="69">
        <v>0</v>
      </c>
      <c r="Q1640" s="22" t="s">
        <v>1749</v>
      </c>
      <c r="R1640" s="14" t="s">
        <v>1790</v>
      </c>
    </row>
    <row r="1641" spans="1:18" x14ac:dyDescent="0.25">
      <c r="A1641" s="14">
        <f t="shared" si="50"/>
        <v>1640</v>
      </c>
      <c r="B1641" s="15">
        <v>44287</v>
      </c>
      <c r="C1641" s="7">
        <v>44308</v>
      </c>
      <c r="D1641" s="8" t="s">
        <v>842</v>
      </c>
      <c r="E1641" s="22" t="s">
        <v>719</v>
      </c>
      <c r="F1641" s="67" t="s">
        <v>1860</v>
      </c>
      <c r="G1641" s="8"/>
      <c r="H1641" s="67" t="s">
        <v>26</v>
      </c>
      <c r="I1641" s="22" t="s">
        <v>648</v>
      </c>
      <c r="J1641" s="68">
        <v>2</v>
      </c>
      <c r="K1641" s="13">
        <f>IFERROR(VLOOKUP(I1641,'LISTES stock'!A$2:B$1487,2,0)+SUMIFS(J1641:J1641,D1641:D1641,"ENTRÉE",I1641:I1641,I1641)-SUMIFS(J1641:J1641,D1641:D1641,"SORTIE",I1641:I1641,I1641),"")</f>
        <v>-25</v>
      </c>
      <c r="L1641" s="13">
        <f>IFERROR(VLOOKUP(I1641,T_LISTES[],3,0),"")</f>
        <v>2</v>
      </c>
      <c r="M1641" s="13" t="str">
        <f t="shared" si="51"/>
        <v>COMMANDER</v>
      </c>
      <c r="N1641" s="23"/>
      <c r="O1641" s="8"/>
      <c r="P1641" s="69">
        <v>0</v>
      </c>
      <c r="Q1641" s="22" t="s">
        <v>1780</v>
      </c>
      <c r="R1641" s="14" t="s">
        <v>1778</v>
      </c>
    </row>
    <row r="1642" spans="1:18" x14ac:dyDescent="0.25">
      <c r="A1642" s="14">
        <f t="shared" si="50"/>
        <v>1641</v>
      </c>
      <c r="B1642" s="15">
        <v>44287</v>
      </c>
      <c r="C1642" s="7">
        <v>44308</v>
      </c>
      <c r="D1642" s="8" t="s">
        <v>842</v>
      </c>
      <c r="E1642" s="22" t="s">
        <v>719</v>
      </c>
      <c r="F1642" s="67" t="s">
        <v>1860</v>
      </c>
      <c r="G1642" s="8"/>
      <c r="H1642" s="67" t="s">
        <v>26</v>
      </c>
      <c r="I1642" s="22" t="s">
        <v>647</v>
      </c>
      <c r="J1642" s="68">
        <v>2</v>
      </c>
      <c r="K1642" s="13">
        <f>IFERROR(VLOOKUP(I1642,'LISTES stock'!A$2:B$1487,2,0)+SUMIFS(J1642:J1642,D1642:D1642,"ENTRÉE",I1642:I1642,I1642)-SUMIFS(J1642:J1642,D1642:D1642,"SORTIE",I1642:I1642,I1642),"")</f>
        <v>-13</v>
      </c>
      <c r="L1642" s="13">
        <f>IFERROR(VLOOKUP(I1642,T_LISTES[],3,0),"")</f>
        <v>2</v>
      </c>
      <c r="M1642" s="13" t="str">
        <f t="shared" si="51"/>
        <v>COMMANDER</v>
      </c>
      <c r="N1642" s="23"/>
      <c r="O1642" s="8"/>
      <c r="P1642" s="69">
        <v>0</v>
      </c>
      <c r="Q1642" s="22" t="s">
        <v>1780</v>
      </c>
      <c r="R1642" s="14" t="s">
        <v>1778</v>
      </c>
    </row>
    <row r="1643" spans="1:18" x14ac:dyDescent="0.25">
      <c r="A1643" s="14">
        <f t="shared" si="50"/>
        <v>1642</v>
      </c>
      <c r="B1643" s="15">
        <v>44287</v>
      </c>
      <c r="C1643" s="7">
        <v>44308</v>
      </c>
      <c r="D1643" s="8" t="s">
        <v>842</v>
      </c>
      <c r="E1643" s="22" t="s">
        <v>719</v>
      </c>
      <c r="F1643" s="67" t="s">
        <v>1788</v>
      </c>
      <c r="G1643" s="8"/>
      <c r="H1643" s="67" t="s">
        <v>58</v>
      </c>
      <c r="I1643" s="22" t="s">
        <v>57</v>
      </c>
      <c r="J1643" s="68">
        <v>40</v>
      </c>
      <c r="K1643" s="13">
        <f>IFERROR(VLOOKUP(I1643,'LISTES stock'!A$2:B$1487,2,0)+SUMIFS(J1643:J1643,D1643:D1643,"ENTRÉE",I1643:I1643,I1643)-SUMIFS(J1643:J1643,D1643:D1643,"SORTIE",I1643:I1643,I1643),"")</f>
        <v>-7084</v>
      </c>
      <c r="L1643" s="13">
        <f>IFERROR(VLOOKUP(I1643,T_LISTES[],3,0),"")</f>
        <v>0</v>
      </c>
      <c r="M1643" s="13" t="str">
        <f t="shared" si="51"/>
        <v>COMMANDER</v>
      </c>
      <c r="N1643" s="23"/>
      <c r="O1643" s="8"/>
      <c r="P1643" s="69">
        <v>0</v>
      </c>
      <c r="Q1643" s="22" t="s">
        <v>1780</v>
      </c>
      <c r="R1643" s="14" t="s">
        <v>1778</v>
      </c>
    </row>
    <row r="1644" spans="1:18" x14ac:dyDescent="0.25">
      <c r="A1644" s="14">
        <f t="shared" si="50"/>
        <v>1643</v>
      </c>
      <c r="B1644" s="15">
        <v>44287</v>
      </c>
      <c r="C1644" s="7">
        <v>44308</v>
      </c>
      <c r="D1644" s="8" t="s">
        <v>842</v>
      </c>
      <c r="E1644" s="22" t="s">
        <v>220</v>
      </c>
      <c r="F1644" s="67" t="s">
        <v>1744</v>
      </c>
      <c r="G1644" s="8"/>
      <c r="H1644" s="67" t="s">
        <v>1796</v>
      </c>
      <c r="I1644" s="22" t="s">
        <v>440</v>
      </c>
      <c r="J1644" s="68">
        <v>1</v>
      </c>
      <c r="K1644" s="13">
        <f>IFERROR(VLOOKUP(I1644,'LISTES stock'!A$2:B$1487,2,0)+SUMIFS(J1644:J1644,D1644:D1644,"ENTRÉE",I1644:I1644,I1644)-SUMIFS(J1644:J1644,D1644:D1644,"SORTIE",I1644:I1644,I1644),"")</f>
        <v>2</v>
      </c>
      <c r="L1644" s="13">
        <f>IFERROR(VLOOKUP(I1644,T_LISTES[],3,0),"")</f>
        <v>0</v>
      </c>
      <c r="M1644" s="13" t="str">
        <f t="shared" si="51"/>
        <v/>
      </c>
      <c r="N1644" s="23"/>
      <c r="O1644" s="8"/>
      <c r="P1644" s="69">
        <v>0</v>
      </c>
      <c r="Q1644" s="22"/>
      <c r="R1644" s="14" t="s">
        <v>1754</v>
      </c>
    </row>
    <row r="1645" spans="1:18" x14ac:dyDescent="0.25">
      <c r="A1645" s="14">
        <f t="shared" si="50"/>
        <v>1644</v>
      </c>
      <c r="B1645" s="15">
        <v>44287</v>
      </c>
      <c r="C1645" s="7">
        <v>44308</v>
      </c>
      <c r="D1645" s="8" t="s">
        <v>842</v>
      </c>
      <c r="E1645" s="22" t="s">
        <v>11</v>
      </c>
      <c r="F1645" s="67" t="s">
        <v>1747</v>
      </c>
      <c r="G1645" s="8"/>
      <c r="H1645" s="67" t="s">
        <v>33</v>
      </c>
      <c r="I1645" s="22" t="s">
        <v>399</v>
      </c>
      <c r="J1645" s="68">
        <v>1</v>
      </c>
      <c r="K1645" s="13">
        <f>IFERROR(VLOOKUP(I1645,'LISTES stock'!A$2:B$1487,2,0)+SUMIFS(J1645:J1645,D1645:D1645,"ENTRÉE",I1645:I1645,I1645)-SUMIFS(J1645:J1645,D1645:D1645,"SORTIE",I1645:I1645,I1645),"")</f>
        <v>-1</v>
      </c>
      <c r="L1645" s="13">
        <f>IFERROR(VLOOKUP(I1645,T_LISTES[],3,0),"")</f>
        <v>2</v>
      </c>
      <c r="M1645" s="13" t="str">
        <f t="shared" si="51"/>
        <v>COMMANDER</v>
      </c>
      <c r="N1645" s="23"/>
      <c r="O1645" s="8"/>
      <c r="P1645" s="69">
        <v>105000</v>
      </c>
      <c r="Q1645" s="22" t="s">
        <v>1816</v>
      </c>
      <c r="R1645" s="14" t="s">
        <v>1778</v>
      </c>
    </row>
    <row r="1646" spans="1:18" x14ac:dyDescent="0.25">
      <c r="A1646" s="14">
        <f t="shared" si="50"/>
        <v>1645</v>
      </c>
      <c r="B1646" s="15">
        <v>44287</v>
      </c>
      <c r="C1646" s="7">
        <v>44308</v>
      </c>
      <c r="D1646" s="8" t="s">
        <v>842</v>
      </c>
      <c r="E1646" s="22" t="s">
        <v>867</v>
      </c>
      <c r="F1646" s="67" t="s">
        <v>1744</v>
      </c>
      <c r="G1646" s="8"/>
      <c r="H1646" s="67" t="s">
        <v>33</v>
      </c>
      <c r="I1646" s="22" t="s">
        <v>734</v>
      </c>
      <c r="J1646" s="68">
        <v>2</v>
      </c>
      <c r="K1646" s="13">
        <f>IFERROR(VLOOKUP(I1646,'LISTES stock'!A$2:B$1487,2,0)+SUMIFS(J1646:J1646,D1646:D1646,"ENTRÉE",I1646:I1646,I1646)-SUMIFS(J1646:J1646,D1646:D1646,"SORTIE",I1646:I1646,I1646),"")</f>
        <v>-3</v>
      </c>
      <c r="L1646" s="13">
        <f>IFERROR(VLOOKUP(I1646,T_LISTES[],3,0),"")</f>
        <v>2</v>
      </c>
      <c r="M1646" s="13" t="str">
        <f t="shared" si="51"/>
        <v>COMMANDER</v>
      </c>
      <c r="N1646" s="23"/>
      <c r="O1646" s="8"/>
      <c r="P1646" s="69">
        <v>60000</v>
      </c>
      <c r="Q1646" s="22" t="s">
        <v>1932</v>
      </c>
      <c r="R1646" s="14" t="s">
        <v>1746</v>
      </c>
    </row>
    <row r="1647" spans="1:18" x14ac:dyDescent="0.25">
      <c r="A1647" s="14">
        <f t="shared" si="50"/>
        <v>1646</v>
      </c>
      <c r="B1647" s="15">
        <v>44287</v>
      </c>
      <c r="C1647" s="7">
        <v>44308</v>
      </c>
      <c r="D1647" s="8" t="s">
        <v>842</v>
      </c>
      <c r="E1647" s="22" t="s">
        <v>867</v>
      </c>
      <c r="F1647" s="67" t="s">
        <v>1744</v>
      </c>
      <c r="G1647" s="8"/>
      <c r="H1647" s="67" t="s">
        <v>33</v>
      </c>
      <c r="I1647" s="22" t="s">
        <v>8</v>
      </c>
      <c r="J1647" s="68">
        <v>1</v>
      </c>
      <c r="K1647" s="13">
        <f>IFERROR(VLOOKUP(I1647,'LISTES stock'!A$2:B$1487,2,0)+SUMIFS(J1647:J1647,D1647:D1647,"ENTRÉE",I1647:I1647,I1647)-SUMIFS(J1647:J1647,D1647:D1647,"SORTIE",I1647:I1647,I1647),"")</f>
        <v>1</v>
      </c>
      <c r="L1647" s="13">
        <f>IFERROR(VLOOKUP(I1647,T_LISTES[],3,0),"")</f>
        <v>0</v>
      </c>
      <c r="M1647" s="13" t="str">
        <f t="shared" si="51"/>
        <v/>
      </c>
      <c r="N1647" s="23"/>
      <c r="O1647" s="8"/>
      <c r="P1647" s="69">
        <v>75000</v>
      </c>
      <c r="Q1647" s="22" t="s">
        <v>1932</v>
      </c>
      <c r="R1647" s="14" t="s">
        <v>1746</v>
      </c>
    </row>
    <row r="1648" spans="1:18" x14ac:dyDescent="0.25">
      <c r="A1648" s="14">
        <f t="shared" si="50"/>
        <v>1647</v>
      </c>
      <c r="B1648" s="15">
        <v>44287</v>
      </c>
      <c r="C1648" s="7">
        <v>44308</v>
      </c>
      <c r="D1648" s="8" t="s">
        <v>842</v>
      </c>
      <c r="E1648" s="22" t="s">
        <v>867</v>
      </c>
      <c r="F1648" s="67" t="s">
        <v>1744</v>
      </c>
      <c r="G1648" s="8"/>
      <c r="H1648" s="67" t="s">
        <v>33</v>
      </c>
      <c r="I1648" s="22" t="s">
        <v>10</v>
      </c>
      <c r="J1648" s="68">
        <v>1</v>
      </c>
      <c r="K1648" s="13">
        <f>IFERROR(VLOOKUP(I1648,'LISTES stock'!A$2:B$1487,2,0)+SUMIFS(J1648:J1648,D1648:D1648,"ENTRÉE",I1648:I1648,I1648)-SUMIFS(J1648:J1648,D1648:D1648,"SORTIE",I1648:I1648,I1648),"")</f>
        <v>-1</v>
      </c>
      <c r="L1648" s="13">
        <f>IFERROR(VLOOKUP(I1648,T_LISTES[],3,0),"")</f>
        <v>0</v>
      </c>
      <c r="M1648" s="13" t="str">
        <f t="shared" si="51"/>
        <v>COMMANDER</v>
      </c>
      <c r="N1648" s="23"/>
      <c r="O1648" s="8"/>
      <c r="P1648" s="69">
        <v>75000</v>
      </c>
      <c r="Q1648" s="22" t="s">
        <v>1932</v>
      </c>
      <c r="R1648" s="14" t="s">
        <v>1746</v>
      </c>
    </row>
    <row r="1649" spans="1:18" x14ac:dyDescent="0.25">
      <c r="A1649" s="14">
        <f t="shared" si="50"/>
        <v>1648</v>
      </c>
      <c r="B1649" s="15">
        <v>44287</v>
      </c>
      <c r="C1649" s="7">
        <v>44308</v>
      </c>
      <c r="D1649" s="8" t="s">
        <v>842</v>
      </c>
      <c r="E1649" s="22" t="s">
        <v>867</v>
      </c>
      <c r="F1649" s="67" t="s">
        <v>1744</v>
      </c>
      <c r="G1649" s="8"/>
      <c r="H1649" s="67" t="s">
        <v>33</v>
      </c>
      <c r="I1649" s="22" t="s">
        <v>784</v>
      </c>
      <c r="J1649" s="68">
        <v>1</v>
      </c>
      <c r="K1649" s="13">
        <f>IFERROR(VLOOKUP(I1649,'LISTES stock'!A$2:B$1487,2,0)+SUMIFS(J1649:J1649,D1649:D1649,"ENTRÉE",I1649:I1649,I1649)-SUMIFS(J1649:J1649,D1649:D1649,"SORTIE",I1649:I1649,I1649),"")</f>
        <v>-1</v>
      </c>
      <c r="L1649" s="13">
        <f>IFERROR(VLOOKUP(I1649,T_LISTES[],3,0),"")</f>
        <v>0</v>
      </c>
      <c r="M1649" s="13" t="str">
        <f t="shared" si="51"/>
        <v>COMMANDER</v>
      </c>
      <c r="N1649" s="23"/>
      <c r="O1649" s="8"/>
      <c r="P1649" s="69">
        <v>30000</v>
      </c>
      <c r="Q1649" s="22" t="s">
        <v>2054</v>
      </c>
      <c r="R1649" s="14" t="s">
        <v>1746</v>
      </c>
    </row>
    <row r="1650" spans="1:18" x14ac:dyDescent="0.25">
      <c r="A1650" s="14">
        <f t="shared" si="50"/>
        <v>1649</v>
      </c>
      <c r="B1650" s="15">
        <v>44287</v>
      </c>
      <c r="C1650" s="7">
        <v>44308</v>
      </c>
      <c r="D1650" s="8" t="s">
        <v>842</v>
      </c>
      <c r="E1650" s="22" t="s">
        <v>131</v>
      </c>
      <c r="F1650" s="67" t="s">
        <v>1747</v>
      </c>
      <c r="G1650" s="8"/>
      <c r="H1650" s="67" t="s">
        <v>1796</v>
      </c>
      <c r="I1650" s="22" t="s">
        <v>87</v>
      </c>
      <c r="J1650" s="68">
        <v>1</v>
      </c>
      <c r="K1650" s="13">
        <f>IFERROR(VLOOKUP(I1650,'LISTES stock'!A$2:B$1487,2,0)+SUMIFS(J1650:J1650,D1650:D1650,"ENTRÉE",I1650:I1650,I1650)-SUMIFS(J1650:J1650,D1650:D1650,"SORTIE",I1650:I1650,I1650),"")</f>
        <v>0</v>
      </c>
      <c r="L1650" s="13">
        <f>IFERROR(VLOOKUP(I1650,T_LISTES[],3,0),"")</f>
        <v>2</v>
      </c>
      <c r="M1650" s="13" t="str">
        <f t="shared" si="51"/>
        <v>COMMANDER</v>
      </c>
      <c r="N1650" s="23"/>
      <c r="O1650" s="8"/>
      <c r="P1650" s="69">
        <v>35000</v>
      </c>
      <c r="Q1650" s="22"/>
      <c r="R1650" s="14" t="s">
        <v>2120</v>
      </c>
    </row>
    <row r="1651" spans="1:18" x14ac:dyDescent="0.25">
      <c r="A1651" s="14">
        <f t="shared" si="50"/>
        <v>1650</v>
      </c>
      <c r="B1651" s="15">
        <v>44287</v>
      </c>
      <c r="C1651" s="7">
        <v>44308</v>
      </c>
      <c r="D1651" s="8" t="s">
        <v>842</v>
      </c>
      <c r="E1651" s="22" t="s">
        <v>220</v>
      </c>
      <c r="F1651" s="67" t="s">
        <v>1747</v>
      </c>
      <c r="G1651" s="8"/>
      <c r="H1651" s="67" t="s">
        <v>1796</v>
      </c>
      <c r="I1651" s="22" t="s">
        <v>87</v>
      </c>
      <c r="J1651" s="68">
        <v>1</v>
      </c>
      <c r="K1651" s="13">
        <f>IFERROR(VLOOKUP(I1651,'LISTES stock'!A$2:B$1487,2,0)+SUMIFS(J1651:J1651,D1651:D1651,"ENTRÉE",I1651:I1651,I1651)-SUMIFS(J1651:J1651,D1651:D1651,"SORTIE",I1651:I1651,I1651),"")</f>
        <v>0</v>
      </c>
      <c r="L1651" s="13">
        <f>IFERROR(VLOOKUP(I1651,T_LISTES[],3,0),"")</f>
        <v>2</v>
      </c>
      <c r="M1651" s="13" t="str">
        <f t="shared" si="51"/>
        <v>COMMANDER</v>
      </c>
      <c r="N1651" s="23"/>
      <c r="O1651" s="8"/>
      <c r="P1651" s="69">
        <v>35000</v>
      </c>
      <c r="Q1651" s="22"/>
      <c r="R1651" s="14" t="s">
        <v>1842</v>
      </c>
    </row>
    <row r="1652" spans="1:18" x14ac:dyDescent="0.25">
      <c r="A1652" s="14">
        <f t="shared" si="50"/>
        <v>1651</v>
      </c>
      <c r="B1652" s="15">
        <v>44287</v>
      </c>
      <c r="C1652" s="7">
        <v>44308</v>
      </c>
      <c r="D1652" s="8" t="s">
        <v>842</v>
      </c>
      <c r="E1652" s="22" t="s">
        <v>124</v>
      </c>
      <c r="F1652" s="67" t="s">
        <v>1747</v>
      </c>
      <c r="G1652" s="8"/>
      <c r="H1652" s="67" t="s">
        <v>241</v>
      </c>
      <c r="I1652" s="22" t="s">
        <v>640</v>
      </c>
      <c r="J1652" s="68">
        <v>1</v>
      </c>
      <c r="K1652" s="13">
        <f>IFERROR(VLOOKUP(I1652,'LISTES stock'!A$2:B$1487,2,0)+SUMIFS(J1652:J1652,D1652:D1652,"ENTRÉE",I1652:I1652,I1652)-SUMIFS(J1652:J1652,D1652:D1652,"SORTIE",I1652:I1652,I1652),"")</f>
        <v>1</v>
      </c>
      <c r="L1652" s="13">
        <f>IFERROR(VLOOKUP(I1652,T_LISTES[],3,0),"")</f>
        <v>0</v>
      </c>
      <c r="M1652" s="13" t="str">
        <f t="shared" si="51"/>
        <v/>
      </c>
      <c r="N1652" s="23"/>
      <c r="O1652" s="8"/>
      <c r="P1652" s="69">
        <v>0</v>
      </c>
      <c r="Q1652" s="22"/>
      <c r="R1652" s="14" t="s">
        <v>1781</v>
      </c>
    </row>
    <row r="1653" spans="1:18" x14ac:dyDescent="0.25">
      <c r="A1653" s="14">
        <f t="shared" si="50"/>
        <v>1652</v>
      </c>
      <c r="B1653" s="15">
        <v>44287</v>
      </c>
      <c r="C1653" s="7">
        <v>44308</v>
      </c>
      <c r="D1653" s="8" t="s">
        <v>842</v>
      </c>
      <c r="E1653" s="22" t="s">
        <v>239</v>
      </c>
      <c r="F1653" s="67" t="s">
        <v>1747</v>
      </c>
      <c r="G1653" s="8"/>
      <c r="H1653" s="67" t="s">
        <v>241</v>
      </c>
      <c r="I1653" s="22" t="s">
        <v>640</v>
      </c>
      <c r="J1653" s="68">
        <v>1</v>
      </c>
      <c r="K1653" s="13">
        <f>IFERROR(VLOOKUP(I1653,'LISTES stock'!A$2:B$1487,2,0)+SUMIFS(J1653:J1653,D1653:D1653,"ENTRÉE",I1653:I1653,I1653)-SUMIFS(J1653:J1653,D1653:D1653,"SORTIE",I1653:I1653,I1653),"")</f>
        <v>1</v>
      </c>
      <c r="L1653" s="13">
        <f>IFERROR(VLOOKUP(I1653,T_LISTES[],3,0),"")</f>
        <v>0</v>
      </c>
      <c r="M1653" s="13" t="str">
        <f t="shared" si="51"/>
        <v/>
      </c>
      <c r="N1653" s="23"/>
      <c r="O1653" s="8"/>
      <c r="P1653" s="69">
        <v>0</v>
      </c>
      <c r="Q1653" s="22"/>
      <c r="R1653" s="14" t="s">
        <v>1781</v>
      </c>
    </row>
    <row r="1654" spans="1:18" x14ac:dyDescent="0.25">
      <c r="A1654" s="14">
        <f t="shared" si="50"/>
        <v>1653</v>
      </c>
      <c r="B1654" s="15">
        <v>44287</v>
      </c>
      <c r="C1654" s="7">
        <v>44308</v>
      </c>
      <c r="D1654" s="8" t="s">
        <v>842</v>
      </c>
      <c r="E1654" s="22" t="s">
        <v>228</v>
      </c>
      <c r="F1654" s="67" t="s">
        <v>1747</v>
      </c>
      <c r="G1654" s="8"/>
      <c r="H1654" s="67" t="s">
        <v>511</v>
      </c>
      <c r="I1654" s="22" t="s">
        <v>391</v>
      </c>
      <c r="J1654" s="68">
        <v>2</v>
      </c>
      <c r="K1654" s="13">
        <f>IFERROR(VLOOKUP(I1654,'LISTES stock'!A$2:B$1487,2,0)+SUMIFS(J1654:J1654,D1654:D1654,"ENTRÉE",I1654:I1654,I1654)-SUMIFS(J1654:J1654,D1654:D1654,"SORTIE",I1654:I1654,I1654),"")</f>
        <v>-2</v>
      </c>
      <c r="L1654" s="13">
        <f>IFERROR(VLOOKUP(I1654,T_LISTES[],3,0),"")</f>
        <v>2</v>
      </c>
      <c r="M1654" s="13" t="str">
        <f t="shared" si="51"/>
        <v>COMMANDER</v>
      </c>
      <c r="N1654" s="23"/>
      <c r="O1654" s="8"/>
      <c r="P1654" s="69">
        <v>230000</v>
      </c>
      <c r="Q1654" s="22" t="s">
        <v>2121</v>
      </c>
      <c r="R1654" s="14" t="s">
        <v>1777</v>
      </c>
    </row>
    <row r="1655" spans="1:18" x14ac:dyDescent="0.25">
      <c r="A1655" s="14">
        <f t="shared" si="50"/>
        <v>1654</v>
      </c>
      <c r="B1655" s="15">
        <v>44287</v>
      </c>
      <c r="C1655" s="7">
        <v>44308</v>
      </c>
      <c r="D1655" s="8" t="s">
        <v>842</v>
      </c>
      <c r="E1655" s="22" t="s">
        <v>770</v>
      </c>
      <c r="F1655" s="67" t="s">
        <v>1735</v>
      </c>
      <c r="G1655" s="8"/>
      <c r="H1655" s="67" t="s">
        <v>9</v>
      </c>
      <c r="I1655" s="22" t="s">
        <v>660</v>
      </c>
      <c r="J1655" s="68">
        <v>1</v>
      </c>
      <c r="K1655" s="13">
        <f>IFERROR(VLOOKUP(I1655,'LISTES stock'!A$2:B$1487,2,0)+SUMIFS(J1655:J1655,D1655:D1655,"ENTRÉE",I1655:I1655,I1655)-SUMIFS(J1655:J1655,D1655:D1655,"SORTIE",I1655:I1655,I1655),"")</f>
        <v>-1</v>
      </c>
      <c r="L1655" s="13">
        <f>IFERROR(VLOOKUP(I1655,T_LISTES[],3,0),"")</f>
        <v>0</v>
      </c>
      <c r="M1655" s="13" t="str">
        <f t="shared" si="51"/>
        <v>COMMANDER</v>
      </c>
      <c r="N1655" s="23"/>
      <c r="O1655" s="8"/>
      <c r="P1655" s="69">
        <v>160000</v>
      </c>
      <c r="Q1655" s="22" t="s">
        <v>1889</v>
      </c>
      <c r="R1655" s="14" t="s">
        <v>1737</v>
      </c>
    </row>
    <row r="1656" spans="1:18" x14ac:dyDescent="0.25">
      <c r="A1656" s="14">
        <f t="shared" si="50"/>
        <v>1655</v>
      </c>
      <c r="B1656" s="15">
        <v>44287</v>
      </c>
      <c r="C1656" s="7">
        <v>44308</v>
      </c>
      <c r="D1656" s="8" t="s">
        <v>842</v>
      </c>
      <c r="E1656" s="22" t="s">
        <v>179</v>
      </c>
      <c r="F1656" s="67" t="s">
        <v>1747</v>
      </c>
      <c r="G1656" s="8"/>
      <c r="H1656" s="67" t="s">
        <v>17</v>
      </c>
      <c r="I1656" s="22" t="s">
        <v>18</v>
      </c>
      <c r="J1656" s="68">
        <v>2</v>
      </c>
      <c r="K1656" s="13">
        <f>IFERROR(VLOOKUP(I1656,'LISTES stock'!A$2:B$1487,2,0)+SUMIFS(J1656:J1656,D1656:D1656,"ENTRÉE",I1656:I1656,I1656)-SUMIFS(J1656:J1656,D1656:D1656,"SORTIE",I1656:I1656,I1656),"")</f>
        <v>-59</v>
      </c>
      <c r="L1656" s="13">
        <f>IFERROR(VLOOKUP(I1656,T_LISTES[],3,0),"")</f>
        <v>0</v>
      </c>
      <c r="M1656" s="13" t="str">
        <f t="shared" si="51"/>
        <v>COMMANDER</v>
      </c>
      <c r="N1656" s="23" t="s">
        <v>1755</v>
      </c>
      <c r="O1656" s="8"/>
      <c r="P1656" s="69">
        <v>0</v>
      </c>
      <c r="Q1656" s="22" t="s">
        <v>1756</v>
      </c>
      <c r="R1656" s="14" t="s">
        <v>1737</v>
      </c>
    </row>
    <row r="1657" spans="1:18" x14ac:dyDescent="0.25">
      <c r="A1657" s="14">
        <f t="shared" si="50"/>
        <v>1656</v>
      </c>
      <c r="B1657" s="15">
        <v>44287</v>
      </c>
      <c r="C1657" s="7">
        <v>44308</v>
      </c>
      <c r="D1657" s="75" t="s">
        <v>844</v>
      </c>
      <c r="E1657" s="22" t="s">
        <v>2298</v>
      </c>
      <c r="F1657" s="67" t="s">
        <v>1747</v>
      </c>
      <c r="G1657" s="8"/>
      <c r="H1657" s="67"/>
      <c r="I1657" s="22" t="s">
        <v>391</v>
      </c>
      <c r="J1657" s="68">
        <v>1</v>
      </c>
      <c r="K1657" s="13">
        <f>IFERROR(VLOOKUP(I1657,'LISTES stock'!A$2:B$1487,2,0)+SUMIFS(J1657:J1657,D1657:D1657,"ENTRÉE",I1657:I1657,I1657)-SUMIFS(J1657:J1657,D1657:D1657,"SORTIE",I1657:I1657,I1657),"")</f>
        <v>1</v>
      </c>
      <c r="L1657" s="13">
        <f>IFERROR(VLOOKUP(I1657,T_LISTES[],3,0),"")</f>
        <v>2</v>
      </c>
      <c r="M1657" s="13" t="str">
        <f t="shared" si="51"/>
        <v>COMMANDER</v>
      </c>
      <c r="N1657" s="23" t="s">
        <v>2419</v>
      </c>
      <c r="O1657" s="8"/>
      <c r="P1657" s="69">
        <v>115000</v>
      </c>
      <c r="Q1657" s="22" t="s">
        <v>2420</v>
      </c>
      <c r="R1657" s="14"/>
    </row>
    <row r="1658" spans="1:18" x14ac:dyDescent="0.25">
      <c r="A1658" s="14">
        <f t="shared" si="50"/>
        <v>1657</v>
      </c>
      <c r="B1658" s="15">
        <v>44287</v>
      </c>
      <c r="C1658" s="7">
        <v>44308</v>
      </c>
      <c r="D1658" s="75" t="s">
        <v>844</v>
      </c>
      <c r="E1658" s="22" t="s">
        <v>2298</v>
      </c>
      <c r="F1658" s="67" t="s">
        <v>1747</v>
      </c>
      <c r="G1658" s="8"/>
      <c r="H1658" s="67"/>
      <c r="I1658" s="22" t="s">
        <v>399</v>
      </c>
      <c r="J1658" s="68">
        <v>1</v>
      </c>
      <c r="K1658" s="13">
        <f>IFERROR(VLOOKUP(I1658,'LISTES stock'!A$2:B$1487,2,0)+SUMIFS(J1658:J1658,D1658:D1658,"ENTRÉE",I1658:I1658,I1658)-SUMIFS(J1658:J1658,D1658:D1658,"SORTIE",I1658:I1658,I1658),"")</f>
        <v>1</v>
      </c>
      <c r="L1658" s="13">
        <f>IFERROR(VLOOKUP(I1658,T_LISTES[],3,0),"")</f>
        <v>2</v>
      </c>
      <c r="M1658" s="13" t="str">
        <f t="shared" si="51"/>
        <v>COMMANDER</v>
      </c>
      <c r="N1658" s="23" t="s">
        <v>2421</v>
      </c>
      <c r="O1658" s="8" t="s">
        <v>2422</v>
      </c>
      <c r="P1658" s="69">
        <v>105000</v>
      </c>
      <c r="Q1658" s="22" t="s">
        <v>2423</v>
      </c>
      <c r="R1658" s="14"/>
    </row>
    <row r="1659" spans="1:18" x14ac:dyDescent="0.25">
      <c r="A1659" s="14">
        <f t="shared" si="50"/>
        <v>1658</v>
      </c>
      <c r="B1659" s="15">
        <v>44287</v>
      </c>
      <c r="C1659" s="7">
        <v>44308</v>
      </c>
      <c r="D1659" s="75" t="s">
        <v>844</v>
      </c>
      <c r="E1659" s="22" t="s">
        <v>2298</v>
      </c>
      <c r="F1659" s="67" t="s">
        <v>1747</v>
      </c>
      <c r="G1659" s="8"/>
      <c r="H1659" s="67"/>
      <c r="I1659" s="22" t="s">
        <v>640</v>
      </c>
      <c r="J1659" s="68">
        <v>2</v>
      </c>
      <c r="K1659" s="13">
        <f>IFERROR(VLOOKUP(I1659,'LISTES stock'!A$2:B$1487,2,0)+SUMIFS(J1659:J1659,D1659:D1659,"ENTRÉE",I1659:I1659,I1659)-SUMIFS(J1659:J1659,D1659:D1659,"SORTIE",I1659:I1659,I1659),"")</f>
        <v>4</v>
      </c>
      <c r="L1659" s="13">
        <f>IFERROR(VLOOKUP(I1659,T_LISTES[],3,0),"")</f>
        <v>0</v>
      </c>
      <c r="M1659" s="13" t="str">
        <f t="shared" si="51"/>
        <v/>
      </c>
      <c r="N1659" s="23" t="s">
        <v>2424</v>
      </c>
      <c r="O1659" s="8"/>
      <c r="P1659" s="69">
        <v>140000</v>
      </c>
      <c r="Q1659" s="22" t="s">
        <v>2423</v>
      </c>
      <c r="R1659" s="14"/>
    </row>
    <row r="1660" spans="1:18" x14ac:dyDescent="0.25">
      <c r="A1660" s="14">
        <f t="shared" si="50"/>
        <v>1659</v>
      </c>
      <c r="B1660" s="15">
        <v>44287</v>
      </c>
      <c r="C1660" s="7">
        <v>44308</v>
      </c>
      <c r="D1660" s="75" t="s">
        <v>844</v>
      </c>
      <c r="E1660" s="22" t="s">
        <v>2298</v>
      </c>
      <c r="F1660" s="67" t="s">
        <v>1747</v>
      </c>
      <c r="G1660" s="8"/>
      <c r="H1660" s="67"/>
      <c r="I1660" s="22" t="s">
        <v>18</v>
      </c>
      <c r="J1660" s="68">
        <v>2</v>
      </c>
      <c r="K1660" s="13">
        <f>IFERROR(VLOOKUP(I1660,'LISTES stock'!A$2:B$1487,2,0)+SUMIFS(J1660:J1660,D1660:D1660,"ENTRÉE",I1660:I1660,I1660)-SUMIFS(J1660:J1660,D1660:D1660,"SORTIE",I1660:I1660,I1660),"")</f>
        <v>-55</v>
      </c>
      <c r="L1660" s="13">
        <f>IFERROR(VLOOKUP(I1660,T_LISTES[],3,0),"")</f>
        <v>0</v>
      </c>
      <c r="M1660" s="13" t="str">
        <f t="shared" si="51"/>
        <v>COMMANDER</v>
      </c>
      <c r="N1660" s="23" t="s">
        <v>2303</v>
      </c>
      <c r="O1660" s="8" t="s">
        <v>2305</v>
      </c>
      <c r="P1660" s="69">
        <v>40000</v>
      </c>
      <c r="Q1660" s="22" t="s">
        <v>2423</v>
      </c>
      <c r="R1660" s="14"/>
    </row>
    <row r="1661" spans="1:18" x14ac:dyDescent="0.25">
      <c r="A1661" s="14">
        <f t="shared" ref="A1661:A1724" si="52">ROW()-1</f>
        <v>1660</v>
      </c>
      <c r="B1661" s="15">
        <v>44287</v>
      </c>
      <c r="C1661" s="7">
        <v>44308</v>
      </c>
      <c r="D1661" s="75" t="s">
        <v>844</v>
      </c>
      <c r="E1661" s="22" t="s">
        <v>2298</v>
      </c>
      <c r="F1661" s="67" t="s">
        <v>1747</v>
      </c>
      <c r="G1661" s="8"/>
      <c r="H1661" s="67"/>
      <c r="I1661" s="22" t="s">
        <v>443</v>
      </c>
      <c r="J1661" s="68">
        <v>1</v>
      </c>
      <c r="K1661" s="13">
        <f>IFERROR(VLOOKUP(I1661,'LISTES stock'!A$2:B$1487,2,0)+SUMIFS(J1661:J1661,D1661:D1661,"ENTRÉE",I1661:I1661,I1661)-SUMIFS(J1661:J1661,D1661:D1661,"SORTIE",I1661:I1661,I1661),"")</f>
        <v>5</v>
      </c>
      <c r="L1661" s="13">
        <f>IFERROR(VLOOKUP(I1661,T_LISTES[],3,0),"")</f>
        <v>0</v>
      </c>
      <c r="M1661" s="13" t="str">
        <f t="shared" ref="M1661:M1724" si="53">IF($K1661&lt;=$L1661,"COMMANDER","")</f>
        <v/>
      </c>
      <c r="N1661" s="23" t="s">
        <v>1773</v>
      </c>
      <c r="O1661" s="8" t="s">
        <v>2425</v>
      </c>
      <c r="P1661" s="69">
        <v>40000</v>
      </c>
      <c r="Q1661" s="22" t="s">
        <v>2423</v>
      </c>
      <c r="R1661" s="14"/>
    </row>
    <row r="1662" spans="1:18" x14ac:dyDescent="0.25">
      <c r="A1662" s="14">
        <f t="shared" si="52"/>
        <v>1661</v>
      </c>
      <c r="B1662" s="15">
        <v>44287</v>
      </c>
      <c r="C1662" s="7">
        <v>44308</v>
      </c>
      <c r="D1662" s="75" t="s">
        <v>844</v>
      </c>
      <c r="E1662" s="22" t="s">
        <v>2298</v>
      </c>
      <c r="F1662" s="67" t="s">
        <v>1747</v>
      </c>
      <c r="G1662" s="8"/>
      <c r="H1662" s="67"/>
      <c r="I1662" s="22" t="s">
        <v>253</v>
      </c>
      <c r="J1662" s="68">
        <v>1</v>
      </c>
      <c r="K1662" s="13">
        <f>IFERROR(VLOOKUP(I1662,'LISTES stock'!A$2:B$1487,2,0)+SUMIFS(J1662:J1662,D1662:D1662,"ENTRÉE",I1662:I1662,I1662)-SUMIFS(J1662:J1662,D1662:D1662,"SORTIE",I1662:I1662,I1662),"")</f>
        <v>-4</v>
      </c>
      <c r="L1662" s="13">
        <f>IFERROR(VLOOKUP(I1662,T_LISTES[],3,0),"")</f>
        <v>0</v>
      </c>
      <c r="M1662" s="13" t="str">
        <f t="shared" si="53"/>
        <v>COMMANDER</v>
      </c>
      <c r="N1662" s="23" t="s">
        <v>1773</v>
      </c>
      <c r="O1662" s="8" t="s">
        <v>2362</v>
      </c>
      <c r="P1662" s="69">
        <v>40000</v>
      </c>
      <c r="Q1662" s="22" t="s">
        <v>2423</v>
      </c>
      <c r="R1662" s="14"/>
    </row>
    <row r="1663" spans="1:18" x14ac:dyDescent="0.25">
      <c r="A1663" s="14">
        <f t="shared" si="52"/>
        <v>1662</v>
      </c>
      <c r="B1663" s="15">
        <v>44287</v>
      </c>
      <c r="C1663" s="7">
        <v>44308</v>
      </c>
      <c r="D1663" s="75" t="s">
        <v>844</v>
      </c>
      <c r="E1663" s="22" t="s">
        <v>2298</v>
      </c>
      <c r="F1663" s="67" t="s">
        <v>1747</v>
      </c>
      <c r="G1663" s="8"/>
      <c r="H1663" s="67"/>
      <c r="I1663" s="22" t="s">
        <v>70</v>
      </c>
      <c r="J1663" s="68">
        <v>1</v>
      </c>
      <c r="K1663" s="13">
        <f>IFERROR(VLOOKUP(I1663,'LISTES stock'!A$2:B$1487,2,0)+SUMIFS(J1663:J1663,D1663:D1663,"ENTRÉE",I1663:I1663,I1663)-SUMIFS(J1663:J1663,D1663:D1663,"SORTIE",I1663:I1663,I1663),"")</f>
        <v>-32</v>
      </c>
      <c r="L1663" s="13">
        <f>IFERROR(VLOOKUP(I1663,T_LISTES[],3,0),"")</f>
        <v>2</v>
      </c>
      <c r="M1663" s="13" t="str">
        <f t="shared" si="53"/>
        <v>COMMANDER</v>
      </c>
      <c r="N1663" s="23" t="s">
        <v>1775</v>
      </c>
      <c r="O1663" s="8" t="s">
        <v>2426</v>
      </c>
      <c r="P1663" s="69">
        <v>12500</v>
      </c>
      <c r="Q1663" s="22" t="s">
        <v>2423</v>
      </c>
      <c r="R1663" s="14"/>
    </row>
    <row r="1664" spans="1:18" x14ac:dyDescent="0.25">
      <c r="A1664" s="14">
        <f t="shared" si="52"/>
        <v>1663</v>
      </c>
      <c r="B1664" s="15">
        <v>44287</v>
      </c>
      <c r="C1664" s="7">
        <v>44308</v>
      </c>
      <c r="D1664" s="75" t="s">
        <v>844</v>
      </c>
      <c r="E1664" s="22" t="s">
        <v>2298</v>
      </c>
      <c r="F1664" s="67" t="s">
        <v>1747</v>
      </c>
      <c r="G1664" s="8"/>
      <c r="H1664" s="67"/>
      <c r="I1664" s="22" t="s">
        <v>163</v>
      </c>
      <c r="J1664" s="68">
        <v>5</v>
      </c>
      <c r="K1664" s="13">
        <f>IFERROR(VLOOKUP(I1664,'LISTES stock'!A$2:B$1487,2,0)+SUMIFS(J1664:J1664,D1664:D1664,"ENTRÉE",I1664:I1664,I1664)-SUMIFS(J1664:J1664,D1664:D1664,"SORTIE",I1664:I1664,I1664),"")</f>
        <v>2</v>
      </c>
      <c r="L1664" s="13">
        <f>IFERROR(VLOOKUP(I1664,T_LISTES[],3,0),"")</f>
        <v>2</v>
      </c>
      <c r="M1664" s="13" t="str">
        <f t="shared" si="53"/>
        <v>COMMANDER</v>
      </c>
      <c r="N1664" s="23" t="s">
        <v>1827</v>
      </c>
      <c r="O1664" s="8" t="s">
        <v>2427</v>
      </c>
      <c r="P1664" s="69">
        <v>20000</v>
      </c>
      <c r="Q1664" s="22" t="s">
        <v>2423</v>
      </c>
      <c r="R1664" s="14"/>
    </row>
    <row r="1665" spans="1:18" x14ac:dyDescent="0.25">
      <c r="A1665" s="14">
        <f t="shared" si="52"/>
        <v>1664</v>
      </c>
      <c r="B1665" s="15">
        <v>44287</v>
      </c>
      <c r="C1665" s="7">
        <v>44308</v>
      </c>
      <c r="D1665" s="75" t="s">
        <v>844</v>
      </c>
      <c r="E1665" s="22" t="s">
        <v>2298</v>
      </c>
      <c r="F1665" s="67" t="s">
        <v>1747</v>
      </c>
      <c r="G1665" s="8"/>
      <c r="H1665" s="67"/>
      <c r="I1665" s="22" t="s">
        <v>64</v>
      </c>
      <c r="J1665" s="68">
        <v>5</v>
      </c>
      <c r="K1665" s="13">
        <f>IFERROR(VLOOKUP(I1665,'LISTES stock'!A$2:B$1487,2,0)+SUMIFS(J1665:J1665,D1665:D1665,"ENTRÉE",I1665:I1665,I1665)-SUMIFS(J1665:J1665,D1665:D1665,"SORTIE",I1665:I1665,I1665),"")</f>
        <v>-44</v>
      </c>
      <c r="L1665" s="13">
        <f>IFERROR(VLOOKUP(I1665,T_LISTES[],3,0),"")</f>
        <v>2</v>
      </c>
      <c r="M1665" s="13" t="str">
        <f t="shared" si="53"/>
        <v>COMMANDER</v>
      </c>
      <c r="N1665" s="23" t="s">
        <v>2074</v>
      </c>
      <c r="O1665" s="8" t="s">
        <v>2334</v>
      </c>
      <c r="P1665" s="69">
        <v>62500</v>
      </c>
      <c r="Q1665" s="22" t="s">
        <v>2423</v>
      </c>
      <c r="R1665" s="14"/>
    </row>
    <row r="1666" spans="1:18" x14ac:dyDescent="0.25">
      <c r="A1666" s="14">
        <f t="shared" si="52"/>
        <v>1665</v>
      </c>
      <c r="B1666" s="15">
        <v>44287</v>
      </c>
      <c r="C1666" s="7">
        <v>44308</v>
      </c>
      <c r="D1666" s="75" t="s">
        <v>844</v>
      </c>
      <c r="E1666" s="22" t="s">
        <v>2298</v>
      </c>
      <c r="F1666" s="67" t="s">
        <v>1747</v>
      </c>
      <c r="G1666" s="8"/>
      <c r="H1666" s="67"/>
      <c r="I1666" s="22" t="s">
        <v>65</v>
      </c>
      <c r="J1666" s="68">
        <v>5</v>
      </c>
      <c r="K1666" s="13">
        <f>IFERROR(VLOOKUP(I1666,'LISTES stock'!A$2:B$1487,2,0)+SUMIFS(J1666:J1666,D1666:D1666,"ENTRÉE",I1666:I1666,I1666)-SUMIFS(J1666:J1666,D1666:D1666,"SORTIE",I1666:I1666,I1666),"")</f>
        <v>-48</v>
      </c>
      <c r="L1666" s="13">
        <f>IFERROR(VLOOKUP(I1666,T_LISTES[],3,0),"")</f>
        <v>2</v>
      </c>
      <c r="M1666" s="13" t="str">
        <f t="shared" si="53"/>
        <v>COMMANDER</v>
      </c>
      <c r="N1666" s="23" t="s">
        <v>2074</v>
      </c>
      <c r="O1666" s="8" t="s">
        <v>2428</v>
      </c>
      <c r="P1666" s="69">
        <v>62500</v>
      </c>
      <c r="Q1666" s="22" t="s">
        <v>2423</v>
      </c>
      <c r="R1666" s="14"/>
    </row>
    <row r="1667" spans="1:18" x14ac:dyDescent="0.25">
      <c r="A1667" s="14">
        <f t="shared" si="52"/>
        <v>1666</v>
      </c>
      <c r="B1667" s="15">
        <v>44287</v>
      </c>
      <c r="C1667" s="7">
        <v>44308</v>
      </c>
      <c r="D1667" s="75" t="s">
        <v>844</v>
      </c>
      <c r="E1667" s="22" t="s">
        <v>2298</v>
      </c>
      <c r="F1667" s="67" t="s">
        <v>1747</v>
      </c>
      <c r="G1667" s="8"/>
      <c r="H1667" s="67"/>
      <c r="I1667" s="22" t="s">
        <v>136</v>
      </c>
      <c r="J1667" s="68">
        <v>5</v>
      </c>
      <c r="K1667" s="13">
        <f>IFERROR(VLOOKUP(I1667,'LISTES stock'!A$2:B$1487,2,0)+SUMIFS(J1667:J1667,D1667:D1667,"ENTRÉE",I1667:I1667,I1667)-SUMIFS(J1667:J1667,D1667:D1667,"SORTIE",I1667:I1667,I1667),"")</f>
        <v>5</v>
      </c>
      <c r="L1667" s="13">
        <f>IFERROR(VLOOKUP(I1667,T_LISTES[],3,0),"")</f>
        <v>2</v>
      </c>
      <c r="M1667" s="13" t="str">
        <f t="shared" si="53"/>
        <v/>
      </c>
      <c r="N1667" s="23" t="s">
        <v>1827</v>
      </c>
      <c r="O1667" s="8" t="s">
        <v>2326</v>
      </c>
      <c r="P1667" s="69">
        <v>50000</v>
      </c>
      <c r="Q1667" s="22" t="s">
        <v>2423</v>
      </c>
      <c r="R1667" s="14"/>
    </row>
    <row r="1668" spans="1:18" x14ac:dyDescent="0.25">
      <c r="A1668" s="14">
        <f t="shared" si="52"/>
        <v>1667</v>
      </c>
      <c r="B1668" s="15">
        <v>44287</v>
      </c>
      <c r="C1668" s="7">
        <v>44308</v>
      </c>
      <c r="D1668" s="75" t="s">
        <v>844</v>
      </c>
      <c r="E1668" s="22" t="s">
        <v>2298</v>
      </c>
      <c r="F1668" s="67" t="s">
        <v>1747</v>
      </c>
      <c r="G1668" s="8"/>
      <c r="H1668" s="67"/>
      <c r="I1668" s="22" t="s">
        <v>87</v>
      </c>
      <c r="J1668" s="68">
        <v>2</v>
      </c>
      <c r="K1668" s="13">
        <f>IFERROR(VLOOKUP(I1668,'LISTES stock'!A$2:B$1487,2,0)+SUMIFS(J1668:J1668,D1668:D1668,"ENTRÉE",I1668:I1668,I1668)-SUMIFS(J1668:J1668,D1668:D1668,"SORTIE",I1668:I1668,I1668),"")</f>
        <v>3</v>
      </c>
      <c r="L1668" s="13">
        <f>IFERROR(VLOOKUP(I1668,T_LISTES[],3,0),"")</f>
        <v>2</v>
      </c>
      <c r="M1668" s="13" t="str">
        <f t="shared" si="53"/>
        <v/>
      </c>
      <c r="N1668" s="23" t="s">
        <v>2429</v>
      </c>
      <c r="O1668" s="8" t="s">
        <v>2430</v>
      </c>
      <c r="P1668" s="69">
        <v>70000</v>
      </c>
      <c r="Q1668" s="22" t="s">
        <v>2423</v>
      </c>
      <c r="R1668" s="14"/>
    </row>
    <row r="1669" spans="1:18" x14ac:dyDescent="0.25">
      <c r="A1669" s="14">
        <f t="shared" si="52"/>
        <v>1668</v>
      </c>
      <c r="B1669" s="15">
        <v>44287</v>
      </c>
      <c r="C1669" s="7">
        <v>44308</v>
      </c>
      <c r="D1669" s="75" t="s">
        <v>844</v>
      </c>
      <c r="E1669" s="22" t="s">
        <v>2298</v>
      </c>
      <c r="F1669" s="67" t="s">
        <v>1744</v>
      </c>
      <c r="G1669" s="8"/>
      <c r="H1669" s="67"/>
      <c r="I1669" s="22" t="s">
        <v>734</v>
      </c>
      <c r="J1669" s="68">
        <v>2</v>
      </c>
      <c r="K1669" s="13">
        <f>IFERROR(VLOOKUP(I1669,'LISTES stock'!A$2:B$1487,2,0)+SUMIFS(J1669:J1669,D1669:D1669,"ENTRÉE",I1669:I1669,I1669)-SUMIFS(J1669:J1669,D1669:D1669,"SORTIE",I1669:I1669,I1669),"")</f>
        <v>1</v>
      </c>
      <c r="L1669" s="13">
        <f>IFERROR(VLOOKUP(I1669,T_LISTES[],3,0),"")</f>
        <v>2</v>
      </c>
      <c r="M1669" s="13" t="str">
        <f t="shared" si="53"/>
        <v>COMMANDER</v>
      </c>
      <c r="N1669" s="23"/>
      <c r="O1669" s="8"/>
      <c r="P1669" s="69">
        <v>0</v>
      </c>
      <c r="Q1669" s="22"/>
      <c r="R1669" s="14"/>
    </row>
    <row r="1670" spans="1:18" x14ac:dyDescent="0.25">
      <c r="A1670" s="14">
        <f t="shared" si="52"/>
        <v>1669</v>
      </c>
      <c r="B1670" s="15">
        <v>44287</v>
      </c>
      <c r="C1670" s="7">
        <v>44308</v>
      </c>
      <c r="D1670" s="75" t="s">
        <v>844</v>
      </c>
      <c r="E1670" s="22" t="s">
        <v>2298</v>
      </c>
      <c r="F1670" s="67" t="s">
        <v>1744</v>
      </c>
      <c r="G1670" s="8"/>
      <c r="H1670" s="67"/>
      <c r="I1670" s="22" t="s">
        <v>8</v>
      </c>
      <c r="J1670" s="68">
        <v>2</v>
      </c>
      <c r="K1670" s="13">
        <f>IFERROR(VLOOKUP(I1670,'LISTES stock'!A$2:B$1487,2,0)+SUMIFS(J1670:J1670,D1670:D1670,"ENTRÉE",I1670:I1670,I1670)-SUMIFS(J1670:J1670,D1670:D1670,"SORTIE",I1670:I1670,I1670),"")</f>
        <v>4</v>
      </c>
      <c r="L1670" s="13">
        <f>IFERROR(VLOOKUP(I1670,T_LISTES[],3,0),"")</f>
        <v>0</v>
      </c>
      <c r="M1670" s="13" t="str">
        <f t="shared" si="53"/>
        <v/>
      </c>
      <c r="N1670" s="23"/>
      <c r="O1670" s="8"/>
      <c r="P1670" s="69">
        <v>0</v>
      </c>
      <c r="Q1670" s="22"/>
      <c r="R1670" s="14"/>
    </row>
    <row r="1671" spans="1:18" x14ac:dyDescent="0.25">
      <c r="A1671" s="14">
        <f t="shared" si="52"/>
        <v>1670</v>
      </c>
      <c r="B1671" s="15">
        <v>44287</v>
      </c>
      <c r="C1671" s="7">
        <v>44308</v>
      </c>
      <c r="D1671" s="75" t="s">
        <v>844</v>
      </c>
      <c r="E1671" s="22" t="s">
        <v>2298</v>
      </c>
      <c r="F1671" s="67" t="s">
        <v>1744</v>
      </c>
      <c r="G1671" s="8"/>
      <c r="H1671" s="67"/>
      <c r="I1671" s="22" t="s">
        <v>10</v>
      </c>
      <c r="J1671" s="68">
        <v>1</v>
      </c>
      <c r="K1671" s="13">
        <f>IFERROR(VLOOKUP(I1671,'LISTES stock'!A$2:B$1487,2,0)+SUMIFS(J1671:J1671,D1671:D1671,"ENTRÉE",I1671:I1671,I1671)-SUMIFS(J1671:J1671,D1671:D1671,"SORTIE",I1671:I1671,I1671),"")</f>
        <v>1</v>
      </c>
      <c r="L1671" s="13">
        <f>IFERROR(VLOOKUP(I1671,T_LISTES[],3,0),"")</f>
        <v>0</v>
      </c>
      <c r="M1671" s="13" t="str">
        <f t="shared" si="53"/>
        <v/>
      </c>
      <c r="N1671" s="23"/>
      <c r="O1671" s="8"/>
      <c r="P1671" s="69">
        <v>0</v>
      </c>
      <c r="Q1671" s="22"/>
      <c r="R1671" s="14"/>
    </row>
    <row r="1672" spans="1:18" x14ac:dyDescent="0.25">
      <c r="A1672" s="14">
        <f t="shared" si="52"/>
        <v>1671</v>
      </c>
      <c r="B1672" s="15">
        <v>44287</v>
      </c>
      <c r="C1672" s="7">
        <v>44308</v>
      </c>
      <c r="D1672" s="75" t="s">
        <v>844</v>
      </c>
      <c r="E1672" s="22" t="s">
        <v>2298</v>
      </c>
      <c r="F1672" s="67" t="s">
        <v>1744</v>
      </c>
      <c r="G1672" s="8"/>
      <c r="H1672" s="67"/>
      <c r="I1672" s="22" t="s">
        <v>784</v>
      </c>
      <c r="J1672" s="68">
        <v>1</v>
      </c>
      <c r="K1672" s="13">
        <f>IFERROR(VLOOKUP(I1672,'LISTES stock'!A$2:B$1487,2,0)+SUMIFS(J1672:J1672,D1672:D1672,"ENTRÉE",I1672:I1672,I1672)-SUMIFS(J1672:J1672,D1672:D1672,"SORTIE",I1672:I1672,I1672),"")</f>
        <v>1</v>
      </c>
      <c r="L1672" s="13">
        <f>IFERROR(VLOOKUP(I1672,T_LISTES[],3,0),"")</f>
        <v>0</v>
      </c>
      <c r="M1672" s="13" t="str">
        <f t="shared" si="53"/>
        <v/>
      </c>
      <c r="N1672" s="23"/>
      <c r="O1672" s="8"/>
      <c r="P1672" s="69">
        <v>0</v>
      </c>
      <c r="Q1672" s="22"/>
      <c r="R1672" s="14"/>
    </row>
    <row r="1673" spans="1:18" x14ac:dyDescent="0.25">
      <c r="A1673" s="14">
        <f t="shared" si="52"/>
        <v>1672</v>
      </c>
      <c r="B1673" s="15">
        <v>44287</v>
      </c>
      <c r="C1673" s="7">
        <v>44309</v>
      </c>
      <c r="D1673" s="8" t="s">
        <v>842</v>
      </c>
      <c r="E1673" s="22" t="s">
        <v>131</v>
      </c>
      <c r="F1673" s="67" t="s">
        <v>1747</v>
      </c>
      <c r="G1673" s="8"/>
      <c r="H1673" s="67" t="s">
        <v>1796</v>
      </c>
      <c r="I1673" s="22" t="s">
        <v>87</v>
      </c>
      <c r="J1673" s="68">
        <v>1</v>
      </c>
      <c r="K1673" s="13">
        <f>IFERROR(VLOOKUP(I1673,'LISTES stock'!A$2:B$1487,2,0)+SUMIFS(J1673:J1673,D1673:D1673,"ENTRÉE",I1673:I1673,I1673)-SUMIFS(J1673:J1673,D1673:D1673,"SORTIE",I1673:I1673,I1673),"")</f>
        <v>0</v>
      </c>
      <c r="L1673" s="13">
        <f>IFERROR(VLOOKUP(I1673,T_LISTES[],3,0),"")</f>
        <v>2</v>
      </c>
      <c r="M1673" s="13" t="str">
        <f t="shared" si="53"/>
        <v>COMMANDER</v>
      </c>
      <c r="N1673" s="23"/>
      <c r="O1673" s="8"/>
      <c r="P1673" s="69">
        <v>35000</v>
      </c>
      <c r="Q1673" s="22"/>
      <c r="R1673" s="14" t="s">
        <v>1933</v>
      </c>
    </row>
    <row r="1674" spans="1:18" x14ac:dyDescent="0.25">
      <c r="A1674" s="14">
        <f t="shared" si="52"/>
        <v>1673</v>
      </c>
      <c r="B1674" s="15">
        <v>44287</v>
      </c>
      <c r="C1674" s="7">
        <v>44309</v>
      </c>
      <c r="D1674" s="8" t="s">
        <v>842</v>
      </c>
      <c r="E1674" s="22" t="s">
        <v>220</v>
      </c>
      <c r="F1674" s="67" t="s">
        <v>1747</v>
      </c>
      <c r="G1674" s="8"/>
      <c r="H1674" s="67" t="s">
        <v>1796</v>
      </c>
      <c r="I1674" s="22" t="s">
        <v>87</v>
      </c>
      <c r="J1674" s="68">
        <v>1</v>
      </c>
      <c r="K1674" s="13">
        <f>IFERROR(VLOOKUP(I1674,'LISTES stock'!A$2:B$1487,2,0)+SUMIFS(J1674:J1674,D1674:D1674,"ENTRÉE",I1674:I1674,I1674)-SUMIFS(J1674:J1674,D1674:D1674,"SORTIE",I1674:I1674,I1674),"")</f>
        <v>0</v>
      </c>
      <c r="L1674" s="13">
        <f>IFERROR(VLOOKUP(I1674,T_LISTES[],3,0),"")</f>
        <v>2</v>
      </c>
      <c r="M1674" s="13" t="str">
        <f t="shared" si="53"/>
        <v>COMMANDER</v>
      </c>
      <c r="N1674" s="23"/>
      <c r="O1674" s="8"/>
      <c r="P1674" s="69">
        <v>35000</v>
      </c>
      <c r="Q1674" s="22"/>
      <c r="R1674" s="14" t="s">
        <v>1934</v>
      </c>
    </row>
    <row r="1675" spans="1:18" x14ac:dyDescent="0.25">
      <c r="A1675" s="14">
        <f t="shared" si="52"/>
        <v>1674</v>
      </c>
      <c r="B1675" s="15">
        <v>44287</v>
      </c>
      <c r="C1675" s="7">
        <v>44309</v>
      </c>
      <c r="D1675" s="8" t="s">
        <v>842</v>
      </c>
      <c r="E1675" s="22" t="s">
        <v>220</v>
      </c>
      <c r="F1675" s="67" t="s">
        <v>1747</v>
      </c>
      <c r="G1675" s="8"/>
      <c r="H1675" s="67" t="s">
        <v>26</v>
      </c>
      <c r="I1675" s="22" t="s">
        <v>136</v>
      </c>
      <c r="J1675" s="68">
        <v>1</v>
      </c>
      <c r="K1675" s="13">
        <f>IFERROR(VLOOKUP(I1675,'LISTES stock'!A$2:B$1487,2,0)+SUMIFS(J1675:J1675,D1675:D1675,"ENTRÉE",I1675:I1675,I1675)-SUMIFS(J1675:J1675,D1675:D1675,"SORTIE",I1675:I1675,I1675),"")</f>
        <v>-1</v>
      </c>
      <c r="L1675" s="13">
        <f>IFERROR(VLOOKUP(I1675,T_LISTES[],3,0),"")</f>
        <v>2</v>
      </c>
      <c r="M1675" s="13" t="str">
        <f t="shared" si="53"/>
        <v>COMMANDER</v>
      </c>
      <c r="N1675" s="23" t="s">
        <v>1827</v>
      </c>
      <c r="O1675" s="8"/>
      <c r="P1675" s="69">
        <v>0</v>
      </c>
      <c r="Q1675" s="22"/>
      <c r="R1675" s="14" t="s">
        <v>1754</v>
      </c>
    </row>
    <row r="1676" spans="1:18" x14ac:dyDescent="0.25">
      <c r="A1676" s="14">
        <f t="shared" si="52"/>
        <v>1675</v>
      </c>
      <c r="B1676" s="15">
        <v>44287</v>
      </c>
      <c r="C1676" s="7">
        <v>44309</v>
      </c>
      <c r="D1676" s="8" t="s">
        <v>842</v>
      </c>
      <c r="E1676" s="22" t="s">
        <v>169</v>
      </c>
      <c r="F1676" s="67" t="s">
        <v>1747</v>
      </c>
      <c r="G1676" s="8"/>
      <c r="H1676" s="67" t="s">
        <v>33</v>
      </c>
      <c r="I1676" s="22" t="s">
        <v>735</v>
      </c>
      <c r="J1676" s="68">
        <v>4</v>
      </c>
      <c r="K1676" s="13">
        <f>IFERROR(VLOOKUP(I1676,'LISTES stock'!A$2:B$1487,2,0)+SUMIFS(J1676:J1676,D1676:D1676,"ENTRÉE",I1676:I1676,I1676)-SUMIFS(J1676:J1676,D1676:D1676,"SORTIE",I1676:I1676,I1676),"")</f>
        <v>-10</v>
      </c>
      <c r="L1676" s="13">
        <f>IFERROR(VLOOKUP(I1676,T_LISTES[],3,0),"")</f>
        <v>0</v>
      </c>
      <c r="M1676" s="13" t="str">
        <f t="shared" si="53"/>
        <v>COMMANDER</v>
      </c>
      <c r="N1676" s="23" t="s">
        <v>1773</v>
      </c>
      <c r="O1676" s="8"/>
      <c r="P1676" s="69">
        <v>0</v>
      </c>
      <c r="Q1676" s="22"/>
      <c r="R1676" s="14" t="s">
        <v>1737</v>
      </c>
    </row>
    <row r="1677" spans="1:18" x14ac:dyDescent="0.25">
      <c r="A1677" s="14">
        <f t="shared" si="52"/>
        <v>1676</v>
      </c>
      <c r="B1677" s="15">
        <v>44287</v>
      </c>
      <c r="C1677" s="7">
        <v>44309</v>
      </c>
      <c r="D1677" s="75" t="s">
        <v>844</v>
      </c>
      <c r="E1677" s="22" t="s">
        <v>2298</v>
      </c>
      <c r="F1677" s="67" t="s">
        <v>2431</v>
      </c>
      <c r="G1677" s="8"/>
      <c r="H1677" s="67"/>
      <c r="I1677" s="22" t="s">
        <v>893</v>
      </c>
      <c r="J1677" s="68">
        <v>4</v>
      </c>
      <c r="K1677" s="13">
        <f>IFERROR(VLOOKUP(I1677,'LISTES stock'!A$2:B$1487,2,0)+SUMIFS(J1677:J1677,D1677:D1677,"ENTRÉE",I1677:I1677,I1677)-SUMIFS(J1677:J1677,D1677:D1677,"SORTIE",I1677:I1677,I1677),"")</f>
        <v>12</v>
      </c>
      <c r="L1677" s="13">
        <f>IFERROR(VLOOKUP(I1677,T_LISTES[],3,0),"")</f>
        <v>2</v>
      </c>
      <c r="M1677" s="13" t="str">
        <f t="shared" si="53"/>
        <v/>
      </c>
      <c r="N1677" s="23"/>
      <c r="O1677" s="8" t="s">
        <v>2432</v>
      </c>
      <c r="P1677" s="69">
        <v>34000</v>
      </c>
      <c r="Q1677" s="22" t="s">
        <v>2433</v>
      </c>
      <c r="R1677" s="14"/>
    </row>
    <row r="1678" spans="1:18" x14ac:dyDescent="0.25">
      <c r="A1678" s="14">
        <f t="shared" si="52"/>
        <v>1677</v>
      </c>
      <c r="B1678" s="15">
        <v>44287</v>
      </c>
      <c r="C1678" s="7">
        <v>44309</v>
      </c>
      <c r="D1678" s="75" t="s">
        <v>844</v>
      </c>
      <c r="E1678" s="22" t="s">
        <v>2298</v>
      </c>
      <c r="F1678" s="67" t="s">
        <v>1860</v>
      </c>
      <c r="G1678" s="8"/>
      <c r="H1678" s="67"/>
      <c r="I1678" s="22" t="s">
        <v>135</v>
      </c>
      <c r="J1678" s="68">
        <v>20</v>
      </c>
      <c r="K1678" s="13">
        <f>IFERROR(VLOOKUP(I1678,'LISTES stock'!A$2:B$1487,2,0)+SUMIFS(J1678:J1678,D1678:D1678,"ENTRÉE",I1678:I1678,I1678)-SUMIFS(J1678:J1678,D1678:D1678,"SORTIE",I1678:I1678,I1678),"")</f>
        <v>-66</v>
      </c>
      <c r="L1678" s="13">
        <f>IFERROR(VLOOKUP(I1678,T_LISTES[],3,0),"")</f>
        <v>2</v>
      </c>
      <c r="M1678" s="13" t="str">
        <f t="shared" si="53"/>
        <v>COMMANDER</v>
      </c>
      <c r="N1678" s="23"/>
      <c r="O1678" s="8"/>
      <c r="P1678" s="69">
        <v>170000</v>
      </c>
      <c r="Q1678" s="22" t="s">
        <v>2434</v>
      </c>
      <c r="R1678" s="14"/>
    </row>
    <row r="1679" spans="1:18" x14ac:dyDescent="0.25">
      <c r="A1679" s="14">
        <f t="shared" si="52"/>
        <v>1678</v>
      </c>
      <c r="B1679" s="15">
        <v>44287</v>
      </c>
      <c r="C1679" s="7">
        <v>44310</v>
      </c>
      <c r="D1679" s="8" t="s">
        <v>842</v>
      </c>
      <c r="E1679" s="22" t="s">
        <v>587</v>
      </c>
      <c r="F1679" s="67" t="s">
        <v>1867</v>
      </c>
      <c r="G1679" s="8"/>
      <c r="H1679" s="67" t="s">
        <v>1742</v>
      </c>
      <c r="I1679" s="22" t="s">
        <v>7</v>
      </c>
      <c r="J1679" s="68">
        <v>1</v>
      </c>
      <c r="K1679" s="13">
        <f>IFERROR(VLOOKUP(I1679,'LISTES stock'!A$2:B$1487,2,0)+SUMIFS(J1679:J1679,D1679:D1679,"ENTRÉE",I1679:I1679,I1679)-SUMIFS(J1679:J1679,D1679:D1679,"SORTIE",I1679:I1679,I1679),"")</f>
        <v>0</v>
      </c>
      <c r="L1679" s="13">
        <f>IFERROR(VLOOKUP(I1679,T_LISTES[],3,0),"")</f>
        <v>2</v>
      </c>
      <c r="M1679" s="13" t="str">
        <f t="shared" si="53"/>
        <v>COMMANDER</v>
      </c>
      <c r="N1679" s="23"/>
      <c r="O1679" s="8"/>
      <c r="P1679" s="69">
        <v>0</v>
      </c>
      <c r="Q1679" s="22"/>
      <c r="R1679" s="14" t="s">
        <v>1777</v>
      </c>
    </row>
    <row r="1680" spans="1:18" x14ac:dyDescent="0.25">
      <c r="A1680" s="14">
        <f t="shared" si="52"/>
        <v>1679</v>
      </c>
      <c r="B1680" s="15">
        <v>44287</v>
      </c>
      <c r="C1680" s="7">
        <v>44310</v>
      </c>
      <c r="D1680" s="8" t="s">
        <v>842</v>
      </c>
      <c r="E1680" s="22" t="s">
        <v>1935</v>
      </c>
      <c r="F1680" s="67" t="s">
        <v>1747</v>
      </c>
      <c r="G1680" s="8"/>
      <c r="H1680" s="67" t="s">
        <v>33</v>
      </c>
      <c r="I1680" s="22" t="s">
        <v>454</v>
      </c>
      <c r="J1680" s="68">
        <v>2</v>
      </c>
      <c r="K1680" s="13">
        <f>IFERROR(VLOOKUP(I1680,'LISTES stock'!A$2:B$1487,2,0)+SUMIFS(J1680:J1680,D1680:D1680,"ENTRÉE",I1680:I1680,I1680)-SUMIFS(J1680:J1680,D1680:D1680,"SORTIE",I1680:I1680,I1680),"")</f>
        <v>2</v>
      </c>
      <c r="L1680" s="13">
        <f>IFERROR(VLOOKUP(I1680,T_LISTES[],3,0),"")</f>
        <v>0</v>
      </c>
      <c r="M1680" s="13" t="str">
        <f t="shared" si="53"/>
        <v/>
      </c>
      <c r="N1680" s="23" t="s">
        <v>1773</v>
      </c>
      <c r="O1680" s="8"/>
      <c r="P1680" s="69">
        <v>0</v>
      </c>
      <c r="Q1680" s="22"/>
      <c r="R1680" s="14" t="s">
        <v>1778</v>
      </c>
    </row>
    <row r="1681" spans="1:18" x14ac:dyDescent="0.25">
      <c r="A1681" s="14">
        <f t="shared" si="52"/>
        <v>1680</v>
      </c>
      <c r="B1681" s="15">
        <v>44287</v>
      </c>
      <c r="C1681" s="7">
        <v>44310</v>
      </c>
      <c r="D1681" s="8" t="s">
        <v>842</v>
      </c>
      <c r="E1681" s="22" t="s">
        <v>169</v>
      </c>
      <c r="F1681" s="67" t="s">
        <v>1747</v>
      </c>
      <c r="G1681" s="8"/>
      <c r="H1681" s="67" t="s">
        <v>33</v>
      </c>
      <c r="I1681" s="22" t="s">
        <v>735</v>
      </c>
      <c r="J1681" s="68">
        <v>2</v>
      </c>
      <c r="K1681" s="13">
        <f>IFERROR(VLOOKUP(I1681,'LISTES stock'!A$2:B$1487,2,0)+SUMIFS(J1681:J1681,D1681:D1681,"ENTRÉE",I1681:I1681,I1681)-SUMIFS(J1681:J1681,D1681:D1681,"SORTIE",I1681:I1681,I1681),"")</f>
        <v>-8</v>
      </c>
      <c r="L1681" s="13">
        <f>IFERROR(VLOOKUP(I1681,T_LISTES[],3,0),"")</f>
        <v>0</v>
      </c>
      <c r="M1681" s="13" t="str">
        <f t="shared" si="53"/>
        <v>COMMANDER</v>
      </c>
      <c r="N1681" s="23" t="s">
        <v>1773</v>
      </c>
      <c r="O1681" s="8"/>
      <c r="P1681" s="69">
        <v>0</v>
      </c>
      <c r="Q1681" s="22" t="s">
        <v>1803</v>
      </c>
      <c r="R1681" s="14" t="s">
        <v>1737</v>
      </c>
    </row>
    <row r="1682" spans="1:18" x14ac:dyDescent="0.25">
      <c r="A1682" s="14">
        <f t="shared" si="52"/>
        <v>1681</v>
      </c>
      <c r="B1682" s="15">
        <v>44287</v>
      </c>
      <c r="C1682" s="7">
        <v>44310</v>
      </c>
      <c r="D1682" s="8" t="s">
        <v>842</v>
      </c>
      <c r="E1682" s="22" t="s">
        <v>169</v>
      </c>
      <c r="F1682" s="67" t="s">
        <v>1747</v>
      </c>
      <c r="G1682" s="8"/>
      <c r="H1682" s="67" t="s">
        <v>33</v>
      </c>
      <c r="I1682" s="22" t="s">
        <v>197</v>
      </c>
      <c r="J1682" s="68">
        <v>1</v>
      </c>
      <c r="K1682" s="13">
        <f>IFERROR(VLOOKUP(I1682,'LISTES stock'!A$2:B$1487,2,0)+SUMIFS(J1682:J1682,D1682:D1682,"ENTRÉE",I1682:I1682,I1682)-SUMIFS(J1682:J1682,D1682:D1682,"SORTIE",I1682:I1682,I1682),"")</f>
        <v>3</v>
      </c>
      <c r="L1682" s="13">
        <f>IFERROR(VLOOKUP(I1682,T_LISTES[],3,0),"")</f>
        <v>2</v>
      </c>
      <c r="M1682" s="13" t="str">
        <f t="shared" si="53"/>
        <v/>
      </c>
      <c r="N1682" s="23" t="s">
        <v>1815</v>
      </c>
      <c r="O1682" s="8"/>
      <c r="P1682" s="69">
        <v>60000</v>
      </c>
      <c r="Q1682" s="22" t="s">
        <v>1904</v>
      </c>
      <c r="R1682" s="14" t="s">
        <v>1737</v>
      </c>
    </row>
    <row r="1683" spans="1:18" x14ac:dyDescent="0.25">
      <c r="A1683" s="14">
        <f t="shared" si="52"/>
        <v>1682</v>
      </c>
      <c r="B1683" s="15">
        <v>44287</v>
      </c>
      <c r="C1683" s="7">
        <v>44310</v>
      </c>
      <c r="D1683" s="8" t="s">
        <v>842</v>
      </c>
      <c r="E1683" s="22" t="s">
        <v>1936</v>
      </c>
      <c r="F1683" s="67" t="s">
        <v>1747</v>
      </c>
      <c r="G1683" s="8"/>
      <c r="H1683" s="67" t="s">
        <v>17</v>
      </c>
      <c r="I1683" s="22" t="s">
        <v>18</v>
      </c>
      <c r="J1683" s="68">
        <v>1</v>
      </c>
      <c r="K1683" s="13">
        <f>IFERROR(VLOOKUP(I1683,'LISTES stock'!A$2:B$1487,2,0)+SUMIFS(J1683:J1683,D1683:D1683,"ENTRÉE",I1683:I1683,I1683)-SUMIFS(J1683:J1683,D1683:D1683,"SORTIE",I1683:I1683,I1683),"")</f>
        <v>-58</v>
      </c>
      <c r="L1683" s="13">
        <f>IFERROR(VLOOKUP(I1683,T_LISTES[],3,0),"")</f>
        <v>0</v>
      </c>
      <c r="M1683" s="13" t="str">
        <f t="shared" si="53"/>
        <v>COMMANDER</v>
      </c>
      <c r="N1683" s="23" t="s">
        <v>1937</v>
      </c>
      <c r="O1683" s="8"/>
      <c r="P1683" s="69">
        <v>0</v>
      </c>
      <c r="Q1683" s="22" t="s">
        <v>1938</v>
      </c>
      <c r="R1683" s="14" t="s">
        <v>1790</v>
      </c>
    </row>
    <row r="1684" spans="1:18" x14ac:dyDescent="0.25">
      <c r="A1684" s="14">
        <f t="shared" si="52"/>
        <v>1683</v>
      </c>
      <c r="B1684" s="15">
        <v>44287</v>
      </c>
      <c r="C1684" s="7">
        <v>44310</v>
      </c>
      <c r="D1684" s="8" t="s">
        <v>842</v>
      </c>
      <c r="E1684" s="22" t="s">
        <v>1936</v>
      </c>
      <c r="F1684" s="67" t="s">
        <v>1747</v>
      </c>
      <c r="G1684" s="8"/>
      <c r="H1684" s="67" t="s">
        <v>20</v>
      </c>
      <c r="I1684" s="22" t="s">
        <v>19</v>
      </c>
      <c r="J1684" s="68">
        <v>2</v>
      </c>
      <c r="K1684" s="13">
        <f>IFERROR(VLOOKUP(I1684,'LISTES stock'!A$2:B$1487,2,0)+SUMIFS(J1684:J1684,D1684:D1684,"ENTRÉE",I1684:I1684,I1684)-SUMIFS(J1684:J1684,D1684:D1684,"SORTIE",I1684:I1684,I1684),"")</f>
        <v>50</v>
      </c>
      <c r="L1684" s="13">
        <f>IFERROR(VLOOKUP(I1684,T_LISTES[],3,0),"")</f>
        <v>2</v>
      </c>
      <c r="M1684" s="13" t="str">
        <f t="shared" si="53"/>
        <v/>
      </c>
      <c r="N1684" s="23"/>
      <c r="O1684" s="8"/>
      <c r="P1684" s="69">
        <v>0</v>
      </c>
      <c r="Q1684" s="22" t="s">
        <v>1939</v>
      </c>
      <c r="R1684" s="14" t="s">
        <v>1790</v>
      </c>
    </row>
    <row r="1685" spans="1:18" x14ac:dyDescent="0.25">
      <c r="A1685" s="14">
        <f t="shared" si="52"/>
        <v>1684</v>
      </c>
      <c r="B1685" s="15">
        <v>44287</v>
      </c>
      <c r="C1685" s="7">
        <v>44310</v>
      </c>
      <c r="D1685" s="8" t="s">
        <v>842</v>
      </c>
      <c r="E1685" s="22" t="s">
        <v>269</v>
      </c>
      <c r="F1685" s="67" t="s">
        <v>1867</v>
      </c>
      <c r="G1685" s="8"/>
      <c r="H1685" s="67" t="s">
        <v>1742</v>
      </c>
      <c r="I1685" s="22" t="s">
        <v>337</v>
      </c>
      <c r="J1685" s="68">
        <v>1</v>
      </c>
      <c r="K1685" s="13">
        <f>IFERROR(VLOOKUP(I1685,'LISTES stock'!A$2:B$1487,2,0)+SUMIFS(J1685:J1685,D1685:D1685,"ENTRÉE",I1685:I1685,I1685)-SUMIFS(J1685:J1685,D1685:D1685,"SORTIE",I1685:I1685,I1685),"")</f>
        <v>-25</v>
      </c>
      <c r="L1685" s="13">
        <f>IFERROR(VLOOKUP(I1685,T_LISTES[],3,0),"")</f>
        <v>2</v>
      </c>
      <c r="M1685" s="13" t="str">
        <f t="shared" si="53"/>
        <v>COMMANDER</v>
      </c>
      <c r="N1685" s="23"/>
      <c r="O1685" s="8"/>
      <c r="P1685" s="69">
        <v>0</v>
      </c>
      <c r="Q1685" s="22"/>
      <c r="R1685" s="14" t="s">
        <v>1743</v>
      </c>
    </row>
    <row r="1686" spans="1:18" x14ac:dyDescent="0.25">
      <c r="A1686" s="14">
        <f t="shared" si="52"/>
        <v>1685</v>
      </c>
      <c r="B1686" s="15">
        <v>44287</v>
      </c>
      <c r="C1686" s="7">
        <v>44310</v>
      </c>
      <c r="D1686" s="8" t="s">
        <v>842</v>
      </c>
      <c r="E1686" s="22" t="s">
        <v>269</v>
      </c>
      <c r="F1686" s="67" t="s">
        <v>1867</v>
      </c>
      <c r="G1686" s="8"/>
      <c r="H1686" s="67" t="s">
        <v>1742</v>
      </c>
      <c r="I1686" s="22" t="s">
        <v>333</v>
      </c>
      <c r="J1686" s="68">
        <v>1</v>
      </c>
      <c r="K1686" s="13">
        <f>IFERROR(VLOOKUP(I1686,'LISTES stock'!A$2:B$1487,2,0)+SUMIFS(J1686:J1686,D1686:D1686,"ENTRÉE",I1686:I1686,I1686)-SUMIFS(J1686:J1686,D1686:D1686,"SORTIE",I1686:I1686,I1686),"")</f>
        <v>-22</v>
      </c>
      <c r="L1686" s="13">
        <f>IFERROR(VLOOKUP(I1686,T_LISTES[],3,0),"")</f>
        <v>2</v>
      </c>
      <c r="M1686" s="13" t="str">
        <f t="shared" si="53"/>
        <v>COMMANDER</v>
      </c>
      <c r="N1686" s="23"/>
      <c r="O1686" s="8"/>
      <c r="P1686" s="69">
        <v>0</v>
      </c>
      <c r="Q1686" s="22"/>
      <c r="R1686" s="14" t="s">
        <v>1743</v>
      </c>
    </row>
    <row r="1687" spans="1:18" x14ac:dyDescent="0.25">
      <c r="A1687" s="14">
        <f t="shared" si="52"/>
        <v>1686</v>
      </c>
      <c r="B1687" s="15">
        <v>44287</v>
      </c>
      <c r="C1687" s="7">
        <v>44310</v>
      </c>
      <c r="D1687" s="8" t="s">
        <v>842</v>
      </c>
      <c r="E1687" s="22" t="s">
        <v>697</v>
      </c>
      <c r="F1687" s="67" t="s">
        <v>1860</v>
      </c>
      <c r="G1687" s="8"/>
      <c r="H1687" s="67" t="s">
        <v>26</v>
      </c>
      <c r="I1687" s="22" t="s">
        <v>135</v>
      </c>
      <c r="J1687" s="68">
        <v>1</v>
      </c>
      <c r="K1687" s="13">
        <f>IFERROR(VLOOKUP(I1687,'LISTES stock'!A$2:B$1487,2,0)+SUMIFS(J1687:J1687,D1687:D1687,"ENTRÉE",I1687:I1687,I1687)-SUMIFS(J1687:J1687,D1687:D1687,"SORTIE",I1687:I1687,I1687),"")</f>
        <v>-87</v>
      </c>
      <c r="L1687" s="13">
        <f>IFERROR(VLOOKUP(I1687,T_LISTES[],3,0),"")</f>
        <v>2</v>
      </c>
      <c r="M1687" s="13" t="str">
        <f t="shared" si="53"/>
        <v>COMMANDER</v>
      </c>
      <c r="N1687" s="23"/>
      <c r="O1687" s="8"/>
      <c r="P1687" s="69">
        <v>0</v>
      </c>
      <c r="Q1687" s="22"/>
      <c r="R1687" s="14" t="s">
        <v>1737</v>
      </c>
    </row>
    <row r="1688" spans="1:18" x14ac:dyDescent="0.25">
      <c r="A1688" s="14">
        <f t="shared" si="52"/>
        <v>1687</v>
      </c>
      <c r="B1688" s="15">
        <v>44287</v>
      </c>
      <c r="C1688" s="7">
        <v>44310</v>
      </c>
      <c r="D1688" s="8" t="s">
        <v>842</v>
      </c>
      <c r="E1688" s="22" t="s">
        <v>661</v>
      </c>
      <c r="F1688" s="67" t="s">
        <v>1860</v>
      </c>
      <c r="G1688" s="8"/>
      <c r="H1688" s="67" t="s">
        <v>26</v>
      </c>
      <c r="I1688" s="22" t="s">
        <v>135</v>
      </c>
      <c r="J1688" s="68">
        <v>1</v>
      </c>
      <c r="K1688" s="13">
        <f>IFERROR(VLOOKUP(I1688,'LISTES stock'!A$2:B$1487,2,0)+SUMIFS(J1688:J1688,D1688:D1688,"ENTRÉE",I1688:I1688,I1688)-SUMIFS(J1688:J1688,D1688:D1688,"SORTIE",I1688:I1688,I1688),"")</f>
        <v>-87</v>
      </c>
      <c r="L1688" s="13">
        <f>IFERROR(VLOOKUP(I1688,T_LISTES[],3,0),"")</f>
        <v>2</v>
      </c>
      <c r="M1688" s="13" t="str">
        <f t="shared" si="53"/>
        <v>COMMANDER</v>
      </c>
      <c r="N1688" s="23"/>
      <c r="O1688" s="8"/>
      <c r="P1688" s="69">
        <v>0</v>
      </c>
      <c r="Q1688" s="22"/>
      <c r="R1688" s="14" t="s">
        <v>1789</v>
      </c>
    </row>
    <row r="1689" spans="1:18" x14ac:dyDescent="0.25">
      <c r="A1689" s="14">
        <f t="shared" si="52"/>
        <v>1688</v>
      </c>
      <c r="B1689" s="15">
        <v>44287</v>
      </c>
      <c r="C1689" s="7">
        <v>44310</v>
      </c>
      <c r="D1689" s="8" t="s">
        <v>842</v>
      </c>
      <c r="E1689" s="22" t="s">
        <v>697</v>
      </c>
      <c r="F1689" s="67" t="s">
        <v>1867</v>
      </c>
      <c r="G1689" s="8"/>
      <c r="H1689" s="67" t="s">
        <v>1742</v>
      </c>
      <c r="I1689" s="22" t="s">
        <v>337</v>
      </c>
      <c r="J1689" s="68">
        <v>1</v>
      </c>
      <c r="K1689" s="13">
        <f>IFERROR(VLOOKUP(I1689,'LISTES stock'!A$2:B$1487,2,0)+SUMIFS(J1689:J1689,D1689:D1689,"ENTRÉE",I1689:I1689,I1689)-SUMIFS(J1689:J1689,D1689:D1689,"SORTIE",I1689:I1689,I1689),"")</f>
        <v>-25</v>
      </c>
      <c r="L1689" s="13">
        <f>IFERROR(VLOOKUP(I1689,T_LISTES[],3,0),"")</f>
        <v>2</v>
      </c>
      <c r="M1689" s="13" t="str">
        <f t="shared" si="53"/>
        <v>COMMANDER</v>
      </c>
      <c r="N1689" s="23"/>
      <c r="O1689" s="8"/>
      <c r="P1689" s="69">
        <v>0</v>
      </c>
      <c r="Q1689" s="22"/>
      <c r="R1689" s="14" t="s">
        <v>1743</v>
      </c>
    </row>
    <row r="1690" spans="1:18" x14ac:dyDescent="0.25">
      <c r="A1690" s="14">
        <f t="shared" si="52"/>
        <v>1689</v>
      </c>
      <c r="B1690" s="15">
        <v>44287</v>
      </c>
      <c r="C1690" s="7">
        <v>44310</v>
      </c>
      <c r="D1690" s="8" t="s">
        <v>842</v>
      </c>
      <c r="E1690" s="22" t="s">
        <v>697</v>
      </c>
      <c r="F1690" s="67" t="s">
        <v>1867</v>
      </c>
      <c r="G1690" s="8"/>
      <c r="H1690" s="67" t="s">
        <v>1742</v>
      </c>
      <c r="I1690" s="22" t="s">
        <v>333</v>
      </c>
      <c r="J1690" s="68">
        <v>1</v>
      </c>
      <c r="K1690" s="13">
        <f>IFERROR(VLOOKUP(I1690,'LISTES stock'!A$2:B$1487,2,0)+SUMIFS(J1690:J1690,D1690:D1690,"ENTRÉE",I1690:I1690,I1690)-SUMIFS(J1690:J1690,D1690:D1690,"SORTIE",I1690:I1690,I1690),"")</f>
        <v>-22</v>
      </c>
      <c r="L1690" s="13">
        <f>IFERROR(VLOOKUP(I1690,T_LISTES[],3,0),"")</f>
        <v>2</v>
      </c>
      <c r="M1690" s="13" t="str">
        <f t="shared" si="53"/>
        <v>COMMANDER</v>
      </c>
      <c r="N1690" s="23"/>
      <c r="O1690" s="8"/>
      <c r="P1690" s="69">
        <v>0</v>
      </c>
      <c r="Q1690" s="22"/>
      <c r="R1690" s="14" t="s">
        <v>1743</v>
      </c>
    </row>
    <row r="1691" spans="1:18" x14ac:dyDescent="0.25">
      <c r="A1691" s="14">
        <f t="shared" si="52"/>
        <v>1690</v>
      </c>
      <c r="B1691" s="15">
        <v>44287</v>
      </c>
      <c r="C1691" s="7">
        <v>44310</v>
      </c>
      <c r="D1691" s="75" t="s">
        <v>844</v>
      </c>
      <c r="E1691" s="22" t="s">
        <v>2298</v>
      </c>
      <c r="F1691" s="67" t="s">
        <v>1747</v>
      </c>
      <c r="G1691" s="8"/>
      <c r="H1691" s="67" t="s">
        <v>33</v>
      </c>
      <c r="I1691" s="22" t="s">
        <v>197</v>
      </c>
      <c r="J1691" s="68">
        <v>2</v>
      </c>
      <c r="K1691" s="13">
        <f>IFERROR(VLOOKUP(I1691,'LISTES stock'!A$2:B$1487,2,0)+SUMIFS(J1691:J1691,D1691:D1691,"ENTRÉE",I1691:I1691,I1691)-SUMIFS(J1691:J1691,D1691:D1691,"SORTIE",I1691:I1691,I1691),"")</f>
        <v>6</v>
      </c>
      <c r="L1691" s="13">
        <f>IFERROR(VLOOKUP(I1691,T_LISTES[],3,0),"")</f>
        <v>2</v>
      </c>
      <c r="M1691" s="13" t="str">
        <f t="shared" si="53"/>
        <v/>
      </c>
      <c r="N1691" s="23" t="s">
        <v>2306</v>
      </c>
      <c r="O1691" s="8"/>
      <c r="P1691" s="69">
        <v>120000</v>
      </c>
      <c r="Q1691" s="22"/>
      <c r="R1691" s="14"/>
    </row>
    <row r="1692" spans="1:18" x14ac:dyDescent="0.25">
      <c r="A1692" s="14">
        <f t="shared" si="52"/>
        <v>1691</v>
      </c>
      <c r="B1692" s="15">
        <v>44287</v>
      </c>
      <c r="C1692" s="7">
        <v>44310</v>
      </c>
      <c r="D1692" s="75" t="s">
        <v>844</v>
      </c>
      <c r="E1692" s="22" t="s">
        <v>2298</v>
      </c>
      <c r="F1692" s="67" t="s">
        <v>1747</v>
      </c>
      <c r="G1692" s="8"/>
      <c r="H1692" s="67"/>
      <c r="I1692" s="22" t="s">
        <v>688</v>
      </c>
      <c r="J1692" s="68">
        <v>4</v>
      </c>
      <c r="K1692" s="13">
        <f>IFERROR(VLOOKUP(I1692,'LISTES stock'!A$2:B$1487,2,0)+SUMIFS(J1692:J1692,D1692:D1692,"ENTRÉE",I1692:I1692,I1692)-SUMIFS(J1692:J1692,D1692:D1692,"SORTIE",I1692:I1692,I1692),"")</f>
        <v>-2</v>
      </c>
      <c r="L1692" s="13">
        <f>IFERROR(VLOOKUP(I1692,T_LISTES[],3,0),"")</f>
        <v>0</v>
      </c>
      <c r="M1692" s="13" t="str">
        <f t="shared" si="53"/>
        <v>COMMANDER</v>
      </c>
      <c r="N1692" s="23" t="s">
        <v>1773</v>
      </c>
      <c r="O1692" s="8" t="s">
        <v>2435</v>
      </c>
      <c r="P1692" s="69">
        <v>100000</v>
      </c>
      <c r="Q1692" s="22" t="s">
        <v>2436</v>
      </c>
      <c r="R1692" s="14"/>
    </row>
    <row r="1693" spans="1:18" x14ac:dyDescent="0.25">
      <c r="A1693" s="14">
        <f t="shared" si="52"/>
        <v>1692</v>
      </c>
      <c r="B1693" s="15">
        <v>44287</v>
      </c>
      <c r="C1693" s="7">
        <v>44310</v>
      </c>
      <c r="D1693" s="75" t="s">
        <v>844</v>
      </c>
      <c r="E1693" s="22" t="s">
        <v>2298</v>
      </c>
      <c r="F1693" s="67" t="s">
        <v>1747</v>
      </c>
      <c r="G1693" s="8"/>
      <c r="H1693" s="67"/>
      <c r="I1693" s="22" t="s">
        <v>18</v>
      </c>
      <c r="J1693" s="68">
        <v>2</v>
      </c>
      <c r="K1693" s="13">
        <f>IFERROR(VLOOKUP(I1693,'LISTES stock'!A$2:B$1487,2,0)+SUMIFS(J1693:J1693,D1693:D1693,"ENTRÉE",I1693:I1693,I1693)-SUMIFS(J1693:J1693,D1693:D1693,"SORTIE",I1693:I1693,I1693),"")</f>
        <v>-55</v>
      </c>
      <c r="L1693" s="13">
        <f>IFERROR(VLOOKUP(I1693,T_LISTES[],3,0),"")</f>
        <v>0</v>
      </c>
      <c r="M1693" s="13" t="str">
        <f t="shared" si="53"/>
        <v>COMMANDER</v>
      </c>
      <c r="N1693" s="23"/>
      <c r="O1693" s="8"/>
      <c r="P1693" s="69">
        <v>40000</v>
      </c>
      <c r="Q1693" s="22"/>
      <c r="R1693" s="14"/>
    </row>
    <row r="1694" spans="1:18" x14ac:dyDescent="0.25">
      <c r="A1694" s="14">
        <f t="shared" si="52"/>
        <v>1693</v>
      </c>
      <c r="B1694" s="15">
        <v>44287</v>
      </c>
      <c r="C1694" s="7">
        <v>44310</v>
      </c>
      <c r="D1694" s="75" t="s">
        <v>844</v>
      </c>
      <c r="E1694" s="22" t="s">
        <v>2298</v>
      </c>
      <c r="F1694" s="67" t="s">
        <v>1747</v>
      </c>
      <c r="G1694" s="8"/>
      <c r="H1694" s="67"/>
      <c r="I1694" s="22" t="s">
        <v>454</v>
      </c>
      <c r="J1694" s="68">
        <v>2</v>
      </c>
      <c r="K1694" s="13">
        <f>IFERROR(VLOOKUP(I1694,'LISTES stock'!A$2:B$1487,2,0)+SUMIFS(J1694:J1694,D1694:D1694,"ENTRÉE",I1694:I1694,I1694)-SUMIFS(J1694:J1694,D1694:D1694,"SORTIE",I1694:I1694,I1694),"")</f>
        <v>6</v>
      </c>
      <c r="L1694" s="13">
        <f>IFERROR(VLOOKUP(I1694,T_LISTES[],3,0),"")</f>
        <v>0</v>
      </c>
      <c r="M1694" s="13" t="str">
        <f t="shared" si="53"/>
        <v/>
      </c>
      <c r="N1694" s="23" t="s">
        <v>1773</v>
      </c>
      <c r="O1694" s="8" t="s">
        <v>2437</v>
      </c>
      <c r="P1694" s="69">
        <v>70000</v>
      </c>
      <c r="Q1694" s="22"/>
      <c r="R1694" s="14"/>
    </row>
    <row r="1695" spans="1:18" x14ac:dyDescent="0.25">
      <c r="A1695" s="14">
        <f t="shared" si="52"/>
        <v>1694</v>
      </c>
      <c r="B1695" s="15">
        <v>44287</v>
      </c>
      <c r="C1695" s="7">
        <v>44311</v>
      </c>
      <c r="D1695" s="8" t="s">
        <v>842</v>
      </c>
      <c r="E1695" s="22" t="s">
        <v>718</v>
      </c>
      <c r="F1695" s="67" t="s">
        <v>1860</v>
      </c>
      <c r="G1695" s="8"/>
      <c r="H1695" s="67" t="s">
        <v>26</v>
      </c>
      <c r="I1695" s="22" t="s">
        <v>135</v>
      </c>
      <c r="J1695" s="68">
        <v>1</v>
      </c>
      <c r="K1695" s="13">
        <f>IFERROR(VLOOKUP(I1695,'LISTES stock'!A$2:B$1487,2,0)+SUMIFS(J1695:J1695,D1695:D1695,"ENTRÉE",I1695:I1695,I1695)-SUMIFS(J1695:J1695,D1695:D1695,"SORTIE",I1695:I1695,I1695),"")</f>
        <v>-87</v>
      </c>
      <c r="L1695" s="13">
        <f>IFERROR(VLOOKUP(I1695,T_LISTES[],3,0),"")</f>
        <v>2</v>
      </c>
      <c r="M1695" s="13" t="str">
        <f t="shared" si="53"/>
        <v>COMMANDER</v>
      </c>
      <c r="N1695" s="23"/>
      <c r="O1695" s="8"/>
      <c r="P1695" s="69">
        <v>0</v>
      </c>
      <c r="Q1695" s="22" t="s">
        <v>1738</v>
      </c>
      <c r="R1695" s="14" t="s">
        <v>1790</v>
      </c>
    </row>
    <row r="1696" spans="1:18" x14ac:dyDescent="0.25">
      <c r="A1696" s="14">
        <f t="shared" si="52"/>
        <v>1695</v>
      </c>
      <c r="B1696" s="15">
        <v>44287</v>
      </c>
      <c r="C1696" s="7">
        <v>44312</v>
      </c>
      <c r="D1696" s="8" t="s">
        <v>842</v>
      </c>
      <c r="E1696" s="22" t="s">
        <v>68</v>
      </c>
      <c r="F1696" s="67" t="s">
        <v>1747</v>
      </c>
      <c r="G1696" s="8"/>
      <c r="H1696" s="67" t="s">
        <v>26</v>
      </c>
      <c r="I1696" s="22" t="s">
        <v>64</v>
      </c>
      <c r="J1696" s="68">
        <v>1</v>
      </c>
      <c r="K1696" s="13">
        <f>IFERROR(VLOOKUP(I1696,'LISTES stock'!A$2:B$1487,2,0)+SUMIFS(J1696:J1696,D1696:D1696,"ENTRÉE",I1696:I1696,I1696)-SUMIFS(J1696:J1696,D1696:D1696,"SORTIE",I1696:I1696,I1696),"")</f>
        <v>-50</v>
      </c>
      <c r="L1696" s="13">
        <f>IFERROR(VLOOKUP(I1696,T_LISTES[],3,0),"")</f>
        <v>2</v>
      </c>
      <c r="M1696" s="13" t="str">
        <f t="shared" si="53"/>
        <v>COMMANDER</v>
      </c>
      <c r="N1696" s="23" t="s">
        <v>2122</v>
      </c>
      <c r="O1696" s="8"/>
      <c r="P1696" s="69">
        <v>0</v>
      </c>
      <c r="Q1696" s="22" t="s">
        <v>1780</v>
      </c>
      <c r="R1696" s="14" t="s">
        <v>1790</v>
      </c>
    </row>
    <row r="1697" spans="1:18" x14ac:dyDescent="0.25">
      <c r="A1697" s="14">
        <f t="shared" si="52"/>
        <v>1696</v>
      </c>
      <c r="B1697" s="15">
        <v>44287</v>
      </c>
      <c r="C1697" s="7">
        <v>44312</v>
      </c>
      <c r="D1697" s="8" t="s">
        <v>842</v>
      </c>
      <c r="E1697" s="22" t="s">
        <v>68</v>
      </c>
      <c r="F1697" s="67" t="s">
        <v>1747</v>
      </c>
      <c r="G1697" s="8"/>
      <c r="H1697" s="67" t="s">
        <v>26</v>
      </c>
      <c r="I1697" s="22" t="s">
        <v>65</v>
      </c>
      <c r="J1697" s="68">
        <v>1</v>
      </c>
      <c r="K1697" s="13">
        <f>IFERROR(VLOOKUP(I1697,'LISTES stock'!A$2:B$1487,2,0)+SUMIFS(J1697:J1697,D1697:D1697,"ENTRÉE",I1697:I1697,I1697)-SUMIFS(J1697:J1697,D1697:D1697,"SORTIE",I1697:I1697,I1697),"")</f>
        <v>-54</v>
      </c>
      <c r="L1697" s="13">
        <f>IFERROR(VLOOKUP(I1697,T_LISTES[],3,0),"")</f>
        <v>2</v>
      </c>
      <c r="M1697" s="13" t="str">
        <f t="shared" si="53"/>
        <v>COMMANDER</v>
      </c>
      <c r="N1697" s="23" t="s">
        <v>2122</v>
      </c>
      <c r="O1697" s="8"/>
      <c r="P1697" s="69">
        <v>0</v>
      </c>
      <c r="Q1697" s="22" t="s">
        <v>1780</v>
      </c>
      <c r="R1697" s="14" t="s">
        <v>1790</v>
      </c>
    </row>
    <row r="1698" spans="1:18" x14ac:dyDescent="0.25">
      <c r="A1698" s="14">
        <f t="shared" si="52"/>
        <v>1697</v>
      </c>
      <c r="B1698" s="15">
        <v>44287</v>
      </c>
      <c r="C1698" s="7">
        <v>44312</v>
      </c>
      <c r="D1698" s="8" t="s">
        <v>842</v>
      </c>
      <c r="E1698" s="22" t="s">
        <v>68</v>
      </c>
      <c r="F1698" s="67" t="s">
        <v>1860</v>
      </c>
      <c r="G1698" s="8"/>
      <c r="H1698" s="67" t="s">
        <v>26</v>
      </c>
      <c r="I1698" s="22" t="s">
        <v>135</v>
      </c>
      <c r="J1698" s="68">
        <v>1</v>
      </c>
      <c r="K1698" s="13">
        <f>IFERROR(VLOOKUP(I1698,'LISTES stock'!A$2:B$1487,2,0)+SUMIFS(J1698:J1698,D1698:D1698,"ENTRÉE",I1698:I1698,I1698)-SUMIFS(J1698:J1698,D1698:D1698,"SORTIE",I1698:I1698,I1698),"")</f>
        <v>-87</v>
      </c>
      <c r="L1698" s="13">
        <f>IFERROR(VLOOKUP(I1698,T_LISTES[],3,0),"")</f>
        <v>2</v>
      </c>
      <c r="M1698" s="13" t="str">
        <f t="shared" si="53"/>
        <v>COMMANDER</v>
      </c>
      <c r="N1698" s="23"/>
      <c r="O1698" s="8"/>
      <c r="P1698" s="69">
        <v>0</v>
      </c>
      <c r="Q1698" s="22" t="s">
        <v>1780</v>
      </c>
      <c r="R1698" s="14" t="s">
        <v>1790</v>
      </c>
    </row>
    <row r="1699" spans="1:18" x14ac:dyDescent="0.25">
      <c r="A1699" s="14">
        <f t="shared" si="52"/>
        <v>1698</v>
      </c>
      <c r="B1699" s="15">
        <v>44287</v>
      </c>
      <c r="C1699" s="7">
        <v>44312</v>
      </c>
      <c r="D1699" s="8" t="s">
        <v>842</v>
      </c>
      <c r="E1699" s="22" t="s">
        <v>68</v>
      </c>
      <c r="F1699" s="67" t="s">
        <v>1765</v>
      </c>
      <c r="G1699" s="8"/>
      <c r="H1699" s="67" t="s">
        <v>58</v>
      </c>
      <c r="I1699" s="22" t="s">
        <v>57</v>
      </c>
      <c r="J1699" s="68">
        <v>35</v>
      </c>
      <c r="K1699" s="13">
        <f>IFERROR(VLOOKUP(I1699,'LISTES stock'!A$2:B$1487,2,0)+SUMIFS(J1699:J1699,D1699:D1699,"ENTRÉE",I1699:I1699,I1699)-SUMIFS(J1699:J1699,D1699:D1699,"SORTIE",I1699:I1699,I1699),"")</f>
        <v>-7079</v>
      </c>
      <c r="L1699" s="13">
        <f>IFERROR(VLOOKUP(I1699,T_LISTES[],3,0),"")</f>
        <v>0</v>
      </c>
      <c r="M1699" s="13" t="str">
        <f t="shared" si="53"/>
        <v>COMMANDER</v>
      </c>
      <c r="N1699" s="23" t="s">
        <v>1861</v>
      </c>
      <c r="O1699" s="8"/>
      <c r="P1699" s="69">
        <v>0</v>
      </c>
      <c r="Q1699" s="22" t="s">
        <v>1780</v>
      </c>
      <c r="R1699" s="14" t="s">
        <v>1790</v>
      </c>
    </row>
    <row r="1700" spans="1:18" x14ac:dyDescent="0.25">
      <c r="A1700" s="14">
        <f t="shared" si="52"/>
        <v>1699</v>
      </c>
      <c r="B1700" s="15">
        <v>44287</v>
      </c>
      <c r="C1700" s="7">
        <v>44312</v>
      </c>
      <c r="D1700" s="8" t="s">
        <v>842</v>
      </c>
      <c r="E1700" s="22" t="s">
        <v>256</v>
      </c>
      <c r="F1700" s="67" t="s">
        <v>1860</v>
      </c>
      <c r="G1700" s="8"/>
      <c r="H1700" s="67" t="s">
        <v>26</v>
      </c>
      <c r="I1700" s="22" t="s">
        <v>64</v>
      </c>
      <c r="J1700" s="68">
        <v>2</v>
      </c>
      <c r="K1700" s="13">
        <f>IFERROR(VLOOKUP(I1700,'LISTES stock'!A$2:B$1487,2,0)+SUMIFS(J1700:J1700,D1700:D1700,"ENTRÉE",I1700:I1700,I1700)-SUMIFS(J1700:J1700,D1700:D1700,"SORTIE",I1700:I1700,I1700),"")</f>
        <v>-51</v>
      </c>
      <c r="L1700" s="13">
        <f>IFERROR(VLOOKUP(I1700,T_LISTES[],3,0),"")</f>
        <v>2</v>
      </c>
      <c r="M1700" s="13" t="str">
        <f t="shared" si="53"/>
        <v>COMMANDER</v>
      </c>
      <c r="N1700" s="23"/>
      <c r="O1700" s="8"/>
      <c r="P1700" s="69">
        <v>0</v>
      </c>
      <c r="Q1700" s="22" t="s">
        <v>1780</v>
      </c>
      <c r="R1700" s="14" t="s">
        <v>1776</v>
      </c>
    </row>
    <row r="1701" spans="1:18" x14ac:dyDescent="0.25">
      <c r="A1701" s="14">
        <f t="shared" si="52"/>
        <v>1700</v>
      </c>
      <c r="B1701" s="15">
        <v>44287</v>
      </c>
      <c r="C1701" s="7">
        <v>44312</v>
      </c>
      <c r="D1701" s="8" t="s">
        <v>842</v>
      </c>
      <c r="E1701" s="22" t="s">
        <v>256</v>
      </c>
      <c r="F1701" s="67" t="s">
        <v>1860</v>
      </c>
      <c r="G1701" s="8"/>
      <c r="H1701" s="67" t="s">
        <v>26</v>
      </c>
      <c r="I1701" s="22" t="s">
        <v>132</v>
      </c>
      <c r="J1701" s="68">
        <v>2</v>
      </c>
      <c r="K1701" s="13">
        <f>IFERROR(VLOOKUP(I1701,'LISTES stock'!A$2:B$1487,2,0)+SUMIFS(J1701:J1701,D1701:D1701,"ENTRÉE",I1701:I1701,I1701)-SUMIFS(J1701:J1701,D1701:D1701,"SORTIE",I1701:I1701,I1701),"")</f>
        <v>-2</v>
      </c>
      <c r="L1701" s="13">
        <f>IFERROR(VLOOKUP(I1701,T_LISTES[],3,0),"")</f>
        <v>2</v>
      </c>
      <c r="M1701" s="13" t="str">
        <f t="shared" si="53"/>
        <v>COMMANDER</v>
      </c>
      <c r="N1701" s="23"/>
      <c r="O1701" s="8"/>
      <c r="P1701" s="69">
        <v>0</v>
      </c>
      <c r="Q1701" s="22" t="s">
        <v>1780</v>
      </c>
      <c r="R1701" s="14" t="s">
        <v>1776</v>
      </c>
    </row>
    <row r="1702" spans="1:18" x14ac:dyDescent="0.25">
      <c r="A1702" s="14">
        <f t="shared" si="52"/>
        <v>1701</v>
      </c>
      <c r="B1702" s="15">
        <v>44287</v>
      </c>
      <c r="C1702" s="7">
        <v>44312</v>
      </c>
      <c r="D1702" s="8" t="s">
        <v>842</v>
      </c>
      <c r="E1702" s="22" t="s">
        <v>256</v>
      </c>
      <c r="F1702" s="67" t="s">
        <v>1860</v>
      </c>
      <c r="G1702" s="8"/>
      <c r="H1702" s="67" t="s">
        <v>26</v>
      </c>
      <c r="I1702" s="22" t="s">
        <v>135</v>
      </c>
      <c r="J1702" s="68">
        <v>2</v>
      </c>
      <c r="K1702" s="13">
        <f>IFERROR(VLOOKUP(I1702,'LISTES stock'!A$2:B$1487,2,0)+SUMIFS(J1702:J1702,D1702:D1702,"ENTRÉE",I1702:I1702,I1702)-SUMIFS(J1702:J1702,D1702:D1702,"SORTIE",I1702:I1702,I1702),"")</f>
        <v>-88</v>
      </c>
      <c r="L1702" s="13">
        <f>IFERROR(VLOOKUP(I1702,T_LISTES[],3,0),"")</f>
        <v>2</v>
      </c>
      <c r="M1702" s="13" t="str">
        <f t="shared" si="53"/>
        <v>COMMANDER</v>
      </c>
      <c r="N1702" s="23"/>
      <c r="O1702" s="8"/>
      <c r="P1702" s="69">
        <v>0</v>
      </c>
      <c r="Q1702" s="22" t="s">
        <v>1780</v>
      </c>
      <c r="R1702" s="14" t="s">
        <v>1776</v>
      </c>
    </row>
    <row r="1703" spans="1:18" x14ac:dyDescent="0.25">
      <c r="A1703" s="14">
        <f t="shared" si="52"/>
        <v>1702</v>
      </c>
      <c r="B1703" s="15">
        <v>44287</v>
      </c>
      <c r="C1703" s="7">
        <v>44312</v>
      </c>
      <c r="D1703" s="8" t="s">
        <v>842</v>
      </c>
      <c r="E1703" s="22" t="s">
        <v>256</v>
      </c>
      <c r="F1703" s="67" t="s">
        <v>1788</v>
      </c>
      <c r="G1703" s="8"/>
      <c r="H1703" s="67" t="s">
        <v>58</v>
      </c>
      <c r="I1703" s="22" t="s">
        <v>57</v>
      </c>
      <c r="J1703" s="68">
        <v>22</v>
      </c>
      <c r="K1703" s="13">
        <f>IFERROR(VLOOKUP(I1703,'LISTES stock'!A$2:B$1487,2,0)+SUMIFS(J1703:J1703,D1703:D1703,"ENTRÉE",I1703:I1703,I1703)-SUMIFS(J1703:J1703,D1703:D1703,"SORTIE",I1703:I1703,I1703),"")</f>
        <v>-7066</v>
      </c>
      <c r="L1703" s="13">
        <f>IFERROR(VLOOKUP(I1703,T_LISTES[],3,0),"")</f>
        <v>0</v>
      </c>
      <c r="M1703" s="13" t="str">
        <f t="shared" si="53"/>
        <v>COMMANDER</v>
      </c>
      <c r="N1703" s="23"/>
      <c r="O1703" s="8"/>
      <c r="P1703" s="69">
        <v>0</v>
      </c>
      <c r="Q1703" s="22" t="s">
        <v>1780</v>
      </c>
      <c r="R1703" s="14" t="s">
        <v>1776</v>
      </c>
    </row>
    <row r="1704" spans="1:18" x14ac:dyDescent="0.25">
      <c r="A1704" s="14">
        <f t="shared" si="52"/>
        <v>1703</v>
      </c>
      <c r="B1704" s="15">
        <v>44287</v>
      </c>
      <c r="C1704" s="7">
        <v>44312</v>
      </c>
      <c r="D1704" s="8" t="s">
        <v>842</v>
      </c>
      <c r="E1704" s="22" t="s">
        <v>670</v>
      </c>
      <c r="F1704" s="67" t="s">
        <v>1779</v>
      </c>
      <c r="G1704" s="8"/>
      <c r="H1704" s="67" t="s">
        <v>1742</v>
      </c>
      <c r="I1704" s="22" t="s">
        <v>730</v>
      </c>
      <c r="J1704" s="68">
        <v>1</v>
      </c>
      <c r="K1704" s="13">
        <f>IFERROR(VLOOKUP(I1704,'LISTES stock'!A$2:B$1487,2,0)+SUMIFS(J1704:J1704,D1704:D1704,"ENTRÉE",I1704:I1704,I1704)-SUMIFS(J1704:J1704,D1704:D1704,"SORTIE",I1704:I1704,I1704),"")</f>
        <v>-1</v>
      </c>
      <c r="L1704" s="13">
        <f>IFERROR(VLOOKUP(I1704,T_LISTES[],3,0),"")</f>
        <v>2</v>
      </c>
      <c r="M1704" s="13" t="str">
        <f t="shared" si="53"/>
        <v>COMMANDER</v>
      </c>
      <c r="N1704" s="23"/>
      <c r="O1704" s="8"/>
      <c r="P1704" s="69">
        <v>12000</v>
      </c>
      <c r="Q1704" s="22"/>
      <c r="R1704" s="14" t="s">
        <v>1777</v>
      </c>
    </row>
    <row r="1705" spans="1:18" x14ac:dyDescent="0.25">
      <c r="A1705" s="14">
        <f t="shared" si="52"/>
        <v>1704</v>
      </c>
      <c r="B1705" s="15">
        <v>44287</v>
      </c>
      <c r="C1705" s="7">
        <v>44312</v>
      </c>
      <c r="D1705" s="8" t="s">
        <v>842</v>
      </c>
      <c r="E1705" s="22" t="s">
        <v>256</v>
      </c>
      <c r="F1705" s="67" t="s">
        <v>1867</v>
      </c>
      <c r="G1705" s="8"/>
      <c r="H1705" s="67" t="s">
        <v>1742</v>
      </c>
      <c r="I1705" s="22" t="s">
        <v>333</v>
      </c>
      <c r="J1705" s="68">
        <v>1</v>
      </c>
      <c r="K1705" s="13">
        <f>IFERROR(VLOOKUP(I1705,'LISTES stock'!A$2:B$1487,2,0)+SUMIFS(J1705:J1705,D1705:D1705,"ENTRÉE",I1705:I1705,I1705)-SUMIFS(J1705:J1705,D1705:D1705,"SORTIE",I1705:I1705,I1705),"")</f>
        <v>-22</v>
      </c>
      <c r="L1705" s="13">
        <f>IFERROR(VLOOKUP(I1705,T_LISTES[],3,0),"")</f>
        <v>2</v>
      </c>
      <c r="M1705" s="13" t="str">
        <f t="shared" si="53"/>
        <v>COMMANDER</v>
      </c>
      <c r="N1705" s="23"/>
      <c r="O1705" s="8"/>
      <c r="P1705" s="69">
        <v>0</v>
      </c>
      <c r="Q1705" s="22"/>
      <c r="R1705" s="14" t="s">
        <v>1772</v>
      </c>
    </row>
    <row r="1706" spans="1:18" x14ac:dyDescent="0.25">
      <c r="A1706" s="14">
        <f t="shared" si="52"/>
        <v>1705</v>
      </c>
      <c r="B1706" s="15">
        <v>44287</v>
      </c>
      <c r="C1706" s="7">
        <v>44312</v>
      </c>
      <c r="D1706" s="8" t="s">
        <v>842</v>
      </c>
      <c r="E1706" s="22" t="s">
        <v>256</v>
      </c>
      <c r="F1706" s="67" t="s">
        <v>1747</v>
      </c>
      <c r="G1706" s="8"/>
      <c r="H1706" s="67" t="s">
        <v>1742</v>
      </c>
      <c r="I1706" s="22" t="s">
        <v>106</v>
      </c>
      <c r="J1706" s="68">
        <v>1</v>
      </c>
      <c r="K1706" s="13">
        <f>IFERROR(VLOOKUP(I1706,'LISTES stock'!A$2:B$1487,2,0)+SUMIFS(J1706:J1706,D1706:D1706,"ENTRÉE",I1706:I1706,I1706)-SUMIFS(J1706:J1706,D1706:D1706,"SORTIE",I1706:I1706,I1706),"")</f>
        <v>-1</v>
      </c>
      <c r="L1706" s="13">
        <f>IFERROR(VLOOKUP(I1706,T_LISTES[],3,0),"")</f>
        <v>2</v>
      </c>
      <c r="M1706" s="13" t="str">
        <f t="shared" si="53"/>
        <v>COMMANDER</v>
      </c>
      <c r="N1706" s="23"/>
      <c r="O1706" s="8"/>
      <c r="P1706" s="69">
        <v>3500</v>
      </c>
      <c r="Q1706" s="22"/>
      <c r="R1706" s="14" t="s">
        <v>1772</v>
      </c>
    </row>
    <row r="1707" spans="1:18" x14ac:dyDescent="0.25">
      <c r="A1707" s="14">
        <f t="shared" si="52"/>
        <v>1706</v>
      </c>
      <c r="B1707" s="15">
        <v>44287</v>
      </c>
      <c r="C1707" s="7">
        <v>44312</v>
      </c>
      <c r="D1707" s="8" t="s">
        <v>842</v>
      </c>
      <c r="E1707" s="22" t="s">
        <v>270</v>
      </c>
      <c r="F1707" s="67" t="s">
        <v>1867</v>
      </c>
      <c r="G1707" s="8"/>
      <c r="H1707" s="67" t="s">
        <v>1742</v>
      </c>
      <c r="I1707" s="22" t="s">
        <v>333</v>
      </c>
      <c r="J1707" s="68">
        <v>1</v>
      </c>
      <c r="K1707" s="13">
        <f>IFERROR(VLOOKUP(I1707,'LISTES stock'!A$2:B$1487,2,0)+SUMIFS(J1707:J1707,D1707:D1707,"ENTRÉE",I1707:I1707,I1707)-SUMIFS(J1707:J1707,D1707:D1707,"SORTIE",I1707:I1707,I1707),"")</f>
        <v>-22</v>
      </c>
      <c r="L1707" s="13">
        <f>IFERROR(VLOOKUP(I1707,T_LISTES[],3,0),"")</f>
        <v>2</v>
      </c>
      <c r="M1707" s="13" t="str">
        <f t="shared" si="53"/>
        <v>COMMANDER</v>
      </c>
      <c r="N1707" s="23"/>
      <c r="O1707" s="8"/>
      <c r="P1707" s="69">
        <v>0</v>
      </c>
      <c r="Q1707" s="22"/>
      <c r="R1707" s="14" t="s">
        <v>1743</v>
      </c>
    </row>
    <row r="1708" spans="1:18" x14ac:dyDescent="0.25">
      <c r="A1708" s="14">
        <f t="shared" si="52"/>
        <v>1707</v>
      </c>
      <c r="B1708" s="15">
        <v>44287</v>
      </c>
      <c r="C1708" s="7">
        <v>44312</v>
      </c>
      <c r="D1708" s="8" t="s">
        <v>842</v>
      </c>
      <c r="E1708" s="22" t="s">
        <v>103</v>
      </c>
      <c r="F1708" s="67" t="s">
        <v>1777</v>
      </c>
      <c r="G1708" s="8"/>
      <c r="H1708" s="67" t="s">
        <v>1742</v>
      </c>
      <c r="I1708" s="22" t="s">
        <v>337</v>
      </c>
      <c r="J1708" s="68">
        <v>1</v>
      </c>
      <c r="K1708" s="13">
        <f>IFERROR(VLOOKUP(I1708,'LISTES stock'!A$2:B$1487,2,0)+SUMIFS(J1708:J1708,D1708:D1708,"ENTRÉE",I1708:I1708,I1708)-SUMIFS(J1708:J1708,D1708:D1708,"SORTIE",I1708:I1708,I1708),"")</f>
        <v>-25</v>
      </c>
      <c r="L1708" s="13">
        <f>IFERROR(VLOOKUP(I1708,T_LISTES[],3,0),"")</f>
        <v>2</v>
      </c>
      <c r="M1708" s="13" t="str">
        <f t="shared" si="53"/>
        <v>COMMANDER</v>
      </c>
      <c r="N1708" s="23"/>
      <c r="O1708" s="8"/>
      <c r="P1708" s="69">
        <v>0</v>
      </c>
      <c r="Q1708" s="22"/>
      <c r="R1708" s="14" t="s">
        <v>1777</v>
      </c>
    </row>
    <row r="1709" spans="1:18" x14ac:dyDescent="0.25">
      <c r="A1709" s="14">
        <f t="shared" si="52"/>
        <v>1708</v>
      </c>
      <c r="B1709" s="15">
        <v>44287</v>
      </c>
      <c r="C1709" s="7">
        <v>44312</v>
      </c>
      <c r="D1709" s="8" t="s">
        <v>842</v>
      </c>
      <c r="E1709" s="22" t="s">
        <v>103</v>
      </c>
      <c r="F1709" s="67" t="s">
        <v>1777</v>
      </c>
      <c r="G1709" s="8"/>
      <c r="H1709" s="67" t="s">
        <v>1742</v>
      </c>
      <c r="I1709" s="22" t="s">
        <v>333</v>
      </c>
      <c r="J1709" s="68">
        <v>1</v>
      </c>
      <c r="K1709" s="13">
        <f>IFERROR(VLOOKUP(I1709,'LISTES stock'!A$2:B$1487,2,0)+SUMIFS(J1709:J1709,D1709:D1709,"ENTRÉE",I1709:I1709,I1709)-SUMIFS(J1709:J1709,D1709:D1709,"SORTIE",I1709:I1709,I1709),"")</f>
        <v>-22</v>
      </c>
      <c r="L1709" s="13">
        <f>IFERROR(VLOOKUP(I1709,T_LISTES[],3,0),"")</f>
        <v>2</v>
      </c>
      <c r="M1709" s="13" t="str">
        <f t="shared" si="53"/>
        <v>COMMANDER</v>
      </c>
      <c r="N1709" s="23"/>
      <c r="O1709" s="8"/>
      <c r="P1709" s="69">
        <v>0</v>
      </c>
      <c r="Q1709" s="22"/>
      <c r="R1709" s="14" t="s">
        <v>1777</v>
      </c>
    </row>
    <row r="1710" spans="1:18" x14ac:dyDescent="0.25">
      <c r="A1710" s="14">
        <f t="shared" si="52"/>
        <v>1709</v>
      </c>
      <c r="B1710" s="15">
        <v>44287</v>
      </c>
      <c r="C1710" s="7">
        <v>44312</v>
      </c>
      <c r="D1710" s="8" t="s">
        <v>842</v>
      </c>
      <c r="E1710" s="22" t="s">
        <v>68</v>
      </c>
      <c r="F1710" s="67" t="s">
        <v>1747</v>
      </c>
      <c r="G1710" s="8"/>
      <c r="H1710" s="67" t="s">
        <v>33</v>
      </c>
      <c r="I1710" s="22" t="s">
        <v>197</v>
      </c>
      <c r="J1710" s="68">
        <v>1</v>
      </c>
      <c r="K1710" s="13">
        <f>IFERROR(VLOOKUP(I1710,'LISTES stock'!A$2:B$1487,2,0)+SUMIFS(J1710:J1710,D1710:D1710,"ENTRÉE",I1710:I1710,I1710)-SUMIFS(J1710:J1710,D1710:D1710,"SORTIE",I1710:I1710,I1710),"")</f>
        <v>3</v>
      </c>
      <c r="L1710" s="13">
        <f>IFERROR(VLOOKUP(I1710,T_LISTES[],3,0),"")</f>
        <v>2</v>
      </c>
      <c r="M1710" s="13" t="str">
        <f t="shared" si="53"/>
        <v/>
      </c>
      <c r="N1710" s="23" t="s">
        <v>1815</v>
      </c>
      <c r="O1710" s="8"/>
      <c r="P1710" s="69">
        <v>60000</v>
      </c>
      <c r="Q1710" s="22" t="s">
        <v>1821</v>
      </c>
      <c r="R1710" s="14" t="s">
        <v>1754</v>
      </c>
    </row>
    <row r="1711" spans="1:18" x14ac:dyDescent="0.25">
      <c r="A1711" s="14">
        <f t="shared" si="52"/>
        <v>1710</v>
      </c>
      <c r="B1711" s="15">
        <v>44287</v>
      </c>
      <c r="C1711" s="7">
        <v>44312</v>
      </c>
      <c r="D1711" s="8" t="s">
        <v>842</v>
      </c>
      <c r="E1711" s="22" t="s">
        <v>670</v>
      </c>
      <c r="F1711" s="67" t="s">
        <v>1747</v>
      </c>
      <c r="G1711" s="8"/>
      <c r="H1711" s="67" t="s">
        <v>20</v>
      </c>
      <c r="I1711" s="22" t="s">
        <v>19</v>
      </c>
      <c r="J1711" s="68">
        <v>4</v>
      </c>
      <c r="K1711" s="13">
        <f>IFERROR(VLOOKUP(I1711,'LISTES stock'!A$2:B$1487,2,0)+SUMIFS(J1711:J1711,D1711:D1711,"ENTRÉE",I1711:I1711,I1711)-SUMIFS(J1711:J1711,D1711:D1711,"SORTIE",I1711:I1711,I1711),"")</f>
        <v>48</v>
      </c>
      <c r="L1711" s="13">
        <f>IFERROR(VLOOKUP(I1711,T_LISTES[],3,0),"")</f>
        <v>2</v>
      </c>
      <c r="M1711" s="13" t="str">
        <f t="shared" si="53"/>
        <v/>
      </c>
      <c r="N1711" s="23" t="s">
        <v>1824</v>
      </c>
      <c r="O1711" s="8"/>
      <c r="P1711" s="69">
        <v>0</v>
      </c>
      <c r="Q1711" s="22" t="s">
        <v>1970</v>
      </c>
      <c r="R1711" s="14" t="s">
        <v>1837</v>
      </c>
    </row>
    <row r="1712" spans="1:18" x14ac:dyDescent="0.25">
      <c r="A1712" s="14">
        <f t="shared" si="52"/>
        <v>1711</v>
      </c>
      <c r="B1712" s="15">
        <v>44287</v>
      </c>
      <c r="C1712" s="7">
        <v>44312</v>
      </c>
      <c r="D1712" s="8" t="s">
        <v>842</v>
      </c>
      <c r="E1712" s="22" t="s">
        <v>21</v>
      </c>
      <c r="F1712" s="67" t="s">
        <v>1867</v>
      </c>
      <c r="G1712" s="8"/>
      <c r="H1712" s="67" t="s">
        <v>1742</v>
      </c>
      <c r="I1712" s="22" t="s">
        <v>333</v>
      </c>
      <c r="J1712" s="68">
        <v>2</v>
      </c>
      <c r="K1712" s="13">
        <f>IFERROR(VLOOKUP(I1712,'LISTES stock'!A$2:B$1487,2,0)+SUMIFS(J1712:J1712,D1712:D1712,"ENTRÉE",I1712:I1712,I1712)-SUMIFS(J1712:J1712,D1712:D1712,"SORTIE",I1712:I1712,I1712),"")</f>
        <v>-23</v>
      </c>
      <c r="L1712" s="13">
        <f>IFERROR(VLOOKUP(I1712,T_LISTES[],3,0),"")</f>
        <v>2</v>
      </c>
      <c r="M1712" s="13" t="str">
        <f t="shared" si="53"/>
        <v>COMMANDER</v>
      </c>
      <c r="N1712" s="23"/>
      <c r="O1712" s="8"/>
      <c r="P1712" s="69">
        <v>0</v>
      </c>
      <c r="Q1712" s="22"/>
      <c r="R1712" s="14" t="s">
        <v>1743</v>
      </c>
    </row>
    <row r="1713" spans="1:18" x14ac:dyDescent="0.25">
      <c r="A1713" s="14">
        <f t="shared" si="52"/>
        <v>1712</v>
      </c>
      <c r="B1713" s="15">
        <v>44287</v>
      </c>
      <c r="C1713" s="7">
        <v>44312</v>
      </c>
      <c r="D1713" s="8" t="s">
        <v>842</v>
      </c>
      <c r="E1713" s="22" t="s">
        <v>21</v>
      </c>
      <c r="F1713" s="67" t="s">
        <v>1747</v>
      </c>
      <c r="G1713" s="8"/>
      <c r="H1713" s="67" t="s">
        <v>1742</v>
      </c>
      <c r="I1713" s="22" t="s">
        <v>556</v>
      </c>
      <c r="J1713" s="68">
        <v>1</v>
      </c>
      <c r="K1713" s="13">
        <f>IFERROR(VLOOKUP(I1713,'LISTES stock'!A$2:B$1487,2,0)+SUMIFS(J1713:J1713,D1713:D1713,"ENTRÉE",I1713:I1713,I1713)-SUMIFS(J1713:J1713,D1713:D1713,"SORTIE",I1713:I1713,I1713),"")</f>
        <v>-21</v>
      </c>
      <c r="L1713" s="13">
        <f>IFERROR(VLOOKUP(I1713,T_LISTES[],3,0),"")</f>
        <v>2</v>
      </c>
      <c r="M1713" s="13" t="str">
        <f t="shared" si="53"/>
        <v>COMMANDER</v>
      </c>
      <c r="N1713" s="23"/>
      <c r="O1713" s="8"/>
      <c r="P1713" s="69">
        <v>0</v>
      </c>
      <c r="Q1713" s="22"/>
      <c r="R1713" s="14" t="s">
        <v>1743</v>
      </c>
    </row>
    <row r="1714" spans="1:18" x14ac:dyDescent="0.25">
      <c r="A1714" s="14">
        <f t="shared" si="52"/>
        <v>1713</v>
      </c>
      <c r="B1714" s="15">
        <v>44287</v>
      </c>
      <c r="C1714" s="7">
        <v>44312</v>
      </c>
      <c r="D1714" s="8" t="s">
        <v>842</v>
      </c>
      <c r="E1714" s="22" t="s">
        <v>1928</v>
      </c>
      <c r="F1714" s="67" t="s">
        <v>1878</v>
      </c>
      <c r="G1714" s="8"/>
      <c r="H1714" s="67" t="s">
        <v>17</v>
      </c>
      <c r="I1714" s="22" t="s">
        <v>209</v>
      </c>
      <c r="J1714" s="68">
        <v>1</v>
      </c>
      <c r="K1714" s="13">
        <f>IFERROR(VLOOKUP(I1714,'LISTES stock'!A$2:B$1487,2,0)+SUMIFS(J1714:J1714,D1714:D1714,"ENTRÉE",I1714:I1714,I1714)-SUMIFS(J1714:J1714,D1714:D1714,"SORTIE",I1714:I1714,I1714),"")</f>
        <v>1</v>
      </c>
      <c r="L1714" s="13">
        <f>IFERROR(VLOOKUP(I1714,T_LISTES[],3,0),"")</f>
        <v>0</v>
      </c>
      <c r="M1714" s="13" t="str">
        <f t="shared" si="53"/>
        <v/>
      </c>
      <c r="N1714" s="23"/>
      <c r="O1714" s="8"/>
      <c r="P1714" s="69">
        <v>0</v>
      </c>
      <c r="Q1714" s="22" t="s">
        <v>1786</v>
      </c>
      <c r="R1714" s="14" t="s">
        <v>1737</v>
      </c>
    </row>
    <row r="1715" spans="1:18" x14ac:dyDescent="0.25">
      <c r="A1715" s="14">
        <f t="shared" si="52"/>
        <v>1714</v>
      </c>
      <c r="B1715" s="15">
        <v>44287</v>
      </c>
      <c r="C1715" s="7">
        <v>44312</v>
      </c>
      <c r="D1715" s="8" t="s">
        <v>842</v>
      </c>
      <c r="E1715" s="22" t="s">
        <v>21</v>
      </c>
      <c r="F1715" s="67" t="s">
        <v>1747</v>
      </c>
      <c r="G1715" s="8"/>
      <c r="H1715" s="67" t="s">
        <v>17</v>
      </c>
      <c r="I1715" s="22" t="s">
        <v>183</v>
      </c>
      <c r="J1715" s="68">
        <v>1</v>
      </c>
      <c r="K1715" s="13">
        <f>IFERROR(VLOOKUP(I1715,'LISTES stock'!A$2:B$1487,2,0)+SUMIFS(J1715:J1715,D1715:D1715,"ENTRÉE",I1715:I1715,I1715)-SUMIFS(J1715:J1715,D1715:D1715,"SORTIE",I1715:I1715,I1715),"")</f>
        <v>-7</v>
      </c>
      <c r="L1715" s="13">
        <f>IFERROR(VLOOKUP(I1715,T_LISTES[],3,0),"")</f>
        <v>0</v>
      </c>
      <c r="M1715" s="13" t="str">
        <f t="shared" si="53"/>
        <v>COMMANDER</v>
      </c>
      <c r="N1715" s="23" t="s">
        <v>1755</v>
      </c>
      <c r="O1715" s="8"/>
      <c r="P1715" s="69">
        <v>0</v>
      </c>
      <c r="Q1715" s="22" t="s">
        <v>2051</v>
      </c>
      <c r="R1715" s="14" t="s">
        <v>1778</v>
      </c>
    </row>
    <row r="1716" spans="1:18" x14ac:dyDescent="0.25">
      <c r="A1716" s="14">
        <f t="shared" si="52"/>
        <v>1715</v>
      </c>
      <c r="B1716" s="15">
        <v>44287</v>
      </c>
      <c r="C1716" s="7">
        <v>44312</v>
      </c>
      <c r="D1716" s="8" t="s">
        <v>842</v>
      </c>
      <c r="E1716" s="22" t="s">
        <v>122</v>
      </c>
      <c r="F1716" s="67" t="s">
        <v>1747</v>
      </c>
      <c r="G1716" s="8"/>
      <c r="H1716" s="67" t="s">
        <v>26</v>
      </c>
      <c r="I1716" s="22" t="s">
        <v>64</v>
      </c>
      <c r="J1716" s="68">
        <v>1</v>
      </c>
      <c r="K1716" s="13">
        <f>IFERROR(VLOOKUP(I1716,'LISTES stock'!A$2:B$1487,2,0)+SUMIFS(J1716:J1716,D1716:D1716,"ENTRÉE",I1716:I1716,I1716)-SUMIFS(J1716:J1716,D1716:D1716,"SORTIE",I1716:I1716,I1716),"")</f>
        <v>-50</v>
      </c>
      <c r="L1716" s="13">
        <f>IFERROR(VLOOKUP(I1716,T_LISTES[],3,0),"")</f>
        <v>2</v>
      </c>
      <c r="M1716" s="13" t="str">
        <f t="shared" si="53"/>
        <v>COMMANDER</v>
      </c>
      <c r="N1716" s="23" t="s">
        <v>2095</v>
      </c>
      <c r="O1716" s="8"/>
      <c r="P1716" s="69">
        <v>0</v>
      </c>
      <c r="Q1716" s="22" t="s">
        <v>1780</v>
      </c>
      <c r="R1716" s="14" t="s">
        <v>1790</v>
      </c>
    </row>
    <row r="1717" spans="1:18" x14ac:dyDescent="0.25">
      <c r="A1717" s="14">
        <f t="shared" si="52"/>
        <v>1716</v>
      </c>
      <c r="B1717" s="15">
        <v>44287</v>
      </c>
      <c r="C1717" s="7">
        <v>44312</v>
      </c>
      <c r="D1717" s="8" t="s">
        <v>842</v>
      </c>
      <c r="E1717" s="22" t="s">
        <v>122</v>
      </c>
      <c r="F1717" s="67" t="s">
        <v>1747</v>
      </c>
      <c r="G1717" s="8"/>
      <c r="H1717" s="67" t="s">
        <v>26</v>
      </c>
      <c r="I1717" s="22" t="s">
        <v>65</v>
      </c>
      <c r="J1717" s="68">
        <v>1</v>
      </c>
      <c r="K1717" s="13">
        <f>IFERROR(VLOOKUP(I1717,'LISTES stock'!A$2:B$1487,2,0)+SUMIFS(J1717:J1717,D1717:D1717,"ENTRÉE",I1717:I1717,I1717)-SUMIFS(J1717:J1717,D1717:D1717,"SORTIE",I1717:I1717,I1717),"")</f>
        <v>-54</v>
      </c>
      <c r="L1717" s="13">
        <f>IFERROR(VLOOKUP(I1717,T_LISTES[],3,0),"")</f>
        <v>2</v>
      </c>
      <c r="M1717" s="13" t="str">
        <f t="shared" si="53"/>
        <v>COMMANDER</v>
      </c>
      <c r="N1717" s="23" t="s">
        <v>2095</v>
      </c>
      <c r="O1717" s="8"/>
      <c r="P1717" s="69">
        <v>0</v>
      </c>
      <c r="Q1717" s="22" t="s">
        <v>1780</v>
      </c>
      <c r="R1717" s="14" t="s">
        <v>1790</v>
      </c>
    </row>
    <row r="1718" spans="1:18" x14ac:dyDescent="0.25">
      <c r="A1718" s="14">
        <f t="shared" si="52"/>
        <v>1717</v>
      </c>
      <c r="B1718" s="15">
        <v>44287</v>
      </c>
      <c r="C1718" s="7">
        <v>44312</v>
      </c>
      <c r="D1718" s="8" t="s">
        <v>842</v>
      </c>
      <c r="E1718" s="22" t="s">
        <v>122</v>
      </c>
      <c r="F1718" s="67" t="s">
        <v>1747</v>
      </c>
      <c r="G1718" s="8"/>
      <c r="H1718" s="67" t="s">
        <v>26</v>
      </c>
      <c r="I1718" s="22" t="s">
        <v>135</v>
      </c>
      <c r="J1718" s="68">
        <v>1</v>
      </c>
      <c r="K1718" s="13">
        <f>IFERROR(VLOOKUP(I1718,'LISTES stock'!A$2:B$1487,2,0)+SUMIFS(J1718:J1718,D1718:D1718,"ENTRÉE",I1718:I1718,I1718)-SUMIFS(J1718:J1718,D1718:D1718,"SORTIE",I1718:I1718,I1718),"")</f>
        <v>-87</v>
      </c>
      <c r="L1718" s="13">
        <f>IFERROR(VLOOKUP(I1718,T_LISTES[],3,0),"")</f>
        <v>2</v>
      </c>
      <c r="M1718" s="13" t="str">
        <f t="shared" si="53"/>
        <v>COMMANDER</v>
      </c>
      <c r="N1718" s="23" t="s">
        <v>2095</v>
      </c>
      <c r="O1718" s="8"/>
      <c r="P1718" s="69">
        <v>0</v>
      </c>
      <c r="Q1718" s="22" t="s">
        <v>1780</v>
      </c>
      <c r="R1718" s="14" t="s">
        <v>1790</v>
      </c>
    </row>
    <row r="1719" spans="1:18" x14ac:dyDescent="0.25">
      <c r="A1719" s="14">
        <f t="shared" si="52"/>
        <v>1718</v>
      </c>
      <c r="B1719" s="15">
        <v>44287</v>
      </c>
      <c r="C1719" s="7">
        <v>44312</v>
      </c>
      <c r="D1719" s="8" t="s">
        <v>842</v>
      </c>
      <c r="E1719" s="22" t="s">
        <v>122</v>
      </c>
      <c r="F1719" s="67" t="s">
        <v>1765</v>
      </c>
      <c r="G1719" s="8"/>
      <c r="H1719" s="67" t="s">
        <v>58</v>
      </c>
      <c r="I1719" s="22" t="s">
        <v>57</v>
      </c>
      <c r="J1719" s="68">
        <v>35</v>
      </c>
      <c r="K1719" s="13">
        <f>IFERROR(VLOOKUP(I1719,'LISTES stock'!A$2:B$1487,2,0)+SUMIFS(J1719:J1719,D1719:D1719,"ENTRÉE",I1719:I1719,I1719)-SUMIFS(J1719:J1719,D1719:D1719,"SORTIE",I1719:I1719,I1719),"")</f>
        <v>-7079</v>
      </c>
      <c r="L1719" s="13">
        <f>IFERROR(VLOOKUP(I1719,T_LISTES[],3,0),"")</f>
        <v>0</v>
      </c>
      <c r="M1719" s="13" t="str">
        <f t="shared" si="53"/>
        <v>COMMANDER</v>
      </c>
      <c r="N1719" s="23" t="s">
        <v>1861</v>
      </c>
      <c r="O1719" s="8"/>
      <c r="P1719" s="69">
        <v>0</v>
      </c>
      <c r="Q1719" s="22" t="s">
        <v>1780</v>
      </c>
      <c r="R1719" s="14" t="s">
        <v>1790</v>
      </c>
    </row>
    <row r="1720" spans="1:18" x14ac:dyDescent="0.25">
      <c r="A1720" s="14">
        <f t="shared" si="52"/>
        <v>1719</v>
      </c>
      <c r="B1720" s="15">
        <v>44287</v>
      </c>
      <c r="C1720" s="7">
        <v>44312</v>
      </c>
      <c r="D1720" s="8" t="s">
        <v>842</v>
      </c>
      <c r="E1720" s="22" t="s">
        <v>21</v>
      </c>
      <c r="F1720" s="67" t="s">
        <v>1747</v>
      </c>
      <c r="G1720" s="8"/>
      <c r="H1720" s="67" t="s">
        <v>26</v>
      </c>
      <c r="I1720" s="22" t="s">
        <v>64</v>
      </c>
      <c r="J1720" s="68">
        <v>1</v>
      </c>
      <c r="K1720" s="13">
        <f>IFERROR(VLOOKUP(I1720,'LISTES stock'!A$2:B$1487,2,0)+SUMIFS(J1720:J1720,D1720:D1720,"ENTRÉE",I1720:I1720,I1720)-SUMIFS(J1720:J1720,D1720:D1720,"SORTIE",I1720:I1720,I1720),"")</f>
        <v>-50</v>
      </c>
      <c r="L1720" s="13">
        <f>IFERROR(VLOOKUP(I1720,T_LISTES[],3,0),"")</f>
        <v>2</v>
      </c>
      <c r="M1720" s="13" t="str">
        <f t="shared" si="53"/>
        <v>COMMANDER</v>
      </c>
      <c r="N1720" s="23" t="s">
        <v>2095</v>
      </c>
      <c r="O1720" s="8"/>
      <c r="P1720" s="69">
        <v>0</v>
      </c>
      <c r="Q1720" s="22" t="s">
        <v>1780</v>
      </c>
      <c r="R1720" s="14" t="s">
        <v>1778</v>
      </c>
    </row>
    <row r="1721" spans="1:18" x14ac:dyDescent="0.25">
      <c r="A1721" s="14">
        <f t="shared" si="52"/>
        <v>1720</v>
      </c>
      <c r="B1721" s="15">
        <v>44287</v>
      </c>
      <c r="C1721" s="7">
        <v>44312</v>
      </c>
      <c r="D1721" s="8" t="s">
        <v>842</v>
      </c>
      <c r="E1721" s="22" t="s">
        <v>21</v>
      </c>
      <c r="F1721" s="67" t="s">
        <v>1747</v>
      </c>
      <c r="G1721" s="8"/>
      <c r="H1721" s="67" t="s">
        <v>26</v>
      </c>
      <c r="I1721" s="22" t="s">
        <v>65</v>
      </c>
      <c r="J1721" s="68">
        <v>1</v>
      </c>
      <c r="K1721" s="13">
        <f>IFERROR(VLOOKUP(I1721,'LISTES stock'!A$2:B$1487,2,0)+SUMIFS(J1721:J1721,D1721:D1721,"ENTRÉE",I1721:I1721,I1721)-SUMIFS(J1721:J1721,D1721:D1721,"SORTIE",I1721:I1721,I1721),"")</f>
        <v>-54</v>
      </c>
      <c r="L1721" s="13">
        <f>IFERROR(VLOOKUP(I1721,T_LISTES[],3,0),"")</f>
        <v>2</v>
      </c>
      <c r="M1721" s="13" t="str">
        <f t="shared" si="53"/>
        <v>COMMANDER</v>
      </c>
      <c r="N1721" s="23" t="s">
        <v>2095</v>
      </c>
      <c r="O1721" s="8"/>
      <c r="P1721" s="69">
        <v>0</v>
      </c>
      <c r="Q1721" s="22" t="s">
        <v>1780</v>
      </c>
      <c r="R1721" s="14" t="s">
        <v>1778</v>
      </c>
    </row>
    <row r="1722" spans="1:18" x14ac:dyDescent="0.25">
      <c r="A1722" s="14">
        <f t="shared" si="52"/>
        <v>1721</v>
      </c>
      <c r="B1722" s="15">
        <v>44287</v>
      </c>
      <c r="C1722" s="7">
        <v>44312</v>
      </c>
      <c r="D1722" s="8" t="s">
        <v>842</v>
      </c>
      <c r="E1722" s="22" t="s">
        <v>21</v>
      </c>
      <c r="F1722" s="67" t="s">
        <v>1860</v>
      </c>
      <c r="G1722" s="8"/>
      <c r="H1722" s="67" t="s">
        <v>26</v>
      </c>
      <c r="I1722" s="22" t="s">
        <v>135</v>
      </c>
      <c r="J1722" s="68">
        <v>1</v>
      </c>
      <c r="K1722" s="13">
        <f>IFERROR(VLOOKUP(I1722,'LISTES stock'!A$2:B$1487,2,0)+SUMIFS(J1722:J1722,D1722:D1722,"ENTRÉE",I1722:I1722,I1722)-SUMIFS(J1722:J1722,D1722:D1722,"SORTIE",I1722:I1722,I1722),"")</f>
        <v>-87</v>
      </c>
      <c r="L1722" s="13">
        <f>IFERROR(VLOOKUP(I1722,T_LISTES[],3,0),"")</f>
        <v>2</v>
      </c>
      <c r="M1722" s="13" t="str">
        <f t="shared" si="53"/>
        <v>COMMANDER</v>
      </c>
      <c r="N1722" s="23"/>
      <c r="O1722" s="8"/>
      <c r="P1722" s="69">
        <v>0</v>
      </c>
      <c r="Q1722" s="22" t="s">
        <v>1780</v>
      </c>
      <c r="R1722" s="14" t="s">
        <v>1778</v>
      </c>
    </row>
    <row r="1723" spans="1:18" x14ac:dyDescent="0.25">
      <c r="A1723" s="14">
        <f t="shared" si="52"/>
        <v>1722</v>
      </c>
      <c r="B1723" s="15">
        <v>44287</v>
      </c>
      <c r="C1723" s="7">
        <v>44312</v>
      </c>
      <c r="D1723" s="8" t="s">
        <v>842</v>
      </c>
      <c r="E1723" s="22" t="s">
        <v>21</v>
      </c>
      <c r="F1723" s="67" t="s">
        <v>1765</v>
      </c>
      <c r="G1723" s="8"/>
      <c r="H1723" s="67" t="s">
        <v>58</v>
      </c>
      <c r="I1723" s="22" t="s">
        <v>57</v>
      </c>
      <c r="J1723" s="68">
        <v>35</v>
      </c>
      <c r="K1723" s="13">
        <f>IFERROR(VLOOKUP(I1723,'LISTES stock'!A$2:B$1487,2,0)+SUMIFS(J1723:J1723,D1723:D1723,"ENTRÉE",I1723:I1723,I1723)-SUMIFS(J1723:J1723,D1723:D1723,"SORTIE",I1723:I1723,I1723),"")</f>
        <v>-7079</v>
      </c>
      <c r="L1723" s="13">
        <f>IFERROR(VLOOKUP(I1723,T_LISTES[],3,0),"")</f>
        <v>0</v>
      </c>
      <c r="M1723" s="13" t="str">
        <f t="shared" si="53"/>
        <v>COMMANDER</v>
      </c>
      <c r="N1723" s="23" t="s">
        <v>1861</v>
      </c>
      <c r="O1723" s="8"/>
      <c r="P1723" s="69">
        <v>0</v>
      </c>
      <c r="Q1723" s="22" t="s">
        <v>1780</v>
      </c>
      <c r="R1723" s="14" t="s">
        <v>1778</v>
      </c>
    </row>
    <row r="1724" spans="1:18" x14ac:dyDescent="0.25">
      <c r="A1724" s="14">
        <f t="shared" si="52"/>
        <v>1723</v>
      </c>
      <c r="B1724" s="15">
        <v>44287</v>
      </c>
      <c r="C1724" s="7">
        <v>44312</v>
      </c>
      <c r="D1724" s="8" t="s">
        <v>842</v>
      </c>
      <c r="E1724" s="22" t="s">
        <v>21</v>
      </c>
      <c r="F1724" s="67" t="s">
        <v>1765</v>
      </c>
      <c r="G1724" s="8"/>
      <c r="H1724" s="67" t="s">
        <v>33</v>
      </c>
      <c r="I1724" s="22" t="s">
        <v>600</v>
      </c>
      <c r="J1724" s="68">
        <v>1</v>
      </c>
      <c r="K1724" s="13">
        <f>IFERROR(VLOOKUP(I1724,'LISTES stock'!A$2:B$1487,2,0)+SUMIFS(J1724:J1724,D1724:D1724,"ENTRÉE",I1724:I1724,I1724)-SUMIFS(J1724:J1724,D1724:D1724,"SORTIE",I1724:I1724,I1724),"")</f>
        <v>-1</v>
      </c>
      <c r="L1724" s="13">
        <f>IFERROR(VLOOKUP(I1724,T_LISTES[],3,0),"")</f>
        <v>2</v>
      </c>
      <c r="M1724" s="13" t="str">
        <f t="shared" si="53"/>
        <v>COMMANDER</v>
      </c>
      <c r="N1724" s="23"/>
      <c r="O1724" s="8"/>
      <c r="P1724" s="69">
        <v>0</v>
      </c>
      <c r="Q1724" s="22" t="s">
        <v>1890</v>
      </c>
      <c r="R1724" s="14" t="s">
        <v>1778</v>
      </c>
    </row>
    <row r="1725" spans="1:18" x14ac:dyDescent="0.25">
      <c r="A1725" s="14">
        <f t="shared" ref="A1725:A1788" si="54">ROW()-1</f>
        <v>1724</v>
      </c>
      <c r="B1725" s="15">
        <v>44287</v>
      </c>
      <c r="C1725" s="7">
        <v>44312</v>
      </c>
      <c r="D1725" s="8" t="s">
        <v>842</v>
      </c>
      <c r="E1725" s="22" t="s">
        <v>80</v>
      </c>
      <c r="F1725" s="67" t="s">
        <v>1870</v>
      </c>
      <c r="G1725" s="8"/>
      <c r="H1725" s="67" t="s">
        <v>33</v>
      </c>
      <c r="I1725" s="22" t="s">
        <v>600</v>
      </c>
      <c r="J1725" s="68">
        <v>1</v>
      </c>
      <c r="K1725" s="13">
        <f>IFERROR(VLOOKUP(I1725,'LISTES stock'!A$2:B$1487,2,0)+SUMIFS(J1725:J1725,D1725:D1725,"ENTRÉE",I1725:I1725,I1725)-SUMIFS(J1725:J1725,D1725:D1725,"SORTIE",I1725:I1725,I1725),"")</f>
        <v>-1</v>
      </c>
      <c r="L1725" s="13">
        <f>IFERROR(VLOOKUP(I1725,T_LISTES[],3,0),"")</f>
        <v>2</v>
      </c>
      <c r="M1725" s="13" t="str">
        <f t="shared" ref="M1725:M1788" si="55">IF($K1725&lt;=$L1725,"COMMANDER","")</f>
        <v>COMMANDER</v>
      </c>
      <c r="N1725" s="23"/>
      <c r="O1725" s="8"/>
      <c r="P1725" s="69">
        <v>0</v>
      </c>
      <c r="Q1725" s="22" t="s">
        <v>2123</v>
      </c>
      <c r="R1725" s="14" t="s">
        <v>1776</v>
      </c>
    </row>
    <row r="1726" spans="1:18" x14ac:dyDescent="0.25">
      <c r="A1726" s="14">
        <f t="shared" si="54"/>
        <v>1725</v>
      </c>
      <c r="B1726" s="15">
        <v>44287</v>
      </c>
      <c r="C1726" s="7">
        <v>44312</v>
      </c>
      <c r="D1726" s="8" t="s">
        <v>842</v>
      </c>
      <c r="E1726" s="22" t="s">
        <v>86</v>
      </c>
      <c r="F1726" s="67" t="s">
        <v>1833</v>
      </c>
      <c r="G1726" s="8"/>
      <c r="H1726" s="67" t="s">
        <v>1742</v>
      </c>
      <c r="I1726" s="22" t="s">
        <v>391</v>
      </c>
      <c r="J1726" s="68">
        <v>2</v>
      </c>
      <c r="K1726" s="13">
        <f>IFERROR(VLOOKUP(I1726,'LISTES stock'!A$2:B$1487,2,0)+SUMIFS(J1726:J1726,D1726:D1726,"ENTRÉE",I1726:I1726,I1726)-SUMIFS(J1726:J1726,D1726:D1726,"SORTIE",I1726:I1726,I1726),"")</f>
        <v>-2</v>
      </c>
      <c r="L1726" s="13">
        <f>IFERROR(VLOOKUP(I1726,T_LISTES[],3,0),"")</f>
        <v>2</v>
      </c>
      <c r="M1726" s="13" t="str">
        <f t="shared" si="55"/>
        <v>COMMANDER</v>
      </c>
      <c r="N1726" s="23"/>
      <c r="O1726" s="8"/>
      <c r="P1726" s="69">
        <v>230000</v>
      </c>
      <c r="Q1726" s="22"/>
      <c r="R1726" s="14" t="s">
        <v>1743</v>
      </c>
    </row>
    <row r="1727" spans="1:18" x14ac:dyDescent="0.25">
      <c r="A1727" s="14">
        <f t="shared" si="54"/>
        <v>1726</v>
      </c>
      <c r="B1727" s="15">
        <v>44287</v>
      </c>
      <c r="C1727" s="7">
        <v>44312</v>
      </c>
      <c r="D1727" s="75" t="s">
        <v>844</v>
      </c>
      <c r="E1727" s="22" t="s">
        <v>2298</v>
      </c>
      <c r="F1727" s="67" t="s">
        <v>1765</v>
      </c>
      <c r="G1727" s="8"/>
      <c r="H1727" s="67" t="s">
        <v>33</v>
      </c>
      <c r="I1727" s="22" t="s">
        <v>600</v>
      </c>
      <c r="J1727" s="68">
        <v>1</v>
      </c>
      <c r="K1727" s="13">
        <f>IFERROR(VLOOKUP(I1727,'LISTES stock'!A$2:B$1487,2,0)+SUMIFS(J1727:J1727,D1727:D1727,"ENTRÉE",I1727:I1727,I1727)-SUMIFS(J1727:J1727,D1727:D1727,"SORTIE",I1727:I1727,I1727),"")</f>
        <v>1</v>
      </c>
      <c r="L1727" s="13">
        <f>IFERROR(VLOOKUP(I1727,T_LISTES[],3,0),"")</f>
        <v>2</v>
      </c>
      <c r="M1727" s="13" t="str">
        <f t="shared" si="55"/>
        <v>COMMANDER</v>
      </c>
      <c r="N1727" s="23"/>
      <c r="O1727" s="8" t="s">
        <v>110</v>
      </c>
      <c r="P1727" s="69">
        <v>0</v>
      </c>
      <c r="Q1727" s="22"/>
      <c r="R1727" s="14"/>
    </row>
    <row r="1728" spans="1:18" x14ac:dyDescent="0.25">
      <c r="A1728" s="14">
        <f t="shared" si="54"/>
        <v>1727</v>
      </c>
      <c r="B1728" s="15">
        <v>44287</v>
      </c>
      <c r="C1728" s="7">
        <v>44312</v>
      </c>
      <c r="D1728" s="75" t="s">
        <v>844</v>
      </c>
      <c r="E1728" s="22" t="s">
        <v>2298</v>
      </c>
      <c r="F1728" s="67" t="s">
        <v>1870</v>
      </c>
      <c r="G1728" s="8"/>
      <c r="H1728" s="67" t="s">
        <v>33</v>
      </c>
      <c r="I1728" s="22" t="s">
        <v>600</v>
      </c>
      <c r="J1728" s="68">
        <v>1</v>
      </c>
      <c r="K1728" s="13">
        <f>IFERROR(VLOOKUP(I1728,'LISTES stock'!A$2:B$1487,2,0)+SUMIFS(J1728:J1728,D1728:D1728,"ENTRÉE",I1728:I1728,I1728)-SUMIFS(J1728:J1728,D1728:D1728,"SORTIE",I1728:I1728,I1728),"")</f>
        <v>1</v>
      </c>
      <c r="L1728" s="13">
        <f>IFERROR(VLOOKUP(I1728,T_LISTES[],3,0),"")</f>
        <v>2</v>
      </c>
      <c r="M1728" s="13" t="str">
        <f t="shared" si="55"/>
        <v>COMMANDER</v>
      </c>
      <c r="N1728" s="23"/>
      <c r="O1728" s="8" t="s">
        <v>110</v>
      </c>
      <c r="P1728" s="69">
        <v>0</v>
      </c>
      <c r="Q1728" s="22"/>
      <c r="R1728" s="14"/>
    </row>
    <row r="1729" spans="1:18" x14ac:dyDescent="0.25">
      <c r="A1729" s="14">
        <f t="shared" si="54"/>
        <v>1728</v>
      </c>
      <c r="B1729" s="15">
        <v>44287</v>
      </c>
      <c r="C1729" s="7">
        <v>44312</v>
      </c>
      <c r="D1729" s="75" t="s">
        <v>844</v>
      </c>
      <c r="E1729" s="22" t="s">
        <v>2298</v>
      </c>
      <c r="F1729" s="67" t="s">
        <v>1833</v>
      </c>
      <c r="G1729" s="8"/>
      <c r="H1729" s="67"/>
      <c r="I1729" s="22" t="s">
        <v>391</v>
      </c>
      <c r="J1729" s="68">
        <v>2</v>
      </c>
      <c r="K1729" s="13">
        <f>IFERROR(VLOOKUP(I1729,'LISTES stock'!A$2:B$1487,2,0)+SUMIFS(J1729:J1729,D1729:D1729,"ENTRÉE",I1729:I1729,I1729)-SUMIFS(J1729:J1729,D1729:D1729,"SORTIE",I1729:I1729,I1729),"")</f>
        <v>2</v>
      </c>
      <c r="L1729" s="13">
        <f>IFERROR(VLOOKUP(I1729,T_LISTES[],3,0),"")</f>
        <v>2</v>
      </c>
      <c r="M1729" s="13" t="str">
        <f t="shared" si="55"/>
        <v>COMMANDER</v>
      </c>
      <c r="N1729" s="23"/>
      <c r="O1729" s="8"/>
      <c r="P1729" s="69">
        <v>269500</v>
      </c>
      <c r="Q1729" s="22" t="s">
        <v>2438</v>
      </c>
      <c r="R1729" s="14"/>
    </row>
    <row r="1730" spans="1:18" x14ac:dyDescent="0.25">
      <c r="A1730" s="14">
        <f t="shared" si="54"/>
        <v>1729</v>
      </c>
      <c r="B1730" s="15">
        <v>44287</v>
      </c>
      <c r="C1730" s="7">
        <v>44312</v>
      </c>
      <c r="D1730" s="75" t="s">
        <v>844</v>
      </c>
      <c r="E1730" s="22" t="s">
        <v>2298</v>
      </c>
      <c r="F1730" s="67" t="s">
        <v>1860</v>
      </c>
      <c r="G1730" s="8"/>
      <c r="H1730" s="67"/>
      <c r="I1730" s="22" t="s">
        <v>365</v>
      </c>
      <c r="J1730" s="68">
        <v>5</v>
      </c>
      <c r="K1730" s="13">
        <f>IFERROR(VLOOKUP(I1730,'LISTES stock'!A$2:B$1487,2,0)+SUMIFS(J1730:J1730,D1730:D1730,"ENTRÉE",I1730:I1730,I1730)-SUMIFS(J1730:J1730,D1730:D1730,"SORTIE",I1730:I1730,I1730),"")</f>
        <v>5</v>
      </c>
      <c r="L1730" s="13">
        <f>IFERROR(VLOOKUP(I1730,T_LISTES[],3,0),"")</f>
        <v>2</v>
      </c>
      <c r="M1730" s="13" t="str">
        <f t="shared" si="55"/>
        <v/>
      </c>
      <c r="N1730" s="23"/>
      <c r="O1730" s="8"/>
      <c r="P1730" s="69">
        <v>50000</v>
      </c>
      <c r="Q1730" s="22"/>
      <c r="R1730" s="14"/>
    </row>
    <row r="1731" spans="1:18" x14ac:dyDescent="0.25">
      <c r="A1731" s="14">
        <f t="shared" si="54"/>
        <v>1730</v>
      </c>
      <c r="B1731" s="15">
        <v>44287</v>
      </c>
      <c r="C1731" s="7">
        <v>44313</v>
      </c>
      <c r="D1731" s="8" t="s">
        <v>842</v>
      </c>
      <c r="E1731" s="22" t="s">
        <v>652</v>
      </c>
      <c r="F1731" s="67" t="s">
        <v>1747</v>
      </c>
      <c r="G1731" s="8"/>
      <c r="H1731" s="67" t="s">
        <v>33</v>
      </c>
      <c r="I1731" s="22" t="s">
        <v>657</v>
      </c>
      <c r="J1731" s="68">
        <v>1</v>
      </c>
      <c r="K1731" s="13">
        <f>IFERROR(VLOOKUP(I1731,'LISTES stock'!A$2:B$1487,2,0)+SUMIFS(J1731:J1731,D1731:D1731,"ENTRÉE",I1731:I1731,I1731)-SUMIFS(J1731:J1731,D1731:D1731,"SORTIE",I1731:I1731,I1731),"")</f>
        <v>-3</v>
      </c>
      <c r="L1731" s="13">
        <f>IFERROR(VLOOKUP(I1731,T_LISTES[],3,0),"")</f>
        <v>0</v>
      </c>
      <c r="M1731" s="13" t="str">
        <f t="shared" si="55"/>
        <v>COMMANDER</v>
      </c>
      <c r="N1731" s="23"/>
      <c r="O1731" s="8"/>
      <c r="P1731" s="69">
        <v>0</v>
      </c>
      <c r="Q1731" s="22" t="s">
        <v>2124</v>
      </c>
      <c r="R1731" s="14" t="s">
        <v>1790</v>
      </c>
    </row>
    <row r="1732" spans="1:18" x14ac:dyDescent="0.25">
      <c r="A1732" s="14">
        <f t="shared" si="54"/>
        <v>1731</v>
      </c>
      <c r="B1732" s="15">
        <v>44287</v>
      </c>
      <c r="C1732" s="7">
        <v>44313</v>
      </c>
      <c r="D1732" s="8" t="s">
        <v>842</v>
      </c>
      <c r="E1732" s="22" t="s">
        <v>122</v>
      </c>
      <c r="F1732" s="67" t="s">
        <v>1747</v>
      </c>
      <c r="G1732" s="8"/>
      <c r="H1732" s="67" t="s">
        <v>33</v>
      </c>
      <c r="I1732" s="22" t="s">
        <v>657</v>
      </c>
      <c r="J1732" s="68">
        <v>1</v>
      </c>
      <c r="K1732" s="13">
        <f>IFERROR(VLOOKUP(I1732,'LISTES stock'!A$2:B$1487,2,0)+SUMIFS(J1732:J1732,D1732:D1732,"ENTRÉE",I1732:I1732,I1732)-SUMIFS(J1732:J1732,D1732:D1732,"SORTIE",I1732:I1732,I1732),"")</f>
        <v>-3</v>
      </c>
      <c r="L1732" s="13">
        <f>IFERROR(VLOOKUP(I1732,T_LISTES[],3,0),"")</f>
        <v>0</v>
      </c>
      <c r="M1732" s="13" t="str">
        <f t="shared" si="55"/>
        <v>COMMANDER</v>
      </c>
      <c r="N1732" s="23"/>
      <c r="O1732" s="8"/>
      <c r="P1732" s="69">
        <v>0</v>
      </c>
      <c r="Q1732" s="22" t="s">
        <v>2124</v>
      </c>
      <c r="R1732" s="14" t="s">
        <v>1790</v>
      </c>
    </row>
    <row r="1733" spans="1:18" x14ac:dyDescent="0.25">
      <c r="A1733" s="14">
        <f t="shared" si="54"/>
        <v>1732</v>
      </c>
      <c r="B1733" s="15">
        <v>44287</v>
      </c>
      <c r="C1733" s="7">
        <v>44313</v>
      </c>
      <c r="D1733" s="8" t="s">
        <v>842</v>
      </c>
      <c r="E1733" s="22" t="s">
        <v>774</v>
      </c>
      <c r="F1733" s="67" t="s">
        <v>1747</v>
      </c>
      <c r="G1733" s="8"/>
      <c r="H1733" s="67" t="s">
        <v>33</v>
      </c>
      <c r="I1733" s="22" t="s">
        <v>657</v>
      </c>
      <c r="J1733" s="68">
        <v>1</v>
      </c>
      <c r="K1733" s="13">
        <f>IFERROR(VLOOKUP(I1733,'LISTES stock'!A$2:B$1487,2,0)+SUMIFS(J1733:J1733,D1733:D1733,"ENTRÉE",I1733:I1733,I1733)-SUMIFS(J1733:J1733,D1733:D1733,"SORTIE",I1733:I1733,I1733),"")</f>
        <v>-3</v>
      </c>
      <c r="L1733" s="13">
        <f>IFERROR(VLOOKUP(I1733,T_LISTES[],3,0),"")</f>
        <v>0</v>
      </c>
      <c r="M1733" s="13" t="str">
        <f t="shared" si="55"/>
        <v>COMMANDER</v>
      </c>
      <c r="N1733" s="23"/>
      <c r="O1733" s="8"/>
      <c r="P1733" s="69">
        <v>0</v>
      </c>
      <c r="Q1733" s="22" t="s">
        <v>2124</v>
      </c>
      <c r="R1733" s="14" t="s">
        <v>1759</v>
      </c>
    </row>
    <row r="1734" spans="1:18" x14ac:dyDescent="0.25">
      <c r="A1734" s="14">
        <f t="shared" si="54"/>
        <v>1733</v>
      </c>
      <c r="B1734" s="15">
        <v>44287</v>
      </c>
      <c r="C1734" s="7">
        <v>44313</v>
      </c>
      <c r="D1734" s="8" t="s">
        <v>842</v>
      </c>
      <c r="E1734" s="22" t="s">
        <v>2020</v>
      </c>
      <c r="F1734" s="67" t="s">
        <v>1831</v>
      </c>
      <c r="G1734" s="8"/>
      <c r="H1734" s="67" t="s">
        <v>1742</v>
      </c>
      <c r="I1734" s="22" t="s">
        <v>278</v>
      </c>
      <c r="J1734" s="68">
        <v>1</v>
      </c>
      <c r="K1734" s="13">
        <f>IFERROR(VLOOKUP(I1734,'LISTES stock'!A$2:B$1487,2,0)+SUMIFS(J1734:J1734,D1734:D1734,"ENTRÉE",I1734:I1734,I1734)-SUMIFS(J1734:J1734,D1734:D1734,"SORTIE",I1734:I1734,I1734),"")</f>
        <v>0</v>
      </c>
      <c r="L1734" s="13">
        <f>IFERROR(VLOOKUP(I1734,T_LISTES[],3,0),"")</f>
        <v>2</v>
      </c>
      <c r="M1734" s="13" t="str">
        <f t="shared" si="55"/>
        <v>COMMANDER</v>
      </c>
      <c r="N1734" s="23"/>
      <c r="O1734" s="8" t="s">
        <v>2479</v>
      </c>
      <c r="P1734" s="69">
        <v>222000</v>
      </c>
      <c r="Q1734" s="22"/>
      <c r="R1734" s="14" t="s">
        <v>1772</v>
      </c>
    </row>
    <row r="1735" spans="1:18" x14ac:dyDescent="0.25">
      <c r="A1735" s="14">
        <f t="shared" si="54"/>
        <v>1734</v>
      </c>
      <c r="B1735" s="15">
        <v>44287</v>
      </c>
      <c r="C1735" s="7">
        <v>44313</v>
      </c>
      <c r="D1735" s="8" t="s">
        <v>842</v>
      </c>
      <c r="E1735" s="22" t="s">
        <v>774</v>
      </c>
      <c r="F1735" s="67" t="s">
        <v>1747</v>
      </c>
      <c r="G1735" s="8"/>
      <c r="H1735" s="67" t="s">
        <v>20</v>
      </c>
      <c r="I1735" s="22" t="s">
        <v>19</v>
      </c>
      <c r="J1735" s="68">
        <v>10</v>
      </c>
      <c r="K1735" s="13">
        <f>IFERROR(VLOOKUP(I1735,'LISTES stock'!A$2:B$1487,2,0)+SUMIFS(J1735:J1735,D1735:D1735,"ENTRÉE",I1735:I1735,I1735)-SUMIFS(J1735:J1735,D1735:D1735,"SORTIE",I1735:I1735,I1735),"")</f>
        <v>42</v>
      </c>
      <c r="L1735" s="13">
        <f>IFERROR(VLOOKUP(I1735,T_LISTES[],3,0),"")</f>
        <v>2</v>
      </c>
      <c r="M1735" s="13" t="str">
        <f t="shared" si="55"/>
        <v/>
      </c>
      <c r="N1735" s="23"/>
      <c r="O1735" s="8"/>
      <c r="P1735" s="69">
        <v>0</v>
      </c>
      <c r="Q1735" s="22" t="s">
        <v>2125</v>
      </c>
      <c r="R1735" s="14" t="s">
        <v>1778</v>
      </c>
    </row>
    <row r="1736" spans="1:18" x14ac:dyDescent="0.25">
      <c r="A1736" s="14">
        <f t="shared" si="54"/>
        <v>1735</v>
      </c>
      <c r="B1736" s="15">
        <v>44287</v>
      </c>
      <c r="C1736" s="7">
        <v>44313</v>
      </c>
      <c r="D1736" s="8" t="s">
        <v>842</v>
      </c>
      <c r="E1736" s="22" t="s">
        <v>666</v>
      </c>
      <c r="F1736" s="67" t="s">
        <v>1860</v>
      </c>
      <c r="G1736" s="8"/>
      <c r="H1736" s="67" t="s">
        <v>26</v>
      </c>
      <c r="I1736" s="22" t="s">
        <v>648</v>
      </c>
      <c r="J1736" s="68">
        <v>2</v>
      </c>
      <c r="K1736" s="13">
        <f>IFERROR(VLOOKUP(I1736,'LISTES stock'!A$2:B$1487,2,0)+SUMIFS(J1736:J1736,D1736:D1736,"ENTRÉE",I1736:I1736,I1736)-SUMIFS(J1736:J1736,D1736:D1736,"SORTIE",I1736:I1736,I1736),"")</f>
        <v>-25</v>
      </c>
      <c r="L1736" s="13">
        <f>IFERROR(VLOOKUP(I1736,T_LISTES[],3,0),"")</f>
        <v>2</v>
      </c>
      <c r="M1736" s="13" t="str">
        <f t="shared" si="55"/>
        <v>COMMANDER</v>
      </c>
      <c r="N1736" s="23"/>
      <c r="O1736" s="8"/>
      <c r="P1736" s="69">
        <v>0</v>
      </c>
      <c r="Q1736" s="22" t="s">
        <v>1738</v>
      </c>
      <c r="R1736" s="14" t="s">
        <v>1776</v>
      </c>
    </row>
    <row r="1737" spans="1:18" x14ac:dyDescent="0.25">
      <c r="A1737" s="14">
        <f t="shared" si="54"/>
        <v>1736</v>
      </c>
      <c r="B1737" s="15">
        <v>44287</v>
      </c>
      <c r="C1737" s="7">
        <v>44313</v>
      </c>
      <c r="D1737" s="8" t="s">
        <v>842</v>
      </c>
      <c r="E1737" s="22" t="s">
        <v>666</v>
      </c>
      <c r="F1737" s="67" t="s">
        <v>1765</v>
      </c>
      <c r="G1737" s="8"/>
      <c r="H1737" s="67" t="s">
        <v>58</v>
      </c>
      <c r="I1737" s="22" t="s">
        <v>57</v>
      </c>
      <c r="J1737" s="68">
        <v>25</v>
      </c>
      <c r="K1737" s="13">
        <f>IFERROR(VLOOKUP(I1737,'LISTES stock'!A$2:B$1487,2,0)+SUMIFS(J1737:J1737,D1737:D1737,"ENTRÉE",I1737:I1737,I1737)-SUMIFS(J1737:J1737,D1737:D1737,"SORTIE",I1737:I1737,I1737),"")</f>
        <v>-7069</v>
      </c>
      <c r="L1737" s="13">
        <f>IFERROR(VLOOKUP(I1737,T_LISTES[],3,0),"")</f>
        <v>0</v>
      </c>
      <c r="M1737" s="13" t="str">
        <f t="shared" si="55"/>
        <v>COMMANDER</v>
      </c>
      <c r="N1737" s="23"/>
      <c r="O1737" s="8"/>
      <c r="P1737" s="69">
        <v>0</v>
      </c>
      <c r="Q1737" s="22" t="s">
        <v>1738</v>
      </c>
      <c r="R1737" s="14" t="s">
        <v>1776</v>
      </c>
    </row>
    <row r="1738" spans="1:18" x14ac:dyDescent="0.25">
      <c r="A1738" s="14">
        <f t="shared" si="54"/>
        <v>1737</v>
      </c>
      <c r="B1738" s="15">
        <v>44287</v>
      </c>
      <c r="C1738" s="7">
        <v>44313</v>
      </c>
      <c r="D1738" s="8" t="s">
        <v>842</v>
      </c>
      <c r="E1738" s="22" t="s">
        <v>700</v>
      </c>
      <c r="F1738" s="67" t="s">
        <v>1860</v>
      </c>
      <c r="G1738" s="8"/>
      <c r="H1738" s="67" t="s">
        <v>26</v>
      </c>
      <c r="I1738" s="22" t="s">
        <v>648</v>
      </c>
      <c r="J1738" s="68">
        <v>2</v>
      </c>
      <c r="K1738" s="13">
        <f>IFERROR(VLOOKUP(I1738,'LISTES stock'!A$2:B$1487,2,0)+SUMIFS(J1738:J1738,D1738:D1738,"ENTRÉE",I1738:I1738,I1738)-SUMIFS(J1738:J1738,D1738:D1738,"SORTIE",I1738:I1738,I1738),"")</f>
        <v>-25</v>
      </c>
      <c r="L1738" s="13">
        <f>IFERROR(VLOOKUP(I1738,T_LISTES[],3,0),"")</f>
        <v>2</v>
      </c>
      <c r="M1738" s="13" t="str">
        <f t="shared" si="55"/>
        <v>COMMANDER</v>
      </c>
      <c r="N1738" s="23"/>
      <c r="O1738" s="8"/>
      <c r="P1738" s="69">
        <v>0</v>
      </c>
      <c r="Q1738" s="22" t="s">
        <v>1780</v>
      </c>
      <c r="R1738" s="14" t="s">
        <v>1759</v>
      </c>
    </row>
    <row r="1739" spans="1:18" x14ac:dyDescent="0.25">
      <c r="A1739" s="14">
        <f t="shared" si="54"/>
        <v>1738</v>
      </c>
      <c r="B1739" s="15">
        <v>44287</v>
      </c>
      <c r="C1739" s="7">
        <v>44313</v>
      </c>
      <c r="D1739" s="8" t="s">
        <v>842</v>
      </c>
      <c r="E1739" s="22" t="s">
        <v>700</v>
      </c>
      <c r="F1739" s="67" t="s">
        <v>1860</v>
      </c>
      <c r="G1739" s="8"/>
      <c r="H1739" s="67" t="s">
        <v>26</v>
      </c>
      <c r="I1739" s="22" t="s">
        <v>647</v>
      </c>
      <c r="J1739" s="68">
        <v>2</v>
      </c>
      <c r="K1739" s="13">
        <f>IFERROR(VLOOKUP(I1739,'LISTES stock'!A$2:B$1487,2,0)+SUMIFS(J1739:J1739,D1739:D1739,"ENTRÉE",I1739:I1739,I1739)-SUMIFS(J1739:J1739,D1739:D1739,"SORTIE",I1739:I1739,I1739),"")</f>
        <v>-13</v>
      </c>
      <c r="L1739" s="13">
        <f>IFERROR(VLOOKUP(I1739,T_LISTES[],3,0),"")</f>
        <v>2</v>
      </c>
      <c r="M1739" s="13" t="str">
        <f t="shared" si="55"/>
        <v>COMMANDER</v>
      </c>
      <c r="N1739" s="23"/>
      <c r="O1739" s="8"/>
      <c r="P1739" s="69">
        <v>0</v>
      </c>
      <c r="Q1739" s="22" t="s">
        <v>1780</v>
      </c>
      <c r="R1739" s="14" t="s">
        <v>1759</v>
      </c>
    </row>
    <row r="1740" spans="1:18" x14ac:dyDescent="0.25">
      <c r="A1740" s="14">
        <f t="shared" si="54"/>
        <v>1739</v>
      </c>
      <c r="B1740" s="15">
        <v>44287</v>
      </c>
      <c r="C1740" s="7">
        <v>44313</v>
      </c>
      <c r="D1740" s="8" t="s">
        <v>842</v>
      </c>
      <c r="E1740" s="22" t="s">
        <v>700</v>
      </c>
      <c r="F1740" s="67" t="s">
        <v>1765</v>
      </c>
      <c r="G1740" s="8"/>
      <c r="H1740" s="67" t="s">
        <v>58</v>
      </c>
      <c r="I1740" s="22" t="s">
        <v>57</v>
      </c>
      <c r="J1740" s="68">
        <v>40</v>
      </c>
      <c r="K1740" s="13">
        <f>IFERROR(VLOOKUP(I1740,'LISTES stock'!A$2:B$1487,2,0)+SUMIFS(J1740:J1740,D1740:D1740,"ENTRÉE",I1740:I1740,I1740)-SUMIFS(J1740:J1740,D1740:D1740,"SORTIE",I1740:I1740,I1740),"")</f>
        <v>-7084</v>
      </c>
      <c r="L1740" s="13">
        <f>IFERROR(VLOOKUP(I1740,T_LISTES[],3,0),"")</f>
        <v>0</v>
      </c>
      <c r="M1740" s="13" t="str">
        <f t="shared" si="55"/>
        <v>COMMANDER</v>
      </c>
      <c r="N1740" s="23"/>
      <c r="O1740" s="8"/>
      <c r="P1740" s="69">
        <v>0</v>
      </c>
      <c r="Q1740" s="22" t="s">
        <v>1780</v>
      </c>
      <c r="R1740" s="14" t="s">
        <v>1759</v>
      </c>
    </row>
    <row r="1741" spans="1:18" x14ac:dyDescent="0.25">
      <c r="A1741" s="14">
        <f t="shared" si="54"/>
        <v>1740</v>
      </c>
      <c r="B1741" s="15">
        <v>44287</v>
      </c>
      <c r="C1741" s="7">
        <v>44313</v>
      </c>
      <c r="D1741" s="8" t="s">
        <v>842</v>
      </c>
      <c r="E1741" s="22" t="s">
        <v>255</v>
      </c>
      <c r="F1741" s="67" t="s">
        <v>1860</v>
      </c>
      <c r="G1741" s="8"/>
      <c r="H1741" s="67" t="s">
        <v>1796</v>
      </c>
      <c r="I1741" s="22" t="s">
        <v>365</v>
      </c>
      <c r="J1741" s="68">
        <v>1</v>
      </c>
      <c r="K1741" s="13">
        <f>IFERROR(VLOOKUP(I1741,'LISTES stock'!A$2:B$1487,2,0)+SUMIFS(J1741:J1741,D1741:D1741,"ENTRÉE",I1741:I1741,I1741)-SUMIFS(J1741:J1741,D1741:D1741,"SORTIE",I1741:I1741,I1741),"")</f>
        <v>-1</v>
      </c>
      <c r="L1741" s="13">
        <f>IFERROR(VLOOKUP(I1741,T_LISTES[],3,0),"")</f>
        <v>2</v>
      </c>
      <c r="M1741" s="13" t="str">
        <f t="shared" si="55"/>
        <v>COMMANDER</v>
      </c>
      <c r="N1741" s="23"/>
      <c r="O1741" s="8"/>
      <c r="P1741" s="69">
        <v>10000</v>
      </c>
      <c r="Q1741" s="22"/>
      <c r="R1741" s="14" t="s">
        <v>2126</v>
      </c>
    </row>
    <row r="1742" spans="1:18" x14ac:dyDescent="0.25">
      <c r="A1742" s="14">
        <f t="shared" si="54"/>
        <v>1741</v>
      </c>
      <c r="B1742" s="15">
        <v>44287</v>
      </c>
      <c r="C1742" s="7">
        <v>44313</v>
      </c>
      <c r="D1742" s="8" t="s">
        <v>842</v>
      </c>
      <c r="E1742" s="22" t="s">
        <v>270</v>
      </c>
      <c r="F1742" s="67" t="s">
        <v>1860</v>
      </c>
      <c r="G1742" s="8"/>
      <c r="H1742" s="67" t="s">
        <v>1796</v>
      </c>
      <c r="I1742" s="22" t="s">
        <v>365</v>
      </c>
      <c r="J1742" s="68">
        <v>1</v>
      </c>
      <c r="K1742" s="13">
        <f>IFERROR(VLOOKUP(I1742,'LISTES stock'!A$2:B$1487,2,0)+SUMIFS(J1742:J1742,D1742:D1742,"ENTRÉE",I1742:I1742,I1742)-SUMIFS(J1742:J1742,D1742:D1742,"SORTIE",I1742:I1742,I1742),"")</f>
        <v>-1</v>
      </c>
      <c r="L1742" s="13">
        <f>IFERROR(VLOOKUP(I1742,T_LISTES[],3,0),"")</f>
        <v>2</v>
      </c>
      <c r="M1742" s="13" t="str">
        <f t="shared" si="55"/>
        <v>COMMANDER</v>
      </c>
      <c r="N1742" s="23"/>
      <c r="O1742" s="8"/>
      <c r="P1742" s="69">
        <v>10000</v>
      </c>
      <c r="Q1742" s="22"/>
      <c r="R1742" s="14" t="s">
        <v>2126</v>
      </c>
    </row>
    <row r="1743" spans="1:18" x14ac:dyDescent="0.25">
      <c r="A1743" s="14">
        <f t="shared" si="54"/>
        <v>1742</v>
      </c>
      <c r="B1743" s="15">
        <v>44287</v>
      </c>
      <c r="C1743" s="7">
        <v>44313</v>
      </c>
      <c r="D1743" s="8" t="s">
        <v>842</v>
      </c>
      <c r="E1743" s="22" t="s">
        <v>700</v>
      </c>
      <c r="F1743" s="67" t="s">
        <v>1867</v>
      </c>
      <c r="G1743" s="8"/>
      <c r="H1743" s="67" t="s">
        <v>1742</v>
      </c>
      <c r="I1743" s="22" t="s">
        <v>7</v>
      </c>
      <c r="J1743" s="68">
        <v>1</v>
      </c>
      <c r="K1743" s="13">
        <f>IFERROR(VLOOKUP(I1743,'LISTES stock'!A$2:B$1487,2,0)+SUMIFS(J1743:J1743,D1743:D1743,"ENTRÉE",I1743:I1743,I1743)-SUMIFS(J1743:J1743,D1743:D1743,"SORTIE",I1743:I1743,I1743),"")</f>
        <v>0</v>
      </c>
      <c r="L1743" s="13">
        <f>IFERROR(VLOOKUP(I1743,T_LISTES[],3,0),"")</f>
        <v>2</v>
      </c>
      <c r="M1743" s="13" t="str">
        <f t="shared" si="55"/>
        <v>COMMANDER</v>
      </c>
      <c r="N1743" s="23"/>
      <c r="O1743" s="8"/>
      <c r="P1743" s="69">
        <v>0</v>
      </c>
      <c r="Q1743" s="22"/>
      <c r="R1743" s="14" t="s">
        <v>1777</v>
      </c>
    </row>
    <row r="1744" spans="1:18" x14ac:dyDescent="0.25">
      <c r="A1744" s="14">
        <f t="shared" si="54"/>
        <v>1743</v>
      </c>
      <c r="B1744" s="15">
        <v>44287</v>
      </c>
      <c r="C1744" s="7">
        <v>44314</v>
      </c>
      <c r="D1744" s="8" t="s">
        <v>842</v>
      </c>
      <c r="E1744" s="22" t="s">
        <v>63</v>
      </c>
      <c r="F1744" s="67" t="s">
        <v>1747</v>
      </c>
      <c r="G1744" s="8"/>
      <c r="H1744" s="67" t="s">
        <v>1742</v>
      </c>
      <c r="I1744" s="22" t="s">
        <v>503</v>
      </c>
      <c r="J1744" s="68">
        <v>1</v>
      </c>
      <c r="K1744" s="13">
        <f>IFERROR(VLOOKUP(I1744,'LISTES stock'!A$2:B$1487,2,0)+SUMIFS(J1744:J1744,D1744:D1744,"ENTRÉE",I1744:I1744,I1744)-SUMIFS(J1744:J1744,D1744:D1744,"SORTIE",I1744:I1744,I1744),"")</f>
        <v>1</v>
      </c>
      <c r="L1744" s="13">
        <f>IFERROR(VLOOKUP(I1744,T_LISTES[],3,0),"")</f>
        <v>2</v>
      </c>
      <c r="M1744" s="13" t="str">
        <f t="shared" si="55"/>
        <v>COMMANDER</v>
      </c>
      <c r="N1744" s="23" t="s">
        <v>1824</v>
      </c>
      <c r="O1744" s="8"/>
      <c r="P1744" s="69">
        <v>0</v>
      </c>
      <c r="Q1744" s="22"/>
      <c r="R1744" s="14" t="s">
        <v>1743</v>
      </c>
    </row>
    <row r="1745" spans="1:18" x14ac:dyDescent="0.25">
      <c r="A1745" s="14">
        <f t="shared" si="54"/>
        <v>1744</v>
      </c>
      <c r="B1745" s="15">
        <v>44287</v>
      </c>
      <c r="C1745" s="7">
        <v>44314</v>
      </c>
      <c r="D1745" s="8" t="s">
        <v>842</v>
      </c>
      <c r="E1745" s="22" t="s">
        <v>254</v>
      </c>
      <c r="F1745" s="67" t="s">
        <v>1878</v>
      </c>
      <c r="G1745" s="8"/>
      <c r="H1745" s="67" t="s">
        <v>1796</v>
      </c>
      <c r="I1745" s="22" t="s">
        <v>315</v>
      </c>
      <c r="J1745" s="68">
        <v>1</v>
      </c>
      <c r="K1745" s="13">
        <f>IFERROR(VLOOKUP(I1745,'LISTES stock'!A$2:B$1487,2,0)+SUMIFS(J1745:J1745,D1745:D1745,"ENTRÉE",I1745:I1745,I1745)-SUMIFS(J1745:J1745,D1745:D1745,"SORTIE",I1745:I1745,I1745),"")</f>
        <v>4</v>
      </c>
      <c r="L1745" s="13">
        <f>IFERROR(VLOOKUP(I1745,T_LISTES[],3,0),"")</f>
        <v>2</v>
      </c>
      <c r="M1745" s="13" t="str">
        <f t="shared" si="55"/>
        <v/>
      </c>
      <c r="N1745" s="23"/>
      <c r="O1745" s="8"/>
      <c r="P1745" s="69">
        <v>0</v>
      </c>
      <c r="Q1745" s="22"/>
      <c r="R1745" s="14" t="s">
        <v>2127</v>
      </c>
    </row>
    <row r="1746" spans="1:18" x14ac:dyDescent="0.25">
      <c r="A1746" s="14">
        <f t="shared" si="54"/>
        <v>1745</v>
      </c>
      <c r="B1746" s="15">
        <v>44287</v>
      </c>
      <c r="C1746" s="7">
        <v>44314</v>
      </c>
      <c r="D1746" s="8" t="s">
        <v>842</v>
      </c>
      <c r="E1746" s="22" t="s">
        <v>222</v>
      </c>
      <c r="F1746" s="67" t="s">
        <v>1735</v>
      </c>
      <c r="G1746" s="8"/>
      <c r="H1746" s="67" t="s">
        <v>1796</v>
      </c>
      <c r="I1746" s="22" t="s">
        <v>287</v>
      </c>
      <c r="J1746" s="68">
        <v>1</v>
      </c>
      <c r="K1746" s="13">
        <f>IFERROR(VLOOKUP(I1746,'LISTES stock'!A$2:B$1487,2,0)+SUMIFS(J1746:J1746,D1746:D1746,"ENTRÉE",I1746:I1746,I1746)-SUMIFS(J1746:J1746,D1746:D1746,"SORTIE",I1746:I1746,I1746),"")</f>
        <v>-7</v>
      </c>
      <c r="L1746" s="13">
        <f>IFERROR(VLOOKUP(I1746,T_LISTES[],3,0),"")</f>
        <v>0</v>
      </c>
      <c r="M1746" s="13" t="str">
        <f t="shared" si="55"/>
        <v>COMMANDER</v>
      </c>
      <c r="N1746" s="23"/>
      <c r="O1746" s="8"/>
      <c r="P1746" s="69">
        <v>0</v>
      </c>
      <c r="Q1746" s="22"/>
      <c r="R1746" s="14" t="s">
        <v>1778</v>
      </c>
    </row>
    <row r="1747" spans="1:18" x14ac:dyDescent="0.25">
      <c r="A1747" s="14">
        <f t="shared" si="54"/>
        <v>1746</v>
      </c>
      <c r="B1747" s="15">
        <v>44287</v>
      </c>
      <c r="C1747" s="7">
        <v>44314</v>
      </c>
      <c r="D1747" s="8" t="s">
        <v>842</v>
      </c>
      <c r="E1747" s="22" t="s">
        <v>270</v>
      </c>
      <c r="F1747" s="67" t="s">
        <v>1752</v>
      </c>
      <c r="G1747" s="8"/>
      <c r="H1747" s="67" t="s">
        <v>1796</v>
      </c>
      <c r="I1747" s="22" t="s">
        <v>335</v>
      </c>
      <c r="J1747" s="68">
        <v>1</v>
      </c>
      <c r="K1747" s="13">
        <f>IFERROR(VLOOKUP(I1747,'LISTES stock'!A$2:B$1487,2,0)+SUMIFS(J1747:J1747,D1747:D1747,"ENTRÉE",I1747:I1747,I1747)-SUMIFS(J1747:J1747,D1747:D1747,"SORTIE",I1747:I1747,I1747),"")</f>
        <v>10</v>
      </c>
      <c r="L1747" s="13">
        <f>IFERROR(VLOOKUP(I1747,T_LISTES[],3,0),"")</f>
        <v>0</v>
      </c>
      <c r="M1747" s="13" t="str">
        <f t="shared" si="55"/>
        <v/>
      </c>
      <c r="N1747" s="23"/>
      <c r="O1747" s="8"/>
      <c r="P1747" s="69">
        <v>0</v>
      </c>
      <c r="Q1747" s="22"/>
      <c r="R1747" s="14" t="s">
        <v>2128</v>
      </c>
    </row>
    <row r="1748" spans="1:18" x14ac:dyDescent="0.25">
      <c r="A1748" s="14">
        <f t="shared" si="54"/>
        <v>1747</v>
      </c>
      <c r="B1748" s="15">
        <v>44287</v>
      </c>
      <c r="C1748" s="7">
        <v>44315</v>
      </c>
      <c r="D1748" s="8" t="s">
        <v>842</v>
      </c>
      <c r="E1748" s="22" t="s">
        <v>763</v>
      </c>
      <c r="F1748" s="67" t="s">
        <v>1747</v>
      </c>
      <c r="G1748" s="8"/>
      <c r="H1748" s="67" t="s">
        <v>26</v>
      </c>
      <c r="I1748" s="22" t="s">
        <v>64</v>
      </c>
      <c r="J1748" s="68">
        <v>1</v>
      </c>
      <c r="K1748" s="13">
        <f>IFERROR(VLOOKUP(I1748,'LISTES stock'!A$2:B$1487,2,0)+SUMIFS(J1748:J1748,D1748:D1748,"ENTRÉE",I1748:I1748,I1748)-SUMIFS(J1748:J1748,D1748:D1748,"SORTIE",I1748:I1748,I1748),"")</f>
        <v>-50</v>
      </c>
      <c r="L1748" s="13">
        <f>IFERROR(VLOOKUP(I1748,T_LISTES[],3,0),"")</f>
        <v>2</v>
      </c>
      <c r="M1748" s="13" t="str">
        <f t="shared" si="55"/>
        <v>COMMANDER</v>
      </c>
      <c r="N1748" s="23" t="s">
        <v>2122</v>
      </c>
      <c r="O1748" s="8"/>
      <c r="P1748" s="69">
        <v>0</v>
      </c>
      <c r="Q1748" s="22" t="s">
        <v>1780</v>
      </c>
      <c r="R1748" s="14" t="s">
        <v>1754</v>
      </c>
    </row>
    <row r="1749" spans="1:18" x14ac:dyDescent="0.25">
      <c r="A1749" s="14">
        <f t="shared" si="54"/>
        <v>1748</v>
      </c>
      <c r="B1749" s="15">
        <v>44287</v>
      </c>
      <c r="C1749" s="7">
        <v>44315</v>
      </c>
      <c r="D1749" s="8" t="s">
        <v>842</v>
      </c>
      <c r="E1749" s="22" t="s">
        <v>763</v>
      </c>
      <c r="F1749" s="67" t="s">
        <v>1747</v>
      </c>
      <c r="G1749" s="8"/>
      <c r="H1749" s="67" t="s">
        <v>26</v>
      </c>
      <c r="I1749" s="22" t="s">
        <v>65</v>
      </c>
      <c r="J1749" s="68">
        <v>1</v>
      </c>
      <c r="K1749" s="13">
        <f>IFERROR(VLOOKUP(I1749,'LISTES stock'!A$2:B$1487,2,0)+SUMIFS(J1749:J1749,D1749:D1749,"ENTRÉE",I1749:I1749,I1749)-SUMIFS(J1749:J1749,D1749:D1749,"SORTIE",I1749:I1749,I1749),"")</f>
        <v>-54</v>
      </c>
      <c r="L1749" s="13">
        <f>IFERROR(VLOOKUP(I1749,T_LISTES[],3,0),"")</f>
        <v>2</v>
      </c>
      <c r="M1749" s="13" t="str">
        <f t="shared" si="55"/>
        <v>COMMANDER</v>
      </c>
      <c r="N1749" s="23" t="s">
        <v>2122</v>
      </c>
      <c r="O1749" s="8"/>
      <c r="P1749" s="69">
        <v>0</v>
      </c>
      <c r="Q1749" s="22" t="s">
        <v>1780</v>
      </c>
      <c r="R1749" s="14" t="s">
        <v>1754</v>
      </c>
    </row>
    <row r="1750" spans="1:18" x14ac:dyDescent="0.25">
      <c r="A1750" s="14">
        <f t="shared" si="54"/>
        <v>1749</v>
      </c>
      <c r="B1750" s="15">
        <v>44287</v>
      </c>
      <c r="C1750" s="7">
        <v>44315</v>
      </c>
      <c r="D1750" s="8" t="s">
        <v>842</v>
      </c>
      <c r="E1750" s="22" t="s">
        <v>763</v>
      </c>
      <c r="F1750" s="67" t="s">
        <v>1860</v>
      </c>
      <c r="G1750" s="8"/>
      <c r="H1750" s="67" t="s">
        <v>26</v>
      </c>
      <c r="I1750" s="22" t="s">
        <v>135</v>
      </c>
      <c r="J1750" s="68">
        <v>1</v>
      </c>
      <c r="K1750" s="13">
        <f>IFERROR(VLOOKUP(I1750,'LISTES stock'!A$2:B$1487,2,0)+SUMIFS(J1750:J1750,D1750:D1750,"ENTRÉE",I1750:I1750,I1750)-SUMIFS(J1750:J1750,D1750:D1750,"SORTIE",I1750:I1750,I1750),"")</f>
        <v>-87</v>
      </c>
      <c r="L1750" s="13">
        <f>IFERROR(VLOOKUP(I1750,T_LISTES[],3,0),"")</f>
        <v>2</v>
      </c>
      <c r="M1750" s="13" t="str">
        <f t="shared" si="55"/>
        <v>COMMANDER</v>
      </c>
      <c r="N1750" s="23"/>
      <c r="O1750" s="8"/>
      <c r="P1750" s="69">
        <v>0</v>
      </c>
      <c r="Q1750" s="22" t="s">
        <v>1780</v>
      </c>
      <c r="R1750" s="14" t="s">
        <v>1754</v>
      </c>
    </row>
    <row r="1751" spans="1:18" x14ac:dyDescent="0.25">
      <c r="A1751" s="14">
        <f t="shared" si="54"/>
        <v>1750</v>
      </c>
      <c r="B1751" s="15">
        <v>44287</v>
      </c>
      <c r="C1751" s="7">
        <v>44315</v>
      </c>
      <c r="D1751" s="8" t="s">
        <v>842</v>
      </c>
      <c r="E1751" s="22" t="s">
        <v>763</v>
      </c>
      <c r="F1751" s="67" t="s">
        <v>1765</v>
      </c>
      <c r="G1751" s="8"/>
      <c r="H1751" s="67" t="s">
        <v>58</v>
      </c>
      <c r="I1751" s="22" t="s">
        <v>57</v>
      </c>
      <c r="J1751" s="68">
        <v>35</v>
      </c>
      <c r="K1751" s="13">
        <f>IFERROR(VLOOKUP(I1751,'LISTES stock'!A$2:B$1487,2,0)+SUMIFS(J1751:J1751,D1751:D1751,"ENTRÉE",I1751:I1751,I1751)-SUMIFS(J1751:J1751,D1751:D1751,"SORTIE",I1751:I1751,I1751),"")</f>
        <v>-7079</v>
      </c>
      <c r="L1751" s="13">
        <f>IFERROR(VLOOKUP(I1751,T_LISTES[],3,0),"")</f>
        <v>0</v>
      </c>
      <c r="M1751" s="13" t="str">
        <f t="shared" si="55"/>
        <v>COMMANDER</v>
      </c>
      <c r="N1751" s="23" t="s">
        <v>1861</v>
      </c>
      <c r="O1751" s="8"/>
      <c r="P1751" s="69">
        <v>0</v>
      </c>
      <c r="Q1751" s="22" t="s">
        <v>1780</v>
      </c>
      <c r="R1751" s="14" t="s">
        <v>1754</v>
      </c>
    </row>
    <row r="1752" spans="1:18" x14ac:dyDescent="0.25">
      <c r="A1752" s="14">
        <f t="shared" si="54"/>
        <v>1751</v>
      </c>
      <c r="B1752" s="15">
        <v>44287</v>
      </c>
      <c r="C1752" s="7">
        <v>44315</v>
      </c>
      <c r="D1752" s="8" t="s">
        <v>842</v>
      </c>
      <c r="E1752" s="22" t="s">
        <v>763</v>
      </c>
      <c r="F1752" s="67" t="s">
        <v>1867</v>
      </c>
      <c r="G1752" s="8"/>
      <c r="H1752" s="67" t="s">
        <v>1742</v>
      </c>
      <c r="I1752" s="22" t="s">
        <v>7</v>
      </c>
      <c r="J1752" s="68">
        <v>1</v>
      </c>
      <c r="K1752" s="13">
        <f>IFERROR(VLOOKUP(I1752,'LISTES stock'!A$2:B$1487,2,0)+SUMIFS(J1752:J1752,D1752:D1752,"ENTRÉE",I1752:I1752,I1752)-SUMIFS(J1752:J1752,D1752:D1752,"SORTIE",I1752:I1752,I1752),"")</f>
        <v>0</v>
      </c>
      <c r="L1752" s="13">
        <f>IFERROR(VLOOKUP(I1752,T_LISTES[],3,0),"")</f>
        <v>2</v>
      </c>
      <c r="M1752" s="13" t="str">
        <f t="shared" si="55"/>
        <v>COMMANDER</v>
      </c>
      <c r="N1752" s="23"/>
      <c r="O1752" s="8"/>
      <c r="P1752" s="69">
        <v>0</v>
      </c>
      <c r="Q1752" s="22"/>
      <c r="R1752" s="14" t="s">
        <v>1772</v>
      </c>
    </row>
    <row r="1753" spans="1:18" x14ac:dyDescent="0.25">
      <c r="A1753" s="14">
        <f t="shared" si="54"/>
        <v>1752</v>
      </c>
      <c r="B1753" s="15">
        <v>44287</v>
      </c>
      <c r="C1753" s="7">
        <v>44315</v>
      </c>
      <c r="D1753" s="8" t="s">
        <v>842</v>
      </c>
      <c r="E1753" s="22" t="s">
        <v>52</v>
      </c>
      <c r="F1753" s="67" t="s">
        <v>2076</v>
      </c>
      <c r="G1753" s="8"/>
      <c r="H1753" s="67" t="s">
        <v>1742</v>
      </c>
      <c r="I1753" s="22" t="s">
        <v>83</v>
      </c>
      <c r="J1753" s="68">
        <v>1</v>
      </c>
      <c r="K1753" s="13">
        <f>IFERROR(VLOOKUP(I1753,'LISTES stock'!A$2:B$1487,2,0)+SUMIFS(J1753:J1753,D1753:D1753,"ENTRÉE",I1753:I1753,I1753)-SUMIFS(J1753:J1753,D1753:D1753,"SORTIE",I1753:I1753,I1753),"")</f>
        <v>-1</v>
      </c>
      <c r="L1753" s="13">
        <f>IFERROR(VLOOKUP(I1753,T_LISTES[],3,0),"")</f>
        <v>2</v>
      </c>
      <c r="M1753" s="13" t="str">
        <f t="shared" si="55"/>
        <v>COMMANDER</v>
      </c>
      <c r="N1753" s="23"/>
      <c r="O1753" s="8"/>
      <c r="P1753" s="69">
        <v>25000</v>
      </c>
      <c r="Q1753" s="22"/>
      <c r="R1753" s="14" t="s">
        <v>1777</v>
      </c>
    </row>
    <row r="1754" spans="1:18" x14ac:dyDescent="0.25">
      <c r="A1754" s="14">
        <f t="shared" si="54"/>
        <v>1753</v>
      </c>
      <c r="B1754" s="15">
        <v>44287</v>
      </c>
      <c r="C1754" s="7">
        <v>44315</v>
      </c>
      <c r="D1754" s="8" t="s">
        <v>842</v>
      </c>
      <c r="E1754" s="22" t="s">
        <v>222</v>
      </c>
      <c r="F1754" s="67" t="s">
        <v>1768</v>
      </c>
      <c r="G1754" s="8"/>
      <c r="H1754" s="67" t="s">
        <v>1742</v>
      </c>
      <c r="I1754" s="22" t="s">
        <v>243</v>
      </c>
      <c r="J1754" s="68">
        <v>2</v>
      </c>
      <c r="K1754" s="13">
        <f>IFERROR(VLOOKUP(I1754,'LISTES stock'!A$2:B$1487,2,0)+SUMIFS(J1754:J1754,D1754:D1754,"ENTRÉE",I1754:I1754,I1754)-SUMIFS(J1754:J1754,D1754:D1754,"SORTIE",I1754:I1754,I1754),"")</f>
        <v>-2</v>
      </c>
      <c r="L1754" s="13">
        <f>IFERROR(VLOOKUP(I1754,T_LISTES[],3,0),"")</f>
        <v>2</v>
      </c>
      <c r="M1754" s="13" t="str">
        <f t="shared" si="55"/>
        <v>COMMANDER</v>
      </c>
      <c r="N1754" s="23"/>
      <c r="O1754" s="8"/>
      <c r="P1754" s="69">
        <v>12000</v>
      </c>
      <c r="Q1754" s="22"/>
      <c r="R1754" s="14" t="s">
        <v>1777</v>
      </c>
    </row>
    <row r="1755" spans="1:18" x14ac:dyDescent="0.25">
      <c r="A1755" s="14">
        <f t="shared" si="54"/>
        <v>1754</v>
      </c>
      <c r="B1755" s="15">
        <v>44287</v>
      </c>
      <c r="C1755" s="7">
        <v>44315</v>
      </c>
      <c r="D1755" s="8" t="s">
        <v>842</v>
      </c>
      <c r="E1755" s="22" t="s">
        <v>222</v>
      </c>
      <c r="F1755" s="67" t="s">
        <v>1867</v>
      </c>
      <c r="G1755" s="8"/>
      <c r="H1755" s="67" t="s">
        <v>1742</v>
      </c>
      <c r="I1755" s="22" t="s">
        <v>7</v>
      </c>
      <c r="J1755" s="68">
        <v>1</v>
      </c>
      <c r="K1755" s="13">
        <f>IFERROR(VLOOKUP(I1755,'LISTES stock'!A$2:B$1487,2,0)+SUMIFS(J1755:J1755,D1755:D1755,"ENTRÉE",I1755:I1755,I1755)-SUMIFS(J1755:J1755,D1755:D1755,"SORTIE",I1755:I1755,I1755),"")</f>
        <v>0</v>
      </c>
      <c r="L1755" s="13">
        <f>IFERROR(VLOOKUP(I1755,T_LISTES[],3,0),"")</f>
        <v>2</v>
      </c>
      <c r="M1755" s="13" t="str">
        <f t="shared" si="55"/>
        <v>COMMANDER</v>
      </c>
      <c r="N1755" s="23"/>
      <c r="O1755" s="8"/>
      <c r="P1755" s="69">
        <v>0</v>
      </c>
      <c r="Q1755" s="22"/>
      <c r="R1755" s="14" t="s">
        <v>1777</v>
      </c>
    </row>
    <row r="1756" spans="1:18" x14ac:dyDescent="0.25">
      <c r="A1756" s="14">
        <f t="shared" si="54"/>
        <v>1755</v>
      </c>
      <c r="B1756" s="15">
        <v>44287</v>
      </c>
      <c r="C1756" s="7">
        <v>44315</v>
      </c>
      <c r="D1756" s="8" t="s">
        <v>842</v>
      </c>
      <c r="E1756" s="22" t="s">
        <v>28</v>
      </c>
      <c r="F1756" s="67" t="s">
        <v>1762</v>
      </c>
      <c r="G1756" s="8"/>
      <c r="H1756" s="67" t="s">
        <v>26</v>
      </c>
      <c r="I1756" s="22" t="s">
        <v>25</v>
      </c>
      <c r="J1756" s="68">
        <v>2</v>
      </c>
      <c r="K1756" s="13">
        <f>IFERROR(VLOOKUP(I1756,'LISTES stock'!A$2:B$1487,2,0)+SUMIFS(J1756:J1756,D1756:D1756,"ENTRÉE",I1756:I1756,I1756)-SUMIFS(J1756:J1756,D1756:D1756,"SORTIE",I1756:I1756,I1756),"")</f>
        <v>-4</v>
      </c>
      <c r="L1756" s="13">
        <f>IFERROR(VLOOKUP(I1756,T_LISTES[],3,0),"")</f>
        <v>2</v>
      </c>
      <c r="M1756" s="13" t="str">
        <f t="shared" si="55"/>
        <v>COMMANDER</v>
      </c>
      <c r="N1756" s="23" t="s">
        <v>1763</v>
      </c>
      <c r="O1756" s="8"/>
      <c r="P1756" s="69">
        <v>0</v>
      </c>
      <c r="Q1756" s="22"/>
      <c r="R1756" s="14" t="s">
        <v>1778</v>
      </c>
    </row>
    <row r="1757" spans="1:18" x14ac:dyDescent="0.25">
      <c r="A1757" s="14">
        <f t="shared" si="54"/>
        <v>1756</v>
      </c>
      <c r="B1757" s="15">
        <v>44287</v>
      </c>
      <c r="C1757" s="7">
        <v>44315</v>
      </c>
      <c r="D1757" s="8" t="s">
        <v>842</v>
      </c>
      <c r="E1757" s="22" t="s">
        <v>28</v>
      </c>
      <c r="F1757" s="67" t="s">
        <v>2076</v>
      </c>
      <c r="G1757" s="8"/>
      <c r="H1757" s="67" t="s">
        <v>1742</v>
      </c>
      <c r="I1757" s="22" t="s">
        <v>83</v>
      </c>
      <c r="J1757" s="68">
        <v>1</v>
      </c>
      <c r="K1757" s="13">
        <f>IFERROR(VLOOKUP(I1757,'LISTES stock'!A$2:B$1487,2,0)+SUMIFS(J1757:J1757,D1757:D1757,"ENTRÉE",I1757:I1757,I1757)-SUMIFS(J1757:J1757,D1757:D1757,"SORTIE",I1757:I1757,I1757),"")</f>
        <v>-1</v>
      </c>
      <c r="L1757" s="13">
        <f>IFERROR(VLOOKUP(I1757,T_LISTES[],3,0),"")</f>
        <v>2</v>
      </c>
      <c r="M1757" s="13" t="str">
        <f t="shared" si="55"/>
        <v>COMMANDER</v>
      </c>
      <c r="N1757" s="23"/>
      <c r="O1757" s="8"/>
      <c r="P1757" s="69">
        <v>25000</v>
      </c>
      <c r="Q1757" s="22"/>
      <c r="R1757" s="14" t="s">
        <v>1777</v>
      </c>
    </row>
    <row r="1758" spans="1:18" x14ac:dyDescent="0.25">
      <c r="A1758" s="14">
        <f t="shared" si="54"/>
        <v>1757</v>
      </c>
      <c r="B1758" s="15">
        <v>44287</v>
      </c>
      <c r="C1758" s="7">
        <v>44315</v>
      </c>
      <c r="D1758" s="8" t="s">
        <v>842</v>
      </c>
      <c r="E1758" s="22" t="s">
        <v>1935</v>
      </c>
      <c r="F1758" s="67" t="s">
        <v>1768</v>
      </c>
      <c r="G1758" s="8"/>
      <c r="H1758" s="67" t="s">
        <v>1742</v>
      </c>
      <c r="I1758" s="22" t="s">
        <v>243</v>
      </c>
      <c r="J1758" s="68">
        <v>1</v>
      </c>
      <c r="K1758" s="13">
        <f>IFERROR(VLOOKUP(I1758,'LISTES stock'!A$2:B$1487,2,0)+SUMIFS(J1758:J1758,D1758:D1758,"ENTRÉE",I1758:I1758,I1758)-SUMIFS(J1758:J1758,D1758:D1758,"SORTIE",I1758:I1758,I1758),"")</f>
        <v>-1</v>
      </c>
      <c r="L1758" s="13">
        <f>IFERROR(VLOOKUP(I1758,T_LISTES[],3,0),"")</f>
        <v>2</v>
      </c>
      <c r="M1758" s="13" t="str">
        <f t="shared" si="55"/>
        <v>COMMANDER</v>
      </c>
      <c r="N1758" s="23"/>
      <c r="O1758" s="8"/>
      <c r="P1758" s="69">
        <v>6667</v>
      </c>
      <c r="Q1758" s="22"/>
      <c r="R1758" s="14" t="s">
        <v>1772</v>
      </c>
    </row>
    <row r="1759" spans="1:18" x14ac:dyDescent="0.25">
      <c r="A1759" s="14">
        <f t="shared" si="54"/>
        <v>1758</v>
      </c>
      <c r="B1759" s="15">
        <v>44287</v>
      </c>
      <c r="C1759" s="7">
        <v>44316</v>
      </c>
      <c r="D1759" s="8" t="s">
        <v>842</v>
      </c>
      <c r="E1759" s="22" t="s">
        <v>666</v>
      </c>
      <c r="F1759" s="67" t="s">
        <v>1867</v>
      </c>
      <c r="G1759" s="8"/>
      <c r="H1759" s="67" t="s">
        <v>1742</v>
      </c>
      <c r="I1759" s="22" t="s">
        <v>238</v>
      </c>
      <c r="J1759" s="68">
        <v>1</v>
      </c>
      <c r="K1759" s="13">
        <f>IFERROR(VLOOKUP(I1759,'LISTES stock'!A$2:B$1487,2,0)+SUMIFS(J1759:J1759,D1759:D1759,"ENTRÉE",I1759:I1759,I1759)-SUMIFS(J1759:J1759,D1759:D1759,"SORTIE",I1759:I1759,I1759),"")</f>
        <v>11</v>
      </c>
      <c r="L1759" s="13">
        <f>IFERROR(VLOOKUP(I1759,T_LISTES[],3,0),"")</f>
        <v>2</v>
      </c>
      <c r="M1759" s="13" t="str">
        <f t="shared" si="55"/>
        <v/>
      </c>
      <c r="N1759" s="23"/>
      <c r="O1759" s="8"/>
      <c r="P1759" s="69">
        <v>0</v>
      </c>
      <c r="Q1759" s="22"/>
      <c r="R1759" s="14" t="s">
        <v>1772</v>
      </c>
    </row>
    <row r="1760" spans="1:18" x14ac:dyDescent="0.25">
      <c r="A1760" s="14">
        <f t="shared" si="54"/>
        <v>1759</v>
      </c>
      <c r="B1760" s="15">
        <v>44287</v>
      </c>
      <c r="C1760" s="7">
        <v>44316</v>
      </c>
      <c r="D1760" s="8" t="s">
        <v>842</v>
      </c>
      <c r="E1760" s="22" t="s">
        <v>93</v>
      </c>
      <c r="F1760" s="67" t="s">
        <v>1747</v>
      </c>
      <c r="G1760" s="8"/>
      <c r="H1760" s="67" t="s">
        <v>26</v>
      </c>
      <c r="I1760" s="22" t="s">
        <v>136</v>
      </c>
      <c r="J1760" s="68">
        <v>1</v>
      </c>
      <c r="K1760" s="13">
        <f>IFERROR(VLOOKUP(I1760,'LISTES stock'!A$2:B$1487,2,0)+SUMIFS(J1760:J1760,D1760:D1760,"ENTRÉE",I1760:I1760,I1760)-SUMIFS(J1760:J1760,D1760:D1760,"SORTIE",I1760:I1760,I1760),"")</f>
        <v>-1</v>
      </c>
      <c r="L1760" s="13">
        <f>IFERROR(VLOOKUP(I1760,T_LISTES[],3,0),"")</f>
        <v>2</v>
      </c>
      <c r="M1760" s="13" t="str">
        <f t="shared" si="55"/>
        <v>COMMANDER</v>
      </c>
      <c r="N1760" s="23"/>
      <c r="O1760" s="8"/>
      <c r="P1760" s="69">
        <v>0</v>
      </c>
      <c r="Q1760" s="22"/>
      <c r="R1760" s="14" t="s">
        <v>1776</v>
      </c>
    </row>
    <row r="1761" spans="1:18" x14ac:dyDescent="0.25">
      <c r="A1761" s="14">
        <f t="shared" si="54"/>
        <v>1760</v>
      </c>
      <c r="B1761" s="15">
        <v>44287</v>
      </c>
      <c r="C1761" s="7">
        <v>44316</v>
      </c>
      <c r="D1761" s="8" t="s">
        <v>842</v>
      </c>
      <c r="E1761" s="22" t="s">
        <v>117</v>
      </c>
      <c r="F1761" s="67" t="s">
        <v>1744</v>
      </c>
      <c r="G1761" s="8"/>
      <c r="H1761" s="67" t="s">
        <v>1742</v>
      </c>
      <c r="I1761" s="22" t="s">
        <v>476</v>
      </c>
      <c r="J1761" s="68">
        <v>1</v>
      </c>
      <c r="K1761" s="13">
        <f>IFERROR(VLOOKUP(I1761,'LISTES stock'!A$2:B$1487,2,0)+SUMIFS(J1761:J1761,D1761:D1761,"ENTRÉE",I1761:I1761,I1761)-SUMIFS(J1761:J1761,D1761:D1761,"SORTIE",I1761:I1761,I1761),"")</f>
        <v>-1</v>
      </c>
      <c r="L1761" s="13">
        <f>IFERROR(VLOOKUP(I1761,T_LISTES[],3,0),"")</f>
        <v>2</v>
      </c>
      <c r="M1761" s="13" t="str">
        <f t="shared" si="55"/>
        <v>COMMANDER</v>
      </c>
      <c r="N1761" s="23"/>
      <c r="O1761" s="8"/>
      <c r="P1761" s="69">
        <v>3500</v>
      </c>
      <c r="Q1761" s="22"/>
      <c r="R1761" s="14" t="s">
        <v>1777</v>
      </c>
    </row>
    <row r="1762" spans="1:18" x14ac:dyDescent="0.25">
      <c r="A1762" s="14">
        <f t="shared" si="54"/>
        <v>1761</v>
      </c>
      <c r="B1762" s="15">
        <v>44287</v>
      </c>
      <c r="C1762" s="7">
        <v>44316</v>
      </c>
      <c r="D1762" s="8" t="s">
        <v>842</v>
      </c>
      <c r="E1762" s="22" t="s">
        <v>644</v>
      </c>
      <c r="F1762" s="67" t="s">
        <v>1867</v>
      </c>
      <c r="G1762" s="8"/>
      <c r="H1762" s="67" t="s">
        <v>1742</v>
      </c>
      <c r="I1762" s="22" t="s">
        <v>337</v>
      </c>
      <c r="J1762" s="68">
        <v>2</v>
      </c>
      <c r="K1762" s="13">
        <f>IFERROR(VLOOKUP(I1762,'LISTES stock'!A$2:B$1487,2,0)+SUMIFS(J1762:J1762,D1762:D1762,"ENTRÉE",I1762:I1762,I1762)-SUMIFS(J1762:J1762,D1762:D1762,"SORTIE",I1762:I1762,I1762),"")</f>
        <v>-26</v>
      </c>
      <c r="L1762" s="13">
        <f>IFERROR(VLOOKUP(I1762,T_LISTES[],3,0),"")</f>
        <v>2</v>
      </c>
      <c r="M1762" s="13" t="str">
        <f t="shared" si="55"/>
        <v>COMMANDER</v>
      </c>
      <c r="N1762" s="23"/>
      <c r="O1762" s="8"/>
      <c r="P1762" s="69">
        <v>0</v>
      </c>
      <c r="Q1762" s="22"/>
      <c r="R1762" s="14" t="s">
        <v>1743</v>
      </c>
    </row>
    <row r="1763" spans="1:18" x14ac:dyDescent="0.25">
      <c r="A1763" s="14">
        <f t="shared" si="54"/>
        <v>1762</v>
      </c>
      <c r="B1763" s="15">
        <v>44287</v>
      </c>
      <c r="C1763" s="7">
        <v>44316</v>
      </c>
      <c r="D1763" s="8" t="s">
        <v>842</v>
      </c>
      <c r="E1763" s="22" t="s">
        <v>269</v>
      </c>
      <c r="F1763" s="67" t="s">
        <v>1779</v>
      </c>
      <c r="G1763" s="8"/>
      <c r="H1763" s="67" t="s">
        <v>33</v>
      </c>
      <c r="I1763" s="22" t="s">
        <v>48</v>
      </c>
      <c r="J1763" s="68">
        <v>1</v>
      </c>
      <c r="K1763" s="13">
        <f>IFERROR(VLOOKUP(I1763,'LISTES stock'!A$2:B$1487,2,0)+SUMIFS(J1763:J1763,D1763:D1763,"ENTRÉE",I1763:I1763,I1763)-SUMIFS(J1763:J1763,D1763:D1763,"SORTIE",I1763:I1763,I1763),"")</f>
        <v>9</v>
      </c>
      <c r="L1763" s="13">
        <f>IFERROR(VLOOKUP(I1763,T_LISTES[],3,0),"")</f>
        <v>0</v>
      </c>
      <c r="M1763" s="13" t="str">
        <f t="shared" si="55"/>
        <v/>
      </c>
      <c r="N1763" s="23"/>
      <c r="O1763" s="8"/>
      <c r="P1763" s="69">
        <v>0</v>
      </c>
      <c r="Q1763" s="22"/>
      <c r="R1763" s="14" t="s">
        <v>1790</v>
      </c>
    </row>
    <row r="1764" spans="1:18" x14ac:dyDescent="0.25">
      <c r="A1764" s="14">
        <f t="shared" si="54"/>
        <v>1763</v>
      </c>
      <c r="B1764" s="15">
        <v>44287</v>
      </c>
      <c r="C1764" s="7">
        <v>44316</v>
      </c>
      <c r="D1764" s="8" t="s">
        <v>842</v>
      </c>
      <c r="E1764" s="22" t="s">
        <v>644</v>
      </c>
      <c r="F1764" s="67" t="s">
        <v>1747</v>
      </c>
      <c r="G1764" s="8"/>
      <c r="H1764" s="67" t="s">
        <v>17</v>
      </c>
      <c r="I1764" s="22" t="s">
        <v>22</v>
      </c>
      <c r="J1764" s="68">
        <v>1</v>
      </c>
      <c r="K1764" s="13">
        <f>IFERROR(VLOOKUP(I1764,'LISTES stock'!A$2:B$1487,2,0)+SUMIFS(J1764:J1764,D1764:D1764,"ENTRÉE",I1764:I1764,I1764)-SUMIFS(J1764:J1764,D1764:D1764,"SORTIE",I1764:I1764,I1764),"")</f>
        <v>-19</v>
      </c>
      <c r="L1764" s="13">
        <f>IFERROR(VLOOKUP(I1764,T_LISTES[],3,0),"")</f>
        <v>0</v>
      </c>
      <c r="M1764" s="13" t="str">
        <f t="shared" si="55"/>
        <v>COMMANDER</v>
      </c>
      <c r="N1764" s="23" t="s">
        <v>1755</v>
      </c>
      <c r="O1764" s="8"/>
      <c r="P1764" s="69">
        <v>0</v>
      </c>
      <c r="Q1764" s="22" t="s">
        <v>1758</v>
      </c>
      <c r="R1764" s="14" t="s">
        <v>1754</v>
      </c>
    </row>
    <row r="1765" spans="1:18" x14ac:dyDescent="0.25">
      <c r="A1765" s="14">
        <f t="shared" si="54"/>
        <v>1764</v>
      </c>
      <c r="B1765" s="15">
        <v>44287</v>
      </c>
      <c r="C1765" s="7">
        <v>44316</v>
      </c>
      <c r="D1765" s="8" t="s">
        <v>842</v>
      </c>
      <c r="E1765" s="22" t="s">
        <v>215</v>
      </c>
      <c r="F1765" s="67" t="s">
        <v>1747</v>
      </c>
      <c r="G1765" s="8"/>
      <c r="H1765" s="67" t="s">
        <v>33</v>
      </c>
      <c r="I1765" s="22" t="s">
        <v>497</v>
      </c>
      <c r="J1765" s="68">
        <v>1</v>
      </c>
      <c r="K1765" s="13">
        <f>IFERROR(VLOOKUP(I1765,'LISTES stock'!A$2:B$1487,2,0)+SUMIFS(J1765:J1765,D1765:D1765,"ENTRÉE",I1765:I1765,I1765)-SUMIFS(J1765:J1765,D1765:D1765,"SORTIE",I1765:I1765,I1765),"")</f>
        <v>-11</v>
      </c>
      <c r="L1765" s="13">
        <f>IFERROR(VLOOKUP(I1765,T_LISTES[],3,0),"")</f>
        <v>0</v>
      </c>
      <c r="M1765" s="13" t="str">
        <f t="shared" si="55"/>
        <v>COMMANDER</v>
      </c>
      <c r="N1765" s="23"/>
      <c r="O1765" s="8"/>
      <c r="P1765" s="69">
        <v>0</v>
      </c>
      <c r="Q1765" s="22"/>
      <c r="R1765" s="14" t="s">
        <v>1778</v>
      </c>
    </row>
    <row r="1766" spans="1:18" x14ac:dyDescent="0.25">
      <c r="A1766" s="14">
        <f t="shared" si="54"/>
        <v>1765</v>
      </c>
      <c r="B1766" s="15">
        <v>44287</v>
      </c>
      <c r="C1766" s="7">
        <v>44316</v>
      </c>
      <c r="D1766" s="8" t="s">
        <v>842</v>
      </c>
      <c r="E1766" s="22" t="s">
        <v>169</v>
      </c>
      <c r="F1766" s="67" t="s">
        <v>2129</v>
      </c>
      <c r="G1766" s="8"/>
      <c r="H1766" s="67" t="s">
        <v>33</v>
      </c>
      <c r="I1766" s="22" t="s">
        <v>184</v>
      </c>
      <c r="J1766" s="68">
        <v>7</v>
      </c>
      <c r="K1766" s="13">
        <f>IFERROR(VLOOKUP(I1766,'LISTES stock'!A$2:B$1487,2,0)+SUMIFS(J1766:J1766,D1766:D1766,"ENTRÉE",I1766:I1766,I1766)-SUMIFS(J1766:J1766,D1766:D1766,"SORTIE",I1766:I1766,I1766),"")</f>
        <v>48</v>
      </c>
      <c r="L1766" s="13">
        <f>IFERROR(VLOOKUP(I1766,T_LISTES[],3,0),"")</f>
        <v>2</v>
      </c>
      <c r="M1766" s="13" t="str">
        <f t="shared" si="55"/>
        <v/>
      </c>
      <c r="N1766" s="23"/>
      <c r="O1766" s="8"/>
      <c r="P1766" s="69">
        <v>0</v>
      </c>
      <c r="Q1766" s="22" t="s">
        <v>1904</v>
      </c>
      <c r="R1766" s="14" t="s">
        <v>1790</v>
      </c>
    </row>
    <row r="1767" spans="1:18" x14ac:dyDescent="0.25">
      <c r="A1767" s="14">
        <f t="shared" si="54"/>
        <v>1766</v>
      </c>
      <c r="B1767" s="15">
        <v>44287</v>
      </c>
      <c r="C1767" s="7">
        <v>44316</v>
      </c>
      <c r="D1767" s="75" t="s">
        <v>844</v>
      </c>
      <c r="E1767" s="22" t="s">
        <v>2298</v>
      </c>
      <c r="F1767" s="67" t="s">
        <v>2439</v>
      </c>
      <c r="G1767" s="8"/>
      <c r="H1767" s="67"/>
      <c r="I1767" s="22" t="s">
        <v>184</v>
      </c>
      <c r="J1767" s="68">
        <v>20</v>
      </c>
      <c r="K1767" s="13">
        <f>IFERROR(VLOOKUP(I1767,'LISTES stock'!A$2:B$1487,2,0)+SUMIFS(J1767:J1767,D1767:D1767,"ENTRÉE",I1767:I1767,I1767)-SUMIFS(J1767:J1767,D1767:D1767,"SORTIE",I1767:I1767,I1767),"")</f>
        <v>75</v>
      </c>
      <c r="L1767" s="13">
        <f>IFERROR(VLOOKUP(I1767,T_LISTES[],3,0),"")</f>
        <v>2</v>
      </c>
      <c r="M1767" s="13" t="str">
        <f t="shared" si="55"/>
        <v/>
      </c>
      <c r="N1767" s="23"/>
      <c r="O1767" s="8"/>
      <c r="P1767" s="69">
        <v>70000</v>
      </c>
      <c r="Q1767" s="22" t="s">
        <v>2440</v>
      </c>
      <c r="R1767" s="14"/>
    </row>
    <row r="1768" spans="1:18" x14ac:dyDescent="0.25">
      <c r="A1768" s="14">
        <f t="shared" si="54"/>
        <v>1767</v>
      </c>
      <c r="B1768" s="15">
        <v>44287</v>
      </c>
      <c r="C1768" s="7">
        <v>44316</v>
      </c>
      <c r="D1768" s="75" t="s">
        <v>844</v>
      </c>
      <c r="E1768" s="22" t="s">
        <v>2298</v>
      </c>
      <c r="F1768" s="67" t="s">
        <v>2439</v>
      </c>
      <c r="G1768" s="8"/>
      <c r="H1768" s="67"/>
      <c r="I1768" s="22" t="s">
        <v>443</v>
      </c>
      <c r="J1768" s="68">
        <v>1</v>
      </c>
      <c r="K1768" s="13">
        <f>IFERROR(VLOOKUP(I1768,'LISTES stock'!A$2:B$1487,2,0)+SUMIFS(J1768:J1768,D1768:D1768,"ENTRÉE",I1768:I1768,I1768)-SUMIFS(J1768:J1768,D1768:D1768,"SORTIE",I1768:I1768,I1768),"")</f>
        <v>5</v>
      </c>
      <c r="L1768" s="13">
        <f>IFERROR(VLOOKUP(I1768,T_LISTES[],3,0),"")</f>
        <v>0</v>
      </c>
      <c r="M1768" s="13" t="str">
        <f t="shared" si="55"/>
        <v/>
      </c>
      <c r="N1768" s="23"/>
      <c r="O1768" s="8"/>
      <c r="P1768" s="69">
        <v>35000</v>
      </c>
      <c r="Q1768" s="22" t="s">
        <v>2440</v>
      </c>
      <c r="R1768" s="14"/>
    </row>
    <row r="1769" spans="1:18" x14ac:dyDescent="0.25">
      <c r="A1769" s="14">
        <f t="shared" si="54"/>
        <v>1768</v>
      </c>
      <c r="B1769" s="15">
        <v>44317</v>
      </c>
      <c r="C1769" s="7">
        <v>44319</v>
      </c>
      <c r="D1769" s="8" t="s">
        <v>842</v>
      </c>
      <c r="E1769" s="22" t="s">
        <v>84</v>
      </c>
      <c r="F1769" s="67" t="s">
        <v>1747</v>
      </c>
      <c r="G1769" s="8"/>
      <c r="H1769" s="67" t="s">
        <v>17</v>
      </c>
      <c r="I1769" s="22" t="s">
        <v>183</v>
      </c>
      <c r="J1769" s="68">
        <v>1</v>
      </c>
      <c r="K1769" s="13">
        <f>IFERROR(VLOOKUP(I1769,'LISTES stock'!A$2:B$1487,2,0)+SUMIFS(J1769:J1769,D1769:D1769,"ENTRÉE",I1769:I1769,I1769)-SUMIFS(J1769:J1769,D1769:D1769,"SORTIE",I1769:I1769,I1769),"")</f>
        <v>-7</v>
      </c>
      <c r="L1769" s="13">
        <f>IFERROR(VLOOKUP(I1769,T_LISTES[],3,0),"")</f>
        <v>0</v>
      </c>
      <c r="M1769" s="13" t="str">
        <f t="shared" si="55"/>
        <v>COMMANDER</v>
      </c>
      <c r="N1769" s="23" t="s">
        <v>1755</v>
      </c>
      <c r="O1769" s="8"/>
      <c r="P1769" s="69">
        <v>0</v>
      </c>
      <c r="Q1769" s="22"/>
      <c r="R1769" s="14" t="s">
        <v>1754</v>
      </c>
    </row>
    <row r="1770" spans="1:18" x14ac:dyDescent="0.25">
      <c r="A1770" s="14">
        <f t="shared" si="54"/>
        <v>1769</v>
      </c>
      <c r="B1770" s="15">
        <v>44317</v>
      </c>
      <c r="C1770" s="7">
        <v>44319</v>
      </c>
      <c r="D1770" s="8" t="s">
        <v>842</v>
      </c>
      <c r="E1770" s="22" t="s">
        <v>645</v>
      </c>
      <c r="F1770" s="67" t="s">
        <v>1860</v>
      </c>
      <c r="G1770" s="8"/>
      <c r="H1770" s="67" t="s">
        <v>26</v>
      </c>
      <c r="I1770" s="22" t="s">
        <v>135</v>
      </c>
      <c r="J1770" s="68">
        <v>1</v>
      </c>
      <c r="K1770" s="13">
        <f>IFERROR(VLOOKUP(I1770,'LISTES stock'!A$2:B$1487,2,0)+SUMIFS(J1770:J1770,D1770:D1770,"ENTRÉE",I1770:I1770,I1770)-SUMIFS(J1770:J1770,D1770:D1770,"SORTIE",I1770:I1770,I1770),"")</f>
        <v>-87</v>
      </c>
      <c r="L1770" s="13">
        <f>IFERROR(VLOOKUP(I1770,T_LISTES[],3,0),"")</f>
        <v>2</v>
      </c>
      <c r="M1770" s="13" t="str">
        <f t="shared" si="55"/>
        <v>COMMANDER</v>
      </c>
      <c r="N1770" s="23"/>
      <c r="O1770" s="8"/>
      <c r="P1770" s="69">
        <v>0</v>
      </c>
      <c r="Q1770" s="22"/>
      <c r="R1770" s="14" t="s">
        <v>1754</v>
      </c>
    </row>
    <row r="1771" spans="1:18" x14ac:dyDescent="0.25">
      <c r="A1771" s="14">
        <f t="shared" si="54"/>
        <v>1770</v>
      </c>
      <c r="B1771" s="15">
        <v>44317</v>
      </c>
      <c r="C1771" s="7">
        <v>44319</v>
      </c>
      <c r="D1771" s="8" t="s">
        <v>842</v>
      </c>
      <c r="E1771" s="22" t="s">
        <v>21</v>
      </c>
      <c r="F1771" s="67" t="s">
        <v>1867</v>
      </c>
      <c r="G1771" s="8"/>
      <c r="H1771" s="67" t="s">
        <v>1742</v>
      </c>
      <c r="I1771" s="22" t="s">
        <v>337</v>
      </c>
      <c r="J1771" s="68">
        <v>1</v>
      </c>
      <c r="K1771" s="13">
        <f>IFERROR(VLOOKUP(I1771,'LISTES stock'!A$2:B$1487,2,0)+SUMIFS(J1771:J1771,D1771:D1771,"ENTRÉE",I1771:I1771,I1771)-SUMIFS(J1771:J1771,D1771:D1771,"SORTIE",I1771:I1771,I1771),"")</f>
        <v>-25</v>
      </c>
      <c r="L1771" s="13">
        <f>IFERROR(VLOOKUP(I1771,T_LISTES[],3,0),"")</f>
        <v>2</v>
      </c>
      <c r="M1771" s="13" t="str">
        <f t="shared" si="55"/>
        <v>COMMANDER</v>
      </c>
      <c r="N1771" s="23"/>
      <c r="O1771" s="8"/>
      <c r="P1771" s="69">
        <v>0</v>
      </c>
      <c r="Q1771" s="22"/>
      <c r="R1771" s="14" t="s">
        <v>1743</v>
      </c>
    </row>
    <row r="1772" spans="1:18" x14ac:dyDescent="0.25">
      <c r="A1772" s="14">
        <f t="shared" si="54"/>
        <v>1771</v>
      </c>
      <c r="B1772" s="15">
        <v>44317</v>
      </c>
      <c r="C1772" s="7">
        <v>44319</v>
      </c>
      <c r="D1772" s="8" t="s">
        <v>842</v>
      </c>
      <c r="E1772" s="22" t="s">
        <v>21</v>
      </c>
      <c r="F1772" s="67" t="s">
        <v>1867</v>
      </c>
      <c r="G1772" s="8"/>
      <c r="H1772" s="67" t="s">
        <v>1742</v>
      </c>
      <c r="I1772" s="22" t="s">
        <v>333</v>
      </c>
      <c r="J1772" s="68">
        <v>1</v>
      </c>
      <c r="K1772" s="13">
        <f>IFERROR(VLOOKUP(I1772,'LISTES stock'!A$2:B$1487,2,0)+SUMIFS(J1772:J1772,D1772:D1772,"ENTRÉE",I1772:I1772,I1772)-SUMIFS(J1772:J1772,D1772:D1772,"SORTIE",I1772:I1772,I1772),"")</f>
        <v>-22</v>
      </c>
      <c r="L1772" s="13">
        <f>IFERROR(VLOOKUP(I1772,T_LISTES[],3,0),"")</f>
        <v>2</v>
      </c>
      <c r="M1772" s="13" t="str">
        <f t="shared" si="55"/>
        <v>COMMANDER</v>
      </c>
      <c r="N1772" s="23"/>
      <c r="O1772" s="8"/>
      <c r="P1772" s="69">
        <v>0</v>
      </c>
      <c r="Q1772" s="22"/>
      <c r="R1772" s="14" t="s">
        <v>1743</v>
      </c>
    </row>
    <row r="1773" spans="1:18" x14ac:dyDescent="0.25">
      <c r="A1773" s="14">
        <f t="shared" si="54"/>
        <v>1772</v>
      </c>
      <c r="B1773" s="15">
        <v>44317</v>
      </c>
      <c r="C1773" s="7">
        <v>44319</v>
      </c>
      <c r="D1773" s="8" t="s">
        <v>842</v>
      </c>
      <c r="E1773" s="22" t="s">
        <v>267</v>
      </c>
      <c r="F1773" s="67" t="s">
        <v>1867</v>
      </c>
      <c r="G1773" s="8"/>
      <c r="H1773" s="67" t="s">
        <v>1742</v>
      </c>
      <c r="I1773" s="22" t="s">
        <v>337</v>
      </c>
      <c r="J1773" s="68">
        <v>1</v>
      </c>
      <c r="K1773" s="13">
        <f>IFERROR(VLOOKUP(I1773,'LISTES stock'!A$2:B$1487,2,0)+SUMIFS(J1773:J1773,D1773:D1773,"ENTRÉE",I1773:I1773,I1773)-SUMIFS(J1773:J1773,D1773:D1773,"SORTIE",I1773:I1773,I1773),"")</f>
        <v>-25</v>
      </c>
      <c r="L1773" s="13">
        <f>IFERROR(VLOOKUP(I1773,T_LISTES[],3,0),"")</f>
        <v>2</v>
      </c>
      <c r="M1773" s="13" t="str">
        <f t="shared" si="55"/>
        <v>COMMANDER</v>
      </c>
      <c r="N1773" s="23"/>
      <c r="O1773" s="8"/>
      <c r="P1773" s="69">
        <v>0</v>
      </c>
      <c r="Q1773" s="22"/>
      <c r="R1773" s="14" t="s">
        <v>1772</v>
      </c>
    </row>
    <row r="1774" spans="1:18" x14ac:dyDescent="0.25">
      <c r="A1774" s="14">
        <f t="shared" si="54"/>
        <v>1773</v>
      </c>
      <c r="B1774" s="15">
        <v>44317</v>
      </c>
      <c r="C1774" s="7">
        <v>44319</v>
      </c>
      <c r="D1774" s="8" t="s">
        <v>842</v>
      </c>
      <c r="E1774" s="22" t="s">
        <v>1734</v>
      </c>
      <c r="F1774" s="67" t="s">
        <v>1768</v>
      </c>
      <c r="G1774" s="8"/>
      <c r="H1774" s="67" t="s">
        <v>33</v>
      </c>
      <c r="I1774" s="22" t="s">
        <v>765</v>
      </c>
      <c r="J1774" s="68">
        <v>1</v>
      </c>
      <c r="K1774" s="13">
        <f>IFERROR(VLOOKUP(I1774,'LISTES stock'!A$2:B$1487,2,0)+SUMIFS(J1774:J1774,D1774:D1774,"ENTRÉE",I1774:I1774,I1774)-SUMIFS(J1774:J1774,D1774:D1774,"SORTIE",I1774:I1774,I1774),"")</f>
        <v>-1</v>
      </c>
      <c r="L1774" s="13">
        <f>IFERROR(VLOOKUP(I1774,T_LISTES[],3,0),"")</f>
        <v>0</v>
      </c>
      <c r="M1774" s="13" t="str">
        <f t="shared" si="55"/>
        <v>COMMANDER</v>
      </c>
      <c r="N1774" s="23"/>
      <c r="O1774" s="8"/>
      <c r="P1774" s="69">
        <v>0</v>
      </c>
      <c r="Q1774" s="22"/>
      <c r="R1774" s="14" t="s">
        <v>1739</v>
      </c>
    </row>
    <row r="1775" spans="1:18" x14ac:dyDescent="0.25">
      <c r="A1775" s="14">
        <f t="shared" si="54"/>
        <v>1774</v>
      </c>
      <c r="B1775" s="15">
        <v>44317</v>
      </c>
      <c r="C1775" s="7">
        <v>44319</v>
      </c>
      <c r="D1775" s="8" t="s">
        <v>842</v>
      </c>
      <c r="E1775" s="22" t="s">
        <v>21</v>
      </c>
      <c r="F1775" s="67" t="s">
        <v>1747</v>
      </c>
      <c r="G1775" s="8"/>
      <c r="H1775" s="67" t="s">
        <v>33</v>
      </c>
      <c r="I1775" s="22" t="s">
        <v>32</v>
      </c>
      <c r="J1775" s="68">
        <v>1</v>
      </c>
      <c r="K1775" s="13">
        <f>IFERROR(VLOOKUP(I1775,'LISTES stock'!A$2:B$1487,2,0)+SUMIFS(J1775:J1775,D1775:D1775,"ENTRÉE",I1775:I1775,I1775)-SUMIFS(J1775:J1775,D1775:D1775,"SORTIE",I1775:I1775,I1775),"")</f>
        <v>0</v>
      </c>
      <c r="L1775" s="13">
        <f>IFERROR(VLOOKUP(I1775,T_LISTES[],3,0),"")</f>
        <v>0</v>
      </c>
      <c r="M1775" s="13" t="str">
        <f t="shared" si="55"/>
        <v>COMMANDER</v>
      </c>
      <c r="N1775" s="23" t="s">
        <v>1773</v>
      </c>
      <c r="O1775" s="8"/>
      <c r="P1775" s="69">
        <v>0</v>
      </c>
      <c r="Q1775" s="22" t="s">
        <v>1832</v>
      </c>
      <c r="R1775" s="14" t="s">
        <v>1778</v>
      </c>
    </row>
    <row r="1776" spans="1:18" x14ac:dyDescent="0.25">
      <c r="A1776" s="14">
        <f t="shared" si="54"/>
        <v>1775</v>
      </c>
      <c r="B1776" s="15">
        <v>44317</v>
      </c>
      <c r="C1776" s="7">
        <v>44319</v>
      </c>
      <c r="D1776" s="8" t="s">
        <v>842</v>
      </c>
      <c r="E1776" s="22" t="s">
        <v>21</v>
      </c>
      <c r="F1776" s="67" t="s">
        <v>1747</v>
      </c>
      <c r="G1776" s="8"/>
      <c r="H1776" s="67" t="s">
        <v>1748</v>
      </c>
      <c r="I1776" s="22" t="s">
        <v>12</v>
      </c>
      <c r="J1776" s="68">
        <v>1</v>
      </c>
      <c r="K1776" s="13">
        <f>IFERROR(VLOOKUP(I1776,'LISTES stock'!A$2:B$1487,2,0)+SUMIFS(J1776:J1776,D1776:D1776,"ENTRÉE",I1776:I1776,I1776)-SUMIFS(J1776:J1776,D1776:D1776,"SORTIE",I1776:I1776,I1776),"")</f>
        <v>0</v>
      </c>
      <c r="L1776" s="13">
        <f>IFERROR(VLOOKUP(I1776,T_LISTES[],3,0),"")</f>
        <v>0</v>
      </c>
      <c r="M1776" s="13" t="str">
        <f t="shared" si="55"/>
        <v>COMMANDER</v>
      </c>
      <c r="N1776" s="23" t="s">
        <v>1824</v>
      </c>
      <c r="O1776" s="8"/>
      <c r="P1776" s="69">
        <v>0</v>
      </c>
      <c r="Q1776" s="22" t="s">
        <v>1803</v>
      </c>
      <c r="R1776" s="14" t="s">
        <v>1778</v>
      </c>
    </row>
    <row r="1777" spans="1:18" x14ac:dyDescent="0.25">
      <c r="A1777" s="14">
        <f t="shared" si="54"/>
        <v>1776</v>
      </c>
      <c r="B1777" s="15">
        <v>44317</v>
      </c>
      <c r="C1777" s="7">
        <v>44319</v>
      </c>
      <c r="D1777" s="8" t="s">
        <v>842</v>
      </c>
      <c r="E1777" s="22" t="s">
        <v>803</v>
      </c>
      <c r="F1777" s="67" t="s">
        <v>1747</v>
      </c>
      <c r="G1777" s="8"/>
      <c r="H1777" s="67" t="s">
        <v>17</v>
      </c>
      <c r="I1777" s="22" t="s">
        <v>18</v>
      </c>
      <c r="J1777" s="68">
        <v>2</v>
      </c>
      <c r="K1777" s="13">
        <f>IFERROR(VLOOKUP(I1777,'LISTES stock'!A$2:B$1487,2,0)+SUMIFS(J1777:J1777,D1777:D1777,"ENTRÉE",I1777:I1777,I1777)-SUMIFS(J1777:J1777,D1777:D1777,"SORTIE",I1777:I1777,I1777),"")</f>
        <v>-59</v>
      </c>
      <c r="L1777" s="13">
        <f>IFERROR(VLOOKUP(I1777,T_LISTES[],3,0),"")</f>
        <v>0</v>
      </c>
      <c r="M1777" s="13" t="str">
        <f t="shared" si="55"/>
        <v>COMMANDER</v>
      </c>
      <c r="N1777" s="23"/>
      <c r="O1777" s="8"/>
      <c r="P1777" s="69">
        <v>0</v>
      </c>
      <c r="Q1777" s="22" t="s">
        <v>2130</v>
      </c>
      <c r="R1777" s="14" t="s">
        <v>1759</v>
      </c>
    </row>
    <row r="1778" spans="1:18" x14ac:dyDescent="0.25">
      <c r="A1778" s="14">
        <f t="shared" si="54"/>
        <v>1777</v>
      </c>
      <c r="B1778" s="15">
        <v>44317</v>
      </c>
      <c r="C1778" s="7">
        <v>44319</v>
      </c>
      <c r="D1778" s="8" t="s">
        <v>842</v>
      </c>
      <c r="E1778" s="22" t="s">
        <v>658</v>
      </c>
      <c r="F1778" s="67" t="s">
        <v>1867</v>
      </c>
      <c r="G1778" s="8"/>
      <c r="H1778" s="67" t="s">
        <v>1742</v>
      </c>
      <c r="I1778" s="22" t="s">
        <v>7</v>
      </c>
      <c r="J1778" s="68">
        <v>1</v>
      </c>
      <c r="K1778" s="13">
        <f>IFERROR(VLOOKUP(I1778,'LISTES stock'!A$2:B$1487,2,0)+SUMIFS(J1778:J1778,D1778:D1778,"ENTRÉE",I1778:I1778,I1778)-SUMIFS(J1778:J1778,D1778:D1778,"SORTIE",I1778:I1778,I1778),"")</f>
        <v>0</v>
      </c>
      <c r="L1778" s="13">
        <f>IFERROR(VLOOKUP(I1778,T_LISTES[],3,0),"")</f>
        <v>2</v>
      </c>
      <c r="M1778" s="13" t="str">
        <f t="shared" si="55"/>
        <v>COMMANDER</v>
      </c>
      <c r="N1778" s="23"/>
      <c r="O1778" s="8"/>
      <c r="P1778" s="69">
        <v>0</v>
      </c>
      <c r="Q1778" s="22"/>
      <c r="R1778" s="14" t="s">
        <v>1772</v>
      </c>
    </row>
    <row r="1779" spans="1:18" x14ac:dyDescent="0.25">
      <c r="A1779" s="14">
        <f t="shared" si="54"/>
        <v>1778</v>
      </c>
      <c r="B1779" s="15">
        <v>44317</v>
      </c>
      <c r="C1779" s="7">
        <v>44320</v>
      </c>
      <c r="D1779" s="8" t="s">
        <v>842</v>
      </c>
      <c r="E1779" s="22" t="s">
        <v>267</v>
      </c>
      <c r="F1779" s="67" t="s">
        <v>1867</v>
      </c>
      <c r="G1779" s="8"/>
      <c r="H1779" s="67" t="s">
        <v>1742</v>
      </c>
      <c r="I1779" s="22" t="s">
        <v>337</v>
      </c>
      <c r="J1779" s="68">
        <v>1</v>
      </c>
      <c r="K1779" s="13">
        <f>IFERROR(VLOOKUP(I1779,'LISTES stock'!A$2:B$1487,2,0)+SUMIFS(J1779:J1779,D1779:D1779,"ENTRÉE",I1779:I1779,I1779)-SUMIFS(J1779:J1779,D1779:D1779,"SORTIE",I1779:I1779,I1779),"")</f>
        <v>-25</v>
      </c>
      <c r="L1779" s="13">
        <f>IFERROR(VLOOKUP(I1779,T_LISTES[],3,0),"")</f>
        <v>2</v>
      </c>
      <c r="M1779" s="13" t="str">
        <f t="shared" si="55"/>
        <v>COMMANDER</v>
      </c>
      <c r="N1779" s="23"/>
      <c r="O1779" s="8"/>
      <c r="P1779" s="69">
        <v>0</v>
      </c>
      <c r="Q1779" s="22"/>
      <c r="R1779" s="14" t="s">
        <v>1772</v>
      </c>
    </row>
    <row r="1780" spans="1:18" x14ac:dyDescent="0.25">
      <c r="A1780" s="14">
        <f t="shared" si="54"/>
        <v>1779</v>
      </c>
      <c r="B1780" s="15">
        <v>44317</v>
      </c>
      <c r="C1780" s="7">
        <v>44320</v>
      </c>
      <c r="D1780" s="8" t="s">
        <v>842</v>
      </c>
      <c r="E1780" s="22" t="s">
        <v>268</v>
      </c>
      <c r="F1780" s="67" t="s">
        <v>1867</v>
      </c>
      <c r="G1780" s="8"/>
      <c r="H1780" s="67" t="s">
        <v>1742</v>
      </c>
      <c r="I1780" s="22" t="s">
        <v>337</v>
      </c>
      <c r="J1780" s="68">
        <v>1</v>
      </c>
      <c r="K1780" s="13">
        <f>IFERROR(VLOOKUP(I1780,'LISTES stock'!A$2:B$1487,2,0)+SUMIFS(J1780:J1780,D1780:D1780,"ENTRÉE",I1780:I1780,I1780)-SUMIFS(J1780:J1780,D1780:D1780,"SORTIE",I1780:I1780,I1780),"")</f>
        <v>-25</v>
      </c>
      <c r="L1780" s="13">
        <f>IFERROR(VLOOKUP(I1780,T_LISTES[],3,0),"")</f>
        <v>2</v>
      </c>
      <c r="M1780" s="13" t="str">
        <f t="shared" si="55"/>
        <v>COMMANDER</v>
      </c>
      <c r="N1780" s="23"/>
      <c r="O1780" s="8"/>
      <c r="P1780" s="69">
        <v>0</v>
      </c>
      <c r="Q1780" s="22"/>
      <c r="R1780" s="14" t="s">
        <v>1777</v>
      </c>
    </row>
    <row r="1781" spans="1:18" x14ac:dyDescent="0.25">
      <c r="A1781" s="14">
        <f t="shared" si="54"/>
        <v>1780</v>
      </c>
      <c r="B1781" s="15">
        <v>44317</v>
      </c>
      <c r="C1781" s="7">
        <v>44320</v>
      </c>
      <c r="D1781" s="8" t="s">
        <v>842</v>
      </c>
      <c r="E1781" s="22" t="s">
        <v>268</v>
      </c>
      <c r="F1781" s="67" t="s">
        <v>1867</v>
      </c>
      <c r="G1781" s="8"/>
      <c r="H1781" s="67" t="s">
        <v>1742</v>
      </c>
      <c r="I1781" s="22" t="s">
        <v>7</v>
      </c>
      <c r="J1781" s="68">
        <v>1</v>
      </c>
      <c r="K1781" s="13">
        <f>IFERROR(VLOOKUP(I1781,'LISTES stock'!A$2:B$1487,2,0)+SUMIFS(J1781:J1781,D1781:D1781,"ENTRÉE",I1781:I1781,I1781)-SUMIFS(J1781:J1781,D1781:D1781,"SORTIE",I1781:I1781,I1781),"")</f>
        <v>0</v>
      </c>
      <c r="L1781" s="13">
        <f>IFERROR(VLOOKUP(I1781,T_LISTES[],3,0),"")</f>
        <v>2</v>
      </c>
      <c r="M1781" s="13" t="str">
        <f t="shared" si="55"/>
        <v>COMMANDER</v>
      </c>
      <c r="N1781" s="23"/>
      <c r="O1781" s="8"/>
      <c r="P1781" s="69">
        <v>0</v>
      </c>
      <c r="Q1781" s="22"/>
      <c r="R1781" s="14" t="s">
        <v>1777</v>
      </c>
    </row>
    <row r="1782" spans="1:18" x14ac:dyDescent="0.25">
      <c r="A1782" s="14">
        <f t="shared" si="54"/>
        <v>1781</v>
      </c>
      <c r="B1782" s="15">
        <v>44317</v>
      </c>
      <c r="C1782" s="7">
        <v>44320</v>
      </c>
      <c r="D1782" s="8" t="s">
        <v>842</v>
      </c>
      <c r="E1782" s="22" t="s">
        <v>222</v>
      </c>
      <c r="F1782" s="67" t="s">
        <v>1747</v>
      </c>
      <c r="G1782" s="8"/>
      <c r="H1782" s="67" t="s">
        <v>26</v>
      </c>
      <c r="I1782" s="22" t="s">
        <v>70</v>
      </c>
      <c r="J1782" s="68">
        <v>1</v>
      </c>
      <c r="K1782" s="13">
        <f>IFERROR(VLOOKUP(I1782,'LISTES stock'!A$2:B$1487,2,0)+SUMIFS(J1782:J1782,D1782:D1782,"ENTRÉE",I1782:I1782,I1782)-SUMIFS(J1782:J1782,D1782:D1782,"SORTIE",I1782:I1782,I1782),"")</f>
        <v>-34</v>
      </c>
      <c r="L1782" s="13">
        <f>IFERROR(VLOOKUP(I1782,T_LISTES[],3,0),"")</f>
        <v>2</v>
      </c>
      <c r="M1782" s="13" t="str">
        <f t="shared" si="55"/>
        <v>COMMANDER</v>
      </c>
      <c r="N1782" s="23" t="s">
        <v>1775</v>
      </c>
      <c r="O1782" s="8"/>
      <c r="P1782" s="69">
        <v>0</v>
      </c>
      <c r="Q1782" s="22"/>
      <c r="R1782" s="14" t="s">
        <v>1790</v>
      </c>
    </row>
    <row r="1783" spans="1:18" x14ac:dyDescent="0.25">
      <c r="A1783" s="14">
        <f t="shared" si="54"/>
        <v>1782</v>
      </c>
      <c r="B1783" s="15">
        <v>44317</v>
      </c>
      <c r="C1783" s="7">
        <v>44320</v>
      </c>
      <c r="D1783" s="8" t="s">
        <v>842</v>
      </c>
      <c r="E1783" s="22" t="s">
        <v>665</v>
      </c>
      <c r="F1783" s="67" t="s">
        <v>1868</v>
      </c>
      <c r="G1783" s="8"/>
      <c r="H1783" s="67" t="s">
        <v>1742</v>
      </c>
      <c r="I1783" s="22" t="s">
        <v>710</v>
      </c>
      <c r="J1783" s="68">
        <v>1</v>
      </c>
      <c r="K1783" s="13">
        <f>IFERROR(VLOOKUP(I1783,'LISTES stock'!A$2:B$1487,2,0)+SUMIFS(J1783:J1783,D1783:D1783,"ENTRÉE",I1783:I1783,I1783)-SUMIFS(J1783:J1783,D1783:D1783,"SORTIE",I1783:I1783,I1783),"")</f>
        <v>-2</v>
      </c>
      <c r="L1783" s="13">
        <f>IFERROR(VLOOKUP(I1783,T_LISTES[],3,0),"")</f>
        <v>2</v>
      </c>
      <c r="M1783" s="13" t="str">
        <f t="shared" si="55"/>
        <v>COMMANDER</v>
      </c>
      <c r="N1783" s="23"/>
      <c r="O1783" s="8"/>
      <c r="P1783" s="69">
        <v>0</v>
      </c>
      <c r="Q1783" s="22"/>
      <c r="R1783" s="14" t="s">
        <v>1772</v>
      </c>
    </row>
    <row r="1784" spans="1:18" x14ac:dyDescent="0.25">
      <c r="A1784" s="14">
        <f t="shared" si="54"/>
        <v>1783</v>
      </c>
      <c r="B1784" s="15">
        <v>44317</v>
      </c>
      <c r="C1784" s="7">
        <v>44320</v>
      </c>
      <c r="D1784" s="75" t="s">
        <v>844</v>
      </c>
      <c r="E1784" s="22" t="s">
        <v>2298</v>
      </c>
      <c r="F1784" s="67" t="s">
        <v>1765</v>
      </c>
      <c r="G1784" s="8"/>
      <c r="H1784" s="67"/>
      <c r="I1784" s="22" t="s">
        <v>69</v>
      </c>
      <c r="J1784" s="68">
        <v>5</v>
      </c>
      <c r="K1784" s="13">
        <f>IFERROR(VLOOKUP(I1784,'LISTES stock'!A$2:B$1487,2,0)+SUMIFS(J1784:J1784,D1784:D1784,"ENTRÉE",I1784:I1784,I1784)-SUMIFS(J1784:J1784,D1784:D1784,"SORTIE",I1784:I1784,I1784),"")</f>
        <v>-2</v>
      </c>
      <c r="L1784" s="13">
        <f>IFERROR(VLOOKUP(I1784,T_LISTES[],3,0),"")</f>
        <v>2</v>
      </c>
      <c r="M1784" s="13" t="str">
        <f t="shared" si="55"/>
        <v>COMMANDER</v>
      </c>
      <c r="N1784" s="23"/>
      <c r="O1784" s="8" t="s">
        <v>2339</v>
      </c>
      <c r="P1784" s="69">
        <v>336000</v>
      </c>
      <c r="Q1784" s="22" t="s">
        <v>2441</v>
      </c>
      <c r="R1784" s="14"/>
    </row>
    <row r="1785" spans="1:18" x14ac:dyDescent="0.25">
      <c r="A1785" s="14">
        <f t="shared" si="54"/>
        <v>1784</v>
      </c>
      <c r="B1785" s="15">
        <v>44317</v>
      </c>
      <c r="C1785" s="7">
        <v>44320</v>
      </c>
      <c r="D1785" s="75" t="s">
        <v>844</v>
      </c>
      <c r="E1785" s="22" t="s">
        <v>2298</v>
      </c>
      <c r="F1785" s="67" t="s">
        <v>1765</v>
      </c>
      <c r="G1785" s="8"/>
      <c r="H1785" s="67"/>
      <c r="I1785" s="22" t="s">
        <v>64</v>
      </c>
      <c r="J1785" s="68">
        <v>10</v>
      </c>
      <c r="K1785" s="13">
        <f>IFERROR(VLOOKUP(I1785,'LISTES stock'!A$2:B$1487,2,0)+SUMIFS(J1785:J1785,D1785:D1785,"ENTRÉE",I1785:I1785,I1785)-SUMIFS(J1785:J1785,D1785:D1785,"SORTIE",I1785:I1785,I1785),"")</f>
        <v>-39</v>
      </c>
      <c r="L1785" s="13">
        <f>IFERROR(VLOOKUP(I1785,T_LISTES[],3,0),"")</f>
        <v>2</v>
      </c>
      <c r="M1785" s="13" t="str">
        <f t="shared" si="55"/>
        <v>COMMANDER</v>
      </c>
      <c r="N1785" s="23"/>
      <c r="O1785" s="8" t="s">
        <v>2442</v>
      </c>
      <c r="P1785" s="69">
        <v>132000</v>
      </c>
      <c r="Q1785" s="22" t="s">
        <v>2441</v>
      </c>
      <c r="R1785" s="14"/>
    </row>
    <row r="1786" spans="1:18" x14ac:dyDescent="0.25">
      <c r="A1786" s="14">
        <f t="shared" si="54"/>
        <v>1785</v>
      </c>
      <c r="B1786" s="15">
        <v>44317</v>
      </c>
      <c r="C1786" s="7">
        <v>44320</v>
      </c>
      <c r="D1786" s="75" t="s">
        <v>844</v>
      </c>
      <c r="E1786" s="22" t="s">
        <v>2298</v>
      </c>
      <c r="F1786" s="67" t="s">
        <v>1765</v>
      </c>
      <c r="G1786" s="8"/>
      <c r="H1786" s="67"/>
      <c r="I1786" s="22" t="s">
        <v>65</v>
      </c>
      <c r="J1786" s="68">
        <v>10</v>
      </c>
      <c r="K1786" s="13">
        <f>IFERROR(VLOOKUP(I1786,'LISTES stock'!A$2:B$1487,2,0)+SUMIFS(J1786:J1786,D1786:D1786,"ENTRÉE",I1786:I1786,I1786)-SUMIFS(J1786:J1786,D1786:D1786,"SORTIE",I1786:I1786,I1786),"")</f>
        <v>-43</v>
      </c>
      <c r="L1786" s="13">
        <f>IFERROR(VLOOKUP(I1786,T_LISTES[],3,0),"")</f>
        <v>2</v>
      </c>
      <c r="M1786" s="13" t="str">
        <f t="shared" si="55"/>
        <v>COMMANDER</v>
      </c>
      <c r="N1786" s="23"/>
      <c r="O1786" s="8" t="s">
        <v>2443</v>
      </c>
      <c r="P1786" s="69">
        <v>110000</v>
      </c>
      <c r="Q1786" s="22" t="s">
        <v>2441</v>
      </c>
      <c r="R1786" s="14"/>
    </row>
    <row r="1787" spans="1:18" x14ac:dyDescent="0.25">
      <c r="A1787" s="14">
        <f t="shared" si="54"/>
        <v>1786</v>
      </c>
      <c r="B1787" s="15">
        <v>44317</v>
      </c>
      <c r="C1787" s="7">
        <v>44321</v>
      </c>
      <c r="D1787" s="8" t="s">
        <v>842</v>
      </c>
      <c r="E1787" s="22" t="s">
        <v>316</v>
      </c>
      <c r="F1787" s="67" t="s">
        <v>1747</v>
      </c>
      <c r="G1787" s="8"/>
      <c r="H1787" s="67" t="s">
        <v>17</v>
      </c>
      <c r="I1787" s="22" t="s">
        <v>154</v>
      </c>
      <c r="J1787" s="68">
        <v>4</v>
      </c>
      <c r="K1787" s="13">
        <f>IFERROR(VLOOKUP(I1787,'LISTES stock'!A$2:B$1487,2,0)+SUMIFS(J1787:J1787,D1787:D1787,"ENTRÉE",I1787:I1787,I1787)-SUMIFS(J1787:J1787,D1787:D1787,"SORTIE",I1787:I1787,I1787),"")</f>
        <v>-64</v>
      </c>
      <c r="L1787" s="13">
        <f>IFERROR(VLOOKUP(I1787,T_LISTES[],3,0),"")</f>
        <v>0</v>
      </c>
      <c r="M1787" s="13" t="str">
        <f t="shared" si="55"/>
        <v>COMMANDER</v>
      </c>
      <c r="N1787" s="23"/>
      <c r="O1787" s="8"/>
      <c r="P1787" s="69">
        <v>0</v>
      </c>
      <c r="Q1787" s="22"/>
      <c r="R1787" s="14" t="s">
        <v>1737</v>
      </c>
    </row>
    <row r="1788" spans="1:18" x14ac:dyDescent="0.25">
      <c r="A1788" s="14">
        <f t="shared" si="54"/>
        <v>1787</v>
      </c>
      <c r="B1788" s="15">
        <v>44317</v>
      </c>
      <c r="C1788" s="7">
        <v>44321</v>
      </c>
      <c r="D1788" s="8" t="s">
        <v>842</v>
      </c>
      <c r="E1788" s="22" t="s">
        <v>84</v>
      </c>
      <c r="F1788" s="67" t="s">
        <v>1744</v>
      </c>
      <c r="G1788" s="8"/>
      <c r="H1788" s="67" t="s">
        <v>1796</v>
      </c>
      <c r="I1788" s="22" t="s">
        <v>275</v>
      </c>
      <c r="J1788" s="68">
        <v>2</v>
      </c>
      <c r="K1788" s="13">
        <f>IFERROR(VLOOKUP(I1788,'LISTES stock'!A$2:B$1487,2,0)+SUMIFS(J1788:J1788,D1788:D1788,"ENTRÉE",I1788:I1788,I1788)-SUMIFS(J1788:J1788,D1788:D1788,"SORTIE",I1788:I1788,I1788),"")</f>
        <v>9</v>
      </c>
      <c r="L1788" s="13">
        <f>IFERROR(VLOOKUP(I1788,T_LISTES[],3,0),"")</f>
        <v>0</v>
      </c>
      <c r="M1788" s="13" t="str">
        <f t="shared" si="55"/>
        <v/>
      </c>
      <c r="N1788" s="23"/>
      <c r="O1788" s="8"/>
      <c r="P1788" s="69">
        <v>0</v>
      </c>
      <c r="Q1788" s="22"/>
      <c r="R1788" s="14" t="s">
        <v>1866</v>
      </c>
    </row>
    <row r="1789" spans="1:18" x14ac:dyDescent="0.25">
      <c r="A1789" s="14">
        <f t="shared" ref="A1789:A1851" si="56">ROW()-1</f>
        <v>1788</v>
      </c>
      <c r="B1789" s="15">
        <v>44317</v>
      </c>
      <c r="C1789" s="7">
        <v>44321</v>
      </c>
      <c r="D1789" s="8" t="s">
        <v>842</v>
      </c>
      <c r="E1789" s="22" t="s">
        <v>115</v>
      </c>
      <c r="F1789" s="67" t="s">
        <v>1867</v>
      </c>
      <c r="G1789" s="8"/>
      <c r="H1789" s="67" t="s">
        <v>1742</v>
      </c>
      <c r="I1789" s="22" t="s">
        <v>337</v>
      </c>
      <c r="J1789" s="68">
        <v>6</v>
      </c>
      <c r="K1789" s="13">
        <f>IFERROR(VLOOKUP(I1789,'LISTES stock'!A$2:B$1487,2,0)+SUMIFS(J1789:J1789,D1789:D1789,"ENTRÉE",I1789:I1789,I1789)-SUMIFS(J1789:J1789,D1789:D1789,"SORTIE",I1789:I1789,I1789),"")</f>
        <v>-30</v>
      </c>
      <c r="L1789" s="13">
        <f>IFERROR(VLOOKUP(I1789,T_LISTES[],3,0),"")</f>
        <v>2</v>
      </c>
      <c r="M1789" s="13" t="str">
        <f t="shared" ref="M1789:M1851" si="57">IF($K1789&lt;=$L1789,"COMMANDER","")</f>
        <v>COMMANDER</v>
      </c>
      <c r="N1789" s="23"/>
      <c r="O1789" s="8"/>
      <c r="P1789" s="69">
        <v>0</v>
      </c>
      <c r="Q1789" s="22"/>
      <c r="R1789" s="14" t="s">
        <v>1743</v>
      </c>
    </row>
    <row r="1790" spans="1:18" x14ac:dyDescent="0.25">
      <c r="A1790" s="14">
        <f t="shared" si="56"/>
        <v>1789</v>
      </c>
      <c r="B1790" s="15">
        <v>44317</v>
      </c>
      <c r="C1790" s="7">
        <v>44321</v>
      </c>
      <c r="D1790" s="8" t="s">
        <v>842</v>
      </c>
      <c r="E1790" s="22" t="s">
        <v>115</v>
      </c>
      <c r="F1790" s="67" t="s">
        <v>1867</v>
      </c>
      <c r="G1790" s="8"/>
      <c r="H1790" s="67" t="s">
        <v>1742</v>
      </c>
      <c r="I1790" s="22" t="s">
        <v>333</v>
      </c>
      <c r="J1790" s="68">
        <v>6</v>
      </c>
      <c r="K1790" s="13">
        <f>IFERROR(VLOOKUP(I1790,'LISTES stock'!A$2:B$1487,2,0)+SUMIFS(J1790:J1790,D1790:D1790,"ENTRÉE",I1790:I1790,I1790)-SUMIFS(J1790:J1790,D1790:D1790,"SORTIE",I1790:I1790,I1790),"")</f>
        <v>-27</v>
      </c>
      <c r="L1790" s="13">
        <f>IFERROR(VLOOKUP(I1790,T_LISTES[],3,0),"")</f>
        <v>2</v>
      </c>
      <c r="M1790" s="13" t="str">
        <f t="shared" si="57"/>
        <v>COMMANDER</v>
      </c>
      <c r="N1790" s="23"/>
      <c r="O1790" s="8"/>
      <c r="P1790" s="69">
        <v>0</v>
      </c>
      <c r="Q1790" s="22"/>
      <c r="R1790" s="14" t="s">
        <v>1743</v>
      </c>
    </row>
    <row r="1791" spans="1:18" x14ac:dyDescent="0.25">
      <c r="A1791" s="14">
        <f t="shared" si="56"/>
        <v>1790</v>
      </c>
      <c r="B1791" s="15">
        <v>44317</v>
      </c>
      <c r="C1791" s="7">
        <v>44321</v>
      </c>
      <c r="D1791" s="8" t="s">
        <v>842</v>
      </c>
      <c r="E1791" s="22" t="s">
        <v>724</v>
      </c>
      <c r="F1791" s="67" t="s">
        <v>1860</v>
      </c>
      <c r="G1791" s="8"/>
      <c r="H1791" s="67" t="s">
        <v>26</v>
      </c>
      <c r="I1791" s="22" t="s">
        <v>135</v>
      </c>
      <c r="J1791" s="68">
        <v>1</v>
      </c>
      <c r="K1791" s="13">
        <f>IFERROR(VLOOKUP(I1791,'LISTES stock'!A$2:B$1487,2,0)+SUMIFS(J1791:J1791,D1791:D1791,"ENTRÉE",I1791:I1791,I1791)-SUMIFS(J1791:J1791,D1791:D1791,"SORTIE",I1791:I1791,I1791),"")</f>
        <v>-87</v>
      </c>
      <c r="L1791" s="13">
        <f>IFERROR(VLOOKUP(I1791,T_LISTES[],3,0),"")</f>
        <v>2</v>
      </c>
      <c r="M1791" s="13" t="str">
        <f t="shared" si="57"/>
        <v>COMMANDER</v>
      </c>
      <c r="N1791" s="23"/>
      <c r="O1791" s="8"/>
      <c r="P1791" s="69">
        <v>0</v>
      </c>
      <c r="Q1791" s="22"/>
      <c r="R1791" s="14" t="s">
        <v>1754</v>
      </c>
    </row>
    <row r="1792" spans="1:18" x14ac:dyDescent="0.25">
      <c r="A1792" s="14">
        <f t="shared" si="56"/>
        <v>1791</v>
      </c>
      <c r="B1792" s="15">
        <v>44317</v>
      </c>
      <c r="C1792" s="7">
        <v>44321</v>
      </c>
      <c r="D1792" s="8" t="s">
        <v>842</v>
      </c>
      <c r="E1792" s="22" t="s">
        <v>222</v>
      </c>
      <c r="F1792" s="67" t="s">
        <v>1878</v>
      </c>
      <c r="G1792" s="8"/>
      <c r="H1792" s="67" t="s">
        <v>17</v>
      </c>
      <c r="I1792" s="22" t="s">
        <v>458</v>
      </c>
      <c r="J1792" s="68">
        <v>1</v>
      </c>
      <c r="K1792" s="13">
        <f>IFERROR(VLOOKUP(I1792,'LISTES stock'!A$2:B$1487,2,0)+SUMIFS(J1792:J1792,D1792:D1792,"ENTRÉE",I1792:I1792,I1792)-SUMIFS(J1792:J1792,D1792:D1792,"SORTIE",I1792:I1792,I1792),"")</f>
        <v>6</v>
      </c>
      <c r="L1792" s="13">
        <f>IFERROR(VLOOKUP(I1792,T_LISTES[],3,0),"")</f>
        <v>0</v>
      </c>
      <c r="M1792" s="13" t="str">
        <f t="shared" si="57"/>
        <v/>
      </c>
      <c r="N1792" s="23"/>
      <c r="O1792" s="8"/>
      <c r="P1792" s="69">
        <v>0</v>
      </c>
      <c r="Q1792" s="22" t="s">
        <v>1758</v>
      </c>
      <c r="R1792" s="14" t="s">
        <v>1790</v>
      </c>
    </row>
    <row r="1793" spans="1:18" x14ac:dyDescent="0.25">
      <c r="A1793" s="14">
        <f t="shared" si="56"/>
        <v>1792</v>
      </c>
      <c r="B1793" s="15">
        <v>44317</v>
      </c>
      <c r="C1793" s="7">
        <v>44321</v>
      </c>
      <c r="D1793" s="8" t="s">
        <v>842</v>
      </c>
      <c r="E1793" s="22" t="s">
        <v>368</v>
      </c>
      <c r="F1793" s="67" t="s">
        <v>1779</v>
      </c>
      <c r="G1793" s="8"/>
      <c r="H1793" s="67" t="s">
        <v>33</v>
      </c>
      <c r="I1793" s="22" t="s">
        <v>48</v>
      </c>
      <c r="J1793" s="68">
        <v>1</v>
      </c>
      <c r="K1793" s="13">
        <f>IFERROR(VLOOKUP(I1793,'LISTES stock'!A$2:B$1487,2,0)+SUMIFS(J1793:J1793,D1793:D1793,"ENTRÉE",I1793:I1793,I1793)-SUMIFS(J1793:J1793,D1793:D1793,"SORTIE",I1793:I1793,I1793),"")</f>
        <v>9</v>
      </c>
      <c r="L1793" s="13">
        <f>IFERROR(VLOOKUP(I1793,T_LISTES[],3,0),"")</f>
        <v>0</v>
      </c>
      <c r="M1793" s="13" t="str">
        <f t="shared" si="57"/>
        <v/>
      </c>
      <c r="N1793" s="23"/>
      <c r="O1793" s="8"/>
      <c r="P1793" s="69">
        <v>0</v>
      </c>
      <c r="Q1793" s="22"/>
      <c r="R1793" s="14" t="s">
        <v>1737</v>
      </c>
    </row>
    <row r="1794" spans="1:18" x14ac:dyDescent="0.25">
      <c r="A1794" s="14">
        <f t="shared" si="56"/>
        <v>1793</v>
      </c>
      <c r="B1794" s="15">
        <v>44317</v>
      </c>
      <c r="C1794" s="7">
        <v>44321</v>
      </c>
      <c r="D1794" s="8" t="s">
        <v>842</v>
      </c>
      <c r="E1794" s="22" t="s">
        <v>368</v>
      </c>
      <c r="F1794" s="67" t="s">
        <v>2131</v>
      </c>
      <c r="G1794" s="8"/>
      <c r="H1794" s="67" t="s">
        <v>1740</v>
      </c>
      <c r="I1794" s="22" t="s">
        <v>575</v>
      </c>
      <c r="J1794" s="68">
        <v>1</v>
      </c>
      <c r="K1794" s="13">
        <f>IFERROR(VLOOKUP(I1794,'LISTES stock'!A$2:B$1487,2,0)+SUMIFS(J1794:J1794,D1794:D1794,"ENTRÉE",I1794:I1794,I1794)-SUMIFS(J1794:J1794,D1794:D1794,"SORTIE",I1794:I1794,I1794),"")</f>
        <v>1</v>
      </c>
      <c r="L1794" s="13">
        <f>IFERROR(VLOOKUP(I1794,T_LISTES[],3,0),"")</f>
        <v>0</v>
      </c>
      <c r="M1794" s="13" t="str">
        <f t="shared" si="57"/>
        <v/>
      </c>
      <c r="N1794" s="23"/>
      <c r="O1794" s="8"/>
      <c r="P1794" s="69">
        <v>0</v>
      </c>
      <c r="Q1794" s="22"/>
      <c r="R1794" s="14" t="s">
        <v>1737</v>
      </c>
    </row>
    <row r="1795" spans="1:18" x14ac:dyDescent="0.25">
      <c r="A1795" s="14">
        <f t="shared" si="56"/>
        <v>1794</v>
      </c>
      <c r="B1795" s="15">
        <v>44317</v>
      </c>
      <c r="C1795" s="7">
        <v>44321</v>
      </c>
      <c r="D1795" s="8" t="s">
        <v>842</v>
      </c>
      <c r="E1795" s="22" t="s">
        <v>63</v>
      </c>
      <c r="F1795" s="67" t="s">
        <v>1744</v>
      </c>
      <c r="G1795" s="8"/>
      <c r="H1795" s="67" t="s">
        <v>33</v>
      </c>
      <c r="I1795" s="22" t="s">
        <v>729</v>
      </c>
      <c r="J1795" s="68">
        <v>1</v>
      </c>
      <c r="K1795" s="13">
        <f>IFERROR(VLOOKUP(I1795,'LISTES stock'!A$2:B$1487,2,0)+SUMIFS(J1795:J1795,D1795:D1795,"ENTRÉE",I1795:I1795,I1795)-SUMIFS(J1795:J1795,D1795:D1795,"SORTIE",I1795:I1795,I1795),"")</f>
        <v>1</v>
      </c>
      <c r="L1795" s="13">
        <f>IFERROR(VLOOKUP(I1795,T_LISTES[],3,0),"")</f>
        <v>0</v>
      </c>
      <c r="M1795" s="13" t="str">
        <f t="shared" si="57"/>
        <v/>
      </c>
      <c r="N1795" s="23"/>
      <c r="O1795" s="8"/>
      <c r="P1795" s="69">
        <v>0</v>
      </c>
      <c r="Q1795" s="22"/>
      <c r="R1795" s="14" t="s">
        <v>1754</v>
      </c>
    </row>
    <row r="1796" spans="1:18" x14ac:dyDescent="0.25">
      <c r="A1796" s="14">
        <f t="shared" si="56"/>
        <v>1795</v>
      </c>
      <c r="B1796" s="15">
        <v>44317</v>
      </c>
      <c r="C1796" s="7">
        <v>44321</v>
      </c>
      <c r="D1796" s="8" t="s">
        <v>842</v>
      </c>
      <c r="E1796" s="22" t="s">
        <v>63</v>
      </c>
      <c r="F1796" s="67" t="s">
        <v>1860</v>
      </c>
      <c r="G1796" s="8"/>
      <c r="H1796" s="67" t="s">
        <v>26</v>
      </c>
      <c r="I1796" s="22" t="s">
        <v>135</v>
      </c>
      <c r="J1796" s="68">
        <v>1</v>
      </c>
      <c r="K1796" s="13">
        <f>IFERROR(VLOOKUP(I1796,'LISTES stock'!A$2:B$1487,2,0)+SUMIFS(J1796:J1796,D1796:D1796,"ENTRÉE",I1796:I1796,I1796)-SUMIFS(J1796:J1796,D1796:D1796,"SORTIE",I1796:I1796,I1796),"")</f>
        <v>-87</v>
      </c>
      <c r="L1796" s="13">
        <f>IFERROR(VLOOKUP(I1796,T_LISTES[],3,0),"")</f>
        <v>2</v>
      </c>
      <c r="M1796" s="13" t="str">
        <f t="shared" si="57"/>
        <v>COMMANDER</v>
      </c>
      <c r="N1796" s="23"/>
      <c r="O1796" s="8"/>
      <c r="P1796" s="69">
        <v>0</v>
      </c>
      <c r="Q1796" s="22"/>
      <c r="R1796" s="14" t="s">
        <v>1754</v>
      </c>
    </row>
    <row r="1797" spans="1:18" x14ac:dyDescent="0.25">
      <c r="A1797" s="14">
        <f t="shared" si="56"/>
        <v>1796</v>
      </c>
      <c r="B1797" s="15">
        <v>44317</v>
      </c>
      <c r="C1797" s="7">
        <v>44321</v>
      </c>
      <c r="D1797" s="8" t="s">
        <v>842</v>
      </c>
      <c r="E1797" s="22" t="s">
        <v>316</v>
      </c>
      <c r="F1797" s="67" t="s">
        <v>1747</v>
      </c>
      <c r="G1797" s="8"/>
      <c r="H1797" s="67" t="s">
        <v>17</v>
      </c>
      <c r="I1797" s="22" t="s">
        <v>116</v>
      </c>
      <c r="J1797" s="68">
        <v>1</v>
      </c>
      <c r="K1797" s="13">
        <f>IFERROR(VLOOKUP(I1797,'LISTES stock'!A$2:B$1487,2,0)+SUMIFS(J1797:J1797,D1797:D1797,"ENTRÉE",I1797:I1797,I1797)-SUMIFS(J1797:J1797,D1797:D1797,"SORTIE",I1797:I1797,I1797),"")</f>
        <v>-9</v>
      </c>
      <c r="L1797" s="13">
        <f>IFERROR(VLOOKUP(I1797,T_LISTES[],3,0),"")</f>
        <v>0</v>
      </c>
      <c r="M1797" s="13" t="str">
        <f t="shared" si="57"/>
        <v>COMMANDER</v>
      </c>
      <c r="N1797" s="23" t="s">
        <v>1811</v>
      </c>
      <c r="O1797" s="8"/>
      <c r="P1797" s="69">
        <v>0</v>
      </c>
      <c r="Q1797" s="22"/>
      <c r="R1797" s="14" t="s">
        <v>1737</v>
      </c>
    </row>
    <row r="1798" spans="1:18" x14ac:dyDescent="0.25">
      <c r="A1798" s="14">
        <f t="shared" si="56"/>
        <v>1797</v>
      </c>
      <c r="B1798" s="15">
        <v>44317</v>
      </c>
      <c r="C1798" s="7">
        <v>44321</v>
      </c>
      <c r="D1798" s="75" t="s">
        <v>844</v>
      </c>
      <c r="E1798" s="22" t="s">
        <v>2298</v>
      </c>
      <c r="F1798" s="67" t="s">
        <v>1744</v>
      </c>
      <c r="G1798" s="8"/>
      <c r="H1798" s="67"/>
      <c r="I1798" s="22" t="s">
        <v>729</v>
      </c>
      <c r="J1798" s="68">
        <v>2</v>
      </c>
      <c r="K1798" s="13">
        <f>IFERROR(VLOOKUP(I1798,'LISTES stock'!A$2:B$1487,2,0)+SUMIFS(J1798:J1798,D1798:D1798,"ENTRÉE",I1798:I1798,I1798)-SUMIFS(J1798:J1798,D1798:D1798,"SORTIE",I1798:I1798,I1798),"")</f>
        <v>4</v>
      </c>
      <c r="L1798" s="13">
        <f>IFERROR(VLOOKUP(I1798,T_LISTES[],3,0),"")</f>
        <v>0</v>
      </c>
      <c r="M1798" s="13" t="str">
        <f t="shared" si="57"/>
        <v/>
      </c>
      <c r="N1798" s="23"/>
      <c r="O1798" s="8"/>
      <c r="P1798" s="69">
        <v>30000</v>
      </c>
      <c r="Q1798" s="22"/>
      <c r="R1798" s="14"/>
    </row>
    <row r="1799" spans="1:18" x14ac:dyDescent="0.25">
      <c r="A1799" s="14">
        <f t="shared" si="56"/>
        <v>1798</v>
      </c>
      <c r="B1799" s="15">
        <v>44317</v>
      </c>
      <c r="C1799" s="7">
        <v>44321</v>
      </c>
      <c r="D1799" s="75" t="s">
        <v>844</v>
      </c>
      <c r="E1799" s="22" t="s">
        <v>2298</v>
      </c>
      <c r="F1799" s="67" t="s">
        <v>2131</v>
      </c>
      <c r="G1799" s="8"/>
      <c r="H1799" s="67"/>
      <c r="I1799" s="22" t="s">
        <v>575</v>
      </c>
      <c r="J1799" s="68">
        <v>1</v>
      </c>
      <c r="K1799" s="13">
        <f>IFERROR(VLOOKUP(I1799,'LISTES stock'!A$2:B$1487,2,0)+SUMIFS(J1799:J1799,D1799:D1799,"ENTRÉE",I1799:I1799,I1799)-SUMIFS(J1799:J1799,D1799:D1799,"SORTIE",I1799:I1799,I1799),"")</f>
        <v>3</v>
      </c>
      <c r="L1799" s="13">
        <f>IFERROR(VLOOKUP(I1799,T_LISTES[],3,0),"")</f>
        <v>0</v>
      </c>
      <c r="M1799" s="13" t="str">
        <f t="shared" si="57"/>
        <v/>
      </c>
      <c r="N1799" s="23"/>
      <c r="O1799" s="8"/>
      <c r="P1799" s="69">
        <v>0</v>
      </c>
      <c r="Q1799" s="22"/>
      <c r="R1799" s="14"/>
    </row>
    <row r="1800" spans="1:18" x14ac:dyDescent="0.25">
      <c r="A1800" s="14">
        <f t="shared" si="56"/>
        <v>1799</v>
      </c>
      <c r="B1800" s="15">
        <v>44317</v>
      </c>
      <c r="C1800" s="7">
        <v>44322</v>
      </c>
      <c r="D1800" s="75" t="s">
        <v>844</v>
      </c>
      <c r="E1800" s="22" t="s">
        <v>2298</v>
      </c>
      <c r="F1800" s="67" t="s">
        <v>2444</v>
      </c>
      <c r="G1800" s="8"/>
      <c r="H1800" s="67"/>
      <c r="I1800" s="22" t="s">
        <v>2445</v>
      </c>
      <c r="J1800" s="68">
        <v>200</v>
      </c>
      <c r="K1800" s="13" t="str">
        <f>IFERROR(VLOOKUP(I1800,'LISTES stock'!A$2:B$1487,2,0)+SUMIFS(J1800:J1800,D1800:D1800,"ENTRÉE",I1800:I1800,I1800)-SUMIFS(J1800:J1800,D1800:D1800,"SORTIE",I1800:I1800,I1800),"")</f>
        <v/>
      </c>
      <c r="L1800" s="13" t="str">
        <f>IFERROR(VLOOKUP(I1800,T_LISTES[],3,0),"")</f>
        <v/>
      </c>
      <c r="M1800" s="13" t="str">
        <f t="shared" si="57"/>
        <v>COMMANDER</v>
      </c>
      <c r="N1800" s="23" t="s">
        <v>2446</v>
      </c>
      <c r="O1800" s="8"/>
      <c r="P1800" s="69">
        <v>0</v>
      </c>
      <c r="Q1800" s="22"/>
      <c r="R1800" s="14"/>
    </row>
    <row r="1801" spans="1:18" x14ac:dyDescent="0.25">
      <c r="A1801" s="14">
        <f t="shared" si="56"/>
        <v>1800</v>
      </c>
      <c r="B1801" s="15">
        <v>44317</v>
      </c>
      <c r="C1801" s="7">
        <v>44322</v>
      </c>
      <c r="D1801" s="75" t="s">
        <v>844</v>
      </c>
      <c r="E1801" s="22" t="s">
        <v>2298</v>
      </c>
      <c r="F1801" s="67" t="s">
        <v>2444</v>
      </c>
      <c r="G1801" s="8"/>
      <c r="H1801" s="67"/>
      <c r="I1801" s="22" t="s">
        <v>2447</v>
      </c>
      <c r="J1801" s="68">
        <v>100</v>
      </c>
      <c r="K1801" s="13" t="str">
        <f>IFERROR(VLOOKUP(I1801,'LISTES stock'!A$2:B$1487,2,0)+SUMIFS(J1801:J1801,D1801:D1801,"ENTRÉE",I1801:I1801,I1801)-SUMIFS(J1801:J1801,D1801:D1801,"SORTIE",I1801:I1801,I1801),"")</f>
        <v/>
      </c>
      <c r="L1801" s="13" t="str">
        <f>IFERROR(VLOOKUP(I1801,T_LISTES[],3,0),"")</f>
        <v/>
      </c>
      <c r="M1801" s="13" t="str">
        <f t="shared" si="57"/>
        <v>COMMANDER</v>
      </c>
      <c r="N1801" s="23" t="s">
        <v>2446</v>
      </c>
      <c r="O1801" s="8"/>
      <c r="P1801" s="69">
        <v>0</v>
      </c>
      <c r="Q1801" s="22"/>
      <c r="R1801" s="14"/>
    </row>
    <row r="1802" spans="1:18" x14ac:dyDescent="0.25">
      <c r="A1802" s="14">
        <f t="shared" si="56"/>
        <v>1801</v>
      </c>
      <c r="B1802" s="15">
        <v>44317</v>
      </c>
      <c r="C1802" s="7">
        <v>44322</v>
      </c>
      <c r="D1802" s="75" t="s">
        <v>844</v>
      </c>
      <c r="E1802" s="22" t="s">
        <v>2298</v>
      </c>
      <c r="F1802" s="67" t="s">
        <v>2444</v>
      </c>
      <c r="G1802" s="8"/>
      <c r="H1802" s="67"/>
      <c r="I1802" s="22" t="s">
        <v>2448</v>
      </c>
      <c r="J1802" s="68">
        <v>100</v>
      </c>
      <c r="K1802" s="13" t="str">
        <f>IFERROR(VLOOKUP(I1802,'LISTES stock'!A$2:B$1487,2,0)+SUMIFS(J1802:J1802,D1802:D1802,"ENTRÉE",I1802:I1802,I1802)-SUMIFS(J1802:J1802,D1802:D1802,"SORTIE",I1802:I1802,I1802),"")</f>
        <v/>
      </c>
      <c r="L1802" s="13" t="str">
        <f>IFERROR(VLOOKUP(I1802,T_LISTES[],3,0),"")</f>
        <v/>
      </c>
      <c r="M1802" s="13" t="str">
        <f t="shared" si="57"/>
        <v>COMMANDER</v>
      </c>
      <c r="N1802" s="23" t="s">
        <v>2446</v>
      </c>
      <c r="O1802" s="8"/>
      <c r="P1802" s="69">
        <v>0</v>
      </c>
      <c r="Q1802" s="22"/>
      <c r="R1802" s="14"/>
    </row>
    <row r="1803" spans="1:18" x14ac:dyDescent="0.25">
      <c r="A1803" s="14">
        <f t="shared" si="56"/>
        <v>1802</v>
      </c>
      <c r="B1803" s="15">
        <v>44317</v>
      </c>
      <c r="C1803" s="7">
        <v>44322</v>
      </c>
      <c r="D1803" s="75" t="s">
        <v>844</v>
      </c>
      <c r="E1803" s="22" t="s">
        <v>2298</v>
      </c>
      <c r="F1803" s="67" t="s">
        <v>2444</v>
      </c>
      <c r="G1803" s="8"/>
      <c r="H1803" s="67"/>
      <c r="I1803" s="22" t="s">
        <v>2449</v>
      </c>
      <c r="J1803" s="68">
        <v>5</v>
      </c>
      <c r="K1803" s="13" t="str">
        <f>IFERROR(VLOOKUP(I1803,'LISTES stock'!A$2:B$1487,2,0)+SUMIFS(J1803:J1803,D1803:D1803,"ENTRÉE",I1803:I1803,I1803)-SUMIFS(J1803:J1803,D1803:D1803,"SORTIE",I1803:I1803,I1803),"")</f>
        <v/>
      </c>
      <c r="L1803" s="13" t="str">
        <f>IFERROR(VLOOKUP(I1803,T_LISTES[],3,0),"")</f>
        <v/>
      </c>
      <c r="M1803" s="13" t="str">
        <f t="shared" si="57"/>
        <v>COMMANDER</v>
      </c>
      <c r="N1803" s="23" t="s">
        <v>2446</v>
      </c>
      <c r="O1803" s="8"/>
      <c r="P1803" s="69">
        <v>0</v>
      </c>
      <c r="Q1803" s="22"/>
      <c r="R1803" s="14"/>
    </row>
    <row r="1804" spans="1:18" x14ac:dyDescent="0.25">
      <c r="A1804" s="14">
        <f t="shared" si="56"/>
        <v>1803</v>
      </c>
      <c r="B1804" s="15">
        <v>44317</v>
      </c>
      <c r="C1804" s="7">
        <v>44322</v>
      </c>
      <c r="D1804" s="75" t="s">
        <v>844</v>
      </c>
      <c r="E1804" s="22" t="s">
        <v>2298</v>
      </c>
      <c r="F1804" s="67" t="s">
        <v>2444</v>
      </c>
      <c r="G1804" s="8"/>
      <c r="H1804" s="67"/>
      <c r="I1804" s="22" t="s">
        <v>2450</v>
      </c>
      <c r="J1804" s="68">
        <v>10</v>
      </c>
      <c r="K1804" s="13" t="str">
        <f>IFERROR(VLOOKUP(I1804,'LISTES stock'!A$2:B$1487,2,0)+SUMIFS(J1804:J1804,D1804:D1804,"ENTRÉE",I1804:I1804,I1804)-SUMIFS(J1804:J1804,D1804:D1804,"SORTIE",I1804:I1804,I1804),"")</f>
        <v/>
      </c>
      <c r="L1804" s="13" t="str">
        <f>IFERROR(VLOOKUP(I1804,T_LISTES[],3,0),"")</f>
        <v/>
      </c>
      <c r="M1804" s="13" t="str">
        <f t="shared" si="57"/>
        <v>COMMANDER</v>
      </c>
      <c r="N1804" s="23" t="s">
        <v>2446</v>
      </c>
      <c r="O1804" s="8"/>
      <c r="P1804" s="69">
        <v>0</v>
      </c>
      <c r="Q1804" s="22"/>
      <c r="R1804" s="14"/>
    </row>
    <row r="1805" spans="1:18" x14ac:dyDescent="0.25">
      <c r="A1805" s="14">
        <f t="shared" si="56"/>
        <v>1804</v>
      </c>
      <c r="B1805" s="15">
        <v>44317</v>
      </c>
      <c r="C1805" s="7">
        <v>44322</v>
      </c>
      <c r="D1805" s="75" t="s">
        <v>844</v>
      </c>
      <c r="E1805" s="22" t="s">
        <v>2298</v>
      </c>
      <c r="F1805" s="67" t="s">
        <v>2444</v>
      </c>
      <c r="G1805" s="8"/>
      <c r="H1805" s="67"/>
      <c r="I1805" s="22" t="s">
        <v>2451</v>
      </c>
      <c r="J1805" s="68">
        <v>5</v>
      </c>
      <c r="K1805" s="13" t="str">
        <f>IFERROR(VLOOKUP(I1805,'LISTES stock'!A$2:B$1487,2,0)+SUMIFS(J1805:J1805,D1805:D1805,"ENTRÉE",I1805:I1805,I1805)-SUMIFS(J1805:J1805,D1805:D1805,"SORTIE",I1805:I1805,I1805),"")</f>
        <v/>
      </c>
      <c r="L1805" s="13" t="str">
        <f>IFERROR(VLOOKUP(I1805,T_LISTES[],3,0),"")</f>
        <v/>
      </c>
      <c r="M1805" s="13" t="str">
        <f t="shared" si="57"/>
        <v>COMMANDER</v>
      </c>
      <c r="N1805" s="23" t="s">
        <v>2446</v>
      </c>
      <c r="O1805" s="8"/>
      <c r="P1805" s="69">
        <v>0</v>
      </c>
      <c r="Q1805" s="22"/>
      <c r="R1805" s="14"/>
    </row>
    <row r="1806" spans="1:18" x14ac:dyDescent="0.25">
      <c r="A1806" s="14">
        <f t="shared" si="56"/>
        <v>1805</v>
      </c>
      <c r="B1806" s="15">
        <v>44317</v>
      </c>
      <c r="C1806" s="7">
        <v>44322</v>
      </c>
      <c r="D1806" s="75" t="s">
        <v>844</v>
      </c>
      <c r="E1806" s="22" t="s">
        <v>2298</v>
      </c>
      <c r="F1806" s="67" t="s">
        <v>2014</v>
      </c>
      <c r="G1806" s="8"/>
      <c r="H1806" s="67" t="s">
        <v>1796</v>
      </c>
      <c r="I1806" s="22" t="s">
        <v>2452</v>
      </c>
      <c r="J1806" s="68">
        <v>15</v>
      </c>
      <c r="K1806" s="13" t="str">
        <f>IFERROR(VLOOKUP(I1806,'LISTES stock'!A$2:B$1487,2,0)+SUMIFS(J1806:J1806,D1806:D1806,"ENTRÉE",I1806:I1806,I1806)-SUMIFS(J1806:J1806,D1806:D1806,"SORTIE",I1806:I1806,I1806),"")</f>
        <v/>
      </c>
      <c r="L1806" s="13" t="str">
        <f>IFERROR(VLOOKUP(I1806,T_LISTES[],3,0),"")</f>
        <v/>
      </c>
      <c r="M1806" s="13" t="str">
        <f t="shared" si="57"/>
        <v>COMMANDER</v>
      </c>
      <c r="N1806" s="23"/>
      <c r="O1806" s="8" t="s">
        <v>2453</v>
      </c>
      <c r="P1806" s="69">
        <v>146625</v>
      </c>
      <c r="Q1806" s="22" t="s">
        <v>2454</v>
      </c>
      <c r="R1806" s="14"/>
    </row>
    <row r="1807" spans="1:18" x14ac:dyDescent="0.25">
      <c r="A1807" s="14">
        <f t="shared" si="56"/>
        <v>1806</v>
      </c>
      <c r="B1807" s="15">
        <v>44317</v>
      </c>
      <c r="C1807" s="7">
        <v>44322</v>
      </c>
      <c r="D1807" s="75" t="s">
        <v>844</v>
      </c>
      <c r="E1807" s="22" t="s">
        <v>2298</v>
      </c>
      <c r="F1807" s="67" t="s">
        <v>2014</v>
      </c>
      <c r="G1807" s="8"/>
      <c r="H1807" s="67"/>
      <c r="I1807" s="22" t="s">
        <v>2455</v>
      </c>
      <c r="J1807" s="68">
        <v>5</v>
      </c>
      <c r="K1807" s="13" t="str">
        <f>IFERROR(VLOOKUP(I1807,'LISTES stock'!A$2:B$1487,2,0)+SUMIFS(J1807:J1807,D1807:D1807,"ENTRÉE",I1807:I1807,I1807)-SUMIFS(J1807:J1807,D1807:D1807,"SORTIE",I1807:I1807,I1807),"")</f>
        <v/>
      </c>
      <c r="L1807" s="13" t="str">
        <f>IFERROR(VLOOKUP(I1807,T_LISTES[],3,0),"")</f>
        <v/>
      </c>
      <c r="M1807" s="13" t="str">
        <f t="shared" si="57"/>
        <v>COMMANDER</v>
      </c>
      <c r="N1807" s="23"/>
      <c r="O1807" s="8"/>
      <c r="P1807" s="69">
        <v>35700</v>
      </c>
      <c r="Q1807" s="22" t="s">
        <v>2454</v>
      </c>
      <c r="R1807" s="14"/>
    </row>
    <row r="1808" spans="1:18" x14ac:dyDescent="0.25">
      <c r="A1808" s="14">
        <f t="shared" si="56"/>
        <v>1807</v>
      </c>
      <c r="B1808" s="15">
        <v>44317</v>
      </c>
      <c r="C1808" s="7">
        <v>44322</v>
      </c>
      <c r="D1808" s="75" t="s">
        <v>844</v>
      </c>
      <c r="E1808" s="22" t="s">
        <v>2298</v>
      </c>
      <c r="F1808" s="67" t="s">
        <v>2014</v>
      </c>
      <c r="G1808" s="8"/>
      <c r="H1808" s="67"/>
      <c r="I1808" s="22" t="s">
        <v>2456</v>
      </c>
      <c r="J1808" s="68">
        <v>5</v>
      </c>
      <c r="K1808" s="13" t="str">
        <f>IFERROR(VLOOKUP(I1808,'LISTES stock'!A$2:B$1487,2,0)+SUMIFS(J1808:J1808,D1808:D1808,"ENTRÉE",I1808:I1808,I1808)-SUMIFS(J1808:J1808,D1808:D1808,"SORTIE",I1808:I1808,I1808),"")</f>
        <v/>
      </c>
      <c r="L1808" s="13" t="str">
        <f>IFERROR(VLOOKUP(I1808,T_LISTES[],3,0),"")</f>
        <v/>
      </c>
      <c r="M1808" s="13" t="str">
        <f t="shared" si="57"/>
        <v>COMMANDER</v>
      </c>
      <c r="N1808" s="23"/>
      <c r="O1808" s="8"/>
      <c r="P1808" s="69">
        <v>15300</v>
      </c>
      <c r="Q1808" s="22" t="s">
        <v>2454</v>
      </c>
      <c r="R1808" s="14"/>
    </row>
    <row r="1809" spans="1:18" x14ac:dyDescent="0.25">
      <c r="A1809" s="14">
        <f t="shared" si="56"/>
        <v>1808</v>
      </c>
      <c r="B1809" s="15">
        <v>44317</v>
      </c>
      <c r="C1809" s="7">
        <v>44322</v>
      </c>
      <c r="D1809" s="75" t="s">
        <v>844</v>
      </c>
      <c r="E1809" s="22" t="s">
        <v>2298</v>
      </c>
      <c r="F1809" s="67" t="s">
        <v>2014</v>
      </c>
      <c r="G1809" s="8"/>
      <c r="H1809" s="67"/>
      <c r="I1809" s="22" t="s">
        <v>2457</v>
      </c>
      <c r="J1809" s="68">
        <v>5</v>
      </c>
      <c r="K1809" s="13" t="str">
        <f>IFERROR(VLOOKUP(I1809,'LISTES stock'!A$2:B$1487,2,0)+SUMIFS(J1809:J1809,D1809:D1809,"ENTRÉE",I1809:I1809,I1809)-SUMIFS(J1809:J1809,D1809:D1809,"SORTIE",I1809:I1809,I1809),"")</f>
        <v/>
      </c>
      <c r="L1809" s="13" t="str">
        <f>IFERROR(VLOOKUP(I1809,T_LISTES[],3,0),"")</f>
        <v/>
      </c>
      <c r="M1809" s="13" t="str">
        <f t="shared" si="57"/>
        <v>COMMANDER</v>
      </c>
      <c r="N1809" s="23"/>
      <c r="O1809" s="8"/>
      <c r="P1809" s="69">
        <v>35700</v>
      </c>
      <c r="Q1809" s="22" t="s">
        <v>2454</v>
      </c>
      <c r="R1809" s="14"/>
    </row>
    <row r="1810" spans="1:18" x14ac:dyDescent="0.25">
      <c r="A1810" s="14">
        <f t="shared" si="56"/>
        <v>1809</v>
      </c>
      <c r="B1810" s="15">
        <v>44317</v>
      </c>
      <c r="C1810" s="7">
        <v>44322</v>
      </c>
      <c r="D1810" s="75" t="s">
        <v>844</v>
      </c>
      <c r="E1810" s="22" t="s">
        <v>2298</v>
      </c>
      <c r="F1810" s="67" t="s">
        <v>1867</v>
      </c>
      <c r="G1810" s="8"/>
      <c r="H1810" s="67"/>
      <c r="I1810" s="22" t="s">
        <v>337</v>
      </c>
      <c r="J1810" s="68">
        <v>20</v>
      </c>
      <c r="K1810" s="13">
        <f>IFERROR(VLOOKUP(I1810,'LISTES stock'!A$2:B$1487,2,0)+SUMIFS(J1810:J1810,D1810:D1810,"ENTRÉE",I1810:I1810,I1810)-SUMIFS(J1810:J1810,D1810:D1810,"SORTIE",I1810:I1810,I1810),"")</f>
        <v>-4</v>
      </c>
      <c r="L1810" s="13">
        <f>IFERROR(VLOOKUP(I1810,T_LISTES[],3,0),"")</f>
        <v>2</v>
      </c>
      <c r="M1810" s="13" t="str">
        <f t="shared" si="57"/>
        <v>COMMANDER</v>
      </c>
      <c r="N1810" s="23"/>
      <c r="O1810" s="8"/>
      <c r="P1810" s="69">
        <v>26000</v>
      </c>
      <c r="Q1810" s="22"/>
      <c r="R1810" s="14"/>
    </row>
    <row r="1811" spans="1:18" x14ac:dyDescent="0.25">
      <c r="A1811" s="14">
        <f t="shared" si="56"/>
        <v>1810</v>
      </c>
      <c r="B1811" s="15">
        <v>44317</v>
      </c>
      <c r="C1811" s="7">
        <v>44322</v>
      </c>
      <c r="D1811" s="75" t="s">
        <v>844</v>
      </c>
      <c r="E1811" s="22" t="s">
        <v>2298</v>
      </c>
      <c r="F1811" s="67" t="s">
        <v>1867</v>
      </c>
      <c r="G1811" s="8"/>
      <c r="H1811" s="67"/>
      <c r="I1811" s="22" t="s">
        <v>333</v>
      </c>
      <c r="J1811" s="68">
        <v>20</v>
      </c>
      <c r="K1811" s="13">
        <f>IFERROR(VLOOKUP(I1811,'LISTES stock'!A$2:B$1487,2,0)+SUMIFS(J1811:J1811,D1811:D1811,"ENTRÉE",I1811:I1811,I1811)-SUMIFS(J1811:J1811,D1811:D1811,"SORTIE",I1811:I1811,I1811),"")</f>
        <v>-1</v>
      </c>
      <c r="L1811" s="13">
        <f>IFERROR(VLOOKUP(I1811,T_LISTES[],3,0),"")</f>
        <v>2</v>
      </c>
      <c r="M1811" s="13" t="str">
        <f t="shared" si="57"/>
        <v>COMMANDER</v>
      </c>
      <c r="N1811" s="23"/>
      <c r="O1811" s="8"/>
      <c r="P1811" s="69">
        <v>26000</v>
      </c>
      <c r="Q1811" s="22"/>
      <c r="R1811" s="14"/>
    </row>
    <row r="1812" spans="1:18" x14ac:dyDescent="0.25">
      <c r="A1812" s="14">
        <f t="shared" si="56"/>
        <v>1811</v>
      </c>
      <c r="B1812" s="15">
        <v>44317</v>
      </c>
      <c r="C1812" s="7">
        <v>44322</v>
      </c>
      <c r="D1812" s="75" t="s">
        <v>844</v>
      </c>
      <c r="E1812" s="22" t="s">
        <v>2298</v>
      </c>
      <c r="F1812" s="67" t="s">
        <v>1867</v>
      </c>
      <c r="G1812" s="8"/>
      <c r="H1812" s="67"/>
      <c r="I1812" s="22" t="s">
        <v>7</v>
      </c>
      <c r="J1812" s="68">
        <v>20</v>
      </c>
      <c r="K1812" s="13">
        <f>IFERROR(VLOOKUP(I1812,'LISTES stock'!A$2:B$1487,2,0)+SUMIFS(J1812:J1812,D1812:D1812,"ENTRÉE",I1812:I1812,I1812)-SUMIFS(J1812:J1812,D1812:D1812,"SORTIE",I1812:I1812,I1812),"")</f>
        <v>21</v>
      </c>
      <c r="L1812" s="13">
        <f>IFERROR(VLOOKUP(I1812,T_LISTES[],3,0),"")</f>
        <v>2</v>
      </c>
      <c r="M1812" s="13" t="str">
        <f t="shared" si="57"/>
        <v/>
      </c>
      <c r="N1812" s="23"/>
      <c r="O1812" s="8"/>
      <c r="P1812" s="69">
        <v>30000</v>
      </c>
      <c r="Q1812" s="22"/>
      <c r="R1812" s="14"/>
    </row>
    <row r="1813" spans="1:18" x14ac:dyDescent="0.25">
      <c r="A1813" s="14">
        <f t="shared" si="56"/>
        <v>1812</v>
      </c>
      <c r="B1813" s="15">
        <v>44317</v>
      </c>
      <c r="C1813" s="7">
        <v>44322</v>
      </c>
      <c r="D1813" s="75" t="s">
        <v>844</v>
      </c>
      <c r="E1813" s="22" t="s">
        <v>2298</v>
      </c>
      <c r="F1813" s="67" t="s">
        <v>2014</v>
      </c>
      <c r="G1813" s="8"/>
      <c r="H1813" s="67"/>
      <c r="I1813" s="22" t="s">
        <v>965</v>
      </c>
      <c r="J1813" s="68">
        <v>5</v>
      </c>
      <c r="K1813" s="13">
        <f>IFERROR(VLOOKUP(I1813,'LISTES stock'!A$2:B$1487,2,0)+SUMIFS(J1813:J1813,D1813:D1813,"ENTRÉE",I1813:I1813,I1813)-SUMIFS(J1813:J1813,D1813:D1813,"SORTIE",I1813:I1813,I1813),"")</f>
        <v>10</v>
      </c>
      <c r="L1813" s="13">
        <f>IFERROR(VLOOKUP(I1813,T_LISTES[],3,0),"")</f>
        <v>0</v>
      </c>
      <c r="M1813" s="13" t="str">
        <f t="shared" si="57"/>
        <v/>
      </c>
      <c r="N1813" s="23"/>
      <c r="O1813" s="8"/>
      <c r="P1813" s="69">
        <v>15300</v>
      </c>
      <c r="Q1813" s="22"/>
      <c r="R1813" s="14"/>
    </row>
    <row r="1814" spans="1:18" x14ac:dyDescent="0.25">
      <c r="A1814" s="14">
        <f t="shared" si="56"/>
        <v>1813</v>
      </c>
      <c r="B1814" s="15">
        <v>44317</v>
      </c>
      <c r="C1814" s="7">
        <v>44322</v>
      </c>
      <c r="D1814" s="75" t="s">
        <v>844</v>
      </c>
      <c r="E1814" s="22" t="s">
        <v>2298</v>
      </c>
      <c r="F1814" s="67" t="s">
        <v>2014</v>
      </c>
      <c r="G1814" s="8"/>
      <c r="H1814" s="67"/>
      <c r="I1814" s="22" t="s">
        <v>358</v>
      </c>
      <c r="J1814" s="68">
        <v>5</v>
      </c>
      <c r="K1814" s="13">
        <f>IFERROR(VLOOKUP(I1814,'LISTES stock'!A$2:B$1487,2,0)+SUMIFS(J1814:J1814,D1814:D1814,"ENTRÉE",I1814:I1814,I1814)-SUMIFS(J1814:J1814,D1814:D1814,"SORTIE",I1814:I1814,I1814),"")</f>
        <v>18</v>
      </c>
      <c r="L1814" s="13">
        <f>IFERROR(VLOOKUP(I1814,T_LISTES[],3,0),"")</f>
        <v>2</v>
      </c>
      <c r="M1814" s="13" t="str">
        <f t="shared" si="57"/>
        <v/>
      </c>
      <c r="N1814" s="23"/>
      <c r="O1814" s="8"/>
      <c r="P1814" s="69">
        <v>35700</v>
      </c>
      <c r="Q1814" s="22"/>
      <c r="R1814" s="14"/>
    </row>
    <row r="1815" spans="1:18" x14ac:dyDescent="0.25">
      <c r="A1815" s="14">
        <f t="shared" si="56"/>
        <v>1814</v>
      </c>
      <c r="B1815" s="15">
        <v>44317</v>
      </c>
      <c r="C1815" s="7">
        <v>44322</v>
      </c>
      <c r="D1815" s="75" t="s">
        <v>844</v>
      </c>
      <c r="E1815" s="22" t="s">
        <v>2298</v>
      </c>
      <c r="F1815" s="67" t="s">
        <v>1783</v>
      </c>
      <c r="G1815" s="8"/>
      <c r="H1815" s="67"/>
      <c r="I1815" s="22" t="s">
        <v>886</v>
      </c>
      <c r="J1815" s="68">
        <v>100</v>
      </c>
      <c r="K1815" s="13">
        <f>IFERROR(VLOOKUP(I1815,'LISTES stock'!A$2:B$1487,2,0)+SUMIFS(J1815:J1815,D1815:D1815,"ENTRÉE",I1815:I1815,I1815)-SUMIFS(J1815:J1815,D1815:D1815,"SORTIE",I1815:I1815,I1815),"")</f>
        <v>100</v>
      </c>
      <c r="L1815" s="13">
        <f>IFERROR(VLOOKUP(I1815,T_LISTES[],3,0),"")</f>
        <v>2</v>
      </c>
      <c r="M1815" s="13" t="str">
        <f t="shared" si="57"/>
        <v/>
      </c>
      <c r="N1815" s="23"/>
      <c r="O1815" s="8"/>
      <c r="P1815" s="69">
        <v>0</v>
      </c>
      <c r="Q1815" s="22"/>
      <c r="R1815" s="14"/>
    </row>
    <row r="1816" spans="1:18" x14ac:dyDescent="0.25">
      <c r="A1816" s="14">
        <f t="shared" si="56"/>
        <v>1815</v>
      </c>
      <c r="B1816" s="15">
        <v>44317</v>
      </c>
      <c r="C1816" s="7">
        <v>44322</v>
      </c>
      <c r="D1816" s="75" t="s">
        <v>844</v>
      </c>
      <c r="E1816" s="22" t="s">
        <v>2298</v>
      </c>
      <c r="F1816" s="67" t="s">
        <v>1783</v>
      </c>
      <c r="G1816" s="8"/>
      <c r="H1816" s="67"/>
      <c r="I1816" s="22" t="s">
        <v>887</v>
      </c>
      <c r="J1816" s="68">
        <v>200</v>
      </c>
      <c r="K1816" s="13">
        <f>IFERROR(VLOOKUP(I1816,'LISTES stock'!A$2:B$1487,2,0)+SUMIFS(J1816:J1816,D1816:D1816,"ENTRÉE",I1816:I1816,I1816)-SUMIFS(J1816:J1816,D1816:D1816,"SORTIE",I1816:I1816,I1816),"")</f>
        <v>200</v>
      </c>
      <c r="L1816" s="13">
        <f>IFERROR(VLOOKUP(I1816,T_LISTES[],3,0),"")</f>
        <v>2</v>
      </c>
      <c r="M1816" s="13" t="str">
        <f t="shared" si="57"/>
        <v/>
      </c>
      <c r="N1816" s="23"/>
      <c r="O1816" s="8"/>
      <c r="P1816" s="69">
        <v>0</v>
      </c>
      <c r="Q1816" s="22"/>
      <c r="R1816" s="14"/>
    </row>
    <row r="1817" spans="1:18" x14ac:dyDescent="0.25">
      <c r="A1817" s="14">
        <f t="shared" si="56"/>
        <v>1816</v>
      </c>
      <c r="B1817" s="15">
        <v>44317</v>
      </c>
      <c r="C1817" s="7">
        <v>44322</v>
      </c>
      <c r="D1817" s="75" t="s">
        <v>844</v>
      </c>
      <c r="E1817" s="22" t="s">
        <v>2298</v>
      </c>
      <c r="F1817" s="67" t="s">
        <v>1783</v>
      </c>
      <c r="G1817" s="8"/>
      <c r="H1817" s="67"/>
      <c r="I1817" s="22" t="s">
        <v>53</v>
      </c>
      <c r="J1817" s="68">
        <v>5</v>
      </c>
      <c r="K1817" s="13">
        <f>IFERROR(VLOOKUP(I1817,'LISTES stock'!A$2:B$1487,2,0)+SUMIFS(J1817:J1817,D1817:D1817,"ENTRÉE",I1817:I1817,I1817)-SUMIFS(J1817:J1817,D1817:D1817,"SORTIE",I1817:I1817,I1817),"")</f>
        <v>5</v>
      </c>
      <c r="L1817" s="13">
        <f>IFERROR(VLOOKUP(I1817,T_LISTES[],3,0),"")</f>
        <v>2</v>
      </c>
      <c r="M1817" s="13" t="str">
        <f t="shared" si="57"/>
        <v/>
      </c>
      <c r="N1817" s="23"/>
      <c r="O1817" s="8"/>
      <c r="P1817" s="69">
        <v>0</v>
      </c>
      <c r="Q1817" s="22"/>
      <c r="R1817" s="14"/>
    </row>
    <row r="1818" spans="1:18" x14ac:dyDescent="0.25">
      <c r="A1818" s="14">
        <f t="shared" si="56"/>
        <v>1817</v>
      </c>
      <c r="B1818" s="15">
        <v>44317</v>
      </c>
      <c r="C1818" s="7">
        <v>44322</v>
      </c>
      <c r="D1818" s="75" t="s">
        <v>844</v>
      </c>
      <c r="E1818" s="22" t="s">
        <v>2298</v>
      </c>
      <c r="F1818" s="67" t="s">
        <v>1783</v>
      </c>
      <c r="G1818" s="8"/>
      <c r="H1818" s="67"/>
      <c r="I1818" s="22" t="s">
        <v>432</v>
      </c>
      <c r="J1818" s="68">
        <v>10</v>
      </c>
      <c r="K1818" s="13">
        <f>IFERROR(VLOOKUP(I1818,'LISTES stock'!A$2:B$1487,2,0)+SUMIFS(J1818:J1818,D1818:D1818,"ENTRÉE",I1818:I1818,I1818)-SUMIFS(J1818:J1818,D1818:D1818,"SORTIE",I1818:I1818,I1818),"")</f>
        <v>10</v>
      </c>
      <c r="L1818" s="13">
        <f>IFERROR(VLOOKUP(I1818,T_LISTES[],3,0),"")</f>
        <v>2</v>
      </c>
      <c r="M1818" s="13" t="str">
        <f t="shared" si="57"/>
        <v/>
      </c>
      <c r="N1818" s="23"/>
      <c r="O1818" s="8"/>
      <c r="P1818" s="69">
        <v>0</v>
      </c>
      <c r="Q1818" s="22"/>
      <c r="R1818" s="14"/>
    </row>
    <row r="1819" spans="1:18" x14ac:dyDescent="0.25">
      <c r="A1819" s="14">
        <f t="shared" si="56"/>
        <v>1818</v>
      </c>
      <c r="B1819" s="15">
        <v>44317</v>
      </c>
      <c r="C1819" s="7">
        <v>44322</v>
      </c>
      <c r="D1819" s="75" t="s">
        <v>844</v>
      </c>
      <c r="E1819" s="22" t="s">
        <v>2298</v>
      </c>
      <c r="F1819" s="67" t="s">
        <v>1783</v>
      </c>
      <c r="G1819" s="8"/>
      <c r="H1819" s="67"/>
      <c r="I1819" s="22" t="s">
        <v>106</v>
      </c>
      <c r="J1819" s="68">
        <v>5</v>
      </c>
      <c r="K1819" s="13">
        <f>IFERROR(VLOOKUP(I1819,'LISTES stock'!A$2:B$1487,2,0)+SUMIFS(J1819:J1819,D1819:D1819,"ENTRÉE",I1819:I1819,I1819)-SUMIFS(J1819:J1819,D1819:D1819,"SORTIE",I1819:I1819,I1819),"")</f>
        <v>5</v>
      </c>
      <c r="L1819" s="13">
        <f>IFERROR(VLOOKUP(I1819,T_LISTES[],3,0),"")</f>
        <v>2</v>
      </c>
      <c r="M1819" s="13" t="str">
        <f t="shared" si="57"/>
        <v/>
      </c>
      <c r="N1819" s="23"/>
      <c r="O1819" s="8"/>
      <c r="P1819" s="69">
        <v>0</v>
      </c>
      <c r="Q1819" s="22"/>
      <c r="R1819" s="14"/>
    </row>
    <row r="1820" spans="1:18" x14ac:dyDescent="0.25">
      <c r="A1820" s="14">
        <f t="shared" si="56"/>
        <v>1819</v>
      </c>
      <c r="B1820" s="15">
        <v>44317</v>
      </c>
      <c r="C1820" s="7">
        <v>44323</v>
      </c>
      <c r="D1820" s="8" t="s">
        <v>842</v>
      </c>
      <c r="E1820" s="22" t="s">
        <v>270</v>
      </c>
      <c r="F1820" s="67" t="s">
        <v>1860</v>
      </c>
      <c r="G1820" s="8"/>
      <c r="H1820" s="67" t="s">
        <v>26</v>
      </c>
      <c r="I1820" s="22" t="s">
        <v>133</v>
      </c>
      <c r="J1820" s="68">
        <v>2</v>
      </c>
      <c r="K1820" s="13">
        <f>IFERROR(VLOOKUP(I1820,'LISTES stock'!A$2:B$1487,2,0)+SUMIFS(J1820:J1820,D1820:D1820,"ENTRÉE",I1820:I1820,I1820)-SUMIFS(J1820:J1820,D1820:D1820,"SORTIE",I1820:I1820,I1820),"")</f>
        <v>-5</v>
      </c>
      <c r="L1820" s="13">
        <f>IFERROR(VLOOKUP(I1820,T_LISTES[],3,0),"")</f>
        <v>2</v>
      </c>
      <c r="M1820" s="13" t="str">
        <f t="shared" si="57"/>
        <v>COMMANDER</v>
      </c>
      <c r="N1820" s="23"/>
      <c r="O1820" s="8"/>
      <c r="P1820" s="69">
        <v>0</v>
      </c>
      <c r="Q1820" s="22" t="s">
        <v>1780</v>
      </c>
      <c r="R1820" s="14" t="s">
        <v>1790</v>
      </c>
    </row>
    <row r="1821" spans="1:18" x14ac:dyDescent="0.25">
      <c r="A1821" s="14">
        <f t="shared" si="56"/>
        <v>1820</v>
      </c>
      <c r="B1821" s="15">
        <v>44317</v>
      </c>
      <c r="C1821" s="7">
        <v>44323</v>
      </c>
      <c r="D1821" s="8" t="s">
        <v>842</v>
      </c>
      <c r="E1821" s="22" t="s">
        <v>270</v>
      </c>
      <c r="F1821" s="67" t="s">
        <v>1860</v>
      </c>
      <c r="G1821" s="8"/>
      <c r="H1821" s="67" t="s">
        <v>26</v>
      </c>
      <c r="I1821" s="22" t="s">
        <v>132</v>
      </c>
      <c r="J1821" s="68">
        <v>2</v>
      </c>
      <c r="K1821" s="13">
        <f>IFERROR(VLOOKUP(I1821,'LISTES stock'!A$2:B$1487,2,0)+SUMIFS(J1821:J1821,D1821:D1821,"ENTRÉE",I1821:I1821,I1821)-SUMIFS(J1821:J1821,D1821:D1821,"SORTIE",I1821:I1821,I1821),"")</f>
        <v>-2</v>
      </c>
      <c r="L1821" s="13">
        <f>IFERROR(VLOOKUP(I1821,T_LISTES[],3,0),"")</f>
        <v>2</v>
      </c>
      <c r="M1821" s="13" t="str">
        <f t="shared" si="57"/>
        <v>COMMANDER</v>
      </c>
      <c r="N1821" s="23"/>
      <c r="O1821" s="8"/>
      <c r="P1821" s="69">
        <v>0</v>
      </c>
      <c r="Q1821" s="22" t="s">
        <v>1780</v>
      </c>
      <c r="R1821" s="14" t="s">
        <v>1790</v>
      </c>
    </row>
    <row r="1822" spans="1:18" x14ac:dyDescent="0.25">
      <c r="A1822" s="14">
        <f t="shared" si="56"/>
        <v>1821</v>
      </c>
      <c r="B1822" s="15">
        <v>44317</v>
      </c>
      <c r="C1822" s="7">
        <v>44323</v>
      </c>
      <c r="D1822" s="8" t="s">
        <v>842</v>
      </c>
      <c r="E1822" s="22" t="s">
        <v>270</v>
      </c>
      <c r="F1822" s="67" t="s">
        <v>1860</v>
      </c>
      <c r="G1822" s="8"/>
      <c r="H1822" s="67" t="s">
        <v>26</v>
      </c>
      <c r="I1822" s="22" t="s">
        <v>135</v>
      </c>
      <c r="J1822" s="68">
        <v>2</v>
      </c>
      <c r="K1822" s="13">
        <f>IFERROR(VLOOKUP(I1822,'LISTES stock'!A$2:B$1487,2,0)+SUMIFS(J1822:J1822,D1822:D1822,"ENTRÉE",I1822:I1822,I1822)-SUMIFS(J1822:J1822,D1822:D1822,"SORTIE",I1822:I1822,I1822),"")</f>
        <v>-88</v>
      </c>
      <c r="L1822" s="13">
        <f>IFERROR(VLOOKUP(I1822,T_LISTES[],3,0),"")</f>
        <v>2</v>
      </c>
      <c r="M1822" s="13" t="str">
        <f t="shared" si="57"/>
        <v>COMMANDER</v>
      </c>
      <c r="N1822" s="23"/>
      <c r="O1822" s="8"/>
      <c r="P1822" s="69">
        <v>0</v>
      </c>
      <c r="Q1822" s="22" t="s">
        <v>1780</v>
      </c>
      <c r="R1822" s="14" t="s">
        <v>1790</v>
      </c>
    </row>
    <row r="1823" spans="1:18" x14ac:dyDescent="0.25">
      <c r="A1823" s="14">
        <f t="shared" si="56"/>
        <v>1822</v>
      </c>
      <c r="B1823" s="15">
        <v>44317</v>
      </c>
      <c r="C1823" s="7">
        <v>44323</v>
      </c>
      <c r="D1823" s="8" t="s">
        <v>842</v>
      </c>
      <c r="E1823" s="22" t="s">
        <v>270</v>
      </c>
      <c r="F1823" s="67" t="s">
        <v>1765</v>
      </c>
      <c r="G1823" s="8"/>
      <c r="H1823" s="67" t="s">
        <v>58</v>
      </c>
      <c r="I1823" s="22" t="s">
        <v>57</v>
      </c>
      <c r="J1823" s="68">
        <v>22</v>
      </c>
      <c r="K1823" s="13">
        <f>IFERROR(VLOOKUP(I1823,'LISTES stock'!A$2:B$1487,2,0)+SUMIFS(J1823:J1823,D1823:D1823,"ENTRÉE",I1823:I1823,I1823)-SUMIFS(J1823:J1823,D1823:D1823,"SORTIE",I1823:I1823,I1823),"")</f>
        <v>-7066</v>
      </c>
      <c r="L1823" s="13">
        <f>IFERROR(VLOOKUP(I1823,T_LISTES[],3,0),"")</f>
        <v>0</v>
      </c>
      <c r="M1823" s="13" t="str">
        <f t="shared" si="57"/>
        <v>COMMANDER</v>
      </c>
      <c r="N1823" s="23" t="s">
        <v>1861</v>
      </c>
      <c r="O1823" s="8"/>
      <c r="P1823" s="69">
        <v>0</v>
      </c>
      <c r="Q1823" s="22" t="s">
        <v>1780</v>
      </c>
      <c r="R1823" s="14" t="s">
        <v>1790</v>
      </c>
    </row>
    <row r="1824" spans="1:18" x14ac:dyDescent="0.25">
      <c r="A1824" s="14">
        <f t="shared" si="56"/>
        <v>1823</v>
      </c>
      <c r="B1824" s="15">
        <v>44317</v>
      </c>
      <c r="C1824" s="7">
        <v>44323</v>
      </c>
      <c r="D1824" s="8" t="s">
        <v>842</v>
      </c>
      <c r="E1824" s="22" t="s">
        <v>652</v>
      </c>
      <c r="F1824" s="67" t="s">
        <v>1867</v>
      </c>
      <c r="G1824" s="8"/>
      <c r="H1824" s="67" t="s">
        <v>1742</v>
      </c>
      <c r="I1824" s="22" t="s">
        <v>333</v>
      </c>
      <c r="J1824" s="68">
        <v>1</v>
      </c>
      <c r="K1824" s="13">
        <f>IFERROR(VLOOKUP(I1824,'LISTES stock'!A$2:B$1487,2,0)+SUMIFS(J1824:J1824,D1824:D1824,"ENTRÉE",I1824:I1824,I1824)-SUMIFS(J1824:J1824,D1824:D1824,"SORTIE",I1824:I1824,I1824),"")</f>
        <v>-22</v>
      </c>
      <c r="L1824" s="13">
        <f>IFERROR(VLOOKUP(I1824,T_LISTES[],3,0),"")</f>
        <v>2</v>
      </c>
      <c r="M1824" s="13" t="str">
        <f t="shared" si="57"/>
        <v>COMMANDER</v>
      </c>
      <c r="N1824" s="23"/>
      <c r="O1824" s="8"/>
      <c r="P1824" s="69">
        <v>0</v>
      </c>
      <c r="Q1824" s="22"/>
      <c r="R1824" s="14" t="s">
        <v>1743</v>
      </c>
    </row>
    <row r="1825" spans="1:18" x14ac:dyDescent="0.25">
      <c r="A1825" s="14">
        <f t="shared" si="56"/>
        <v>1824</v>
      </c>
      <c r="B1825" s="15">
        <v>44317</v>
      </c>
      <c r="C1825" s="7">
        <v>44323</v>
      </c>
      <c r="D1825" s="8" t="s">
        <v>842</v>
      </c>
      <c r="E1825" s="22" t="s">
        <v>80</v>
      </c>
      <c r="F1825" s="67" t="s">
        <v>1747</v>
      </c>
      <c r="G1825" s="8"/>
      <c r="H1825" s="67" t="s">
        <v>33</v>
      </c>
      <c r="I1825" s="22" t="s">
        <v>342</v>
      </c>
      <c r="J1825" s="68">
        <v>4</v>
      </c>
      <c r="K1825" s="13">
        <f>IFERROR(VLOOKUP(I1825,'LISTES stock'!A$2:B$1487,2,0)+SUMIFS(J1825:J1825,D1825:D1825,"ENTRÉE",I1825:I1825,I1825)-SUMIFS(J1825:J1825,D1825:D1825,"SORTIE",I1825:I1825,I1825),"")</f>
        <v>-12</v>
      </c>
      <c r="L1825" s="13">
        <f>IFERROR(VLOOKUP(I1825,T_LISTES[],3,0),"")</f>
        <v>0</v>
      </c>
      <c r="M1825" s="13" t="str">
        <f t="shared" si="57"/>
        <v>COMMANDER</v>
      </c>
      <c r="N1825" s="23" t="s">
        <v>1773</v>
      </c>
      <c r="O1825" s="8"/>
      <c r="P1825" s="69">
        <v>0</v>
      </c>
      <c r="Q1825" s="22"/>
      <c r="R1825" s="14" t="s">
        <v>1737</v>
      </c>
    </row>
    <row r="1826" spans="1:18" x14ac:dyDescent="0.25">
      <c r="A1826" s="14">
        <f t="shared" si="56"/>
        <v>1825</v>
      </c>
      <c r="B1826" s="15">
        <v>44317</v>
      </c>
      <c r="C1826" s="7">
        <v>44323</v>
      </c>
      <c r="D1826" s="8" t="s">
        <v>842</v>
      </c>
      <c r="E1826" s="22" t="s">
        <v>80</v>
      </c>
      <c r="F1826" s="67" t="s">
        <v>1747</v>
      </c>
      <c r="G1826" s="8"/>
      <c r="H1826" s="67" t="s">
        <v>33</v>
      </c>
      <c r="I1826" s="22" t="s">
        <v>341</v>
      </c>
      <c r="J1826" s="68">
        <v>2</v>
      </c>
      <c r="K1826" s="13">
        <f>IFERROR(VLOOKUP(I1826,'LISTES stock'!A$2:B$1487,2,0)+SUMIFS(J1826:J1826,D1826:D1826,"ENTRÉE",I1826:I1826,I1826)-SUMIFS(J1826:J1826,D1826:D1826,"SORTIE",I1826:I1826,I1826),"")</f>
        <v>-10</v>
      </c>
      <c r="L1826" s="13">
        <f>IFERROR(VLOOKUP(I1826,T_LISTES[],3,0),"")</f>
        <v>0</v>
      </c>
      <c r="M1826" s="13" t="str">
        <f t="shared" si="57"/>
        <v>COMMANDER</v>
      </c>
      <c r="N1826" s="23" t="s">
        <v>1773</v>
      </c>
      <c r="O1826" s="8"/>
      <c r="P1826" s="69">
        <v>0</v>
      </c>
      <c r="Q1826" s="22"/>
      <c r="R1826" s="14" t="s">
        <v>1737</v>
      </c>
    </row>
    <row r="1827" spans="1:18" x14ac:dyDescent="0.25">
      <c r="A1827" s="14">
        <f t="shared" si="56"/>
        <v>1826</v>
      </c>
      <c r="B1827" s="15">
        <v>44317</v>
      </c>
      <c r="C1827" s="7">
        <v>44323</v>
      </c>
      <c r="D1827" s="8" t="s">
        <v>842</v>
      </c>
      <c r="E1827" s="22" t="s">
        <v>700</v>
      </c>
      <c r="F1827" s="67" t="s">
        <v>1860</v>
      </c>
      <c r="G1827" s="8"/>
      <c r="H1827" s="67" t="s">
        <v>26</v>
      </c>
      <c r="I1827" s="22" t="s">
        <v>648</v>
      </c>
      <c r="J1827" s="68">
        <v>2</v>
      </c>
      <c r="K1827" s="13">
        <f>IFERROR(VLOOKUP(I1827,'LISTES stock'!A$2:B$1487,2,0)+SUMIFS(J1827:J1827,D1827:D1827,"ENTRÉE",I1827:I1827,I1827)-SUMIFS(J1827:J1827,D1827:D1827,"SORTIE",I1827:I1827,I1827),"")</f>
        <v>-25</v>
      </c>
      <c r="L1827" s="13">
        <f>IFERROR(VLOOKUP(I1827,T_LISTES[],3,0),"")</f>
        <v>2</v>
      </c>
      <c r="M1827" s="13" t="str">
        <f t="shared" si="57"/>
        <v>COMMANDER</v>
      </c>
      <c r="N1827" s="23"/>
      <c r="O1827" s="8"/>
      <c r="P1827" s="69">
        <v>0</v>
      </c>
      <c r="Q1827" s="22"/>
      <c r="R1827" s="14" t="s">
        <v>1869</v>
      </c>
    </row>
    <row r="1828" spans="1:18" x14ac:dyDescent="0.25">
      <c r="A1828" s="14">
        <f t="shared" si="56"/>
        <v>1827</v>
      </c>
      <c r="B1828" s="15">
        <v>44317</v>
      </c>
      <c r="C1828" s="7">
        <v>44323</v>
      </c>
      <c r="D1828" s="8" t="s">
        <v>842</v>
      </c>
      <c r="E1828" s="22" t="s">
        <v>63</v>
      </c>
      <c r="F1828" s="67" t="s">
        <v>1747</v>
      </c>
      <c r="G1828" s="8"/>
      <c r="H1828" s="67" t="s">
        <v>33</v>
      </c>
      <c r="I1828" s="22" t="s">
        <v>493</v>
      </c>
      <c r="J1828" s="68">
        <v>1</v>
      </c>
      <c r="K1828" s="13">
        <f>IFERROR(VLOOKUP(I1828,'LISTES stock'!A$2:B$1487,2,0)+SUMIFS(J1828:J1828,D1828:D1828,"ENTRÉE",I1828:I1828,I1828)-SUMIFS(J1828:J1828,D1828:D1828,"SORTIE",I1828:I1828,I1828),"")</f>
        <v>-7</v>
      </c>
      <c r="L1828" s="13">
        <f>IFERROR(VLOOKUP(I1828,T_LISTES[],3,0),"")</f>
        <v>0</v>
      </c>
      <c r="M1828" s="13" t="str">
        <f t="shared" si="57"/>
        <v>COMMANDER</v>
      </c>
      <c r="N1828" s="23" t="s">
        <v>1824</v>
      </c>
      <c r="O1828" s="8"/>
      <c r="P1828" s="69">
        <v>0</v>
      </c>
      <c r="Q1828" s="22"/>
      <c r="R1828" s="14" t="s">
        <v>1754</v>
      </c>
    </row>
    <row r="1829" spans="1:18" x14ac:dyDescent="0.25">
      <c r="A1829" s="14">
        <f t="shared" si="56"/>
        <v>1828</v>
      </c>
      <c r="B1829" s="15">
        <v>44317</v>
      </c>
      <c r="C1829" s="7">
        <v>44323</v>
      </c>
      <c r="D1829" s="8" t="s">
        <v>842</v>
      </c>
      <c r="E1829" s="22" t="s">
        <v>255</v>
      </c>
      <c r="F1829" s="67" t="s">
        <v>1867</v>
      </c>
      <c r="G1829" s="8"/>
      <c r="H1829" s="67" t="s">
        <v>1742</v>
      </c>
      <c r="I1829" s="22" t="s">
        <v>333</v>
      </c>
      <c r="J1829" s="68">
        <v>1</v>
      </c>
      <c r="K1829" s="13">
        <f>IFERROR(VLOOKUP(I1829,'LISTES stock'!A$2:B$1487,2,0)+SUMIFS(J1829:J1829,D1829:D1829,"ENTRÉE",I1829:I1829,I1829)-SUMIFS(J1829:J1829,D1829:D1829,"SORTIE",I1829:I1829,I1829),"")</f>
        <v>-22</v>
      </c>
      <c r="L1829" s="13">
        <f>IFERROR(VLOOKUP(I1829,T_LISTES[],3,0),"")</f>
        <v>2</v>
      </c>
      <c r="M1829" s="13" t="str">
        <f t="shared" si="57"/>
        <v>COMMANDER</v>
      </c>
      <c r="N1829" s="23"/>
      <c r="O1829" s="8"/>
      <c r="P1829" s="69">
        <v>0</v>
      </c>
      <c r="Q1829" s="22"/>
      <c r="R1829" s="14" t="s">
        <v>1777</v>
      </c>
    </row>
    <row r="1830" spans="1:18" x14ac:dyDescent="0.25">
      <c r="A1830" s="14">
        <f t="shared" si="56"/>
        <v>1829</v>
      </c>
      <c r="B1830" s="15">
        <v>44317</v>
      </c>
      <c r="C1830" s="7">
        <v>44323</v>
      </c>
      <c r="D1830" s="8" t="s">
        <v>842</v>
      </c>
      <c r="E1830" s="22" t="s">
        <v>68</v>
      </c>
      <c r="F1830" s="67" t="s">
        <v>1747</v>
      </c>
      <c r="G1830" s="8"/>
      <c r="H1830" s="67" t="s">
        <v>26</v>
      </c>
      <c r="I1830" s="22" t="s">
        <v>69</v>
      </c>
      <c r="J1830" s="68">
        <v>1</v>
      </c>
      <c r="K1830" s="13">
        <f>IFERROR(VLOOKUP(I1830,'LISTES stock'!A$2:B$1487,2,0)+SUMIFS(J1830:J1830,D1830:D1830,"ENTRÉE",I1830:I1830,I1830)-SUMIFS(J1830:J1830,D1830:D1830,"SORTIE",I1830:I1830,I1830),"")</f>
        <v>-8</v>
      </c>
      <c r="L1830" s="13">
        <f>IFERROR(VLOOKUP(I1830,T_LISTES[],3,0),"")</f>
        <v>2</v>
      </c>
      <c r="M1830" s="13" t="str">
        <f t="shared" si="57"/>
        <v>COMMANDER</v>
      </c>
      <c r="N1830" s="23"/>
      <c r="O1830" s="8"/>
      <c r="P1830" s="69">
        <v>0</v>
      </c>
      <c r="Q1830" s="22"/>
      <c r="R1830" s="14" t="s">
        <v>1754</v>
      </c>
    </row>
    <row r="1831" spans="1:18" x14ac:dyDescent="0.25">
      <c r="A1831" s="14">
        <f t="shared" si="56"/>
        <v>1830</v>
      </c>
      <c r="B1831" s="15">
        <v>44317</v>
      </c>
      <c r="C1831" s="7">
        <v>44324</v>
      </c>
      <c r="D1831" s="8" t="s">
        <v>842</v>
      </c>
      <c r="E1831" s="22" t="s">
        <v>111</v>
      </c>
      <c r="F1831" s="67" t="s">
        <v>1747</v>
      </c>
      <c r="G1831" s="8"/>
      <c r="H1831" s="67" t="s">
        <v>17</v>
      </c>
      <c r="I1831" s="22" t="s">
        <v>18</v>
      </c>
      <c r="J1831" s="68">
        <v>2</v>
      </c>
      <c r="K1831" s="13">
        <f>IFERROR(VLOOKUP(I1831,'LISTES stock'!A$2:B$1487,2,0)+SUMIFS(J1831:J1831,D1831:D1831,"ENTRÉE",I1831:I1831,I1831)-SUMIFS(J1831:J1831,D1831:D1831,"SORTIE",I1831:I1831,I1831),"")</f>
        <v>-59</v>
      </c>
      <c r="L1831" s="13">
        <f>IFERROR(VLOOKUP(I1831,T_LISTES[],3,0),"")</f>
        <v>0</v>
      </c>
      <c r="M1831" s="13" t="str">
        <f t="shared" si="57"/>
        <v>COMMANDER</v>
      </c>
      <c r="N1831" s="23" t="s">
        <v>1755</v>
      </c>
      <c r="O1831" s="8"/>
      <c r="P1831" s="69">
        <v>0</v>
      </c>
      <c r="Q1831" s="22" t="s">
        <v>1756</v>
      </c>
      <c r="R1831" s="14" t="s">
        <v>1754</v>
      </c>
    </row>
    <row r="1832" spans="1:18" x14ac:dyDescent="0.25">
      <c r="A1832" s="14">
        <f t="shared" si="56"/>
        <v>1831</v>
      </c>
      <c r="B1832" s="15">
        <v>44317</v>
      </c>
      <c r="C1832" s="7">
        <v>44324</v>
      </c>
      <c r="D1832" s="8" t="s">
        <v>842</v>
      </c>
      <c r="E1832" s="22" t="s">
        <v>63</v>
      </c>
      <c r="F1832" s="67" t="s">
        <v>1867</v>
      </c>
      <c r="G1832" s="8"/>
      <c r="H1832" s="67" t="s">
        <v>1742</v>
      </c>
      <c r="I1832" s="22" t="s">
        <v>337</v>
      </c>
      <c r="J1832" s="68">
        <v>2</v>
      </c>
      <c r="K1832" s="13">
        <f>IFERROR(VLOOKUP(I1832,'LISTES stock'!A$2:B$1487,2,0)+SUMIFS(J1832:J1832,D1832:D1832,"ENTRÉE",I1832:I1832,I1832)-SUMIFS(J1832:J1832,D1832:D1832,"SORTIE",I1832:I1832,I1832),"")</f>
        <v>-26</v>
      </c>
      <c r="L1832" s="13">
        <f>IFERROR(VLOOKUP(I1832,T_LISTES[],3,0),"")</f>
        <v>2</v>
      </c>
      <c r="M1832" s="13" t="str">
        <f t="shared" si="57"/>
        <v>COMMANDER</v>
      </c>
      <c r="N1832" s="23"/>
      <c r="O1832" s="8"/>
      <c r="P1832" s="69">
        <v>0</v>
      </c>
      <c r="Q1832" s="22"/>
      <c r="R1832" s="14" t="s">
        <v>1777</v>
      </c>
    </row>
    <row r="1833" spans="1:18" x14ac:dyDescent="0.25">
      <c r="A1833" s="14">
        <f t="shared" si="56"/>
        <v>1832</v>
      </c>
      <c r="B1833" s="15">
        <v>44317</v>
      </c>
      <c r="C1833" s="7">
        <v>44324</v>
      </c>
      <c r="D1833" s="8" t="s">
        <v>842</v>
      </c>
      <c r="E1833" s="22" t="s">
        <v>711</v>
      </c>
      <c r="F1833" s="67" t="s">
        <v>1870</v>
      </c>
      <c r="G1833" s="8"/>
      <c r="H1833" s="67" t="s">
        <v>1796</v>
      </c>
      <c r="I1833" s="22" t="s">
        <v>358</v>
      </c>
      <c r="J1833" s="68">
        <v>1</v>
      </c>
      <c r="K1833" s="13">
        <f>IFERROR(VLOOKUP(I1833,'LISTES stock'!A$2:B$1487,2,0)+SUMIFS(J1833:J1833,D1833:D1833,"ENTRÉE",I1833:I1833,I1833)-SUMIFS(J1833:J1833,D1833:D1833,"SORTIE",I1833:I1833,I1833),"")</f>
        <v>12</v>
      </c>
      <c r="L1833" s="13">
        <f>IFERROR(VLOOKUP(I1833,T_LISTES[],3,0),"")</f>
        <v>2</v>
      </c>
      <c r="M1833" s="13" t="str">
        <f t="shared" si="57"/>
        <v/>
      </c>
      <c r="N1833" s="23"/>
      <c r="O1833" s="8"/>
      <c r="P1833" s="69">
        <v>7000</v>
      </c>
      <c r="Q1833" s="22"/>
      <c r="R1833" s="14" t="s">
        <v>1871</v>
      </c>
    </row>
    <row r="1834" spans="1:18" x14ac:dyDescent="0.25">
      <c r="A1834" s="14">
        <f t="shared" si="56"/>
        <v>1833</v>
      </c>
      <c r="B1834" s="15">
        <v>44317</v>
      </c>
      <c r="C1834" s="7">
        <v>44324</v>
      </c>
      <c r="D1834" s="8" t="s">
        <v>842</v>
      </c>
      <c r="E1834" s="22" t="s">
        <v>68</v>
      </c>
      <c r="F1834" s="67" t="s">
        <v>1860</v>
      </c>
      <c r="G1834" s="8"/>
      <c r="H1834" s="67" t="s">
        <v>26</v>
      </c>
      <c r="I1834" s="22" t="s">
        <v>135</v>
      </c>
      <c r="J1834" s="68">
        <v>1</v>
      </c>
      <c r="K1834" s="13">
        <f>IFERROR(VLOOKUP(I1834,'LISTES stock'!A$2:B$1487,2,0)+SUMIFS(J1834:J1834,D1834:D1834,"ENTRÉE",I1834:I1834,I1834)-SUMIFS(J1834:J1834,D1834:D1834,"SORTIE",I1834:I1834,I1834),"")</f>
        <v>-87</v>
      </c>
      <c r="L1834" s="13">
        <f>IFERROR(VLOOKUP(I1834,T_LISTES[],3,0),"")</f>
        <v>2</v>
      </c>
      <c r="M1834" s="13" t="str">
        <f t="shared" si="57"/>
        <v>COMMANDER</v>
      </c>
      <c r="N1834" s="23"/>
      <c r="O1834" s="8"/>
      <c r="P1834" s="69">
        <v>0</v>
      </c>
      <c r="Q1834" s="22"/>
      <c r="R1834" s="14" t="s">
        <v>1872</v>
      </c>
    </row>
    <row r="1835" spans="1:18" x14ac:dyDescent="0.25">
      <c r="A1835" s="14">
        <f t="shared" si="56"/>
        <v>1834</v>
      </c>
      <c r="B1835" s="15">
        <v>44317</v>
      </c>
      <c r="C1835" s="7">
        <v>44324</v>
      </c>
      <c r="D1835" s="8" t="s">
        <v>842</v>
      </c>
      <c r="E1835" s="22" t="s">
        <v>63</v>
      </c>
      <c r="F1835" s="67" t="s">
        <v>1747</v>
      </c>
      <c r="G1835" s="8"/>
      <c r="H1835" s="67" t="s">
        <v>1742</v>
      </c>
      <c r="I1835" s="22" t="s">
        <v>556</v>
      </c>
      <c r="J1835" s="68">
        <v>1</v>
      </c>
      <c r="K1835" s="13">
        <f>IFERROR(VLOOKUP(I1835,'LISTES stock'!A$2:B$1487,2,0)+SUMIFS(J1835:J1835,D1835:D1835,"ENTRÉE",I1835:I1835,I1835)-SUMIFS(J1835:J1835,D1835:D1835,"SORTIE",I1835:I1835,I1835),"")</f>
        <v>-21</v>
      </c>
      <c r="L1835" s="13">
        <f>IFERROR(VLOOKUP(I1835,T_LISTES[],3,0),"")</f>
        <v>2</v>
      </c>
      <c r="M1835" s="13" t="str">
        <f t="shared" si="57"/>
        <v>COMMANDER</v>
      </c>
      <c r="N1835" s="23"/>
      <c r="O1835" s="8"/>
      <c r="P1835" s="69">
        <v>0</v>
      </c>
      <c r="Q1835" s="22"/>
      <c r="R1835" s="14" t="s">
        <v>1777</v>
      </c>
    </row>
    <row r="1836" spans="1:18" x14ac:dyDescent="0.25">
      <c r="A1836" s="14">
        <f t="shared" si="56"/>
        <v>1835</v>
      </c>
      <c r="B1836" s="15">
        <v>44317</v>
      </c>
      <c r="C1836" s="7">
        <v>44324</v>
      </c>
      <c r="D1836" s="8" t="s">
        <v>842</v>
      </c>
      <c r="E1836" s="22" t="s">
        <v>652</v>
      </c>
      <c r="F1836" s="67" t="s">
        <v>1744</v>
      </c>
      <c r="G1836" s="8"/>
      <c r="H1836" s="67" t="s">
        <v>33</v>
      </c>
      <c r="I1836" s="22" t="s">
        <v>657</v>
      </c>
      <c r="J1836" s="68">
        <v>1</v>
      </c>
      <c r="K1836" s="13">
        <f>IFERROR(VLOOKUP(I1836,'LISTES stock'!A$2:B$1487,2,0)+SUMIFS(J1836:J1836,D1836:D1836,"ENTRÉE",I1836:I1836,I1836)-SUMIFS(J1836:J1836,D1836:D1836,"SORTIE",I1836:I1836,I1836),"")</f>
        <v>-3</v>
      </c>
      <c r="L1836" s="13">
        <f>IFERROR(VLOOKUP(I1836,T_LISTES[],3,0),"")</f>
        <v>0</v>
      </c>
      <c r="M1836" s="13" t="str">
        <f t="shared" si="57"/>
        <v>COMMANDER</v>
      </c>
      <c r="N1836" s="23"/>
      <c r="O1836" s="8"/>
      <c r="P1836" s="69">
        <v>0</v>
      </c>
      <c r="Q1836" s="22"/>
      <c r="R1836" s="14" t="s">
        <v>1778</v>
      </c>
    </row>
    <row r="1837" spans="1:18" x14ac:dyDescent="0.25">
      <c r="A1837" s="14">
        <f t="shared" si="56"/>
        <v>1836</v>
      </c>
      <c r="B1837" s="15">
        <v>44317</v>
      </c>
      <c r="C1837" s="7">
        <v>44324</v>
      </c>
      <c r="D1837" s="8" t="s">
        <v>842</v>
      </c>
      <c r="E1837" s="22" t="s">
        <v>712</v>
      </c>
      <c r="F1837" s="67" t="s">
        <v>1744</v>
      </c>
      <c r="G1837" s="8"/>
      <c r="H1837" s="67" t="s">
        <v>33</v>
      </c>
      <c r="I1837" s="22" t="s">
        <v>713</v>
      </c>
      <c r="J1837" s="68">
        <v>1</v>
      </c>
      <c r="K1837" s="13">
        <f>IFERROR(VLOOKUP(I1837,'LISTES stock'!A$2:B$1487,2,0)+SUMIFS(J1837:J1837,D1837:D1837,"ENTRÉE",I1837:I1837,I1837)-SUMIFS(J1837:J1837,D1837:D1837,"SORTIE",I1837:I1837,I1837),"")</f>
        <v>-2</v>
      </c>
      <c r="L1837" s="13">
        <f>IFERROR(VLOOKUP(I1837,T_LISTES[],3,0),"")</f>
        <v>0</v>
      </c>
      <c r="M1837" s="13" t="str">
        <f t="shared" si="57"/>
        <v>COMMANDER</v>
      </c>
      <c r="N1837" s="23"/>
      <c r="O1837" s="8"/>
      <c r="P1837" s="69">
        <v>0</v>
      </c>
      <c r="Q1837" s="22" t="s">
        <v>1873</v>
      </c>
      <c r="R1837" s="14" t="s">
        <v>1767</v>
      </c>
    </row>
    <row r="1838" spans="1:18" x14ac:dyDescent="0.25">
      <c r="A1838" s="14">
        <f t="shared" si="56"/>
        <v>1837</v>
      </c>
      <c r="B1838" s="15">
        <v>44317</v>
      </c>
      <c r="C1838" s="7">
        <v>44324</v>
      </c>
      <c r="D1838" s="8" t="s">
        <v>842</v>
      </c>
      <c r="E1838" s="22" t="s">
        <v>63</v>
      </c>
      <c r="F1838" s="67" t="s">
        <v>1867</v>
      </c>
      <c r="G1838" s="8"/>
      <c r="H1838" s="67" t="s">
        <v>1742</v>
      </c>
      <c r="I1838" s="22" t="s">
        <v>337</v>
      </c>
      <c r="J1838" s="68">
        <v>2</v>
      </c>
      <c r="K1838" s="13">
        <f>IFERROR(VLOOKUP(I1838,'LISTES stock'!A$2:B$1487,2,0)+SUMIFS(J1838:J1838,D1838:D1838,"ENTRÉE",I1838:I1838,I1838)-SUMIFS(J1838:J1838,D1838:D1838,"SORTIE",I1838:I1838,I1838),"")</f>
        <v>-26</v>
      </c>
      <c r="L1838" s="13">
        <f>IFERROR(VLOOKUP(I1838,T_LISTES[],3,0),"")</f>
        <v>2</v>
      </c>
      <c r="M1838" s="13" t="str">
        <f t="shared" si="57"/>
        <v>COMMANDER</v>
      </c>
      <c r="N1838" s="23"/>
      <c r="O1838" s="8"/>
      <c r="P1838" s="69">
        <v>0</v>
      </c>
      <c r="Q1838" s="22"/>
      <c r="R1838" s="14" t="s">
        <v>1777</v>
      </c>
    </row>
    <row r="1839" spans="1:18" x14ac:dyDescent="0.25">
      <c r="A1839" s="14">
        <f t="shared" si="56"/>
        <v>1838</v>
      </c>
      <c r="B1839" s="15">
        <v>44317</v>
      </c>
      <c r="C1839" s="7">
        <v>44324</v>
      </c>
      <c r="D1839" s="8" t="s">
        <v>842</v>
      </c>
      <c r="E1839" s="22" t="s">
        <v>711</v>
      </c>
      <c r="F1839" s="67" t="s">
        <v>1744</v>
      </c>
      <c r="G1839" s="8"/>
      <c r="H1839" s="67" t="s">
        <v>33</v>
      </c>
      <c r="I1839" s="22" t="s">
        <v>19</v>
      </c>
      <c r="J1839" s="68">
        <v>4</v>
      </c>
      <c r="K1839" s="13">
        <f>IFERROR(VLOOKUP(I1839,'LISTES stock'!A$2:B$1487,2,0)+SUMIFS(J1839:J1839,D1839:D1839,"ENTRÉE",I1839:I1839,I1839)-SUMIFS(J1839:J1839,D1839:D1839,"SORTIE",I1839:I1839,I1839),"")</f>
        <v>48</v>
      </c>
      <c r="L1839" s="13">
        <f>IFERROR(VLOOKUP(I1839,T_LISTES[],3,0),"")</f>
        <v>2</v>
      </c>
      <c r="M1839" s="13" t="str">
        <f t="shared" si="57"/>
        <v/>
      </c>
      <c r="N1839" s="23"/>
      <c r="O1839" s="8"/>
      <c r="P1839" s="69">
        <v>0</v>
      </c>
      <c r="Q1839" s="22" t="s">
        <v>1874</v>
      </c>
      <c r="R1839" s="14" t="s">
        <v>1837</v>
      </c>
    </row>
    <row r="1840" spans="1:18" x14ac:dyDescent="0.25">
      <c r="A1840" s="14">
        <f t="shared" si="56"/>
        <v>1839</v>
      </c>
      <c r="B1840" s="15">
        <v>44317</v>
      </c>
      <c r="C1840" s="7">
        <v>44324</v>
      </c>
      <c r="D1840" s="8" t="s">
        <v>842</v>
      </c>
      <c r="E1840" s="22" t="s">
        <v>224</v>
      </c>
      <c r="F1840" s="67" t="s">
        <v>1875</v>
      </c>
      <c r="G1840" s="8"/>
      <c r="H1840" s="67" t="s">
        <v>33</v>
      </c>
      <c r="I1840" s="22" t="s">
        <v>184</v>
      </c>
      <c r="J1840" s="68">
        <v>1</v>
      </c>
      <c r="K1840" s="13">
        <f>IFERROR(VLOOKUP(I1840,'LISTES stock'!A$2:B$1487,2,0)+SUMIFS(J1840:J1840,D1840:D1840,"ENTRÉE",I1840:I1840,I1840)-SUMIFS(J1840:J1840,D1840:D1840,"SORTIE",I1840:I1840,I1840),"")</f>
        <v>54</v>
      </c>
      <c r="L1840" s="13">
        <f>IFERROR(VLOOKUP(I1840,T_LISTES[],3,0),"")</f>
        <v>2</v>
      </c>
      <c r="M1840" s="13" t="str">
        <f t="shared" si="57"/>
        <v/>
      </c>
      <c r="N1840" s="23"/>
      <c r="O1840" s="8"/>
      <c r="P1840" s="69">
        <v>0</v>
      </c>
      <c r="Q1840" s="22" t="s">
        <v>1821</v>
      </c>
      <c r="R1840" s="14" t="s">
        <v>1790</v>
      </c>
    </row>
    <row r="1841" spans="1:18" x14ac:dyDescent="0.25">
      <c r="A1841" s="14">
        <f t="shared" si="56"/>
        <v>1840</v>
      </c>
      <c r="B1841" s="15">
        <v>44317</v>
      </c>
      <c r="C1841" s="7">
        <v>44324</v>
      </c>
      <c r="D1841" s="8" t="s">
        <v>842</v>
      </c>
      <c r="E1841" s="22" t="s">
        <v>442</v>
      </c>
      <c r="F1841" s="67" t="s">
        <v>1744</v>
      </c>
      <c r="G1841" s="8"/>
      <c r="H1841" s="67" t="s">
        <v>33</v>
      </c>
      <c r="I1841" s="22" t="s">
        <v>413</v>
      </c>
      <c r="J1841" s="68">
        <v>1</v>
      </c>
      <c r="K1841" s="13">
        <f>IFERROR(VLOOKUP(I1841,'LISTES stock'!A$2:B$1487,2,0)+SUMIFS(J1841:J1841,D1841:D1841,"ENTRÉE",I1841:I1841,I1841)-SUMIFS(J1841:J1841,D1841:D1841,"SORTIE",I1841:I1841,I1841),"")</f>
        <v>-4</v>
      </c>
      <c r="L1841" s="13">
        <f>IFERROR(VLOOKUP(I1841,T_LISTES[],3,0),"")</f>
        <v>0</v>
      </c>
      <c r="M1841" s="13" t="str">
        <f t="shared" si="57"/>
        <v>COMMANDER</v>
      </c>
      <c r="N1841" s="23"/>
      <c r="O1841" s="8"/>
      <c r="P1841" s="69">
        <v>0</v>
      </c>
      <c r="Q1841" s="22" t="s">
        <v>1876</v>
      </c>
      <c r="R1841" s="14" t="s">
        <v>1877</v>
      </c>
    </row>
    <row r="1842" spans="1:18" x14ac:dyDescent="0.25">
      <c r="A1842" s="14">
        <f t="shared" si="56"/>
        <v>1841</v>
      </c>
      <c r="B1842" s="15">
        <v>44317</v>
      </c>
      <c r="C1842" s="7">
        <v>44324</v>
      </c>
      <c r="D1842" s="75" t="s">
        <v>844</v>
      </c>
      <c r="E1842" s="22" t="s">
        <v>2298</v>
      </c>
      <c r="F1842" s="67" t="s">
        <v>1744</v>
      </c>
      <c r="G1842" s="8"/>
      <c r="H1842" s="67"/>
      <c r="I1842" s="22" t="s">
        <v>19</v>
      </c>
      <c r="J1842" s="68">
        <v>10</v>
      </c>
      <c r="K1842" s="13">
        <f>IFERROR(VLOOKUP(I1842,'LISTES stock'!A$2:B$1487,2,0)+SUMIFS(J1842:J1842,D1842:D1842,"ENTRÉE",I1842:I1842,I1842)-SUMIFS(J1842:J1842,D1842:D1842,"SORTIE",I1842:I1842,I1842),"")</f>
        <v>62</v>
      </c>
      <c r="L1842" s="13">
        <f>IFERROR(VLOOKUP(I1842,T_LISTES[],3,0),"")</f>
        <v>2</v>
      </c>
      <c r="M1842" s="13" t="str">
        <f t="shared" si="57"/>
        <v/>
      </c>
      <c r="N1842" s="23"/>
      <c r="O1842" s="8"/>
      <c r="P1842" s="69">
        <v>25000</v>
      </c>
      <c r="Q1842" s="22"/>
      <c r="R1842" s="14"/>
    </row>
    <row r="1843" spans="1:18" x14ac:dyDescent="0.25">
      <c r="A1843" s="14">
        <f t="shared" si="56"/>
        <v>1842</v>
      </c>
      <c r="B1843" s="15">
        <v>44317</v>
      </c>
      <c r="C1843" s="7">
        <v>44324</v>
      </c>
      <c r="D1843" s="75" t="s">
        <v>844</v>
      </c>
      <c r="E1843" s="22" t="s">
        <v>2298</v>
      </c>
      <c r="F1843" s="67" t="s">
        <v>1860</v>
      </c>
      <c r="G1843" s="8"/>
      <c r="H1843" s="67"/>
      <c r="I1843" s="22" t="s">
        <v>536</v>
      </c>
      <c r="J1843" s="68">
        <v>1</v>
      </c>
      <c r="K1843" s="13">
        <f>IFERROR(VLOOKUP(I1843,'LISTES stock'!A$2:B$1487,2,0)+SUMIFS(J1843:J1843,D1843:D1843,"ENTRÉE",I1843:I1843,I1843)-SUMIFS(J1843:J1843,D1843:D1843,"SORTIE",I1843:I1843,I1843),"")</f>
        <v>-1</v>
      </c>
      <c r="L1843" s="13">
        <f>IFERROR(VLOOKUP(I1843,T_LISTES[],3,0),"")</f>
        <v>0</v>
      </c>
      <c r="M1843" s="13" t="str">
        <f t="shared" si="57"/>
        <v>COMMANDER</v>
      </c>
      <c r="N1843" s="23"/>
      <c r="O1843" s="8"/>
      <c r="P1843" s="69">
        <v>60000</v>
      </c>
      <c r="Q1843" s="22"/>
      <c r="R1843" s="14"/>
    </row>
    <row r="1844" spans="1:18" x14ac:dyDescent="0.25">
      <c r="A1844" s="14">
        <f t="shared" si="56"/>
        <v>1843</v>
      </c>
      <c r="B1844" s="15">
        <v>44317</v>
      </c>
      <c r="C1844" s="7">
        <v>44324</v>
      </c>
      <c r="D1844" s="75" t="s">
        <v>844</v>
      </c>
      <c r="E1844" s="22" t="s">
        <v>2298</v>
      </c>
      <c r="F1844" s="67" t="s">
        <v>1860</v>
      </c>
      <c r="G1844" s="8"/>
      <c r="H1844" s="67"/>
      <c r="I1844" s="22" t="s">
        <v>525</v>
      </c>
      <c r="J1844" s="68">
        <v>1</v>
      </c>
      <c r="K1844" s="13">
        <f>IFERROR(VLOOKUP(I1844,'LISTES stock'!A$2:B$1487,2,0)+SUMIFS(J1844:J1844,D1844:D1844,"ENTRÉE",I1844:I1844,I1844)-SUMIFS(J1844:J1844,D1844:D1844,"SORTIE",I1844:I1844,I1844),"")</f>
        <v>-1</v>
      </c>
      <c r="L1844" s="13">
        <f>IFERROR(VLOOKUP(I1844,T_LISTES[],3,0),"")</f>
        <v>0</v>
      </c>
      <c r="M1844" s="13" t="str">
        <f t="shared" si="57"/>
        <v>COMMANDER</v>
      </c>
      <c r="N1844" s="23"/>
      <c r="O1844" s="8"/>
      <c r="P1844" s="69">
        <v>60000</v>
      </c>
      <c r="Q1844" s="22"/>
      <c r="R1844" s="14"/>
    </row>
    <row r="1845" spans="1:18" x14ac:dyDescent="0.25">
      <c r="A1845" s="14">
        <f t="shared" si="56"/>
        <v>1844</v>
      </c>
      <c r="B1845" s="15">
        <v>44317</v>
      </c>
      <c r="C1845" s="7">
        <v>44324</v>
      </c>
      <c r="D1845" s="75" t="s">
        <v>844</v>
      </c>
      <c r="E1845" s="22" t="s">
        <v>2298</v>
      </c>
      <c r="F1845" s="67" t="s">
        <v>1744</v>
      </c>
      <c r="G1845" s="8"/>
      <c r="H1845" s="67"/>
      <c r="I1845" s="22" t="s">
        <v>713</v>
      </c>
      <c r="J1845" s="68">
        <v>1</v>
      </c>
      <c r="K1845" s="13">
        <f>IFERROR(VLOOKUP(I1845,'LISTES stock'!A$2:B$1487,2,0)+SUMIFS(J1845:J1845,D1845:D1845,"ENTRÉE",I1845:I1845,I1845)-SUMIFS(J1845:J1845,D1845:D1845,"SORTIE",I1845:I1845,I1845),"")</f>
        <v>0</v>
      </c>
      <c r="L1845" s="13">
        <f>IFERROR(VLOOKUP(I1845,T_LISTES[],3,0),"")</f>
        <v>0</v>
      </c>
      <c r="M1845" s="13" t="str">
        <f t="shared" si="57"/>
        <v>COMMANDER</v>
      </c>
      <c r="N1845" s="23"/>
      <c r="O1845" s="8"/>
      <c r="P1845" s="69">
        <v>0</v>
      </c>
      <c r="Q1845" s="22"/>
      <c r="R1845" s="14"/>
    </row>
    <row r="1846" spans="1:18" x14ac:dyDescent="0.25">
      <c r="A1846" s="14">
        <f t="shared" si="56"/>
        <v>1845</v>
      </c>
      <c r="B1846" s="15">
        <v>44317</v>
      </c>
      <c r="C1846" s="7">
        <v>44326</v>
      </c>
      <c r="D1846" s="8" t="s">
        <v>842</v>
      </c>
      <c r="E1846" s="22" t="s">
        <v>41</v>
      </c>
      <c r="F1846" s="67" t="s">
        <v>1878</v>
      </c>
      <c r="G1846" s="8"/>
      <c r="H1846" s="67" t="s">
        <v>17</v>
      </c>
      <c r="I1846" s="22" t="s">
        <v>453</v>
      </c>
      <c r="J1846" s="68">
        <v>1</v>
      </c>
      <c r="K1846" s="13">
        <f>IFERROR(VLOOKUP(I1846,'LISTES stock'!A$2:B$1487,2,0)+SUMIFS(J1846:J1846,D1846:D1846,"ENTRÉE",I1846:I1846,I1846)-SUMIFS(J1846:J1846,D1846:D1846,"SORTIE",I1846:I1846,I1846),"")</f>
        <v>8</v>
      </c>
      <c r="L1846" s="13">
        <f>IFERROR(VLOOKUP(I1846,T_LISTES[],3,0),"")</f>
        <v>0</v>
      </c>
      <c r="M1846" s="13" t="str">
        <f t="shared" si="57"/>
        <v/>
      </c>
      <c r="N1846" s="23" t="s">
        <v>1775</v>
      </c>
      <c r="O1846" s="8"/>
      <c r="P1846" s="69">
        <v>0</v>
      </c>
      <c r="Q1846" s="22" t="s">
        <v>1817</v>
      </c>
      <c r="R1846" s="14" t="s">
        <v>1789</v>
      </c>
    </row>
    <row r="1847" spans="1:18" x14ac:dyDescent="0.25">
      <c r="A1847" s="14">
        <f t="shared" si="56"/>
        <v>1846</v>
      </c>
      <c r="B1847" s="15">
        <v>44317</v>
      </c>
      <c r="C1847" s="7">
        <v>44326</v>
      </c>
      <c r="D1847" s="8" t="s">
        <v>842</v>
      </c>
      <c r="E1847" s="22" t="s">
        <v>63</v>
      </c>
      <c r="F1847" s="67" t="s">
        <v>1747</v>
      </c>
      <c r="G1847" s="8"/>
      <c r="H1847" s="67" t="s">
        <v>26</v>
      </c>
      <c r="I1847" s="22" t="s">
        <v>64</v>
      </c>
      <c r="J1847" s="68">
        <v>1</v>
      </c>
      <c r="K1847" s="13">
        <f>IFERROR(VLOOKUP(I1847,'LISTES stock'!A$2:B$1487,2,0)+SUMIFS(J1847:J1847,D1847:D1847,"ENTRÉE",I1847:I1847,I1847)-SUMIFS(J1847:J1847,D1847:D1847,"SORTIE",I1847:I1847,I1847),"")</f>
        <v>-50</v>
      </c>
      <c r="L1847" s="13">
        <f>IFERROR(VLOOKUP(I1847,T_LISTES[],3,0),"")</f>
        <v>2</v>
      </c>
      <c r="M1847" s="13" t="str">
        <f t="shared" si="57"/>
        <v>COMMANDER</v>
      </c>
      <c r="N1847" s="23" t="s">
        <v>1766</v>
      </c>
      <c r="O1847" s="8"/>
      <c r="P1847" s="69">
        <v>0</v>
      </c>
      <c r="Q1847" s="22" t="s">
        <v>1780</v>
      </c>
      <c r="R1847" s="14" t="s">
        <v>1754</v>
      </c>
    </row>
    <row r="1848" spans="1:18" x14ac:dyDescent="0.25">
      <c r="A1848" s="14">
        <f t="shared" si="56"/>
        <v>1847</v>
      </c>
      <c r="B1848" s="15">
        <v>44317</v>
      </c>
      <c r="C1848" s="7">
        <v>44326</v>
      </c>
      <c r="D1848" s="8" t="s">
        <v>842</v>
      </c>
      <c r="E1848" s="22" t="s">
        <v>63</v>
      </c>
      <c r="F1848" s="67" t="s">
        <v>1747</v>
      </c>
      <c r="G1848" s="8"/>
      <c r="H1848" s="67" t="s">
        <v>26</v>
      </c>
      <c r="I1848" s="22" t="s">
        <v>65</v>
      </c>
      <c r="J1848" s="68">
        <v>1</v>
      </c>
      <c r="K1848" s="13">
        <f>IFERROR(VLOOKUP(I1848,'LISTES stock'!A$2:B$1487,2,0)+SUMIFS(J1848:J1848,D1848:D1848,"ENTRÉE",I1848:I1848,I1848)-SUMIFS(J1848:J1848,D1848:D1848,"SORTIE",I1848:I1848,I1848),"")</f>
        <v>-54</v>
      </c>
      <c r="L1848" s="13">
        <f>IFERROR(VLOOKUP(I1848,T_LISTES[],3,0),"")</f>
        <v>2</v>
      </c>
      <c r="M1848" s="13" t="str">
        <f t="shared" si="57"/>
        <v>COMMANDER</v>
      </c>
      <c r="N1848" s="23" t="s">
        <v>1766</v>
      </c>
      <c r="O1848" s="8"/>
      <c r="P1848" s="69">
        <v>0</v>
      </c>
      <c r="Q1848" s="22" t="s">
        <v>1780</v>
      </c>
      <c r="R1848" s="14" t="s">
        <v>1754</v>
      </c>
    </row>
    <row r="1849" spans="1:18" x14ac:dyDescent="0.25">
      <c r="A1849" s="14">
        <f t="shared" si="56"/>
        <v>1848</v>
      </c>
      <c r="B1849" s="15">
        <v>44317</v>
      </c>
      <c r="C1849" s="7">
        <v>44326</v>
      </c>
      <c r="D1849" s="8" t="s">
        <v>842</v>
      </c>
      <c r="E1849" s="22" t="s">
        <v>63</v>
      </c>
      <c r="F1849" s="67" t="s">
        <v>1860</v>
      </c>
      <c r="G1849" s="8"/>
      <c r="H1849" s="67" t="s">
        <v>26</v>
      </c>
      <c r="I1849" s="22" t="s">
        <v>135</v>
      </c>
      <c r="J1849" s="68">
        <v>1</v>
      </c>
      <c r="K1849" s="13">
        <f>IFERROR(VLOOKUP(I1849,'LISTES stock'!A$2:B$1487,2,0)+SUMIFS(J1849:J1849,D1849:D1849,"ENTRÉE",I1849:I1849,I1849)-SUMIFS(J1849:J1849,D1849:D1849,"SORTIE",I1849:I1849,I1849),"")</f>
        <v>-87</v>
      </c>
      <c r="L1849" s="13">
        <f>IFERROR(VLOOKUP(I1849,T_LISTES[],3,0),"")</f>
        <v>2</v>
      </c>
      <c r="M1849" s="13" t="str">
        <f t="shared" si="57"/>
        <v>COMMANDER</v>
      </c>
      <c r="N1849" s="23"/>
      <c r="O1849" s="8"/>
      <c r="P1849" s="69">
        <v>0</v>
      </c>
      <c r="Q1849" s="22" t="s">
        <v>1780</v>
      </c>
      <c r="R1849" s="14" t="s">
        <v>1754</v>
      </c>
    </row>
    <row r="1850" spans="1:18" x14ac:dyDescent="0.25">
      <c r="A1850" s="14">
        <f t="shared" si="56"/>
        <v>1849</v>
      </c>
      <c r="B1850" s="15">
        <v>44317</v>
      </c>
      <c r="C1850" s="7">
        <v>44326</v>
      </c>
      <c r="D1850" s="8" t="s">
        <v>842</v>
      </c>
      <c r="E1850" s="22" t="s">
        <v>63</v>
      </c>
      <c r="F1850" s="67" t="s">
        <v>1765</v>
      </c>
      <c r="G1850" s="8"/>
      <c r="H1850" s="67" t="s">
        <v>58</v>
      </c>
      <c r="I1850" s="22" t="s">
        <v>57</v>
      </c>
      <c r="J1850" s="68">
        <v>35</v>
      </c>
      <c r="K1850" s="13">
        <f>IFERROR(VLOOKUP(I1850,'LISTES stock'!A$2:B$1487,2,0)+SUMIFS(J1850:J1850,D1850:D1850,"ENTRÉE",I1850:I1850,I1850)-SUMIFS(J1850:J1850,D1850:D1850,"SORTIE",I1850:I1850,I1850),"")</f>
        <v>-7079</v>
      </c>
      <c r="L1850" s="13">
        <f>IFERROR(VLOOKUP(I1850,T_LISTES[],3,0),"")</f>
        <v>0</v>
      </c>
      <c r="M1850" s="13" t="str">
        <f t="shared" si="57"/>
        <v>COMMANDER</v>
      </c>
      <c r="N1850" s="23" t="s">
        <v>1861</v>
      </c>
      <c r="O1850" s="8"/>
      <c r="P1850" s="69">
        <v>0</v>
      </c>
      <c r="Q1850" s="22" t="s">
        <v>1780</v>
      </c>
      <c r="R1850" s="14" t="s">
        <v>1754</v>
      </c>
    </row>
    <row r="1851" spans="1:18" x14ac:dyDescent="0.25">
      <c r="A1851" s="14">
        <f t="shared" si="56"/>
        <v>1850</v>
      </c>
      <c r="B1851" s="15">
        <v>44317</v>
      </c>
      <c r="C1851" s="7">
        <v>44326</v>
      </c>
      <c r="D1851" s="8" t="s">
        <v>842</v>
      </c>
      <c r="E1851" s="22" t="s">
        <v>86</v>
      </c>
      <c r="F1851" s="67" t="s">
        <v>1867</v>
      </c>
      <c r="G1851" s="8"/>
      <c r="H1851" s="67" t="s">
        <v>1742</v>
      </c>
      <c r="I1851" s="22" t="s">
        <v>238</v>
      </c>
      <c r="J1851" s="68">
        <v>1</v>
      </c>
      <c r="K1851" s="13">
        <f>IFERROR(VLOOKUP(I1851,'LISTES stock'!A$2:B$1487,2,0)+SUMIFS(J1851:J1851,D1851:D1851,"ENTRÉE",I1851:I1851,I1851)-SUMIFS(J1851:J1851,D1851:D1851,"SORTIE",I1851:I1851,I1851),"")</f>
        <v>11</v>
      </c>
      <c r="L1851" s="13">
        <f>IFERROR(VLOOKUP(I1851,T_LISTES[],3,0),"")</f>
        <v>2</v>
      </c>
      <c r="M1851" s="13" t="str">
        <f t="shared" si="57"/>
        <v/>
      </c>
      <c r="N1851" s="23"/>
      <c r="O1851" s="8"/>
      <c r="P1851" s="69">
        <v>0</v>
      </c>
      <c r="Q1851" s="22"/>
      <c r="R1851" s="14" t="s">
        <v>1772</v>
      </c>
    </row>
    <row r="1852" spans="1:18" x14ac:dyDescent="0.25">
      <c r="A1852" s="14">
        <f t="shared" ref="A1852:A1915" si="58">ROW()-1</f>
        <v>1851</v>
      </c>
      <c r="B1852" s="15">
        <v>44317</v>
      </c>
      <c r="C1852" s="7">
        <v>44326</v>
      </c>
      <c r="D1852" s="8" t="s">
        <v>842</v>
      </c>
      <c r="E1852" s="22" t="s">
        <v>63</v>
      </c>
      <c r="F1852" s="67" t="s">
        <v>1747</v>
      </c>
      <c r="G1852" s="8"/>
      <c r="H1852" s="67" t="s">
        <v>1796</v>
      </c>
      <c r="I1852" s="22" t="s">
        <v>36</v>
      </c>
      <c r="J1852" s="68">
        <v>1</v>
      </c>
      <c r="K1852" s="13">
        <f>IFERROR(VLOOKUP(I1852,'LISTES stock'!A$2:B$1487,2,0)+SUMIFS(J1852:J1852,D1852:D1852,"ENTRÉE",I1852:I1852,I1852)-SUMIFS(J1852:J1852,D1852:D1852,"SORTIE",I1852:I1852,I1852),"")</f>
        <v>-19</v>
      </c>
      <c r="L1852" s="13">
        <f>IFERROR(VLOOKUP(I1852,T_LISTES[],3,0),"")</f>
        <v>2</v>
      </c>
      <c r="M1852" s="13" t="str">
        <f t="shared" ref="M1852:M1915" si="59">IF($K1852&lt;=$L1852,"COMMANDER","")</f>
        <v>COMMANDER</v>
      </c>
      <c r="N1852" s="23" t="s">
        <v>1775</v>
      </c>
      <c r="O1852" s="8"/>
      <c r="P1852" s="69">
        <v>500</v>
      </c>
      <c r="Q1852" s="22"/>
      <c r="R1852" s="14" t="s">
        <v>1754</v>
      </c>
    </row>
    <row r="1853" spans="1:18" x14ac:dyDescent="0.25">
      <c r="A1853" s="14">
        <f t="shared" si="58"/>
        <v>1852</v>
      </c>
      <c r="B1853" s="15">
        <v>44317</v>
      </c>
      <c r="C1853" s="7">
        <v>44326</v>
      </c>
      <c r="D1853" s="8" t="s">
        <v>842</v>
      </c>
      <c r="E1853" s="22" t="s">
        <v>207</v>
      </c>
      <c r="F1853" s="67" t="s">
        <v>1735</v>
      </c>
      <c r="G1853" s="8"/>
      <c r="H1853" s="67" t="s">
        <v>1742</v>
      </c>
      <c r="I1853" s="22" t="s">
        <v>950</v>
      </c>
      <c r="J1853" s="68">
        <v>1</v>
      </c>
      <c r="K1853" s="13">
        <f>IFERROR(VLOOKUP(I1853,'LISTES stock'!A$2:B$1487,2,0)+SUMIFS(J1853:J1853,D1853:D1853,"ENTRÉE",I1853:I1853,I1853)-SUMIFS(J1853:J1853,D1853:D1853,"SORTIE",I1853:I1853,I1853),"")</f>
        <v>-2</v>
      </c>
      <c r="L1853" s="13">
        <f>IFERROR(VLOOKUP(I1853,T_LISTES[],3,0),"")</f>
        <v>2</v>
      </c>
      <c r="M1853" s="13" t="str">
        <f t="shared" si="59"/>
        <v>COMMANDER</v>
      </c>
      <c r="N1853" s="23"/>
      <c r="O1853" s="8"/>
      <c r="P1853" s="69">
        <v>10000</v>
      </c>
      <c r="Q1853" s="22"/>
      <c r="R1853" s="14" t="s">
        <v>1767</v>
      </c>
    </row>
    <row r="1854" spans="1:18" x14ac:dyDescent="0.25">
      <c r="A1854" s="14">
        <f t="shared" si="58"/>
        <v>1853</v>
      </c>
      <c r="B1854" s="15">
        <v>44317</v>
      </c>
      <c r="C1854" s="7">
        <v>44326</v>
      </c>
      <c r="D1854" s="8" t="s">
        <v>842</v>
      </c>
      <c r="E1854" s="22" t="s">
        <v>86</v>
      </c>
      <c r="F1854" s="67" t="s">
        <v>1747</v>
      </c>
      <c r="G1854" s="8"/>
      <c r="H1854" s="67" t="s">
        <v>26</v>
      </c>
      <c r="I1854" s="22" t="s">
        <v>64</v>
      </c>
      <c r="J1854" s="68">
        <v>1</v>
      </c>
      <c r="K1854" s="13">
        <f>IFERROR(VLOOKUP(I1854,'LISTES stock'!A$2:B$1487,2,0)+SUMIFS(J1854:J1854,D1854:D1854,"ENTRÉE",I1854:I1854,I1854)-SUMIFS(J1854:J1854,D1854:D1854,"SORTIE",I1854:I1854,I1854),"")</f>
        <v>-50</v>
      </c>
      <c r="L1854" s="13">
        <f>IFERROR(VLOOKUP(I1854,T_LISTES[],3,0),"")</f>
        <v>2</v>
      </c>
      <c r="M1854" s="13" t="str">
        <f t="shared" si="59"/>
        <v>COMMANDER</v>
      </c>
      <c r="N1854" s="23" t="s">
        <v>1766</v>
      </c>
      <c r="O1854" s="8"/>
      <c r="P1854" s="69">
        <v>0</v>
      </c>
      <c r="Q1854" s="22" t="s">
        <v>1780</v>
      </c>
      <c r="R1854" s="14" t="s">
        <v>1790</v>
      </c>
    </row>
    <row r="1855" spans="1:18" x14ac:dyDescent="0.25">
      <c r="A1855" s="14">
        <f t="shared" si="58"/>
        <v>1854</v>
      </c>
      <c r="B1855" s="15">
        <v>44317</v>
      </c>
      <c r="C1855" s="7">
        <v>44326</v>
      </c>
      <c r="D1855" s="8" t="s">
        <v>842</v>
      </c>
      <c r="E1855" s="22" t="s">
        <v>86</v>
      </c>
      <c r="F1855" s="67" t="s">
        <v>1747</v>
      </c>
      <c r="G1855" s="8"/>
      <c r="H1855" s="67" t="s">
        <v>26</v>
      </c>
      <c r="I1855" s="22" t="s">
        <v>65</v>
      </c>
      <c r="J1855" s="68">
        <v>1</v>
      </c>
      <c r="K1855" s="13">
        <f>IFERROR(VLOOKUP(I1855,'LISTES stock'!A$2:B$1487,2,0)+SUMIFS(J1855:J1855,D1855:D1855,"ENTRÉE",I1855:I1855,I1855)-SUMIFS(J1855:J1855,D1855:D1855,"SORTIE",I1855:I1855,I1855),"")</f>
        <v>-54</v>
      </c>
      <c r="L1855" s="13">
        <f>IFERROR(VLOOKUP(I1855,T_LISTES[],3,0),"")</f>
        <v>2</v>
      </c>
      <c r="M1855" s="13" t="str">
        <f t="shared" si="59"/>
        <v>COMMANDER</v>
      </c>
      <c r="N1855" s="23" t="s">
        <v>1766</v>
      </c>
      <c r="O1855" s="8"/>
      <c r="P1855" s="69">
        <v>0</v>
      </c>
      <c r="Q1855" s="22" t="s">
        <v>1780</v>
      </c>
      <c r="R1855" s="14" t="s">
        <v>1790</v>
      </c>
    </row>
    <row r="1856" spans="1:18" x14ac:dyDescent="0.25">
      <c r="A1856" s="14">
        <f t="shared" si="58"/>
        <v>1855</v>
      </c>
      <c r="B1856" s="15">
        <v>44317</v>
      </c>
      <c r="C1856" s="7">
        <v>44326</v>
      </c>
      <c r="D1856" s="8" t="s">
        <v>842</v>
      </c>
      <c r="E1856" s="22" t="s">
        <v>86</v>
      </c>
      <c r="F1856" s="67" t="s">
        <v>1860</v>
      </c>
      <c r="G1856" s="8"/>
      <c r="H1856" s="67" t="s">
        <v>26</v>
      </c>
      <c r="I1856" s="22" t="s">
        <v>135</v>
      </c>
      <c r="J1856" s="68">
        <v>1</v>
      </c>
      <c r="K1856" s="13">
        <f>IFERROR(VLOOKUP(I1856,'LISTES stock'!A$2:B$1487,2,0)+SUMIFS(J1856:J1856,D1856:D1856,"ENTRÉE",I1856:I1856,I1856)-SUMIFS(J1856:J1856,D1856:D1856,"SORTIE",I1856:I1856,I1856),"")</f>
        <v>-87</v>
      </c>
      <c r="L1856" s="13">
        <f>IFERROR(VLOOKUP(I1856,T_LISTES[],3,0),"")</f>
        <v>2</v>
      </c>
      <c r="M1856" s="13" t="str">
        <f t="shared" si="59"/>
        <v>COMMANDER</v>
      </c>
      <c r="N1856" s="23"/>
      <c r="O1856" s="8"/>
      <c r="P1856" s="69">
        <v>0</v>
      </c>
      <c r="Q1856" s="22" t="s">
        <v>1780</v>
      </c>
      <c r="R1856" s="14" t="s">
        <v>1790</v>
      </c>
    </row>
    <row r="1857" spans="1:18" x14ac:dyDescent="0.25">
      <c r="A1857" s="14">
        <f t="shared" si="58"/>
        <v>1856</v>
      </c>
      <c r="B1857" s="15">
        <v>44317</v>
      </c>
      <c r="C1857" s="7">
        <v>44326</v>
      </c>
      <c r="D1857" s="8" t="s">
        <v>842</v>
      </c>
      <c r="E1857" s="22" t="s">
        <v>86</v>
      </c>
      <c r="F1857" s="67" t="s">
        <v>1765</v>
      </c>
      <c r="G1857" s="8"/>
      <c r="H1857" s="67" t="s">
        <v>58</v>
      </c>
      <c r="I1857" s="22" t="s">
        <v>57</v>
      </c>
      <c r="J1857" s="68">
        <v>35</v>
      </c>
      <c r="K1857" s="13">
        <f>IFERROR(VLOOKUP(I1857,'LISTES stock'!A$2:B$1487,2,0)+SUMIFS(J1857:J1857,D1857:D1857,"ENTRÉE",I1857:I1857,I1857)-SUMIFS(J1857:J1857,D1857:D1857,"SORTIE",I1857:I1857,I1857),"")</f>
        <v>-7079</v>
      </c>
      <c r="L1857" s="13">
        <f>IFERROR(VLOOKUP(I1857,T_LISTES[],3,0),"")</f>
        <v>0</v>
      </c>
      <c r="M1857" s="13" t="str">
        <f t="shared" si="59"/>
        <v>COMMANDER</v>
      </c>
      <c r="N1857" s="23" t="s">
        <v>1861</v>
      </c>
      <c r="O1857" s="8"/>
      <c r="P1857" s="69">
        <v>0</v>
      </c>
      <c r="Q1857" s="22" t="s">
        <v>1780</v>
      </c>
      <c r="R1857" s="14" t="s">
        <v>1790</v>
      </c>
    </row>
    <row r="1858" spans="1:18" x14ac:dyDescent="0.25">
      <c r="A1858" s="14">
        <f t="shared" si="58"/>
        <v>1857</v>
      </c>
      <c r="B1858" s="15">
        <v>44317</v>
      </c>
      <c r="C1858" s="7">
        <v>44326</v>
      </c>
      <c r="D1858" s="8" t="s">
        <v>842</v>
      </c>
      <c r="E1858" s="22" t="s">
        <v>86</v>
      </c>
      <c r="F1858" s="67" t="s">
        <v>1867</v>
      </c>
      <c r="G1858" s="8"/>
      <c r="H1858" s="67" t="s">
        <v>1742</v>
      </c>
      <c r="I1858" s="22" t="s">
        <v>7</v>
      </c>
      <c r="J1858" s="68">
        <v>1</v>
      </c>
      <c r="K1858" s="13">
        <f>IFERROR(VLOOKUP(I1858,'LISTES stock'!A$2:B$1487,2,0)+SUMIFS(J1858:J1858,D1858:D1858,"ENTRÉE",I1858:I1858,I1858)-SUMIFS(J1858:J1858,D1858:D1858,"SORTIE",I1858:I1858,I1858),"")</f>
        <v>0</v>
      </c>
      <c r="L1858" s="13">
        <f>IFERROR(VLOOKUP(I1858,T_LISTES[],3,0),"")</f>
        <v>2</v>
      </c>
      <c r="M1858" s="13" t="str">
        <f t="shared" si="59"/>
        <v>COMMANDER</v>
      </c>
      <c r="N1858" s="23"/>
      <c r="O1858" s="8"/>
      <c r="P1858" s="69">
        <v>0</v>
      </c>
      <c r="Q1858" s="22"/>
      <c r="R1858" s="14" t="s">
        <v>1772</v>
      </c>
    </row>
    <row r="1859" spans="1:18" x14ac:dyDescent="0.25">
      <c r="A1859" s="14">
        <f t="shared" si="58"/>
        <v>1858</v>
      </c>
      <c r="B1859" s="15">
        <v>44317</v>
      </c>
      <c r="C1859" s="7">
        <v>44326</v>
      </c>
      <c r="D1859" s="8" t="s">
        <v>842</v>
      </c>
      <c r="E1859" s="22" t="s">
        <v>105</v>
      </c>
      <c r="F1859" s="67" t="s">
        <v>1747</v>
      </c>
      <c r="G1859" s="8"/>
      <c r="H1859" s="67" t="s">
        <v>26</v>
      </c>
      <c r="I1859" s="22" t="s">
        <v>64</v>
      </c>
      <c r="J1859" s="68">
        <v>1</v>
      </c>
      <c r="K1859" s="13">
        <f>IFERROR(VLOOKUP(I1859,'LISTES stock'!A$2:B$1487,2,0)+SUMIFS(J1859:J1859,D1859:D1859,"ENTRÉE",I1859:I1859,I1859)-SUMIFS(J1859:J1859,D1859:D1859,"SORTIE",I1859:I1859,I1859),"")</f>
        <v>-50</v>
      </c>
      <c r="L1859" s="13">
        <f>IFERROR(VLOOKUP(I1859,T_LISTES[],3,0),"")</f>
        <v>2</v>
      </c>
      <c r="M1859" s="13" t="str">
        <f t="shared" si="59"/>
        <v>COMMANDER</v>
      </c>
      <c r="N1859" s="23" t="s">
        <v>1766</v>
      </c>
      <c r="O1859" s="8"/>
      <c r="P1859" s="69">
        <v>0</v>
      </c>
      <c r="Q1859" s="22" t="s">
        <v>1780</v>
      </c>
      <c r="R1859" s="14" t="s">
        <v>1790</v>
      </c>
    </row>
    <row r="1860" spans="1:18" x14ac:dyDescent="0.25">
      <c r="A1860" s="14">
        <f t="shared" si="58"/>
        <v>1859</v>
      </c>
      <c r="B1860" s="15">
        <v>44317</v>
      </c>
      <c r="C1860" s="7">
        <v>44326</v>
      </c>
      <c r="D1860" s="8" t="s">
        <v>842</v>
      </c>
      <c r="E1860" s="22" t="s">
        <v>105</v>
      </c>
      <c r="F1860" s="67" t="s">
        <v>1747</v>
      </c>
      <c r="G1860" s="8"/>
      <c r="H1860" s="67" t="s">
        <v>26</v>
      </c>
      <c r="I1860" s="22" t="s">
        <v>65</v>
      </c>
      <c r="J1860" s="68">
        <v>1</v>
      </c>
      <c r="K1860" s="13">
        <f>IFERROR(VLOOKUP(I1860,'LISTES stock'!A$2:B$1487,2,0)+SUMIFS(J1860:J1860,D1860:D1860,"ENTRÉE",I1860:I1860,I1860)-SUMIFS(J1860:J1860,D1860:D1860,"SORTIE",I1860:I1860,I1860),"")</f>
        <v>-54</v>
      </c>
      <c r="L1860" s="13">
        <f>IFERROR(VLOOKUP(I1860,T_LISTES[],3,0),"")</f>
        <v>2</v>
      </c>
      <c r="M1860" s="13" t="str">
        <f t="shared" si="59"/>
        <v>COMMANDER</v>
      </c>
      <c r="N1860" s="23" t="s">
        <v>1766</v>
      </c>
      <c r="O1860" s="8"/>
      <c r="P1860" s="69">
        <v>0</v>
      </c>
      <c r="Q1860" s="22" t="s">
        <v>1780</v>
      </c>
      <c r="R1860" s="14" t="s">
        <v>1790</v>
      </c>
    </row>
    <row r="1861" spans="1:18" x14ac:dyDescent="0.25">
      <c r="A1861" s="14">
        <f t="shared" si="58"/>
        <v>1860</v>
      </c>
      <c r="B1861" s="15">
        <v>44317</v>
      </c>
      <c r="C1861" s="7">
        <v>44326</v>
      </c>
      <c r="D1861" s="8" t="s">
        <v>842</v>
      </c>
      <c r="E1861" s="22" t="s">
        <v>105</v>
      </c>
      <c r="F1861" s="67" t="s">
        <v>1860</v>
      </c>
      <c r="G1861" s="8"/>
      <c r="H1861" s="67" t="s">
        <v>26</v>
      </c>
      <c r="I1861" s="22" t="s">
        <v>135</v>
      </c>
      <c r="J1861" s="68">
        <v>1</v>
      </c>
      <c r="K1861" s="13">
        <f>IFERROR(VLOOKUP(I1861,'LISTES stock'!A$2:B$1487,2,0)+SUMIFS(J1861:J1861,D1861:D1861,"ENTRÉE",I1861:I1861,I1861)-SUMIFS(J1861:J1861,D1861:D1861,"SORTIE",I1861:I1861,I1861),"")</f>
        <v>-87</v>
      </c>
      <c r="L1861" s="13">
        <f>IFERROR(VLOOKUP(I1861,T_LISTES[],3,0),"")</f>
        <v>2</v>
      </c>
      <c r="M1861" s="13" t="str">
        <f t="shared" si="59"/>
        <v>COMMANDER</v>
      </c>
      <c r="N1861" s="23"/>
      <c r="O1861" s="8"/>
      <c r="P1861" s="69">
        <v>0</v>
      </c>
      <c r="Q1861" s="22" t="s">
        <v>1780</v>
      </c>
      <c r="R1861" s="14" t="s">
        <v>1790</v>
      </c>
    </row>
    <row r="1862" spans="1:18" x14ac:dyDescent="0.25">
      <c r="A1862" s="14">
        <f t="shared" si="58"/>
        <v>1861</v>
      </c>
      <c r="B1862" s="15">
        <v>44317</v>
      </c>
      <c r="C1862" s="7">
        <v>44326</v>
      </c>
      <c r="D1862" s="8" t="s">
        <v>842</v>
      </c>
      <c r="E1862" s="22" t="s">
        <v>105</v>
      </c>
      <c r="F1862" s="67" t="s">
        <v>1765</v>
      </c>
      <c r="G1862" s="8"/>
      <c r="H1862" s="67" t="s">
        <v>58</v>
      </c>
      <c r="I1862" s="22" t="s">
        <v>57</v>
      </c>
      <c r="J1862" s="68">
        <v>35</v>
      </c>
      <c r="K1862" s="13">
        <f>IFERROR(VLOOKUP(I1862,'LISTES stock'!A$2:B$1487,2,0)+SUMIFS(J1862:J1862,D1862:D1862,"ENTRÉE",I1862:I1862,I1862)-SUMIFS(J1862:J1862,D1862:D1862,"SORTIE",I1862:I1862,I1862),"")</f>
        <v>-7079</v>
      </c>
      <c r="L1862" s="13">
        <f>IFERROR(VLOOKUP(I1862,T_LISTES[],3,0),"")</f>
        <v>0</v>
      </c>
      <c r="M1862" s="13" t="str">
        <f t="shared" si="59"/>
        <v>COMMANDER</v>
      </c>
      <c r="N1862" s="23" t="s">
        <v>1861</v>
      </c>
      <c r="O1862" s="8"/>
      <c r="P1862" s="69">
        <v>0</v>
      </c>
      <c r="Q1862" s="22" t="s">
        <v>1780</v>
      </c>
      <c r="R1862" s="14" t="s">
        <v>1790</v>
      </c>
    </row>
    <row r="1863" spans="1:18" x14ac:dyDescent="0.25">
      <c r="A1863" s="14">
        <f t="shared" si="58"/>
        <v>1862</v>
      </c>
      <c r="B1863" s="15">
        <v>44317</v>
      </c>
      <c r="C1863" s="7">
        <v>44326</v>
      </c>
      <c r="D1863" s="8" t="s">
        <v>842</v>
      </c>
      <c r="E1863" s="22" t="s">
        <v>207</v>
      </c>
      <c r="F1863" s="67" t="s">
        <v>1878</v>
      </c>
      <c r="G1863" s="8"/>
      <c r="H1863" s="67" t="s">
        <v>17</v>
      </c>
      <c r="I1863" s="22" t="s">
        <v>118</v>
      </c>
      <c r="J1863" s="68">
        <v>4</v>
      </c>
      <c r="K1863" s="13">
        <f>IFERROR(VLOOKUP(I1863,'LISTES stock'!A$2:B$1487,2,0)+SUMIFS(J1863:J1863,D1863:D1863,"ENTRÉE",I1863:I1863,I1863)-SUMIFS(J1863:J1863,D1863:D1863,"SORTIE",I1863:I1863,I1863),"")</f>
        <v>-12</v>
      </c>
      <c r="L1863" s="13">
        <f>IFERROR(VLOOKUP(I1863,T_LISTES[],3,0),"")</f>
        <v>0</v>
      </c>
      <c r="M1863" s="13" t="str">
        <f t="shared" si="59"/>
        <v>COMMANDER</v>
      </c>
      <c r="N1863" s="23"/>
      <c r="O1863" s="8"/>
      <c r="P1863" s="69">
        <v>0</v>
      </c>
      <c r="Q1863" s="22" t="s">
        <v>1774</v>
      </c>
      <c r="R1863" s="14" t="s">
        <v>1737</v>
      </c>
    </row>
    <row r="1864" spans="1:18" x14ac:dyDescent="0.25">
      <c r="A1864" s="14">
        <f t="shared" si="58"/>
        <v>1863</v>
      </c>
      <c r="B1864" s="15">
        <v>44317</v>
      </c>
      <c r="C1864" s="7">
        <v>44326</v>
      </c>
      <c r="D1864" s="8" t="s">
        <v>842</v>
      </c>
      <c r="E1864" s="22" t="s">
        <v>86</v>
      </c>
      <c r="F1864" s="67" t="s">
        <v>1867</v>
      </c>
      <c r="G1864" s="8"/>
      <c r="H1864" s="67" t="s">
        <v>1742</v>
      </c>
      <c r="I1864" s="22" t="s">
        <v>7</v>
      </c>
      <c r="J1864" s="68">
        <v>1</v>
      </c>
      <c r="K1864" s="13">
        <f>IFERROR(VLOOKUP(I1864,'LISTES stock'!A$2:B$1487,2,0)+SUMIFS(J1864:J1864,D1864:D1864,"ENTRÉE",I1864:I1864,I1864)-SUMIFS(J1864:J1864,D1864:D1864,"SORTIE",I1864:I1864,I1864),"")</f>
        <v>0</v>
      </c>
      <c r="L1864" s="13">
        <f>IFERROR(VLOOKUP(I1864,T_LISTES[],3,0),"")</f>
        <v>2</v>
      </c>
      <c r="M1864" s="13" t="str">
        <f t="shared" si="59"/>
        <v>COMMANDER</v>
      </c>
      <c r="N1864" s="23"/>
      <c r="O1864" s="8"/>
      <c r="P1864" s="69">
        <v>0</v>
      </c>
      <c r="Q1864" s="22"/>
      <c r="R1864" s="14" t="s">
        <v>1772</v>
      </c>
    </row>
    <row r="1865" spans="1:18" x14ac:dyDescent="0.25">
      <c r="A1865" s="14">
        <f t="shared" si="58"/>
        <v>1864</v>
      </c>
      <c r="B1865" s="15">
        <v>44317</v>
      </c>
      <c r="C1865" s="7">
        <v>44326</v>
      </c>
      <c r="D1865" s="8" t="s">
        <v>842</v>
      </c>
      <c r="E1865" s="22" t="s">
        <v>63</v>
      </c>
      <c r="F1865" s="67" t="s">
        <v>1878</v>
      </c>
      <c r="G1865" s="8"/>
      <c r="H1865" s="67" t="s">
        <v>1796</v>
      </c>
      <c r="I1865" s="22" t="s">
        <v>411</v>
      </c>
      <c r="J1865" s="68">
        <v>1</v>
      </c>
      <c r="K1865" s="13">
        <f>IFERROR(VLOOKUP(I1865,'LISTES stock'!A$2:B$1487,2,0)+SUMIFS(J1865:J1865,D1865:D1865,"ENTRÉE",I1865:I1865,I1865)-SUMIFS(J1865:J1865,D1865:D1865,"SORTIE",I1865:I1865,I1865),"")</f>
        <v>-3</v>
      </c>
      <c r="L1865" s="13">
        <f>IFERROR(VLOOKUP(I1865,T_LISTES[],3,0),"")</f>
        <v>2</v>
      </c>
      <c r="M1865" s="13" t="str">
        <f t="shared" si="59"/>
        <v>COMMANDER</v>
      </c>
      <c r="N1865" s="23"/>
      <c r="O1865" s="8">
        <v>15000</v>
      </c>
      <c r="P1865" s="69">
        <v>0</v>
      </c>
      <c r="Q1865" s="22"/>
      <c r="R1865" s="14" t="s">
        <v>1879</v>
      </c>
    </row>
    <row r="1866" spans="1:18" x14ac:dyDescent="0.25">
      <c r="A1866" s="14">
        <f t="shared" si="58"/>
        <v>1865</v>
      </c>
      <c r="B1866" s="15">
        <v>44317</v>
      </c>
      <c r="C1866" s="7">
        <v>44326</v>
      </c>
      <c r="D1866" s="8" t="s">
        <v>842</v>
      </c>
      <c r="E1866" s="22" t="s">
        <v>76</v>
      </c>
      <c r="F1866" s="67" t="s">
        <v>1833</v>
      </c>
      <c r="G1866" s="8"/>
      <c r="H1866" s="67" t="s">
        <v>1742</v>
      </c>
      <c r="I1866" s="22" t="s">
        <v>391</v>
      </c>
      <c r="J1866" s="68">
        <v>2</v>
      </c>
      <c r="K1866" s="13">
        <f>IFERROR(VLOOKUP(I1866,'LISTES stock'!A$2:B$1487,2,0)+SUMIFS(J1866:J1866,D1866:D1866,"ENTRÉE",I1866:I1866,I1866)-SUMIFS(J1866:J1866,D1866:D1866,"SORTIE",I1866:I1866,I1866),"")</f>
        <v>-2</v>
      </c>
      <c r="L1866" s="13">
        <f>IFERROR(VLOOKUP(I1866,T_LISTES[],3,0),"")</f>
        <v>2</v>
      </c>
      <c r="M1866" s="13" t="str">
        <f t="shared" si="59"/>
        <v>COMMANDER</v>
      </c>
      <c r="N1866" s="23"/>
      <c r="O1866" s="8"/>
      <c r="P1866" s="69">
        <v>230000</v>
      </c>
      <c r="Q1866" s="22"/>
      <c r="R1866" s="14" t="s">
        <v>1777</v>
      </c>
    </row>
    <row r="1867" spans="1:18" x14ac:dyDescent="0.25">
      <c r="A1867" s="14">
        <f t="shared" si="58"/>
        <v>1866</v>
      </c>
      <c r="B1867" s="15">
        <v>44317</v>
      </c>
      <c r="C1867" s="7">
        <v>44326</v>
      </c>
      <c r="D1867" s="75" t="s">
        <v>844</v>
      </c>
      <c r="E1867" s="22" t="s">
        <v>2298</v>
      </c>
      <c r="F1867" s="67" t="s">
        <v>1783</v>
      </c>
      <c r="G1867" s="8"/>
      <c r="H1867" s="67"/>
      <c r="I1867" s="22" t="s">
        <v>760</v>
      </c>
      <c r="J1867" s="68">
        <v>10</v>
      </c>
      <c r="K1867" s="13">
        <f>IFERROR(VLOOKUP(I1867,'LISTES stock'!A$2:B$1487,2,0)+SUMIFS(J1867:J1867,D1867:D1867,"ENTRÉE",I1867:I1867,I1867)-SUMIFS(J1867:J1867,D1867:D1867,"SORTIE",I1867:I1867,I1867),"")</f>
        <v>28</v>
      </c>
      <c r="L1867" s="13">
        <f>IFERROR(VLOOKUP(I1867,T_LISTES[],3,0),"")</f>
        <v>5</v>
      </c>
      <c r="M1867" s="13" t="str">
        <f t="shared" si="59"/>
        <v/>
      </c>
      <c r="N1867" s="23"/>
      <c r="O1867" s="8"/>
      <c r="P1867" s="69">
        <v>350000</v>
      </c>
      <c r="Q1867" s="22"/>
      <c r="R1867" s="14"/>
    </row>
    <row r="1868" spans="1:18" x14ac:dyDescent="0.25">
      <c r="A1868" s="14">
        <f t="shared" si="58"/>
        <v>1867</v>
      </c>
      <c r="B1868" s="15">
        <v>44317</v>
      </c>
      <c r="C1868" s="7">
        <v>44327</v>
      </c>
      <c r="D1868" s="8" t="s">
        <v>842</v>
      </c>
      <c r="E1868" s="22" t="s">
        <v>270</v>
      </c>
      <c r="F1868" s="67" t="s">
        <v>1860</v>
      </c>
      <c r="G1868" s="8"/>
      <c r="H1868" s="67" t="s">
        <v>33</v>
      </c>
      <c r="I1868" s="22" t="s">
        <v>536</v>
      </c>
      <c r="J1868" s="68">
        <v>1</v>
      </c>
      <c r="K1868" s="13">
        <f>IFERROR(VLOOKUP(I1868,'LISTES stock'!A$2:B$1487,2,0)+SUMIFS(J1868:J1868,D1868:D1868,"ENTRÉE",I1868:I1868,I1868)-SUMIFS(J1868:J1868,D1868:D1868,"SORTIE",I1868:I1868,I1868),"")</f>
        <v>-3</v>
      </c>
      <c r="L1868" s="13">
        <f>IFERROR(VLOOKUP(I1868,T_LISTES[],3,0),"")</f>
        <v>0</v>
      </c>
      <c r="M1868" s="13" t="str">
        <f t="shared" si="59"/>
        <v>COMMANDER</v>
      </c>
      <c r="N1868" s="23"/>
      <c r="O1868" s="8"/>
      <c r="P1868" s="69">
        <v>0</v>
      </c>
      <c r="Q1868" s="22"/>
      <c r="R1868" s="14" t="s">
        <v>1746</v>
      </c>
    </row>
    <row r="1869" spans="1:18" x14ac:dyDescent="0.25">
      <c r="A1869" s="14">
        <f t="shared" si="58"/>
        <v>1868</v>
      </c>
      <c r="B1869" s="15">
        <v>44317</v>
      </c>
      <c r="C1869" s="7">
        <v>44327</v>
      </c>
      <c r="D1869" s="8" t="s">
        <v>842</v>
      </c>
      <c r="E1869" s="22" t="s">
        <v>207</v>
      </c>
      <c r="F1869" s="67" t="s">
        <v>1752</v>
      </c>
      <c r="G1869" s="8"/>
      <c r="H1869" s="67" t="s">
        <v>33</v>
      </c>
      <c r="I1869" s="22" t="s">
        <v>156</v>
      </c>
      <c r="J1869" s="68">
        <v>3</v>
      </c>
      <c r="K1869" s="13">
        <f>IFERROR(VLOOKUP(I1869,'LISTES stock'!A$2:B$1487,2,0)+SUMIFS(J1869:J1869,D1869:D1869,"ENTRÉE",I1869:I1869,I1869)-SUMIFS(J1869:J1869,D1869:D1869,"SORTIE",I1869:I1869,I1869),"")</f>
        <v>58</v>
      </c>
      <c r="L1869" s="13">
        <f>IFERROR(VLOOKUP(I1869,T_LISTES[],3,0),"")</f>
        <v>2</v>
      </c>
      <c r="M1869" s="13" t="str">
        <f t="shared" si="59"/>
        <v/>
      </c>
      <c r="N1869" s="23"/>
      <c r="O1869" s="8"/>
      <c r="P1869" s="69">
        <v>0</v>
      </c>
      <c r="Q1869" s="22" t="s">
        <v>1880</v>
      </c>
      <c r="R1869" s="14" t="s">
        <v>1737</v>
      </c>
    </row>
    <row r="1870" spans="1:18" x14ac:dyDescent="0.25">
      <c r="A1870" s="14">
        <f t="shared" si="58"/>
        <v>1869</v>
      </c>
      <c r="B1870" s="15">
        <v>44317</v>
      </c>
      <c r="C1870" s="7">
        <v>44327</v>
      </c>
      <c r="D1870" s="8" t="s">
        <v>842</v>
      </c>
      <c r="E1870" s="22" t="s">
        <v>714</v>
      </c>
      <c r="F1870" s="67" t="s">
        <v>1867</v>
      </c>
      <c r="G1870" s="8"/>
      <c r="H1870" s="67" t="s">
        <v>1742</v>
      </c>
      <c r="I1870" s="22" t="s">
        <v>329</v>
      </c>
      <c r="J1870" s="68">
        <v>2</v>
      </c>
      <c r="K1870" s="13">
        <f>IFERROR(VLOOKUP(I1870,'LISTES stock'!A$2:B$1487,2,0)+SUMIFS(J1870:J1870,D1870:D1870,"ENTRÉE",I1870:I1870,I1870)-SUMIFS(J1870:J1870,D1870:D1870,"SORTIE",I1870:I1870,I1870),"")</f>
        <v>32</v>
      </c>
      <c r="L1870" s="13">
        <f>IFERROR(VLOOKUP(I1870,T_LISTES[],3,0),"")</f>
        <v>2</v>
      </c>
      <c r="M1870" s="13" t="str">
        <f t="shared" si="59"/>
        <v/>
      </c>
      <c r="N1870" s="23"/>
      <c r="O1870" s="8"/>
      <c r="P1870" s="69">
        <v>0</v>
      </c>
      <c r="Q1870" s="22"/>
      <c r="R1870" s="14" t="s">
        <v>1777</v>
      </c>
    </row>
    <row r="1871" spans="1:18" x14ac:dyDescent="0.25">
      <c r="A1871" s="14">
        <f t="shared" si="58"/>
        <v>1870</v>
      </c>
      <c r="B1871" s="15">
        <v>44317</v>
      </c>
      <c r="C1871" s="7">
        <v>44327</v>
      </c>
      <c r="D1871" s="8" t="s">
        <v>842</v>
      </c>
      <c r="E1871" s="22" t="s">
        <v>265</v>
      </c>
      <c r="F1871" s="67" t="s">
        <v>1860</v>
      </c>
      <c r="G1871" s="8"/>
      <c r="H1871" s="67" t="s">
        <v>26</v>
      </c>
      <c r="I1871" s="22" t="s">
        <v>133</v>
      </c>
      <c r="J1871" s="68">
        <v>2</v>
      </c>
      <c r="K1871" s="13">
        <f>IFERROR(VLOOKUP(I1871,'LISTES stock'!A$2:B$1487,2,0)+SUMIFS(J1871:J1871,D1871:D1871,"ENTRÉE",I1871:I1871,I1871)-SUMIFS(J1871:J1871,D1871:D1871,"SORTIE",I1871:I1871,I1871),"")</f>
        <v>-5</v>
      </c>
      <c r="L1871" s="13">
        <f>IFERROR(VLOOKUP(I1871,T_LISTES[],3,0),"")</f>
        <v>2</v>
      </c>
      <c r="M1871" s="13" t="str">
        <f t="shared" si="59"/>
        <v>COMMANDER</v>
      </c>
      <c r="N1871" s="23"/>
      <c r="O1871" s="8"/>
      <c r="P1871" s="69">
        <v>0</v>
      </c>
      <c r="Q1871" s="22" t="s">
        <v>1780</v>
      </c>
      <c r="R1871" s="14" t="s">
        <v>1778</v>
      </c>
    </row>
    <row r="1872" spans="1:18" x14ac:dyDescent="0.25">
      <c r="A1872" s="14">
        <f t="shared" si="58"/>
        <v>1871</v>
      </c>
      <c r="B1872" s="15">
        <v>44317</v>
      </c>
      <c r="C1872" s="7">
        <v>44327</v>
      </c>
      <c r="D1872" s="8" t="s">
        <v>842</v>
      </c>
      <c r="E1872" s="22" t="s">
        <v>265</v>
      </c>
      <c r="F1872" s="67" t="s">
        <v>1860</v>
      </c>
      <c r="G1872" s="8"/>
      <c r="H1872" s="67" t="s">
        <v>26</v>
      </c>
      <c r="I1872" s="22" t="s">
        <v>132</v>
      </c>
      <c r="J1872" s="68">
        <v>2</v>
      </c>
      <c r="K1872" s="13">
        <f>IFERROR(VLOOKUP(I1872,'LISTES stock'!A$2:B$1487,2,0)+SUMIFS(J1872:J1872,D1872:D1872,"ENTRÉE",I1872:I1872,I1872)-SUMIFS(J1872:J1872,D1872:D1872,"SORTIE",I1872:I1872,I1872),"")</f>
        <v>-2</v>
      </c>
      <c r="L1872" s="13">
        <f>IFERROR(VLOOKUP(I1872,T_LISTES[],3,0),"")</f>
        <v>2</v>
      </c>
      <c r="M1872" s="13" t="str">
        <f t="shared" si="59"/>
        <v>COMMANDER</v>
      </c>
      <c r="N1872" s="23"/>
      <c r="O1872" s="8"/>
      <c r="P1872" s="69">
        <v>0</v>
      </c>
      <c r="Q1872" s="22" t="s">
        <v>1780</v>
      </c>
      <c r="R1872" s="14" t="s">
        <v>1778</v>
      </c>
    </row>
    <row r="1873" spans="1:18" x14ac:dyDescent="0.25">
      <c r="A1873" s="14">
        <f t="shared" si="58"/>
        <v>1872</v>
      </c>
      <c r="B1873" s="15">
        <v>44317</v>
      </c>
      <c r="C1873" s="7">
        <v>44327</v>
      </c>
      <c r="D1873" s="8" t="s">
        <v>842</v>
      </c>
      <c r="E1873" s="22" t="s">
        <v>265</v>
      </c>
      <c r="F1873" s="67" t="s">
        <v>1860</v>
      </c>
      <c r="G1873" s="8"/>
      <c r="H1873" s="67" t="s">
        <v>26</v>
      </c>
      <c r="I1873" s="22" t="s">
        <v>135</v>
      </c>
      <c r="J1873" s="68">
        <v>2</v>
      </c>
      <c r="K1873" s="13">
        <f>IFERROR(VLOOKUP(I1873,'LISTES stock'!A$2:B$1487,2,0)+SUMIFS(J1873:J1873,D1873:D1873,"ENTRÉE",I1873:I1873,I1873)-SUMIFS(J1873:J1873,D1873:D1873,"SORTIE",I1873:I1873,I1873),"")</f>
        <v>-88</v>
      </c>
      <c r="L1873" s="13">
        <f>IFERROR(VLOOKUP(I1873,T_LISTES[],3,0),"")</f>
        <v>2</v>
      </c>
      <c r="M1873" s="13" t="str">
        <f t="shared" si="59"/>
        <v>COMMANDER</v>
      </c>
      <c r="N1873" s="23"/>
      <c r="O1873" s="8"/>
      <c r="P1873" s="69">
        <v>0</v>
      </c>
      <c r="Q1873" s="22" t="s">
        <v>1780</v>
      </c>
      <c r="R1873" s="14" t="s">
        <v>1778</v>
      </c>
    </row>
    <row r="1874" spans="1:18" x14ac:dyDescent="0.25">
      <c r="A1874" s="14">
        <f t="shared" si="58"/>
        <v>1873</v>
      </c>
      <c r="B1874" s="15">
        <v>44317</v>
      </c>
      <c r="C1874" s="7">
        <v>44327</v>
      </c>
      <c r="D1874" s="8" t="s">
        <v>842</v>
      </c>
      <c r="E1874" s="22" t="s">
        <v>265</v>
      </c>
      <c r="F1874" s="67" t="s">
        <v>1765</v>
      </c>
      <c r="G1874" s="8"/>
      <c r="H1874" s="67" t="s">
        <v>58</v>
      </c>
      <c r="I1874" s="22" t="s">
        <v>57</v>
      </c>
      <c r="J1874" s="68">
        <v>22</v>
      </c>
      <c r="K1874" s="13">
        <f>IFERROR(VLOOKUP(I1874,'LISTES stock'!A$2:B$1487,2,0)+SUMIFS(J1874:J1874,D1874:D1874,"ENTRÉE",I1874:I1874,I1874)-SUMIFS(J1874:J1874,D1874:D1874,"SORTIE",I1874:I1874,I1874),"")</f>
        <v>-7066</v>
      </c>
      <c r="L1874" s="13">
        <f>IFERROR(VLOOKUP(I1874,T_LISTES[],3,0),"")</f>
        <v>0</v>
      </c>
      <c r="M1874" s="13" t="str">
        <f t="shared" si="59"/>
        <v>COMMANDER</v>
      </c>
      <c r="N1874" s="23" t="s">
        <v>1861</v>
      </c>
      <c r="O1874" s="8"/>
      <c r="P1874" s="69">
        <v>0</v>
      </c>
      <c r="Q1874" s="22" t="s">
        <v>1780</v>
      </c>
      <c r="R1874" s="14" t="s">
        <v>1778</v>
      </c>
    </row>
    <row r="1875" spans="1:18" x14ac:dyDescent="0.25">
      <c r="A1875" s="14">
        <f t="shared" si="58"/>
        <v>1874</v>
      </c>
      <c r="B1875" s="15">
        <v>44317</v>
      </c>
      <c r="C1875" s="7">
        <v>44327</v>
      </c>
      <c r="D1875" s="8" t="s">
        <v>842</v>
      </c>
      <c r="E1875" s="22" t="s">
        <v>105</v>
      </c>
      <c r="F1875" s="67" t="s">
        <v>1747</v>
      </c>
      <c r="G1875" s="8"/>
      <c r="H1875" s="67" t="s">
        <v>1742</v>
      </c>
      <c r="I1875" s="22" t="s">
        <v>804</v>
      </c>
      <c r="J1875" s="68">
        <v>1</v>
      </c>
      <c r="K1875" s="13">
        <f>IFERROR(VLOOKUP(I1875,'LISTES stock'!A$2:B$1487,2,0)+SUMIFS(J1875:J1875,D1875:D1875,"ENTRÉE",I1875:I1875,I1875)-SUMIFS(J1875:J1875,D1875:D1875,"SORTIE",I1875:I1875,I1875),"")</f>
        <v>-5</v>
      </c>
      <c r="L1875" s="13">
        <f>IFERROR(VLOOKUP(I1875,T_LISTES[],3,0),"")</f>
        <v>0</v>
      </c>
      <c r="M1875" s="13" t="str">
        <f t="shared" si="59"/>
        <v>COMMANDER</v>
      </c>
      <c r="N1875" s="23"/>
      <c r="O1875" s="8"/>
      <c r="P1875" s="69">
        <v>0</v>
      </c>
      <c r="Q1875" s="22"/>
      <c r="R1875" s="14" t="s">
        <v>1772</v>
      </c>
    </row>
    <row r="1876" spans="1:18" x14ac:dyDescent="0.25">
      <c r="A1876" s="14">
        <f t="shared" si="58"/>
        <v>1875</v>
      </c>
      <c r="B1876" s="15">
        <v>44317</v>
      </c>
      <c r="C1876" s="7">
        <v>44327</v>
      </c>
      <c r="D1876" s="8" t="s">
        <v>842</v>
      </c>
      <c r="E1876" s="22" t="s">
        <v>714</v>
      </c>
      <c r="F1876" s="67" t="s">
        <v>1747</v>
      </c>
      <c r="G1876" s="8"/>
      <c r="H1876" s="67" t="s">
        <v>26</v>
      </c>
      <c r="I1876" s="22" t="s">
        <v>64</v>
      </c>
      <c r="J1876" s="68">
        <v>1</v>
      </c>
      <c r="K1876" s="13">
        <f>IFERROR(VLOOKUP(I1876,'LISTES stock'!A$2:B$1487,2,0)+SUMIFS(J1876:J1876,D1876:D1876,"ENTRÉE",I1876:I1876,I1876)-SUMIFS(J1876:J1876,D1876:D1876,"SORTIE",I1876:I1876,I1876),"")</f>
        <v>-50</v>
      </c>
      <c r="L1876" s="13">
        <f>IFERROR(VLOOKUP(I1876,T_LISTES[],3,0),"")</f>
        <v>2</v>
      </c>
      <c r="M1876" s="13" t="str">
        <f t="shared" si="59"/>
        <v>COMMANDER</v>
      </c>
      <c r="N1876" s="23" t="s">
        <v>1766</v>
      </c>
      <c r="O1876" s="8"/>
      <c r="P1876" s="69">
        <v>0</v>
      </c>
      <c r="Q1876" s="22" t="s">
        <v>1780</v>
      </c>
      <c r="R1876" s="14" t="s">
        <v>1739</v>
      </c>
    </row>
    <row r="1877" spans="1:18" x14ac:dyDescent="0.25">
      <c r="A1877" s="14">
        <f t="shared" si="58"/>
        <v>1876</v>
      </c>
      <c r="B1877" s="15">
        <v>44317</v>
      </c>
      <c r="C1877" s="7">
        <v>44327</v>
      </c>
      <c r="D1877" s="8" t="s">
        <v>842</v>
      </c>
      <c r="E1877" s="22" t="s">
        <v>714</v>
      </c>
      <c r="F1877" s="67" t="s">
        <v>1747</v>
      </c>
      <c r="G1877" s="8"/>
      <c r="H1877" s="67" t="s">
        <v>26</v>
      </c>
      <c r="I1877" s="22" t="s">
        <v>65</v>
      </c>
      <c r="J1877" s="68">
        <v>1</v>
      </c>
      <c r="K1877" s="13">
        <f>IFERROR(VLOOKUP(I1877,'LISTES stock'!A$2:B$1487,2,0)+SUMIFS(J1877:J1877,D1877:D1877,"ENTRÉE",I1877:I1877,I1877)-SUMIFS(J1877:J1877,D1877:D1877,"SORTIE",I1877:I1877,I1877),"")</f>
        <v>-54</v>
      </c>
      <c r="L1877" s="13">
        <f>IFERROR(VLOOKUP(I1877,T_LISTES[],3,0),"")</f>
        <v>2</v>
      </c>
      <c r="M1877" s="13" t="str">
        <f t="shared" si="59"/>
        <v>COMMANDER</v>
      </c>
      <c r="N1877" s="23" t="s">
        <v>1766</v>
      </c>
      <c r="O1877" s="8"/>
      <c r="P1877" s="69">
        <v>0</v>
      </c>
      <c r="Q1877" s="22" t="s">
        <v>1780</v>
      </c>
      <c r="R1877" s="14" t="s">
        <v>1739</v>
      </c>
    </row>
    <row r="1878" spans="1:18" x14ac:dyDescent="0.25">
      <c r="A1878" s="14">
        <f t="shared" si="58"/>
        <v>1877</v>
      </c>
      <c r="B1878" s="15">
        <v>44317</v>
      </c>
      <c r="C1878" s="7">
        <v>44327</v>
      </c>
      <c r="D1878" s="8" t="s">
        <v>842</v>
      </c>
      <c r="E1878" s="22" t="s">
        <v>714</v>
      </c>
      <c r="F1878" s="67" t="s">
        <v>1860</v>
      </c>
      <c r="G1878" s="8"/>
      <c r="H1878" s="67" t="s">
        <v>26</v>
      </c>
      <c r="I1878" s="22" t="s">
        <v>135</v>
      </c>
      <c r="J1878" s="68">
        <v>1</v>
      </c>
      <c r="K1878" s="13">
        <f>IFERROR(VLOOKUP(I1878,'LISTES stock'!A$2:B$1487,2,0)+SUMIFS(J1878:J1878,D1878:D1878,"ENTRÉE",I1878:I1878,I1878)-SUMIFS(J1878:J1878,D1878:D1878,"SORTIE",I1878:I1878,I1878),"")</f>
        <v>-87</v>
      </c>
      <c r="L1878" s="13">
        <f>IFERROR(VLOOKUP(I1878,T_LISTES[],3,0),"")</f>
        <v>2</v>
      </c>
      <c r="M1878" s="13" t="str">
        <f t="shared" si="59"/>
        <v>COMMANDER</v>
      </c>
      <c r="N1878" s="23"/>
      <c r="O1878" s="8"/>
      <c r="P1878" s="69">
        <v>0</v>
      </c>
      <c r="Q1878" s="22" t="s">
        <v>1780</v>
      </c>
      <c r="R1878" s="14" t="s">
        <v>1739</v>
      </c>
    </row>
    <row r="1879" spans="1:18" x14ac:dyDescent="0.25">
      <c r="A1879" s="14">
        <f t="shared" si="58"/>
        <v>1878</v>
      </c>
      <c r="B1879" s="15">
        <v>44317</v>
      </c>
      <c r="C1879" s="7">
        <v>44327</v>
      </c>
      <c r="D1879" s="8" t="s">
        <v>842</v>
      </c>
      <c r="E1879" s="22" t="s">
        <v>714</v>
      </c>
      <c r="F1879" s="67" t="s">
        <v>1765</v>
      </c>
      <c r="G1879" s="8"/>
      <c r="H1879" s="67" t="s">
        <v>58</v>
      </c>
      <c r="I1879" s="22" t="s">
        <v>57</v>
      </c>
      <c r="J1879" s="68">
        <v>35</v>
      </c>
      <c r="K1879" s="13">
        <f>IFERROR(VLOOKUP(I1879,'LISTES stock'!A$2:B$1487,2,0)+SUMIFS(J1879:J1879,D1879:D1879,"ENTRÉE",I1879:I1879,I1879)-SUMIFS(J1879:J1879,D1879:D1879,"SORTIE",I1879:I1879,I1879),"")</f>
        <v>-7079</v>
      </c>
      <c r="L1879" s="13">
        <f>IFERROR(VLOOKUP(I1879,T_LISTES[],3,0),"")</f>
        <v>0</v>
      </c>
      <c r="M1879" s="13" t="str">
        <f t="shared" si="59"/>
        <v>COMMANDER</v>
      </c>
      <c r="N1879" s="23" t="s">
        <v>1861</v>
      </c>
      <c r="O1879" s="8"/>
      <c r="P1879" s="69">
        <v>0</v>
      </c>
      <c r="Q1879" s="22" t="s">
        <v>1780</v>
      </c>
      <c r="R1879" s="14" t="s">
        <v>1739</v>
      </c>
    </row>
    <row r="1880" spans="1:18" x14ac:dyDescent="0.25">
      <c r="A1880" s="14">
        <f t="shared" si="58"/>
        <v>1879</v>
      </c>
      <c r="B1880" s="15">
        <v>44317</v>
      </c>
      <c r="C1880" s="7">
        <v>44327</v>
      </c>
      <c r="D1880" s="8" t="s">
        <v>842</v>
      </c>
      <c r="E1880" s="22" t="s">
        <v>714</v>
      </c>
      <c r="F1880" s="67" t="s">
        <v>1747</v>
      </c>
      <c r="G1880" s="8"/>
      <c r="H1880" s="67" t="s">
        <v>26</v>
      </c>
      <c r="I1880" s="22" t="s">
        <v>69</v>
      </c>
      <c r="J1880" s="68">
        <v>1</v>
      </c>
      <c r="K1880" s="13">
        <f>IFERROR(VLOOKUP(I1880,'LISTES stock'!A$2:B$1487,2,0)+SUMIFS(J1880:J1880,D1880:D1880,"ENTRÉE",I1880:I1880,I1880)-SUMIFS(J1880:J1880,D1880:D1880,"SORTIE",I1880:I1880,I1880),"")</f>
        <v>-8</v>
      </c>
      <c r="L1880" s="13">
        <f>IFERROR(VLOOKUP(I1880,T_LISTES[],3,0),"")</f>
        <v>2</v>
      </c>
      <c r="M1880" s="13" t="str">
        <f t="shared" si="59"/>
        <v>COMMANDER</v>
      </c>
      <c r="N1880" s="23"/>
      <c r="O1880" s="8"/>
      <c r="P1880" s="69">
        <v>0</v>
      </c>
      <c r="Q1880" s="22"/>
      <c r="R1880" s="14" t="s">
        <v>1739</v>
      </c>
    </row>
    <row r="1881" spans="1:18" x14ac:dyDescent="0.25">
      <c r="A1881" s="14">
        <f t="shared" si="58"/>
        <v>1880</v>
      </c>
      <c r="B1881" s="15">
        <v>44317</v>
      </c>
      <c r="C1881" s="7">
        <v>44327</v>
      </c>
      <c r="D1881" s="8" t="s">
        <v>842</v>
      </c>
      <c r="E1881" s="22" t="s">
        <v>714</v>
      </c>
      <c r="F1881" s="67" t="s">
        <v>1747</v>
      </c>
      <c r="G1881" s="8"/>
      <c r="H1881" s="67" t="s">
        <v>17</v>
      </c>
      <c r="I1881" s="22" t="s">
        <v>22</v>
      </c>
      <c r="J1881" s="68">
        <v>2</v>
      </c>
      <c r="K1881" s="13">
        <f>IFERROR(VLOOKUP(I1881,'LISTES stock'!A$2:B$1487,2,0)+SUMIFS(J1881:J1881,D1881:D1881,"ENTRÉE",I1881:I1881,I1881)-SUMIFS(J1881:J1881,D1881:D1881,"SORTIE",I1881:I1881,I1881),"")</f>
        <v>-20</v>
      </c>
      <c r="L1881" s="13">
        <f>IFERROR(VLOOKUP(I1881,T_LISTES[],3,0),"")</f>
        <v>0</v>
      </c>
      <c r="M1881" s="13" t="str">
        <f t="shared" si="59"/>
        <v>COMMANDER</v>
      </c>
      <c r="N1881" s="23"/>
      <c r="O1881" s="8"/>
      <c r="P1881" s="69">
        <v>0</v>
      </c>
      <c r="Q1881" s="22" t="s">
        <v>198</v>
      </c>
      <c r="R1881" s="14" t="s">
        <v>1759</v>
      </c>
    </row>
    <row r="1882" spans="1:18" x14ac:dyDescent="0.25">
      <c r="A1882" s="14">
        <f t="shared" si="58"/>
        <v>1881</v>
      </c>
      <c r="B1882" s="15">
        <v>44317</v>
      </c>
      <c r="C1882" s="7">
        <v>44327</v>
      </c>
      <c r="D1882" s="8" t="s">
        <v>842</v>
      </c>
      <c r="E1882" s="22" t="s">
        <v>666</v>
      </c>
      <c r="F1882" s="67" t="s">
        <v>1860</v>
      </c>
      <c r="G1882" s="8"/>
      <c r="H1882" s="67" t="s">
        <v>26</v>
      </c>
      <c r="I1882" s="22" t="s">
        <v>647</v>
      </c>
      <c r="J1882" s="68">
        <v>1</v>
      </c>
      <c r="K1882" s="13">
        <f>IFERROR(VLOOKUP(I1882,'LISTES stock'!A$2:B$1487,2,0)+SUMIFS(J1882:J1882,D1882:D1882,"ENTRÉE",I1882:I1882,I1882)-SUMIFS(J1882:J1882,D1882:D1882,"SORTIE",I1882:I1882,I1882),"")</f>
        <v>-12</v>
      </c>
      <c r="L1882" s="13">
        <f>IFERROR(VLOOKUP(I1882,T_LISTES[],3,0),"")</f>
        <v>2</v>
      </c>
      <c r="M1882" s="13" t="str">
        <f t="shared" si="59"/>
        <v>COMMANDER</v>
      </c>
      <c r="N1882" s="23"/>
      <c r="O1882" s="8"/>
      <c r="P1882" s="69">
        <v>0</v>
      </c>
      <c r="Q1882" s="22"/>
      <c r="R1882" s="14" t="s">
        <v>1778</v>
      </c>
    </row>
    <row r="1883" spans="1:18" x14ac:dyDescent="0.25">
      <c r="A1883" s="14">
        <f t="shared" si="58"/>
        <v>1882</v>
      </c>
      <c r="B1883" s="15">
        <v>44317</v>
      </c>
      <c r="C1883" s="7">
        <v>44327</v>
      </c>
      <c r="D1883" s="8" t="s">
        <v>842</v>
      </c>
      <c r="E1883" s="22" t="s">
        <v>711</v>
      </c>
      <c r="F1883" s="67" t="s">
        <v>1747</v>
      </c>
      <c r="G1883" s="8"/>
      <c r="H1883" s="67" t="s">
        <v>17</v>
      </c>
      <c r="I1883" s="22" t="s">
        <v>22</v>
      </c>
      <c r="J1883" s="68">
        <v>1</v>
      </c>
      <c r="K1883" s="13">
        <f>IFERROR(VLOOKUP(I1883,'LISTES stock'!A$2:B$1487,2,0)+SUMIFS(J1883:J1883,D1883:D1883,"ENTRÉE",I1883:I1883,I1883)-SUMIFS(J1883:J1883,D1883:D1883,"SORTIE",I1883:I1883,I1883),"")</f>
        <v>-19</v>
      </c>
      <c r="L1883" s="13">
        <f>IFERROR(VLOOKUP(I1883,T_LISTES[],3,0),"")</f>
        <v>0</v>
      </c>
      <c r="M1883" s="13" t="str">
        <f t="shared" si="59"/>
        <v>COMMANDER</v>
      </c>
      <c r="N1883" s="23"/>
      <c r="O1883" s="8"/>
      <c r="P1883" s="69">
        <v>0</v>
      </c>
      <c r="Q1883" s="22" t="s">
        <v>1758</v>
      </c>
      <c r="R1883" s="14" t="s">
        <v>1790</v>
      </c>
    </row>
    <row r="1884" spans="1:18" x14ac:dyDescent="0.25">
      <c r="A1884" s="14">
        <f t="shared" si="58"/>
        <v>1883</v>
      </c>
      <c r="B1884" s="15">
        <v>44317</v>
      </c>
      <c r="C1884" s="7">
        <v>44328</v>
      </c>
      <c r="D1884" s="8" t="s">
        <v>842</v>
      </c>
      <c r="E1884" s="22" t="s">
        <v>2132</v>
      </c>
      <c r="F1884" s="67" t="s">
        <v>1878</v>
      </c>
      <c r="G1884" s="8"/>
      <c r="H1884" s="67" t="s">
        <v>17</v>
      </c>
      <c r="I1884" s="22" t="s">
        <v>418</v>
      </c>
      <c r="J1884" s="68">
        <v>1</v>
      </c>
      <c r="K1884" s="13">
        <f>IFERROR(VLOOKUP(I1884,'LISTES stock'!A$2:B$1487,2,0)+SUMIFS(J1884:J1884,D1884:D1884,"ENTRÉE",I1884:I1884,I1884)-SUMIFS(J1884:J1884,D1884:D1884,"SORTIE",I1884:I1884,I1884),"")</f>
        <v>8</v>
      </c>
      <c r="L1884" s="13">
        <f>IFERROR(VLOOKUP(I1884,T_LISTES[],3,0),"")</f>
        <v>0</v>
      </c>
      <c r="M1884" s="13" t="str">
        <f t="shared" si="59"/>
        <v/>
      </c>
      <c r="N1884" s="23" t="s">
        <v>1775</v>
      </c>
      <c r="O1884" s="8"/>
      <c r="P1884" s="69">
        <v>0</v>
      </c>
      <c r="Q1884" s="22" t="s">
        <v>1786</v>
      </c>
      <c r="R1884" s="14" t="s">
        <v>1789</v>
      </c>
    </row>
    <row r="1885" spans="1:18" x14ac:dyDescent="0.25">
      <c r="A1885" s="14">
        <f t="shared" si="58"/>
        <v>1884</v>
      </c>
      <c r="B1885" s="15">
        <v>44317</v>
      </c>
      <c r="C1885" s="7">
        <v>44328</v>
      </c>
      <c r="D1885" s="8" t="s">
        <v>842</v>
      </c>
      <c r="E1885" s="22" t="s">
        <v>714</v>
      </c>
      <c r="F1885" s="67" t="s">
        <v>1747</v>
      </c>
      <c r="G1885" s="8"/>
      <c r="H1885" s="67" t="s">
        <v>17</v>
      </c>
      <c r="I1885" s="22" t="s">
        <v>183</v>
      </c>
      <c r="J1885" s="68">
        <v>1</v>
      </c>
      <c r="K1885" s="13">
        <f>IFERROR(VLOOKUP(I1885,'LISTES stock'!A$2:B$1487,2,0)+SUMIFS(J1885:J1885,D1885:D1885,"ENTRÉE",I1885:I1885,I1885)-SUMIFS(J1885:J1885,D1885:D1885,"SORTIE",I1885:I1885,I1885),"")</f>
        <v>-7</v>
      </c>
      <c r="L1885" s="13">
        <f>IFERROR(VLOOKUP(I1885,T_LISTES[],3,0),"")</f>
        <v>0</v>
      </c>
      <c r="M1885" s="13" t="str">
        <f t="shared" si="59"/>
        <v>COMMANDER</v>
      </c>
      <c r="N1885" s="23" t="s">
        <v>1755</v>
      </c>
      <c r="O1885" s="8"/>
      <c r="P1885" s="69">
        <v>0</v>
      </c>
      <c r="Q1885" s="22" t="s">
        <v>1855</v>
      </c>
      <c r="R1885" s="14" t="s">
        <v>1737</v>
      </c>
    </row>
    <row r="1886" spans="1:18" x14ac:dyDescent="0.25">
      <c r="A1886" s="14">
        <f t="shared" si="58"/>
        <v>1885</v>
      </c>
      <c r="B1886" s="15">
        <v>44317</v>
      </c>
      <c r="C1886" s="7">
        <v>44328</v>
      </c>
      <c r="D1886" s="8" t="s">
        <v>842</v>
      </c>
      <c r="E1886" s="22" t="s">
        <v>587</v>
      </c>
      <c r="F1886" s="67" t="s">
        <v>2050</v>
      </c>
      <c r="G1886" s="8"/>
      <c r="H1886" s="67" t="s">
        <v>33</v>
      </c>
      <c r="I1886" s="22" t="s">
        <v>137</v>
      </c>
      <c r="J1886" s="68">
        <v>1</v>
      </c>
      <c r="K1886" s="13">
        <f>IFERROR(VLOOKUP(I1886,'LISTES stock'!A$2:B$1487,2,0)+SUMIFS(J1886:J1886,D1886:D1886,"ENTRÉE",I1886:I1886,I1886)-SUMIFS(J1886:J1886,D1886:D1886,"SORTIE",I1886:I1886,I1886),"")</f>
        <v>1</v>
      </c>
      <c r="L1886" s="13">
        <f>IFERROR(VLOOKUP(I1886,T_LISTES[],3,0),"")</f>
        <v>0</v>
      </c>
      <c r="M1886" s="13" t="str">
        <f t="shared" si="59"/>
        <v/>
      </c>
      <c r="N1886" s="23"/>
      <c r="O1886" s="8"/>
      <c r="P1886" s="69">
        <v>0</v>
      </c>
      <c r="Q1886" s="22" t="s">
        <v>2133</v>
      </c>
      <c r="R1886" s="14" t="s">
        <v>1994</v>
      </c>
    </row>
    <row r="1887" spans="1:18" x14ac:dyDescent="0.25">
      <c r="A1887" s="14">
        <f t="shared" si="58"/>
        <v>1886</v>
      </c>
      <c r="B1887" s="15">
        <v>44317</v>
      </c>
      <c r="C1887" s="7">
        <v>44328</v>
      </c>
      <c r="D1887" s="8" t="s">
        <v>842</v>
      </c>
      <c r="E1887" s="22" t="s">
        <v>207</v>
      </c>
      <c r="F1887" s="67" t="s">
        <v>1867</v>
      </c>
      <c r="G1887" s="8"/>
      <c r="H1887" s="67" t="s">
        <v>33</v>
      </c>
      <c r="I1887" s="22" t="s">
        <v>580</v>
      </c>
      <c r="J1887" s="68">
        <v>1</v>
      </c>
      <c r="K1887" s="13">
        <f>IFERROR(VLOOKUP(I1887,'LISTES stock'!A$2:B$1487,2,0)+SUMIFS(J1887:J1887,D1887:D1887,"ENTRÉE",I1887:I1887,I1887)-SUMIFS(J1887:J1887,D1887:D1887,"SORTIE",I1887:I1887,I1887),"")</f>
        <v>3</v>
      </c>
      <c r="L1887" s="13">
        <f>IFERROR(VLOOKUP(I1887,T_LISTES[],3,0),"")</f>
        <v>0</v>
      </c>
      <c r="M1887" s="13" t="str">
        <f t="shared" si="59"/>
        <v/>
      </c>
      <c r="N1887" s="23"/>
      <c r="O1887" s="8"/>
      <c r="P1887" s="69">
        <v>0</v>
      </c>
      <c r="Q1887" s="22"/>
      <c r="R1887" s="14" t="s">
        <v>1767</v>
      </c>
    </row>
    <row r="1888" spans="1:18" x14ac:dyDescent="0.25">
      <c r="A1888" s="14">
        <f t="shared" si="58"/>
        <v>1887</v>
      </c>
      <c r="B1888" s="15">
        <v>44317</v>
      </c>
      <c r="C1888" s="7">
        <v>44328</v>
      </c>
      <c r="D1888" s="8" t="s">
        <v>842</v>
      </c>
      <c r="E1888" s="22" t="s">
        <v>780</v>
      </c>
      <c r="F1888" s="67" t="s">
        <v>1747</v>
      </c>
      <c r="G1888" s="8"/>
      <c r="H1888" s="67" t="s">
        <v>26</v>
      </c>
      <c r="I1888" s="22" t="s">
        <v>64</v>
      </c>
      <c r="J1888" s="68">
        <v>1</v>
      </c>
      <c r="K1888" s="13">
        <f>IFERROR(VLOOKUP(I1888,'LISTES stock'!A$2:B$1487,2,0)+SUMIFS(J1888:J1888,D1888:D1888,"ENTRÉE",I1888:I1888,I1888)-SUMIFS(J1888:J1888,D1888:D1888,"SORTIE",I1888:I1888,I1888),"")</f>
        <v>-50</v>
      </c>
      <c r="L1888" s="13">
        <f>IFERROR(VLOOKUP(I1888,T_LISTES[],3,0),"")</f>
        <v>2</v>
      </c>
      <c r="M1888" s="13" t="str">
        <f t="shared" si="59"/>
        <v>COMMANDER</v>
      </c>
      <c r="N1888" s="23" t="s">
        <v>1766</v>
      </c>
      <c r="O1888" s="8"/>
      <c r="P1888" s="69">
        <v>0</v>
      </c>
      <c r="Q1888" s="22" t="s">
        <v>1780</v>
      </c>
      <c r="R1888" s="14" t="s">
        <v>1739</v>
      </c>
    </row>
    <row r="1889" spans="1:18" x14ac:dyDescent="0.25">
      <c r="A1889" s="14">
        <f t="shared" si="58"/>
        <v>1888</v>
      </c>
      <c r="B1889" s="15">
        <v>44317</v>
      </c>
      <c r="C1889" s="7">
        <v>44328</v>
      </c>
      <c r="D1889" s="8" t="s">
        <v>842</v>
      </c>
      <c r="E1889" s="22" t="s">
        <v>780</v>
      </c>
      <c r="F1889" s="67" t="s">
        <v>1747</v>
      </c>
      <c r="G1889" s="8"/>
      <c r="H1889" s="67" t="s">
        <v>26</v>
      </c>
      <c r="I1889" s="22" t="s">
        <v>65</v>
      </c>
      <c r="J1889" s="68">
        <v>1</v>
      </c>
      <c r="K1889" s="13">
        <f>IFERROR(VLOOKUP(I1889,'LISTES stock'!A$2:B$1487,2,0)+SUMIFS(J1889:J1889,D1889:D1889,"ENTRÉE",I1889:I1889,I1889)-SUMIFS(J1889:J1889,D1889:D1889,"SORTIE",I1889:I1889,I1889),"")</f>
        <v>-54</v>
      </c>
      <c r="L1889" s="13">
        <f>IFERROR(VLOOKUP(I1889,T_LISTES[],3,0),"")</f>
        <v>2</v>
      </c>
      <c r="M1889" s="13" t="str">
        <f t="shared" si="59"/>
        <v>COMMANDER</v>
      </c>
      <c r="N1889" s="23" t="s">
        <v>1766</v>
      </c>
      <c r="O1889" s="8"/>
      <c r="P1889" s="69">
        <v>0</v>
      </c>
      <c r="Q1889" s="22" t="s">
        <v>1780</v>
      </c>
      <c r="R1889" s="14" t="s">
        <v>1739</v>
      </c>
    </row>
    <row r="1890" spans="1:18" x14ac:dyDescent="0.25">
      <c r="A1890" s="14">
        <f t="shared" si="58"/>
        <v>1889</v>
      </c>
      <c r="B1890" s="15">
        <v>44317</v>
      </c>
      <c r="C1890" s="7">
        <v>44328</v>
      </c>
      <c r="D1890" s="8" t="s">
        <v>842</v>
      </c>
      <c r="E1890" s="22" t="s">
        <v>780</v>
      </c>
      <c r="F1890" s="67" t="s">
        <v>1860</v>
      </c>
      <c r="G1890" s="8"/>
      <c r="H1890" s="67" t="s">
        <v>26</v>
      </c>
      <c r="I1890" s="22" t="s">
        <v>135</v>
      </c>
      <c r="J1890" s="68">
        <v>1</v>
      </c>
      <c r="K1890" s="13">
        <f>IFERROR(VLOOKUP(I1890,'LISTES stock'!A$2:B$1487,2,0)+SUMIFS(J1890:J1890,D1890:D1890,"ENTRÉE",I1890:I1890,I1890)-SUMIFS(J1890:J1890,D1890:D1890,"SORTIE",I1890:I1890,I1890),"")</f>
        <v>-87</v>
      </c>
      <c r="L1890" s="13">
        <f>IFERROR(VLOOKUP(I1890,T_LISTES[],3,0),"")</f>
        <v>2</v>
      </c>
      <c r="M1890" s="13" t="str">
        <f t="shared" si="59"/>
        <v>COMMANDER</v>
      </c>
      <c r="N1890" s="23"/>
      <c r="O1890" s="8"/>
      <c r="P1890" s="69">
        <v>0</v>
      </c>
      <c r="Q1890" s="22" t="s">
        <v>1780</v>
      </c>
      <c r="R1890" s="14" t="s">
        <v>1739</v>
      </c>
    </row>
    <row r="1891" spans="1:18" x14ac:dyDescent="0.25">
      <c r="A1891" s="14">
        <f t="shared" si="58"/>
        <v>1890</v>
      </c>
      <c r="B1891" s="15">
        <v>44317</v>
      </c>
      <c r="C1891" s="7">
        <v>44328</v>
      </c>
      <c r="D1891" s="8" t="s">
        <v>842</v>
      </c>
      <c r="E1891" s="22" t="s">
        <v>780</v>
      </c>
      <c r="F1891" s="67" t="s">
        <v>1765</v>
      </c>
      <c r="G1891" s="8"/>
      <c r="H1891" s="67" t="s">
        <v>58</v>
      </c>
      <c r="I1891" s="22" t="s">
        <v>57</v>
      </c>
      <c r="J1891" s="68">
        <v>35</v>
      </c>
      <c r="K1891" s="13">
        <f>IFERROR(VLOOKUP(I1891,'LISTES stock'!A$2:B$1487,2,0)+SUMIFS(J1891:J1891,D1891:D1891,"ENTRÉE",I1891:I1891,I1891)-SUMIFS(J1891:J1891,D1891:D1891,"SORTIE",I1891:I1891,I1891),"")</f>
        <v>-7079</v>
      </c>
      <c r="L1891" s="13">
        <f>IFERROR(VLOOKUP(I1891,T_LISTES[],3,0),"")</f>
        <v>0</v>
      </c>
      <c r="M1891" s="13" t="str">
        <f t="shared" si="59"/>
        <v>COMMANDER</v>
      </c>
      <c r="N1891" s="23" t="s">
        <v>1861</v>
      </c>
      <c r="O1891" s="8"/>
      <c r="P1891" s="69">
        <v>0</v>
      </c>
      <c r="Q1891" s="22" t="s">
        <v>1780</v>
      </c>
      <c r="R1891" s="14" t="s">
        <v>1739</v>
      </c>
    </row>
    <row r="1892" spans="1:18" x14ac:dyDescent="0.25">
      <c r="A1892" s="14">
        <f t="shared" si="58"/>
        <v>1891</v>
      </c>
      <c r="B1892" s="15">
        <v>44317</v>
      </c>
      <c r="C1892" s="7">
        <v>44328</v>
      </c>
      <c r="D1892" s="75" t="s">
        <v>844</v>
      </c>
      <c r="E1892" s="22" t="s">
        <v>2298</v>
      </c>
      <c r="F1892" s="67" t="s">
        <v>1867</v>
      </c>
      <c r="G1892" s="8"/>
      <c r="H1892" s="67"/>
      <c r="I1892" s="22" t="s">
        <v>580</v>
      </c>
      <c r="J1892" s="68">
        <v>4</v>
      </c>
      <c r="K1892" s="13">
        <f>IFERROR(VLOOKUP(I1892,'LISTES stock'!A$2:B$1487,2,0)+SUMIFS(J1892:J1892,D1892:D1892,"ENTRÉE",I1892:I1892,I1892)-SUMIFS(J1892:J1892,D1892:D1892,"SORTIE",I1892:I1892,I1892),"")</f>
        <v>8</v>
      </c>
      <c r="L1892" s="13">
        <f>IFERROR(VLOOKUP(I1892,T_LISTES[],3,0),"")</f>
        <v>0</v>
      </c>
      <c r="M1892" s="13" t="str">
        <f t="shared" si="59"/>
        <v/>
      </c>
      <c r="N1892" s="23"/>
      <c r="O1892" s="8"/>
      <c r="P1892" s="69">
        <v>20000</v>
      </c>
      <c r="Q1892" s="22"/>
      <c r="R1892" s="14"/>
    </row>
    <row r="1893" spans="1:18" x14ac:dyDescent="0.25">
      <c r="A1893" s="14">
        <f t="shared" si="58"/>
        <v>1892</v>
      </c>
      <c r="B1893" s="15">
        <v>44317</v>
      </c>
      <c r="C1893" s="7">
        <v>44328</v>
      </c>
      <c r="D1893" s="75" t="s">
        <v>844</v>
      </c>
      <c r="E1893" s="22" t="s">
        <v>2298</v>
      </c>
      <c r="F1893" s="67" t="s">
        <v>1860</v>
      </c>
      <c r="G1893" s="8"/>
      <c r="H1893" s="67"/>
      <c r="I1893" s="22" t="s">
        <v>135</v>
      </c>
      <c r="J1893" s="68">
        <v>20</v>
      </c>
      <c r="K1893" s="13">
        <f>IFERROR(VLOOKUP(I1893,'LISTES stock'!A$2:B$1487,2,0)+SUMIFS(J1893:J1893,D1893:D1893,"ENTRÉE",I1893:I1893,I1893)-SUMIFS(J1893:J1893,D1893:D1893,"SORTIE",I1893:I1893,I1893),"")</f>
        <v>-66</v>
      </c>
      <c r="L1893" s="13">
        <f>IFERROR(VLOOKUP(I1893,T_LISTES[],3,0),"")</f>
        <v>2</v>
      </c>
      <c r="M1893" s="13" t="str">
        <f t="shared" si="59"/>
        <v>COMMANDER</v>
      </c>
      <c r="N1893" s="23"/>
      <c r="O1893" s="8"/>
      <c r="P1893" s="69">
        <v>170000</v>
      </c>
      <c r="Q1893" s="22"/>
      <c r="R1893" s="14"/>
    </row>
    <row r="1894" spans="1:18" x14ac:dyDescent="0.25">
      <c r="A1894" s="14">
        <f t="shared" si="58"/>
        <v>1893</v>
      </c>
      <c r="B1894" s="15">
        <v>44317</v>
      </c>
      <c r="C1894" s="7">
        <v>44328</v>
      </c>
      <c r="D1894" s="75" t="s">
        <v>844</v>
      </c>
      <c r="E1894" s="22" t="s">
        <v>2298</v>
      </c>
      <c r="F1894" s="67" t="s">
        <v>1735</v>
      </c>
      <c r="G1894" s="8"/>
      <c r="H1894" s="67"/>
      <c r="I1894" s="22" t="s">
        <v>954</v>
      </c>
      <c r="J1894" s="68">
        <v>1</v>
      </c>
      <c r="K1894" s="13">
        <f>IFERROR(VLOOKUP(I1894,'LISTES stock'!A$2:B$1487,2,0)+SUMIFS(J1894:J1894,D1894:D1894,"ENTRÉE",I1894:I1894,I1894)-SUMIFS(J1894:J1894,D1894:D1894,"SORTIE",I1894:I1894,I1894),"")</f>
        <v>5</v>
      </c>
      <c r="L1894" s="13">
        <f>IFERROR(VLOOKUP(I1894,T_LISTES[],3,0),"")</f>
        <v>0</v>
      </c>
      <c r="M1894" s="13" t="str">
        <f t="shared" si="59"/>
        <v/>
      </c>
      <c r="N1894" s="23"/>
      <c r="O1894" s="8"/>
      <c r="P1894" s="69">
        <v>100000</v>
      </c>
      <c r="Q1894" s="22"/>
      <c r="R1894" s="14"/>
    </row>
    <row r="1895" spans="1:18" x14ac:dyDescent="0.25">
      <c r="A1895" s="14">
        <f t="shared" si="58"/>
        <v>1894</v>
      </c>
      <c r="B1895" s="15">
        <v>44317</v>
      </c>
      <c r="C1895" s="7">
        <v>44330</v>
      </c>
      <c r="D1895" s="75" t="s">
        <v>844</v>
      </c>
      <c r="E1895" s="22" t="s">
        <v>2298</v>
      </c>
      <c r="F1895" s="67" t="s">
        <v>1747</v>
      </c>
      <c r="G1895" s="8"/>
      <c r="H1895" s="67"/>
      <c r="I1895" s="22" t="s">
        <v>253</v>
      </c>
      <c r="J1895" s="68">
        <v>1</v>
      </c>
      <c r="K1895" s="13">
        <f>IFERROR(VLOOKUP(I1895,'LISTES stock'!A$2:B$1487,2,0)+SUMIFS(J1895:J1895,D1895:D1895,"ENTRÉE",I1895:I1895,I1895)-SUMIFS(J1895:J1895,D1895:D1895,"SORTIE",I1895:I1895,I1895),"")</f>
        <v>-4</v>
      </c>
      <c r="L1895" s="13">
        <f>IFERROR(VLOOKUP(I1895,T_LISTES[],3,0),"")</f>
        <v>0</v>
      </c>
      <c r="M1895" s="13" t="str">
        <f t="shared" si="59"/>
        <v>COMMANDER</v>
      </c>
      <c r="N1895" s="23"/>
      <c r="O1895" s="8"/>
      <c r="P1895" s="69">
        <v>0</v>
      </c>
      <c r="Q1895" s="22"/>
      <c r="R1895" s="14"/>
    </row>
    <row r="1896" spans="1:18" x14ac:dyDescent="0.25">
      <c r="A1896" s="14">
        <f t="shared" si="58"/>
        <v>1895</v>
      </c>
      <c r="B1896" s="15">
        <v>44317</v>
      </c>
      <c r="C1896" s="7">
        <v>44330</v>
      </c>
      <c r="D1896" s="75" t="s">
        <v>844</v>
      </c>
      <c r="E1896" s="22" t="s">
        <v>2298</v>
      </c>
      <c r="F1896" s="67" t="s">
        <v>1747</v>
      </c>
      <c r="G1896" s="8"/>
      <c r="H1896" s="67"/>
      <c r="I1896" s="22" t="s">
        <v>443</v>
      </c>
      <c r="J1896" s="68">
        <v>1</v>
      </c>
      <c r="K1896" s="13">
        <f>IFERROR(VLOOKUP(I1896,'LISTES stock'!A$2:B$1487,2,0)+SUMIFS(J1896:J1896,D1896:D1896,"ENTRÉE",I1896:I1896,I1896)-SUMIFS(J1896:J1896,D1896:D1896,"SORTIE",I1896:I1896,I1896),"")</f>
        <v>5</v>
      </c>
      <c r="L1896" s="13">
        <f>IFERROR(VLOOKUP(I1896,T_LISTES[],3,0),"")</f>
        <v>0</v>
      </c>
      <c r="M1896" s="13" t="str">
        <f t="shared" si="59"/>
        <v/>
      </c>
      <c r="N1896" s="23"/>
      <c r="O1896" s="8"/>
      <c r="P1896" s="69">
        <v>0</v>
      </c>
      <c r="Q1896" s="22"/>
      <c r="R1896" s="14"/>
    </row>
    <row r="1897" spans="1:18" x14ac:dyDescent="0.25">
      <c r="A1897" s="14">
        <f t="shared" si="58"/>
        <v>1896</v>
      </c>
      <c r="B1897" s="15">
        <v>44317</v>
      </c>
      <c r="C1897" s="7">
        <v>44331</v>
      </c>
      <c r="D1897" s="75" t="s">
        <v>844</v>
      </c>
      <c r="E1897" s="22" t="s">
        <v>2298</v>
      </c>
      <c r="F1897" s="67" t="s">
        <v>1747</v>
      </c>
      <c r="G1897" s="8"/>
      <c r="H1897" s="67" t="s">
        <v>33</v>
      </c>
      <c r="I1897" s="22" t="s">
        <v>197</v>
      </c>
      <c r="J1897" s="68">
        <v>2</v>
      </c>
      <c r="K1897" s="13">
        <f>IFERROR(VLOOKUP(I1897,'LISTES stock'!A$2:B$1487,2,0)+SUMIFS(J1897:J1897,D1897:D1897,"ENTRÉE",I1897:I1897,I1897)-SUMIFS(J1897:J1897,D1897:D1897,"SORTIE",I1897:I1897,I1897),"")</f>
        <v>6</v>
      </c>
      <c r="L1897" s="13">
        <f>IFERROR(VLOOKUP(I1897,T_LISTES[],3,0),"")</f>
        <v>2</v>
      </c>
      <c r="M1897" s="13" t="str">
        <f t="shared" si="59"/>
        <v/>
      </c>
      <c r="N1897" s="23"/>
      <c r="O1897" s="8"/>
      <c r="P1897" s="69">
        <v>120000</v>
      </c>
      <c r="Q1897" s="22"/>
      <c r="R1897" s="14"/>
    </row>
    <row r="1898" spans="1:18" x14ac:dyDescent="0.25">
      <c r="A1898" s="14">
        <f t="shared" si="58"/>
        <v>1897</v>
      </c>
      <c r="B1898" s="15">
        <v>44317</v>
      </c>
      <c r="C1898" s="7">
        <v>44331</v>
      </c>
      <c r="D1898" s="75" t="s">
        <v>844</v>
      </c>
      <c r="E1898" s="22" t="s">
        <v>2298</v>
      </c>
      <c r="F1898" s="67" t="s">
        <v>1747</v>
      </c>
      <c r="G1898" s="8"/>
      <c r="H1898" s="67"/>
      <c r="I1898" s="22" t="s">
        <v>70</v>
      </c>
      <c r="J1898" s="68">
        <v>1</v>
      </c>
      <c r="K1898" s="13">
        <f>IFERROR(VLOOKUP(I1898,'LISTES stock'!A$2:B$1487,2,0)+SUMIFS(J1898:J1898,D1898:D1898,"ENTRÉE",I1898:I1898,I1898)-SUMIFS(J1898:J1898,D1898:D1898,"SORTIE",I1898:I1898,I1898),"")</f>
        <v>-32</v>
      </c>
      <c r="L1898" s="13">
        <f>IFERROR(VLOOKUP(I1898,T_LISTES[],3,0),"")</f>
        <v>2</v>
      </c>
      <c r="M1898" s="13" t="str">
        <f t="shared" si="59"/>
        <v>COMMANDER</v>
      </c>
      <c r="N1898" s="23" t="s">
        <v>1775</v>
      </c>
      <c r="O1898" s="8"/>
      <c r="P1898" s="69">
        <v>0</v>
      </c>
      <c r="Q1898" s="22"/>
      <c r="R1898" s="14"/>
    </row>
    <row r="1899" spans="1:18" x14ac:dyDescent="0.25">
      <c r="A1899" s="14">
        <f t="shared" si="58"/>
        <v>1898</v>
      </c>
      <c r="B1899" s="15">
        <v>44317</v>
      </c>
      <c r="C1899" s="7">
        <v>44335</v>
      </c>
      <c r="D1899" s="75" t="s">
        <v>844</v>
      </c>
      <c r="E1899" s="22" t="s">
        <v>2298</v>
      </c>
      <c r="F1899" s="67" t="s">
        <v>1744</v>
      </c>
      <c r="G1899" s="8"/>
      <c r="H1899" s="67" t="s">
        <v>1796</v>
      </c>
      <c r="I1899" s="22" t="s">
        <v>411</v>
      </c>
      <c r="J1899" s="68">
        <v>2</v>
      </c>
      <c r="K1899" s="13">
        <f>IFERROR(VLOOKUP(I1899,'LISTES stock'!A$2:B$1487,2,0)+SUMIFS(J1899:J1899,D1899:D1899,"ENTRÉE",I1899:I1899,I1899)-SUMIFS(J1899:J1899,D1899:D1899,"SORTIE",I1899:I1899,I1899),"")</f>
        <v>0</v>
      </c>
      <c r="L1899" s="13">
        <f>IFERROR(VLOOKUP(I1899,T_LISTES[],3,0),"")</f>
        <v>2</v>
      </c>
      <c r="M1899" s="13" t="str">
        <f t="shared" si="59"/>
        <v>COMMANDER</v>
      </c>
      <c r="N1899" s="23"/>
      <c r="O1899" s="8">
        <v>30000</v>
      </c>
      <c r="P1899" s="69">
        <v>0</v>
      </c>
      <c r="Q1899" s="22"/>
      <c r="R1899" s="14"/>
    </row>
    <row r="1900" spans="1:18" x14ac:dyDescent="0.25">
      <c r="A1900" s="14">
        <f t="shared" si="58"/>
        <v>1899</v>
      </c>
      <c r="B1900" s="15">
        <v>44317</v>
      </c>
      <c r="C1900" s="7">
        <v>44335</v>
      </c>
      <c r="D1900" s="75" t="s">
        <v>844</v>
      </c>
      <c r="E1900" s="22" t="s">
        <v>2298</v>
      </c>
      <c r="F1900" s="67" t="s">
        <v>1744</v>
      </c>
      <c r="G1900" s="8"/>
      <c r="H1900" s="67" t="s">
        <v>1796</v>
      </c>
      <c r="I1900" s="22" t="s">
        <v>87</v>
      </c>
      <c r="J1900" s="68">
        <v>1</v>
      </c>
      <c r="K1900" s="13">
        <f>IFERROR(VLOOKUP(I1900,'LISTES stock'!A$2:B$1487,2,0)+SUMIFS(J1900:J1900,D1900:D1900,"ENTRÉE",I1900:I1900,I1900)-SUMIFS(J1900:J1900,D1900:D1900,"SORTIE",I1900:I1900,I1900),"")</f>
        <v>2</v>
      </c>
      <c r="L1900" s="13">
        <f>IFERROR(VLOOKUP(I1900,T_LISTES[],3,0),"")</f>
        <v>2</v>
      </c>
      <c r="M1900" s="13" t="str">
        <f t="shared" si="59"/>
        <v>COMMANDER</v>
      </c>
      <c r="N1900" s="23"/>
      <c r="O1900" s="8"/>
      <c r="P1900" s="69">
        <v>30000</v>
      </c>
      <c r="Q1900" s="22"/>
      <c r="R1900" s="14"/>
    </row>
    <row r="1901" spans="1:18" x14ac:dyDescent="0.25">
      <c r="A1901" s="14">
        <f t="shared" si="58"/>
        <v>1900</v>
      </c>
      <c r="B1901" s="15">
        <v>44317</v>
      </c>
      <c r="C1901" s="7">
        <v>44335</v>
      </c>
      <c r="D1901" s="75" t="s">
        <v>844</v>
      </c>
      <c r="E1901" s="22" t="s">
        <v>2298</v>
      </c>
      <c r="F1901" s="67" t="s">
        <v>1744</v>
      </c>
      <c r="G1901" s="8"/>
      <c r="H1901" s="67"/>
      <c r="I1901" s="22" t="s">
        <v>647</v>
      </c>
      <c r="J1901" s="68">
        <v>10</v>
      </c>
      <c r="K1901" s="13">
        <f>IFERROR(VLOOKUP(I1901,'LISTES stock'!A$2:B$1487,2,0)+SUMIFS(J1901:J1901,D1901:D1901,"ENTRÉE",I1901:I1901,I1901)-SUMIFS(J1901:J1901,D1901:D1901,"SORTIE",I1901:I1901,I1901),"")</f>
        <v>-1</v>
      </c>
      <c r="L1901" s="13">
        <f>IFERROR(VLOOKUP(I1901,T_LISTES[],3,0),"")</f>
        <v>2</v>
      </c>
      <c r="M1901" s="13" t="str">
        <f t="shared" si="59"/>
        <v>COMMANDER</v>
      </c>
      <c r="N1901" s="23"/>
      <c r="O1901" s="8"/>
      <c r="P1901" s="69">
        <v>0</v>
      </c>
      <c r="Q1901" s="22"/>
      <c r="R1901" s="14"/>
    </row>
    <row r="1902" spans="1:18" x14ac:dyDescent="0.25">
      <c r="A1902" s="14">
        <f t="shared" si="58"/>
        <v>1901</v>
      </c>
      <c r="B1902" s="15">
        <v>44317</v>
      </c>
      <c r="C1902" s="7">
        <v>44338</v>
      </c>
      <c r="D1902" s="75" t="s">
        <v>844</v>
      </c>
      <c r="E1902" s="22" t="s">
        <v>2298</v>
      </c>
      <c r="F1902" s="67" t="s">
        <v>1768</v>
      </c>
      <c r="G1902" s="8"/>
      <c r="H1902" s="67"/>
      <c r="I1902" s="22" t="s">
        <v>573</v>
      </c>
      <c r="J1902" s="68">
        <v>1</v>
      </c>
      <c r="K1902" s="13">
        <f>IFERROR(VLOOKUP(I1902,'LISTES stock'!A$2:B$1487,2,0)+SUMIFS(J1902:J1902,D1902:D1902,"ENTRÉE",I1902:I1902,I1902)-SUMIFS(J1902:J1902,D1902:D1902,"SORTIE",I1902:I1902,I1902),"")</f>
        <v>-2</v>
      </c>
      <c r="L1902" s="13">
        <f>IFERROR(VLOOKUP(I1902,T_LISTES[],3,0),"")</f>
        <v>2</v>
      </c>
      <c r="M1902" s="13" t="str">
        <f t="shared" si="59"/>
        <v>COMMANDER</v>
      </c>
      <c r="N1902" s="23"/>
      <c r="O1902" s="8"/>
      <c r="P1902" s="69">
        <v>200000</v>
      </c>
      <c r="Q1902" s="22"/>
      <c r="R1902" s="14"/>
    </row>
    <row r="1903" spans="1:18" x14ac:dyDescent="0.25">
      <c r="A1903" s="14">
        <f t="shared" si="58"/>
        <v>1902</v>
      </c>
      <c r="B1903" s="15">
        <v>44317</v>
      </c>
      <c r="C1903" s="7">
        <v>44340</v>
      </c>
      <c r="D1903" s="75" t="s">
        <v>844</v>
      </c>
      <c r="E1903" s="22" t="s">
        <v>2298</v>
      </c>
      <c r="F1903" s="67" t="s">
        <v>1765</v>
      </c>
      <c r="G1903" s="8"/>
      <c r="H1903" s="67"/>
      <c r="I1903" s="22" t="s">
        <v>188</v>
      </c>
      <c r="J1903" s="68">
        <v>1</v>
      </c>
      <c r="K1903" s="13">
        <f>IFERROR(VLOOKUP(I1903,'LISTES stock'!A$2:B$1487,2,0)+SUMIFS(J1903:J1903,D1903:D1903,"ENTRÉE",I1903:I1903,I1903)-SUMIFS(J1903:J1903,D1903:D1903,"SORTIE",I1903:I1903,I1903),"")</f>
        <v>2</v>
      </c>
      <c r="L1903" s="13">
        <f>IFERROR(VLOOKUP(I1903,T_LISTES[],3,0),"")</f>
        <v>0</v>
      </c>
      <c r="M1903" s="13" t="str">
        <f t="shared" si="59"/>
        <v/>
      </c>
      <c r="N1903" s="23"/>
      <c r="O1903" s="8"/>
      <c r="P1903" s="69">
        <v>0</v>
      </c>
      <c r="Q1903" s="22"/>
      <c r="R1903" s="14"/>
    </row>
    <row r="1904" spans="1:18" x14ac:dyDescent="0.25">
      <c r="A1904" s="14">
        <f t="shared" si="58"/>
        <v>1903</v>
      </c>
      <c r="B1904" s="15">
        <v>44317</v>
      </c>
      <c r="C1904" s="7">
        <v>44340</v>
      </c>
      <c r="D1904" s="75" t="s">
        <v>844</v>
      </c>
      <c r="E1904" s="22" t="s">
        <v>2298</v>
      </c>
      <c r="F1904" s="67" t="s">
        <v>1747</v>
      </c>
      <c r="G1904" s="8"/>
      <c r="H1904" s="67"/>
      <c r="I1904" s="22" t="s">
        <v>116</v>
      </c>
      <c r="J1904" s="68">
        <v>4</v>
      </c>
      <c r="K1904" s="13">
        <f>IFERROR(VLOOKUP(I1904,'LISTES stock'!A$2:B$1487,2,0)+SUMIFS(J1904:J1904,D1904:D1904,"ENTRÉE",I1904:I1904,I1904)-SUMIFS(J1904:J1904,D1904:D1904,"SORTIE",I1904:I1904,I1904),"")</f>
        <v>-4</v>
      </c>
      <c r="L1904" s="13">
        <f>IFERROR(VLOOKUP(I1904,T_LISTES[],3,0),"")</f>
        <v>0</v>
      </c>
      <c r="M1904" s="13" t="str">
        <f t="shared" si="59"/>
        <v>COMMANDER</v>
      </c>
      <c r="N1904" s="23"/>
      <c r="O1904" s="8"/>
      <c r="P1904" s="69">
        <v>0</v>
      </c>
      <c r="Q1904" s="22"/>
      <c r="R1904" s="14"/>
    </row>
    <row r="1905" spans="1:18" x14ac:dyDescent="0.25">
      <c r="A1905" s="14">
        <f t="shared" si="58"/>
        <v>1904</v>
      </c>
      <c r="B1905" s="15">
        <v>44317</v>
      </c>
      <c r="C1905" s="7">
        <v>44341</v>
      </c>
      <c r="D1905" s="75" t="s">
        <v>844</v>
      </c>
      <c r="E1905" s="22" t="s">
        <v>2298</v>
      </c>
      <c r="F1905" s="67" t="s">
        <v>1744</v>
      </c>
      <c r="G1905" s="8"/>
      <c r="H1905" s="67"/>
      <c r="I1905" s="22" t="s">
        <v>243</v>
      </c>
      <c r="J1905" s="68">
        <v>2</v>
      </c>
      <c r="K1905" s="13">
        <f>IFERROR(VLOOKUP(I1905,'LISTES stock'!A$2:B$1487,2,0)+SUMIFS(J1905:J1905,D1905:D1905,"ENTRÉE",I1905:I1905,I1905)-SUMIFS(J1905:J1905,D1905:D1905,"SORTIE",I1905:I1905,I1905),"")</f>
        <v>2</v>
      </c>
      <c r="L1905" s="13">
        <f>IFERROR(VLOOKUP(I1905,T_LISTES[],3,0),"")</f>
        <v>2</v>
      </c>
      <c r="M1905" s="13" t="str">
        <f t="shared" si="59"/>
        <v>COMMANDER</v>
      </c>
      <c r="N1905" s="23"/>
      <c r="O1905" s="8"/>
      <c r="P1905" s="69">
        <v>12000</v>
      </c>
      <c r="Q1905" s="22"/>
      <c r="R1905" s="14"/>
    </row>
    <row r="1906" spans="1:18" x14ac:dyDescent="0.25">
      <c r="A1906" s="14">
        <f t="shared" si="58"/>
        <v>1905</v>
      </c>
      <c r="B1906" s="15">
        <v>44317</v>
      </c>
      <c r="C1906" s="7">
        <v>44341</v>
      </c>
      <c r="D1906" s="75" t="s">
        <v>844</v>
      </c>
      <c r="E1906" s="22" t="s">
        <v>2298</v>
      </c>
      <c r="F1906" s="67" t="s">
        <v>1860</v>
      </c>
      <c r="G1906" s="8"/>
      <c r="H1906" s="67"/>
      <c r="I1906" s="22" t="s">
        <v>806</v>
      </c>
      <c r="J1906" s="68">
        <v>9</v>
      </c>
      <c r="K1906" s="13">
        <f>IFERROR(VLOOKUP(I1906,'LISTES stock'!A$2:B$1487,2,0)+SUMIFS(J1906:J1906,D1906:D1906,"ENTRÉE",I1906:I1906,I1906)-SUMIFS(J1906:J1906,D1906:D1906,"SORTIE",I1906:I1906,I1906),"")</f>
        <v>15</v>
      </c>
      <c r="L1906" s="13">
        <f>IFERROR(VLOOKUP(I1906,T_LISTES[],3,0),"")</f>
        <v>2</v>
      </c>
      <c r="M1906" s="13" t="str">
        <f t="shared" si="59"/>
        <v/>
      </c>
      <c r="N1906" s="23"/>
      <c r="O1906" s="8"/>
      <c r="P1906" s="69">
        <v>60000</v>
      </c>
      <c r="Q1906" s="22"/>
      <c r="R1906" s="14"/>
    </row>
    <row r="1907" spans="1:18" x14ac:dyDescent="0.25">
      <c r="A1907" s="14">
        <f t="shared" si="58"/>
        <v>1906</v>
      </c>
      <c r="B1907" s="15">
        <v>44317</v>
      </c>
      <c r="C1907" s="7">
        <v>44341</v>
      </c>
      <c r="D1907" s="75" t="s">
        <v>844</v>
      </c>
      <c r="E1907" s="22" t="s">
        <v>2298</v>
      </c>
      <c r="F1907" s="67" t="s">
        <v>1744</v>
      </c>
      <c r="G1907" s="8"/>
      <c r="H1907" s="67"/>
      <c r="I1907" s="22" t="s">
        <v>668</v>
      </c>
      <c r="J1907" s="68">
        <v>1</v>
      </c>
      <c r="K1907" s="13">
        <f>IFERROR(VLOOKUP(I1907,'LISTES stock'!A$2:B$1487,2,0)+SUMIFS(J1907:J1907,D1907:D1907,"ENTRÉE",I1907:I1907,I1907)-SUMIFS(J1907:J1907,D1907:D1907,"SORTIE",I1907:I1907,I1907),"")</f>
        <v>3</v>
      </c>
      <c r="L1907" s="13">
        <f>IFERROR(VLOOKUP(I1907,T_LISTES[],3,0),"")</f>
        <v>0</v>
      </c>
      <c r="M1907" s="13" t="str">
        <f t="shared" si="59"/>
        <v/>
      </c>
      <c r="N1907" s="23"/>
      <c r="O1907" s="8"/>
      <c r="P1907" s="69">
        <v>0</v>
      </c>
      <c r="Q1907" s="22"/>
      <c r="R1907" s="14"/>
    </row>
    <row r="1908" spans="1:18" x14ac:dyDescent="0.25">
      <c r="A1908" s="14">
        <f t="shared" si="58"/>
        <v>1907</v>
      </c>
      <c r="B1908" s="15">
        <v>44317</v>
      </c>
      <c r="C1908" s="7">
        <v>44343</v>
      </c>
      <c r="D1908" s="75" t="s">
        <v>844</v>
      </c>
      <c r="E1908" s="22" t="s">
        <v>2298</v>
      </c>
      <c r="F1908" s="67" t="s">
        <v>1744</v>
      </c>
      <c r="G1908" s="8"/>
      <c r="H1908" s="67"/>
      <c r="I1908" s="22" t="s">
        <v>247</v>
      </c>
      <c r="J1908" s="68">
        <v>1</v>
      </c>
      <c r="K1908" s="13">
        <f>IFERROR(VLOOKUP(I1908,'LISTES stock'!A$2:B$1487,2,0)+SUMIFS(J1908:J1908,D1908:D1908,"ENTRÉE",I1908:I1908,I1908)-SUMIFS(J1908:J1908,D1908:D1908,"SORTIE",I1908:I1908,I1908),"")</f>
        <v>3</v>
      </c>
      <c r="L1908" s="13">
        <f>IFERROR(VLOOKUP(I1908,T_LISTES[],3,0),"")</f>
        <v>0</v>
      </c>
      <c r="M1908" s="13" t="str">
        <f t="shared" si="59"/>
        <v/>
      </c>
      <c r="N1908" s="23"/>
      <c r="O1908" s="8"/>
      <c r="P1908" s="69">
        <v>0</v>
      </c>
      <c r="Q1908" s="22"/>
      <c r="R1908" s="14"/>
    </row>
    <row r="1909" spans="1:18" x14ac:dyDescent="0.25">
      <c r="A1909" s="14">
        <f t="shared" si="58"/>
        <v>1908</v>
      </c>
      <c r="B1909" s="15">
        <v>44317</v>
      </c>
      <c r="C1909" s="7">
        <v>44343</v>
      </c>
      <c r="D1909" s="75" t="s">
        <v>844</v>
      </c>
      <c r="E1909" s="22" t="s">
        <v>2298</v>
      </c>
      <c r="F1909" s="67" t="s">
        <v>1744</v>
      </c>
      <c r="G1909" s="8"/>
      <c r="H1909" s="67" t="s">
        <v>1796</v>
      </c>
      <c r="I1909" s="22" t="s">
        <v>277</v>
      </c>
      <c r="J1909" s="68">
        <v>1</v>
      </c>
      <c r="K1909" s="13">
        <f>IFERROR(VLOOKUP(I1909,'LISTES stock'!A$2:B$1487,2,0)+SUMIFS(J1909:J1909,D1909:D1909,"ENTRÉE",I1909:I1909,I1909)-SUMIFS(J1909:J1909,D1909:D1909,"SORTIE",I1909:I1909,I1909),"")</f>
        <v>1</v>
      </c>
      <c r="L1909" s="13">
        <f>IFERROR(VLOOKUP(I1909,T_LISTES[],3,0),"")</f>
        <v>2</v>
      </c>
      <c r="M1909" s="13" t="str">
        <f t="shared" si="59"/>
        <v>COMMANDER</v>
      </c>
      <c r="N1909" s="23"/>
      <c r="O1909" s="8"/>
      <c r="P1909" s="69">
        <v>15000</v>
      </c>
      <c r="Q1909" s="22"/>
      <c r="R1909" s="14"/>
    </row>
    <row r="1910" spans="1:18" x14ac:dyDescent="0.25">
      <c r="A1910" s="14">
        <f t="shared" si="58"/>
        <v>1909</v>
      </c>
      <c r="B1910" s="15">
        <v>44317</v>
      </c>
      <c r="C1910" s="7">
        <v>44343</v>
      </c>
      <c r="D1910" s="75" t="s">
        <v>844</v>
      </c>
      <c r="E1910" s="22" t="s">
        <v>2298</v>
      </c>
      <c r="F1910" s="67" t="s">
        <v>1744</v>
      </c>
      <c r="G1910" s="8"/>
      <c r="H1910" s="67"/>
      <c r="I1910" s="22" t="s">
        <v>966</v>
      </c>
      <c r="J1910" s="68">
        <v>2</v>
      </c>
      <c r="K1910" s="13">
        <f>IFERROR(VLOOKUP(I1910,'LISTES stock'!A$2:B$1487,2,0)+SUMIFS(J1910:J1910,D1910:D1910,"ENTRÉE",I1910:I1910,I1910)-SUMIFS(J1910:J1910,D1910:D1910,"SORTIE",I1910:I1910,I1910),"")</f>
        <v>4</v>
      </c>
      <c r="L1910" s="13">
        <f>IFERROR(VLOOKUP(I1910,T_LISTES[],3,0),"")</f>
        <v>0</v>
      </c>
      <c r="M1910" s="13" t="str">
        <f t="shared" si="59"/>
        <v/>
      </c>
      <c r="N1910" s="23"/>
      <c r="O1910" s="8"/>
      <c r="P1910" s="69">
        <v>0</v>
      </c>
      <c r="Q1910" s="22"/>
      <c r="R1910" s="14"/>
    </row>
    <row r="1911" spans="1:18" x14ac:dyDescent="0.25">
      <c r="A1911" s="14">
        <f t="shared" si="58"/>
        <v>1910</v>
      </c>
      <c r="B1911" s="15">
        <v>44317</v>
      </c>
      <c r="C1911" s="7">
        <v>44343</v>
      </c>
      <c r="D1911" s="75" t="s">
        <v>844</v>
      </c>
      <c r="E1911" s="22" t="s">
        <v>2298</v>
      </c>
      <c r="F1911" s="67" t="s">
        <v>1744</v>
      </c>
      <c r="G1911" s="8"/>
      <c r="H1911" s="67"/>
      <c r="I1911" s="22" t="s">
        <v>280</v>
      </c>
      <c r="J1911" s="68">
        <v>2</v>
      </c>
      <c r="K1911" s="13">
        <f>IFERROR(VLOOKUP(I1911,'LISTES stock'!A$2:B$1487,2,0)+SUMIFS(J1911:J1911,D1911:D1911,"ENTRÉE",I1911:I1911,I1911)-SUMIFS(J1911:J1911,D1911:D1911,"SORTIE",I1911:I1911,I1911),"")</f>
        <v>-11</v>
      </c>
      <c r="L1911" s="13">
        <f>IFERROR(VLOOKUP(I1911,T_LISTES[],3,0),"")</f>
        <v>0</v>
      </c>
      <c r="M1911" s="13" t="str">
        <f t="shared" si="59"/>
        <v>COMMANDER</v>
      </c>
      <c r="N1911" s="23"/>
      <c r="O1911" s="8"/>
      <c r="P1911" s="69">
        <v>0</v>
      </c>
      <c r="Q1911" s="22"/>
      <c r="R1911" s="14"/>
    </row>
    <row r="1912" spans="1:18" x14ac:dyDescent="0.25">
      <c r="A1912" s="14">
        <f t="shared" si="58"/>
        <v>1911</v>
      </c>
      <c r="B1912" s="15">
        <v>44317</v>
      </c>
      <c r="C1912" s="7">
        <v>44343</v>
      </c>
      <c r="D1912" s="75" t="s">
        <v>844</v>
      </c>
      <c r="E1912" s="22" t="s">
        <v>2298</v>
      </c>
      <c r="F1912" s="67" t="s">
        <v>1744</v>
      </c>
      <c r="G1912" s="8"/>
      <c r="H1912" s="67" t="s">
        <v>1796</v>
      </c>
      <c r="I1912" s="22" t="s">
        <v>411</v>
      </c>
      <c r="J1912" s="68">
        <v>1</v>
      </c>
      <c r="K1912" s="13">
        <f>IFERROR(VLOOKUP(I1912,'LISTES stock'!A$2:B$1487,2,0)+SUMIFS(J1912:J1912,D1912:D1912,"ENTRÉE",I1912:I1912,I1912)-SUMIFS(J1912:J1912,D1912:D1912,"SORTIE",I1912:I1912,I1912),"")</f>
        <v>-1</v>
      </c>
      <c r="L1912" s="13">
        <f>IFERROR(VLOOKUP(I1912,T_LISTES[],3,0),"")</f>
        <v>2</v>
      </c>
      <c r="M1912" s="13" t="str">
        <f t="shared" si="59"/>
        <v>COMMANDER</v>
      </c>
      <c r="N1912" s="23"/>
      <c r="O1912" s="8">
        <v>15000</v>
      </c>
      <c r="P1912" s="69">
        <v>0</v>
      </c>
      <c r="Q1912" s="22"/>
      <c r="R1912" s="14"/>
    </row>
    <row r="1913" spans="1:18" x14ac:dyDescent="0.25">
      <c r="A1913" s="14">
        <f t="shared" si="58"/>
        <v>1912</v>
      </c>
      <c r="B1913" s="15">
        <v>44317</v>
      </c>
      <c r="C1913" s="7">
        <v>44344</v>
      </c>
      <c r="D1913" s="75" t="s">
        <v>844</v>
      </c>
      <c r="E1913" s="22" t="s">
        <v>2298</v>
      </c>
      <c r="F1913" s="67" t="s">
        <v>1735</v>
      </c>
      <c r="G1913" s="8"/>
      <c r="H1913" s="67"/>
      <c r="I1913" s="22" t="s">
        <v>334</v>
      </c>
      <c r="J1913" s="68">
        <v>1</v>
      </c>
      <c r="K1913" s="13">
        <f>IFERROR(VLOOKUP(I1913,'LISTES stock'!A$2:B$1487,2,0)+SUMIFS(J1913:J1913,D1913:D1913,"ENTRÉE",I1913:I1913,I1913)-SUMIFS(J1913:J1913,D1913:D1913,"SORTIE",I1913:I1913,I1913),"")</f>
        <v>1</v>
      </c>
      <c r="L1913" s="13">
        <f>IFERROR(VLOOKUP(I1913,T_LISTES[],3,0),"")</f>
        <v>2</v>
      </c>
      <c r="M1913" s="13" t="str">
        <f t="shared" si="59"/>
        <v>COMMANDER</v>
      </c>
      <c r="N1913" s="23"/>
      <c r="O1913" s="8"/>
      <c r="P1913" s="69">
        <v>80000</v>
      </c>
      <c r="Q1913" s="22"/>
      <c r="R1913" s="14"/>
    </row>
    <row r="1914" spans="1:18" x14ac:dyDescent="0.25">
      <c r="A1914" s="14">
        <f t="shared" si="58"/>
        <v>1913</v>
      </c>
      <c r="B1914" s="15">
        <v>44317</v>
      </c>
      <c r="C1914" s="7">
        <v>44344</v>
      </c>
      <c r="D1914" s="75" t="s">
        <v>844</v>
      </c>
      <c r="E1914" s="22" t="s">
        <v>2298</v>
      </c>
      <c r="F1914" s="67" t="s">
        <v>1929</v>
      </c>
      <c r="G1914" s="8"/>
      <c r="H1914" s="67"/>
      <c r="I1914" s="22" t="s">
        <v>334</v>
      </c>
      <c r="J1914" s="68">
        <v>1</v>
      </c>
      <c r="K1914" s="13">
        <f>IFERROR(VLOOKUP(I1914,'LISTES stock'!A$2:B$1487,2,0)+SUMIFS(J1914:J1914,D1914:D1914,"ENTRÉE",I1914:I1914,I1914)-SUMIFS(J1914:J1914,D1914:D1914,"SORTIE",I1914:I1914,I1914),"")</f>
        <v>1</v>
      </c>
      <c r="L1914" s="13">
        <f>IFERROR(VLOOKUP(I1914,T_LISTES[],3,0),"")</f>
        <v>2</v>
      </c>
      <c r="M1914" s="13" t="str">
        <f t="shared" si="59"/>
        <v>COMMANDER</v>
      </c>
      <c r="N1914" s="23"/>
      <c r="O1914" s="8"/>
      <c r="P1914" s="69">
        <v>35000</v>
      </c>
      <c r="Q1914" s="22"/>
      <c r="R1914" s="14"/>
    </row>
    <row r="1915" spans="1:18" x14ac:dyDescent="0.25">
      <c r="A1915" s="14">
        <f t="shared" si="58"/>
        <v>1914</v>
      </c>
      <c r="B1915" s="15">
        <v>44317</v>
      </c>
      <c r="C1915" s="7">
        <v>44344</v>
      </c>
      <c r="D1915" s="75" t="s">
        <v>844</v>
      </c>
      <c r="E1915" s="22" t="s">
        <v>2298</v>
      </c>
      <c r="F1915" s="67" t="s">
        <v>1929</v>
      </c>
      <c r="G1915" s="8"/>
      <c r="H1915" s="67"/>
      <c r="I1915" s="22" t="s">
        <v>247</v>
      </c>
      <c r="J1915" s="68">
        <v>1</v>
      </c>
      <c r="K1915" s="13">
        <f>IFERROR(VLOOKUP(I1915,'LISTES stock'!A$2:B$1487,2,0)+SUMIFS(J1915:J1915,D1915:D1915,"ENTRÉE",I1915:I1915,I1915)-SUMIFS(J1915:J1915,D1915:D1915,"SORTIE",I1915:I1915,I1915),"")</f>
        <v>3</v>
      </c>
      <c r="L1915" s="13">
        <f>IFERROR(VLOOKUP(I1915,T_LISTES[],3,0),"")</f>
        <v>0</v>
      </c>
      <c r="M1915" s="13" t="str">
        <f t="shared" si="59"/>
        <v/>
      </c>
      <c r="N1915" s="23"/>
      <c r="O1915" s="8"/>
      <c r="P1915" s="69">
        <v>0</v>
      </c>
      <c r="Q1915" s="22"/>
      <c r="R1915" s="14"/>
    </row>
    <row r="1916" spans="1:18" x14ac:dyDescent="0.25">
      <c r="A1916" s="14">
        <f t="shared" ref="A1916:A1979" si="60">ROW()-1</f>
        <v>1915</v>
      </c>
      <c r="B1916" s="15">
        <v>44317</v>
      </c>
      <c r="C1916" s="7">
        <v>44344</v>
      </c>
      <c r="D1916" s="75" t="s">
        <v>844</v>
      </c>
      <c r="E1916" s="22" t="s">
        <v>2298</v>
      </c>
      <c r="F1916" s="67" t="s">
        <v>1929</v>
      </c>
      <c r="G1916" s="8"/>
      <c r="H1916" s="67"/>
      <c r="I1916" s="22" t="s">
        <v>607</v>
      </c>
      <c r="J1916" s="68">
        <v>1</v>
      </c>
      <c r="K1916" s="13">
        <f>IFERROR(VLOOKUP(I1916,'LISTES stock'!A$2:B$1487,2,0)+SUMIFS(J1916:J1916,D1916:D1916,"ENTRÉE",I1916:I1916,I1916)-SUMIFS(J1916:J1916,D1916:D1916,"SORTIE",I1916:I1916,I1916),"")</f>
        <v>5</v>
      </c>
      <c r="L1916" s="13">
        <f>IFERROR(VLOOKUP(I1916,T_LISTES[],3,0),"")</f>
        <v>0</v>
      </c>
      <c r="M1916" s="13" t="str">
        <f t="shared" ref="M1916:M1979" si="61">IF($K1916&lt;=$L1916,"COMMANDER","")</f>
        <v/>
      </c>
      <c r="N1916" s="23"/>
      <c r="O1916" s="8"/>
      <c r="P1916" s="69">
        <v>0</v>
      </c>
      <c r="Q1916" s="22"/>
      <c r="R1916" s="14"/>
    </row>
    <row r="1917" spans="1:18" x14ac:dyDescent="0.25">
      <c r="A1917" s="14">
        <f t="shared" si="60"/>
        <v>1916</v>
      </c>
      <c r="B1917" s="15">
        <v>44317</v>
      </c>
      <c r="C1917" s="7">
        <v>44344</v>
      </c>
      <c r="D1917" s="75" t="s">
        <v>844</v>
      </c>
      <c r="E1917" s="22" t="s">
        <v>2298</v>
      </c>
      <c r="F1917" s="67" t="s">
        <v>2458</v>
      </c>
      <c r="G1917" s="8"/>
      <c r="H1917" s="67"/>
      <c r="I1917" s="22" t="s">
        <v>5</v>
      </c>
      <c r="J1917" s="68">
        <v>2</v>
      </c>
      <c r="K1917" s="13">
        <f>IFERROR(VLOOKUP(I1917,'LISTES stock'!A$2:B$1487,2,0)+SUMIFS(J1917:J1917,D1917:D1917,"ENTRÉE",I1917:I1917,I1917)-SUMIFS(J1917:J1917,D1917:D1917,"SORTIE",I1917:I1917,I1917),"")</f>
        <v>2</v>
      </c>
      <c r="L1917" s="13">
        <f>IFERROR(VLOOKUP(I1917,T_LISTES[],3,0),"")</f>
        <v>0</v>
      </c>
      <c r="M1917" s="13" t="str">
        <f t="shared" si="61"/>
        <v/>
      </c>
      <c r="N1917" s="23"/>
      <c r="O1917" s="8"/>
      <c r="P1917" s="69">
        <v>250000</v>
      </c>
      <c r="Q1917" s="22"/>
      <c r="R1917" s="14"/>
    </row>
    <row r="1918" spans="1:18" x14ac:dyDescent="0.25">
      <c r="A1918" s="14">
        <f t="shared" si="60"/>
        <v>1917</v>
      </c>
      <c r="B1918" s="15">
        <v>44317</v>
      </c>
      <c r="C1918" s="7">
        <v>44344</v>
      </c>
      <c r="D1918" s="75" t="s">
        <v>844</v>
      </c>
      <c r="E1918" s="22" t="s">
        <v>2298</v>
      </c>
      <c r="F1918" s="67" t="s">
        <v>1744</v>
      </c>
      <c r="G1918" s="8"/>
      <c r="H1918" s="67" t="s">
        <v>1769</v>
      </c>
      <c r="I1918" s="22" t="s">
        <v>490</v>
      </c>
      <c r="J1918" s="68">
        <v>1</v>
      </c>
      <c r="K1918" s="13">
        <f>IFERROR(VLOOKUP(I1918,'LISTES stock'!A$2:B$1487,2,0)+SUMIFS(J1918:J1918,D1918:D1918,"ENTRÉE",I1918:I1918,I1918)-SUMIFS(J1918:J1918,D1918:D1918,"SORTIE",I1918:I1918,I1918),"")</f>
        <v>1</v>
      </c>
      <c r="L1918" s="13">
        <f>IFERROR(VLOOKUP(I1918,T_LISTES[],3,0),"")</f>
        <v>2</v>
      </c>
      <c r="M1918" s="13" t="str">
        <f t="shared" si="61"/>
        <v>COMMANDER</v>
      </c>
      <c r="N1918" s="23"/>
      <c r="O1918" s="8"/>
      <c r="P1918" s="69">
        <v>20000</v>
      </c>
      <c r="Q1918" s="22"/>
      <c r="R1918" s="14"/>
    </row>
    <row r="1919" spans="1:18" x14ac:dyDescent="0.25">
      <c r="A1919" s="14">
        <f t="shared" si="60"/>
        <v>1918</v>
      </c>
      <c r="B1919" s="15">
        <v>44348</v>
      </c>
      <c r="C1919" s="7">
        <v>44348</v>
      </c>
      <c r="D1919" s="8" t="s">
        <v>842</v>
      </c>
      <c r="E1919" s="22" t="s">
        <v>41</v>
      </c>
      <c r="F1919" s="67" t="s">
        <v>1752</v>
      </c>
      <c r="G1919" s="8"/>
      <c r="H1919" s="67" t="s">
        <v>20</v>
      </c>
      <c r="I1919" s="22" t="s">
        <v>16</v>
      </c>
      <c r="J1919" s="68">
        <v>2</v>
      </c>
      <c r="K1919" s="13">
        <f>IFERROR(VLOOKUP(I1919,'LISTES stock'!A$2:B$1487,2,0)+SUMIFS(J1919:J1919,D1919:D1919,"ENTRÉE",I1919:I1919,I1919)-SUMIFS(J1919:J1919,D1919:D1919,"SORTIE",I1919:I1919,I1919),"")</f>
        <v>-8</v>
      </c>
      <c r="L1919" s="13">
        <f>IFERROR(VLOOKUP(I1919,T_LISTES[],3,0),"")</f>
        <v>0</v>
      </c>
      <c r="M1919" s="13" t="str">
        <f t="shared" si="61"/>
        <v>COMMANDER</v>
      </c>
      <c r="N1919" s="23"/>
      <c r="O1919" s="8"/>
      <c r="P1919" s="69">
        <v>0</v>
      </c>
      <c r="Q1919" s="22" t="s">
        <v>1943</v>
      </c>
      <c r="R1919" s="14" t="s">
        <v>1759</v>
      </c>
    </row>
    <row r="1920" spans="1:18" x14ac:dyDescent="0.25">
      <c r="A1920" s="14">
        <f t="shared" si="60"/>
        <v>1919</v>
      </c>
      <c r="B1920" s="15">
        <v>44348</v>
      </c>
      <c r="C1920" s="7">
        <v>44348</v>
      </c>
      <c r="D1920" s="8" t="s">
        <v>842</v>
      </c>
      <c r="E1920" s="22" t="s">
        <v>41</v>
      </c>
      <c r="F1920" s="67" t="s">
        <v>1752</v>
      </c>
      <c r="G1920" s="8"/>
      <c r="H1920" s="67" t="s">
        <v>20</v>
      </c>
      <c r="I1920" s="22" t="s">
        <v>119</v>
      </c>
      <c r="J1920" s="68">
        <v>2</v>
      </c>
      <c r="K1920" s="13">
        <f>IFERROR(VLOOKUP(I1920,'LISTES stock'!A$2:B$1487,2,0)+SUMIFS(J1920:J1920,D1920:D1920,"ENTRÉE",I1920:I1920,I1920)-SUMIFS(J1920:J1920,D1920:D1920,"SORTIE",I1920:I1920,I1920),"")</f>
        <v>-25</v>
      </c>
      <c r="L1920" s="13">
        <f>IFERROR(VLOOKUP(I1920,T_LISTES[],3,0),"")</f>
        <v>0</v>
      </c>
      <c r="M1920" s="13" t="str">
        <f t="shared" si="61"/>
        <v>COMMANDER</v>
      </c>
      <c r="N1920" s="23"/>
      <c r="O1920" s="8"/>
      <c r="P1920" s="69">
        <v>0</v>
      </c>
      <c r="Q1920" s="22" t="s">
        <v>1943</v>
      </c>
      <c r="R1920" s="14" t="s">
        <v>1759</v>
      </c>
    </row>
    <row r="1921" spans="1:18" x14ac:dyDescent="0.25">
      <c r="A1921" s="14">
        <f t="shared" si="60"/>
        <v>1920</v>
      </c>
      <c r="B1921" s="15">
        <v>44348</v>
      </c>
      <c r="C1921" s="7">
        <v>44348</v>
      </c>
      <c r="D1921" s="8" t="s">
        <v>842</v>
      </c>
      <c r="E1921" s="22" t="s">
        <v>41</v>
      </c>
      <c r="F1921" s="67" t="s">
        <v>1747</v>
      </c>
      <c r="G1921" s="8"/>
      <c r="H1921" s="67" t="s">
        <v>17</v>
      </c>
      <c r="I1921" s="22" t="s">
        <v>116</v>
      </c>
      <c r="J1921" s="68">
        <v>1</v>
      </c>
      <c r="K1921" s="13">
        <f>IFERROR(VLOOKUP(I1921,'LISTES stock'!A$2:B$1487,2,0)+SUMIFS(J1921:J1921,D1921:D1921,"ENTRÉE",I1921:I1921,I1921)-SUMIFS(J1921:J1921,D1921:D1921,"SORTIE",I1921:I1921,I1921),"")</f>
        <v>-9</v>
      </c>
      <c r="L1921" s="13">
        <f>IFERROR(VLOOKUP(I1921,T_LISTES[],3,0),"")</f>
        <v>0</v>
      </c>
      <c r="M1921" s="13" t="str">
        <f t="shared" si="61"/>
        <v>COMMANDER</v>
      </c>
      <c r="N1921" s="23" t="s">
        <v>1811</v>
      </c>
      <c r="O1921" s="8"/>
      <c r="P1921" s="69">
        <v>0</v>
      </c>
      <c r="Q1921" s="22" t="s">
        <v>2135</v>
      </c>
      <c r="R1921" s="14" t="s">
        <v>1759</v>
      </c>
    </row>
    <row r="1922" spans="1:18" x14ac:dyDescent="0.25">
      <c r="A1922" s="14">
        <f t="shared" si="60"/>
        <v>1921</v>
      </c>
      <c r="B1922" s="15">
        <v>44348</v>
      </c>
      <c r="C1922" s="7">
        <v>44348</v>
      </c>
      <c r="D1922" s="8" t="s">
        <v>842</v>
      </c>
      <c r="E1922" s="22" t="s">
        <v>41</v>
      </c>
      <c r="F1922" s="67" t="s">
        <v>1752</v>
      </c>
      <c r="G1922" s="8"/>
      <c r="H1922" s="67" t="s">
        <v>20</v>
      </c>
      <c r="I1922" s="22" t="s">
        <v>24</v>
      </c>
      <c r="J1922" s="68">
        <v>1</v>
      </c>
      <c r="K1922" s="13">
        <f>IFERROR(VLOOKUP(I1922,'LISTES stock'!A$2:B$1487,2,0)+SUMIFS(J1922:J1922,D1922:D1922,"ENTRÉE",I1922:I1922,I1922)-SUMIFS(J1922:J1922,D1922:D1922,"SORTIE",I1922:I1922,I1922),"")</f>
        <v>-10</v>
      </c>
      <c r="L1922" s="13">
        <f>IFERROR(VLOOKUP(I1922,T_LISTES[],3,0),"")</f>
        <v>0</v>
      </c>
      <c r="M1922" s="13" t="str">
        <f t="shared" si="61"/>
        <v>COMMANDER</v>
      </c>
      <c r="N1922" s="23"/>
      <c r="O1922" s="8"/>
      <c r="P1922" s="69">
        <v>0</v>
      </c>
      <c r="Q1922" s="22" t="s">
        <v>1943</v>
      </c>
      <c r="R1922" s="14" t="s">
        <v>1759</v>
      </c>
    </row>
    <row r="1923" spans="1:18" x14ac:dyDescent="0.25">
      <c r="A1923" s="14">
        <f t="shared" si="60"/>
        <v>1922</v>
      </c>
      <c r="B1923" s="15">
        <v>44348</v>
      </c>
      <c r="C1923" s="7">
        <v>44348</v>
      </c>
      <c r="D1923" s="8" t="s">
        <v>842</v>
      </c>
      <c r="E1923" s="22" t="s">
        <v>41</v>
      </c>
      <c r="F1923" s="67" t="s">
        <v>1752</v>
      </c>
      <c r="G1923" s="8"/>
      <c r="H1923" s="67" t="s">
        <v>20</v>
      </c>
      <c r="I1923" s="22" t="s">
        <v>23</v>
      </c>
      <c r="J1923" s="68">
        <v>1</v>
      </c>
      <c r="K1923" s="13">
        <f>IFERROR(VLOOKUP(I1923,'LISTES stock'!A$2:B$1487,2,0)+SUMIFS(J1923:J1923,D1923:D1923,"ENTRÉE",I1923:I1923,I1923)-SUMIFS(J1923:J1923,D1923:D1923,"SORTIE",I1923:I1923,I1923),"")</f>
        <v>-10</v>
      </c>
      <c r="L1923" s="13">
        <f>IFERROR(VLOOKUP(I1923,T_LISTES[],3,0),"")</f>
        <v>0</v>
      </c>
      <c r="M1923" s="13" t="str">
        <f t="shared" si="61"/>
        <v>COMMANDER</v>
      </c>
      <c r="N1923" s="23"/>
      <c r="O1923" s="8"/>
      <c r="P1923" s="69">
        <v>0</v>
      </c>
      <c r="Q1923" s="22" t="s">
        <v>1943</v>
      </c>
      <c r="R1923" s="14" t="s">
        <v>1759</v>
      </c>
    </row>
    <row r="1924" spans="1:18" x14ac:dyDescent="0.25">
      <c r="A1924" s="14">
        <f t="shared" si="60"/>
        <v>1923</v>
      </c>
      <c r="B1924" s="15">
        <v>44348</v>
      </c>
      <c r="C1924" s="7">
        <v>44348</v>
      </c>
      <c r="D1924" s="8" t="s">
        <v>842</v>
      </c>
      <c r="E1924" s="22" t="s">
        <v>368</v>
      </c>
      <c r="F1924" s="67" t="s">
        <v>1747</v>
      </c>
      <c r="G1924" s="8"/>
      <c r="H1924" s="67" t="s">
        <v>33</v>
      </c>
      <c r="I1924" s="22" t="s">
        <v>688</v>
      </c>
      <c r="J1924" s="68">
        <v>2</v>
      </c>
      <c r="K1924" s="13">
        <f>IFERROR(VLOOKUP(I1924,'LISTES stock'!A$2:B$1487,2,0)+SUMIFS(J1924:J1924,D1924:D1924,"ENTRÉE",I1924:I1924,I1924)-SUMIFS(J1924:J1924,D1924:D1924,"SORTIE",I1924:I1924,I1924),"")</f>
        <v>-8</v>
      </c>
      <c r="L1924" s="13">
        <f>IFERROR(VLOOKUP(I1924,T_LISTES[],3,0),"")</f>
        <v>0</v>
      </c>
      <c r="M1924" s="13" t="str">
        <f t="shared" si="61"/>
        <v>COMMANDER</v>
      </c>
      <c r="N1924" s="23" t="s">
        <v>1773</v>
      </c>
      <c r="O1924" s="8"/>
      <c r="P1924" s="69">
        <v>0</v>
      </c>
      <c r="Q1924" s="22" t="s">
        <v>1749</v>
      </c>
      <c r="R1924" s="14" t="s">
        <v>1754</v>
      </c>
    </row>
    <row r="1925" spans="1:18" x14ac:dyDescent="0.25">
      <c r="A1925" s="14">
        <f t="shared" si="60"/>
        <v>1924</v>
      </c>
      <c r="B1925" s="15">
        <v>44348</v>
      </c>
      <c r="C1925" s="7">
        <v>44348</v>
      </c>
      <c r="D1925" s="8" t="s">
        <v>842</v>
      </c>
      <c r="E1925" s="22" t="s">
        <v>1734</v>
      </c>
      <c r="F1925" s="67" t="s">
        <v>1762</v>
      </c>
      <c r="G1925" s="8"/>
      <c r="H1925" s="67" t="s">
        <v>26</v>
      </c>
      <c r="I1925" s="22" t="s">
        <v>25</v>
      </c>
      <c r="J1925" s="68">
        <v>1</v>
      </c>
      <c r="K1925" s="13">
        <f>IFERROR(VLOOKUP(I1925,'LISTES stock'!A$2:B$1487,2,0)+SUMIFS(J1925:J1925,D1925:D1925,"ENTRÉE",I1925:I1925,I1925)-SUMIFS(J1925:J1925,D1925:D1925,"SORTIE",I1925:I1925,I1925),"")</f>
        <v>-3</v>
      </c>
      <c r="L1925" s="13">
        <f>IFERROR(VLOOKUP(I1925,T_LISTES[],3,0),"")</f>
        <v>2</v>
      </c>
      <c r="M1925" s="13" t="str">
        <f t="shared" si="61"/>
        <v>COMMANDER</v>
      </c>
      <c r="N1925" s="23"/>
      <c r="O1925" s="8"/>
      <c r="P1925" s="69">
        <v>0</v>
      </c>
      <c r="Q1925" s="22" t="s">
        <v>2136</v>
      </c>
      <c r="R1925" s="14" t="s">
        <v>1767</v>
      </c>
    </row>
    <row r="1926" spans="1:18" x14ac:dyDescent="0.25">
      <c r="A1926" s="14">
        <f t="shared" si="60"/>
        <v>1925</v>
      </c>
      <c r="B1926" s="15">
        <v>44348</v>
      </c>
      <c r="C1926" s="7">
        <v>44348</v>
      </c>
      <c r="D1926" s="8" t="s">
        <v>842</v>
      </c>
      <c r="E1926" s="22" t="s">
        <v>215</v>
      </c>
      <c r="F1926" s="67" t="s">
        <v>1735</v>
      </c>
      <c r="G1926" s="8"/>
      <c r="H1926" s="67" t="s">
        <v>33</v>
      </c>
      <c r="I1926" s="22" t="s">
        <v>412</v>
      </c>
      <c r="J1926" s="68">
        <v>1</v>
      </c>
      <c r="K1926" s="13">
        <f>IFERROR(VLOOKUP(I1926,'LISTES stock'!A$2:B$1487,2,0)+SUMIFS(J1926:J1926,D1926:D1926,"ENTRÉE",I1926:I1926,I1926)-SUMIFS(J1926:J1926,D1926:D1926,"SORTIE",I1926:I1926,I1926),"")</f>
        <v>-5</v>
      </c>
      <c r="L1926" s="13">
        <f>IFERROR(VLOOKUP(I1926,T_LISTES[],3,0),"")</f>
        <v>0</v>
      </c>
      <c r="M1926" s="13" t="str">
        <f t="shared" si="61"/>
        <v>COMMANDER</v>
      </c>
      <c r="N1926" s="23"/>
      <c r="O1926" s="8"/>
      <c r="P1926" s="69">
        <v>0</v>
      </c>
      <c r="Q1926" s="22"/>
      <c r="R1926" s="14" t="s">
        <v>1790</v>
      </c>
    </row>
    <row r="1927" spans="1:18" x14ac:dyDescent="0.25">
      <c r="A1927" s="14">
        <f t="shared" si="60"/>
        <v>1926</v>
      </c>
      <c r="B1927" s="15">
        <v>44348</v>
      </c>
      <c r="C1927" s="7">
        <v>44348</v>
      </c>
      <c r="D1927" s="8" t="s">
        <v>842</v>
      </c>
      <c r="E1927" s="22" t="s">
        <v>115</v>
      </c>
      <c r="F1927" s="67"/>
      <c r="G1927" s="8"/>
      <c r="H1927" s="67" t="s">
        <v>17</v>
      </c>
      <c r="I1927" s="22" t="s">
        <v>280</v>
      </c>
      <c r="J1927" s="68">
        <v>1</v>
      </c>
      <c r="K1927" s="13">
        <f>IFERROR(VLOOKUP(I1927,'LISTES stock'!A$2:B$1487,2,0)+SUMIFS(J1927:J1927,D1927:D1927,"ENTRÉE",I1927:I1927,I1927)-SUMIFS(J1927:J1927,D1927:D1927,"SORTIE",I1927:I1927,I1927),"")</f>
        <v>-14</v>
      </c>
      <c r="L1927" s="13">
        <f>IFERROR(VLOOKUP(I1927,T_LISTES[],3,0),"")</f>
        <v>0</v>
      </c>
      <c r="M1927" s="13" t="str">
        <f t="shared" si="61"/>
        <v>COMMANDER</v>
      </c>
      <c r="N1927" s="23"/>
      <c r="O1927" s="8"/>
      <c r="P1927" s="69">
        <v>0</v>
      </c>
      <c r="Q1927" s="22" t="s">
        <v>2137</v>
      </c>
      <c r="R1927" s="14" t="s">
        <v>2138</v>
      </c>
    </row>
    <row r="1928" spans="1:18" x14ac:dyDescent="0.25">
      <c r="A1928" s="14">
        <f t="shared" si="60"/>
        <v>1927</v>
      </c>
      <c r="B1928" s="15">
        <v>44348</v>
      </c>
      <c r="C1928" s="7">
        <v>44348</v>
      </c>
      <c r="D1928" s="75" t="s">
        <v>844</v>
      </c>
      <c r="E1928" s="22" t="s">
        <v>2298</v>
      </c>
      <c r="F1928" s="67" t="s">
        <v>1747</v>
      </c>
      <c r="G1928" s="8"/>
      <c r="H1928" s="67"/>
      <c r="I1928" s="22" t="s">
        <v>56</v>
      </c>
      <c r="J1928" s="68">
        <v>50</v>
      </c>
      <c r="K1928" s="13">
        <f>IFERROR(VLOOKUP(I1928,'LISTES stock'!A$2:B$1487,2,0)+SUMIFS(J1928:J1928,D1928:D1928,"ENTRÉE",I1928:I1928,I1928)-SUMIFS(J1928:J1928,D1928:D1928,"SORTIE",I1928:I1928,I1928),"")</f>
        <v>59</v>
      </c>
      <c r="L1928" s="13">
        <f>IFERROR(VLOOKUP(I1928,T_LISTES[],3,0),"")</f>
        <v>0</v>
      </c>
      <c r="M1928" s="13" t="str">
        <f t="shared" si="61"/>
        <v/>
      </c>
      <c r="N1928" s="23"/>
      <c r="O1928" s="8"/>
      <c r="P1928" s="69">
        <v>0</v>
      </c>
      <c r="Q1928" s="22"/>
      <c r="R1928" s="14"/>
    </row>
    <row r="1929" spans="1:18" x14ac:dyDescent="0.25">
      <c r="A1929" s="14">
        <f t="shared" si="60"/>
        <v>1928</v>
      </c>
      <c r="B1929" s="15">
        <v>44348</v>
      </c>
      <c r="C1929" s="7">
        <v>44348</v>
      </c>
      <c r="D1929" s="75" t="s">
        <v>844</v>
      </c>
      <c r="E1929" s="22" t="s">
        <v>2298</v>
      </c>
      <c r="F1929" s="67" t="s">
        <v>1747</v>
      </c>
      <c r="G1929" s="8"/>
      <c r="H1929" s="67"/>
      <c r="I1929" s="22" t="s">
        <v>119</v>
      </c>
      <c r="J1929" s="68">
        <v>20</v>
      </c>
      <c r="K1929" s="13">
        <f>IFERROR(VLOOKUP(I1929,'LISTES stock'!A$2:B$1487,2,0)+SUMIFS(J1929:J1929,D1929:D1929,"ENTRÉE",I1929:I1929,I1929)-SUMIFS(J1929:J1929,D1929:D1929,"SORTIE",I1929:I1929,I1929),"")</f>
        <v>-3</v>
      </c>
      <c r="L1929" s="13">
        <f>IFERROR(VLOOKUP(I1929,T_LISTES[],3,0),"")</f>
        <v>0</v>
      </c>
      <c r="M1929" s="13" t="str">
        <f t="shared" si="61"/>
        <v>COMMANDER</v>
      </c>
      <c r="N1929" s="23"/>
      <c r="O1929" s="8"/>
      <c r="P1929" s="69">
        <v>0</v>
      </c>
      <c r="Q1929" s="22"/>
      <c r="R1929" s="14"/>
    </row>
    <row r="1930" spans="1:18" x14ac:dyDescent="0.25">
      <c r="A1930" s="14">
        <f t="shared" si="60"/>
        <v>1929</v>
      </c>
      <c r="B1930" s="15">
        <v>44348</v>
      </c>
      <c r="C1930" s="7">
        <v>44349</v>
      </c>
      <c r="D1930" s="8" t="s">
        <v>842</v>
      </c>
      <c r="E1930" s="22" t="s">
        <v>41</v>
      </c>
      <c r="F1930" s="67" t="s">
        <v>2007</v>
      </c>
      <c r="G1930" s="8"/>
      <c r="H1930" s="67" t="s">
        <v>17</v>
      </c>
      <c r="I1930" s="22" t="s">
        <v>56</v>
      </c>
      <c r="J1930" s="68">
        <v>2</v>
      </c>
      <c r="K1930" s="13">
        <f>IFERROR(VLOOKUP(I1930,'LISTES stock'!A$2:B$1487,2,0)+SUMIFS(J1930:J1930,D1930:D1930,"ENTRÉE",I1930:I1930,I1930)-SUMIFS(J1930:J1930,D1930:D1930,"SORTIE",I1930:I1930,I1930),"")</f>
        <v>7</v>
      </c>
      <c r="L1930" s="13">
        <f>IFERROR(VLOOKUP(I1930,T_LISTES[],3,0),"")</f>
        <v>0</v>
      </c>
      <c r="M1930" s="13" t="str">
        <f t="shared" si="61"/>
        <v/>
      </c>
      <c r="N1930" s="23"/>
      <c r="O1930" s="8"/>
      <c r="P1930" s="69">
        <v>0</v>
      </c>
      <c r="Q1930" s="22" t="s">
        <v>1904</v>
      </c>
      <c r="R1930" s="14" t="s">
        <v>1737</v>
      </c>
    </row>
    <row r="1931" spans="1:18" x14ac:dyDescent="0.25">
      <c r="A1931" s="14">
        <f t="shared" si="60"/>
        <v>1930</v>
      </c>
      <c r="B1931" s="15">
        <v>44348</v>
      </c>
      <c r="C1931" s="7">
        <v>44349</v>
      </c>
      <c r="D1931" s="8" t="s">
        <v>842</v>
      </c>
      <c r="E1931" s="22" t="s">
        <v>41</v>
      </c>
      <c r="F1931" s="67"/>
      <c r="G1931" s="8"/>
      <c r="H1931" s="67" t="s">
        <v>20</v>
      </c>
      <c r="I1931" s="22" t="s">
        <v>286</v>
      </c>
      <c r="J1931" s="68">
        <v>2</v>
      </c>
      <c r="K1931" s="13">
        <f>IFERROR(VLOOKUP(I1931,'LISTES stock'!A$2:B$1487,2,0)+SUMIFS(J1931:J1931,D1931:D1931,"ENTRÉE",I1931:I1931,I1931)-SUMIFS(J1931:J1931,D1931:D1931,"SORTIE",I1931:I1931,I1931),"")</f>
        <v>-4</v>
      </c>
      <c r="L1931" s="13">
        <f>IFERROR(VLOOKUP(I1931,T_LISTES[],3,0),"")</f>
        <v>2</v>
      </c>
      <c r="M1931" s="13" t="str">
        <f t="shared" si="61"/>
        <v>COMMANDER</v>
      </c>
      <c r="N1931" s="23"/>
      <c r="O1931" s="8"/>
      <c r="P1931" s="69">
        <v>0</v>
      </c>
      <c r="Q1931" s="22"/>
      <c r="R1931" s="14" t="s">
        <v>1737</v>
      </c>
    </row>
    <row r="1932" spans="1:18" x14ac:dyDescent="0.25">
      <c r="A1932" s="14">
        <f t="shared" si="60"/>
        <v>1931</v>
      </c>
      <c r="B1932" s="15">
        <v>44348</v>
      </c>
      <c r="C1932" s="7">
        <v>44349</v>
      </c>
      <c r="D1932" s="8" t="s">
        <v>842</v>
      </c>
      <c r="E1932" s="22" t="s">
        <v>368</v>
      </c>
      <c r="F1932" s="67"/>
      <c r="G1932" s="8"/>
      <c r="H1932" s="67" t="s">
        <v>17</v>
      </c>
      <c r="I1932" s="22" t="s">
        <v>187</v>
      </c>
      <c r="J1932" s="68">
        <v>4</v>
      </c>
      <c r="K1932" s="13">
        <f>IFERROR(VLOOKUP(I1932,'LISTES stock'!A$2:B$1487,2,0)+SUMIFS(J1932:J1932,D1932:D1932,"ENTRÉE",I1932:I1932,I1932)-SUMIFS(J1932:J1932,D1932:D1932,"SORTIE",I1932:I1932,I1932),"")</f>
        <v>10</v>
      </c>
      <c r="L1932" s="13">
        <f>IFERROR(VLOOKUP(I1932,T_LISTES[],3,0),"")</f>
        <v>0</v>
      </c>
      <c r="M1932" s="13" t="str">
        <f t="shared" si="61"/>
        <v/>
      </c>
      <c r="N1932" s="23"/>
      <c r="O1932" s="8"/>
      <c r="P1932" s="69">
        <v>0</v>
      </c>
      <c r="Q1932" s="22" t="s">
        <v>1812</v>
      </c>
      <c r="R1932" s="14" t="s">
        <v>1737</v>
      </c>
    </row>
    <row r="1933" spans="1:18" x14ac:dyDescent="0.25">
      <c r="A1933" s="14">
        <f t="shared" si="60"/>
        <v>1932</v>
      </c>
      <c r="B1933" s="15">
        <v>44348</v>
      </c>
      <c r="C1933" s="7">
        <v>44349</v>
      </c>
      <c r="D1933" s="8" t="s">
        <v>842</v>
      </c>
      <c r="E1933" s="22" t="s">
        <v>52</v>
      </c>
      <c r="F1933" s="67" t="s">
        <v>1762</v>
      </c>
      <c r="G1933" s="8"/>
      <c r="H1933" s="67" t="s">
        <v>26</v>
      </c>
      <c r="I1933" s="22" t="s">
        <v>25</v>
      </c>
      <c r="J1933" s="68">
        <v>2</v>
      </c>
      <c r="K1933" s="13">
        <f>IFERROR(VLOOKUP(I1933,'LISTES stock'!A$2:B$1487,2,0)+SUMIFS(J1933:J1933,D1933:D1933,"ENTRÉE",I1933:I1933,I1933)-SUMIFS(J1933:J1933,D1933:D1933,"SORTIE",I1933:I1933,I1933),"")</f>
        <v>-4</v>
      </c>
      <c r="L1933" s="13">
        <f>IFERROR(VLOOKUP(I1933,T_LISTES[],3,0),"")</f>
        <v>2</v>
      </c>
      <c r="M1933" s="13" t="str">
        <f t="shared" si="61"/>
        <v>COMMANDER</v>
      </c>
      <c r="N1933" s="23"/>
      <c r="O1933" s="8"/>
      <c r="P1933" s="69">
        <v>0</v>
      </c>
      <c r="Q1933" s="22"/>
      <c r="R1933" s="14" t="s">
        <v>1737</v>
      </c>
    </row>
    <row r="1934" spans="1:18" x14ac:dyDescent="0.25">
      <c r="A1934" s="14">
        <f t="shared" si="60"/>
        <v>1933</v>
      </c>
      <c r="B1934" s="15">
        <v>44348</v>
      </c>
      <c r="C1934" s="7">
        <v>44349</v>
      </c>
      <c r="D1934" s="8" t="s">
        <v>842</v>
      </c>
      <c r="E1934" s="22" t="s">
        <v>368</v>
      </c>
      <c r="F1934" s="67" t="s">
        <v>1747</v>
      </c>
      <c r="G1934" s="8"/>
      <c r="H1934" s="67" t="s">
        <v>33</v>
      </c>
      <c r="I1934" s="22" t="s">
        <v>184</v>
      </c>
      <c r="J1934" s="68">
        <v>2</v>
      </c>
      <c r="K1934" s="13">
        <f>IFERROR(VLOOKUP(I1934,'LISTES stock'!A$2:B$1487,2,0)+SUMIFS(J1934:J1934,D1934:D1934,"ENTRÉE",I1934:I1934,I1934)-SUMIFS(J1934:J1934,D1934:D1934,"SORTIE",I1934:I1934,I1934),"")</f>
        <v>53</v>
      </c>
      <c r="L1934" s="13">
        <f>IFERROR(VLOOKUP(I1934,T_LISTES[],3,0),"")</f>
        <v>2</v>
      </c>
      <c r="M1934" s="13" t="str">
        <f t="shared" si="61"/>
        <v/>
      </c>
      <c r="N1934" s="23"/>
      <c r="O1934" s="8"/>
      <c r="P1934" s="69">
        <v>0</v>
      </c>
      <c r="Q1934" s="22" t="s">
        <v>1821</v>
      </c>
      <c r="R1934" s="14" t="s">
        <v>1737</v>
      </c>
    </row>
    <row r="1935" spans="1:18" x14ac:dyDescent="0.25">
      <c r="A1935" s="14">
        <f t="shared" si="60"/>
        <v>1934</v>
      </c>
      <c r="B1935" s="15">
        <v>44348</v>
      </c>
      <c r="C1935" s="7">
        <v>44349</v>
      </c>
      <c r="D1935" s="8" t="s">
        <v>842</v>
      </c>
      <c r="E1935" s="22" t="s">
        <v>368</v>
      </c>
      <c r="F1935" s="67" t="s">
        <v>1747</v>
      </c>
      <c r="G1935" s="8"/>
      <c r="H1935" s="67" t="s">
        <v>17</v>
      </c>
      <c r="I1935" s="22" t="s">
        <v>183</v>
      </c>
      <c r="J1935" s="68">
        <v>1</v>
      </c>
      <c r="K1935" s="13">
        <f>IFERROR(VLOOKUP(I1935,'LISTES stock'!A$2:B$1487,2,0)+SUMIFS(J1935:J1935,D1935:D1935,"ENTRÉE",I1935:I1935,I1935)-SUMIFS(J1935:J1935,D1935:D1935,"SORTIE",I1935:I1935,I1935),"")</f>
        <v>-7</v>
      </c>
      <c r="L1935" s="13">
        <f>IFERROR(VLOOKUP(I1935,T_LISTES[],3,0),"")</f>
        <v>0</v>
      </c>
      <c r="M1935" s="13" t="str">
        <f t="shared" si="61"/>
        <v>COMMANDER</v>
      </c>
      <c r="N1935" s="23"/>
      <c r="O1935" s="8"/>
      <c r="P1935" s="69">
        <v>0</v>
      </c>
      <c r="Q1935" s="22" t="s">
        <v>1855</v>
      </c>
      <c r="R1935" s="14" t="s">
        <v>1737</v>
      </c>
    </row>
    <row r="1936" spans="1:18" x14ac:dyDescent="0.25">
      <c r="A1936" s="14">
        <f t="shared" si="60"/>
        <v>1935</v>
      </c>
      <c r="B1936" s="15">
        <v>44348</v>
      </c>
      <c r="C1936" s="7">
        <v>44349</v>
      </c>
      <c r="D1936" s="8" t="s">
        <v>842</v>
      </c>
      <c r="E1936" s="22" t="s">
        <v>2008</v>
      </c>
      <c r="F1936" s="67" t="s">
        <v>1735</v>
      </c>
      <c r="G1936" s="8"/>
      <c r="H1936" s="67" t="s">
        <v>1769</v>
      </c>
      <c r="I1936" s="22" t="s">
        <v>684</v>
      </c>
      <c r="J1936" s="68">
        <v>1</v>
      </c>
      <c r="K1936" s="13">
        <f>IFERROR(VLOOKUP(I1936,'LISTES stock'!A$2:B$1487,2,0)+SUMIFS(J1936:J1936,D1936:D1936,"ENTRÉE",I1936:I1936,I1936)-SUMIFS(J1936:J1936,D1936:D1936,"SORTIE",I1936:I1936,I1936),"")</f>
        <v>-7</v>
      </c>
      <c r="L1936" s="13">
        <f>IFERROR(VLOOKUP(I1936,T_LISTES[],3,0),"")</f>
        <v>0</v>
      </c>
      <c r="M1936" s="13" t="str">
        <f t="shared" si="61"/>
        <v>COMMANDER</v>
      </c>
      <c r="N1936" s="23"/>
      <c r="O1936" s="8"/>
      <c r="P1936" s="69">
        <v>0</v>
      </c>
      <c r="Q1936" s="22"/>
      <c r="R1936" s="14" t="s">
        <v>1790</v>
      </c>
    </row>
    <row r="1937" spans="1:18" x14ac:dyDescent="0.25">
      <c r="A1937" s="14">
        <f t="shared" si="60"/>
        <v>1936</v>
      </c>
      <c r="B1937" s="15">
        <v>44348</v>
      </c>
      <c r="C1937" s="7">
        <v>44349</v>
      </c>
      <c r="D1937" s="8" t="s">
        <v>842</v>
      </c>
      <c r="E1937" s="22" t="s">
        <v>169</v>
      </c>
      <c r="F1937" s="67" t="s">
        <v>1747</v>
      </c>
      <c r="G1937" s="8"/>
      <c r="H1937" s="67" t="s">
        <v>17</v>
      </c>
      <c r="I1937" s="22" t="s">
        <v>183</v>
      </c>
      <c r="J1937" s="68">
        <v>1</v>
      </c>
      <c r="K1937" s="13">
        <f>IFERROR(VLOOKUP(I1937,'LISTES stock'!A$2:B$1487,2,0)+SUMIFS(J1937:J1937,D1937:D1937,"ENTRÉE",I1937:I1937,I1937)-SUMIFS(J1937:J1937,D1937:D1937,"SORTIE",I1937:I1937,I1937),"")</f>
        <v>-7</v>
      </c>
      <c r="L1937" s="13">
        <f>IFERROR(VLOOKUP(I1937,T_LISTES[],3,0),"")</f>
        <v>0</v>
      </c>
      <c r="M1937" s="13" t="str">
        <f t="shared" si="61"/>
        <v>COMMANDER</v>
      </c>
      <c r="N1937" s="23"/>
      <c r="O1937" s="8"/>
      <c r="P1937" s="69">
        <v>0</v>
      </c>
      <c r="Q1937" s="22" t="s">
        <v>1855</v>
      </c>
      <c r="R1937" s="14" t="s">
        <v>1754</v>
      </c>
    </row>
    <row r="1938" spans="1:18" x14ac:dyDescent="0.25">
      <c r="A1938" s="14">
        <f t="shared" si="60"/>
        <v>1937</v>
      </c>
      <c r="B1938" s="15">
        <v>44348</v>
      </c>
      <c r="C1938" s="7">
        <v>44349</v>
      </c>
      <c r="D1938" s="8" t="s">
        <v>842</v>
      </c>
      <c r="E1938" s="22" t="s">
        <v>76</v>
      </c>
      <c r="F1938" s="67" t="s">
        <v>1747</v>
      </c>
      <c r="G1938" s="8"/>
      <c r="H1938" s="67" t="s">
        <v>33</v>
      </c>
      <c r="I1938" s="22" t="s">
        <v>542</v>
      </c>
      <c r="J1938" s="68">
        <v>1</v>
      </c>
      <c r="K1938" s="13">
        <f>IFERROR(VLOOKUP(I1938,'LISTES stock'!A$2:B$1487,2,0)+SUMIFS(J1938:J1938,D1938:D1938,"ENTRÉE",I1938:I1938,I1938)-SUMIFS(J1938:J1938,D1938:D1938,"SORTIE",I1938:I1938,I1938),"")</f>
        <v>-1</v>
      </c>
      <c r="L1938" s="13">
        <f>IFERROR(VLOOKUP(I1938,T_LISTES[],3,0),"")</f>
        <v>2</v>
      </c>
      <c r="M1938" s="13" t="str">
        <f t="shared" si="61"/>
        <v>COMMANDER</v>
      </c>
      <c r="N1938" s="23"/>
      <c r="O1938" s="8"/>
      <c r="P1938" s="69">
        <v>85000</v>
      </c>
      <c r="Q1938" s="22"/>
      <c r="R1938" s="14" t="s">
        <v>1790</v>
      </c>
    </row>
    <row r="1939" spans="1:18" x14ac:dyDescent="0.25">
      <c r="A1939" s="14">
        <f t="shared" si="60"/>
        <v>1938</v>
      </c>
      <c r="B1939" s="15">
        <v>44348</v>
      </c>
      <c r="C1939" s="7">
        <v>44349</v>
      </c>
      <c r="D1939" s="8" t="s">
        <v>842</v>
      </c>
      <c r="E1939" s="22" t="s">
        <v>718</v>
      </c>
      <c r="F1939" s="67" t="s">
        <v>1867</v>
      </c>
      <c r="G1939" s="8"/>
      <c r="H1939" s="67" t="s">
        <v>1742</v>
      </c>
      <c r="I1939" s="22" t="s">
        <v>333</v>
      </c>
      <c r="J1939" s="68">
        <v>1</v>
      </c>
      <c r="K1939" s="13">
        <f>IFERROR(VLOOKUP(I1939,'LISTES stock'!A$2:B$1487,2,0)+SUMIFS(J1939:J1939,D1939:D1939,"ENTRÉE",I1939:I1939,I1939)-SUMIFS(J1939:J1939,D1939:D1939,"SORTIE",I1939:I1939,I1939),"")</f>
        <v>-22</v>
      </c>
      <c r="L1939" s="13">
        <f>IFERROR(VLOOKUP(I1939,T_LISTES[],3,0),"")</f>
        <v>2</v>
      </c>
      <c r="M1939" s="13" t="str">
        <f t="shared" si="61"/>
        <v>COMMANDER</v>
      </c>
      <c r="N1939" s="23"/>
      <c r="O1939" s="8"/>
      <c r="P1939" s="69">
        <v>0</v>
      </c>
      <c r="Q1939" s="22"/>
      <c r="R1939" s="14" t="s">
        <v>1772</v>
      </c>
    </row>
    <row r="1940" spans="1:18" x14ac:dyDescent="0.25">
      <c r="A1940" s="14">
        <f t="shared" si="60"/>
        <v>1939</v>
      </c>
      <c r="B1940" s="15">
        <v>44348</v>
      </c>
      <c r="C1940" s="7">
        <v>44349</v>
      </c>
      <c r="D1940" s="8" t="s">
        <v>842</v>
      </c>
      <c r="E1940" s="22" t="s">
        <v>169</v>
      </c>
      <c r="F1940" s="67" t="s">
        <v>1747</v>
      </c>
      <c r="G1940" s="8"/>
      <c r="H1940" s="67" t="s">
        <v>17</v>
      </c>
      <c r="I1940" s="22" t="s">
        <v>187</v>
      </c>
      <c r="J1940" s="68">
        <v>1</v>
      </c>
      <c r="K1940" s="13">
        <f>IFERROR(VLOOKUP(I1940,'LISTES stock'!A$2:B$1487,2,0)+SUMIFS(J1940:J1940,D1940:D1940,"ENTRÉE",I1940:I1940,I1940)-SUMIFS(J1940:J1940,D1940:D1940,"SORTIE",I1940:I1940,I1940),"")</f>
        <v>13</v>
      </c>
      <c r="L1940" s="13">
        <f>IFERROR(VLOOKUP(I1940,T_LISTES[],3,0),"")</f>
        <v>0</v>
      </c>
      <c r="M1940" s="13" t="str">
        <f t="shared" si="61"/>
        <v/>
      </c>
      <c r="N1940" s="23"/>
      <c r="O1940" s="8"/>
      <c r="P1940" s="69">
        <v>0</v>
      </c>
      <c r="Q1940" s="22"/>
      <c r="R1940" s="14" t="s">
        <v>1739</v>
      </c>
    </row>
    <row r="1941" spans="1:18" x14ac:dyDescent="0.25">
      <c r="A1941" s="14">
        <f t="shared" si="60"/>
        <v>1940</v>
      </c>
      <c r="B1941" s="15">
        <v>44348</v>
      </c>
      <c r="C1941" s="7">
        <v>44349</v>
      </c>
      <c r="D1941" s="8" t="s">
        <v>842</v>
      </c>
      <c r="E1941" s="22" t="s">
        <v>661</v>
      </c>
      <c r="F1941" s="67" t="s">
        <v>1867</v>
      </c>
      <c r="G1941" s="8"/>
      <c r="H1941" s="67" t="s">
        <v>1742</v>
      </c>
      <c r="I1941" s="22" t="s">
        <v>337</v>
      </c>
      <c r="J1941" s="68">
        <v>1</v>
      </c>
      <c r="K1941" s="13">
        <f>IFERROR(VLOOKUP(I1941,'LISTES stock'!A$2:B$1487,2,0)+SUMIFS(J1941:J1941,D1941:D1941,"ENTRÉE",I1941:I1941,I1941)-SUMIFS(J1941:J1941,D1941:D1941,"SORTIE",I1941:I1941,I1941),"")</f>
        <v>-25</v>
      </c>
      <c r="L1941" s="13">
        <f>IFERROR(VLOOKUP(I1941,T_LISTES[],3,0),"")</f>
        <v>2</v>
      </c>
      <c r="M1941" s="13" t="str">
        <f t="shared" si="61"/>
        <v>COMMANDER</v>
      </c>
      <c r="N1941" s="23"/>
      <c r="O1941" s="8"/>
      <c r="P1941" s="69">
        <v>0</v>
      </c>
      <c r="Q1941" s="22"/>
      <c r="R1941" s="14" t="s">
        <v>1743</v>
      </c>
    </row>
    <row r="1942" spans="1:18" x14ac:dyDescent="0.25">
      <c r="A1942" s="14">
        <f t="shared" si="60"/>
        <v>1941</v>
      </c>
      <c r="B1942" s="15">
        <v>44348</v>
      </c>
      <c r="C1942" s="7">
        <v>44349</v>
      </c>
      <c r="D1942" s="8" t="s">
        <v>842</v>
      </c>
      <c r="E1942" s="22" t="s">
        <v>179</v>
      </c>
      <c r="F1942" s="67" t="s">
        <v>1878</v>
      </c>
      <c r="G1942" s="8"/>
      <c r="H1942" s="67" t="s">
        <v>17</v>
      </c>
      <c r="I1942" s="22" t="s">
        <v>453</v>
      </c>
      <c r="J1942" s="68">
        <v>1</v>
      </c>
      <c r="K1942" s="13">
        <f>IFERROR(VLOOKUP(I1942,'LISTES stock'!A$2:B$1487,2,0)+SUMIFS(J1942:J1942,D1942:D1942,"ENTRÉE",I1942:I1942,I1942)-SUMIFS(J1942:J1942,D1942:D1942,"SORTIE",I1942:I1942,I1942),"")</f>
        <v>8</v>
      </c>
      <c r="L1942" s="13">
        <f>IFERROR(VLOOKUP(I1942,T_LISTES[],3,0),"")</f>
        <v>0</v>
      </c>
      <c r="M1942" s="13" t="str">
        <f t="shared" si="61"/>
        <v/>
      </c>
      <c r="N1942" s="23" t="s">
        <v>1908</v>
      </c>
      <c r="O1942" s="8"/>
      <c r="P1942" s="69">
        <v>0</v>
      </c>
      <c r="Q1942" s="22"/>
      <c r="R1942" s="14" t="s">
        <v>1754</v>
      </c>
    </row>
    <row r="1943" spans="1:18" x14ac:dyDescent="0.25">
      <c r="A1943" s="14">
        <f t="shared" si="60"/>
        <v>1942</v>
      </c>
      <c r="B1943" s="15">
        <v>44348</v>
      </c>
      <c r="C1943" s="7">
        <v>44349</v>
      </c>
      <c r="D1943" s="8" t="s">
        <v>842</v>
      </c>
      <c r="E1943" s="22" t="s">
        <v>2009</v>
      </c>
      <c r="F1943" s="67" t="s">
        <v>1772</v>
      </c>
      <c r="G1943" s="8"/>
      <c r="H1943" s="67" t="s">
        <v>1742</v>
      </c>
      <c r="I1943" s="22" t="s">
        <v>759</v>
      </c>
      <c r="J1943" s="68">
        <v>1</v>
      </c>
      <c r="K1943" s="13">
        <f>IFERROR(VLOOKUP(I1943,'LISTES stock'!A$2:B$1487,2,0)+SUMIFS(J1943:J1943,D1943:D1943,"ENTRÉE",I1943:I1943,I1943)-SUMIFS(J1943:J1943,D1943:D1943,"SORTIE",I1943:I1943,I1943),"")</f>
        <v>0</v>
      </c>
      <c r="L1943" s="13">
        <f>IFERROR(VLOOKUP(I1943,T_LISTES[],3,0),"")</f>
        <v>2</v>
      </c>
      <c r="M1943" s="13" t="str">
        <f t="shared" si="61"/>
        <v>COMMANDER</v>
      </c>
      <c r="N1943" s="23"/>
      <c r="O1943" s="8"/>
      <c r="P1943" s="69">
        <v>15000</v>
      </c>
      <c r="Q1943" s="22" t="s">
        <v>2010</v>
      </c>
      <c r="R1943" s="14" t="s">
        <v>1772</v>
      </c>
    </row>
    <row r="1944" spans="1:18" x14ac:dyDescent="0.25">
      <c r="A1944" s="14">
        <f t="shared" si="60"/>
        <v>1943</v>
      </c>
      <c r="B1944" s="15">
        <v>44348</v>
      </c>
      <c r="C1944" s="7">
        <v>44349</v>
      </c>
      <c r="D1944" s="8" t="s">
        <v>842</v>
      </c>
      <c r="E1944" s="22" t="s">
        <v>770</v>
      </c>
      <c r="F1944" s="67" t="s">
        <v>2139</v>
      </c>
      <c r="G1944" s="8"/>
      <c r="H1944" s="67" t="s">
        <v>1742</v>
      </c>
      <c r="I1944" s="22" t="s">
        <v>950</v>
      </c>
      <c r="J1944" s="68">
        <v>1</v>
      </c>
      <c r="K1944" s="13">
        <f>IFERROR(VLOOKUP(I1944,'LISTES stock'!A$2:B$1487,2,0)+SUMIFS(J1944:J1944,D1944:D1944,"ENTRÉE",I1944:I1944,I1944)-SUMIFS(J1944:J1944,D1944:D1944,"SORTIE",I1944:I1944,I1944),"")</f>
        <v>-2</v>
      </c>
      <c r="L1944" s="13">
        <f>IFERROR(VLOOKUP(I1944,T_LISTES[],3,0),"")</f>
        <v>2</v>
      </c>
      <c r="M1944" s="13" t="str">
        <f t="shared" si="61"/>
        <v>COMMANDER</v>
      </c>
      <c r="N1944" s="23"/>
      <c r="O1944" s="8"/>
      <c r="P1944" s="69">
        <v>10000</v>
      </c>
      <c r="Q1944" s="22" t="s">
        <v>1893</v>
      </c>
      <c r="R1944" s="14" t="s">
        <v>1739</v>
      </c>
    </row>
    <row r="1945" spans="1:18" x14ac:dyDescent="0.25">
      <c r="A1945" s="14">
        <f t="shared" si="60"/>
        <v>1944</v>
      </c>
      <c r="B1945" s="15">
        <v>44348</v>
      </c>
      <c r="C1945" s="7">
        <v>44349</v>
      </c>
      <c r="D1945" s="8" t="s">
        <v>842</v>
      </c>
      <c r="E1945" s="22" t="s">
        <v>145</v>
      </c>
      <c r="F1945" s="67" t="s">
        <v>1762</v>
      </c>
      <c r="G1945" s="8"/>
      <c r="H1945" s="67" t="s">
        <v>26</v>
      </c>
      <c r="I1945" s="22" t="s">
        <v>25</v>
      </c>
      <c r="J1945" s="68">
        <v>2</v>
      </c>
      <c r="K1945" s="13">
        <f>IFERROR(VLOOKUP(I1945,'LISTES stock'!A$2:B$1487,2,0)+SUMIFS(J1945:J1945,D1945:D1945,"ENTRÉE",I1945:I1945,I1945)-SUMIFS(J1945:J1945,D1945:D1945,"SORTIE",I1945:I1945,I1945),"")</f>
        <v>-4</v>
      </c>
      <c r="L1945" s="13">
        <f>IFERROR(VLOOKUP(I1945,T_LISTES[],3,0),"")</f>
        <v>2</v>
      </c>
      <c r="M1945" s="13" t="str">
        <f t="shared" si="61"/>
        <v>COMMANDER</v>
      </c>
      <c r="N1945" s="23"/>
      <c r="O1945" s="8"/>
      <c r="P1945" s="69">
        <v>0</v>
      </c>
      <c r="Q1945" s="22" t="s">
        <v>1780</v>
      </c>
      <c r="R1945" s="14" t="s">
        <v>1790</v>
      </c>
    </row>
    <row r="1946" spans="1:18" x14ac:dyDescent="0.25">
      <c r="A1946" s="14">
        <f t="shared" si="60"/>
        <v>1945</v>
      </c>
      <c r="B1946" s="15">
        <v>44348</v>
      </c>
      <c r="C1946" s="7">
        <v>44349</v>
      </c>
      <c r="D1946" s="8" t="s">
        <v>842</v>
      </c>
      <c r="E1946" s="22" t="s">
        <v>145</v>
      </c>
      <c r="F1946" s="67" t="s">
        <v>1762</v>
      </c>
      <c r="G1946" s="8"/>
      <c r="H1946" s="67" t="s">
        <v>26</v>
      </c>
      <c r="I1946" s="22" t="s">
        <v>27</v>
      </c>
      <c r="J1946" s="68">
        <v>2</v>
      </c>
      <c r="K1946" s="13">
        <f>IFERROR(VLOOKUP(I1946,'LISTES stock'!A$2:B$1487,2,0)+SUMIFS(J1946:J1946,D1946:D1946,"ENTRÉE",I1946:I1946,I1946)-SUMIFS(J1946:J1946,D1946:D1946,"SORTIE",I1946:I1946,I1946),"")</f>
        <v>20</v>
      </c>
      <c r="L1946" s="13">
        <f>IFERROR(VLOOKUP(I1946,T_LISTES[],3,0),"")</f>
        <v>2</v>
      </c>
      <c r="M1946" s="13" t="str">
        <f t="shared" si="61"/>
        <v/>
      </c>
      <c r="N1946" s="23"/>
      <c r="O1946" s="8"/>
      <c r="P1946" s="69">
        <v>0</v>
      </c>
      <c r="Q1946" s="22" t="s">
        <v>1780</v>
      </c>
      <c r="R1946" s="14" t="s">
        <v>1790</v>
      </c>
    </row>
    <row r="1947" spans="1:18" x14ac:dyDescent="0.25">
      <c r="A1947" s="14">
        <f t="shared" si="60"/>
        <v>1946</v>
      </c>
      <c r="B1947" s="15">
        <v>44348</v>
      </c>
      <c r="C1947" s="7">
        <v>44349</v>
      </c>
      <c r="D1947" s="8" t="s">
        <v>842</v>
      </c>
      <c r="E1947" s="22" t="s">
        <v>145</v>
      </c>
      <c r="F1947" s="67" t="s">
        <v>1762</v>
      </c>
      <c r="G1947" s="8"/>
      <c r="H1947" s="67" t="s">
        <v>58</v>
      </c>
      <c r="I1947" s="22" t="s">
        <v>57</v>
      </c>
      <c r="J1947" s="68">
        <v>30</v>
      </c>
      <c r="K1947" s="13">
        <f>IFERROR(VLOOKUP(I1947,'LISTES stock'!A$2:B$1487,2,0)+SUMIFS(J1947:J1947,D1947:D1947,"ENTRÉE",I1947:I1947,I1947)-SUMIFS(J1947:J1947,D1947:D1947,"SORTIE",I1947:I1947,I1947),"")</f>
        <v>-7074</v>
      </c>
      <c r="L1947" s="13">
        <f>IFERROR(VLOOKUP(I1947,T_LISTES[],3,0),"")</f>
        <v>0</v>
      </c>
      <c r="M1947" s="13" t="str">
        <f t="shared" si="61"/>
        <v>COMMANDER</v>
      </c>
      <c r="N1947" s="23"/>
      <c r="O1947" s="8"/>
      <c r="P1947" s="69">
        <v>0</v>
      </c>
      <c r="Q1947" s="22" t="s">
        <v>1780</v>
      </c>
      <c r="R1947" s="14" t="s">
        <v>1790</v>
      </c>
    </row>
    <row r="1948" spans="1:18" x14ac:dyDescent="0.25">
      <c r="A1948" s="14">
        <f t="shared" si="60"/>
        <v>1947</v>
      </c>
      <c r="B1948" s="15">
        <v>44348</v>
      </c>
      <c r="C1948" s="7">
        <v>44349</v>
      </c>
      <c r="D1948" s="8" t="s">
        <v>842</v>
      </c>
      <c r="E1948" s="22" t="s">
        <v>368</v>
      </c>
      <c r="F1948" s="67" t="s">
        <v>1867</v>
      </c>
      <c r="G1948" s="8"/>
      <c r="H1948" s="67" t="s">
        <v>1742</v>
      </c>
      <c r="I1948" s="22" t="s">
        <v>337</v>
      </c>
      <c r="J1948" s="68">
        <v>2</v>
      </c>
      <c r="K1948" s="13">
        <f>IFERROR(VLOOKUP(I1948,'LISTES stock'!A$2:B$1487,2,0)+SUMIFS(J1948:J1948,D1948:D1948,"ENTRÉE",I1948:I1948,I1948)-SUMIFS(J1948:J1948,D1948:D1948,"SORTIE",I1948:I1948,I1948),"")</f>
        <v>-26</v>
      </c>
      <c r="L1948" s="13">
        <f>IFERROR(VLOOKUP(I1948,T_LISTES[],3,0),"")</f>
        <v>2</v>
      </c>
      <c r="M1948" s="13" t="str">
        <f t="shared" si="61"/>
        <v>COMMANDER</v>
      </c>
      <c r="N1948" s="23"/>
      <c r="O1948" s="8"/>
      <c r="P1948" s="69">
        <v>0</v>
      </c>
      <c r="Q1948" s="22"/>
      <c r="R1948" s="14" t="s">
        <v>1743</v>
      </c>
    </row>
    <row r="1949" spans="1:18" x14ac:dyDescent="0.25">
      <c r="A1949" s="14">
        <f t="shared" si="60"/>
        <v>1948</v>
      </c>
      <c r="B1949" s="15">
        <v>44348</v>
      </c>
      <c r="C1949" s="7">
        <v>44349</v>
      </c>
      <c r="D1949" s="8" t="s">
        <v>842</v>
      </c>
      <c r="E1949" s="22" t="s">
        <v>368</v>
      </c>
      <c r="F1949" s="67" t="s">
        <v>1867</v>
      </c>
      <c r="G1949" s="8"/>
      <c r="H1949" s="67" t="s">
        <v>1742</v>
      </c>
      <c r="I1949" s="22" t="s">
        <v>333</v>
      </c>
      <c r="J1949" s="68">
        <v>2</v>
      </c>
      <c r="K1949" s="13">
        <f>IFERROR(VLOOKUP(I1949,'LISTES stock'!A$2:B$1487,2,0)+SUMIFS(J1949:J1949,D1949:D1949,"ENTRÉE",I1949:I1949,I1949)-SUMIFS(J1949:J1949,D1949:D1949,"SORTIE",I1949:I1949,I1949),"")</f>
        <v>-23</v>
      </c>
      <c r="L1949" s="13">
        <f>IFERROR(VLOOKUP(I1949,T_LISTES[],3,0),"")</f>
        <v>2</v>
      </c>
      <c r="M1949" s="13" t="str">
        <f t="shared" si="61"/>
        <v>COMMANDER</v>
      </c>
      <c r="N1949" s="23"/>
      <c r="O1949" s="8"/>
      <c r="P1949" s="69">
        <v>0</v>
      </c>
      <c r="Q1949" s="22"/>
      <c r="R1949" s="14" t="s">
        <v>1743</v>
      </c>
    </row>
    <row r="1950" spans="1:18" x14ac:dyDescent="0.25">
      <c r="A1950" s="14">
        <f t="shared" si="60"/>
        <v>1949</v>
      </c>
      <c r="B1950" s="15">
        <v>44348</v>
      </c>
      <c r="C1950" s="7">
        <v>44349</v>
      </c>
      <c r="D1950" s="8" t="s">
        <v>842</v>
      </c>
      <c r="E1950" s="22" t="s">
        <v>169</v>
      </c>
      <c r="F1950" s="67" t="s">
        <v>1747</v>
      </c>
      <c r="G1950" s="8"/>
      <c r="H1950" s="67" t="s">
        <v>17</v>
      </c>
      <c r="I1950" s="22" t="s">
        <v>183</v>
      </c>
      <c r="J1950" s="68">
        <v>1</v>
      </c>
      <c r="K1950" s="13">
        <f>IFERROR(VLOOKUP(I1950,'LISTES stock'!A$2:B$1487,2,0)+SUMIFS(J1950:J1950,D1950:D1950,"ENTRÉE",I1950:I1950,I1950)-SUMIFS(J1950:J1950,D1950:D1950,"SORTIE",I1950:I1950,I1950),"")</f>
        <v>-7</v>
      </c>
      <c r="L1950" s="13">
        <f>IFERROR(VLOOKUP(I1950,T_LISTES[],3,0),"")</f>
        <v>0</v>
      </c>
      <c r="M1950" s="13" t="str">
        <f t="shared" si="61"/>
        <v>COMMANDER</v>
      </c>
      <c r="N1950" s="23"/>
      <c r="O1950" s="8"/>
      <c r="P1950" s="69">
        <v>0</v>
      </c>
      <c r="Q1950" s="22" t="s">
        <v>1855</v>
      </c>
      <c r="R1950" s="14" t="s">
        <v>1754</v>
      </c>
    </row>
    <row r="1951" spans="1:18" x14ac:dyDescent="0.25">
      <c r="A1951" s="14">
        <f t="shared" si="60"/>
        <v>1950</v>
      </c>
      <c r="B1951" s="15">
        <v>44348</v>
      </c>
      <c r="C1951" s="7">
        <v>44349</v>
      </c>
      <c r="D1951" s="8" t="s">
        <v>842</v>
      </c>
      <c r="E1951" s="22" t="s">
        <v>93</v>
      </c>
      <c r="F1951" s="67" t="s">
        <v>1860</v>
      </c>
      <c r="G1951" s="8"/>
      <c r="H1951" s="67" t="s">
        <v>26</v>
      </c>
      <c r="I1951" s="22" t="s">
        <v>133</v>
      </c>
      <c r="J1951" s="68">
        <v>2</v>
      </c>
      <c r="K1951" s="13">
        <f>IFERROR(VLOOKUP(I1951,'LISTES stock'!A$2:B$1487,2,0)+SUMIFS(J1951:J1951,D1951:D1951,"ENTRÉE",I1951:I1951,I1951)-SUMIFS(J1951:J1951,D1951:D1951,"SORTIE",I1951:I1951,I1951),"")</f>
        <v>-5</v>
      </c>
      <c r="L1951" s="13">
        <f>IFERROR(VLOOKUP(I1951,T_LISTES[],3,0),"")</f>
        <v>2</v>
      </c>
      <c r="M1951" s="13" t="str">
        <f t="shared" si="61"/>
        <v>COMMANDER</v>
      </c>
      <c r="N1951" s="23"/>
      <c r="O1951" s="8"/>
      <c r="P1951" s="69">
        <v>0</v>
      </c>
      <c r="Q1951" s="22" t="s">
        <v>1780</v>
      </c>
      <c r="R1951" s="14" t="s">
        <v>1759</v>
      </c>
    </row>
    <row r="1952" spans="1:18" x14ac:dyDescent="0.25">
      <c r="A1952" s="14">
        <f t="shared" si="60"/>
        <v>1951</v>
      </c>
      <c r="B1952" s="15">
        <v>44348</v>
      </c>
      <c r="C1952" s="7">
        <v>44349</v>
      </c>
      <c r="D1952" s="8" t="s">
        <v>842</v>
      </c>
      <c r="E1952" s="22" t="s">
        <v>93</v>
      </c>
      <c r="F1952" s="67" t="s">
        <v>1860</v>
      </c>
      <c r="G1952" s="8"/>
      <c r="H1952" s="67" t="s">
        <v>26</v>
      </c>
      <c r="I1952" s="22" t="s">
        <v>132</v>
      </c>
      <c r="J1952" s="68">
        <v>2</v>
      </c>
      <c r="K1952" s="13">
        <f>IFERROR(VLOOKUP(I1952,'LISTES stock'!A$2:B$1487,2,0)+SUMIFS(J1952:J1952,D1952:D1952,"ENTRÉE",I1952:I1952,I1952)-SUMIFS(J1952:J1952,D1952:D1952,"SORTIE",I1952:I1952,I1952),"")</f>
        <v>-2</v>
      </c>
      <c r="L1952" s="13">
        <f>IFERROR(VLOOKUP(I1952,T_LISTES[],3,0),"")</f>
        <v>2</v>
      </c>
      <c r="M1952" s="13" t="str">
        <f t="shared" si="61"/>
        <v>COMMANDER</v>
      </c>
      <c r="N1952" s="23"/>
      <c r="O1952" s="8"/>
      <c r="P1952" s="69">
        <v>0</v>
      </c>
      <c r="Q1952" s="22" t="s">
        <v>1780</v>
      </c>
      <c r="R1952" s="14" t="s">
        <v>1759</v>
      </c>
    </row>
    <row r="1953" spans="1:18" x14ac:dyDescent="0.25">
      <c r="A1953" s="14">
        <f t="shared" si="60"/>
        <v>1952</v>
      </c>
      <c r="B1953" s="15">
        <v>44348</v>
      </c>
      <c r="C1953" s="7">
        <v>44349</v>
      </c>
      <c r="D1953" s="8" t="s">
        <v>842</v>
      </c>
      <c r="E1953" s="22" t="s">
        <v>93</v>
      </c>
      <c r="F1953" s="67" t="s">
        <v>1860</v>
      </c>
      <c r="G1953" s="8"/>
      <c r="H1953" s="67" t="s">
        <v>26</v>
      </c>
      <c r="I1953" s="22" t="s">
        <v>135</v>
      </c>
      <c r="J1953" s="68">
        <v>1</v>
      </c>
      <c r="K1953" s="13">
        <f>IFERROR(VLOOKUP(I1953,'LISTES stock'!A$2:B$1487,2,0)+SUMIFS(J1953:J1953,D1953:D1953,"ENTRÉE",I1953:I1953,I1953)-SUMIFS(J1953:J1953,D1953:D1953,"SORTIE",I1953:I1953,I1953),"")</f>
        <v>-87</v>
      </c>
      <c r="L1953" s="13">
        <f>IFERROR(VLOOKUP(I1953,T_LISTES[],3,0),"")</f>
        <v>2</v>
      </c>
      <c r="M1953" s="13" t="str">
        <f t="shared" si="61"/>
        <v>COMMANDER</v>
      </c>
      <c r="N1953" s="23"/>
      <c r="O1953" s="8"/>
      <c r="P1953" s="69">
        <v>0</v>
      </c>
      <c r="Q1953" s="22" t="s">
        <v>1780</v>
      </c>
      <c r="R1953" s="14" t="s">
        <v>1759</v>
      </c>
    </row>
    <row r="1954" spans="1:18" x14ac:dyDescent="0.25">
      <c r="A1954" s="14">
        <f t="shared" si="60"/>
        <v>1953</v>
      </c>
      <c r="B1954" s="15">
        <v>44348</v>
      </c>
      <c r="C1954" s="7">
        <v>44349</v>
      </c>
      <c r="D1954" s="8" t="s">
        <v>842</v>
      </c>
      <c r="E1954" s="22" t="s">
        <v>93</v>
      </c>
      <c r="F1954" s="67" t="s">
        <v>1860</v>
      </c>
      <c r="G1954" s="8"/>
      <c r="H1954" s="67" t="s">
        <v>26</v>
      </c>
      <c r="I1954" s="22" t="s">
        <v>57</v>
      </c>
      <c r="J1954" s="68">
        <v>22</v>
      </c>
      <c r="K1954" s="13">
        <f>IFERROR(VLOOKUP(I1954,'LISTES stock'!A$2:B$1487,2,0)+SUMIFS(J1954:J1954,D1954:D1954,"ENTRÉE",I1954:I1954,I1954)-SUMIFS(J1954:J1954,D1954:D1954,"SORTIE",I1954:I1954,I1954),"")</f>
        <v>-7066</v>
      </c>
      <c r="L1954" s="13">
        <f>IFERROR(VLOOKUP(I1954,T_LISTES[],3,0),"")</f>
        <v>0</v>
      </c>
      <c r="M1954" s="13" t="str">
        <f t="shared" si="61"/>
        <v>COMMANDER</v>
      </c>
      <c r="N1954" s="23"/>
      <c r="O1954" s="8"/>
      <c r="P1954" s="69">
        <v>0</v>
      </c>
      <c r="Q1954" s="22" t="s">
        <v>1780</v>
      </c>
      <c r="R1954" s="14" t="s">
        <v>1759</v>
      </c>
    </row>
    <row r="1955" spans="1:18" x14ac:dyDescent="0.25">
      <c r="A1955" s="14">
        <f t="shared" si="60"/>
        <v>1954</v>
      </c>
      <c r="B1955" s="15">
        <v>44348</v>
      </c>
      <c r="C1955" s="7">
        <v>44349</v>
      </c>
      <c r="D1955" s="8" t="s">
        <v>842</v>
      </c>
      <c r="E1955" s="22" t="s">
        <v>169</v>
      </c>
      <c r="F1955" s="67" t="s">
        <v>1747</v>
      </c>
      <c r="G1955" s="8"/>
      <c r="H1955" s="67" t="s">
        <v>17</v>
      </c>
      <c r="I1955" s="22" t="s">
        <v>253</v>
      </c>
      <c r="J1955" s="68">
        <v>1</v>
      </c>
      <c r="K1955" s="13">
        <f>IFERROR(VLOOKUP(I1955,'LISTES stock'!A$2:B$1487,2,0)+SUMIFS(J1955:J1955,D1955:D1955,"ENTRÉE",I1955:I1955,I1955)-SUMIFS(J1955:J1955,D1955:D1955,"SORTIE",I1955:I1955,I1955),"")</f>
        <v>-6</v>
      </c>
      <c r="L1955" s="13">
        <f>IFERROR(VLOOKUP(I1955,T_LISTES[],3,0),"")</f>
        <v>0</v>
      </c>
      <c r="M1955" s="13" t="str">
        <f t="shared" si="61"/>
        <v>COMMANDER</v>
      </c>
      <c r="N1955" s="23" t="s">
        <v>1773</v>
      </c>
      <c r="O1955" s="8"/>
      <c r="P1955" s="69">
        <v>0</v>
      </c>
      <c r="Q1955" s="22" t="s">
        <v>2140</v>
      </c>
      <c r="R1955" s="14" t="s">
        <v>1754</v>
      </c>
    </row>
    <row r="1956" spans="1:18" x14ac:dyDescent="0.25">
      <c r="A1956" s="14">
        <f t="shared" si="60"/>
        <v>1955</v>
      </c>
      <c r="B1956" s="15">
        <v>44348</v>
      </c>
      <c r="C1956" s="7">
        <v>44349</v>
      </c>
      <c r="D1956" s="75" t="s">
        <v>844</v>
      </c>
      <c r="E1956" s="22" t="s">
        <v>2298</v>
      </c>
      <c r="F1956" s="67" t="s">
        <v>1735</v>
      </c>
      <c r="G1956" s="8"/>
      <c r="H1956" s="67"/>
      <c r="I1956" s="22" t="s">
        <v>746</v>
      </c>
      <c r="J1956" s="68">
        <v>2</v>
      </c>
      <c r="K1956" s="13">
        <f>IFERROR(VLOOKUP(I1956,'LISTES stock'!A$2:B$1487,2,0)+SUMIFS(J1956:J1956,D1956:D1956,"ENTRÉE",I1956:I1956,I1956)-SUMIFS(J1956:J1956,D1956:D1956,"SORTIE",I1956:I1956,I1956),"")</f>
        <v>5</v>
      </c>
      <c r="L1956" s="13">
        <f>IFERROR(VLOOKUP(I1956,T_LISTES[],3,0),"")</f>
        <v>0</v>
      </c>
      <c r="M1956" s="13" t="str">
        <f t="shared" si="61"/>
        <v/>
      </c>
      <c r="N1956" s="23"/>
      <c r="O1956" s="8"/>
      <c r="P1956" s="69">
        <v>0</v>
      </c>
      <c r="Q1956" s="22"/>
      <c r="R1956" s="14"/>
    </row>
    <row r="1957" spans="1:18" x14ac:dyDescent="0.25">
      <c r="A1957" s="14">
        <f t="shared" si="60"/>
        <v>1956</v>
      </c>
      <c r="B1957" s="15">
        <v>44348</v>
      </c>
      <c r="C1957" s="7">
        <v>44349</v>
      </c>
      <c r="D1957" s="75" t="s">
        <v>844</v>
      </c>
      <c r="E1957" s="22" t="s">
        <v>2298</v>
      </c>
      <c r="F1957" s="67" t="s">
        <v>1747</v>
      </c>
      <c r="G1957" s="8"/>
      <c r="H1957" s="67" t="s">
        <v>33</v>
      </c>
      <c r="I1957" s="22" t="s">
        <v>197</v>
      </c>
      <c r="J1957" s="68">
        <v>2</v>
      </c>
      <c r="K1957" s="13">
        <f>IFERROR(VLOOKUP(I1957,'LISTES stock'!A$2:B$1487,2,0)+SUMIFS(J1957:J1957,D1957:D1957,"ENTRÉE",I1957:I1957,I1957)-SUMIFS(J1957:J1957,D1957:D1957,"SORTIE",I1957:I1957,I1957),"")</f>
        <v>6</v>
      </c>
      <c r="L1957" s="13">
        <f>IFERROR(VLOOKUP(I1957,T_LISTES[],3,0),"")</f>
        <v>2</v>
      </c>
      <c r="M1957" s="13" t="str">
        <f t="shared" si="61"/>
        <v/>
      </c>
      <c r="N1957" s="23" t="s">
        <v>1815</v>
      </c>
      <c r="O1957" s="8" t="s">
        <v>2307</v>
      </c>
      <c r="P1957" s="69">
        <v>120000</v>
      </c>
      <c r="Q1957" s="22" t="s">
        <v>2516</v>
      </c>
      <c r="R1957" s="14"/>
    </row>
    <row r="1958" spans="1:18" x14ac:dyDescent="0.25">
      <c r="A1958" s="14">
        <f t="shared" si="60"/>
        <v>1957</v>
      </c>
      <c r="B1958" s="15">
        <v>44348</v>
      </c>
      <c r="C1958" s="7">
        <v>44349</v>
      </c>
      <c r="D1958" s="75" t="s">
        <v>844</v>
      </c>
      <c r="E1958" s="22" t="s">
        <v>2298</v>
      </c>
      <c r="F1958" s="67" t="s">
        <v>1747</v>
      </c>
      <c r="G1958" s="8"/>
      <c r="H1958" s="67"/>
      <c r="I1958" s="22" t="s">
        <v>253</v>
      </c>
      <c r="J1958" s="68">
        <v>1</v>
      </c>
      <c r="K1958" s="13">
        <f>IFERROR(VLOOKUP(I1958,'LISTES stock'!A$2:B$1487,2,0)+SUMIFS(J1958:J1958,D1958:D1958,"ENTRÉE",I1958:I1958,I1958)-SUMIFS(J1958:J1958,D1958:D1958,"SORTIE",I1958:I1958,I1958),"")</f>
        <v>-4</v>
      </c>
      <c r="L1958" s="13">
        <f>IFERROR(VLOOKUP(I1958,T_LISTES[],3,0),"")</f>
        <v>0</v>
      </c>
      <c r="M1958" s="13" t="str">
        <f t="shared" si="61"/>
        <v>COMMANDER</v>
      </c>
      <c r="N1958" s="23" t="s">
        <v>2517</v>
      </c>
      <c r="O1958" s="8" t="s">
        <v>2362</v>
      </c>
      <c r="P1958" s="69">
        <v>40000</v>
      </c>
      <c r="Q1958" s="22" t="s">
        <v>2516</v>
      </c>
      <c r="R1958" s="14"/>
    </row>
    <row r="1959" spans="1:18" x14ac:dyDescent="0.25">
      <c r="A1959" s="14">
        <f t="shared" si="60"/>
        <v>1958</v>
      </c>
      <c r="B1959" s="15">
        <v>44348</v>
      </c>
      <c r="C1959" s="7">
        <v>44350</v>
      </c>
      <c r="D1959" s="8" t="s">
        <v>842</v>
      </c>
      <c r="E1959" s="22" t="s">
        <v>28</v>
      </c>
      <c r="F1959" s="67" t="s">
        <v>1762</v>
      </c>
      <c r="G1959" s="8"/>
      <c r="H1959" s="67" t="s">
        <v>26</v>
      </c>
      <c r="I1959" s="22" t="s">
        <v>25</v>
      </c>
      <c r="J1959" s="68">
        <v>2</v>
      </c>
      <c r="K1959" s="13">
        <f>IFERROR(VLOOKUP(I1959,'LISTES stock'!A$2:B$1487,2,0)+SUMIFS(J1959:J1959,D1959:D1959,"ENTRÉE",I1959:I1959,I1959)-SUMIFS(J1959:J1959,D1959:D1959,"SORTIE",I1959:I1959,I1959),"")</f>
        <v>-4</v>
      </c>
      <c r="L1959" s="13">
        <f>IFERROR(VLOOKUP(I1959,T_LISTES[],3,0),"")</f>
        <v>2</v>
      </c>
      <c r="M1959" s="13" t="str">
        <f t="shared" si="61"/>
        <v>COMMANDER</v>
      </c>
      <c r="N1959" s="23" t="s">
        <v>1763</v>
      </c>
      <c r="O1959" s="8"/>
      <c r="P1959" s="69">
        <v>0</v>
      </c>
      <c r="Q1959" s="22" t="s">
        <v>1780</v>
      </c>
      <c r="R1959" s="14" t="s">
        <v>1790</v>
      </c>
    </row>
    <row r="1960" spans="1:18" x14ac:dyDescent="0.25">
      <c r="A1960" s="14">
        <f t="shared" si="60"/>
        <v>1959</v>
      </c>
      <c r="B1960" s="15">
        <v>44348</v>
      </c>
      <c r="C1960" s="7">
        <v>44350</v>
      </c>
      <c r="D1960" s="8" t="s">
        <v>842</v>
      </c>
      <c r="E1960" s="22" t="s">
        <v>28</v>
      </c>
      <c r="F1960" s="67" t="s">
        <v>1762</v>
      </c>
      <c r="G1960" s="8"/>
      <c r="H1960" s="67" t="s">
        <v>26</v>
      </c>
      <c r="I1960" s="22" t="s">
        <v>27</v>
      </c>
      <c r="J1960" s="68">
        <v>2</v>
      </c>
      <c r="K1960" s="13">
        <f>IFERROR(VLOOKUP(I1960,'LISTES stock'!A$2:B$1487,2,0)+SUMIFS(J1960:J1960,D1960:D1960,"ENTRÉE",I1960:I1960,I1960)-SUMIFS(J1960:J1960,D1960:D1960,"SORTIE",I1960:I1960,I1960),"")</f>
        <v>20</v>
      </c>
      <c r="L1960" s="13">
        <f>IFERROR(VLOOKUP(I1960,T_LISTES[],3,0),"")</f>
        <v>2</v>
      </c>
      <c r="M1960" s="13" t="str">
        <f t="shared" si="61"/>
        <v/>
      </c>
      <c r="N1960" s="23" t="s">
        <v>1763</v>
      </c>
      <c r="O1960" s="8"/>
      <c r="P1960" s="69">
        <v>0</v>
      </c>
      <c r="Q1960" s="22" t="s">
        <v>1780</v>
      </c>
      <c r="R1960" s="14" t="s">
        <v>1790</v>
      </c>
    </row>
    <row r="1961" spans="1:18" x14ac:dyDescent="0.25">
      <c r="A1961" s="14">
        <f t="shared" si="60"/>
        <v>1960</v>
      </c>
      <c r="B1961" s="15">
        <v>44348</v>
      </c>
      <c r="C1961" s="7">
        <v>44350</v>
      </c>
      <c r="D1961" s="8" t="s">
        <v>842</v>
      </c>
      <c r="E1961" s="22" t="s">
        <v>28</v>
      </c>
      <c r="F1961" s="67" t="s">
        <v>1765</v>
      </c>
      <c r="G1961" s="8"/>
      <c r="H1961" s="67" t="s">
        <v>58</v>
      </c>
      <c r="I1961" s="22" t="s">
        <v>57</v>
      </c>
      <c r="J1961" s="68">
        <v>27</v>
      </c>
      <c r="K1961" s="13">
        <f>IFERROR(VLOOKUP(I1961,'LISTES stock'!A$2:B$1487,2,0)+SUMIFS(J1961:J1961,D1961:D1961,"ENTRÉE",I1961:I1961,I1961)-SUMIFS(J1961:J1961,D1961:D1961,"SORTIE",I1961:I1961,I1961),"")</f>
        <v>-7071</v>
      </c>
      <c r="L1961" s="13">
        <f>IFERROR(VLOOKUP(I1961,T_LISTES[],3,0),"")</f>
        <v>0</v>
      </c>
      <c r="M1961" s="13" t="str">
        <f t="shared" si="61"/>
        <v>COMMANDER</v>
      </c>
      <c r="N1961" s="23" t="s">
        <v>1861</v>
      </c>
      <c r="O1961" s="8"/>
      <c r="P1961" s="69">
        <v>0</v>
      </c>
      <c r="Q1961" s="22" t="s">
        <v>1780</v>
      </c>
      <c r="R1961" s="14" t="s">
        <v>1790</v>
      </c>
    </row>
    <row r="1962" spans="1:18" x14ac:dyDescent="0.25">
      <c r="A1962" s="14">
        <f t="shared" si="60"/>
        <v>1961</v>
      </c>
      <c r="B1962" s="15">
        <v>44348</v>
      </c>
      <c r="C1962" s="7">
        <v>44350</v>
      </c>
      <c r="D1962" s="8" t="s">
        <v>842</v>
      </c>
      <c r="E1962" s="22" t="s">
        <v>160</v>
      </c>
      <c r="F1962" s="67" t="s">
        <v>1762</v>
      </c>
      <c r="G1962" s="8"/>
      <c r="H1962" s="67" t="s">
        <v>26</v>
      </c>
      <c r="I1962" s="22" t="s">
        <v>25</v>
      </c>
      <c r="J1962" s="68">
        <v>2</v>
      </c>
      <c r="K1962" s="13">
        <f>IFERROR(VLOOKUP(I1962,'LISTES stock'!A$2:B$1487,2,0)+SUMIFS(J1962:J1962,D1962:D1962,"ENTRÉE",I1962:I1962,I1962)-SUMIFS(J1962:J1962,D1962:D1962,"SORTIE",I1962:I1962,I1962),"")</f>
        <v>-4</v>
      </c>
      <c r="L1962" s="13">
        <f>IFERROR(VLOOKUP(I1962,T_LISTES[],3,0),"")</f>
        <v>2</v>
      </c>
      <c r="M1962" s="13" t="str">
        <f t="shared" si="61"/>
        <v>COMMANDER</v>
      </c>
      <c r="N1962" s="23"/>
      <c r="O1962" s="8"/>
      <c r="P1962" s="69">
        <v>0</v>
      </c>
      <c r="Q1962" s="22" t="s">
        <v>2011</v>
      </c>
      <c r="R1962" s="14" t="s">
        <v>2012</v>
      </c>
    </row>
    <row r="1963" spans="1:18" x14ac:dyDescent="0.25">
      <c r="A1963" s="14">
        <f t="shared" si="60"/>
        <v>1962</v>
      </c>
      <c r="B1963" s="15">
        <v>44348</v>
      </c>
      <c r="C1963" s="7">
        <v>44350</v>
      </c>
      <c r="D1963" s="8" t="s">
        <v>842</v>
      </c>
      <c r="E1963" s="22" t="s">
        <v>166</v>
      </c>
      <c r="F1963" s="67" t="s">
        <v>1747</v>
      </c>
      <c r="G1963" s="8"/>
      <c r="H1963" s="67" t="s">
        <v>17</v>
      </c>
      <c r="I1963" s="22" t="s">
        <v>560</v>
      </c>
      <c r="J1963" s="68">
        <v>1</v>
      </c>
      <c r="K1963" s="13">
        <f>IFERROR(VLOOKUP(I1963,'LISTES stock'!A$2:B$1487,2,0)+SUMIFS(J1963:J1963,D1963:D1963,"ENTRÉE",I1963:I1963,I1963)-SUMIFS(J1963:J1963,D1963:D1963,"SORTIE",I1963:I1963,I1963),"")</f>
        <v>3</v>
      </c>
      <c r="L1963" s="13">
        <f>IFERROR(VLOOKUP(I1963,T_LISTES[],3,0),"")</f>
        <v>2</v>
      </c>
      <c r="M1963" s="13" t="str">
        <f t="shared" si="61"/>
        <v/>
      </c>
      <c r="N1963" s="23"/>
      <c r="O1963" s="8"/>
      <c r="P1963" s="69">
        <v>7500</v>
      </c>
      <c r="Q1963" s="22" t="s">
        <v>1908</v>
      </c>
      <c r="R1963" s="14" t="s">
        <v>1789</v>
      </c>
    </row>
    <row r="1964" spans="1:18" x14ac:dyDescent="0.25">
      <c r="A1964" s="14">
        <f t="shared" si="60"/>
        <v>1963</v>
      </c>
      <c r="B1964" s="15">
        <v>44348</v>
      </c>
      <c r="C1964" s="7">
        <v>44350</v>
      </c>
      <c r="D1964" s="8" t="s">
        <v>842</v>
      </c>
      <c r="E1964" s="22" t="s">
        <v>434</v>
      </c>
      <c r="F1964" s="67" t="s">
        <v>1747</v>
      </c>
      <c r="G1964" s="8"/>
      <c r="H1964" s="67" t="s">
        <v>20</v>
      </c>
      <c r="I1964" s="22" t="s">
        <v>94</v>
      </c>
      <c r="J1964" s="68">
        <v>4</v>
      </c>
      <c r="K1964" s="13">
        <f>IFERROR(VLOOKUP(I1964,'LISTES stock'!A$2:B$1487,2,0)+SUMIFS(J1964:J1964,D1964:D1964,"ENTRÉE",I1964:I1964,I1964)-SUMIFS(J1964:J1964,D1964:D1964,"SORTIE",I1964:I1964,I1964),"")</f>
        <v>-14</v>
      </c>
      <c r="L1964" s="13">
        <f>IFERROR(VLOOKUP(I1964,T_LISTES[],3,0),"")</f>
        <v>2</v>
      </c>
      <c r="M1964" s="13" t="str">
        <f t="shared" si="61"/>
        <v>COMMANDER</v>
      </c>
      <c r="N1964" s="23" t="s">
        <v>1828</v>
      </c>
      <c r="O1964" s="8"/>
      <c r="P1964" s="69">
        <v>48000</v>
      </c>
      <c r="Q1964" s="22"/>
      <c r="R1964" s="14" t="s">
        <v>1759</v>
      </c>
    </row>
    <row r="1965" spans="1:18" x14ac:dyDescent="0.25">
      <c r="A1965" s="14">
        <f t="shared" si="60"/>
        <v>1964</v>
      </c>
      <c r="B1965" s="15">
        <v>44348</v>
      </c>
      <c r="C1965" s="7">
        <v>44350</v>
      </c>
      <c r="D1965" s="8" t="s">
        <v>842</v>
      </c>
      <c r="E1965" s="22" t="s">
        <v>645</v>
      </c>
      <c r="F1965" s="67" t="s">
        <v>1747</v>
      </c>
      <c r="G1965" s="8"/>
      <c r="H1965" s="67" t="s">
        <v>17</v>
      </c>
      <c r="I1965" s="22" t="s">
        <v>183</v>
      </c>
      <c r="J1965" s="68">
        <v>1</v>
      </c>
      <c r="K1965" s="13">
        <f>IFERROR(VLOOKUP(I1965,'LISTES stock'!A$2:B$1487,2,0)+SUMIFS(J1965:J1965,D1965:D1965,"ENTRÉE",I1965:I1965,I1965)-SUMIFS(J1965:J1965,D1965:D1965,"SORTIE",I1965:I1965,I1965),"")</f>
        <v>-7</v>
      </c>
      <c r="L1965" s="13">
        <f>IFERROR(VLOOKUP(I1965,T_LISTES[],3,0),"")</f>
        <v>0</v>
      </c>
      <c r="M1965" s="13" t="str">
        <f t="shared" si="61"/>
        <v>COMMANDER</v>
      </c>
      <c r="N1965" s="23"/>
      <c r="O1965" s="8"/>
      <c r="P1965" s="69">
        <v>0</v>
      </c>
      <c r="Q1965" s="22" t="s">
        <v>1855</v>
      </c>
      <c r="R1965" s="14" t="s">
        <v>1737</v>
      </c>
    </row>
    <row r="1966" spans="1:18" x14ac:dyDescent="0.25">
      <c r="A1966" s="14">
        <f t="shared" si="60"/>
        <v>1965</v>
      </c>
      <c r="B1966" s="15">
        <v>44348</v>
      </c>
      <c r="C1966" s="7">
        <v>44350</v>
      </c>
      <c r="D1966" s="8" t="s">
        <v>842</v>
      </c>
      <c r="E1966" s="22" t="s">
        <v>166</v>
      </c>
      <c r="F1966" s="67" t="s">
        <v>1783</v>
      </c>
      <c r="G1966" s="8"/>
      <c r="H1966" s="67" t="s">
        <v>1742</v>
      </c>
      <c r="I1966" s="22" t="s">
        <v>760</v>
      </c>
      <c r="J1966" s="68">
        <v>1</v>
      </c>
      <c r="K1966" s="13">
        <f>IFERROR(VLOOKUP(I1966,'LISTES stock'!A$2:B$1487,2,0)+SUMIFS(J1966:J1966,D1966:D1966,"ENTRÉE",I1966:I1966,I1966)-SUMIFS(J1966:J1966,D1966:D1966,"SORTIE",I1966:I1966,I1966),"")</f>
        <v>17</v>
      </c>
      <c r="L1966" s="13">
        <f>IFERROR(VLOOKUP(I1966,T_LISTES[],3,0),"")</f>
        <v>5</v>
      </c>
      <c r="M1966" s="13" t="str">
        <f t="shared" si="61"/>
        <v/>
      </c>
      <c r="N1966" s="23"/>
      <c r="O1966" s="8"/>
      <c r="P1966" s="69">
        <v>35000</v>
      </c>
      <c r="Q1966" s="22"/>
      <c r="R1966" s="14" t="s">
        <v>1772</v>
      </c>
    </row>
    <row r="1967" spans="1:18" x14ac:dyDescent="0.25">
      <c r="A1967" s="14">
        <f t="shared" si="60"/>
        <v>1966</v>
      </c>
      <c r="B1967" s="15">
        <v>44348</v>
      </c>
      <c r="C1967" s="7">
        <v>44350</v>
      </c>
      <c r="D1967" s="75" t="s">
        <v>844</v>
      </c>
      <c r="E1967" s="22" t="s">
        <v>2298</v>
      </c>
      <c r="F1967" s="67" t="s">
        <v>1747</v>
      </c>
      <c r="G1967" s="8"/>
      <c r="H1967" s="67"/>
      <c r="I1967" s="22" t="s">
        <v>18</v>
      </c>
      <c r="J1967" s="68">
        <v>10</v>
      </c>
      <c r="K1967" s="13">
        <f>IFERROR(VLOOKUP(I1967,'LISTES stock'!A$2:B$1487,2,0)+SUMIFS(J1967:J1967,D1967:D1967,"ENTRÉE",I1967:I1967,I1967)-SUMIFS(J1967:J1967,D1967:D1967,"SORTIE",I1967:I1967,I1967),"")</f>
        <v>-47</v>
      </c>
      <c r="L1967" s="13">
        <f>IFERROR(VLOOKUP(I1967,T_LISTES[],3,0),"")</f>
        <v>0</v>
      </c>
      <c r="M1967" s="13" t="str">
        <f t="shared" si="61"/>
        <v>COMMANDER</v>
      </c>
      <c r="N1967" s="23" t="s">
        <v>1755</v>
      </c>
      <c r="O1967" s="8" t="s">
        <v>2305</v>
      </c>
      <c r="P1967" s="69">
        <v>200000</v>
      </c>
      <c r="Q1967" s="22" t="s">
        <v>2512</v>
      </c>
      <c r="R1967" s="14"/>
    </row>
    <row r="1968" spans="1:18" x14ac:dyDescent="0.25">
      <c r="A1968" s="14">
        <f t="shared" si="60"/>
        <v>1967</v>
      </c>
      <c r="B1968" s="15">
        <v>44348</v>
      </c>
      <c r="C1968" s="7">
        <v>44350</v>
      </c>
      <c r="D1968" s="75" t="s">
        <v>844</v>
      </c>
      <c r="E1968" s="22" t="s">
        <v>2298</v>
      </c>
      <c r="F1968" s="67" t="s">
        <v>1747</v>
      </c>
      <c r="G1968" s="8"/>
      <c r="H1968" s="67"/>
      <c r="I1968" s="22" t="s">
        <v>136</v>
      </c>
      <c r="J1968" s="68">
        <v>5</v>
      </c>
      <c r="K1968" s="13">
        <f>IFERROR(VLOOKUP(I1968,'LISTES stock'!A$2:B$1487,2,0)+SUMIFS(J1968:J1968,D1968:D1968,"ENTRÉE",I1968:I1968,I1968)-SUMIFS(J1968:J1968,D1968:D1968,"SORTIE",I1968:I1968,I1968),"")</f>
        <v>5</v>
      </c>
      <c r="L1968" s="13">
        <f>IFERROR(VLOOKUP(I1968,T_LISTES[],3,0),"")</f>
        <v>2</v>
      </c>
      <c r="M1968" s="13" t="str">
        <f t="shared" si="61"/>
        <v/>
      </c>
      <c r="N1968" s="23" t="s">
        <v>1755</v>
      </c>
      <c r="O1968" s="8" t="s">
        <v>2326</v>
      </c>
      <c r="P1968" s="69">
        <v>50000</v>
      </c>
      <c r="Q1968" s="22" t="s">
        <v>2512</v>
      </c>
      <c r="R1968" s="14"/>
    </row>
    <row r="1969" spans="1:18" x14ac:dyDescent="0.25">
      <c r="A1969" s="14">
        <f t="shared" si="60"/>
        <v>1968</v>
      </c>
      <c r="B1969" s="15">
        <v>44348</v>
      </c>
      <c r="C1969" s="7">
        <v>44350</v>
      </c>
      <c r="D1969" s="75" t="s">
        <v>844</v>
      </c>
      <c r="E1969" s="22" t="s">
        <v>2298</v>
      </c>
      <c r="F1969" s="67" t="s">
        <v>1747</v>
      </c>
      <c r="G1969" s="8"/>
      <c r="H1969" s="67"/>
      <c r="I1969" s="22" t="s">
        <v>22</v>
      </c>
      <c r="J1969" s="68">
        <v>4</v>
      </c>
      <c r="K1969" s="13">
        <f>IFERROR(VLOOKUP(I1969,'LISTES stock'!A$2:B$1487,2,0)+SUMIFS(J1969:J1969,D1969:D1969,"ENTRÉE",I1969:I1969,I1969)-SUMIFS(J1969:J1969,D1969:D1969,"SORTIE",I1969:I1969,I1969),"")</f>
        <v>-14</v>
      </c>
      <c r="L1969" s="13">
        <f>IFERROR(VLOOKUP(I1969,T_LISTES[],3,0),"")</f>
        <v>0</v>
      </c>
      <c r="M1969" s="13" t="str">
        <f t="shared" si="61"/>
        <v>COMMANDER</v>
      </c>
      <c r="N1969" s="23" t="s">
        <v>2513</v>
      </c>
      <c r="O1969" s="8" t="s">
        <v>2304</v>
      </c>
      <c r="P1969" s="69">
        <v>80000</v>
      </c>
      <c r="Q1969" s="22" t="s">
        <v>2512</v>
      </c>
      <c r="R1969" s="14"/>
    </row>
    <row r="1970" spans="1:18" x14ac:dyDescent="0.25">
      <c r="A1970" s="14">
        <f t="shared" si="60"/>
        <v>1969</v>
      </c>
      <c r="B1970" s="15">
        <v>44348</v>
      </c>
      <c r="C1970" s="7">
        <v>44350</v>
      </c>
      <c r="D1970" s="75" t="s">
        <v>844</v>
      </c>
      <c r="E1970" s="22" t="s">
        <v>2298</v>
      </c>
      <c r="F1970" s="67" t="s">
        <v>1747</v>
      </c>
      <c r="G1970" s="8"/>
      <c r="H1970" s="67"/>
      <c r="I1970" s="22" t="s">
        <v>183</v>
      </c>
      <c r="J1970" s="68">
        <v>4</v>
      </c>
      <c r="K1970" s="13">
        <f>IFERROR(VLOOKUP(I1970,'LISTES stock'!A$2:B$1487,2,0)+SUMIFS(J1970:J1970,D1970:D1970,"ENTRÉE",I1970:I1970,I1970)-SUMIFS(J1970:J1970,D1970:D1970,"SORTIE",I1970:I1970,I1970),"")</f>
        <v>-2</v>
      </c>
      <c r="L1970" s="13">
        <f>IFERROR(VLOOKUP(I1970,T_LISTES[],3,0),"")</f>
        <v>0</v>
      </c>
      <c r="M1970" s="13" t="str">
        <f t="shared" si="61"/>
        <v>COMMANDER</v>
      </c>
      <c r="N1970" s="23" t="s">
        <v>1755</v>
      </c>
      <c r="O1970" s="8" t="s">
        <v>2408</v>
      </c>
      <c r="P1970" s="69">
        <v>80000</v>
      </c>
      <c r="Q1970" s="22" t="s">
        <v>2512</v>
      </c>
      <c r="R1970" s="14"/>
    </row>
    <row r="1971" spans="1:18" x14ac:dyDescent="0.25">
      <c r="A1971" s="14">
        <f t="shared" si="60"/>
        <v>1970</v>
      </c>
      <c r="B1971" s="15">
        <v>44348</v>
      </c>
      <c r="C1971" s="7">
        <v>44350</v>
      </c>
      <c r="D1971" s="75" t="s">
        <v>844</v>
      </c>
      <c r="E1971" s="22" t="s">
        <v>2298</v>
      </c>
      <c r="F1971" s="67" t="s">
        <v>1747</v>
      </c>
      <c r="G1971" s="8"/>
      <c r="H1971" s="67"/>
      <c r="I1971" s="22" t="s">
        <v>64</v>
      </c>
      <c r="J1971" s="68">
        <v>10</v>
      </c>
      <c r="K1971" s="13">
        <f>IFERROR(VLOOKUP(I1971,'LISTES stock'!A$2:B$1487,2,0)+SUMIFS(J1971:J1971,D1971:D1971,"ENTRÉE",I1971:I1971,I1971)-SUMIFS(J1971:J1971,D1971:D1971,"SORTIE",I1971:I1971,I1971),"")</f>
        <v>-39</v>
      </c>
      <c r="L1971" s="13">
        <f>IFERROR(VLOOKUP(I1971,T_LISTES[],3,0),"")</f>
        <v>2</v>
      </c>
      <c r="M1971" s="13" t="str">
        <f t="shared" si="61"/>
        <v>COMMANDER</v>
      </c>
      <c r="N1971" s="23" t="s">
        <v>2333</v>
      </c>
      <c r="O1971" s="8" t="s">
        <v>2334</v>
      </c>
      <c r="P1971" s="69">
        <v>125000</v>
      </c>
      <c r="Q1971" s="22" t="s">
        <v>2512</v>
      </c>
      <c r="R1971" s="14"/>
    </row>
    <row r="1972" spans="1:18" x14ac:dyDescent="0.25">
      <c r="A1972" s="14">
        <f t="shared" si="60"/>
        <v>1971</v>
      </c>
      <c r="B1972" s="15">
        <v>44348</v>
      </c>
      <c r="C1972" s="7">
        <v>44350</v>
      </c>
      <c r="D1972" s="75" t="s">
        <v>844</v>
      </c>
      <c r="E1972" s="22" t="s">
        <v>2298</v>
      </c>
      <c r="F1972" s="67" t="s">
        <v>1747</v>
      </c>
      <c r="G1972" s="8"/>
      <c r="H1972" s="67"/>
      <c r="I1972" s="22" t="s">
        <v>65</v>
      </c>
      <c r="J1972" s="68">
        <v>10</v>
      </c>
      <c r="K1972" s="13">
        <f>IFERROR(VLOOKUP(I1972,'LISTES stock'!A$2:B$1487,2,0)+SUMIFS(J1972:J1972,D1972:D1972,"ENTRÉE",I1972:I1972,I1972)-SUMIFS(J1972:J1972,D1972:D1972,"SORTIE",I1972:I1972,I1972),"")</f>
        <v>-43</v>
      </c>
      <c r="L1972" s="13">
        <f>IFERROR(VLOOKUP(I1972,T_LISTES[],3,0),"")</f>
        <v>2</v>
      </c>
      <c r="M1972" s="13" t="str">
        <f t="shared" si="61"/>
        <v>COMMANDER</v>
      </c>
      <c r="N1972" s="23" t="s">
        <v>2333</v>
      </c>
      <c r="O1972" s="8" t="s">
        <v>2428</v>
      </c>
      <c r="P1972" s="69">
        <v>125000</v>
      </c>
      <c r="Q1972" s="22" t="s">
        <v>2512</v>
      </c>
      <c r="R1972" s="14"/>
    </row>
    <row r="1973" spans="1:18" x14ac:dyDescent="0.25">
      <c r="A1973" s="14">
        <f t="shared" si="60"/>
        <v>1972</v>
      </c>
      <c r="B1973" s="15">
        <v>44348</v>
      </c>
      <c r="C1973" s="7">
        <v>44350</v>
      </c>
      <c r="D1973" s="75" t="s">
        <v>844</v>
      </c>
      <c r="E1973" s="22" t="s">
        <v>2298</v>
      </c>
      <c r="F1973" s="67" t="s">
        <v>1747</v>
      </c>
      <c r="G1973" s="8"/>
      <c r="H1973" s="67"/>
      <c r="I1973" s="22" t="s">
        <v>94</v>
      </c>
      <c r="J1973" s="68">
        <v>8</v>
      </c>
      <c r="K1973" s="13">
        <f>IFERROR(VLOOKUP(I1973,'LISTES stock'!A$2:B$1487,2,0)+SUMIFS(J1973:J1973,D1973:D1973,"ENTRÉE",I1973:I1973,I1973)-SUMIFS(J1973:J1973,D1973:D1973,"SORTIE",I1973:I1973,I1973),"")</f>
        <v>-2</v>
      </c>
      <c r="L1973" s="13">
        <f>IFERROR(VLOOKUP(I1973,T_LISTES[],3,0),"")</f>
        <v>2</v>
      </c>
      <c r="M1973" s="13" t="str">
        <f t="shared" si="61"/>
        <v>COMMANDER</v>
      </c>
      <c r="N1973" s="23" t="s">
        <v>1828</v>
      </c>
      <c r="O1973" s="8" t="s">
        <v>2514</v>
      </c>
      <c r="P1973" s="69">
        <v>96000</v>
      </c>
      <c r="Q1973" s="22" t="s">
        <v>2512</v>
      </c>
      <c r="R1973" s="14"/>
    </row>
    <row r="1974" spans="1:18" x14ac:dyDescent="0.25">
      <c r="A1974" s="14">
        <f t="shared" si="60"/>
        <v>1973</v>
      </c>
      <c r="B1974" s="15">
        <v>44348</v>
      </c>
      <c r="C1974" s="7">
        <v>44350</v>
      </c>
      <c r="D1974" s="75" t="s">
        <v>844</v>
      </c>
      <c r="E1974" s="22" t="s">
        <v>2298</v>
      </c>
      <c r="F1974" s="67" t="s">
        <v>1747</v>
      </c>
      <c r="G1974" s="8"/>
      <c r="H1974" s="67"/>
      <c r="I1974" s="22" t="s">
        <v>116</v>
      </c>
      <c r="J1974" s="68">
        <v>4</v>
      </c>
      <c r="K1974" s="13">
        <f>IFERROR(VLOOKUP(I1974,'LISTES stock'!A$2:B$1487,2,0)+SUMIFS(J1974:J1974,D1974:D1974,"ENTRÉE",I1974:I1974,I1974)-SUMIFS(J1974:J1974,D1974:D1974,"SORTIE",I1974:I1974,I1974),"")</f>
        <v>-4</v>
      </c>
      <c r="L1974" s="13">
        <f>IFERROR(VLOOKUP(I1974,T_LISTES[],3,0),"")</f>
        <v>0</v>
      </c>
      <c r="M1974" s="13" t="str">
        <f t="shared" si="61"/>
        <v>COMMANDER</v>
      </c>
      <c r="N1974" s="23" t="s">
        <v>1811</v>
      </c>
      <c r="O1974" s="8" t="s">
        <v>2404</v>
      </c>
      <c r="P1974" s="69">
        <v>300000</v>
      </c>
      <c r="Q1974" s="22" t="s">
        <v>2512</v>
      </c>
      <c r="R1974" s="14"/>
    </row>
    <row r="1975" spans="1:18" x14ac:dyDescent="0.25">
      <c r="A1975" s="14">
        <f t="shared" si="60"/>
        <v>1974</v>
      </c>
      <c r="B1975" s="15">
        <v>44348</v>
      </c>
      <c r="C1975" s="7">
        <v>44350</v>
      </c>
      <c r="D1975" s="75" t="s">
        <v>844</v>
      </c>
      <c r="E1975" s="22" t="s">
        <v>2298</v>
      </c>
      <c r="F1975" s="67" t="s">
        <v>1747</v>
      </c>
      <c r="G1975" s="8"/>
      <c r="H1975" s="67"/>
      <c r="I1975" s="22" t="s">
        <v>184</v>
      </c>
      <c r="J1975" s="68">
        <v>20</v>
      </c>
      <c r="K1975" s="13">
        <f>IFERROR(VLOOKUP(I1975,'LISTES stock'!A$2:B$1487,2,0)+SUMIFS(J1975:J1975,D1975:D1975,"ENTRÉE",I1975:I1975,I1975)-SUMIFS(J1975:J1975,D1975:D1975,"SORTIE",I1975:I1975,I1975),"")</f>
        <v>75</v>
      </c>
      <c r="L1975" s="13">
        <f>IFERROR(VLOOKUP(I1975,T_LISTES[],3,0),"")</f>
        <v>2</v>
      </c>
      <c r="M1975" s="13" t="str">
        <f t="shared" si="61"/>
        <v/>
      </c>
      <c r="N1975" s="23" t="s">
        <v>1773</v>
      </c>
      <c r="O1975" s="8" t="s">
        <v>2515</v>
      </c>
      <c r="P1975" s="69">
        <v>50000</v>
      </c>
      <c r="Q1975" s="22" t="s">
        <v>2512</v>
      </c>
      <c r="R1975" s="14"/>
    </row>
    <row r="1976" spans="1:18" x14ac:dyDescent="0.25">
      <c r="A1976" s="14">
        <f t="shared" si="60"/>
        <v>1975</v>
      </c>
      <c r="B1976" s="15">
        <v>44348</v>
      </c>
      <c r="C1976" s="7">
        <v>44351</v>
      </c>
      <c r="D1976" s="8" t="s">
        <v>842</v>
      </c>
      <c r="E1976" s="22" t="s">
        <v>711</v>
      </c>
      <c r="F1976" s="67" t="s">
        <v>1867</v>
      </c>
      <c r="G1976" s="8"/>
      <c r="H1976" s="67" t="s">
        <v>1742</v>
      </c>
      <c r="I1976" s="22" t="s">
        <v>333</v>
      </c>
      <c r="J1976" s="68">
        <v>1</v>
      </c>
      <c r="K1976" s="13">
        <f>IFERROR(VLOOKUP(I1976,'LISTES stock'!A$2:B$1487,2,0)+SUMIFS(J1976:J1976,D1976:D1976,"ENTRÉE",I1976:I1976,I1976)-SUMIFS(J1976:J1976,D1976:D1976,"SORTIE",I1976:I1976,I1976),"")</f>
        <v>-22</v>
      </c>
      <c r="L1976" s="13">
        <f>IFERROR(VLOOKUP(I1976,T_LISTES[],3,0),"")</f>
        <v>2</v>
      </c>
      <c r="M1976" s="13" t="str">
        <f t="shared" si="61"/>
        <v>COMMANDER</v>
      </c>
      <c r="N1976" s="23"/>
      <c r="O1976" s="8"/>
      <c r="P1976" s="69">
        <v>0</v>
      </c>
      <c r="Q1976" s="22"/>
      <c r="R1976" s="14" t="s">
        <v>1743</v>
      </c>
    </row>
    <row r="1977" spans="1:18" x14ac:dyDescent="0.25">
      <c r="A1977" s="14">
        <f t="shared" si="60"/>
        <v>1976</v>
      </c>
      <c r="B1977" s="15">
        <v>44348</v>
      </c>
      <c r="C1977" s="7">
        <v>44351</v>
      </c>
      <c r="D1977" s="8" t="s">
        <v>842</v>
      </c>
      <c r="E1977" s="22" t="s">
        <v>2013</v>
      </c>
      <c r="F1977" s="67" t="s">
        <v>2014</v>
      </c>
      <c r="G1977" s="8"/>
      <c r="H1977" s="67" t="s">
        <v>1796</v>
      </c>
      <c r="I1977" s="22" t="s">
        <v>2452</v>
      </c>
      <c r="J1977" s="68">
        <v>3</v>
      </c>
      <c r="K1977" s="13" t="str">
        <f>IFERROR(VLOOKUP(I1977,'LISTES stock'!A$2:B$1487,2,0)+SUMIFS(J1977:J1977,D1977:D1977,"ENTRÉE",I1977:I1977,I1977)-SUMIFS(J1977:J1977,D1977:D1977,"SORTIE",I1977:I1977,I1977),"")</f>
        <v/>
      </c>
      <c r="L1977" s="13" t="str">
        <f>IFERROR(VLOOKUP(I1977,T_LISTES[],3,0),"")</f>
        <v/>
      </c>
      <c r="M1977" s="13" t="str">
        <f t="shared" si="61"/>
        <v>COMMANDER</v>
      </c>
      <c r="N1977" s="23"/>
      <c r="O1977" s="8"/>
      <c r="P1977" s="69">
        <v>29350</v>
      </c>
      <c r="Q1977" s="22"/>
      <c r="R1977" s="14" t="s">
        <v>2015</v>
      </c>
    </row>
    <row r="1978" spans="1:18" x14ac:dyDescent="0.25">
      <c r="A1978" s="14">
        <f t="shared" si="60"/>
        <v>1977</v>
      </c>
      <c r="B1978" s="15">
        <v>44348</v>
      </c>
      <c r="C1978" s="7">
        <v>44351</v>
      </c>
      <c r="D1978" s="8" t="s">
        <v>842</v>
      </c>
      <c r="E1978" s="22" t="s">
        <v>166</v>
      </c>
      <c r="F1978" s="67" t="s">
        <v>2014</v>
      </c>
      <c r="G1978" s="8"/>
      <c r="H1978" s="67" t="s">
        <v>1796</v>
      </c>
      <c r="I1978" s="22" t="s">
        <v>2452</v>
      </c>
      <c r="J1978" s="68">
        <v>3</v>
      </c>
      <c r="K1978" s="13" t="str">
        <f>IFERROR(VLOOKUP(I1978,'LISTES stock'!A$2:B$1487,2,0)+SUMIFS(J1978:J1978,D1978:D1978,"ENTRÉE",I1978:I1978,I1978)-SUMIFS(J1978:J1978,D1978:D1978,"SORTIE",I1978:I1978,I1978),"")</f>
        <v/>
      </c>
      <c r="L1978" s="13" t="str">
        <f>IFERROR(VLOOKUP(I1978,T_LISTES[],3,0),"")</f>
        <v/>
      </c>
      <c r="M1978" s="13" t="str">
        <f t="shared" si="61"/>
        <v>COMMANDER</v>
      </c>
      <c r="N1978" s="23"/>
      <c r="O1978" s="8"/>
      <c r="P1978" s="69">
        <v>29350</v>
      </c>
      <c r="Q1978" s="22"/>
      <c r="R1978" s="14" t="s">
        <v>2016</v>
      </c>
    </row>
    <row r="1979" spans="1:18" x14ac:dyDescent="0.25">
      <c r="A1979" s="14">
        <f t="shared" si="60"/>
        <v>1978</v>
      </c>
      <c r="B1979" s="15">
        <v>44348</v>
      </c>
      <c r="C1979" s="7">
        <v>44351</v>
      </c>
      <c r="D1979" s="8" t="s">
        <v>842</v>
      </c>
      <c r="E1979" s="22" t="s">
        <v>68</v>
      </c>
      <c r="F1979" s="67" t="s">
        <v>1747</v>
      </c>
      <c r="G1979" s="8"/>
      <c r="H1979" s="67" t="s">
        <v>26</v>
      </c>
      <c r="I1979" s="22" t="s">
        <v>64</v>
      </c>
      <c r="J1979" s="68">
        <v>1</v>
      </c>
      <c r="K1979" s="13">
        <f>IFERROR(VLOOKUP(I1979,'LISTES stock'!A$2:B$1487,2,0)+SUMIFS(J1979:J1979,D1979:D1979,"ENTRÉE",I1979:I1979,I1979)-SUMIFS(J1979:J1979,D1979:D1979,"SORTIE",I1979:I1979,I1979),"")</f>
        <v>-50</v>
      </c>
      <c r="L1979" s="13">
        <f>IFERROR(VLOOKUP(I1979,T_LISTES[],3,0),"")</f>
        <v>2</v>
      </c>
      <c r="M1979" s="13" t="str">
        <f t="shared" si="61"/>
        <v>COMMANDER</v>
      </c>
      <c r="N1979" s="23"/>
      <c r="O1979" s="8"/>
      <c r="P1979" s="69">
        <v>0</v>
      </c>
      <c r="Q1979" s="22"/>
      <c r="R1979" s="14" t="s">
        <v>1790</v>
      </c>
    </row>
    <row r="1980" spans="1:18" x14ac:dyDescent="0.25">
      <c r="A1980" s="14">
        <f t="shared" ref="A1980:A2043" si="62">ROW()-1</f>
        <v>1979</v>
      </c>
      <c r="B1980" s="15">
        <v>44348</v>
      </c>
      <c r="C1980" s="7">
        <v>44351</v>
      </c>
      <c r="D1980" s="8" t="s">
        <v>842</v>
      </c>
      <c r="E1980" s="22" t="s">
        <v>68</v>
      </c>
      <c r="F1980" s="67" t="s">
        <v>1747</v>
      </c>
      <c r="G1980" s="8"/>
      <c r="H1980" s="67" t="s">
        <v>26</v>
      </c>
      <c r="I1980" s="22" t="s">
        <v>65</v>
      </c>
      <c r="J1980" s="68">
        <v>1</v>
      </c>
      <c r="K1980" s="13">
        <f>IFERROR(VLOOKUP(I1980,'LISTES stock'!A$2:B$1487,2,0)+SUMIFS(J1980:J1980,D1980:D1980,"ENTRÉE",I1980:I1980,I1980)-SUMIFS(J1980:J1980,D1980:D1980,"SORTIE",I1980:I1980,I1980),"")</f>
        <v>-54</v>
      </c>
      <c r="L1980" s="13">
        <f>IFERROR(VLOOKUP(I1980,T_LISTES[],3,0),"")</f>
        <v>2</v>
      </c>
      <c r="M1980" s="13" t="str">
        <f t="shared" ref="M1980:M2043" si="63">IF($K1980&lt;=$L1980,"COMMANDER","")</f>
        <v>COMMANDER</v>
      </c>
      <c r="N1980" s="23"/>
      <c r="O1980" s="8"/>
      <c r="P1980" s="69">
        <v>0</v>
      </c>
      <c r="Q1980" s="22"/>
      <c r="R1980" s="14" t="s">
        <v>1790</v>
      </c>
    </row>
    <row r="1981" spans="1:18" x14ac:dyDescent="0.25">
      <c r="A1981" s="14">
        <f t="shared" si="62"/>
        <v>1980</v>
      </c>
      <c r="B1981" s="15">
        <v>44348</v>
      </c>
      <c r="C1981" s="7">
        <v>44351</v>
      </c>
      <c r="D1981" s="8" t="s">
        <v>842</v>
      </c>
      <c r="E1981" s="22" t="s">
        <v>68</v>
      </c>
      <c r="F1981" s="67" t="s">
        <v>1747</v>
      </c>
      <c r="G1981" s="8"/>
      <c r="H1981" s="67" t="s">
        <v>26</v>
      </c>
      <c r="I1981" s="22" t="s">
        <v>135</v>
      </c>
      <c r="J1981" s="68">
        <v>1</v>
      </c>
      <c r="K1981" s="13">
        <f>IFERROR(VLOOKUP(I1981,'LISTES stock'!A$2:B$1487,2,0)+SUMIFS(J1981:J1981,D1981:D1981,"ENTRÉE",I1981:I1981,I1981)-SUMIFS(J1981:J1981,D1981:D1981,"SORTIE",I1981:I1981,I1981),"")</f>
        <v>-87</v>
      </c>
      <c r="L1981" s="13">
        <f>IFERROR(VLOOKUP(I1981,T_LISTES[],3,0),"")</f>
        <v>2</v>
      </c>
      <c r="M1981" s="13" t="str">
        <f t="shared" si="63"/>
        <v>COMMANDER</v>
      </c>
      <c r="N1981" s="23"/>
      <c r="O1981" s="8"/>
      <c r="P1981" s="69">
        <v>0</v>
      </c>
      <c r="Q1981" s="22"/>
      <c r="R1981" s="14" t="s">
        <v>1790</v>
      </c>
    </row>
    <row r="1982" spans="1:18" x14ac:dyDescent="0.25">
      <c r="A1982" s="14">
        <f t="shared" si="62"/>
        <v>1981</v>
      </c>
      <c r="B1982" s="15">
        <v>44348</v>
      </c>
      <c r="C1982" s="7">
        <v>44351</v>
      </c>
      <c r="D1982" s="8" t="s">
        <v>842</v>
      </c>
      <c r="E1982" s="22" t="s">
        <v>68</v>
      </c>
      <c r="F1982" s="67" t="s">
        <v>1765</v>
      </c>
      <c r="G1982" s="8"/>
      <c r="H1982" s="67" t="s">
        <v>58</v>
      </c>
      <c r="I1982" s="22" t="s">
        <v>57</v>
      </c>
      <c r="J1982" s="68">
        <v>35</v>
      </c>
      <c r="K1982" s="13">
        <f>IFERROR(VLOOKUP(I1982,'LISTES stock'!A$2:B$1487,2,0)+SUMIFS(J1982:J1982,D1982:D1982,"ENTRÉE",I1982:I1982,I1982)-SUMIFS(J1982:J1982,D1982:D1982,"SORTIE",I1982:I1982,I1982),"")</f>
        <v>-7079</v>
      </c>
      <c r="L1982" s="13">
        <f>IFERROR(VLOOKUP(I1982,T_LISTES[],3,0),"")</f>
        <v>0</v>
      </c>
      <c r="M1982" s="13" t="str">
        <f t="shared" si="63"/>
        <v>COMMANDER</v>
      </c>
      <c r="N1982" s="23"/>
      <c r="O1982" s="8"/>
      <c r="P1982" s="69">
        <v>0</v>
      </c>
      <c r="Q1982" s="22"/>
      <c r="R1982" s="14" t="s">
        <v>1790</v>
      </c>
    </row>
    <row r="1983" spans="1:18" x14ac:dyDescent="0.25">
      <c r="A1983" s="14">
        <f t="shared" si="62"/>
        <v>1982</v>
      </c>
      <c r="B1983" s="15">
        <v>44348</v>
      </c>
      <c r="C1983" s="7">
        <v>44351</v>
      </c>
      <c r="D1983" s="8" t="s">
        <v>842</v>
      </c>
      <c r="E1983" s="22" t="s">
        <v>714</v>
      </c>
      <c r="F1983" s="67" t="s">
        <v>1747</v>
      </c>
      <c r="G1983" s="8"/>
      <c r="H1983" s="67" t="s">
        <v>1742</v>
      </c>
      <c r="I1983" s="22" t="s">
        <v>528</v>
      </c>
      <c r="J1983" s="68">
        <v>12</v>
      </c>
      <c r="K1983" s="13">
        <f>IFERROR(VLOOKUP(I1983,'LISTES stock'!A$2:B$1487,2,0)+SUMIFS(J1983:J1983,D1983:D1983,"ENTRÉE",I1983:I1983,I1983)-SUMIFS(J1983:J1983,D1983:D1983,"SORTIE",I1983:I1983,I1983),"")</f>
        <v>-6</v>
      </c>
      <c r="L1983" s="13">
        <f>IFERROR(VLOOKUP(I1983,T_LISTES[],3,0),"")</f>
        <v>2</v>
      </c>
      <c r="M1983" s="13" t="str">
        <f t="shared" si="63"/>
        <v>COMMANDER</v>
      </c>
      <c r="N1983" s="23"/>
      <c r="O1983" s="8"/>
      <c r="P1983" s="87">
        <v>0</v>
      </c>
      <c r="Q1983" s="22"/>
      <c r="R1983" s="14" t="s">
        <v>1743</v>
      </c>
    </row>
    <row r="1984" spans="1:18" x14ac:dyDescent="0.25">
      <c r="A1984" s="14">
        <f t="shared" si="62"/>
        <v>1983</v>
      </c>
      <c r="B1984" s="15">
        <v>44348</v>
      </c>
      <c r="C1984" s="7">
        <v>44351</v>
      </c>
      <c r="D1984" s="8" t="s">
        <v>842</v>
      </c>
      <c r="E1984" s="22" t="s">
        <v>166</v>
      </c>
      <c r="F1984" s="67" t="s">
        <v>1781</v>
      </c>
      <c r="G1984" s="8"/>
      <c r="H1984" s="67" t="s">
        <v>1796</v>
      </c>
      <c r="I1984" s="22" t="s">
        <v>205</v>
      </c>
      <c r="J1984" s="68">
        <v>1</v>
      </c>
      <c r="K1984" s="13">
        <f>IFERROR(VLOOKUP(I1984,'LISTES stock'!A$2:B$1487,2,0)+SUMIFS(J1984:J1984,D1984:D1984,"ENTRÉE",I1984:I1984,I1984)-SUMIFS(J1984:J1984,D1984:D1984,"SORTIE",I1984:I1984,I1984),"")</f>
        <v>-16</v>
      </c>
      <c r="L1984" s="13">
        <f>IFERROR(VLOOKUP(I1984,T_LISTES[],3,0),"")</f>
        <v>0</v>
      </c>
      <c r="M1984" s="13" t="str">
        <f t="shared" si="63"/>
        <v>COMMANDER</v>
      </c>
      <c r="N1984" s="23"/>
      <c r="O1984" s="8"/>
      <c r="P1984" s="69">
        <v>0</v>
      </c>
      <c r="Q1984" s="22"/>
      <c r="R1984" s="14" t="s">
        <v>1842</v>
      </c>
    </row>
    <row r="1985" spans="1:18" x14ac:dyDescent="0.25">
      <c r="A1985" s="14">
        <f t="shared" si="62"/>
        <v>1984</v>
      </c>
      <c r="B1985" s="15">
        <v>44348</v>
      </c>
      <c r="C1985" s="7">
        <v>44351</v>
      </c>
      <c r="D1985" s="8" t="s">
        <v>842</v>
      </c>
      <c r="E1985" s="22" t="s">
        <v>714</v>
      </c>
      <c r="F1985" s="67" t="s">
        <v>1735</v>
      </c>
      <c r="G1985" s="8"/>
      <c r="H1985" s="67" t="s">
        <v>1742</v>
      </c>
      <c r="I1985" s="22" t="s">
        <v>121</v>
      </c>
      <c r="J1985" s="68">
        <v>1</v>
      </c>
      <c r="K1985" s="13">
        <f>IFERROR(VLOOKUP(I1985,'LISTES stock'!A$2:B$1487,2,0)+SUMIFS(J1985:J1985,D1985:D1985,"ENTRÉE",I1985:I1985,I1985)-SUMIFS(J1985:J1985,D1985:D1985,"SORTIE",I1985:I1985,I1985),"")</f>
        <v>-2</v>
      </c>
      <c r="L1985" s="13">
        <f>IFERROR(VLOOKUP(I1985,T_LISTES[],3,0),"")</f>
        <v>2</v>
      </c>
      <c r="M1985" s="13" t="str">
        <f t="shared" si="63"/>
        <v>COMMANDER</v>
      </c>
      <c r="N1985" s="23"/>
      <c r="O1985" s="8"/>
      <c r="P1985" s="69">
        <v>0</v>
      </c>
      <c r="Q1985" s="22"/>
      <c r="R1985" s="14" t="s">
        <v>1743</v>
      </c>
    </row>
    <row r="1986" spans="1:18" x14ac:dyDescent="0.25">
      <c r="A1986" s="14">
        <f t="shared" si="62"/>
        <v>1985</v>
      </c>
      <c r="B1986" s="15">
        <v>44348</v>
      </c>
      <c r="C1986" s="7">
        <v>44351</v>
      </c>
      <c r="D1986" s="8" t="s">
        <v>842</v>
      </c>
      <c r="E1986" s="22" t="s">
        <v>714</v>
      </c>
      <c r="F1986" s="67" t="s">
        <v>1747</v>
      </c>
      <c r="G1986" s="8"/>
      <c r="H1986" s="67" t="s">
        <v>33</v>
      </c>
      <c r="I1986" s="22" t="s">
        <v>36</v>
      </c>
      <c r="J1986" s="68">
        <v>4</v>
      </c>
      <c r="K1986" s="13">
        <f>IFERROR(VLOOKUP(I1986,'LISTES stock'!A$2:B$1487,2,0)+SUMIFS(J1986:J1986,D1986:D1986,"ENTRÉE",I1986:I1986,I1986)-SUMIFS(J1986:J1986,D1986:D1986,"SORTIE",I1986:I1986,I1986),"")</f>
        <v>-22</v>
      </c>
      <c r="L1986" s="13">
        <f>IFERROR(VLOOKUP(I1986,T_LISTES[],3,0),"")</f>
        <v>2</v>
      </c>
      <c r="M1986" s="13" t="str">
        <f t="shared" si="63"/>
        <v>COMMANDER</v>
      </c>
      <c r="N1986" s="23" t="s">
        <v>1775</v>
      </c>
      <c r="O1986" s="8"/>
      <c r="P1986" s="69">
        <v>2000</v>
      </c>
      <c r="Q1986" s="22"/>
      <c r="R1986" s="14" t="s">
        <v>1737</v>
      </c>
    </row>
    <row r="1987" spans="1:18" x14ac:dyDescent="0.25">
      <c r="A1987" s="14">
        <f t="shared" si="62"/>
        <v>1986</v>
      </c>
      <c r="B1987" s="15">
        <v>44348</v>
      </c>
      <c r="C1987" s="7">
        <v>44351</v>
      </c>
      <c r="D1987" s="8" t="s">
        <v>842</v>
      </c>
      <c r="E1987" s="22" t="s">
        <v>28</v>
      </c>
      <c r="F1987" s="67" t="s">
        <v>1735</v>
      </c>
      <c r="G1987" s="8"/>
      <c r="H1987" s="67" t="s">
        <v>1769</v>
      </c>
      <c r="I1987" s="22" t="s">
        <v>165</v>
      </c>
      <c r="J1987" s="68">
        <v>1</v>
      </c>
      <c r="K1987" s="13">
        <f>IFERROR(VLOOKUP(I1987,'LISTES stock'!A$2:B$1487,2,0)+SUMIFS(J1987:J1987,D1987:D1987,"ENTRÉE",I1987:I1987,I1987)-SUMIFS(J1987:J1987,D1987:D1987,"SORTIE",I1987:I1987,I1987),"")</f>
        <v>-3</v>
      </c>
      <c r="L1987" s="13">
        <f>IFERROR(VLOOKUP(I1987,T_LISTES[],3,0),"")</f>
        <v>0</v>
      </c>
      <c r="M1987" s="13" t="str">
        <f t="shared" si="63"/>
        <v>COMMANDER</v>
      </c>
      <c r="N1987" s="23"/>
      <c r="O1987" s="8"/>
      <c r="P1987" s="69">
        <v>0</v>
      </c>
      <c r="Q1987" s="22"/>
      <c r="R1987" s="14" t="s">
        <v>1778</v>
      </c>
    </row>
    <row r="1988" spans="1:18" x14ac:dyDescent="0.25">
      <c r="A1988" s="14">
        <f t="shared" si="62"/>
        <v>1987</v>
      </c>
      <c r="B1988" s="15">
        <v>44348</v>
      </c>
      <c r="C1988" s="7">
        <v>44351</v>
      </c>
      <c r="D1988" s="8" t="s">
        <v>842</v>
      </c>
      <c r="E1988" s="22" t="s">
        <v>666</v>
      </c>
      <c r="F1988" s="67" t="s">
        <v>1860</v>
      </c>
      <c r="G1988" s="8"/>
      <c r="H1988" s="67" t="s">
        <v>26</v>
      </c>
      <c r="I1988" s="22" t="s">
        <v>647</v>
      </c>
      <c r="J1988" s="68">
        <v>2</v>
      </c>
      <c r="K1988" s="13">
        <f>IFERROR(VLOOKUP(I1988,'LISTES stock'!A$2:B$1487,2,0)+SUMIFS(J1988:J1988,D1988:D1988,"ENTRÉE",I1988:I1988,I1988)-SUMIFS(J1988:J1988,D1988:D1988,"SORTIE",I1988:I1988,I1988),"")</f>
        <v>-13</v>
      </c>
      <c r="L1988" s="13">
        <f>IFERROR(VLOOKUP(I1988,T_LISTES[],3,0),"")</f>
        <v>2</v>
      </c>
      <c r="M1988" s="13" t="str">
        <f t="shared" si="63"/>
        <v>COMMANDER</v>
      </c>
      <c r="N1988" s="23"/>
      <c r="O1988" s="8"/>
      <c r="P1988" s="69">
        <v>0</v>
      </c>
      <c r="Q1988" s="22"/>
      <c r="R1988" s="14" t="s">
        <v>1767</v>
      </c>
    </row>
    <row r="1989" spans="1:18" x14ac:dyDescent="0.25">
      <c r="A1989" s="14">
        <f t="shared" si="62"/>
        <v>1988</v>
      </c>
      <c r="B1989" s="15">
        <v>44348</v>
      </c>
      <c r="C1989" s="7">
        <v>44351</v>
      </c>
      <c r="D1989" s="8" t="s">
        <v>842</v>
      </c>
      <c r="E1989" s="22" t="s">
        <v>21</v>
      </c>
      <c r="F1989" s="67" t="s">
        <v>1747</v>
      </c>
      <c r="G1989" s="8"/>
      <c r="H1989" s="67" t="s">
        <v>33</v>
      </c>
      <c r="I1989" s="22" t="s">
        <v>539</v>
      </c>
      <c r="J1989" s="68">
        <v>2</v>
      </c>
      <c r="K1989" s="13">
        <f>IFERROR(VLOOKUP(I1989,'LISTES stock'!A$2:B$1487,2,0)+SUMIFS(J1989:J1989,D1989:D1989,"ENTRÉE",I1989:I1989,I1989)-SUMIFS(J1989:J1989,D1989:D1989,"SORTIE",I1989:I1989,I1989),"")</f>
        <v>-8</v>
      </c>
      <c r="L1989" s="13">
        <f>IFERROR(VLOOKUP(I1989,T_LISTES[],3,0),"")</f>
        <v>0</v>
      </c>
      <c r="M1989" s="13" t="str">
        <f t="shared" si="63"/>
        <v>COMMANDER</v>
      </c>
      <c r="N1989" s="23" t="s">
        <v>1824</v>
      </c>
      <c r="O1989" s="8"/>
      <c r="P1989" s="69">
        <v>0</v>
      </c>
      <c r="Q1989" s="22" t="s">
        <v>2019</v>
      </c>
      <c r="R1989" s="14" t="s">
        <v>1754</v>
      </c>
    </row>
    <row r="1990" spans="1:18" x14ac:dyDescent="0.25">
      <c r="A1990" s="14">
        <f t="shared" si="62"/>
        <v>1989</v>
      </c>
      <c r="B1990" s="15">
        <v>44348</v>
      </c>
      <c r="C1990" s="7">
        <v>44351</v>
      </c>
      <c r="D1990" s="8" t="s">
        <v>842</v>
      </c>
      <c r="E1990" s="22" t="s">
        <v>21</v>
      </c>
      <c r="F1990" s="67" t="s">
        <v>1744</v>
      </c>
      <c r="G1990" s="8"/>
      <c r="H1990" s="67" t="s">
        <v>33</v>
      </c>
      <c r="I1990" s="22" t="s">
        <v>589</v>
      </c>
      <c r="J1990" s="68">
        <v>1</v>
      </c>
      <c r="K1990" s="13">
        <f>IFERROR(VLOOKUP(I1990,'LISTES stock'!A$2:B$1487,2,0)+SUMIFS(J1990:J1990,D1990:D1990,"ENTRÉE",I1990:I1990,I1990)-SUMIFS(J1990:J1990,D1990:D1990,"SORTIE",I1990:I1990,I1990),"")</f>
        <v>-3</v>
      </c>
      <c r="L1990" s="13">
        <f>IFERROR(VLOOKUP(I1990,T_LISTES[],3,0),"")</f>
        <v>0</v>
      </c>
      <c r="M1990" s="13" t="str">
        <f t="shared" si="63"/>
        <v>COMMANDER</v>
      </c>
      <c r="N1990" s="23"/>
      <c r="O1990" s="8"/>
      <c r="P1990" s="69">
        <v>0</v>
      </c>
      <c r="Q1990" s="22"/>
      <c r="R1990" s="14" t="s">
        <v>1754</v>
      </c>
    </row>
    <row r="1991" spans="1:18" x14ac:dyDescent="0.25">
      <c r="A1991" s="14">
        <f t="shared" si="62"/>
        <v>1990</v>
      </c>
      <c r="B1991" s="15">
        <v>44348</v>
      </c>
      <c r="C1991" s="7">
        <v>44351</v>
      </c>
      <c r="D1991" s="8" t="s">
        <v>842</v>
      </c>
      <c r="E1991" s="22" t="s">
        <v>21</v>
      </c>
      <c r="F1991" s="67" t="s">
        <v>1990</v>
      </c>
      <c r="G1991" s="8"/>
      <c r="H1991" s="67" t="s">
        <v>33</v>
      </c>
      <c r="I1991" s="22" t="s">
        <v>753</v>
      </c>
      <c r="J1991" s="68">
        <v>1</v>
      </c>
      <c r="K1991" s="13">
        <f>IFERROR(VLOOKUP(I1991,'LISTES stock'!A$2:B$1487,2,0)+SUMIFS(J1991:J1991,D1991:D1991,"ENTRÉE",I1991:I1991,I1991)-SUMIFS(J1991:J1991,D1991:D1991,"SORTIE",I1991:I1991,I1991),"")</f>
        <v>-2</v>
      </c>
      <c r="L1991" s="13">
        <f>IFERROR(VLOOKUP(I1991,T_LISTES[],3,0),"")</f>
        <v>2</v>
      </c>
      <c r="M1991" s="13" t="str">
        <f t="shared" si="63"/>
        <v>COMMANDER</v>
      </c>
      <c r="N1991" s="23"/>
      <c r="O1991" s="8"/>
      <c r="P1991" s="69">
        <v>0</v>
      </c>
      <c r="Q1991" s="22"/>
      <c r="R1991" s="14" t="s">
        <v>1754</v>
      </c>
    </row>
    <row r="1992" spans="1:18" x14ac:dyDescent="0.25">
      <c r="A1992" s="14">
        <f t="shared" si="62"/>
        <v>1991</v>
      </c>
      <c r="B1992" s="15">
        <v>44348</v>
      </c>
      <c r="C1992" s="7">
        <v>44351</v>
      </c>
      <c r="D1992" s="8" t="s">
        <v>842</v>
      </c>
      <c r="E1992" s="22" t="s">
        <v>68</v>
      </c>
      <c r="F1992" s="67" t="s">
        <v>1747</v>
      </c>
      <c r="G1992" s="8"/>
      <c r="H1992" s="67" t="s">
        <v>26</v>
      </c>
      <c r="I1992" s="22" t="s">
        <v>64</v>
      </c>
      <c r="J1992" s="68">
        <v>1</v>
      </c>
      <c r="K1992" s="13">
        <f>IFERROR(VLOOKUP(I1992,'LISTES stock'!A$2:B$1487,2,0)+SUMIFS(J1992:J1992,D1992:D1992,"ENTRÉE",I1992:I1992,I1992)-SUMIFS(J1992:J1992,D1992:D1992,"SORTIE",I1992:I1992,I1992),"")</f>
        <v>-50</v>
      </c>
      <c r="L1992" s="13">
        <f>IFERROR(VLOOKUP(I1992,T_LISTES[],3,0),"")</f>
        <v>2</v>
      </c>
      <c r="M1992" s="13" t="str">
        <f t="shared" si="63"/>
        <v>COMMANDER</v>
      </c>
      <c r="N1992" s="23"/>
      <c r="O1992" s="8"/>
      <c r="P1992" s="69">
        <v>0</v>
      </c>
      <c r="Q1992" s="22" t="s">
        <v>1780</v>
      </c>
      <c r="R1992" s="14" t="s">
        <v>2141</v>
      </c>
    </row>
    <row r="1993" spans="1:18" x14ac:dyDescent="0.25">
      <c r="A1993" s="14">
        <f t="shared" si="62"/>
        <v>1992</v>
      </c>
      <c r="B1993" s="15">
        <v>44348</v>
      </c>
      <c r="C1993" s="7">
        <v>44351</v>
      </c>
      <c r="D1993" s="8" t="s">
        <v>842</v>
      </c>
      <c r="E1993" s="22" t="s">
        <v>68</v>
      </c>
      <c r="F1993" s="67" t="s">
        <v>1747</v>
      </c>
      <c r="G1993" s="8"/>
      <c r="H1993" s="67" t="s">
        <v>26</v>
      </c>
      <c r="I1993" s="22" t="s">
        <v>65</v>
      </c>
      <c r="J1993" s="68">
        <v>1</v>
      </c>
      <c r="K1993" s="13">
        <f>IFERROR(VLOOKUP(I1993,'LISTES stock'!A$2:B$1487,2,0)+SUMIFS(J1993:J1993,D1993:D1993,"ENTRÉE",I1993:I1993,I1993)-SUMIFS(J1993:J1993,D1993:D1993,"SORTIE",I1993:I1993,I1993),"")</f>
        <v>-54</v>
      </c>
      <c r="L1993" s="13">
        <f>IFERROR(VLOOKUP(I1993,T_LISTES[],3,0),"")</f>
        <v>2</v>
      </c>
      <c r="M1993" s="13" t="str">
        <f t="shared" si="63"/>
        <v>COMMANDER</v>
      </c>
      <c r="N1993" s="23"/>
      <c r="O1993" s="8"/>
      <c r="P1993" s="69">
        <v>0</v>
      </c>
      <c r="Q1993" s="22" t="s">
        <v>1780</v>
      </c>
      <c r="R1993" s="14" t="s">
        <v>2141</v>
      </c>
    </row>
    <row r="1994" spans="1:18" x14ac:dyDescent="0.25">
      <c r="A1994" s="14">
        <f t="shared" si="62"/>
        <v>1993</v>
      </c>
      <c r="B1994" s="15">
        <v>44348</v>
      </c>
      <c r="C1994" s="7">
        <v>44351</v>
      </c>
      <c r="D1994" s="8" t="s">
        <v>842</v>
      </c>
      <c r="E1994" s="22" t="s">
        <v>68</v>
      </c>
      <c r="F1994" s="67" t="s">
        <v>1747</v>
      </c>
      <c r="G1994" s="8"/>
      <c r="H1994" s="67" t="s">
        <v>26</v>
      </c>
      <c r="I1994" s="22" t="s">
        <v>135</v>
      </c>
      <c r="J1994" s="68">
        <v>1</v>
      </c>
      <c r="K1994" s="13">
        <f>IFERROR(VLOOKUP(I1994,'LISTES stock'!A$2:B$1487,2,0)+SUMIFS(J1994:J1994,D1994:D1994,"ENTRÉE",I1994:I1994,I1994)-SUMIFS(J1994:J1994,D1994:D1994,"SORTIE",I1994:I1994,I1994),"")</f>
        <v>-87</v>
      </c>
      <c r="L1994" s="13">
        <f>IFERROR(VLOOKUP(I1994,T_LISTES[],3,0),"")</f>
        <v>2</v>
      </c>
      <c r="M1994" s="13" t="str">
        <f t="shared" si="63"/>
        <v>COMMANDER</v>
      </c>
      <c r="N1994" s="23"/>
      <c r="O1994" s="8"/>
      <c r="P1994" s="69">
        <v>0</v>
      </c>
      <c r="Q1994" s="22" t="s">
        <v>1780</v>
      </c>
      <c r="R1994" s="14" t="s">
        <v>2141</v>
      </c>
    </row>
    <row r="1995" spans="1:18" x14ac:dyDescent="0.25">
      <c r="A1995" s="14">
        <f t="shared" si="62"/>
        <v>1994</v>
      </c>
      <c r="B1995" s="15">
        <v>44348</v>
      </c>
      <c r="C1995" s="7">
        <v>44351</v>
      </c>
      <c r="D1995" s="8" t="s">
        <v>842</v>
      </c>
      <c r="E1995" s="22" t="s">
        <v>68</v>
      </c>
      <c r="F1995" s="67" t="s">
        <v>1765</v>
      </c>
      <c r="G1995" s="8"/>
      <c r="H1995" s="67" t="s">
        <v>58</v>
      </c>
      <c r="I1995" s="22" t="s">
        <v>57</v>
      </c>
      <c r="J1995" s="68">
        <v>35</v>
      </c>
      <c r="K1995" s="13">
        <f>IFERROR(VLOOKUP(I1995,'LISTES stock'!A$2:B$1487,2,0)+SUMIFS(J1995:J1995,D1995:D1995,"ENTRÉE",I1995:I1995,I1995)-SUMIFS(J1995:J1995,D1995:D1995,"SORTIE",I1995:I1995,I1995),"")</f>
        <v>-7079</v>
      </c>
      <c r="L1995" s="13">
        <f>IFERROR(VLOOKUP(I1995,T_LISTES[],3,0),"")</f>
        <v>0</v>
      </c>
      <c r="M1995" s="13" t="str">
        <f t="shared" si="63"/>
        <v>COMMANDER</v>
      </c>
      <c r="N1995" s="23" t="s">
        <v>1861</v>
      </c>
      <c r="O1995" s="8"/>
      <c r="P1995" s="69">
        <v>0</v>
      </c>
      <c r="Q1995" s="22" t="s">
        <v>1780</v>
      </c>
      <c r="R1995" s="14" t="s">
        <v>2141</v>
      </c>
    </row>
    <row r="1996" spans="1:18" x14ac:dyDescent="0.25">
      <c r="A1996" s="14">
        <f t="shared" si="62"/>
        <v>1995</v>
      </c>
      <c r="B1996" s="15">
        <v>44348</v>
      </c>
      <c r="C1996" s="7">
        <v>44351</v>
      </c>
      <c r="D1996" s="75" t="s">
        <v>844</v>
      </c>
      <c r="E1996" s="22" t="s">
        <v>2298</v>
      </c>
      <c r="F1996" s="67" t="s">
        <v>1990</v>
      </c>
      <c r="G1996" s="8"/>
      <c r="H1996" s="67"/>
      <c r="I1996" s="22" t="s">
        <v>753</v>
      </c>
      <c r="J1996" s="68">
        <v>1</v>
      </c>
      <c r="K1996" s="13">
        <f>IFERROR(VLOOKUP(I1996,'LISTES stock'!A$2:B$1487,2,0)+SUMIFS(J1996:J1996,D1996:D1996,"ENTRÉE",I1996:I1996,I1996)-SUMIFS(J1996:J1996,D1996:D1996,"SORTIE",I1996:I1996,I1996),"")</f>
        <v>0</v>
      </c>
      <c r="L1996" s="13">
        <f>IFERROR(VLOOKUP(I1996,T_LISTES[],3,0),"")</f>
        <v>2</v>
      </c>
      <c r="M1996" s="13" t="str">
        <f t="shared" si="63"/>
        <v>COMMANDER</v>
      </c>
      <c r="N1996" s="23"/>
      <c r="O1996" s="8"/>
      <c r="P1996" s="69">
        <v>0</v>
      </c>
      <c r="Q1996" s="22"/>
      <c r="R1996" s="14"/>
    </row>
    <row r="1997" spans="1:18" x14ac:dyDescent="0.25">
      <c r="A1997" s="14">
        <f t="shared" si="62"/>
        <v>1996</v>
      </c>
      <c r="B1997" s="15">
        <v>44348</v>
      </c>
      <c r="C1997" s="7">
        <v>44352</v>
      </c>
      <c r="D1997" s="8" t="s">
        <v>842</v>
      </c>
      <c r="E1997" s="22" t="s">
        <v>28</v>
      </c>
      <c r="F1997" s="67" t="s">
        <v>1735</v>
      </c>
      <c r="G1997" s="8"/>
      <c r="H1997" s="67" t="s">
        <v>1742</v>
      </c>
      <c r="I1997" s="22" t="s">
        <v>120</v>
      </c>
      <c r="J1997" s="68">
        <v>1</v>
      </c>
      <c r="K1997" s="13">
        <f>IFERROR(VLOOKUP(I1997,'LISTES stock'!A$2:B$1487,2,0)+SUMIFS(J1997:J1997,D1997:D1997,"ENTRÉE",I1997:I1997,I1997)-SUMIFS(J1997:J1997,D1997:D1997,"SORTIE",I1997:I1997,I1997),"")</f>
        <v>-6</v>
      </c>
      <c r="L1997" s="13">
        <f>IFERROR(VLOOKUP(I1997,T_LISTES[],3,0),"")</f>
        <v>2</v>
      </c>
      <c r="M1997" s="13" t="str">
        <f t="shared" si="63"/>
        <v>COMMANDER</v>
      </c>
      <c r="N1997" s="23"/>
      <c r="O1997" s="8"/>
      <c r="P1997" s="69">
        <v>0</v>
      </c>
      <c r="Q1997" s="22"/>
      <c r="R1997" s="14" t="s">
        <v>1777</v>
      </c>
    </row>
    <row r="1998" spans="1:18" x14ac:dyDescent="0.25">
      <c r="A1998" s="14">
        <f t="shared" si="62"/>
        <v>1997</v>
      </c>
      <c r="B1998" s="15">
        <v>44348</v>
      </c>
      <c r="C1998" s="7">
        <v>44352</v>
      </c>
      <c r="D1998" s="8" t="s">
        <v>842</v>
      </c>
      <c r="E1998" s="22" t="s">
        <v>1935</v>
      </c>
      <c r="F1998" s="67" t="s">
        <v>1744</v>
      </c>
      <c r="G1998" s="8"/>
      <c r="H1998" s="67" t="s">
        <v>33</v>
      </c>
      <c r="I1998" s="22" t="s">
        <v>758</v>
      </c>
      <c r="J1998" s="68">
        <v>4</v>
      </c>
      <c r="K1998" s="13">
        <f>IFERROR(VLOOKUP(I1998,'LISTES stock'!A$2:B$1487,2,0)+SUMIFS(J1998:J1998,D1998:D1998,"ENTRÉE",I1998:I1998,I1998)-SUMIFS(J1998:J1998,D1998:D1998,"SORTIE",I1998:I1998,I1998),"")</f>
        <v>-10</v>
      </c>
      <c r="L1998" s="13">
        <f>IFERROR(VLOOKUP(I1998,T_LISTES[],3,0),"")</f>
        <v>0</v>
      </c>
      <c r="M1998" s="13" t="str">
        <f t="shared" si="63"/>
        <v>COMMANDER</v>
      </c>
      <c r="N1998" s="23"/>
      <c r="O1998" s="8"/>
      <c r="P1998" s="69">
        <v>0</v>
      </c>
      <c r="Q1998" s="22"/>
      <c r="R1998" s="14" t="s">
        <v>1737</v>
      </c>
    </row>
    <row r="1999" spans="1:18" x14ac:dyDescent="0.25">
      <c r="A1999" s="14">
        <f t="shared" si="62"/>
        <v>1998</v>
      </c>
      <c r="B1999" s="15">
        <v>44348</v>
      </c>
      <c r="C1999" s="7">
        <v>44352</v>
      </c>
      <c r="D1999" s="8" t="s">
        <v>842</v>
      </c>
      <c r="E1999" s="22" t="s">
        <v>1935</v>
      </c>
      <c r="F1999" s="67" t="s">
        <v>1744</v>
      </c>
      <c r="G1999" s="8"/>
      <c r="H1999" s="67" t="s">
        <v>33</v>
      </c>
      <c r="I1999" s="22" t="s">
        <v>805</v>
      </c>
      <c r="J1999" s="68">
        <v>2</v>
      </c>
      <c r="K1999" s="13">
        <f>IFERROR(VLOOKUP(I1999,'LISTES stock'!A$2:B$1487,2,0)+SUMIFS(J1999:J1999,D1999:D1999,"ENTRÉE",I1999:I1999,I1999)-SUMIFS(J1999:J1999,D1999:D1999,"SORTIE",I1999:I1999,I1999),"")</f>
        <v>-3</v>
      </c>
      <c r="L1999" s="13">
        <f>IFERROR(VLOOKUP(I1999,T_LISTES[],3,0),"")</f>
        <v>0</v>
      </c>
      <c r="M1999" s="13" t="str">
        <f t="shared" si="63"/>
        <v>COMMANDER</v>
      </c>
      <c r="N1999" s="23"/>
      <c r="O1999" s="8"/>
      <c r="P1999" s="69">
        <v>0</v>
      </c>
      <c r="Q1999" s="22"/>
      <c r="R1999" s="14" t="s">
        <v>1737</v>
      </c>
    </row>
    <row r="2000" spans="1:18" x14ac:dyDescent="0.25">
      <c r="A2000" s="14">
        <f t="shared" si="62"/>
        <v>1999</v>
      </c>
      <c r="B2000" s="15">
        <v>44348</v>
      </c>
      <c r="C2000" s="7">
        <v>44352</v>
      </c>
      <c r="D2000" s="8" t="s">
        <v>842</v>
      </c>
      <c r="E2000" s="22" t="s">
        <v>11</v>
      </c>
      <c r="F2000" s="67" t="s">
        <v>1867</v>
      </c>
      <c r="G2000" s="8"/>
      <c r="H2000" s="67" t="s">
        <v>1742</v>
      </c>
      <c r="I2000" s="22" t="s">
        <v>337</v>
      </c>
      <c r="J2000" s="68">
        <v>2</v>
      </c>
      <c r="K2000" s="13">
        <f>IFERROR(VLOOKUP(I2000,'LISTES stock'!A$2:B$1487,2,0)+SUMIFS(J2000:J2000,D2000:D2000,"ENTRÉE",I2000:I2000,I2000)-SUMIFS(J2000:J2000,D2000:D2000,"SORTIE",I2000:I2000,I2000),"")</f>
        <v>-26</v>
      </c>
      <c r="L2000" s="13">
        <f>IFERROR(VLOOKUP(I2000,T_LISTES[],3,0),"")</f>
        <v>2</v>
      </c>
      <c r="M2000" s="13" t="str">
        <f t="shared" si="63"/>
        <v>COMMANDER</v>
      </c>
      <c r="N2000" s="23"/>
      <c r="O2000" s="8"/>
      <c r="P2000" s="69">
        <v>0</v>
      </c>
      <c r="Q2000" s="22"/>
      <c r="R2000" s="14" t="s">
        <v>1777</v>
      </c>
    </row>
    <row r="2001" spans="1:18" x14ac:dyDescent="0.25">
      <c r="A2001" s="14">
        <f t="shared" si="62"/>
        <v>2000</v>
      </c>
      <c r="B2001" s="15">
        <v>44348</v>
      </c>
      <c r="C2001" s="7">
        <v>44352</v>
      </c>
      <c r="D2001" s="8" t="s">
        <v>842</v>
      </c>
      <c r="E2001" s="22" t="s">
        <v>6</v>
      </c>
      <c r="F2001" s="67" t="s">
        <v>1747</v>
      </c>
      <c r="G2001" s="8"/>
      <c r="H2001" s="67" t="s">
        <v>17</v>
      </c>
      <c r="I2001" s="22" t="s">
        <v>280</v>
      </c>
      <c r="J2001" s="68">
        <v>1</v>
      </c>
      <c r="K2001" s="13">
        <f>IFERROR(VLOOKUP(I2001,'LISTES stock'!A$2:B$1487,2,0)+SUMIFS(J2001:J2001,D2001:D2001,"ENTRÉE",I2001:I2001,I2001)-SUMIFS(J2001:J2001,D2001:D2001,"SORTIE",I2001:I2001,I2001),"")</f>
        <v>-14</v>
      </c>
      <c r="L2001" s="13">
        <f>IFERROR(VLOOKUP(I2001,T_LISTES[],3,0),"")</f>
        <v>0</v>
      </c>
      <c r="M2001" s="13" t="str">
        <f t="shared" si="63"/>
        <v>COMMANDER</v>
      </c>
      <c r="N2001" s="23"/>
      <c r="O2001" s="8"/>
      <c r="P2001" s="69">
        <v>0</v>
      </c>
      <c r="Q2001" s="22" t="s">
        <v>1908</v>
      </c>
      <c r="R2001" s="14" t="s">
        <v>1767</v>
      </c>
    </row>
    <row r="2002" spans="1:18" x14ac:dyDescent="0.25">
      <c r="A2002" s="14">
        <f t="shared" si="62"/>
        <v>2001</v>
      </c>
      <c r="B2002" s="15">
        <v>44348</v>
      </c>
      <c r="C2002" s="7">
        <v>44352</v>
      </c>
      <c r="D2002" s="8" t="s">
        <v>842</v>
      </c>
      <c r="E2002" s="22" t="s">
        <v>6</v>
      </c>
      <c r="F2002" s="67" t="s">
        <v>1744</v>
      </c>
      <c r="G2002" s="8"/>
      <c r="H2002" s="67" t="s">
        <v>20</v>
      </c>
      <c r="I2002" s="22" t="s">
        <v>657</v>
      </c>
      <c r="J2002" s="68">
        <v>1</v>
      </c>
      <c r="K2002" s="13">
        <f>IFERROR(VLOOKUP(I2002,'LISTES stock'!A$2:B$1487,2,0)+SUMIFS(J2002:J2002,D2002:D2002,"ENTRÉE",I2002:I2002,I2002)-SUMIFS(J2002:J2002,D2002:D2002,"SORTIE",I2002:I2002,I2002),"")</f>
        <v>-3</v>
      </c>
      <c r="L2002" s="13">
        <f>IFERROR(VLOOKUP(I2002,T_LISTES[],3,0),"")</f>
        <v>0</v>
      </c>
      <c r="M2002" s="13" t="str">
        <f t="shared" si="63"/>
        <v>COMMANDER</v>
      </c>
      <c r="N2002" s="23"/>
      <c r="O2002" s="8"/>
      <c r="P2002" s="69">
        <v>0</v>
      </c>
      <c r="Q2002" s="22" t="s">
        <v>2142</v>
      </c>
      <c r="R2002" s="14" t="s">
        <v>1759</v>
      </c>
    </row>
    <row r="2003" spans="1:18" x14ac:dyDescent="0.25">
      <c r="A2003" s="14">
        <f t="shared" si="62"/>
        <v>2002</v>
      </c>
      <c r="B2003" s="15">
        <v>44348</v>
      </c>
      <c r="C2003" s="7">
        <v>44352</v>
      </c>
      <c r="D2003" s="8" t="s">
        <v>842</v>
      </c>
      <c r="E2003" s="22" t="s">
        <v>6</v>
      </c>
      <c r="F2003" s="67" t="s">
        <v>1747</v>
      </c>
      <c r="G2003" s="8"/>
      <c r="H2003" s="67" t="s">
        <v>17</v>
      </c>
      <c r="I2003" s="22" t="s">
        <v>56</v>
      </c>
      <c r="J2003" s="68">
        <v>2</v>
      </c>
      <c r="K2003" s="13">
        <f>IFERROR(VLOOKUP(I2003,'LISTES stock'!A$2:B$1487,2,0)+SUMIFS(J2003:J2003,D2003:D2003,"ENTRÉE",I2003:I2003,I2003)-SUMIFS(J2003:J2003,D2003:D2003,"SORTIE",I2003:I2003,I2003),"")</f>
        <v>7</v>
      </c>
      <c r="L2003" s="13">
        <f>IFERROR(VLOOKUP(I2003,T_LISTES[],3,0),"")</f>
        <v>0</v>
      </c>
      <c r="M2003" s="13" t="str">
        <f t="shared" si="63"/>
        <v/>
      </c>
      <c r="N2003" s="23"/>
      <c r="O2003" s="8"/>
      <c r="P2003" s="69">
        <v>0</v>
      </c>
      <c r="Q2003" s="22" t="s">
        <v>1908</v>
      </c>
      <c r="R2003" s="14" t="s">
        <v>1759</v>
      </c>
    </row>
    <row r="2004" spans="1:18" x14ac:dyDescent="0.25">
      <c r="A2004" s="14">
        <f t="shared" si="62"/>
        <v>2003</v>
      </c>
      <c r="B2004" s="15">
        <v>44348</v>
      </c>
      <c r="C2004" s="7">
        <v>44352</v>
      </c>
      <c r="D2004" s="8" t="s">
        <v>842</v>
      </c>
      <c r="E2004" s="22" t="s">
        <v>98</v>
      </c>
      <c r="F2004" s="67" t="s">
        <v>1744</v>
      </c>
      <c r="G2004" s="8"/>
      <c r="H2004" s="67" t="s">
        <v>33</v>
      </c>
      <c r="I2004" s="22" t="s">
        <v>806</v>
      </c>
      <c r="J2004" s="68">
        <v>3</v>
      </c>
      <c r="K2004" s="13">
        <f>IFERROR(VLOOKUP(I2004,'LISTES stock'!A$2:B$1487,2,0)+SUMIFS(J2004:J2004,D2004:D2004,"ENTRÉE",I2004:I2004,I2004)-SUMIFS(J2004:J2004,D2004:D2004,"SORTIE",I2004:I2004,I2004),"")</f>
        <v>3</v>
      </c>
      <c r="L2004" s="13">
        <f>IFERROR(VLOOKUP(I2004,T_LISTES[],3,0),"")</f>
        <v>2</v>
      </c>
      <c r="M2004" s="13" t="str">
        <f t="shared" si="63"/>
        <v/>
      </c>
      <c r="N2004" s="23"/>
      <c r="O2004" s="8"/>
      <c r="P2004" s="69">
        <v>20000</v>
      </c>
      <c r="Q2004" s="22"/>
      <c r="R2004" s="14" t="s">
        <v>1777</v>
      </c>
    </row>
    <row r="2005" spans="1:18" x14ac:dyDescent="0.25">
      <c r="A2005" s="14">
        <f t="shared" si="62"/>
        <v>2004</v>
      </c>
      <c r="B2005" s="15">
        <v>44348</v>
      </c>
      <c r="C2005" s="7">
        <v>44352</v>
      </c>
      <c r="D2005" s="8" t="s">
        <v>842</v>
      </c>
      <c r="E2005" s="22" t="s">
        <v>11</v>
      </c>
      <c r="F2005" s="67" t="s">
        <v>1747</v>
      </c>
      <c r="G2005" s="8"/>
      <c r="H2005" s="67" t="s">
        <v>17</v>
      </c>
      <c r="I2005" s="22" t="s">
        <v>493</v>
      </c>
      <c r="J2005" s="68">
        <v>1</v>
      </c>
      <c r="K2005" s="13">
        <f>IFERROR(VLOOKUP(I2005,'LISTES stock'!A$2:B$1487,2,0)+SUMIFS(J2005:J2005,D2005:D2005,"ENTRÉE",I2005:I2005,I2005)-SUMIFS(J2005:J2005,D2005:D2005,"SORTIE",I2005:I2005,I2005),"")</f>
        <v>-7</v>
      </c>
      <c r="L2005" s="13">
        <f>IFERROR(VLOOKUP(I2005,T_LISTES[],3,0),"")</f>
        <v>0</v>
      </c>
      <c r="M2005" s="13" t="str">
        <f t="shared" si="63"/>
        <v>COMMANDER</v>
      </c>
      <c r="N2005" s="23"/>
      <c r="O2005" s="8"/>
      <c r="P2005" s="69">
        <v>0</v>
      </c>
      <c r="Q2005" s="22" t="s">
        <v>1803</v>
      </c>
      <c r="R2005" s="14" t="s">
        <v>1790</v>
      </c>
    </row>
    <row r="2006" spans="1:18" x14ac:dyDescent="0.25">
      <c r="A2006" s="14">
        <f t="shared" si="62"/>
        <v>2005</v>
      </c>
      <c r="B2006" s="15">
        <v>44348</v>
      </c>
      <c r="C2006" s="7">
        <v>44352</v>
      </c>
      <c r="D2006" s="8" t="s">
        <v>842</v>
      </c>
      <c r="E2006" s="22" t="s">
        <v>98</v>
      </c>
      <c r="F2006" s="67" t="s">
        <v>1779</v>
      </c>
      <c r="G2006" s="8"/>
      <c r="H2006" s="67" t="s">
        <v>1742</v>
      </c>
      <c r="I2006" s="22" t="s">
        <v>781</v>
      </c>
      <c r="J2006" s="68">
        <v>1</v>
      </c>
      <c r="K2006" s="13">
        <f>IFERROR(VLOOKUP(I2006,'LISTES stock'!A$2:B$1487,2,0)+SUMIFS(J2006:J2006,D2006:D2006,"ENTRÉE",I2006:I2006,I2006)-SUMIFS(J2006:J2006,D2006:D2006,"SORTIE",I2006:I2006,I2006),"")</f>
        <v>-1</v>
      </c>
      <c r="L2006" s="13">
        <f>IFERROR(VLOOKUP(I2006,T_LISTES[],3,0),"")</f>
        <v>0</v>
      </c>
      <c r="M2006" s="13" t="str">
        <f t="shared" si="63"/>
        <v>COMMANDER</v>
      </c>
      <c r="N2006" s="23"/>
      <c r="O2006" s="8"/>
      <c r="P2006" s="69">
        <v>0</v>
      </c>
      <c r="Q2006" s="22"/>
      <c r="R2006" s="14" t="s">
        <v>1777</v>
      </c>
    </row>
    <row r="2007" spans="1:18" x14ac:dyDescent="0.25">
      <c r="A2007" s="14">
        <f t="shared" si="62"/>
        <v>2006</v>
      </c>
      <c r="B2007" s="15">
        <v>44348</v>
      </c>
      <c r="C2007" s="7">
        <v>44352</v>
      </c>
      <c r="D2007" s="8" t="s">
        <v>842</v>
      </c>
      <c r="E2007" s="22" t="s">
        <v>11</v>
      </c>
      <c r="F2007" s="67" t="s">
        <v>1747</v>
      </c>
      <c r="G2007" s="8"/>
      <c r="H2007" s="67" t="s">
        <v>17</v>
      </c>
      <c r="I2007" s="22" t="s">
        <v>253</v>
      </c>
      <c r="J2007" s="68">
        <v>2</v>
      </c>
      <c r="K2007" s="13">
        <f>IFERROR(VLOOKUP(I2007,'LISTES stock'!A$2:B$1487,2,0)+SUMIFS(J2007:J2007,D2007:D2007,"ENTRÉE",I2007:I2007,I2007)-SUMIFS(J2007:J2007,D2007:D2007,"SORTIE",I2007:I2007,I2007),"")</f>
        <v>-7</v>
      </c>
      <c r="L2007" s="13">
        <f>IFERROR(VLOOKUP(I2007,T_LISTES[],3,0),"")</f>
        <v>0</v>
      </c>
      <c r="M2007" s="13" t="str">
        <f t="shared" si="63"/>
        <v>COMMANDER</v>
      </c>
      <c r="N2007" s="23" t="s">
        <v>1773</v>
      </c>
      <c r="O2007" s="8"/>
      <c r="P2007" s="69">
        <v>0</v>
      </c>
      <c r="Q2007" s="22" t="s">
        <v>2143</v>
      </c>
      <c r="R2007" s="14" t="s">
        <v>1790</v>
      </c>
    </row>
    <row r="2008" spans="1:18" x14ac:dyDescent="0.25">
      <c r="A2008" s="14">
        <f t="shared" si="62"/>
        <v>2007</v>
      </c>
      <c r="B2008" s="15">
        <v>44348</v>
      </c>
      <c r="C2008" s="7">
        <v>44352</v>
      </c>
      <c r="D2008" s="8" t="s">
        <v>842</v>
      </c>
      <c r="E2008" s="22" t="s">
        <v>11</v>
      </c>
      <c r="F2008" s="67" t="s">
        <v>1747</v>
      </c>
      <c r="G2008" s="8"/>
      <c r="H2008" s="67" t="s">
        <v>17</v>
      </c>
      <c r="I2008" s="22" t="s">
        <v>443</v>
      </c>
      <c r="J2008" s="68">
        <v>2</v>
      </c>
      <c r="K2008" s="13">
        <f>IFERROR(VLOOKUP(I2008,'LISTES stock'!A$2:B$1487,2,0)+SUMIFS(J2008:J2008,D2008:D2008,"ENTRÉE",I2008:I2008,I2008)-SUMIFS(J2008:J2008,D2008:D2008,"SORTIE",I2008:I2008,I2008),"")</f>
        <v>2</v>
      </c>
      <c r="L2008" s="13">
        <f>IFERROR(VLOOKUP(I2008,T_LISTES[],3,0),"")</f>
        <v>0</v>
      </c>
      <c r="M2008" s="13" t="str">
        <f t="shared" si="63"/>
        <v/>
      </c>
      <c r="N2008" s="23" t="s">
        <v>1773</v>
      </c>
      <c r="O2008" s="8"/>
      <c r="P2008" s="69">
        <v>0</v>
      </c>
      <c r="Q2008" s="22" t="s">
        <v>2144</v>
      </c>
      <c r="R2008" s="14" t="s">
        <v>1790</v>
      </c>
    </row>
    <row r="2009" spans="1:18" x14ac:dyDescent="0.25">
      <c r="A2009" s="14">
        <f t="shared" si="62"/>
        <v>2008</v>
      </c>
      <c r="B2009" s="15">
        <v>44348</v>
      </c>
      <c r="C2009" s="7">
        <v>44352</v>
      </c>
      <c r="D2009" s="75" t="s">
        <v>844</v>
      </c>
      <c r="E2009" s="22" t="s">
        <v>2298</v>
      </c>
      <c r="F2009" s="67" t="s">
        <v>1744</v>
      </c>
      <c r="G2009" s="8"/>
      <c r="H2009" s="67"/>
      <c r="I2009" s="22" t="s">
        <v>657</v>
      </c>
      <c r="J2009" s="68">
        <v>1</v>
      </c>
      <c r="K2009" s="13">
        <f>IFERROR(VLOOKUP(I2009,'LISTES stock'!A$2:B$1487,2,0)+SUMIFS(J2009:J2009,D2009:D2009,"ENTRÉE",I2009:I2009,I2009)-SUMIFS(J2009:J2009,D2009:D2009,"SORTIE",I2009:I2009,I2009),"")</f>
        <v>-1</v>
      </c>
      <c r="L2009" s="13">
        <f>IFERROR(VLOOKUP(I2009,T_LISTES[],3,0),"")</f>
        <v>0</v>
      </c>
      <c r="M2009" s="13" t="str">
        <f t="shared" si="63"/>
        <v>COMMANDER</v>
      </c>
      <c r="N2009" s="23"/>
      <c r="O2009" s="8"/>
      <c r="P2009" s="69">
        <v>0</v>
      </c>
      <c r="Q2009" s="22"/>
      <c r="R2009" s="14"/>
    </row>
    <row r="2010" spans="1:18" x14ac:dyDescent="0.25">
      <c r="A2010" s="14">
        <f t="shared" si="62"/>
        <v>2009</v>
      </c>
      <c r="B2010" s="15">
        <v>44348</v>
      </c>
      <c r="C2010" s="7">
        <v>44352</v>
      </c>
      <c r="D2010" s="75" t="s">
        <v>844</v>
      </c>
      <c r="E2010" s="22" t="s">
        <v>2298</v>
      </c>
      <c r="F2010" s="67" t="s">
        <v>1744</v>
      </c>
      <c r="G2010" s="8"/>
      <c r="H2010" s="67"/>
      <c r="I2010" s="22" t="s">
        <v>537</v>
      </c>
      <c r="J2010" s="68">
        <v>1</v>
      </c>
      <c r="K2010" s="13">
        <f>IFERROR(VLOOKUP(I2010,'LISTES stock'!A$2:B$1487,2,0)+SUMIFS(J2010:J2010,D2010:D2010,"ENTRÉE",I2010:I2010,I2010)-SUMIFS(J2010:J2010,D2010:D2010,"SORTIE",I2010:I2010,I2010),"")</f>
        <v>3</v>
      </c>
      <c r="L2010" s="13">
        <f>IFERROR(VLOOKUP(I2010,T_LISTES[],3,0),"")</f>
        <v>0</v>
      </c>
      <c r="M2010" s="13" t="str">
        <f t="shared" si="63"/>
        <v/>
      </c>
      <c r="N2010" s="23"/>
      <c r="O2010" s="8"/>
      <c r="P2010" s="69">
        <v>0</v>
      </c>
      <c r="Q2010" s="22"/>
      <c r="R2010" s="14"/>
    </row>
    <row r="2011" spans="1:18" x14ac:dyDescent="0.25">
      <c r="A2011" s="14">
        <f t="shared" si="62"/>
        <v>2010</v>
      </c>
      <c r="B2011" s="15">
        <v>44348</v>
      </c>
      <c r="C2011" s="7">
        <v>44352</v>
      </c>
      <c r="D2011" s="75" t="s">
        <v>844</v>
      </c>
      <c r="E2011" s="22" t="s">
        <v>2298</v>
      </c>
      <c r="F2011" s="67" t="s">
        <v>1744</v>
      </c>
      <c r="G2011" s="8"/>
      <c r="H2011" s="67"/>
      <c r="I2011" s="22" t="s">
        <v>253</v>
      </c>
      <c r="J2011" s="68">
        <v>3</v>
      </c>
      <c r="K2011" s="13">
        <f>IFERROR(VLOOKUP(I2011,'LISTES stock'!A$2:B$1487,2,0)+SUMIFS(J2011:J2011,D2011:D2011,"ENTRÉE",I2011:I2011,I2011)-SUMIFS(J2011:J2011,D2011:D2011,"SORTIE",I2011:I2011,I2011),"")</f>
        <v>-2</v>
      </c>
      <c r="L2011" s="13">
        <f>IFERROR(VLOOKUP(I2011,T_LISTES[],3,0),"")</f>
        <v>0</v>
      </c>
      <c r="M2011" s="13" t="str">
        <f t="shared" si="63"/>
        <v>COMMANDER</v>
      </c>
      <c r="N2011" s="23"/>
      <c r="O2011" s="8"/>
      <c r="P2011" s="69">
        <v>0</v>
      </c>
      <c r="Q2011" s="22"/>
      <c r="R2011" s="14"/>
    </row>
    <row r="2012" spans="1:18" x14ac:dyDescent="0.25">
      <c r="A2012" s="14">
        <f t="shared" si="62"/>
        <v>2011</v>
      </c>
      <c r="B2012" s="15">
        <v>44348</v>
      </c>
      <c r="C2012" s="7">
        <v>44352</v>
      </c>
      <c r="D2012" s="75" t="s">
        <v>844</v>
      </c>
      <c r="E2012" s="22" t="s">
        <v>2298</v>
      </c>
      <c r="F2012" s="67" t="s">
        <v>1744</v>
      </c>
      <c r="G2012" s="8"/>
      <c r="H2012" s="67"/>
      <c r="I2012" s="22" t="s">
        <v>443</v>
      </c>
      <c r="J2012" s="68">
        <v>2</v>
      </c>
      <c r="K2012" s="13">
        <f>IFERROR(VLOOKUP(I2012,'LISTES stock'!A$2:B$1487,2,0)+SUMIFS(J2012:J2012,D2012:D2012,"ENTRÉE",I2012:I2012,I2012)-SUMIFS(J2012:J2012,D2012:D2012,"SORTIE",I2012:I2012,I2012),"")</f>
        <v>6</v>
      </c>
      <c r="L2012" s="13">
        <f>IFERROR(VLOOKUP(I2012,T_LISTES[],3,0),"")</f>
        <v>0</v>
      </c>
      <c r="M2012" s="13" t="str">
        <f t="shared" si="63"/>
        <v/>
      </c>
      <c r="N2012" s="23"/>
      <c r="O2012" s="8"/>
      <c r="P2012" s="69">
        <v>0</v>
      </c>
      <c r="Q2012" s="22"/>
      <c r="R2012" s="14"/>
    </row>
    <row r="2013" spans="1:18" x14ac:dyDescent="0.25">
      <c r="A2013" s="14">
        <f t="shared" si="62"/>
        <v>2012</v>
      </c>
      <c r="B2013" s="15">
        <v>44348</v>
      </c>
      <c r="C2013" s="7">
        <v>44354</v>
      </c>
      <c r="D2013" s="8" t="s">
        <v>842</v>
      </c>
      <c r="E2013" s="22" t="s">
        <v>666</v>
      </c>
      <c r="F2013" s="67" t="s">
        <v>1860</v>
      </c>
      <c r="G2013" s="8"/>
      <c r="H2013" s="67" t="s">
        <v>26</v>
      </c>
      <c r="I2013" s="22" t="s">
        <v>135</v>
      </c>
      <c r="J2013" s="68">
        <v>1</v>
      </c>
      <c r="K2013" s="13">
        <f>IFERROR(VLOOKUP(I2013,'LISTES stock'!A$2:B$1487,2,0)+SUMIFS(J2013:J2013,D2013:D2013,"ENTRÉE",I2013:I2013,I2013)-SUMIFS(J2013:J2013,D2013:D2013,"SORTIE",I2013:I2013,I2013),"")</f>
        <v>-87</v>
      </c>
      <c r="L2013" s="13">
        <f>IFERROR(VLOOKUP(I2013,T_LISTES[],3,0),"")</f>
        <v>2</v>
      </c>
      <c r="M2013" s="13" t="str">
        <f t="shared" si="63"/>
        <v>COMMANDER</v>
      </c>
      <c r="N2013" s="23"/>
      <c r="O2013" s="8"/>
      <c r="P2013" s="69">
        <v>8000</v>
      </c>
      <c r="Q2013" s="22" t="s">
        <v>2134</v>
      </c>
      <c r="R2013" s="14" t="s">
        <v>1778</v>
      </c>
    </row>
    <row r="2014" spans="1:18" x14ac:dyDescent="0.25">
      <c r="A2014" s="14">
        <f t="shared" si="62"/>
        <v>2013</v>
      </c>
      <c r="B2014" s="15">
        <v>44348</v>
      </c>
      <c r="C2014" s="7">
        <v>44354</v>
      </c>
      <c r="D2014" s="8" t="s">
        <v>842</v>
      </c>
      <c r="E2014" s="22" t="s">
        <v>117</v>
      </c>
      <c r="F2014" s="67" t="s">
        <v>1762</v>
      </c>
      <c r="G2014" s="8"/>
      <c r="H2014" s="67" t="s">
        <v>26</v>
      </c>
      <c r="I2014" s="22" t="s">
        <v>25</v>
      </c>
      <c r="J2014" s="68">
        <v>2</v>
      </c>
      <c r="K2014" s="13">
        <f>IFERROR(VLOOKUP(I2014,'LISTES stock'!A$2:B$1487,2,0)+SUMIFS(J2014:J2014,D2014:D2014,"ENTRÉE",I2014:I2014,I2014)-SUMIFS(J2014:J2014,D2014:D2014,"SORTIE",I2014:I2014,I2014),"")</f>
        <v>-4</v>
      </c>
      <c r="L2014" s="13">
        <f>IFERROR(VLOOKUP(I2014,T_LISTES[],3,0),"")</f>
        <v>2</v>
      </c>
      <c r="M2014" s="13" t="str">
        <f t="shared" si="63"/>
        <v>COMMANDER</v>
      </c>
      <c r="N2014" s="23"/>
      <c r="O2014" s="8"/>
      <c r="P2014" s="69">
        <v>0</v>
      </c>
      <c r="Q2014" s="22" t="s">
        <v>1780</v>
      </c>
      <c r="R2014" s="14" t="s">
        <v>1790</v>
      </c>
    </row>
    <row r="2015" spans="1:18" x14ac:dyDescent="0.25">
      <c r="A2015" s="14">
        <f t="shared" si="62"/>
        <v>2014</v>
      </c>
      <c r="B2015" s="15">
        <v>44348</v>
      </c>
      <c r="C2015" s="7">
        <v>44354</v>
      </c>
      <c r="D2015" s="8" t="s">
        <v>842</v>
      </c>
      <c r="E2015" s="22" t="s">
        <v>117</v>
      </c>
      <c r="F2015" s="67" t="s">
        <v>1762</v>
      </c>
      <c r="G2015" s="8"/>
      <c r="H2015" s="67" t="s">
        <v>26</v>
      </c>
      <c r="I2015" s="22" t="s">
        <v>27</v>
      </c>
      <c r="J2015" s="68">
        <v>2</v>
      </c>
      <c r="K2015" s="13">
        <f>IFERROR(VLOOKUP(I2015,'LISTES stock'!A$2:B$1487,2,0)+SUMIFS(J2015:J2015,D2015:D2015,"ENTRÉE",I2015:I2015,I2015)-SUMIFS(J2015:J2015,D2015:D2015,"SORTIE",I2015:I2015,I2015),"")</f>
        <v>20</v>
      </c>
      <c r="L2015" s="13">
        <f>IFERROR(VLOOKUP(I2015,T_LISTES[],3,0),"")</f>
        <v>2</v>
      </c>
      <c r="M2015" s="13" t="str">
        <f t="shared" si="63"/>
        <v/>
      </c>
      <c r="N2015" s="23"/>
      <c r="O2015" s="8"/>
      <c r="P2015" s="69">
        <v>0</v>
      </c>
      <c r="Q2015" s="22" t="s">
        <v>1780</v>
      </c>
      <c r="R2015" s="14" t="s">
        <v>1790</v>
      </c>
    </row>
    <row r="2016" spans="1:18" x14ac:dyDescent="0.25">
      <c r="A2016" s="14">
        <f t="shared" si="62"/>
        <v>2015</v>
      </c>
      <c r="B2016" s="15">
        <v>44348</v>
      </c>
      <c r="C2016" s="7">
        <v>44354</v>
      </c>
      <c r="D2016" s="8" t="s">
        <v>842</v>
      </c>
      <c r="E2016" s="22" t="s">
        <v>117</v>
      </c>
      <c r="F2016" s="67" t="s">
        <v>1765</v>
      </c>
      <c r="G2016" s="8"/>
      <c r="H2016" s="67" t="s">
        <v>26</v>
      </c>
      <c r="I2016" s="22" t="s">
        <v>57</v>
      </c>
      <c r="J2016" s="68">
        <v>30</v>
      </c>
      <c r="K2016" s="13">
        <f>IFERROR(VLOOKUP(I2016,'LISTES stock'!A$2:B$1487,2,0)+SUMIFS(J2016:J2016,D2016:D2016,"ENTRÉE",I2016:I2016,I2016)-SUMIFS(J2016:J2016,D2016:D2016,"SORTIE",I2016:I2016,I2016),"")</f>
        <v>-7074</v>
      </c>
      <c r="L2016" s="13">
        <f>IFERROR(VLOOKUP(I2016,T_LISTES[],3,0),"")</f>
        <v>0</v>
      </c>
      <c r="M2016" s="13" t="str">
        <f t="shared" si="63"/>
        <v>COMMANDER</v>
      </c>
      <c r="N2016" s="23" t="s">
        <v>1861</v>
      </c>
      <c r="O2016" s="8"/>
      <c r="P2016" s="69">
        <v>0</v>
      </c>
      <c r="Q2016" s="22" t="s">
        <v>1780</v>
      </c>
      <c r="R2016" s="14" t="s">
        <v>1790</v>
      </c>
    </row>
    <row r="2017" spans="1:18" x14ac:dyDescent="0.25">
      <c r="A2017" s="14">
        <f t="shared" si="62"/>
        <v>2016</v>
      </c>
      <c r="B2017" s="15">
        <v>44348</v>
      </c>
      <c r="C2017" s="7">
        <v>44354</v>
      </c>
      <c r="D2017" s="8" t="s">
        <v>842</v>
      </c>
      <c r="E2017" s="22" t="s">
        <v>707</v>
      </c>
      <c r="F2017" s="67" t="s">
        <v>1735</v>
      </c>
      <c r="G2017" s="8"/>
      <c r="H2017" s="67" t="s">
        <v>1740</v>
      </c>
      <c r="I2017" s="22" t="s">
        <v>430</v>
      </c>
      <c r="J2017" s="68">
        <v>1</v>
      </c>
      <c r="K2017" s="13">
        <f>IFERROR(VLOOKUP(I2017,'LISTES stock'!A$2:B$1487,2,0)+SUMIFS(J2017:J2017,D2017:D2017,"ENTRÉE",I2017:I2017,I2017)-SUMIFS(J2017:J2017,D2017:D2017,"SORTIE",I2017:I2017,I2017),"")</f>
        <v>-2</v>
      </c>
      <c r="L2017" s="13">
        <f>IFERROR(VLOOKUP(I2017,T_LISTES[],3,0),"")</f>
        <v>0</v>
      </c>
      <c r="M2017" s="13" t="str">
        <f t="shared" si="63"/>
        <v>COMMANDER</v>
      </c>
      <c r="N2017" s="23"/>
      <c r="O2017" s="8"/>
      <c r="P2017" s="69">
        <v>120000</v>
      </c>
      <c r="Q2017" s="22"/>
      <c r="R2017" s="14" t="s">
        <v>1737</v>
      </c>
    </row>
    <row r="2018" spans="1:18" x14ac:dyDescent="0.25">
      <c r="A2018" s="14">
        <f t="shared" si="62"/>
        <v>2017</v>
      </c>
      <c r="B2018" s="15">
        <v>44348</v>
      </c>
      <c r="C2018" s="7">
        <v>44354</v>
      </c>
      <c r="D2018" s="8" t="s">
        <v>842</v>
      </c>
      <c r="E2018" s="22" t="s">
        <v>707</v>
      </c>
      <c r="F2018" s="67" t="s">
        <v>1735</v>
      </c>
      <c r="G2018" s="8"/>
      <c r="H2018" s="67" t="s">
        <v>1740</v>
      </c>
      <c r="I2018" s="22" t="s">
        <v>4</v>
      </c>
      <c r="J2018" s="68">
        <v>1</v>
      </c>
      <c r="K2018" s="13">
        <f>IFERROR(VLOOKUP(I2018,'LISTES stock'!A$2:B$1487,2,0)+SUMIFS(J2018:J2018,D2018:D2018,"ENTRÉE",I2018:I2018,I2018)-SUMIFS(J2018:J2018,D2018:D2018,"SORTIE",I2018:I2018,I2018),"")</f>
        <v>-6</v>
      </c>
      <c r="L2018" s="13">
        <f>IFERROR(VLOOKUP(I2018,T_LISTES[],3,0),"")</f>
        <v>2</v>
      </c>
      <c r="M2018" s="13" t="str">
        <f t="shared" si="63"/>
        <v>COMMANDER</v>
      </c>
      <c r="N2018" s="23" t="s">
        <v>1883</v>
      </c>
      <c r="O2018" s="8"/>
      <c r="P2018" s="69">
        <v>80000</v>
      </c>
      <c r="Q2018" s="22"/>
      <c r="R2018" s="14" t="s">
        <v>1737</v>
      </c>
    </row>
    <row r="2019" spans="1:18" x14ac:dyDescent="0.25">
      <c r="A2019" s="14">
        <f t="shared" si="62"/>
        <v>2018</v>
      </c>
      <c r="B2019" s="15">
        <v>44348</v>
      </c>
      <c r="C2019" s="7">
        <v>44354</v>
      </c>
      <c r="D2019" s="8" t="s">
        <v>842</v>
      </c>
      <c r="E2019" s="22" t="s">
        <v>666</v>
      </c>
      <c r="F2019" s="67" t="s">
        <v>1860</v>
      </c>
      <c r="G2019" s="8"/>
      <c r="H2019" s="67" t="s">
        <v>26</v>
      </c>
      <c r="I2019" s="22" t="s">
        <v>648</v>
      </c>
      <c r="J2019" s="68">
        <v>2</v>
      </c>
      <c r="K2019" s="13">
        <f>IFERROR(VLOOKUP(I2019,'LISTES stock'!A$2:B$1487,2,0)+SUMIFS(J2019:J2019,D2019:D2019,"ENTRÉE",I2019:I2019,I2019)-SUMIFS(J2019:J2019,D2019:D2019,"SORTIE",I2019:I2019,I2019),"")</f>
        <v>-25</v>
      </c>
      <c r="L2019" s="13">
        <f>IFERROR(VLOOKUP(I2019,T_LISTES[],3,0),"")</f>
        <v>2</v>
      </c>
      <c r="M2019" s="13" t="str">
        <f t="shared" si="63"/>
        <v>COMMANDER</v>
      </c>
      <c r="N2019" s="23"/>
      <c r="O2019" s="8"/>
      <c r="P2019" s="69">
        <v>0</v>
      </c>
      <c r="Q2019" s="22" t="s">
        <v>1780</v>
      </c>
      <c r="R2019" s="14" t="s">
        <v>1778</v>
      </c>
    </row>
    <row r="2020" spans="1:18" x14ac:dyDescent="0.25">
      <c r="A2020" s="14">
        <f t="shared" si="62"/>
        <v>2019</v>
      </c>
      <c r="B2020" s="15">
        <v>44348</v>
      </c>
      <c r="C2020" s="7">
        <v>44354</v>
      </c>
      <c r="D2020" s="8" t="s">
        <v>842</v>
      </c>
      <c r="E2020" s="22" t="s">
        <v>666</v>
      </c>
      <c r="F2020" s="67" t="s">
        <v>1860</v>
      </c>
      <c r="G2020" s="8"/>
      <c r="H2020" s="67" t="s">
        <v>26</v>
      </c>
      <c r="I2020" s="22" t="s">
        <v>647</v>
      </c>
      <c r="J2020" s="68">
        <v>2</v>
      </c>
      <c r="K2020" s="13">
        <f>IFERROR(VLOOKUP(I2020,'LISTES stock'!A$2:B$1487,2,0)+SUMIFS(J2020:J2020,D2020:D2020,"ENTRÉE",I2020:I2020,I2020)-SUMIFS(J2020:J2020,D2020:D2020,"SORTIE",I2020:I2020,I2020),"")</f>
        <v>-13</v>
      </c>
      <c r="L2020" s="13">
        <f>IFERROR(VLOOKUP(I2020,T_LISTES[],3,0),"")</f>
        <v>2</v>
      </c>
      <c r="M2020" s="13" t="str">
        <f t="shared" si="63"/>
        <v>COMMANDER</v>
      </c>
      <c r="N2020" s="23"/>
      <c r="O2020" s="8"/>
      <c r="P2020" s="69">
        <v>0</v>
      </c>
      <c r="Q2020" s="22" t="s">
        <v>1780</v>
      </c>
      <c r="R2020" s="14" t="s">
        <v>1778</v>
      </c>
    </row>
    <row r="2021" spans="1:18" x14ac:dyDescent="0.25">
      <c r="A2021" s="14">
        <f t="shared" si="62"/>
        <v>2020</v>
      </c>
      <c r="B2021" s="15">
        <v>44348</v>
      </c>
      <c r="C2021" s="7">
        <v>44354</v>
      </c>
      <c r="D2021" s="8" t="s">
        <v>842</v>
      </c>
      <c r="E2021" s="22" t="s">
        <v>666</v>
      </c>
      <c r="F2021" s="67" t="s">
        <v>1765</v>
      </c>
      <c r="G2021" s="8"/>
      <c r="H2021" s="67" t="s">
        <v>58</v>
      </c>
      <c r="I2021" s="22" t="s">
        <v>57</v>
      </c>
      <c r="J2021" s="68">
        <v>32</v>
      </c>
      <c r="K2021" s="13">
        <f>IFERROR(VLOOKUP(I2021,'LISTES stock'!A$2:B$1487,2,0)+SUMIFS(J2021:J2021,D2021:D2021,"ENTRÉE",I2021:I2021,I2021)-SUMIFS(J2021:J2021,D2021:D2021,"SORTIE",I2021:I2021,I2021),"")</f>
        <v>-7076</v>
      </c>
      <c r="L2021" s="13">
        <f>IFERROR(VLOOKUP(I2021,T_LISTES[],3,0),"")</f>
        <v>0</v>
      </c>
      <c r="M2021" s="13" t="str">
        <f t="shared" si="63"/>
        <v>COMMANDER</v>
      </c>
      <c r="N2021" s="23" t="s">
        <v>1861</v>
      </c>
      <c r="O2021" s="8"/>
      <c r="P2021" s="69">
        <v>0</v>
      </c>
      <c r="Q2021" s="22" t="s">
        <v>1780</v>
      </c>
      <c r="R2021" s="14" t="s">
        <v>1778</v>
      </c>
    </row>
    <row r="2022" spans="1:18" x14ac:dyDescent="0.25">
      <c r="A2022" s="14">
        <f t="shared" si="62"/>
        <v>2021</v>
      </c>
      <c r="B2022" s="15">
        <v>44348</v>
      </c>
      <c r="C2022" s="7">
        <v>44354</v>
      </c>
      <c r="D2022" s="8" t="s">
        <v>842</v>
      </c>
      <c r="E2022" s="22" t="s">
        <v>164</v>
      </c>
      <c r="F2022" s="67" t="s">
        <v>1735</v>
      </c>
      <c r="G2022" s="8"/>
      <c r="H2022" s="67" t="s">
        <v>26</v>
      </c>
      <c r="I2022" s="22" t="s">
        <v>226</v>
      </c>
      <c r="J2022" s="68">
        <v>1</v>
      </c>
      <c r="K2022" s="13">
        <f>IFERROR(VLOOKUP(I2022,'LISTES stock'!A$2:B$1487,2,0)+SUMIFS(J2022:J2022,D2022:D2022,"ENTRÉE",I2022:I2022,I2022)-SUMIFS(J2022:J2022,D2022:D2022,"SORTIE",I2022:I2022,I2022),"")</f>
        <v>-5</v>
      </c>
      <c r="L2022" s="13">
        <f>IFERROR(VLOOKUP(I2022,T_LISTES[],3,0),"")</f>
        <v>2</v>
      </c>
      <c r="M2022" s="13" t="str">
        <f t="shared" si="63"/>
        <v>COMMANDER</v>
      </c>
      <c r="N2022" s="23"/>
      <c r="O2022" s="8"/>
      <c r="P2022" s="69">
        <v>0</v>
      </c>
      <c r="Q2022" s="22"/>
      <c r="R2022" s="14" t="s">
        <v>1754</v>
      </c>
    </row>
    <row r="2023" spans="1:18" x14ac:dyDescent="0.25">
      <c r="A2023" s="14">
        <f t="shared" si="62"/>
        <v>2022</v>
      </c>
      <c r="B2023" s="15">
        <v>44348</v>
      </c>
      <c r="C2023" s="7">
        <v>44354</v>
      </c>
      <c r="D2023" s="8" t="s">
        <v>842</v>
      </c>
      <c r="E2023" s="22" t="s">
        <v>164</v>
      </c>
      <c r="F2023" s="67" t="s">
        <v>1735</v>
      </c>
      <c r="G2023" s="8"/>
      <c r="H2023" s="67" t="s">
        <v>26</v>
      </c>
      <c r="I2023" s="22" t="s">
        <v>227</v>
      </c>
      <c r="J2023" s="68">
        <v>1</v>
      </c>
      <c r="K2023" s="13">
        <f>IFERROR(VLOOKUP(I2023,'LISTES stock'!A$2:B$1487,2,0)+SUMIFS(J2023:J2023,D2023:D2023,"ENTRÉE",I2023:I2023,I2023)-SUMIFS(J2023:J2023,D2023:D2023,"SORTIE",I2023:I2023,I2023),"")</f>
        <v>-4</v>
      </c>
      <c r="L2023" s="13">
        <f>IFERROR(VLOOKUP(I2023,T_LISTES[],3,0),"")</f>
        <v>2</v>
      </c>
      <c r="M2023" s="13" t="str">
        <f t="shared" si="63"/>
        <v>COMMANDER</v>
      </c>
      <c r="N2023" s="23"/>
      <c r="O2023" s="8"/>
      <c r="P2023" s="69">
        <v>0</v>
      </c>
      <c r="Q2023" s="22"/>
      <c r="R2023" s="14" t="s">
        <v>1754</v>
      </c>
    </row>
    <row r="2024" spans="1:18" x14ac:dyDescent="0.25">
      <c r="A2024" s="14">
        <f t="shared" si="62"/>
        <v>2023</v>
      </c>
      <c r="B2024" s="15">
        <v>44348</v>
      </c>
      <c r="C2024" s="7">
        <v>44354</v>
      </c>
      <c r="D2024" s="8" t="s">
        <v>842</v>
      </c>
      <c r="E2024" s="22" t="s">
        <v>50</v>
      </c>
      <c r="F2024" s="67" t="s">
        <v>1735</v>
      </c>
      <c r="G2024" s="8"/>
      <c r="H2024" s="67" t="s">
        <v>26</v>
      </c>
      <c r="I2024" s="22" t="s">
        <v>59</v>
      </c>
      <c r="J2024" s="68">
        <v>1</v>
      </c>
      <c r="K2024" s="13">
        <f>IFERROR(VLOOKUP(I2024,'LISTES stock'!A$2:B$1487,2,0)+SUMIFS(J2024:J2024,D2024:D2024,"ENTRÉE",I2024:I2024,I2024)-SUMIFS(J2024:J2024,D2024:D2024,"SORTIE",I2024:I2024,I2024),"")</f>
        <v>-2</v>
      </c>
      <c r="L2024" s="13">
        <f>IFERROR(VLOOKUP(I2024,T_LISTES[],3,0),"")</f>
        <v>2</v>
      </c>
      <c r="M2024" s="13" t="str">
        <f t="shared" si="63"/>
        <v>COMMANDER</v>
      </c>
      <c r="N2024" s="23"/>
      <c r="O2024" s="8"/>
      <c r="P2024" s="69">
        <v>0</v>
      </c>
      <c r="Q2024" s="22"/>
      <c r="R2024" s="14" t="s">
        <v>1754</v>
      </c>
    </row>
    <row r="2025" spans="1:18" x14ac:dyDescent="0.25">
      <c r="A2025" s="14">
        <f t="shared" si="62"/>
        <v>2024</v>
      </c>
      <c r="B2025" s="15">
        <v>44348</v>
      </c>
      <c r="C2025" s="7">
        <v>44354</v>
      </c>
      <c r="D2025" s="8" t="s">
        <v>842</v>
      </c>
      <c r="E2025" s="22" t="s">
        <v>50</v>
      </c>
      <c r="F2025" s="67" t="s">
        <v>1735</v>
      </c>
      <c r="G2025" s="8"/>
      <c r="H2025" s="67" t="s">
        <v>26</v>
      </c>
      <c r="I2025" s="22" t="s">
        <v>60</v>
      </c>
      <c r="J2025" s="68">
        <v>1</v>
      </c>
      <c r="K2025" s="13">
        <f>IFERROR(VLOOKUP(I2025,'LISTES stock'!A$2:B$1487,2,0)+SUMIFS(J2025:J2025,D2025:D2025,"ENTRÉE",I2025:I2025,I2025)-SUMIFS(J2025:J2025,D2025:D2025,"SORTIE",I2025:I2025,I2025),"")</f>
        <v>-3</v>
      </c>
      <c r="L2025" s="13">
        <f>IFERROR(VLOOKUP(I2025,T_LISTES[],3,0),"")</f>
        <v>2</v>
      </c>
      <c r="M2025" s="13" t="str">
        <f t="shared" si="63"/>
        <v>COMMANDER</v>
      </c>
      <c r="N2025" s="23"/>
      <c r="O2025" s="8"/>
      <c r="P2025" s="69">
        <v>0</v>
      </c>
      <c r="Q2025" s="22"/>
      <c r="R2025" s="14" t="s">
        <v>1754</v>
      </c>
    </row>
    <row r="2026" spans="1:18" x14ac:dyDescent="0.25">
      <c r="A2026" s="14">
        <f t="shared" si="62"/>
        <v>2025</v>
      </c>
      <c r="B2026" s="15">
        <v>44348</v>
      </c>
      <c r="C2026" s="7">
        <v>44354</v>
      </c>
      <c r="D2026" s="8" t="s">
        <v>842</v>
      </c>
      <c r="E2026" s="22" t="s">
        <v>28</v>
      </c>
      <c r="F2026" s="67" t="s">
        <v>1744</v>
      </c>
      <c r="G2026" s="8"/>
      <c r="H2026" s="67" t="s">
        <v>1796</v>
      </c>
      <c r="I2026" s="22" t="s">
        <v>87</v>
      </c>
      <c r="J2026" s="68">
        <v>1</v>
      </c>
      <c r="K2026" s="13">
        <f>IFERROR(VLOOKUP(I2026,'LISTES stock'!A$2:B$1487,2,0)+SUMIFS(J2026:J2026,D2026:D2026,"ENTRÉE",I2026:I2026,I2026)-SUMIFS(J2026:J2026,D2026:D2026,"SORTIE",I2026:I2026,I2026),"")</f>
        <v>0</v>
      </c>
      <c r="L2026" s="13">
        <f>IFERROR(VLOOKUP(I2026,T_LISTES[],3,0),"")</f>
        <v>2</v>
      </c>
      <c r="M2026" s="13" t="str">
        <f t="shared" si="63"/>
        <v>COMMANDER</v>
      </c>
      <c r="N2026" s="23"/>
      <c r="O2026" s="8"/>
      <c r="P2026" s="69">
        <v>30000</v>
      </c>
      <c r="Q2026" s="22"/>
      <c r="R2026" s="14" t="s">
        <v>2145</v>
      </c>
    </row>
    <row r="2027" spans="1:18" x14ac:dyDescent="0.25">
      <c r="A2027" s="14">
        <f t="shared" si="62"/>
        <v>2026</v>
      </c>
      <c r="B2027" s="15">
        <v>44348</v>
      </c>
      <c r="C2027" s="7">
        <v>44354</v>
      </c>
      <c r="D2027" s="8" t="s">
        <v>842</v>
      </c>
      <c r="E2027" s="22" t="s">
        <v>138</v>
      </c>
      <c r="F2027" s="67" t="s">
        <v>1771</v>
      </c>
      <c r="G2027" s="8"/>
      <c r="H2027" s="67" t="s">
        <v>1742</v>
      </c>
      <c r="I2027" s="22" t="s">
        <v>7</v>
      </c>
      <c r="J2027" s="68">
        <v>1</v>
      </c>
      <c r="K2027" s="13">
        <f>IFERROR(VLOOKUP(I2027,'LISTES stock'!A$2:B$1487,2,0)+SUMIFS(J2027:J2027,D2027:D2027,"ENTRÉE",I2027:I2027,I2027)-SUMIFS(J2027:J2027,D2027:D2027,"SORTIE",I2027:I2027,I2027),"")</f>
        <v>0</v>
      </c>
      <c r="L2027" s="13">
        <f>IFERROR(VLOOKUP(I2027,T_LISTES[],3,0),"")</f>
        <v>2</v>
      </c>
      <c r="M2027" s="13" t="str">
        <f t="shared" si="63"/>
        <v>COMMANDER</v>
      </c>
      <c r="N2027" s="23"/>
      <c r="O2027" s="8"/>
      <c r="P2027" s="69">
        <v>0</v>
      </c>
      <c r="Q2027" s="22"/>
      <c r="R2027" s="14" t="s">
        <v>1777</v>
      </c>
    </row>
    <row r="2028" spans="1:18" x14ac:dyDescent="0.25">
      <c r="A2028" s="14">
        <f t="shared" si="62"/>
        <v>2027</v>
      </c>
      <c r="B2028" s="15">
        <v>44348</v>
      </c>
      <c r="C2028" s="7">
        <v>44354</v>
      </c>
      <c r="D2028" s="8" t="s">
        <v>842</v>
      </c>
      <c r="E2028" s="22" t="s">
        <v>138</v>
      </c>
      <c r="F2028" s="67" t="s">
        <v>1747</v>
      </c>
      <c r="G2028" s="8"/>
      <c r="H2028" s="67" t="s">
        <v>20</v>
      </c>
      <c r="I2028" s="22" t="s">
        <v>94</v>
      </c>
      <c r="J2028" s="68">
        <v>2</v>
      </c>
      <c r="K2028" s="13">
        <f>IFERROR(VLOOKUP(I2028,'LISTES stock'!A$2:B$1487,2,0)+SUMIFS(J2028:J2028,D2028:D2028,"ENTRÉE",I2028:I2028,I2028)-SUMIFS(J2028:J2028,D2028:D2028,"SORTIE",I2028:I2028,I2028),"")</f>
        <v>-12</v>
      </c>
      <c r="L2028" s="13">
        <f>IFERROR(VLOOKUP(I2028,T_LISTES[],3,0),"")</f>
        <v>2</v>
      </c>
      <c r="M2028" s="13" t="str">
        <f t="shared" si="63"/>
        <v>COMMANDER</v>
      </c>
      <c r="N2028" s="23"/>
      <c r="O2028" s="8"/>
      <c r="P2028" s="69">
        <v>24000</v>
      </c>
      <c r="Q2028" s="22" t="s">
        <v>1863</v>
      </c>
      <c r="R2028" s="14" t="s">
        <v>1790</v>
      </c>
    </row>
    <row r="2029" spans="1:18" x14ac:dyDescent="0.25">
      <c r="A2029" s="14">
        <f t="shared" si="62"/>
        <v>2028</v>
      </c>
      <c r="B2029" s="15">
        <v>44348</v>
      </c>
      <c r="C2029" s="7">
        <v>44354</v>
      </c>
      <c r="D2029" s="8" t="s">
        <v>842</v>
      </c>
      <c r="E2029" s="22" t="s">
        <v>666</v>
      </c>
      <c r="F2029" s="67" t="s">
        <v>1762</v>
      </c>
      <c r="G2029" s="8"/>
      <c r="H2029" s="67" t="s">
        <v>26</v>
      </c>
      <c r="I2029" s="22" t="s">
        <v>25</v>
      </c>
      <c r="J2029" s="68">
        <v>1</v>
      </c>
      <c r="K2029" s="13">
        <f>IFERROR(VLOOKUP(I2029,'LISTES stock'!A$2:B$1487,2,0)+SUMIFS(J2029:J2029,D2029:D2029,"ENTRÉE",I2029:I2029,I2029)-SUMIFS(J2029:J2029,D2029:D2029,"SORTIE",I2029:I2029,I2029),"")</f>
        <v>-3</v>
      </c>
      <c r="L2029" s="13">
        <f>IFERROR(VLOOKUP(I2029,T_LISTES[],3,0),"")</f>
        <v>2</v>
      </c>
      <c r="M2029" s="13" t="str">
        <f t="shared" si="63"/>
        <v>COMMANDER</v>
      </c>
      <c r="N2029" s="23"/>
      <c r="O2029" s="8"/>
      <c r="P2029" s="69">
        <v>0</v>
      </c>
      <c r="Q2029" s="22" t="s">
        <v>2146</v>
      </c>
      <c r="R2029" s="14" t="s">
        <v>1778</v>
      </c>
    </row>
    <row r="2030" spans="1:18" x14ac:dyDescent="0.25">
      <c r="A2030" s="14">
        <f t="shared" si="62"/>
        <v>2029</v>
      </c>
      <c r="B2030" s="15">
        <v>44348</v>
      </c>
      <c r="C2030" s="7">
        <v>44354</v>
      </c>
      <c r="D2030" s="8" t="s">
        <v>842</v>
      </c>
      <c r="E2030" s="22" t="s">
        <v>666</v>
      </c>
      <c r="F2030" s="67" t="s">
        <v>1747</v>
      </c>
      <c r="G2030" s="8"/>
      <c r="H2030" s="67" t="s">
        <v>1742</v>
      </c>
      <c r="I2030" s="22" t="s">
        <v>346</v>
      </c>
      <c r="J2030" s="68">
        <v>2</v>
      </c>
      <c r="K2030" s="13">
        <f>IFERROR(VLOOKUP(I2030,'LISTES stock'!A$2:B$1487,2,0)+SUMIFS(J2030:J2030,D2030:D2030,"ENTRÉE",I2030:I2030,I2030)-SUMIFS(J2030:J2030,D2030:D2030,"SORTIE",I2030:I2030,I2030),"")</f>
        <v>-21</v>
      </c>
      <c r="L2030" s="13">
        <f>IFERROR(VLOOKUP(I2030,T_LISTES[],3,0),"")</f>
        <v>2</v>
      </c>
      <c r="M2030" s="13" t="str">
        <f t="shared" si="63"/>
        <v>COMMANDER</v>
      </c>
      <c r="N2030" s="23"/>
      <c r="O2030" s="8"/>
      <c r="P2030" s="69">
        <v>0</v>
      </c>
      <c r="Q2030" s="22"/>
      <c r="R2030" s="14" t="s">
        <v>1777</v>
      </c>
    </row>
    <row r="2031" spans="1:18" x14ac:dyDescent="0.25">
      <c r="A2031" s="14">
        <f t="shared" si="62"/>
        <v>2030</v>
      </c>
      <c r="B2031" s="15">
        <v>44348</v>
      </c>
      <c r="C2031" s="7">
        <v>44354</v>
      </c>
      <c r="D2031" s="8" t="s">
        <v>842</v>
      </c>
      <c r="E2031" s="22" t="s">
        <v>700</v>
      </c>
      <c r="F2031" s="67" t="s">
        <v>1781</v>
      </c>
      <c r="G2031" s="8"/>
      <c r="H2031" s="67" t="s">
        <v>1796</v>
      </c>
      <c r="I2031" s="22" t="s">
        <v>213</v>
      </c>
      <c r="J2031" s="68">
        <v>1</v>
      </c>
      <c r="K2031" s="13">
        <f>IFERROR(VLOOKUP(I2031,'LISTES stock'!A$2:B$1487,2,0)+SUMIFS(J2031:J2031,D2031:D2031,"ENTRÉE",I2031:I2031,I2031)-SUMIFS(J2031:J2031,D2031:D2031,"SORTIE",I2031:I2031,I2031),"")</f>
        <v>-31</v>
      </c>
      <c r="L2031" s="13">
        <f>IFERROR(VLOOKUP(I2031,T_LISTES[],3,0),"")</f>
        <v>0</v>
      </c>
      <c r="M2031" s="13" t="str">
        <f t="shared" si="63"/>
        <v>COMMANDER</v>
      </c>
      <c r="N2031" s="23"/>
      <c r="O2031" s="8"/>
      <c r="P2031" s="69">
        <v>0</v>
      </c>
      <c r="Q2031" s="22"/>
      <c r="R2031" s="14" t="s">
        <v>1842</v>
      </c>
    </row>
    <row r="2032" spans="1:18" x14ac:dyDescent="0.25">
      <c r="A2032" s="14">
        <f t="shared" si="62"/>
        <v>2031</v>
      </c>
      <c r="B2032" s="15">
        <v>44348</v>
      </c>
      <c r="C2032" s="7">
        <v>44354</v>
      </c>
      <c r="D2032" s="8" t="s">
        <v>842</v>
      </c>
      <c r="E2032" s="22" t="s">
        <v>700</v>
      </c>
      <c r="F2032" s="67" t="s">
        <v>1744</v>
      </c>
      <c r="G2032" s="8"/>
      <c r="H2032" s="67" t="s">
        <v>33</v>
      </c>
      <c r="I2032" s="22" t="s">
        <v>807</v>
      </c>
      <c r="J2032" s="68">
        <v>1</v>
      </c>
      <c r="K2032" s="13">
        <f>IFERROR(VLOOKUP(I2032,'LISTES stock'!A$2:B$1487,2,0)+SUMIFS(J2032:J2032,D2032:D2032,"ENTRÉE",I2032:I2032,I2032)-SUMIFS(J2032:J2032,D2032:D2032,"SORTIE",I2032:I2032,I2032),"")</f>
        <v>-1</v>
      </c>
      <c r="L2032" s="13">
        <f>IFERROR(VLOOKUP(I2032,T_LISTES[],3,0),"")</f>
        <v>2</v>
      </c>
      <c r="M2032" s="13" t="str">
        <f t="shared" si="63"/>
        <v>COMMANDER</v>
      </c>
      <c r="N2032" s="23"/>
      <c r="O2032" s="8"/>
      <c r="P2032" s="69">
        <v>30000</v>
      </c>
      <c r="Q2032" s="22"/>
      <c r="R2032" s="14" t="s">
        <v>1842</v>
      </c>
    </row>
    <row r="2033" spans="1:18" x14ac:dyDescent="0.25">
      <c r="A2033" s="14">
        <f t="shared" si="62"/>
        <v>2032</v>
      </c>
      <c r="B2033" s="15">
        <v>44348</v>
      </c>
      <c r="C2033" s="7">
        <v>44354</v>
      </c>
      <c r="D2033" s="75" t="s">
        <v>844</v>
      </c>
      <c r="E2033" s="22" t="s">
        <v>2298</v>
      </c>
      <c r="F2033" s="67" t="s">
        <v>1752</v>
      </c>
      <c r="G2033" s="8"/>
      <c r="H2033" s="67"/>
      <c r="I2033" s="22" t="s">
        <v>156</v>
      </c>
      <c r="J2033" s="68">
        <v>20</v>
      </c>
      <c r="K2033" s="13">
        <f>IFERROR(VLOOKUP(I2033,'LISTES stock'!A$2:B$1487,2,0)+SUMIFS(J2033:J2033,D2033:D2033,"ENTRÉE",I2033:I2033,I2033)-SUMIFS(J2033:J2033,D2033:D2033,"SORTIE",I2033:I2033,I2033),"")</f>
        <v>81</v>
      </c>
      <c r="L2033" s="13">
        <f>IFERROR(VLOOKUP(I2033,T_LISTES[],3,0),"")</f>
        <v>2</v>
      </c>
      <c r="M2033" s="13" t="str">
        <f t="shared" si="63"/>
        <v/>
      </c>
      <c r="N2033" s="23"/>
      <c r="O2033" s="8"/>
      <c r="P2033" s="69">
        <v>0</v>
      </c>
      <c r="Q2033" s="22"/>
      <c r="R2033" s="14"/>
    </row>
    <row r="2034" spans="1:18" x14ac:dyDescent="0.25">
      <c r="A2034" s="14">
        <f t="shared" si="62"/>
        <v>2033</v>
      </c>
      <c r="B2034" s="15">
        <v>44348</v>
      </c>
      <c r="C2034" s="7">
        <v>44354</v>
      </c>
      <c r="D2034" s="75" t="s">
        <v>844</v>
      </c>
      <c r="E2034" s="22" t="s">
        <v>2298</v>
      </c>
      <c r="F2034" s="67" t="s">
        <v>1744</v>
      </c>
      <c r="G2034" s="8"/>
      <c r="H2034" s="67"/>
      <c r="I2034" s="22" t="s">
        <v>280</v>
      </c>
      <c r="J2034" s="68">
        <v>2</v>
      </c>
      <c r="K2034" s="13">
        <f>IFERROR(VLOOKUP(I2034,'LISTES stock'!A$2:B$1487,2,0)+SUMIFS(J2034:J2034,D2034:D2034,"ENTRÉE",I2034:I2034,I2034)-SUMIFS(J2034:J2034,D2034:D2034,"SORTIE",I2034:I2034,I2034),"")</f>
        <v>-11</v>
      </c>
      <c r="L2034" s="13">
        <f>IFERROR(VLOOKUP(I2034,T_LISTES[],3,0),"")</f>
        <v>0</v>
      </c>
      <c r="M2034" s="13" t="str">
        <f t="shared" si="63"/>
        <v>COMMANDER</v>
      </c>
      <c r="N2034" s="23" t="s">
        <v>2459</v>
      </c>
      <c r="O2034" s="8" t="s">
        <v>2460</v>
      </c>
      <c r="P2034" s="69">
        <v>0</v>
      </c>
      <c r="Q2034" s="22"/>
      <c r="R2034" s="14"/>
    </row>
    <row r="2035" spans="1:18" x14ac:dyDescent="0.25">
      <c r="A2035" s="14">
        <f t="shared" si="62"/>
        <v>2034</v>
      </c>
      <c r="B2035" s="15">
        <v>44348</v>
      </c>
      <c r="C2035" s="7">
        <v>44354</v>
      </c>
      <c r="D2035" s="75" t="s">
        <v>844</v>
      </c>
      <c r="E2035" s="22" t="s">
        <v>2298</v>
      </c>
      <c r="F2035" s="67" t="s">
        <v>1744</v>
      </c>
      <c r="G2035" s="8"/>
      <c r="H2035" s="67" t="s">
        <v>33</v>
      </c>
      <c r="I2035" s="22" t="s">
        <v>807</v>
      </c>
      <c r="J2035" s="68">
        <v>2</v>
      </c>
      <c r="K2035" s="13">
        <f>IFERROR(VLOOKUP(I2035,'LISTES stock'!A$2:B$1487,2,0)+SUMIFS(J2035:J2035,D2035:D2035,"ENTRÉE",I2035:I2035,I2035)-SUMIFS(J2035:J2035,D2035:D2035,"SORTIE",I2035:I2035,I2035),"")</f>
        <v>2</v>
      </c>
      <c r="L2035" s="13">
        <f>IFERROR(VLOOKUP(I2035,T_LISTES[],3,0),"")</f>
        <v>2</v>
      </c>
      <c r="M2035" s="13" t="str">
        <f t="shared" si="63"/>
        <v>COMMANDER</v>
      </c>
      <c r="N2035" s="23"/>
      <c r="O2035" s="8"/>
      <c r="P2035" s="69">
        <v>30000</v>
      </c>
      <c r="Q2035" s="22"/>
      <c r="R2035" s="14"/>
    </row>
    <row r="2036" spans="1:18" x14ac:dyDescent="0.25">
      <c r="A2036" s="14">
        <f t="shared" si="62"/>
        <v>2035</v>
      </c>
      <c r="B2036" s="15">
        <v>44348</v>
      </c>
      <c r="C2036" s="7">
        <v>44354</v>
      </c>
      <c r="D2036" s="75" t="s">
        <v>844</v>
      </c>
      <c r="E2036" s="22" t="s">
        <v>2298</v>
      </c>
      <c r="F2036" s="67" t="s">
        <v>1744</v>
      </c>
      <c r="G2036" s="8"/>
      <c r="H2036" s="67"/>
      <c r="I2036" s="22" t="s">
        <v>737</v>
      </c>
      <c r="J2036" s="68">
        <v>4</v>
      </c>
      <c r="K2036" s="13">
        <f>IFERROR(VLOOKUP(I2036,'LISTES stock'!A$2:B$1487,2,0)+SUMIFS(J2036:J2036,D2036:D2036,"ENTRÉE",I2036:I2036,I2036)-SUMIFS(J2036:J2036,D2036:D2036,"SORTIE",I2036:I2036,I2036),"")</f>
        <v>8</v>
      </c>
      <c r="L2036" s="13">
        <f>IFERROR(VLOOKUP(I2036,T_LISTES[],3,0),"")</f>
        <v>0</v>
      </c>
      <c r="M2036" s="13" t="str">
        <f t="shared" si="63"/>
        <v/>
      </c>
      <c r="N2036" s="23"/>
      <c r="O2036" s="8"/>
      <c r="P2036" s="69">
        <v>0</v>
      </c>
      <c r="Q2036" s="22"/>
      <c r="R2036" s="14"/>
    </row>
    <row r="2037" spans="1:18" x14ac:dyDescent="0.25">
      <c r="A2037" s="14">
        <f t="shared" si="62"/>
        <v>2036</v>
      </c>
      <c r="B2037" s="15">
        <v>44348</v>
      </c>
      <c r="C2037" s="7">
        <v>44355</v>
      </c>
      <c r="D2037" s="8" t="s">
        <v>842</v>
      </c>
      <c r="E2037" s="22" t="s">
        <v>169</v>
      </c>
      <c r="F2037" s="67" t="s">
        <v>1747</v>
      </c>
      <c r="G2037" s="8"/>
      <c r="H2037" s="67" t="s">
        <v>26</v>
      </c>
      <c r="I2037" s="22" t="s">
        <v>70</v>
      </c>
      <c r="J2037" s="68">
        <v>1</v>
      </c>
      <c r="K2037" s="13">
        <f>IFERROR(VLOOKUP(I2037,'LISTES stock'!A$2:B$1487,2,0)+SUMIFS(J2037:J2037,D2037:D2037,"ENTRÉE",I2037:I2037,I2037)-SUMIFS(J2037:J2037,D2037:D2037,"SORTIE",I2037:I2037,I2037),"")</f>
        <v>-34</v>
      </c>
      <c r="L2037" s="13">
        <f>IFERROR(VLOOKUP(I2037,T_LISTES[],3,0),"")</f>
        <v>2</v>
      </c>
      <c r="M2037" s="13" t="str">
        <f t="shared" si="63"/>
        <v>COMMANDER</v>
      </c>
      <c r="N2037" s="23" t="s">
        <v>1775</v>
      </c>
      <c r="O2037" s="8"/>
      <c r="P2037" s="69">
        <v>0</v>
      </c>
      <c r="Q2037" s="22"/>
      <c r="R2037" s="14" t="s">
        <v>1778</v>
      </c>
    </row>
    <row r="2038" spans="1:18" x14ac:dyDescent="0.25">
      <c r="A2038" s="14">
        <f t="shared" si="62"/>
        <v>2037</v>
      </c>
      <c r="B2038" s="15">
        <v>44348</v>
      </c>
      <c r="C2038" s="7">
        <v>44355</v>
      </c>
      <c r="D2038" s="8" t="s">
        <v>842</v>
      </c>
      <c r="E2038" s="22" t="s">
        <v>15</v>
      </c>
      <c r="F2038" s="67" t="s">
        <v>1747</v>
      </c>
      <c r="G2038" s="8"/>
      <c r="H2038" s="67" t="s">
        <v>17</v>
      </c>
      <c r="I2038" s="22" t="s">
        <v>280</v>
      </c>
      <c r="J2038" s="68">
        <v>1</v>
      </c>
      <c r="K2038" s="13">
        <f>IFERROR(VLOOKUP(I2038,'LISTES stock'!A$2:B$1487,2,0)+SUMIFS(J2038:J2038,D2038:D2038,"ENTRÉE",I2038:I2038,I2038)-SUMIFS(J2038:J2038,D2038:D2038,"SORTIE",I2038:I2038,I2038),"")</f>
        <v>-14</v>
      </c>
      <c r="L2038" s="13">
        <f>IFERROR(VLOOKUP(I2038,T_LISTES[],3,0),"")</f>
        <v>0</v>
      </c>
      <c r="M2038" s="13" t="str">
        <f t="shared" si="63"/>
        <v>COMMANDER</v>
      </c>
      <c r="N2038" s="23"/>
      <c r="O2038" s="8"/>
      <c r="P2038" s="69">
        <v>0</v>
      </c>
      <c r="Q2038" s="22" t="s">
        <v>2149</v>
      </c>
      <c r="R2038" s="14" t="s">
        <v>1790</v>
      </c>
    </row>
    <row r="2039" spans="1:18" x14ac:dyDescent="0.25">
      <c r="A2039" s="14">
        <f t="shared" si="62"/>
        <v>2038</v>
      </c>
      <c r="B2039" s="15">
        <v>44348</v>
      </c>
      <c r="C2039" s="7">
        <v>44355</v>
      </c>
      <c r="D2039" s="8" t="s">
        <v>842</v>
      </c>
      <c r="E2039" s="22" t="s">
        <v>50</v>
      </c>
      <c r="F2039" s="67" t="s">
        <v>1744</v>
      </c>
      <c r="G2039" s="8"/>
      <c r="H2039" s="67" t="s">
        <v>33</v>
      </c>
      <c r="I2039" s="22" t="s">
        <v>245</v>
      </c>
      <c r="J2039" s="68">
        <v>1</v>
      </c>
      <c r="K2039" s="13">
        <f>IFERROR(VLOOKUP(I2039,'LISTES stock'!A$2:B$1487,2,0)+SUMIFS(J2039:J2039,D2039:D2039,"ENTRÉE",I2039:I2039,I2039)-SUMIFS(J2039:J2039,D2039:D2039,"SORTIE",I2039:I2039,I2039),"")</f>
        <v>1</v>
      </c>
      <c r="L2039" s="13">
        <f>IFERROR(VLOOKUP(I2039,T_LISTES[],3,0),"")</f>
        <v>0</v>
      </c>
      <c r="M2039" s="13" t="str">
        <f t="shared" si="63"/>
        <v/>
      </c>
      <c r="N2039" s="23"/>
      <c r="O2039" s="8"/>
      <c r="P2039" s="69">
        <v>0</v>
      </c>
      <c r="Q2039" s="22" t="s">
        <v>1816</v>
      </c>
      <c r="R2039" s="14" t="s">
        <v>1842</v>
      </c>
    </row>
    <row r="2040" spans="1:18" x14ac:dyDescent="0.25">
      <c r="A2040" s="14">
        <f t="shared" si="62"/>
        <v>2039</v>
      </c>
      <c r="B2040" s="15">
        <v>44348</v>
      </c>
      <c r="C2040" s="7">
        <v>44355</v>
      </c>
      <c r="D2040" s="8" t="s">
        <v>842</v>
      </c>
      <c r="E2040" s="22" t="s">
        <v>15</v>
      </c>
      <c r="F2040" s="67" t="s">
        <v>1747</v>
      </c>
      <c r="G2040" s="8"/>
      <c r="H2040" s="67" t="s">
        <v>17</v>
      </c>
      <c r="I2040" s="22" t="s">
        <v>18</v>
      </c>
      <c r="J2040" s="68">
        <v>2</v>
      </c>
      <c r="K2040" s="13">
        <f>IFERROR(VLOOKUP(I2040,'LISTES stock'!A$2:B$1487,2,0)+SUMIFS(J2040:J2040,D2040:D2040,"ENTRÉE",I2040:I2040,I2040)-SUMIFS(J2040:J2040,D2040:D2040,"SORTIE",I2040:I2040,I2040),"")</f>
        <v>-59</v>
      </c>
      <c r="L2040" s="13">
        <f>IFERROR(VLOOKUP(I2040,T_LISTES[],3,0),"")</f>
        <v>0</v>
      </c>
      <c r="M2040" s="13" t="str">
        <f t="shared" si="63"/>
        <v>COMMANDER</v>
      </c>
      <c r="N2040" s="23"/>
      <c r="O2040" s="8"/>
      <c r="P2040" s="69">
        <v>0</v>
      </c>
      <c r="Q2040" s="22" t="s">
        <v>1756</v>
      </c>
      <c r="R2040" s="14" t="s">
        <v>1790</v>
      </c>
    </row>
    <row r="2041" spans="1:18" x14ac:dyDescent="0.25">
      <c r="A2041" s="14">
        <f t="shared" si="62"/>
        <v>2040</v>
      </c>
      <c r="B2041" s="15">
        <v>44348</v>
      </c>
      <c r="C2041" s="7">
        <v>44355</v>
      </c>
      <c r="D2041" s="8" t="s">
        <v>842</v>
      </c>
      <c r="E2041" s="22" t="s">
        <v>15</v>
      </c>
      <c r="F2041" s="67" t="s">
        <v>1747</v>
      </c>
      <c r="G2041" s="8"/>
      <c r="H2041" s="67" t="s">
        <v>17</v>
      </c>
      <c r="I2041" s="22" t="s">
        <v>119</v>
      </c>
      <c r="J2041" s="68">
        <v>3</v>
      </c>
      <c r="K2041" s="13">
        <f>IFERROR(VLOOKUP(I2041,'LISTES stock'!A$2:B$1487,2,0)+SUMIFS(J2041:J2041,D2041:D2041,"ENTRÉE",I2041:I2041,I2041)-SUMIFS(J2041:J2041,D2041:D2041,"SORTIE",I2041:I2041,I2041),"")</f>
        <v>-26</v>
      </c>
      <c r="L2041" s="13">
        <f>IFERROR(VLOOKUP(I2041,T_LISTES[],3,0),"")</f>
        <v>0</v>
      </c>
      <c r="M2041" s="13" t="str">
        <f t="shared" si="63"/>
        <v>COMMANDER</v>
      </c>
      <c r="N2041" s="23"/>
      <c r="O2041" s="8"/>
      <c r="P2041" s="69">
        <v>0</v>
      </c>
      <c r="Q2041" s="22" t="s">
        <v>1863</v>
      </c>
      <c r="R2041" s="14" t="s">
        <v>2082</v>
      </c>
    </row>
    <row r="2042" spans="1:18" x14ac:dyDescent="0.25">
      <c r="A2042" s="14">
        <f t="shared" si="62"/>
        <v>2041</v>
      </c>
      <c r="B2042" s="15">
        <v>44348</v>
      </c>
      <c r="C2042" s="7">
        <v>44355</v>
      </c>
      <c r="D2042" s="8" t="s">
        <v>842</v>
      </c>
      <c r="E2042" s="22" t="s">
        <v>15</v>
      </c>
      <c r="F2042" s="67" t="s">
        <v>1747</v>
      </c>
      <c r="G2042" s="8"/>
      <c r="H2042" s="67" t="s">
        <v>17</v>
      </c>
      <c r="I2042" s="22" t="s">
        <v>24</v>
      </c>
      <c r="J2042" s="68">
        <v>2</v>
      </c>
      <c r="K2042" s="13">
        <f>IFERROR(VLOOKUP(I2042,'LISTES stock'!A$2:B$1487,2,0)+SUMIFS(J2042:J2042,D2042:D2042,"ENTRÉE",I2042:I2042,I2042)-SUMIFS(J2042:J2042,D2042:D2042,"SORTIE",I2042:I2042,I2042),"")</f>
        <v>-11</v>
      </c>
      <c r="L2042" s="13">
        <f>IFERROR(VLOOKUP(I2042,T_LISTES[],3,0),"")</f>
        <v>0</v>
      </c>
      <c r="M2042" s="13" t="str">
        <f t="shared" si="63"/>
        <v>COMMANDER</v>
      </c>
      <c r="N2042" s="23"/>
      <c r="O2042" s="8"/>
      <c r="P2042" s="69">
        <v>0</v>
      </c>
      <c r="Q2042" s="22" t="s">
        <v>1908</v>
      </c>
      <c r="R2042" s="14" t="s">
        <v>2082</v>
      </c>
    </row>
    <row r="2043" spans="1:18" x14ac:dyDescent="0.25">
      <c r="A2043" s="14">
        <f t="shared" si="62"/>
        <v>2042</v>
      </c>
      <c r="B2043" s="15">
        <v>44348</v>
      </c>
      <c r="C2043" s="7">
        <v>44355</v>
      </c>
      <c r="D2043" s="8" t="s">
        <v>842</v>
      </c>
      <c r="E2043" s="22" t="s">
        <v>15</v>
      </c>
      <c r="F2043" s="67" t="s">
        <v>1747</v>
      </c>
      <c r="G2043" s="8"/>
      <c r="H2043" s="67" t="s">
        <v>17</v>
      </c>
      <c r="I2043" s="22" t="s">
        <v>23</v>
      </c>
      <c r="J2043" s="68">
        <v>2</v>
      </c>
      <c r="K2043" s="13">
        <f>IFERROR(VLOOKUP(I2043,'LISTES stock'!A$2:B$1487,2,0)+SUMIFS(J2043:J2043,D2043:D2043,"ENTRÉE",I2043:I2043,I2043)-SUMIFS(J2043:J2043,D2043:D2043,"SORTIE",I2043:I2043,I2043),"")</f>
        <v>-11</v>
      </c>
      <c r="L2043" s="13">
        <f>IFERROR(VLOOKUP(I2043,T_LISTES[],3,0),"")</f>
        <v>0</v>
      </c>
      <c r="M2043" s="13" t="str">
        <f t="shared" si="63"/>
        <v>COMMANDER</v>
      </c>
      <c r="N2043" s="23"/>
      <c r="O2043" s="8"/>
      <c r="P2043" s="69">
        <v>0</v>
      </c>
      <c r="Q2043" s="22" t="s">
        <v>1908</v>
      </c>
      <c r="R2043" s="14" t="s">
        <v>2082</v>
      </c>
    </row>
    <row r="2044" spans="1:18" x14ac:dyDescent="0.25">
      <c r="A2044" s="14">
        <f t="shared" ref="A2044:A2107" si="64">ROW()-1</f>
        <v>2043</v>
      </c>
      <c r="B2044" s="15">
        <v>44348</v>
      </c>
      <c r="C2044" s="7">
        <v>44355</v>
      </c>
      <c r="D2044" s="8" t="s">
        <v>842</v>
      </c>
      <c r="E2044" s="22" t="s">
        <v>15</v>
      </c>
      <c r="F2044" s="67" t="s">
        <v>1747</v>
      </c>
      <c r="G2044" s="8"/>
      <c r="H2044" s="67" t="s">
        <v>17</v>
      </c>
      <c r="I2044" s="22" t="s">
        <v>560</v>
      </c>
      <c r="J2044" s="68">
        <v>1</v>
      </c>
      <c r="K2044" s="13">
        <f>IFERROR(VLOOKUP(I2044,'LISTES stock'!A$2:B$1487,2,0)+SUMIFS(J2044:J2044,D2044:D2044,"ENTRÉE",I2044:I2044,I2044)-SUMIFS(J2044:J2044,D2044:D2044,"SORTIE",I2044:I2044,I2044),"")</f>
        <v>3</v>
      </c>
      <c r="L2044" s="13">
        <f>IFERROR(VLOOKUP(I2044,T_LISTES[],3,0),"")</f>
        <v>2</v>
      </c>
      <c r="M2044" s="13" t="str">
        <f t="shared" ref="M2044:M2107" si="65">IF($K2044&lt;=$L2044,"COMMANDER","")</f>
        <v/>
      </c>
      <c r="N2044" s="23"/>
      <c r="O2044" s="8"/>
      <c r="P2044" s="69">
        <v>7500</v>
      </c>
      <c r="Q2044" s="22" t="s">
        <v>1908</v>
      </c>
      <c r="R2044" s="14" t="s">
        <v>2082</v>
      </c>
    </row>
    <row r="2045" spans="1:18" x14ac:dyDescent="0.25">
      <c r="A2045" s="14">
        <f t="shared" si="64"/>
        <v>2044</v>
      </c>
      <c r="B2045" s="15">
        <v>44348</v>
      </c>
      <c r="C2045" s="7">
        <v>44355</v>
      </c>
      <c r="D2045" s="8" t="s">
        <v>842</v>
      </c>
      <c r="E2045" s="22" t="s">
        <v>15</v>
      </c>
      <c r="F2045" s="67" t="s">
        <v>1747</v>
      </c>
      <c r="G2045" s="8"/>
      <c r="H2045" s="67" t="s">
        <v>20</v>
      </c>
      <c r="I2045" s="22" t="s">
        <v>16</v>
      </c>
      <c r="J2045" s="68">
        <v>2</v>
      </c>
      <c r="K2045" s="13">
        <f>IFERROR(VLOOKUP(I2045,'LISTES stock'!A$2:B$1487,2,0)+SUMIFS(J2045:J2045,D2045:D2045,"ENTRÉE",I2045:I2045,I2045)-SUMIFS(J2045:J2045,D2045:D2045,"SORTIE",I2045:I2045,I2045),"")</f>
        <v>-8</v>
      </c>
      <c r="L2045" s="13">
        <f>IFERROR(VLOOKUP(I2045,T_LISTES[],3,0),"")</f>
        <v>0</v>
      </c>
      <c r="M2045" s="13" t="str">
        <f t="shared" si="65"/>
        <v>COMMANDER</v>
      </c>
      <c r="N2045" s="23"/>
      <c r="O2045" s="8"/>
      <c r="P2045" s="69">
        <v>0</v>
      </c>
      <c r="Q2045" s="22" t="s">
        <v>1863</v>
      </c>
      <c r="R2045" s="14" t="s">
        <v>2082</v>
      </c>
    </row>
    <row r="2046" spans="1:18" x14ac:dyDescent="0.25">
      <c r="A2046" s="14">
        <f t="shared" si="64"/>
        <v>2045</v>
      </c>
      <c r="B2046" s="15">
        <v>44348</v>
      </c>
      <c r="C2046" s="7">
        <v>44355</v>
      </c>
      <c r="D2046" s="8" t="s">
        <v>842</v>
      </c>
      <c r="E2046" s="22" t="s">
        <v>368</v>
      </c>
      <c r="F2046" s="67" t="s">
        <v>1747</v>
      </c>
      <c r="G2046" s="8"/>
      <c r="H2046" s="67" t="s">
        <v>17</v>
      </c>
      <c r="I2046" s="22" t="s">
        <v>171</v>
      </c>
      <c r="J2046" s="68">
        <v>2</v>
      </c>
      <c r="K2046" s="13">
        <f>IFERROR(VLOOKUP(I2046,'LISTES stock'!A$2:B$1487,2,0)+SUMIFS(J2046:J2046,D2046:D2046,"ENTRÉE",I2046:I2046,I2046)-SUMIFS(J2046:J2046,D2046:D2046,"SORTIE",I2046:I2046,I2046),"")</f>
        <v>-2</v>
      </c>
      <c r="L2046" s="13">
        <f>IFERROR(VLOOKUP(I2046,T_LISTES[],3,0),"")</f>
        <v>0</v>
      </c>
      <c r="M2046" s="13" t="str">
        <f t="shared" si="65"/>
        <v>COMMANDER</v>
      </c>
      <c r="N2046" s="23" t="s">
        <v>1811</v>
      </c>
      <c r="O2046" s="8"/>
      <c r="P2046" s="69">
        <v>0</v>
      </c>
      <c r="Q2046" s="22" t="s">
        <v>1758</v>
      </c>
      <c r="R2046" s="14" t="s">
        <v>1767</v>
      </c>
    </row>
    <row r="2047" spans="1:18" x14ac:dyDescent="0.25">
      <c r="A2047" s="14">
        <f t="shared" si="64"/>
        <v>2046</v>
      </c>
      <c r="B2047" s="15">
        <v>44348</v>
      </c>
      <c r="C2047" s="7">
        <v>44355</v>
      </c>
      <c r="D2047" s="8" t="s">
        <v>842</v>
      </c>
      <c r="E2047" s="22" t="s">
        <v>80</v>
      </c>
      <c r="F2047" s="67" t="s">
        <v>1747</v>
      </c>
      <c r="G2047" s="8"/>
      <c r="H2047" s="67" t="s">
        <v>33</v>
      </c>
      <c r="I2047" s="22" t="s">
        <v>301</v>
      </c>
      <c r="J2047" s="68">
        <v>1</v>
      </c>
      <c r="K2047" s="13">
        <f>IFERROR(VLOOKUP(I2047,'LISTES stock'!A$2:B$1487,2,0)+SUMIFS(J2047:J2047,D2047:D2047,"ENTRÉE",I2047:I2047,I2047)-SUMIFS(J2047:J2047,D2047:D2047,"SORTIE",I2047:I2047,I2047),"")</f>
        <v>-5</v>
      </c>
      <c r="L2047" s="13">
        <f>IFERROR(VLOOKUP(I2047,T_LISTES[],3,0),"")</f>
        <v>0</v>
      </c>
      <c r="M2047" s="13" t="str">
        <f t="shared" si="65"/>
        <v>COMMANDER</v>
      </c>
      <c r="N2047" s="23" t="s">
        <v>1773</v>
      </c>
      <c r="O2047" s="8"/>
      <c r="P2047" s="69">
        <v>0</v>
      </c>
      <c r="Q2047" s="22" t="s">
        <v>1816</v>
      </c>
      <c r="R2047" s="14" t="s">
        <v>1767</v>
      </c>
    </row>
    <row r="2048" spans="1:18" x14ac:dyDescent="0.25">
      <c r="A2048" s="14">
        <f t="shared" si="64"/>
        <v>2047</v>
      </c>
      <c r="B2048" s="15">
        <v>44348</v>
      </c>
      <c r="C2048" s="7">
        <v>44355</v>
      </c>
      <c r="D2048" s="8" t="s">
        <v>842</v>
      </c>
      <c r="E2048" s="22" t="s">
        <v>368</v>
      </c>
      <c r="F2048" s="67" t="s">
        <v>1747</v>
      </c>
      <c r="G2048" s="8"/>
      <c r="H2048" s="67" t="s">
        <v>17</v>
      </c>
      <c r="I2048" s="22" t="s">
        <v>22</v>
      </c>
      <c r="J2048" s="68">
        <v>1</v>
      </c>
      <c r="K2048" s="13">
        <f>IFERROR(VLOOKUP(I2048,'LISTES stock'!A$2:B$1487,2,0)+SUMIFS(J2048:J2048,D2048:D2048,"ENTRÉE",I2048:I2048,I2048)-SUMIFS(J2048:J2048,D2048:D2048,"SORTIE",I2048:I2048,I2048),"")</f>
        <v>-19</v>
      </c>
      <c r="L2048" s="13">
        <f>IFERROR(VLOOKUP(I2048,T_LISTES[],3,0),"")</f>
        <v>0</v>
      </c>
      <c r="M2048" s="13" t="str">
        <f t="shared" si="65"/>
        <v>COMMANDER</v>
      </c>
      <c r="N2048" s="23"/>
      <c r="O2048" s="8"/>
      <c r="P2048" s="69">
        <v>0</v>
      </c>
      <c r="Q2048" s="22" t="s">
        <v>1863</v>
      </c>
      <c r="R2048" s="14" t="s">
        <v>1767</v>
      </c>
    </row>
    <row r="2049" spans="1:18" x14ac:dyDescent="0.25">
      <c r="A2049" s="14">
        <f t="shared" si="64"/>
        <v>2048</v>
      </c>
      <c r="B2049" s="15">
        <v>44348</v>
      </c>
      <c r="C2049" s="7">
        <v>44355</v>
      </c>
      <c r="D2049" s="8" t="s">
        <v>842</v>
      </c>
      <c r="E2049" s="22" t="s">
        <v>80</v>
      </c>
      <c r="F2049" s="67" t="s">
        <v>1747</v>
      </c>
      <c r="G2049" s="8"/>
      <c r="H2049" s="67" t="s">
        <v>33</v>
      </c>
      <c r="I2049" s="22" t="s">
        <v>399</v>
      </c>
      <c r="J2049" s="68">
        <v>1</v>
      </c>
      <c r="K2049" s="13">
        <f>IFERROR(VLOOKUP(I2049,'LISTES stock'!A$2:B$1487,2,0)+SUMIFS(J2049:J2049,D2049:D2049,"ENTRÉE",I2049:I2049,I2049)-SUMIFS(J2049:J2049,D2049:D2049,"SORTIE",I2049:I2049,I2049),"")</f>
        <v>-1</v>
      </c>
      <c r="L2049" s="13">
        <f>IFERROR(VLOOKUP(I2049,T_LISTES[],3,0),"")</f>
        <v>2</v>
      </c>
      <c r="M2049" s="13" t="str">
        <f t="shared" si="65"/>
        <v>COMMANDER</v>
      </c>
      <c r="N2049" s="23"/>
      <c r="O2049" s="8"/>
      <c r="P2049" s="69">
        <v>105000</v>
      </c>
      <c r="Q2049" s="22" t="s">
        <v>1816</v>
      </c>
      <c r="R2049" s="14" t="s">
        <v>1737</v>
      </c>
    </row>
    <row r="2050" spans="1:18" x14ac:dyDescent="0.25">
      <c r="A2050" s="14">
        <f t="shared" si="64"/>
        <v>2049</v>
      </c>
      <c r="B2050" s="15">
        <v>44348</v>
      </c>
      <c r="C2050" s="7">
        <v>44355</v>
      </c>
      <c r="D2050" s="8" t="s">
        <v>842</v>
      </c>
      <c r="E2050" s="22" t="s">
        <v>644</v>
      </c>
      <c r="F2050" s="67" t="s">
        <v>1747</v>
      </c>
      <c r="G2050" s="8"/>
      <c r="H2050" s="67" t="s">
        <v>26</v>
      </c>
      <c r="I2050" s="22" t="s">
        <v>64</v>
      </c>
      <c r="J2050" s="68">
        <v>1</v>
      </c>
      <c r="K2050" s="13">
        <f>IFERROR(VLOOKUP(I2050,'LISTES stock'!A$2:B$1487,2,0)+SUMIFS(J2050:J2050,D2050:D2050,"ENTRÉE",I2050:I2050,I2050)-SUMIFS(J2050:J2050,D2050:D2050,"SORTIE",I2050:I2050,I2050),"")</f>
        <v>-50</v>
      </c>
      <c r="L2050" s="13">
        <f>IFERROR(VLOOKUP(I2050,T_LISTES[],3,0),"")</f>
        <v>2</v>
      </c>
      <c r="M2050" s="13" t="str">
        <f t="shared" si="65"/>
        <v>COMMANDER</v>
      </c>
      <c r="N2050" s="23"/>
      <c r="O2050" s="8"/>
      <c r="P2050" s="69">
        <v>0</v>
      </c>
      <c r="Q2050" s="22" t="s">
        <v>1780</v>
      </c>
      <c r="R2050" s="14" t="s">
        <v>1737</v>
      </c>
    </row>
    <row r="2051" spans="1:18" x14ac:dyDescent="0.25">
      <c r="A2051" s="14">
        <f t="shared" si="64"/>
        <v>2050</v>
      </c>
      <c r="B2051" s="15">
        <v>44348</v>
      </c>
      <c r="C2051" s="7">
        <v>44355</v>
      </c>
      <c r="D2051" s="8" t="s">
        <v>842</v>
      </c>
      <c r="E2051" s="22" t="s">
        <v>644</v>
      </c>
      <c r="F2051" s="67" t="s">
        <v>1747</v>
      </c>
      <c r="G2051" s="8"/>
      <c r="H2051" s="67" t="s">
        <v>26</v>
      </c>
      <c r="I2051" s="22" t="s">
        <v>65</v>
      </c>
      <c r="J2051" s="68">
        <v>1</v>
      </c>
      <c r="K2051" s="13">
        <f>IFERROR(VLOOKUP(I2051,'LISTES stock'!A$2:B$1487,2,0)+SUMIFS(J2051:J2051,D2051:D2051,"ENTRÉE",I2051:I2051,I2051)-SUMIFS(J2051:J2051,D2051:D2051,"SORTIE",I2051:I2051,I2051),"")</f>
        <v>-54</v>
      </c>
      <c r="L2051" s="13">
        <f>IFERROR(VLOOKUP(I2051,T_LISTES[],3,0),"")</f>
        <v>2</v>
      </c>
      <c r="M2051" s="13" t="str">
        <f t="shared" si="65"/>
        <v>COMMANDER</v>
      </c>
      <c r="N2051" s="23"/>
      <c r="O2051" s="8"/>
      <c r="P2051" s="69">
        <v>0</v>
      </c>
      <c r="Q2051" s="22" t="s">
        <v>1780</v>
      </c>
      <c r="R2051" s="14" t="s">
        <v>1737</v>
      </c>
    </row>
    <row r="2052" spans="1:18" x14ac:dyDescent="0.25">
      <c r="A2052" s="14">
        <f t="shared" si="64"/>
        <v>2051</v>
      </c>
      <c r="B2052" s="15">
        <v>44348</v>
      </c>
      <c r="C2052" s="7">
        <v>44355</v>
      </c>
      <c r="D2052" s="8" t="s">
        <v>842</v>
      </c>
      <c r="E2052" s="22" t="s">
        <v>644</v>
      </c>
      <c r="F2052" s="67" t="s">
        <v>1860</v>
      </c>
      <c r="G2052" s="8"/>
      <c r="H2052" s="67" t="s">
        <v>26</v>
      </c>
      <c r="I2052" s="22" t="s">
        <v>135</v>
      </c>
      <c r="J2052" s="68">
        <v>1</v>
      </c>
      <c r="K2052" s="13">
        <f>IFERROR(VLOOKUP(I2052,'LISTES stock'!A$2:B$1487,2,0)+SUMIFS(J2052:J2052,D2052:D2052,"ENTRÉE",I2052:I2052,I2052)-SUMIFS(J2052:J2052,D2052:D2052,"SORTIE",I2052:I2052,I2052),"")</f>
        <v>-87</v>
      </c>
      <c r="L2052" s="13">
        <f>IFERROR(VLOOKUP(I2052,T_LISTES[],3,0),"")</f>
        <v>2</v>
      </c>
      <c r="M2052" s="13" t="str">
        <f t="shared" si="65"/>
        <v>COMMANDER</v>
      </c>
      <c r="N2052" s="23"/>
      <c r="O2052" s="8"/>
      <c r="P2052" s="69">
        <v>0</v>
      </c>
      <c r="Q2052" s="22" t="s">
        <v>1780</v>
      </c>
      <c r="R2052" s="14" t="s">
        <v>1737</v>
      </c>
    </row>
    <row r="2053" spans="1:18" x14ac:dyDescent="0.25">
      <c r="A2053" s="14">
        <f t="shared" si="64"/>
        <v>2052</v>
      </c>
      <c r="B2053" s="15">
        <v>44348</v>
      </c>
      <c r="C2053" s="7">
        <v>44355</v>
      </c>
      <c r="D2053" s="8" t="s">
        <v>842</v>
      </c>
      <c r="E2053" s="22" t="s">
        <v>644</v>
      </c>
      <c r="F2053" s="67" t="s">
        <v>1765</v>
      </c>
      <c r="G2053" s="8"/>
      <c r="H2053" s="67" t="s">
        <v>58</v>
      </c>
      <c r="I2053" s="22" t="s">
        <v>57</v>
      </c>
      <c r="J2053" s="68">
        <v>35</v>
      </c>
      <c r="K2053" s="13">
        <f>IFERROR(VLOOKUP(I2053,'LISTES stock'!A$2:B$1487,2,0)+SUMIFS(J2053:J2053,D2053:D2053,"ENTRÉE",I2053:I2053,I2053)-SUMIFS(J2053:J2053,D2053:D2053,"SORTIE",I2053:I2053,I2053),"")</f>
        <v>-7079</v>
      </c>
      <c r="L2053" s="13">
        <f>IFERROR(VLOOKUP(I2053,T_LISTES[],3,0),"")</f>
        <v>0</v>
      </c>
      <c r="M2053" s="13" t="str">
        <f t="shared" si="65"/>
        <v>COMMANDER</v>
      </c>
      <c r="N2053" s="23"/>
      <c r="O2053" s="8"/>
      <c r="P2053" s="69">
        <v>0</v>
      </c>
      <c r="Q2053" s="22" t="s">
        <v>1780</v>
      </c>
      <c r="R2053" s="14" t="s">
        <v>1737</v>
      </c>
    </row>
    <row r="2054" spans="1:18" x14ac:dyDescent="0.25">
      <c r="A2054" s="14">
        <f t="shared" si="64"/>
        <v>2053</v>
      </c>
      <c r="B2054" s="15">
        <v>44348</v>
      </c>
      <c r="C2054" s="7">
        <v>44355</v>
      </c>
      <c r="D2054" s="8" t="s">
        <v>842</v>
      </c>
      <c r="E2054" s="22" t="s">
        <v>808</v>
      </c>
      <c r="F2054" s="67" t="s">
        <v>1747</v>
      </c>
      <c r="G2054" s="8"/>
      <c r="H2054" s="67" t="s">
        <v>17</v>
      </c>
      <c r="I2054" s="22" t="s">
        <v>119</v>
      </c>
      <c r="J2054" s="68">
        <v>3</v>
      </c>
      <c r="K2054" s="13">
        <f>IFERROR(VLOOKUP(I2054,'LISTES stock'!A$2:B$1487,2,0)+SUMIFS(J2054:J2054,D2054:D2054,"ENTRÉE",I2054:I2054,I2054)-SUMIFS(J2054:J2054,D2054:D2054,"SORTIE",I2054:I2054,I2054),"")</f>
        <v>-26</v>
      </c>
      <c r="L2054" s="13">
        <f>IFERROR(VLOOKUP(I2054,T_LISTES[],3,0),"")</f>
        <v>0</v>
      </c>
      <c r="M2054" s="13" t="str">
        <f t="shared" si="65"/>
        <v>COMMANDER</v>
      </c>
      <c r="N2054" s="23"/>
      <c r="O2054" s="8"/>
      <c r="P2054" s="69">
        <v>0</v>
      </c>
      <c r="Q2054" s="22" t="s">
        <v>1863</v>
      </c>
      <c r="R2054" s="14" t="s">
        <v>1790</v>
      </c>
    </row>
    <row r="2055" spans="1:18" x14ac:dyDescent="0.25">
      <c r="A2055" s="14">
        <f t="shared" si="64"/>
        <v>2054</v>
      </c>
      <c r="B2055" s="15">
        <v>44348</v>
      </c>
      <c r="C2055" s="7">
        <v>44355</v>
      </c>
      <c r="D2055" s="8" t="s">
        <v>842</v>
      </c>
      <c r="E2055" s="22" t="s">
        <v>694</v>
      </c>
      <c r="F2055" s="67" t="s">
        <v>1867</v>
      </c>
      <c r="G2055" s="8"/>
      <c r="H2055" s="67" t="s">
        <v>1742</v>
      </c>
      <c r="I2055" s="22" t="s">
        <v>337</v>
      </c>
      <c r="J2055" s="68">
        <v>1</v>
      </c>
      <c r="K2055" s="13">
        <f>IFERROR(VLOOKUP(I2055,'LISTES stock'!A$2:B$1487,2,0)+SUMIFS(J2055:J2055,D2055:D2055,"ENTRÉE",I2055:I2055,I2055)-SUMIFS(J2055:J2055,D2055:D2055,"SORTIE",I2055:I2055,I2055),"")</f>
        <v>-25</v>
      </c>
      <c r="L2055" s="13">
        <f>IFERROR(VLOOKUP(I2055,T_LISTES[],3,0),"")</f>
        <v>2</v>
      </c>
      <c r="M2055" s="13" t="str">
        <f t="shared" si="65"/>
        <v>COMMANDER</v>
      </c>
      <c r="N2055" s="23"/>
      <c r="O2055" s="8"/>
      <c r="P2055" s="69">
        <v>0</v>
      </c>
      <c r="Q2055" s="22"/>
      <c r="R2055" s="14" t="s">
        <v>1743</v>
      </c>
    </row>
    <row r="2056" spans="1:18" x14ac:dyDescent="0.25">
      <c r="A2056" s="14">
        <f t="shared" si="64"/>
        <v>2055</v>
      </c>
      <c r="B2056" s="15">
        <v>44348</v>
      </c>
      <c r="C2056" s="7">
        <v>44355</v>
      </c>
      <c r="D2056" s="8" t="s">
        <v>842</v>
      </c>
      <c r="E2056" s="22" t="s">
        <v>63</v>
      </c>
      <c r="F2056" s="67" t="s">
        <v>1747</v>
      </c>
      <c r="G2056" s="8"/>
      <c r="H2056" s="67" t="s">
        <v>17</v>
      </c>
      <c r="I2056" s="22" t="s">
        <v>18</v>
      </c>
      <c r="J2056" s="68">
        <v>2</v>
      </c>
      <c r="K2056" s="13">
        <f>IFERROR(VLOOKUP(I2056,'LISTES stock'!A$2:B$1487,2,0)+SUMIFS(J2056:J2056,D2056:D2056,"ENTRÉE",I2056:I2056,I2056)-SUMIFS(J2056:J2056,D2056:D2056,"SORTIE",I2056:I2056,I2056),"")</f>
        <v>-59</v>
      </c>
      <c r="L2056" s="13">
        <f>IFERROR(VLOOKUP(I2056,T_LISTES[],3,0),"")</f>
        <v>0</v>
      </c>
      <c r="M2056" s="13" t="str">
        <f t="shared" si="65"/>
        <v>COMMANDER</v>
      </c>
      <c r="N2056" s="23"/>
      <c r="O2056" s="8"/>
      <c r="P2056" s="69">
        <v>0</v>
      </c>
      <c r="Q2056" s="22" t="s">
        <v>1810</v>
      </c>
      <c r="R2056" s="14" t="s">
        <v>1754</v>
      </c>
    </row>
    <row r="2057" spans="1:18" x14ac:dyDescent="0.25">
      <c r="A2057" s="14">
        <f t="shared" si="64"/>
        <v>2056</v>
      </c>
      <c r="B2057" s="15">
        <v>44348</v>
      </c>
      <c r="C2057" s="7">
        <v>44355</v>
      </c>
      <c r="D2057" s="8" t="s">
        <v>842</v>
      </c>
      <c r="E2057" s="22" t="s">
        <v>41</v>
      </c>
      <c r="F2057" s="67" t="s">
        <v>1747</v>
      </c>
      <c r="G2057" s="8"/>
      <c r="H2057" s="67" t="s">
        <v>17</v>
      </c>
      <c r="I2057" s="22" t="s">
        <v>18</v>
      </c>
      <c r="J2057" s="68">
        <v>1</v>
      </c>
      <c r="K2057" s="13">
        <f>IFERROR(VLOOKUP(I2057,'LISTES stock'!A$2:B$1487,2,0)+SUMIFS(J2057:J2057,D2057:D2057,"ENTRÉE",I2057:I2057,I2057)-SUMIFS(J2057:J2057,D2057:D2057,"SORTIE",I2057:I2057,I2057),"")</f>
        <v>-58</v>
      </c>
      <c r="L2057" s="13">
        <f>IFERROR(VLOOKUP(I2057,T_LISTES[],3,0),"")</f>
        <v>0</v>
      </c>
      <c r="M2057" s="13" t="str">
        <f t="shared" si="65"/>
        <v>COMMANDER</v>
      </c>
      <c r="N2057" s="23"/>
      <c r="O2057" s="8"/>
      <c r="P2057" s="69">
        <v>0</v>
      </c>
      <c r="Q2057" s="22" t="s">
        <v>2041</v>
      </c>
      <c r="R2057" s="14" t="s">
        <v>1759</v>
      </c>
    </row>
    <row r="2058" spans="1:18" x14ac:dyDescent="0.25">
      <c r="A2058" s="14">
        <f t="shared" si="64"/>
        <v>2057</v>
      </c>
      <c r="B2058" s="15">
        <v>44348</v>
      </c>
      <c r="C2058" s="7">
        <v>44355</v>
      </c>
      <c r="D2058" s="8" t="s">
        <v>842</v>
      </c>
      <c r="E2058" s="22" t="s">
        <v>798</v>
      </c>
      <c r="F2058" s="67" t="s">
        <v>1860</v>
      </c>
      <c r="G2058" s="8"/>
      <c r="H2058" s="67" t="s">
        <v>26</v>
      </c>
      <c r="I2058" s="22" t="s">
        <v>647</v>
      </c>
      <c r="J2058" s="68">
        <v>2</v>
      </c>
      <c r="K2058" s="13">
        <f>IFERROR(VLOOKUP(I2058,'LISTES stock'!A$2:B$1487,2,0)+SUMIFS(J2058:J2058,D2058:D2058,"ENTRÉE",I2058:I2058,I2058)-SUMIFS(J2058:J2058,D2058:D2058,"SORTIE",I2058:I2058,I2058),"")</f>
        <v>-13</v>
      </c>
      <c r="L2058" s="13">
        <f>IFERROR(VLOOKUP(I2058,T_LISTES[],3,0),"")</f>
        <v>2</v>
      </c>
      <c r="M2058" s="13" t="str">
        <f t="shared" si="65"/>
        <v>COMMANDER</v>
      </c>
      <c r="N2058" s="23"/>
      <c r="O2058" s="8"/>
      <c r="P2058" s="69">
        <v>0</v>
      </c>
      <c r="Q2058" s="22"/>
      <c r="R2058" s="14" t="s">
        <v>1802</v>
      </c>
    </row>
    <row r="2059" spans="1:18" x14ac:dyDescent="0.25">
      <c r="A2059" s="14">
        <f t="shared" si="64"/>
        <v>2058</v>
      </c>
      <c r="B2059" s="15">
        <v>44348</v>
      </c>
      <c r="C2059" s="7">
        <v>44355</v>
      </c>
      <c r="D2059" s="75" t="s">
        <v>844</v>
      </c>
      <c r="E2059" s="22" t="s">
        <v>2298</v>
      </c>
      <c r="F2059" s="67"/>
      <c r="G2059" s="8"/>
      <c r="H2059" s="67"/>
      <c r="I2059" s="22" t="s">
        <v>380</v>
      </c>
      <c r="J2059" s="68">
        <v>10</v>
      </c>
      <c r="K2059" s="13">
        <f>IFERROR(VLOOKUP(I2059,'LISTES stock'!A$2:B$1487,2,0)+SUMIFS(J2059:J2059,D2059:D2059,"ENTRÉE",I2059:I2059,I2059)-SUMIFS(J2059:J2059,D2059:D2059,"SORTIE",I2059:I2059,I2059),"")</f>
        <v>27</v>
      </c>
      <c r="L2059" s="13">
        <f>IFERROR(VLOOKUP(I2059,T_LISTES[],3,0),"")</f>
        <v>2</v>
      </c>
      <c r="M2059" s="13" t="str">
        <f t="shared" si="65"/>
        <v/>
      </c>
      <c r="N2059" s="23"/>
      <c r="O2059" s="8"/>
      <c r="P2059" s="69">
        <v>7000</v>
      </c>
      <c r="Q2059" s="22"/>
      <c r="R2059" s="14"/>
    </row>
    <row r="2060" spans="1:18" x14ac:dyDescent="0.25">
      <c r="A2060" s="14">
        <f t="shared" si="64"/>
        <v>2059</v>
      </c>
      <c r="B2060" s="15">
        <v>44348</v>
      </c>
      <c r="C2060" s="7">
        <v>44356</v>
      </c>
      <c r="D2060" s="8" t="s">
        <v>842</v>
      </c>
      <c r="E2060" s="22" t="s">
        <v>368</v>
      </c>
      <c r="F2060" s="67" t="s">
        <v>1747</v>
      </c>
      <c r="G2060" s="8"/>
      <c r="H2060" s="67" t="s">
        <v>26</v>
      </c>
      <c r="I2060" s="22" t="s">
        <v>70</v>
      </c>
      <c r="J2060" s="68">
        <v>1</v>
      </c>
      <c r="K2060" s="13">
        <f>IFERROR(VLOOKUP(I2060,'LISTES stock'!A$2:B$1487,2,0)+SUMIFS(J2060:J2060,D2060:D2060,"ENTRÉE",I2060:I2060,I2060)-SUMIFS(J2060:J2060,D2060:D2060,"SORTIE",I2060:I2060,I2060),"")</f>
        <v>-34</v>
      </c>
      <c r="L2060" s="13">
        <f>IFERROR(VLOOKUP(I2060,T_LISTES[],3,0),"")</f>
        <v>2</v>
      </c>
      <c r="M2060" s="13" t="str">
        <f t="shared" si="65"/>
        <v>COMMANDER</v>
      </c>
      <c r="N2060" s="23" t="s">
        <v>1775</v>
      </c>
      <c r="O2060" s="8"/>
      <c r="P2060" s="69">
        <v>0</v>
      </c>
      <c r="Q2060" s="22"/>
      <c r="R2060" s="14" t="s">
        <v>1790</v>
      </c>
    </row>
    <row r="2061" spans="1:18" x14ac:dyDescent="0.25">
      <c r="A2061" s="14">
        <f t="shared" si="64"/>
        <v>2060</v>
      </c>
      <c r="B2061" s="15">
        <v>44348</v>
      </c>
      <c r="C2061" s="7">
        <v>44356</v>
      </c>
      <c r="D2061" s="8" t="s">
        <v>842</v>
      </c>
      <c r="E2061" s="22" t="s">
        <v>368</v>
      </c>
      <c r="F2061" s="67" t="s">
        <v>1744</v>
      </c>
      <c r="G2061" s="8"/>
      <c r="H2061" s="67" t="s">
        <v>17</v>
      </c>
      <c r="I2061" s="22" t="s">
        <v>493</v>
      </c>
      <c r="J2061" s="68">
        <v>1</v>
      </c>
      <c r="K2061" s="13">
        <f>IFERROR(VLOOKUP(I2061,'LISTES stock'!A$2:B$1487,2,0)+SUMIFS(J2061:J2061,D2061:D2061,"ENTRÉE",I2061:I2061,I2061)-SUMIFS(J2061:J2061,D2061:D2061,"SORTIE",I2061:I2061,I2061),"")</f>
        <v>-7</v>
      </c>
      <c r="L2061" s="13">
        <f>IFERROR(VLOOKUP(I2061,T_LISTES[],3,0),"")</f>
        <v>0</v>
      </c>
      <c r="M2061" s="13" t="str">
        <f t="shared" si="65"/>
        <v>COMMANDER</v>
      </c>
      <c r="N2061" s="23"/>
      <c r="O2061" s="8"/>
      <c r="P2061" s="69">
        <v>0</v>
      </c>
      <c r="Q2061" s="22" t="s">
        <v>1920</v>
      </c>
      <c r="R2061" s="14" t="s">
        <v>1790</v>
      </c>
    </row>
    <row r="2062" spans="1:18" x14ac:dyDescent="0.25">
      <c r="A2062" s="14">
        <f t="shared" si="64"/>
        <v>2061</v>
      </c>
      <c r="B2062" s="15">
        <v>44348</v>
      </c>
      <c r="C2062" s="7">
        <v>44356</v>
      </c>
      <c r="D2062" s="8" t="s">
        <v>842</v>
      </c>
      <c r="E2062" s="22" t="s">
        <v>368</v>
      </c>
      <c r="F2062" s="67" t="s">
        <v>1747</v>
      </c>
      <c r="G2062" s="8"/>
      <c r="H2062" s="67" t="s">
        <v>17</v>
      </c>
      <c r="I2062" s="22" t="s">
        <v>187</v>
      </c>
      <c r="J2062" s="68">
        <v>1</v>
      </c>
      <c r="K2062" s="13">
        <f>IFERROR(VLOOKUP(I2062,'LISTES stock'!A$2:B$1487,2,0)+SUMIFS(J2062:J2062,D2062:D2062,"ENTRÉE",I2062:I2062,I2062)-SUMIFS(J2062:J2062,D2062:D2062,"SORTIE",I2062:I2062,I2062),"")</f>
        <v>13</v>
      </c>
      <c r="L2062" s="13">
        <f>IFERROR(VLOOKUP(I2062,T_LISTES[],3,0),"")</f>
        <v>0</v>
      </c>
      <c r="M2062" s="13" t="str">
        <f t="shared" si="65"/>
        <v/>
      </c>
      <c r="N2062" s="23"/>
      <c r="O2062" s="8"/>
      <c r="P2062" s="69">
        <v>0</v>
      </c>
      <c r="Q2062" s="22" t="s">
        <v>1920</v>
      </c>
      <c r="R2062" s="14" t="s">
        <v>1790</v>
      </c>
    </row>
    <row r="2063" spans="1:18" x14ac:dyDescent="0.25">
      <c r="A2063" s="14">
        <f t="shared" si="64"/>
        <v>2062</v>
      </c>
      <c r="B2063" s="15">
        <v>44348</v>
      </c>
      <c r="C2063" s="7">
        <v>44356</v>
      </c>
      <c r="D2063" s="8" t="s">
        <v>842</v>
      </c>
      <c r="E2063" s="22" t="s">
        <v>717</v>
      </c>
      <c r="F2063" s="67" t="s">
        <v>1867</v>
      </c>
      <c r="G2063" s="8"/>
      <c r="H2063" s="67" t="s">
        <v>1742</v>
      </c>
      <c r="I2063" s="22" t="s">
        <v>329</v>
      </c>
      <c r="J2063" s="68">
        <v>1</v>
      </c>
      <c r="K2063" s="13">
        <f>IFERROR(VLOOKUP(I2063,'LISTES stock'!A$2:B$1487,2,0)+SUMIFS(J2063:J2063,D2063:D2063,"ENTRÉE",I2063:I2063,I2063)-SUMIFS(J2063:J2063,D2063:D2063,"SORTIE",I2063:I2063,I2063),"")</f>
        <v>33</v>
      </c>
      <c r="L2063" s="13">
        <f>IFERROR(VLOOKUP(I2063,T_LISTES[],3,0),"")</f>
        <v>2</v>
      </c>
      <c r="M2063" s="13" t="str">
        <f t="shared" si="65"/>
        <v/>
      </c>
      <c r="N2063" s="23"/>
      <c r="O2063" s="8"/>
      <c r="P2063" s="69">
        <v>0</v>
      </c>
      <c r="Q2063" s="22"/>
      <c r="R2063" s="14" t="s">
        <v>1743</v>
      </c>
    </row>
    <row r="2064" spans="1:18" x14ac:dyDescent="0.25">
      <c r="A2064" s="14">
        <f t="shared" si="64"/>
        <v>2063</v>
      </c>
      <c r="B2064" s="15">
        <v>44348</v>
      </c>
      <c r="C2064" s="7">
        <v>44356</v>
      </c>
      <c r="D2064" s="8" t="s">
        <v>842</v>
      </c>
      <c r="E2064" s="22" t="s">
        <v>215</v>
      </c>
      <c r="F2064" s="67" t="s">
        <v>1762</v>
      </c>
      <c r="G2064" s="8"/>
      <c r="H2064" s="67" t="s">
        <v>26</v>
      </c>
      <c r="I2064" s="22" t="s">
        <v>25</v>
      </c>
      <c r="J2064" s="68">
        <v>2</v>
      </c>
      <c r="K2064" s="13">
        <f>IFERROR(VLOOKUP(I2064,'LISTES stock'!A$2:B$1487,2,0)+SUMIFS(J2064:J2064,D2064:D2064,"ENTRÉE",I2064:I2064,I2064)-SUMIFS(J2064:J2064,D2064:D2064,"SORTIE",I2064:I2064,I2064),"")</f>
        <v>-4</v>
      </c>
      <c r="L2064" s="13">
        <f>IFERROR(VLOOKUP(I2064,T_LISTES[],3,0),"")</f>
        <v>2</v>
      </c>
      <c r="M2064" s="13" t="str">
        <f t="shared" si="65"/>
        <v>COMMANDER</v>
      </c>
      <c r="N2064" s="23"/>
      <c r="O2064" s="8"/>
      <c r="P2064" s="69">
        <v>0</v>
      </c>
      <c r="Q2064" s="22"/>
      <c r="R2064" s="14" t="s">
        <v>1789</v>
      </c>
    </row>
    <row r="2065" spans="1:18" x14ac:dyDescent="0.25">
      <c r="A2065" s="14">
        <f t="shared" si="64"/>
        <v>2064</v>
      </c>
      <c r="B2065" s="15">
        <v>44348</v>
      </c>
      <c r="C2065" s="7">
        <v>44356</v>
      </c>
      <c r="D2065" s="8" t="s">
        <v>842</v>
      </c>
      <c r="E2065" s="22" t="s">
        <v>74</v>
      </c>
      <c r="F2065" s="67" t="s">
        <v>1762</v>
      </c>
      <c r="G2065" s="8"/>
      <c r="H2065" s="67" t="s">
        <v>26</v>
      </c>
      <c r="I2065" s="22" t="s">
        <v>25</v>
      </c>
      <c r="J2065" s="68">
        <v>2</v>
      </c>
      <c r="K2065" s="13">
        <f>IFERROR(VLOOKUP(I2065,'LISTES stock'!A$2:B$1487,2,0)+SUMIFS(J2065:J2065,D2065:D2065,"ENTRÉE",I2065:I2065,I2065)-SUMIFS(J2065:J2065,D2065:D2065,"SORTIE",I2065:I2065,I2065),"")</f>
        <v>-4</v>
      </c>
      <c r="L2065" s="13">
        <f>IFERROR(VLOOKUP(I2065,T_LISTES[],3,0),"")</f>
        <v>2</v>
      </c>
      <c r="M2065" s="13" t="str">
        <f t="shared" si="65"/>
        <v>COMMANDER</v>
      </c>
      <c r="N2065" s="23"/>
      <c r="O2065" s="8"/>
      <c r="P2065" s="69">
        <v>0</v>
      </c>
      <c r="Q2065" s="22" t="s">
        <v>1780</v>
      </c>
      <c r="R2065" s="14" t="s">
        <v>1759</v>
      </c>
    </row>
    <row r="2066" spans="1:18" x14ac:dyDescent="0.25">
      <c r="A2066" s="14">
        <f t="shared" si="64"/>
        <v>2065</v>
      </c>
      <c r="B2066" s="15">
        <v>44348</v>
      </c>
      <c r="C2066" s="7">
        <v>44356</v>
      </c>
      <c r="D2066" s="8" t="s">
        <v>842</v>
      </c>
      <c r="E2066" s="22" t="s">
        <v>74</v>
      </c>
      <c r="F2066" s="67" t="s">
        <v>1762</v>
      </c>
      <c r="G2066" s="8"/>
      <c r="H2066" s="67" t="s">
        <v>26</v>
      </c>
      <c r="I2066" s="22" t="s">
        <v>27</v>
      </c>
      <c r="J2066" s="68">
        <v>2</v>
      </c>
      <c r="K2066" s="13">
        <f>IFERROR(VLOOKUP(I2066,'LISTES stock'!A$2:B$1487,2,0)+SUMIFS(J2066:J2066,D2066:D2066,"ENTRÉE",I2066:I2066,I2066)-SUMIFS(J2066:J2066,D2066:D2066,"SORTIE",I2066:I2066,I2066),"")</f>
        <v>20</v>
      </c>
      <c r="L2066" s="13">
        <f>IFERROR(VLOOKUP(I2066,T_LISTES[],3,0),"")</f>
        <v>2</v>
      </c>
      <c r="M2066" s="13" t="str">
        <f t="shared" si="65"/>
        <v/>
      </c>
      <c r="N2066" s="23"/>
      <c r="O2066" s="8"/>
      <c r="P2066" s="69">
        <v>0</v>
      </c>
      <c r="Q2066" s="22" t="s">
        <v>1780</v>
      </c>
      <c r="R2066" s="14" t="s">
        <v>1759</v>
      </c>
    </row>
    <row r="2067" spans="1:18" x14ac:dyDescent="0.25">
      <c r="A2067" s="14">
        <f t="shared" si="64"/>
        <v>2066</v>
      </c>
      <c r="B2067" s="15">
        <v>44348</v>
      </c>
      <c r="C2067" s="7">
        <v>44356</v>
      </c>
      <c r="D2067" s="8" t="s">
        <v>842</v>
      </c>
      <c r="E2067" s="22" t="s">
        <v>74</v>
      </c>
      <c r="F2067" s="67" t="s">
        <v>1765</v>
      </c>
      <c r="G2067" s="8"/>
      <c r="H2067" s="67" t="s">
        <v>58</v>
      </c>
      <c r="I2067" s="22" t="s">
        <v>57</v>
      </c>
      <c r="J2067" s="68">
        <v>27</v>
      </c>
      <c r="K2067" s="13">
        <f>IFERROR(VLOOKUP(I2067,'LISTES stock'!A$2:B$1487,2,0)+SUMIFS(J2067:J2067,D2067:D2067,"ENTRÉE",I2067:I2067,I2067)-SUMIFS(J2067:J2067,D2067:D2067,"SORTIE",I2067:I2067,I2067),"")</f>
        <v>-7071</v>
      </c>
      <c r="L2067" s="13">
        <f>IFERROR(VLOOKUP(I2067,T_LISTES[],3,0),"")</f>
        <v>0</v>
      </c>
      <c r="M2067" s="13" t="str">
        <f t="shared" si="65"/>
        <v>COMMANDER</v>
      </c>
      <c r="N2067" s="23"/>
      <c r="O2067" s="8"/>
      <c r="P2067" s="69">
        <v>0</v>
      </c>
      <c r="Q2067" s="22" t="s">
        <v>1780</v>
      </c>
      <c r="R2067" s="14" t="s">
        <v>1759</v>
      </c>
    </row>
    <row r="2068" spans="1:18" x14ac:dyDescent="0.25">
      <c r="A2068" s="14">
        <f t="shared" si="64"/>
        <v>2067</v>
      </c>
      <c r="B2068" s="15">
        <v>44348</v>
      </c>
      <c r="C2068" s="7">
        <v>44356</v>
      </c>
      <c r="D2068" s="8" t="s">
        <v>842</v>
      </c>
      <c r="E2068" s="22" t="s">
        <v>368</v>
      </c>
      <c r="F2068" s="67" t="s">
        <v>1747</v>
      </c>
      <c r="G2068" s="8"/>
      <c r="H2068" s="67" t="s">
        <v>33</v>
      </c>
      <c r="I2068" s="22" t="s">
        <v>32</v>
      </c>
      <c r="J2068" s="68">
        <v>1</v>
      </c>
      <c r="K2068" s="13">
        <f>IFERROR(VLOOKUP(I2068,'LISTES stock'!A$2:B$1487,2,0)+SUMIFS(J2068:J2068,D2068:D2068,"ENTRÉE",I2068:I2068,I2068)-SUMIFS(J2068:J2068,D2068:D2068,"SORTIE",I2068:I2068,I2068),"")</f>
        <v>0</v>
      </c>
      <c r="L2068" s="13">
        <f>IFERROR(VLOOKUP(I2068,T_LISTES[],3,0),"")</f>
        <v>0</v>
      </c>
      <c r="M2068" s="13" t="str">
        <f t="shared" si="65"/>
        <v>COMMANDER</v>
      </c>
      <c r="N2068" s="23" t="s">
        <v>1773</v>
      </c>
      <c r="O2068" s="8"/>
      <c r="P2068" s="69">
        <v>0</v>
      </c>
      <c r="Q2068" s="22" t="s">
        <v>1832</v>
      </c>
      <c r="R2068" s="14" t="s">
        <v>1778</v>
      </c>
    </row>
    <row r="2069" spans="1:18" x14ac:dyDescent="0.25">
      <c r="A2069" s="14">
        <f t="shared" si="64"/>
        <v>2068</v>
      </c>
      <c r="B2069" s="15">
        <v>44348</v>
      </c>
      <c r="C2069" s="7">
        <v>44356</v>
      </c>
      <c r="D2069" s="8" t="s">
        <v>842</v>
      </c>
      <c r="E2069" s="22" t="s">
        <v>1935</v>
      </c>
      <c r="F2069" s="67" t="s">
        <v>1735</v>
      </c>
      <c r="G2069" s="8"/>
      <c r="H2069" s="67" t="s">
        <v>1740</v>
      </c>
      <c r="I2069" s="22" t="s">
        <v>548</v>
      </c>
      <c r="J2069" s="68">
        <v>1</v>
      </c>
      <c r="K2069" s="13">
        <f>IFERROR(VLOOKUP(I2069,'LISTES stock'!A$2:B$1487,2,0)+SUMIFS(J2069:J2069,D2069:D2069,"ENTRÉE",I2069:I2069,I2069)-SUMIFS(J2069:J2069,D2069:D2069,"SORTIE",I2069:I2069,I2069),"")</f>
        <v>-1</v>
      </c>
      <c r="L2069" s="13">
        <f>IFERROR(VLOOKUP(I2069,T_LISTES[],3,0),"")</f>
        <v>2</v>
      </c>
      <c r="M2069" s="13" t="str">
        <f t="shared" si="65"/>
        <v>COMMANDER</v>
      </c>
      <c r="N2069" s="23" t="s">
        <v>1977</v>
      </c>
      <c r="O2069" s="8"/>
      <c r="P2069" s="69">
        <v>100000</v>
      </c>
      <c r="Q2069" s="22"/>
      <c r="R2069" s="14" t="s">
        <v>1737</v>
      </c>
    </row>
    <row r="2070" spans="1:18" x14ac:dyDescent="0.25">
      <c r="A2070" s="14">
        <f t="shared" si="64"/>
        <v>2069</v>
      </c>
      <c r="B2070" s="15">
        <v>44348</v>
      </c>
      <c r="C2070" s="7">
        <v>44356</v>
      </c>
      <c r="D2070" s="8" t="s">
        <v>842</v>
      </c>
      <c r="E2070" s="22" t="s">
        <v>2</v>
      </c>
      <c r="F2070" s="67" t="s">
        <v>1744</v>
      </c>
      <c r="G2070" s="8"/>
      <c r="H2070" s="67" t="s">
        <v>33</v>
      </c>
      <c r="I2070" s="22" t="s">
        <v>161</v>
      </c>
      <c r="J2070" s="68">
        <v>1</v>
      </c>
      <c r="K2070" s="13">
        <f>IFERROR(VLOOKUP(I2070,'LISTES stock'!A$2:B$1487,2,0)+SUMIFS(J2070:J2070,D2070:D2070,"ENTRÉE",I2070:I2070,I2070)-SUMIFS(J2070:J2070,D2070:D2070,"SORTIE",I2070:I2070,I2070),"")</f>
        <v>-15</v>
      </c>
      <c r="L2070" s="13">
        <f>IFERROR(VLOOKUP(I2070,T_LISTES[],3,0),"")</f>
        <v>2</v>
      </c>
      <c r="M2070" s="13" t="str">
        <f t="shared" si="65"/>
        <v>COMMANDER</v>
      </c>
      <c r="N2070" s="23"/>
      <c r="O2070" s="8"/>
      <c r="P2070" s="69">
        <v>0</v>
      </c>
      <c r="Q2070" s="22"/>
      <c r="R2070" s="14" t="s">
        <v>1737</v>
      </c>
    </row>
    <row r="2071" spans="1:18" x14ac:dyDescent="0.25">
      <c r="A2071" s="14">
        <f t="shared" si="64"/>
        <v>2070</v>
      </c>
      <c r="B2071" s="15">
        <v>44348</v>
      </c>
      <c r="C2071" s="7">
        <v>44356</v>
      </c>
      <c r="D2071" s="8" t="s">
        <v>842</v>
      </c>
      <c r="E2071" s="22" t="s">
        <v>707</v>
      </c>
      <c r="F2071" s="67" t="s">
        <v>1762</v>
      </c>
      <c r="G2071" s="8"/>
      <c r="H2071" s="67" t="s">
        <v>1748</v>
      </c>
      <c r="I2071" s="22" t="s">
        <v>407</v>
      </c>
      <c r="J2071" s="68">
        <v>1</v>
      </c>
      <c r="K2071" s="13">
        <f>IFERROR(VLOOKUP(I2071,'LISTES stock'!A$2:B$1487,2,0)+SUMIFS(J2071:J2071,D2071:D2071,"ENTRÉE",I2071:I2071,I2071)-SUMIFS(J2071:J2071,D2071:D2071,"SORTIE",I2071:I2071,I2071),"")</f>
        <v>0</v>
      </c>
      <c r="L2071" s="13">
        <f>IFERROR(VLOOKUP(I2071,T_LISTES[],3,0),"")</f>
        <v>2</v>
      </c>
      <c r="M2071" s="13" t="str">
        <f t="shared" si="65"/>
        <v>COMMANDER</v>
      </c>
      <c r="N2071" s="23" t="s">
        <v>1763</v>
      </c>
      <c r="O2071" s="8"/>
      <c r="P2071" s="69">
        <v>18500</v>
      </c>
      <c r="Q2071" s="22" t="s">
        <v>2147</v>
      </c>
      <c r="R2071" s="14" t="s">
        <v>1737</v>
      </c>
    </row>
    <row r="2072" spans="1:18" x14ac:dyDescent="0.25">
      <c r="A2072" s="14">
        <f t="shared" si="64"/>
        <v>2071</v>
      </c>
      <c r="B2072" s="15">
        <v>44348</v>
      </c>
      <c r="C2072" s="7">
        <v>44356</v>
      </c>
      <c r="D2072" s="8" t="s">
        <v>842</v>
      </c>
      <c r="E2072" s="22" t="s">
        <v>707</v>
      </c>
      <c r="F2072" s="67" t="s">
        <v>1744</v>
      </c>
      <c r="G2072" s="8"/>
      <c r="H2072" s="67" t="s">
        <v>17</v>
      </c>
      <c r="I2072" s="22" t="s">
        <v>737</v>
      </c>
      <c r="J2072" s="68">
        <v>2</v>
      </c>
      <c r="K2072" s="13">
        <f>IFERROR(VLOOKUP(I2072,'LISTES stock'!A$2:B$1487,2,0)+SUMIFS(J2072:J2072,D2072:D2072,"ENTRÉE",I2072:I2072,I2072)-SUMIFS(J2072:J2072,D2072:D2072,"SORTIE",I2072:I2072,I2072),"")</f>
        <v>2</v>
      </c>
      <c r="L2072" s="13">
        <f>IFERROR(VLOOKUP(I2072,T_LISTES[],3,0),"")</f>
        <v>0</v>
      </c>
      <c r="M2072" s="13" t="str">
        <f t="shared" si="65"/>
        <v/>
      </c>
      <c r="N2072" s="23"/>
      <c r="O2072" s="8"/>
      <c r="P2072" s="69">
        <v>4000</v>
      </c>
      <c r="Q2072" s="22" t="s">
        <v>2148</v>
      </c>
      <c r="R2072" s="14" t="s">
        <v>1737</v>
      </c>
    </row>
    <row r="2073" spans="1:18" x14ac:dyDescent="0.25">
      <c r="A2073" s="14">
        <f t="shared" si="64"/>
        <v>2072</v>
      </c>
      <c r="B2073" s="15">
        <v>44348</v>
      </c>
      <c r="C2073" s="7">
        <v>44356</v>
      </c>
      <c r="D2073" s="8" t="s">
        <v>842</v>
      </c>
      <c r="E2073" s="22" t="s">
        <v>707</v>
      </c>
      <c r="F2073" s="67" t="s">
        <v>1744</v>
      </c>
      <c r="G2073" s="8"/>
      <c r="H2073" s="67" t="s">
        <v>17</v>
      </c>
      <c r="I2073" s="22" t="s">
        <v>387</v>
      </c>
      <c r="J2073" s="68">
        <v>2</v>
      </c>
      <c r="K2073" s="13">
        <f>IFERROR(VLOOKUP(I2073,'LISTES stock'!A$2:B$1487,2,0)+SUMIFS(J2073:J2073,D2073:D2073,"ENTRÉE",I2073:I2073,I2073)-SUMIFS(J2073:J2073,D2073:D2073,"SORTIE",I2073:I2073,I2073),"")</f>
        <v>-2</v>
      </c>
      <c r="L2073" s="13">
        <f>IFERROR(VLOOKUP(I2073,T_LISTES[],3,0),"")</f>
        <v>2</v>
      </c>
      <c r="M2073" s="13" t="str">
        <f t="shared" si="65"/>
        <v>COMMANDER</v>
      </c>
      <c r="N2073" s="23"/>
      <c r="O2073" s="8"/>
      <c r="P2073" s="69">
        <v>4000</v>
      </c>
      <c r="Q2073" s="22" t="s">
        <v>2148</v>
      </c>
      <c r="R2073" s="14" t="s">
        <v>1737</v>
      </c>
    </row>
    <row r="2074" spans="1:18" x14ac:dyDescent="0.25">
      <c r="A2074" s="14">
        <f t="shared" si="64"/>
        <v>2073</v>
      </c>
      <c r="B2074" s="15">
        <v>44348</v>
      </c>
      <c r="C2074" s="7">
        <v>44356</v>
      </c>
      <c r="D2074" s="8" t="s">
        <v>842</v>
      </c>
      <c r="E2074" s="22" t="s">
        <v>707</v>
      </c>
      <c r="F2074" s="67" t="s">
        <v>1878</v>
      </c>
      <c r="G2074" s="8"/>
      <c r="H2074" s="67" t="s">
        <v>17</v>
      </c>
      <c r="I2074" s="22" t="s">
        <v>458</v>
      </c>
      <c r="J2074" s="68">
        <v>1</v>
      </c>
      <c r="K2074" s="13">
        <f>IFERROR(VLOOKUP(I2074,'LISTES stock'!A$2:B$1487,2,0)+SUMIFS(J2074:J2074,D2074:D2074,"ENTRÉE",I2074:I2074,I2074)-SUMIFS(J2074:J2074,D2074:D2074,"SORTIE",I2074:I2074,I2074),"")</f>
        <v>6</v>
      </c>
      <c r="L2074" s="13">
        <f>IFERROR(VLOOKUP(I2074,T_LISTES[],3,0),"")</f>
        <v>0</v>
      </c>
      <c r="M2074" s="13" t="str">
        <f t="shared" si="65"/>
        <v/>
      </c>
      <c r="N2074" s="23"/>
      <c r="O2074" s="8"/>
      <c r="P2074" s="69">
        <v>20000</v>
      </c>
      <c r="Q2074" s="22" t="s">
        <v>2148</v>
      </c>
      <c r="R2074" s="14" t="s">
        <v>1737</v>
      </c>
    </row>
    <row r="2075" spans="1:18" x14ac:dyDescent="0.25">
      <c r="A2075" s="14">
        <f t="shared" si="64"/>
        <v>2074</v>
      </c>
      <c r="B2075" s="15">
        <v>44348</v>
      </c>
      <c r="C2075" s="7">
        <v>44357</v>
      </c>
      <c r="D2075" s="8" t="s">
        <v>842</v>
      </c>
      <c r="E2075" s="22" t="s">
        <v>1935</v>
      </c>
      <c r="F2075" s="67" t="s">
        <v>1744</v>
      </c>
      <c r="G2075" s="8"/>
      <c r="H2075" s="67" t="s">
        <v>33</v>
      </c>
      <c r="I2075" s="22" t="s">
        <v>156</v>
      </c>
      <c r="J2075" s="68">
        <v>4</v>
      </c>
      <c r="K2075" s="13">
        <f>IFERROR(VLOOKUP(I2075,'LISTES stock'!A$2:B$1487,2,0)+SUMIFS(J2075:J2075,D2075:D2075,"ENTRÉE",I2075:I2075,I2075)-SUMIFS(J2075:J2075,D2075:D2075,"SORTIE",I2075:I2075,I2075),"")</f>
        <v>57</v>
      </c>
      <c r="L2075" s="13">
        <f>IFERROR(VLOOKUP(I2075,T_LISTES[],3,0),"")</f>
        <v>2</v>
      </c>
      <c r="M2075" s="13" t="str">
        <f t="shared" si="65"/>
        <v/>
      </c>
      <c r="N2075" s="23"/>
      <c r="O2075" s="8"/>
      <c r="P2075" s="69">
        <v>0</v>
      </c>
      <c r="Q2075" s="22" t="s">
        <v>1863</v>
      </c>
      <c r="R2075" s="14" t="s">
        <v>1737</v>
      </c>
    </row>
    <row r="2076" spans="1:18" x14ac:dyDescent="0.25">
      <c r="A2076" s="14">
        <f t="shared" si="64"/>
        <v>2075</v>
      </c>
      <c r="B2076" s="15">
        <v>44348</v>
      </c>
      <c r="C2076" s="7">
        <v>44357</v>
      </c>
      <c r="D2076" s="8" t="s">
        <v>842</v>
      </c>
      <c r="E2076" s="22" t="s">
        <v>798</v>
      </c>
      <c r="F2076" s="67" t="s">
        <v>1781</v>
      </c>
      <c r="G2076" s="8"/>
      <c r="H2076" s="67" t="s">
        <v>1796</v>
      </c>
      <c r="I2076" s="22" t="s">
        <v>213</v>
      </c>
      <c r="J2076" s="68">
        <v>1</v>
      </c>
      <c r="K2076" s="13">
        <f>IFERROR(VLOOKUP(I2076,'LISTES stock'!A$2:B$1487,2,0)+SUMIFS(J2076:J2076,D2076:D2076,"ENTRÉE",I2076:I2076,I2076)-SUMIFS(J2076:J2076,D2076:D2076,"SORTIE",I2076:I2076,I2076),"")</f>
        <v>-31</v>
      </c>
      <c r="L2076" s="13">
        <f>IFERROR(VLOOKUP(I2076,T_LISTES[],3,0),"")</f>
        <v>0</v>
      </c>
      <c r="M2076" s="13" t="str">
        <f t="shared" si="65"/>
        <v>COMMANDER</v>
      </c>
      <c r="N2076" s="23"/>
      <c r="O2076" s="8"/>
      <c r="P2076" s="69">
        <v>0</v>
      </c>
      <c r="Q2076" s="22"/>
      <c r="R2076" s="14" t="s">
        <v>1896</v>
      </c>
    </row>
    <row r="2077" spans="1:18" x14ac:dyDescent="0.25">
      <c r="A2077" s="14">
        <f t="shared" si="64"/>
        <v>2076</v>
      </c>
      <c r="B2077" s="15">
        <v>44348</v>
      </c>
      <c r="C2077" s="7">
        <v>44357</v>
      </c>
      <c r="D2077" s="8" t="s">
        <v>842</v>
      </c>
      <c r="E2077" s="22" t="s">
        <v>266</v>
      </c>
      <c r="F2077" s="67" t="s">
        <v>1747</v>
      </c>
      <c r="G2077" s="8"/>
      <c r="H2077" s="67" t="s">
        <v>1742</v>
      </c>
      <c r="I2077" s="22" t="s">
        <v>346</v>
      </c>
      <c r="J2077" s="68">
        <v>2</v>
      </c>
      <c r="K2077" s="13">
        <f>IFERROR(VLOOKUP(I2077,'LISTES stock'!A$2:B$1487,2,0)+SUMIFS(J2077:J2077,D2077:D2077,"ENTRÉE",I2077:I2077,I2077)-SUMIFS(J2077:J2077,D2077:D2077,"SORTIE",I2077:I2077,I2077),"")</f>
        <v>-21</v>
      </c>
      <c r="L2077" s="13">
        <f>IFERROR(VLOOKUP(I2077,T_LISTES[],3,0),"")</f>
        <v>2</v>
      </c>
      <c r="M2077" s="13" t="str">
        <f t="shared" si="65"/>
        <v>COMMANDER</v>
      </c>
      <c r="N2077" s="23"/>
      <c r="O2077" s="8"/>
      <c r="P2077" s="69">
        <v>0</v>
      </c>
      <c r="Q2077" s="22"/>
      <c r="R2077" s="14" t="s">
        <v>1772</v>
      </c>
    </row>
    <row r="2078" spans="1:18" x14ac:dyDescent="0.25">
      <c r="A2078" s="14">
        <f t="shared" si="64"/>
        <v>2077</v>
      </c>
      <c r="B2078" s="15">
        <v>44348</v>
      </c>
      <c r="C2078" s="7">
        <v>44357</v>
      </c>
      <c r="D2078" s="8" t="s">
        <v>842</v>
      </c>
      <c r="E2078" s="22" t="s">
        <v>808</v>
      </c>
      <c r="F2078" s="67" t="s">
        <v>1747</v>
      </c>
      <c r="G2078" s="8"/>
      <c r="H2078" s="67" t="s">
        <v>17</v>
      </c>
      <c r="I2078" s="22" t="s">
        <v>18</v>
      </c>
      <c r="J2078" s="68">
        <v>2</v>
      </c>
      <c r="K2078" s="13">
        <f>IFERROR(VLOOKUP(I2078,'LISTES stock'!A$2:B$1487,2,0)+SUMIFS(J2078:J2078,D2078:D2078,"ENTRÉE",I2078:I2078,I2078)-SUMIFS(J2078:J2078,D2078:D2078,"SORTIE",I2078:I2078,I2078),"")</f>
        <v>-59</v>
      </c>
      <c r="L2078" s="13">
        <f>IFERROR(VLOOKUP(I2078,T_LISTES[],3,0),"")</f>
        <v>0</v>
      </c>
      <c r="M2078" s="13" t="str">
        <f t="shared" si="65"/>
        <v>COMMANDER</v>
      </c>
      <c r="N2078" s="23"/>
      <c r="O2078" s="8"/>
      <c r="P2078" s="69">
        <v>0</v>
      </c>
      <c r="Q2078" s="22" t="s">
        <v>1756</v>
      </c>
      <c r="R2078" s="14" t="s">
        <v>1737</v>
      </c>
    </row>
    <row r="2079" spans="1:18" x14ac:dyDescent="0.25">
      <c r="A2079" s="14">
        <f t="shared" si="64"/>
        <v>2078</v>
      </c>
      <c r="B2079" s="15">
        <v>44348</v>
      </c>
      <c r="C2079" s="7">
        <v>44358</v>
      </c>
      <c r="D2079" s="8" t="s">
        <v>842</v>
      </c>
      <c r="E2079" s="22" t="s">
        <v>150</v>
      </c>
      <c r="F2079" s="67" t="s">
        <v>1762</v>
      </c>
      <c r="G2079" s="8"/>
      <c r="H2079" s="67" t="s">
        <v>26</v>
      </c>
      <c r="I2079" s="22" t="s">
        <v>25</v>
      </c>
      <c r="J2079" s="68">
        <v>2</v>
      </c>
      <c r="K2079" s="13">
        <f>IFERROR(VLOOKUP(I2079,'LISTES stock'!A$2:B$1487,2,0)+SUMIFS(J2079:J2079,D2079:D2079,"ENTRÉE",I2079:I2079,I2079)-SUMIFS(J2079:J2079,D2079:D2079,"SORTIE",I2079:I2079,I2079),"")</f>
        <v>-4</v>
      </c>
      <c r="L2079" s="13">
        <f>IFERROR(VLOOKUP(I2079,T_LISTES[],3,0),"")</f>
        <v>2</v>
      </c>
      <c r="M2079" s="13" t="str">
        <f t="shared" si="65"/>
        <v>COMMANDER</v>
      </c>
      <c r="N2079" s="23"/>
      <c r="O2079" s="8"/>
      <c r="P2079" s="69">
        <v>0</v>
      </c>
      <c r="Q2079" s="22"/>
      <c r="R2079" s="14" t="s">
        <v>1778</v>
      </c>
    </row>
    <row r="2080" spans="1:18" x14ac:dyDescent="0.25">
      <c r="A2080" s="14">
        <f t="shared" si="64"/>
        <v>2079</v>
      </c>
      <c r="B2080" s="15">
        <v>44348</v>
      </c>
      <c r="C2080" s="7">
        <v>44358</v>
      </c>
      <c r="D2080" s="8" t="s">
        <v>842</v>
      </c>
      <c r="E2080" s="22" t="s">
        <v>150</v>
      </c>
      <c r="F2080" s="67" t="s">
        <v>1747</v>
      </c>
      <c r="G2080" s="8"/>
      <c r="H2080" s="67" t="s">
        <v>33</v>
      </c>
      <c r="I2080" s="22" t="s">
        <v>19</v>
      </c>
      <c r="J2080" s="68">
        <v>2</v>
      </c>
      <c r="K2080" s="13">
        <f>IFERROR(VLOOKUP(I2080,'LISTES stock'!A$2:B$1487,2,0)+SUMIFS(J2080:J2080,D2080:D2080,"ENTRÉE",I2080:I2080,I2080)-SUMIFS(J2080:J2080,D2080:D2080,"SORTIE",I2080:I2080,I2080),"")</f>
        <v>50</v>
      </c>
      <c r="L2080" s="13">
        <f>IFERROR(VLOOKUP(I2080,T_LISTES[],3,0),"")</f>
        <v>2</v>
      </c>
      <c r="M2080" s="13" t="str">
        <f t="shared" si="65"/>
        <v/>
      </c>
      <c r="N2080" s="23"/>
      <c r="O2080" s="8"/>
      <c r="P2080" s="69">
        <v>0</v>
      </c>
      <c r="Q2080" s="22" t="s">
        <v>2017</v>
      </c>
      <c r="R2080" s="14" t="s">
        <v>2018</v>
      </c>
    </row>
    <row r="2081" spans="1:18" x14ac:dyDescent="0.25">
      <c r="A2081" s="14">
        <f t="shared" si="64"/>
        <v>2080</v>
      </c>
      <c r="B2081" s="15">
        <v>44348</v>
      </c>
      <c r="C2081" s="7">
        <v>44358</v>
      </c>
      <c r="D2081" s="8" t="s">
        <v>842</v>
      </c>
      <c r="E2081" s="22" t="s">
        <v>268</v>
      </c>
      <c r="F2081" s="67" t="s">
        <v>1747</v>
      </c>
      <c r="G2081" s="8"/>
      <c r="H2081" s="67" t="s">
        <v>1742</v>
      </c>
      <c r="I2081" s="22" t="s">
        <v>238</v>
      </c>
      <c r="J2081" s="68">
        <v>1</v>
      </c>
      <c r="K2081" s="13">
        <f>IFERROR(VLOOKUP(I2081,'LISTES stock'!A$2:B$1487,2,0)+SUMIFS(J2081:J2081,D2081:D2081,"ENTRÉE",I2081:I2081,I2081)-SUMIFS(J2081:J2081,D2081:D2081,"SORTIE",I2081:I2081,I2081),"")</f>
        <v>11</v>
      </c>
      <c r="L2081" s="13">
        <f>IFERROR(VLOOKUP(I2081,T_LISTES[],3,0),"")</f>
        <v>2</v>
      </c>
      <c r="M2081" s="13" t="str">
        <f t="shared" si="65"/>
        <v/>
      </c>
      <c r="N2081" s="23"/>
      <c r="O2081" s="8"/>
      <c r="P2081" s="69">
        <v>0</v>
      </c>
      <c r="Q2081" s="22"/>
      <c r="R2081" s="14" t="s">
        <v>1772</v>
      </c>
    </row>
    <row r="2082" spans="1:18" x14ac:dyDescent="0.25">
      <c r="A2082" s="14">
        <f t="shared" si="64"/>
        <v>2081</v>
      </c>
      <c r="B2082" s="15">
        <v>44348</v>
      </c>
      <c r="C2082" s="7">
        <v>44358</v>
      </c>
      <c r="D2082" s="8" t="s">
        <v>842</v>
      </c>
      <c r="E2082" s="22" t="s">
        <v>268</v>
      </c>
      <c r="F2082" s="67" t="s">
        <v>1747</v>
      </c>
      <c r="G2082" s="8"/>
      <c r="H2082" s="67" t="s">
        <v>1742</v>
      </c>
      <c r="I2082" s="22" t="s">
        <v>346</v>
      </c>
      <c r="J2082" s="68">
        <v>2</v>
      </c>
      <c r="K2082" s="13">
        <f>IFERROR(VLOOKUP(I2082,'LISTES stock'!A$2:B$1487,2,0)+SUMIFS(J2082:J2082,D2082:D2082,"ENTRÉE",I2082:I2082,I2082)-SUMIFS(J2082:J2082,D2082:D2082,"SORTIE",I2082:I2082,I2082),"")</f>
        <v>-21</v>
      </c>
      <c r="L2082" s="13">
        <f>IFERROR(VLOOKUP(I2082,T_LISTES[],3,0),"")</f>
        <v>2</v>
      </c>
      <c r="M2082" s="13" t="str">
        <f t="shared" si="65"/>
        <v>COMMANDER</v>
      </c>
      <c r="N2082" s="23"/>
      <c r="O2082" s="8"/>
      <c r="P2082" s="69">
        <v>0</v>
      </c>
      <c r="Q2082" s="22"/>
      <c r="R2082" s="14" t="s">
        <v>1772</v>
      </c>
    </row>
    <row r="2083" spans="1:18" x14ac:dyDescent="0.25">
      <c r="A2083" s="14">
        <f t="shared" si="64"/>
        <v>2082</v>
      </c>
      <c r="B2083" s="15">
        <v>44348</v>
      </c>
      <c r="C2083" s="7">
        <v>44358</v>
      </c>
      <c r="D2083" s="8" t="s">
        <v>842</v>
      </c>
      <c r="E2083" s="22" t="s">
        <v>21</v>
      </c>
      <c r="F2083" s="67" t="s">
        <v>1747</v>
      </c>
      <c r="G2083" s="8"/>
      <c r="H2083" s="67" t="s">
        <v>33</v>
      </c>
      <c r="I2083" s="22" t="s">
        <v>722</v>
      </c>
      <c r="J2083" s="68">
        <v>1</v>
      </c>
      <c r="K2083" s="13">
        <f>IFERROR(VLOOKUP(I2083,'LISTES stock'!A$2:B$1487,2,0)+SUMIFS(J2083:J2083,D2083:D2083,"ENTRÉE",I2083:I2083,I2083)-SUMIFS(J2083:J2083,D2083:D2083,"SORTIE",I2083:I2083,I2083),"")</f>
        <v>3</v>
      </c>
      <c r="L2083" s="13">
        <f>IFERROR(VLOOKUP(I2083,T_LISTES[],3,0),"")</f>
        <v>2</v>
      </c>
      <c r="M2083" s="13" t="str">
        <f t="shared" si="65"/>
        <v/>
      </c>
      <c r="N2083" s="23"/>
      <c r="O2083" s="8"/>
      <c r="P2083" s="69">
        <v>350000</v>
      </c>
      <c r="Q2083" s="22" t="s">
        <v>2019</v>
      </c>
      <c r="R2083" s="14" t="s">
        <v>1754</v>
      </c>
    </row>
    <row r="2084" spans="1:18" x14ac:dyDescent="0.25">
      <c r="A2084" s="14">
        <f t="shared" si="64"/>
        <v>2083</v>
      </c>
      <c r="B2084" s="15">
        <v>44348</v>
      </c>
      <c r="C2084" s="7">
        <v>44358</v>
      </c>
      <c r="D2084" s="8" t="s">
        <v>842</v>
      </c>
      <c r="E2084" s="22" t="s">
        <v>150</v>
      </c>
      <c r="F2084" s="67" t="s">
        <v>1833</v>
      </c>
      <c r="G2084" s="8"/>
      <c r="H2084" s="67" t="s">
        <v>511</v>
      </c>
      <c r="I2084" s="22" t="s">
        <v>391</v>
      </c>
      <c r="J2084" s="68">
        <v>2</v>
      </c>
      <c r="K2084" s="13">
        <f>IFERROR(VLOOKUP(I2084,'LISTES stock'!A$2:B$1487,2,0)+SUMIFS(J2084:J2084,D2084:D2084,"ENTRÉE",I2084:I2084,I2084)-SUMIFS(J2084:J2084,D2084:D2084,"SORTIE",I2084:I2084,I2084),"")</f>
        <v>-2</v>
      </c>
      <c r="L2084" s="13">
        <f>IFERROR(VLOOKUP(I2084,T_LISTES[],3,0),"")</f>
        <v>2</v>
      </c>
      <c r="M2084" s="13" t="str">
        <f t="shared" si="65"/>
        <v>COMMANDER</v>
      </c>
      <c r="N2084" s="23"/>
      <c r="O2084" s="8"/>
      <c r="P2084" s="69">
        <v>230000</v>
      </c>
      <c r="Q2084" s="22"/>
      <c r="R2084" s="14" t="s">
        <v>1777</v>
      </c>
    </row>
    <row r="2085" spans="1:18" x14ac:dyDescent="0.25">
      <c r="A2085" s="14">
        <f t="shared" si="64"/>
        <v>2084</v>
      </c>
      <c r="B2085" s="15">
        <v>44348</v>
      </c>
      <c r="C2085" s="7">
        <v>44358</v>
      </c>
      <c r="D2085" s="8" t="s">
        <v>842</v>
      </c>
      <c r="E2085" s="22" t="s">
        <v>707</v>
      </c>
      <c r="F2085" s="67" t="s">
        <v>1762</v>
      </c>
      <c r="G2085" s="8"/>
      <c r="H2085" s="67" t="s">
        <v>1748</v>
      </c>
      <c r="I2085" s="22" t="s">
        <v>407</v>
      </c>
      <c r="J2085" s="68">
        <v>2</v>
      </c>
      <c r="K2085" s="13">
        <f>IFERROR(VLOOKUP(I2085,'LISTES stock'!A$2:B$1487,2,0)+SUMIFS(J2085:J2085,D2085:D2085,"ENTRÉE",I2085:I2085,I2085)-SUMIFS(J2085:J2085,D2085:D2085,"SORTIE",I2085:I2085,I2085),"")</f>
        <v>-1</v>
      </c>
      <c r="L2085" s="13">
        <f>IFERROR(VLOOKUP(I2085,T_LISTES[],3,0),"")</f>
        <v>2</v>
      </c>
      <c r="M2085" s="13" t="str">
        <f t="shared" si="65"/>
        <v>COMMANDER</v>
      </c>
      <c r="N2085" s="23"/>
      <c r="O2085" s="8"/>
      <c r="P2085" s="69">
        <v>37001</v>
      </c>
      <c r="Q2085" s="22" t="s">
        <v>2150</v>
      </c>
      <c r="R2085" s="14" t="s">
        <v>1737</v>
      </c>
    </row>
    <row r="2086" spans="1:18" x14ac:dyDescent="0.25">
      <c r="A2086" s="14">
        <f t="shared" si="64"/>
        <v>2085</v>
      </c>
      <c r="B2086" s="15">
        <v>44348</v>
      </c>
      <c r="C2086" s="7">
        <v>44358</v>
      </c>
      <c r="D2086" s="8" t="s">
        <v>842</v>
      </c>
      <c r="E2086" s="22" t="s">
        <v>707</v>
      </c>
      <c r="F2086" s="67" t="s">
        <v>1878</v>
      </c>
      <c r="G2086" s="8"/>
      <c r="H2086" s="67" t="s">
        <v>17</v>
      </c>
      <c r="I2086" s="22" t="s">
        <v>458</v>
      </c>
      <c r="J2086" s="68">
        <v>1</v>
      </c>
      <c r="K2086" s="13">
        <f>IFERROR(VLOOKUP(I2086,'LISTES stock'!A$2:B$1487,2,0)+SUMIFS(J2086:J2086,D2086:D2086,"ENTRÉE",I2086:I2086,I2086)-SUMIFS(J2086:J2086,D2086:D2086,"SORTIE",I2086:I2086,I2086),"")</f>
        <v>6</v>
      </c>
      <c r="L2086" s="13">
        <f>IFERROR(VLOOKUP(I2086,T_LISTES[],3,0),"")</f>
        <v>0</v>
      </c>
      <c r="M2086" s="13" t="str">
        <f t="shared" si="65"/>
        <v/>
      </c>
      <c r="N2086" s="23"/>
      <c r="O2086" s="8"/>
      <c r="P2086" s="69">
        <v>20000</v>
      </c>
      <c r="Q2086" s="22" t="s">
        <v>2062</v>
      </c>
      <c r="R2086" s="14" t="s">
        <v>1737</v>
      </c>
    </row>
    <row r="2087" spans="1:18" x14ac:dyDescent="0.25">
      <c r="A2087" s="14">
        <f t="shared" si="64"/>
        <v>2086</v>
      </c>
      <c r="B2087" s="15">
        <v>44348</v>
      </c>
      <c r="C2087" s="7">
        <v>44358</v>
      </c>
      <c r="D2087" s="8" t="s">
        <v>842</v>
      </c>
      <c r="E2087" s="22" t="s">
        <v>707</v>
      </c>
      <c r="F2087" s="67" t="s">
        <v>1744</v>
      </c>
      <c r="G2087" s="8"/>
      <c r="H2087" s="67" t="s">
        <v>17</v>
      </c>
      <c r="I2087" s="22" t="s">
        <v>387</v>
      </c>
      <c r="J2087" s="68">
        <v>2</v>
      </c>
      <c r="K2087" s="13">
        <f>IFERROR(VLOOKUP(I2087,'LISTES stock'!A$2:B$1487,2,0)+SUMIFS(J2087:J2087,D2087:D2087,"ENTRÉE",I2087:I2087,I2087)-SUMIFS(J2087:J2087,D2087:D2087,"SORTIE",I2087:I2087,I2087),"")</f>
        <v>-2</v>
      </c>
      <c r="L2087" s="13">
        <f>IFERROR(VLOOKUP(I2087,T_LISTES[],3,0),"")</f>
        <v>2</v>
      </c>
      <c r="M2087" s="13" t="str">
        <f t="shared" si="65"/>
        <v>COMMANDER</v>
      </c>
      <c r="N2087" s="23"/>
      <c r="O2087" s="8"/>
      <c r="P2087" s="69">
        <v>4000</v>
      </c>
      <c r="Q2087" s="22" t="s">
        <v>1897</v>
      </c>
      <c r="R2087" s="14" t="s">
        <v>1737</v>
      </c>
    </row>
    <row r="2088" spans="1:18" x14ac:dyDescent="0.25">
      <c r="A2088" s="14">
        <f t="shared" si="64"/>
        <v>2087</v>
      </c>
      <c r="B2088" s="15">
        <v>44348</v>
      </c>
      <c r="C2088" s="7">
        <v>44358</v>
      </c>
      <c r="D2088" s="8" t="s">
        <v>842</v>
      </c>
      <c r="E2088" s="22" t="s">
        <v>150</v>
      </c>
      <c r="F2088" s="67" t="s">
        <v>1747</v>
      </c>
      <c r="G2088" s="8"/>
      <c r="H2088" s="67" t="s">
        <v>26</v>
      </c>
      <c r="I2088" s="22" t="s">
        <v>163</v>
      </c>
      <c r="J2088" s="68">
        <v>1</v>
      </c>
      <c r="K2088" s="13">
        <f>IFERROR(VLOOKUP(I2088,'LISTES stock'!A$2:B$1487,2,0)+SUMIFS(J2088:J2088,D2088:D2088,"ENTRÉE",I2088:I2088,I2088)-SUMIFS(J2088:J2088,D2088:D2088,"SORTIE",I2088:I2088,I2088),"")</f>
        <v>-4</v>
      </c>
      <c r="L2088" s="13">
        <f>IFERROR(VLOOKUP(I2088,T_LISTES[],3,0),"")</f>
        <v>2</v>
      </c>
      <c r="M2088" s="13" t="str">
        <f t="shared" si="65"/>
        <v>COMMANDER</v>
      </c>
      <c r="N2088" s="23"/>
      <c r="O2088" s="8"/>
      <c r="P2088" s="69">
        <v>0</v>
      </c>
      <c r="Q2088" s="22"/>
      <c r="R2088" s="14" t="s">
        <v>1778</v>
      </c>
    </row>
    <row r="2089" spans="1:18" x14ac:dyDescent="0.25">
      <c r="A2089" s="14">
        <f t="shared" si="64"/>
        <v>2088</v>
      </c>
      <c r="B2089" s="15">
        <v>44348</v>
      </c>
      <c r="C2089" s="7">
        <v>44358</v>
      </c>
      <c r="D2089" s="8" t="s">
        <v>842</v>
      </c>
      <c r="E2089" s="22" t="s">
        <v>266</v>
      </c>
      <c r="F2089" s="67" t="s">
        <v>1771</v>
      </c>
      <c r="G2089" s="8"/>
      <c r="H2089" s="67" t="s">
        <v>1742</v>
      </c>
      <c r="I2089" s="22" t="s">
        <v>238</v>
      </c>
      <c r="J2089" s="68">
        <v>1</v>
      </c>
      <c r="K2089" s="13">
        <f>IFERROR(VLOOKUP(I2089,'LISTES stock'!A$2:B$1487,2,0)+SUMIFS(J2089:J2089,D2089:D2089,"ENTRÉE",I2089:I2089,I2089)-SUMIFS(J2089:J2089,D2089:D2089,"SORTIE",I2089:I2089,I2089),"")</f>
        <v>11</v>
      </c>
      <c r="L2089" s="13">
        <f>IFERROR(VLOOKUP(I2089,T_LISTES[],3,0),"")</f>
        <v>2</v>
      </c>
      <c r="M2089" s="13" t="str">
        <f t="shared" si="65"/>
        <v/>
      </c>
      <c r="N2089" s="23"/>
      <c r="O2089" s="8"/>
      <c r="P2089" s="69">
        <v>0</v>
      </c>
      <c r="Q2089" s="22"/>
      <c r="R2089" s="14" t="s">
        <v>1772</v>
      </c>
    </row>
    <row r="2090" spans="1:18" x14ac:dyDescent="0.25">
      <c r="A2090" s="14">
        <f t="shared" si="64"/>
        <v>2089</v>
      </c>
      <c r="B2090" s="15">
        <v>44348</v>
      </c>
      <c r="C2090" s="7">
        <v>44358</v>
      </c>
      <c r="D2090" s="8" t="s">
        <v>842</v>
      </c>
      <c r="E2090" s="22" t="s">
        <v>707</v>
      </c>
      <c r="F2090" s="67" t="s">
        <v>1735</v>
      </c>
      <c r="G2090" s="8"/>
      <c r="H2090" s="67" t="s">
        <v>33</v>
      </c>
      <c r="I2090" s="22" t="s">
        <v>319</v>
      </c>
      <c r="J2090" s="68">
        <v>2</v>
      </c>
      <c r="K2090" s="13">
        <f>IFERROR(VLOOKUP(I2090,'LISTES stock'!A$2:B$1487,2,0)+SUMIFS(J2090:J2090,D2090:D2090,"ENTRÉE",I2090:I2090,I2090)-SUMIFS(J2090:J2090,D2090:D2090,"SORTIE",I2090:I2090,I2090),"")</f>
        <v>-1</v>
      </c>
      <c r="L2090" s="13">
        <f>IFERROR(VLOOKUP(I2090,T_LISTES[],3,0),"")</f>
        <v>2</v>
      </c>
      <c r="M2090" s="13" t="str">
        <f t="shared" si="65"/>
        <v>COMMANDER</v>
      </c>
      <c r="N2090" s="23"/>
      <c r="O2090" s="8"/>
      <c r="P2090" s="69">
        <v>100000</v>
      </c>
      <c r="Q2090" s="22" t="s">
        <v>2151</v>
      </c>
      <c r="R2090" s="14" t="s">
        <v>1737</v>
      </c>
    </row>
    <row r="2091" spans="1:18" x14ac:dyDescent="0.25">
      <c r="A2091" s="14">
        <f t="shared" si="64"/>
        <v>2090</v>
      </c>
      <c r="B2091" s="15">
        <v>44348</v>
      </c>
      <c r="C2091" s="7">
        <v>44358</v>
      </c>
      <c r="D2091" s="8" t="s">
        <v>842</v>
      </c>
      <c r="E2091" s="22" t="s">
        <v>707</v>
      </c>
      <c r="F2091" s="67" t="s">
        <v>1735</v>
      </c>
      <c r="G2091" s="8"/>
      <c r="H2091" s="67" t="s">
        <v>33</v>
      </c>
      <c r="I2091" s="22" t="s">
        <v>320</v>
      </c>
      <c r="J2091" s="68">
        <v>4</v>
      </c>
      <c r="K2091" s="13">
        <f>IFERROR(VLOOKUP(I2091,'LISTES stock'!A$2:B$1487,2,0)+SUMIFS(J2091:J2091,D2091:D2091,"ENTRÉE",I2091:I2091,I2091)-SUMIFS(J2091:J2091,D2091:D2091,"SORTIE",I2091:I2091,I2091),"")</f>
        <v>-2</v>
      </c>
      <c r="L2091" s="13">
        <f>IFERROR(VLOOKUP(I2091,T_LISTES[],3,0),"")</f>
        <v>2</v>
      </c>
      <c r="M2091" s="13" t="str">
        <f t="shared" si="65"/>
        <v>COMMANDER</v>
      </c>
      <c r="N2091" s="23"/>
      <c r="O2091" s="8"/>
      <c r="P2091" s="69">
        <v>60000</v>
      </c>
      <c r="Q2091" s="22" t="s">
        <v>2151</v>
      </c>
      <c r="R2091" s="14" t="s">
        <v>1737</v>
      </c>
    </row>
    <row r="2092" spans="1:18" x14ac:dyDescent="0.25">
      <c r="A2092" s="14">
        <f t="shared" si="64"/>
        <v>2091</v>
      </c>
      <c r="B2092" s="15">
        <v>44348</v>
      </c>
      <c r="C2092" s="7">
        <v>44358</v>
      </c>
      <c r="D2092" s="8" t="s">
        <v>842</v>
      </c>
      <c r="E2092" s="22" t="s">
        <v>797</v>
      </c>
      <c r="F2092" s="67" t="s">
        <v>1771</v>
      </c>
      <c r="G2092" s="8"/>
      <c r="H2092" s="67" t="s">
        <v>1742</v>
      </c>
      <c r="I2092" s="22" t="s">
        <v>337</v>
      </c>
      <c r="J2092" s="68">
        <v>1</v>
      </c>
      <c r="K2092" s="13">
        <f>IFERROR(VLOOKUP(I2092,'LISTES stock'!A$2:B$1487,2,0)+SUMIFS(J2092:J2092,D2092:D2092,"ENTRÉE",I2092:I2092,I2092)-SUMIFS(J2092:J2092,D2092:D2092,"SORTIE",I2092:I2092,I2092),"")</f>
        <v>-25</v>
      </c>
      <c r="L2092" s="13">
        <f>IFERROR(VLOOKUP(I2092,T_LISTES[],3,0),"")</f>
        <v>2</v>
      </c>
      <c r="M2092" s="13" t="str">
        <f t="shared" si="65"/>
        <v>COMMANDER</v>
      </c>
      <c r="N2092" s="23"/>
      <c r="O2092" s="8"/>
      <c r="P2092" s="69">
        <v>0</v>
      </c>
      <c r="Q2092" s="22"/>
      <c r="R2092" s="14" t="s">
        <v>1743</v>
      </c>
    </row>
    <row r="2093" spans="1:18" x14ac:dyDescent="0.25">
      <c r="A2093" s="14">
        <f t="shared" si="64"/>
        <v>2092</v>
      </c>
      <c r="B2093" s="15">
        <v>44348</v>
      </c>
      <c r="C2093" s="7">
        <v>44358</v>
      </c>
      <c r="D2093" s="8" t="s">
        <v>842</v>
      </c>
      <c r="E2093" s="22" t="s">
        <v>797</v>
      </c>
      <c r="F2093" s="67" t="s">
        <v>1747</v>
      </c>
      <c r="G2093" s="8"/>
      <c r="H2093" s="67" t="s">
        <v>1742</v>
      </c>
      <c r="I2093" s="22" t="s">
        <v>528</v>
      </c>
      <c r="J2093" s="68">
        <v>12</v>
      </c>
      <c r="K2093" s="13">
        <f>IFERROR(VLOOKUP(I2093,'LISTES stock'!A$2:B$1487,2,0)+SUMIFS(J2093:J2093,D2093:D2093,"ENTRÉE",I2093:I2093,I2093)-SUMIFS(J2093:J2093,D2093:D2093,"SORTIE",I2093:I2093,I2093),"")</f>
        <v>-6</v>
      </c>
      <c r="L2093" s="13">
        <f>IFERROR(VLOOKUP(I2093,T_LISTES[],3,0),"")</f>
        <v>2</v>
      </c>
      <c r="M2093" s="13" t="str">
        <f t="shared" si="65"/>
        <v>COMMANDER</v>
      </c>
      <c r="N2093" s="23"/>
      <c r="O2093" s="8"/>
      <c r="P2093" s="87">
        <v>0</v>
      </c>
      <c r="Q2093" s="22"/>
      <c r="R2093" s="14" t="s">
        <v>1743</v>
      </c>
    </row>
    <row r="2094" spans="1:18" x14ac:dyDescent="0.25">
      <c r="A2094" s="14">
        <f t="shared" si="64"/>
        <v>2093</v>
      </c>
      <c r="B2094" s="15">
        <v>44348</v>
      </c>
      <c r="C2094" s="7">
        <v>44358</v>
      </c>
      <c r="D2094" s="8" t="s">
        <v>842</v>
      </c>
      <c r="E2094" s="22" t="s">
        <v>150</v>
      </c>
      <c r="F2094" s="67" t="s">
        <v>1929</v>
      </c>
      <c r="G2094" s="8"/>
      <c r="H2094" s="67" t="s">
        <v>1769</v>
      </c>
      <c r="I2094" s="22" t="s">
        <v>334</v>
      </c>
      <c r="J2094" s="68">
        <v>1</v>
      </c>
      <c r="K2094" s="13">
        <f>IFERROR(VLOOKUP(I2094,'LISTES stock'!A$2:B$1487,2,0)+SUMIFS(J2094:J2094,D2094:D2094,"ENTRÉE",I2094:I2094,I2094)-SUMIFS(J2094:J2094,D2094:D2094,"SORTIE",I2094:I2094,I2094),"")</f>
        <v>-1</v>
      </c>
      <c r="L2094" s="13">
        <f>IFERROR(VLOOKUP(I2094,T_LISTES[],3,0),"")</f>
        <v>2</v>
      </c>
      <c r="M2094" s="13" t="str">
        <f t="shared" si="65"/>
        <v>COMMANDER</v>
      </c>
      <c r="N2094" s="23"/>
      <c r="O2094" s="8"/>
      <c r="P2094" s="69">
        <v>35000</v>
      </c>
      <c r="Q2094" s="22"/>
      <c r="R2094" s="14" t="s">
        <v>1778</v>
      </c>
    </row>
    <row r="2095" spans="1:18" x14ac:dyDescent="0.25">
      <c r="A2095" s="14">
        <f t="shared" si="64"/>
        <v>2094</v>
      </c>
      <c r="B2095" s="15">
        <v>44348</v>
      </c>
      <c r="C2095" s="7">
        <v>44358</v>
      </c>
      <c r="D2095" s="75" t="s">
        <v>844</v>
      </c>
      <c r="E2095" s="22" t="s">
        <v>2298</v>
      </c>
      <c r="F2095" s="67" t="s">
        <v>1929</v>
      </c>
      <c r="G2095" s="8"/>
      <c r="H2095" s="67"/>
      <c r="I2095" s="22" t="s">
        <v>334</v>
      </c>
      <c r="J2095" s="68">
        <v>1</v>
      </c>
      <c r="K2095" s="13">
        <f>IFERROR(VLOOKUP(I2095,'LISTES stock'!A$2:B$1487,2,0)+SUMIFS(J2095:J2095,D2095:D2095,"ENTRÉE",I2095:I2095,I2095)-SUMIFS(J2095:J2095,D2095:D2095,"SORTIE",I2095:I2095,I2095),"")</f>
        <v>1</v>
      </c>
      <c r="L2095" s="13">
        <f>IFERROR(VLOOKUP(I2095,T_LISTES[],3,0),"")</f>
        <v>2</v>
      </c>
      <c r="M2095" s="13" t="str">
        <f t="shared" si="65"/>
        <v>COMMANDER</v>
      </c>
      <c r="N2095" s="23"/>
      <c r="O2095" s="8"/>
      <c r="P2095" s="69">
        <v>35000</v>
      </c>
      <c r="Q2095" s="22"/>
      <c r="R2095" s="14"/>
    </row>
    <row r="2096" spans="1:18" x14ac:dyDescent="0.25">
      <c r="A2096" s="14">
        <f t="shared" si="64"/>
        <v>2095</v>
      </c>
      <c r="B2096" s="15">
        <v>44348</v>
      </c>
      <c r="C2096" s="7">
        <v>44358</v>
      </c>
      <c r="D2096" s="75" t="s">
        <v>844</v>
      </c>
      <c r="E2096" s="22" t="s">
        <v>2298</v>
      </c>
      <c r="F2096" s="67" t="s">
        <v>1747</v>
      </c>
      <c r="G2096" s="8"/>
      <c r="H2096" s="67"/>
      <c r="I2096" s="22" t="s">
        <v>722</v>
      </c>
      <c r="J2096" s="68">
        <v>1</v>
      </c>
      <c r="K2096" s="13">
        <f>IFERROR(VLOOKUP(I2096,'LISTES stock'!A$2:B$1487,2,0)+SUMIFS(J2096:J2096,D2096:D2096,"ENTRÉE",I2096:I2096,I2096)-SUMIFS(J2096:J2096,D2096:D2096,"SORTIE",I2096:I2096,I2096),"")</f>
        <v>5</v>
      </c>
      <c r="L2096" s="13">
        <f>IFERROR(VLOOKUP(I2096,T_LISTES[],3,0),"")</f>
        <v>2</v>
      </c>
      <c r="M2096" s="13" t="str">
        <f t="shared" si="65"/>
        <v/>
      </c>
      <c r="N2096" s="23"/>
      <c r="O2096" s="8"/>
      <c r="P2096" s="69">
        <v>350000</v>
      </c>
      <c r="Q2096" s="22"/>
      <c r="R2096" s="14"/>
    </row>
    <row r="2097" spans="1:18" x14ac:dyDescent="0.25">
      <c r="A2097" s="14">
        <f t="shared" si="64"/>
        <v>2096</v>
      </c>
      <c r="B2097" s="15">
        <v>44348</v>
      </c>
      <c r="C2097" s="7">
        <v>44358</v>
      </c>
      <c r="D2097" s="75" t="s">
        <v>844</v>
      </c>
      <c r="E2097" s="22" t="s">
        <v>2298</v>
      </c>
      <c r="F2097" s="67" t="s">
        <v>1833</v>
      </c>
      <c r="G2097" s="8"/>
      <c r="H2097" s="67"/>
      <c r="I2097" s="22" t="s">
        <v>391</v>
      </c>
      <c r="J2097" s="68">
        <v>2</v>
      </c>
      <c r="K2097" s="13">
        <f>IFERROR(VLOOKUP(I2097,'LISTES stock'!A$2:B$1487,2,0)+SUMIFS(J2097:J2097,D2097:D2097,"ENTRÉE",I2097:I2097,I2097)-SUMIFS(J2097:J2097,D2097:D2097,"SORTIE",I2097:I2097,I2097),"")</f>
        <v>2</v>
      </c>
      <c r="L2097" s="13">
        <f>IFERROR(VLOOKUP(I2097,T_LISTES[],3,0),"")</f>
        <v>2</v>
      </c>
      <c r="M2097" s="13" t="str">
        <f t="shared" si="65"/>
        <v>COMMANDER</v>
      </c>
      <c r="N2097" s="23"/>
      <c r="O2097" s="8"/>
      <c r="P2097" s="69">
        <v>230000</v>
      </c>
      <c r="Q2097" s="22"/>
      <c r="R2097" s="14"/>
    </row>
    <row r="2098" spans="1:18" x14ac:dyDescent="0.25">
      <c r="A2098" s="14">
        <f t="shared" si="64"/>
        <v>2097</v>
      </c>
      <c r="B2098" s="15">
        <v>44348</v>
      </c>
      <c r="C2098" s="7">
        <v>44360</v>
      </c>
      <c r="D2098" s="8" t="s">
        <v>842</v>
      </c>
      <c r="E2098" s="22" t="s">
        <v>761</v>
      </c>
      <c r="F2098" s="67" t="s">
        <v>1860</v>
      </c>
      <c r="G2098" s="8"/>
      <c r="H2098" s="67" t="s">
        <v>26</v>
      </c>
      <c r="I2098" s="22" t="s">
        <v>648</v>
      </c>
      <c r="J2098" s="68">
        <v>1</v>
      </c>
      <c r="K2098" s="13">
        <f>IFERROR(VLOOKUP(I2098,'LISTES stock'!A$2:B$1487,2,0)+SUMIFS(J2098:J2098,D2098:D2098,"ENTRÉE",I2098:I2098,I2098)-SUMIFS(J2098:J2098,D2098:D2098,"SORTIE",I2098:I2098,I2098),"")</f>
        <v>-24</v>
      </c>
      <c r="L2098" s="13">
        <f>IFERROR(VLOOKUP(I2098,T_LISTES[],3,0),"")</f>
        <v>2</v>
      </c>
      <c r="M2098" s="13" t="str">
        <f t="shared" si="65"/>
        <v>COMMANDER</v>
      </c>
      <c r="N2098" s="23"/>
      <c r="O2098" s="8"/>
      <c r="P2098" s="69">
        <v>0</v>
      </c>
      <c r="Q2098" s="22"/>
      <c r="R2098" s="14" t="s">
        <v>1778</v>
      </c>
    </row>
    <row r="2099" spans="1:18" x14ac:dyDescent="0.25">
      <c r="A2099" s="14">
        <f t="shared" si="64"/>
        <v>2098</v>
      </c>
      <c r="B2099" s="15">
        <v>44348</v>
      </c>
      <c r="C2099" s="7">
        <v>44360</v>
      </c>
      <c r="D2099" s="8" t="s">
        <v>842</v>
      </c>
      <c r="E2099" s="22" t="s">
        <v>761</v>
      </c>
      <c r="F2099" s="67" t="s">
        <v>1860</v>
      </c>
      <c r="G2099" s="8"/>
      <c r="H2099" s="67" t="s">
        <v>26</v>
      </c>
      <c r="I2099" s="22" t="s">
        <v>762</v>
      </c>
      <c r="J2099" s="68">
        <v>1</v>
      </c>
      <c r="K2099" s="13">
        <f>IFERROR(VLOOKUP(I2099,'LISTES stock'!A$2:B$1487,2,0)+SUMIFS(J2099:J2099,D2099:D2099,"ENTRÉE",I2099:I2099,I2099)-SUMIFS(J2099:J2099,D2099:D2099,"SORTIE",I2099:I2099,I2099),"")</f>
        <v>-6</v>
      </c>
      <c r="L2099" s="13">
        <f>IFERROR(VLOOKUP(I2099,T_LISTES[],3,0),"")</f>
        <v>2</v>
      </c>
      <c r="M2099" s="13" t="str">
        <f t="shared" si="65"/>
        <v>COMMANDER</v>
      </c>
      <c r="N2099" s="23"/>
      <c r="O2099" s="8"/>
      <c r="P2099" s="69">
        <v>0</v>
      </c>
      <c r="Q2099" s="22"/>
      <c r="R2099" s="14" t="s">
        <v>1778</v>
      </c>
    </row>
    <row r="2100" spans="1:18" x14ac:dyDescent="0.25">
      <c r="A2100" s="14">
        <f t="shared" si="64"/>
        <v>2099</v>
      </c>
      <c r="B2100" s="15">
        <v>44348</v>
      </c>
      <c r="C2100" s="7">
        <v>44360</v>
      </c>
      <c r="D2100" s="8" t="s">
        <v>842</v>
      </c>
      <c r="E2100" s="22" t="s">
        <v>220</v>
      </c>
      <c r="F2100" s="67" t="s">
        <v>1765</v>
      </c>
      <c r="G2100" s="8"/>
      <c r="H2100" s="67" t="s">
        <v>58</v>
      </c>
      <c r="I2100" s="22" t="s">
        <v>57</v>
      </c>
      <c r="J2100" s="68">
        <v>5</v>
      </c>
      <c r="K2100" s="13">
        <f>IFERROR(VLOOKUP(I2100,'LISTES stock'!A$2:B$1487,2,0)+SUMIFS(J2100:J2100,D2100:D2100,"ENTRÉE",I2100:I2100,I2100)-SUMIFS(J2100:J2100,D2100:D2100,"SORTIE",I2100:I2100,I2100),"")</f>
        <v>-7049</v>
      </c>
      <c r="L2100" s="13">
        <f>IFERROR(VLOOKUP(I2100,T_LISTES[],3,0),"")</f>
        <v>0</v>
      </c>
      <c r="M2100" s="13" t="str">
        <f t="shared" si="65"/>
        <v>COMMANDER</v>
      </c>
      <c r="N2100" s="23"/>
      <c r="O2100" s="8"/>
      <c r="P2100" s="69">
        <v>0</v>
      </c>
      <c r="Q2100" s="22"/>
      <c r="R2100" s="14" t="s">
        <v>1842</v>
      </c>
    </row>
    <row r="2101" spans="1:18" x14ac:dyDescent="0.25">
      <c r="A2101" s="14">
        <f t="shared" si="64"/>
        <v>2100</v>
      </c>
      <c r="B2101" s="15">
        <v>44348</v>
      </c>
      <c r="C2101" s="7">
        <v>44361</v>
      </c>
      <c r="D2101" s="8" t="s">
        <v>842</v>
      </c>
      <c r="E2101" s="22" t="s">
        <v>2020</v>
      </c>
      <c r="F2101" s="67" t="s">
        <v>1762</v>
      </c>
      <c r="G2101" s="8"/>
      <c r="H2101" s="67" t="s">
        <v>26</v>
      </c>
      <c r="I2101" s="22" t="s">
        <v>25</v>
      </c>
      <c r="J2101" s="68">
        <v>2</v>
      </c>
      <c r="K2101" s="13">
        <f>IFERROR(VLOOKUP(I2101,'LISTES stock'!A$2:B$1487,2,0)+SUMIFS(J2101:J2101,D2101:D2101,"ENTRÉE",I2101:I2101,I2101)-SUMIFS(J2101:J2101,D2101:D2101,"SORTIE",I2101:I2101,I2101),"")</f>
        <v>-4</v>
      </c>
      <c r="L2101" s="13">
        <f>IFERROR(VLOOKUP(I2101,T_LISTES[],3,0),"")</f>
        <v>2</v>
      </c>
      <c r="M2101" s="13" t="str">
        <f t="shared" si="65"/>
        <v>COMMANDER</v>
      </c>
      <c r="N2101" s="23"/>
      <c r="O2101" s="8"/>
      <c r="P2101" s="69">
        <v>0</v>
      </c>
      <c r="Q2101" s="22"/>
      <c r="R2101" s="14" t="s">
        <v>1778</v>
      </c>
    </row>
    <row r="2102" spans="1:18" x14ac:dyDescent="0.25">
      <c r="A2102" s="14">
        <f t="shared" si="64"/>
        <v>2101</v>
      </c>
      <c r="B2102" s="15">
        <v>44348</v>
      </c>
      <c r="C2102" s="7">
        <v>44361</v>
      </c>
      <c r="D2102" s="8" t="s">
        <v>842</v>
      </c>
      <c r="E2102" s="22" t="s">
        <v>2020</v>
      </c>
      <c r="F2102" s="67" t="s">
        <v>1747</v>
      </c>
      <c r="G2102" s="8"/>
      <c r="H2102" s="67" t="s">
        <v>26</v>
      </c>
      <c r="I2102" s="22" t="s">
        <v>70</v>
      </c>
      <c r="J2102" s="68">
        <v>1</v>
      </c>
      <c r="K2102" s="13">
        <f>IFERROR(VLOOKUP(I2102,'LISTES stock'!A$2:B$1487,2,0)+SUMIFS(J2102:J2102,D2102:D2102,"ENTRÉE",I2102:I2102,I2102)-SUMIFS(J2102:J2102,D2102:D2102,"SORTIE",I2102:I2102,I2102),"")</f>
        <v>-34</v>
      </c>
      <c r="L2102" s="13">
        <f>IFERROR(VLOOKUP(I2102,T_LISTES[],3,0),"")</f>
        <v>2</v>
      </c>
      <c r="M2102" s="13" t="str">
        <f t="shared" si="65"/>
        <v>COMMANDER</v>
      </c>
      <c r="N2102" s="23" t="s">
        <v>1775</v>
      </c>
      <c r="O2102" s="8"/>
      <c r="P2102" s="69">
        <v>0</v>
      </c>
      <c r="Q2102" s="22"/>
      <c r="R2102" s="14" t="s">
        <v>1778</v>
      </c>
    </row>
    <row r="2103" spans="1:18" x14ac:dyDescent="0.25">
      <c r="A2103" s="14">
        <f t="shared" si="64"/>
        <v>2102</v>
      </c>
      <c r="B2103" s="15">
        <v>44348</v>
      </c>
      <c r="C2103" s="7">
        <v>44361</v>
      </c>
      <c r="D2103" s="8" t="s">
        <v>842</v>
      </c>
      <c r="E2103" s="22" t="s">
        <v>21</v>
      </c>
      <c r="F2103" s="67" t="s">
        <v>1771</v>
      </c>
      <c r="G2103" s="8"/>
      <c r="H2103" s="67" t="s">
        <v>1742</v>
      </c>
      <c r="I2103" s="22" t="s">
        <v>337</v>
      </c>
      <c r="J2103" s="68">
        <v>1</v>
      </c>
      <c r="K2103" s="13">
        <f>IFERROR(VLOOKUP(I2103,'LISTES stock'!A$2:B$1487,2,0)+SUMIFS(J2103:J2103,D2103:D2103,"ENTRÉE",I2103:I2103,I2103)-SUMIFS(J2103:J2103,D2103:D2103,"SORTIE",I2103:I2103,I2103),"")</f>
        <v>-25</v>
      </c>
      <c r="L2103" s="13">
        <f>IFERROR(VLOOKUP(I2103,T_LISTES[],3,0),"")</f>
        <v>2</v>
      </c>
      <c r="M2103" s="13" t="str">
        <f t="shared" si="65"/>
        <v>COMMANDER</v>
      </c>
      <c r="N2103" s="23"/>
      <c r="O2103" s="8"/>
      <c r="P2103" s="69">
        <v>0</v>
      </c>
      <c r="Q2103" s="22"/>
      <c r="R2103" s="14" t="s">
        <v>1743</v>
      </c>
    </row>
    <row r="2104" spans="1:18" x14ac:dyDescent="0.25">
      <c r="A2104" s="14">
        <f t="shared" si="64"/>
        <v>2103</v>
      </c>
      <c r="B2104" s="15">
        <v>44348</v>
      </c>
      <c r="C2104" s="7">
        <v>44361</v>
      </c>
      <c r="D2104" s="8" t="s">
        <v>842</v>
      </c>
      <c r="E2104" s="22" t="s">
        <v>1935</v>
      </c>
      <c r="F2104" s="67" t="s">
        <v>1771</v>
      </c>
      <c r="G2104" s="8"/>
      <c r="H2104" s="67" t="s">
        <v>1742</v>
      </c>
      <c r="I2104" s="22" t="s">
        <v>7</v>
      </c>
      <c r="J2104" s="68">
        <v>1</v>
      </c>
      <c r="K2104" s="13">
        <f>IFERROR(VLOOKUP(I2104,'LISTES stock'!A$2:B$1487,2,0)+SUMIFS(J2104:J2104,D2104:D2104,"ENTRÉE",I2104:I2104,I2104)-SUMIFS(J2104:J2104,D2104:D2104,"SORTIE",I2104:I2104,I2104),"")</f>
        <v>0</v>
      </c>
      <c r="L2104" s="13">
        <f>IFERROR(VLOOKUP(I2104,T_LISTES[],3,0),"")</f>
        <v>2</v>
      </c>
      <c r="M2104" s="13" t="str">
        <f t="shared" si="65"/>
        <v>COMMANDER</v>
      </c>
      <c r="N2104" s="23"/>
      <c r="O2104" s="8"/>
      <c r="P2104" s="69">
        <v>0</v>
      </c>
      <c r="Q2104" s="22"/>
      <c r="R2104" s="14" t="s">
        <v>1777</v>
      </c>
    </row>
    <row r="2105" spans="1:18" x14ac:dyDescent="0.25">
      <c r="A2105" s="14">
        <f t="shared" si="64"/>
        <v>2104</v>
      </c>
      <c r="B2105" s="15">
        <v>44348</v>
      </c>
      <c r="C2105" s="7">
        <v>44361</v>
      </c>
      <c r="D2105" s="8" t="s">
        <v>842</v>
      </c>
      <c r="E2105" s="22" t="s">
        <v>107</v>
      </c>
      <c r="F2105" s="67" t="s">
        <v>1747</v>
      </c>
      <c r="G2105" s="8"/>
      <c r="H2105" s="67" t="s">
        <v>17</v>
      </c>
      <c r="I2105" s="22" t="s">
        <v>119</v>
      </c>
      <c r="J2105" s="68">
        <v>1</v>
      </c>
      <c r="K2105" s="13">
        <f>IFERROR(VLOOKUP(I2105,'LISTES stock'!A$2:B$1487,2,0)+SUMIFS(J2105:J2105,D2105:D2105,"ENTRÉE",I2105:I2105,I2105)-SUMIFS(J2105:J2105,D2105:D2105,"SORTIE",I2105:I2105,I2105),"")</f>
        <v>-24</v>
      </c>
      <c r="L2105" s="13">
        <f>IFERROR(VLOOKUP(I2105,T_LISTES[],3,0),"")</f>
        <v>0</v>
      </c>
      <c r="M2105" s="13" t="str">
        <f t="shared" si="65"/>
        <v>COMMANDER</v>
      </c>
      <c r="N2105" s="23"/>
      <c r="O2105" s="8"/>
      <c r="P2105" s="69">
        <v>0</v>
      </c>
      <c r="Q2105" s="22" t="s">
        <v>1917</v>
      </c>
      <c r="R2105" s="14" t="s">
        <v>1776</v>
      </c>
    </row>
    <row r="2106" spans="1:18" x14ac:dyDescent="0.25">
      <c r="A2106" s="14">
        <f t="shared" si="64"/>
        <v>2105</v>
      </c>
      <c r="B2106" s="15">
        <v>44348</v>
      </c>
      <c r="C2106" s="7">
        <v>44361</v>
      </c>
      <c r="D2106" s="8" t="s">
        <v>842</v>
      </c>
      <c r="E2106" s="22" t="s">
        <v>107</v>
      </c>
      <c r="F2106" s="67" t="s">
        <v>1744</v>
      </c>
      <c r="G2106" s="8"/>
      <c r="H2106" s="67" t="s">
        <v>17</v>
      </c>
      <c r="I2106" s="22" t="s">
        <v>16</v>
      </c>
      <c r="J2106" s="68">
        <v>1</v>
      </c>
      <c r="K2106" s="13">
        <f>IFERROR(VLOOKUP(I2106,'LISTES stock'!A$2:B$1487,2,0)+SUMIFS(J2106:J2106,D2106:D2106,"ENTRÉE",I2106:I2106,I2106)-SUMIFS(J2106:J2106,D2106:D2106,"SORTIE",I2106:I2106,I2106),"")</f>
        <v>-7</v>
      </c>
      <c r="L2106" s="13">
        <f>IFERROR(VLOOKUP(I2106,T_LISTES[],3,0),"")</f>
        <v>0</v>
      </c>
      <c r="M2106" s="13" t="str">
        <f t="shared" si="65"/>
        <v>COMMANDER</v>
      </c>
      <c r="N2106" s="23"/>
      <c r="O2106" s="8"/>
      <c r="P2106" s="69">
        <v>0</v>
      </c>
      <c r="Q2106" s="22" t="s">
        <v>1917</v>
      </c>
      <c r="R2106" s="14" t="s">
        <v>1776</v>
      </c>
    </row>
    <row r="2107" spans="1:18" x14ac:dyDescent="0.25">
      <c r="A2107" s="14">
        <f t="shared" si="64"/>
        <v>2106</v>
      </c>
      <c r="B2107" s="15">
        <v>44348</v>
      </c>
      <c r="C2107" s="7">
        <v>44361</v>
      </c>
      <c r="D2107" s="8" t="s">
        <v>842</v>
      </c>
      <c r="E2107" s="22" t="s">
        <v>224</v>
      </c>
      <c r="F2107" s="67" t="s">
        <v>1747</v>
      </c>
      <c r="G2107" s="8"/>
      <c r="H2107" s="67" t="s">
        <v>33</v>
      </c>
      <c r="I2107" s="22" t="s">
        <v>313</v>
      </c>
      <c r="J2107" s="68">
        <v>1</v>
      </c>
      <c r="K2107" s="13">
        <f>IFERROR(VLOOKUP(I2107,'LISTES stock'!A$2:B$1487,2,0)+SUMIFS(J2107:J2107,D2107:D2107,"ENTRÉE",I2107:I2107,I2107)-SUMIFS(J2107:J2107,D2107:D2107,"SORTIE",I2107:I2107,I2107),"")</f>
        <v>19</v>
      </c>
      <c r="L2107" s="13">
        <f>IFERROR(VLOOKUP(I2107,T_LISTES[],3,0),"")</f>
        <v>2</v>
      </c>
      <c r="M2107" s="13" t="str">
        <f t="shared" si="65"/>
        <v/>
      </c>
      <c r="N2107" s="23"/>
      <c r="O2107" s="8"/>
      <c r="P2107" s="69">
        <v>0</v>
      </c>
      <c r="Q2107" s="22" t="s">
        <v>1774</v>
      </c>
      <c r="R2107" s="14" t="s">
        <v>1790</v>
      </c>
    </row>
    <row r="2108" spans="1:18" x14ac:dyDescent="0.25">
      <c r="A2108" s="14">
        <f t="shared" ref="A2108:A2171" si="66">ROW()-1</f>
        <v>2107</v>
      </c>
      <c r="B2108" s="15">
        <v>44348</v>
      </c>
      <c r="C2108" s="7">
        <v>44361</v>
      </c>
      <c r="D2108" s="8" t="s">
        <v>842</v>
      </c>
      <c r="E2108" s="22" t="s">
        <v>105</v>
      </c>
      <c r="F2108" s="67" t="s">
        <v>1867</v>
      </c>
      <c r="G2108" s="8"/>
      <c r="H2108" s="67" t="s">
        <v>1742</v>
      </c>
      <c r="I2108" s="22" t="s">
        <v>337</v>
      </c>
      <c r="J2108" s="68">
        <v>1</v>
      </c>
      <c r="K2108" s="13">
        <f>IFERROR(VLOOKUP(I2108,'LISTES stock'!A$2:B$1487,2,0)+SUMIFS(J2108:J2108,D2108:D2108,"ENTRÉE",I2108:I2108,I2108)-SUMIFS(J2108:J2108,D2108:D2108,"SORTIE",I2108:I2108,I2108),"")</f>
        <v>-25</v>
      </c>
      <c r="L2108" s="13">
        <f>IFERROR(VLOOKUP(I2108,T_LISTES[],3,0),"")</f>
        <v>2</v>
      </c>
      <c r="M2108" s="13" t="str">
        <f t="shared" ref="M2108:M2171" si="67">IF($K2108&lt;=$L2108,"COMMANDER","")</f>
        <v>COMMANDER</v>
      </c>
      <c r="N2108" s="23"/>
      <c r="O2108" s="8"/>
      <c r="P2108" s="69">
        <v>0</v>
      </c>
      <c r="Q2108" s="22"/>
      <c r="R2108" s="14" t="s">
        <v>1772</v>
      </c>
    </row>
    <row r="2109" spans="1:18" x14ac:dyDescent="0.25">
      <c r="A2109" s="14">
        <f t="shared" si="66"/>
        <v>2108</v>
      </c>
      <c r="B2109" s="15">
        <v>44348</v>
      </c>
      <c r="C2109" s="7">
        <v>44361</v>
      </c>
      <c r="D2109" s="8" t="s">
        <v>842</v>
      </c>
      <c r="E2109" s="22" t="s">
        <v>368</v>
      </c>
      <c r="F2109" s="67" t="s">
        <v>1747</v>
      </c>
      <c r="G2109" s="8"/>
      <c r="H2109" s="67" t="s">
        <v>17</v>
      </c>
      <c r="I2109" s="22" t="s">
        <v>253</v>
      </c>
      <c r="J2109" s="68">
        <v>1</v>
      </c>
      <c r="K2109" s="13">
        <f>IFERROR(VLOOKUP(I2109,'LISTES stock'!A$2:B$1487,2,0)+SUMIFS(J2109:J2109,D2109:D2109,"ENTRÉE",I2109:I2109,I2109)-SUMIFS(J2109:J2109,D2109:D2109,"SORTIE",I2109:I2109,I2109),"")</f>
        <v>-6</v>
      </c>
      <c r="L2109" s="13">
        <f>IFERROR(VLOOKUP(I2109,T_LISTES[],3,0),"")</f>
        <v>0</v>
      </c>
      <c r="M2109" s="13" t="str">
        <f t="shared" si="67"/>
        <v>COMMANDER</v>
      </c>
      <c r="N2109" s="23" t="s">
        <v>1773</v>
      </c>
      <c r="O2109" s="8"/>
      <c r="P2109" s="69">
        <v>0</v>
      </c>
      <c r="Q2109" s="22" t="s">
        <v>1821</v>
      </c>
      <c r="R2109" s="14" t="s">
        <v>1790</v>
      </c>
    </row>
    <row r="2110" spans="1:18" x14ac:dyDescent="0.25">
      <c r="A2110" s="14">
        <f t="shared" si="66"/>
        <v>2109</v>
      </c>
      <c r="B2110" s="15">
        <v>44348</v>
      </c>
      <c r="C2110" s="7">
        <v>44361</v>
      </c>
      <c r="D2110" s="8" t="s">
        <v>842</v>
      </c>
      <c r="E2110" s="22" t="s">
        <v>164</v>
      </c>
      <c r="F2110" s="67" t="s">
        <v>1762</v>
      </c>
      <c r="G2110" s="8"/>
      <c r="H2110" s="67" t="s">
        <v>26</v>
      </c>
      <c r="I2110" s="22" t="s">
        <v>25</v>
      </c>
      <c r="J2110" s="68">
        <v>2</v>
      </c>
      <c r="K2110" s="13">
        <f>IFERROR(VLOOKUP(I2110,'LISTES stock'!A$2:B$1487,2,0)+SUMIFS(J2110:J2110,D2110:D2110,"ENTRÉE",I2110:I2110,I2110)-SUMIFS(J2110:J2110,D2110:D2110,"SORTIE",I2110:I2110,I2110),"")</f>
        <v>-4</v>
      </c>
      <c r="L2110" s="13">
        <f>IFERROR(VLOOKUP(I2110,T_LISTES[],3,0),"")</f>
        <v>2</v>
      </c>
      <c r="M2110" s="13" t="str">
        <f t="shared" si="67"/>
        <v>COMMANDER</v>
      </c>
      <c r="N2110" s="23"/>
      <c r="O2110" s="8"/>
      <c r="P2110" s="69">
        <v>0</v>
      </c>
      <c r="Q2110" s="22"/>
      <c r="R2110" s="14" t="s">
        <v>1789</v>
      </c>
    </row>
    <row r="2111" spans="1:18" x14ac:dyDescent="0.25">
      <c r="A2111" s="14">
        <f t="shared" si="66"/>
        <v>2110</v>
      </c>
      <c r="B2111" s="15">
        <v>44348</v>
      </c>
      <c r="C2111" s="7">
        <v>44361</v>
      </c>
      <c r="D2111" s="8" t="s">
        <v>842</v>
      </c>
      <c r="E2111" s="22" t="s">
        <v>442</v>
      </c>
      <c r="F2111" s="67" t="s">
        <v>1762</v>
      </c>
      <c r="G2111" s="8"/>
      <c r="H2111" s="67" t="s">
        <v>26</v>
      </c>
      <c r="I2111" s="22" t="s">
        <v>25</v>
      </c>
      <c r="J2111" s="68">
        <v>2</v>
      </c>
      <c r="K2111" s="13">
        <f>IFERROR(VLOOKUP(I2111,'LISTES stock'!A$2:B$1487,2,0)+SUMIFS(J2111:J2111,D2111:D2111,"ENTRÉE",I2111:I2111,I2111)-SUMIFS(J2111:J2111,D2111:D2111,"SORTIE",I2111:I2111,I2111),"")</f>
        <v>-4</v>
      </c>
      <c r="L2111" s="13">
        <f>IFERROR(VLOOKUP(I2111,T_LISTES[],3,0),"")</f>
        <v>2</v>
      </c>
      <c r="M2111" s="13" t="str">
        <f t="shared" si="67"/>
        <v>COMMANDER</v>
      </c>
      <c r="N2111" s="23"/>
      <c r="O2111" s="8"/>
      <c r="P2111" s="69">
        <v>0</v>
      </c>
      <c r="Q2111" s="22" t="s">
        <v>2021</v>
      </c>
      <c r="R2111" s="14" t="s">
        <v>1877</v>
      </c>
    </row>
    <row r="2112" spans="1:18" x14ac:dyDescent="0.25">
      <c r="A2112" s="14">
        <f t="shared" si="66"/>
        <v>2111</v>
      </c>
      <c r="B2112" s="15">
        <v>44348</v>
      </c>
      <c r="C2112" s="7">
        <v>44361</v>
      </c>
      <c r="D2112" s="8" t="s">
        <v>842</v>
      </c>
      <c r="E2112" s="22" t="s">
        <v>224</v>
      </c>
      <c r="F2112" s="67" t="s">
        <v>1747</v>
      </c>
      <c r="G2112" s="8"/>
      <c r="H2112" s="67" t="s">
        <v>17</v>
      </c>
      <c r="I2112" s="22" t="s">
        <v>22</v>
      </c>
      <c r="J2112" s="68">
        <v>1</v>
      </c>
      <c r="K2112" s="13">
        <f>IFERROR(VLOOKUP(I2112,'LISTES stock'!A$2:B$1487,2,0)+SUMIFS(J2112:J2112,D2112:D2112,"ENTRÉE",I2112:I2112,I2112)-SUMIFS(J2112:J2112,D2112:D2112,"SORTIE",I2112:I2112,I2112),"")</f>
        <v>-19</v>
      </c>
      <c r="L2112" s="13">
        <f>IFERROR(VLOOKUP(I2112,T_LISTES[],3,0),"")</f>
        <v>0</v>
      </c>
      <c r="M2112" s="13" t="str">
        <f t="shared" si="67"/>
        <v>COMMANDER</v>
      </c>
      <c r="N2112" s="23"/>
      <c r="O2112" s="8"/>
      <c r="P2112" s="69">
        <v>0</v>
      </c>
      <c r="Q2112" s="22" t="s">
        <v>2022</v>
      </c>
      <c r="R2112" s="14" t="s">
        <v>1790</v>
      </c>
    </row>
    <row r="2113" spans="1:18" x14ac:dyDescent="0.25">
      <c r="A2113" s="14">
        <f t="shared" si="66"/>
        <v>2112</v>
      </c>
      <c r="B2113" s="15">
        <v>44348</v>
      </c>
      <c r="C2113" s="7">
        <v>44361</v>
      </c>
      <c r="D2113" s="75" t="s">
        <v>844</v>
      </c>
      <c r="E2113" s="22" t="s">
        <v>2298</v>
      </c>
      <c r="F2113" s="67" t="s">
        <v>1929</v>
      </c>
      <c r="G2113" s="8"/>
      <c r="H2113" s="67"/>
      <c r="I2113" s="22" t="s">
        <v>226</v>
      </c>
      <c r="J2113" s="68">
        <v>1</v>
      </c>
      <c r="K2113" s="13">
        <f>IFERROR(VLOOKUP(I2113,'LISTES stock'!A$2:B$1487,2,0)+SUMIFS(J2113:J2113,D2113:D2113,"ENTRÉE",I2113:I2113,I2113)-SUMIFS(J2113:J2113,D2113:D2113,"SORTIE",I2113:I2113,I2113),"")</f>
        <v>-3</v>
      </c>
      <c r="L2113" s="13">
        <f>IFERROR(VLOOKUP(I2113,T_LISTES[],3,0),"")</f>
        <v>2</v>
      </c>
      <c r="M2113" s="13" t="str">
        <f t="shared" si="67"/>
        <v>COMMANDER</v>
      </c>
      <c r="N2113" s="23"/>
      <c r="O2113" s="8"/>
      <c r="P2113" s="69">
        <v>0</v>
      </c>
      <c r="Q2113" s="22"/>
      <c r="R2113" s="14"/>
    </row>
    <row r="2114" spans="1:18" x14ac:dyDescent="0.25">
      <c r="A2114" s="14">
        <f t="shared" si="66"/>
        <v>2113</v>
      </c>
      <c r="B2114" s="15">
        <v>44348</v>
      </c>
      <c r="C2114" s="7">
        <v>44361</v>
      </c>
      <c r="D2114" s="75" t="s">
        <v>844</v>
      </c>
      <c r="E2114" s="22" t="s">
        <v>2298</v>
      </c>
      <c r="F2114" s="67" t="s">
        <v>1929</v>
      </c>
      <c r="G2114" s="8"/>
      <c r="H2114" s="67"/>
      <c r="I2114" s="22" t="s">
        <v>227</v>
      </c>
      <c r="J2114" s="68">
        <v>1</v>
      </c>
      <c r="K2114" s="13">
        <f>IFERROR(VLOOKUP(I2114,'LISTES stock'!A$2:B$1487,2,0)+SUMIFS(J2114:J2114,D2114:D2114,"ENTRÉE",I2114:I2114,I2114)-SUMIFS(J2114:J2114,D2114:D2114,"SORTIE",I2114:I2114,I2114),"")</f>
        <v>-2</v>
      </c>
      <c r="L2114" s="13">
        <f>IFERROR(VLOOKUP(I2114,T_LISTES[],3,0),"")</f>
        <v>2</v>
      </c>
      <c r="M2114" s="13" t="str">
        <f t="shared" si="67"/>
        <v>COMMANDER</v>
      </c>
      <c r="N2114" s="23"/>
      <c r="O2114" s="8"/>
      <c r="P2114" s="69">
        <v>0</v>
      </c>
      <c r="Q2114" s="22"/>
      <c r="R2114" s="14"/>
    </row>
    <row r="2115" spans="1:18" x14ac:dyDescent="0.25">
      <c r="A2115" s="14">
        <f t="shared" si="66"/>
        <v>2114</v>
      </c>
      <c r="B2115" s="15">
        <v>44348</v>
      </c>
      <c r="C2115" s="7">
        <v>44361</v>
      </c>
      <c r="D2115" s="75" t="s">
        <v>844</v>
      </c>
      <c r="E2115" s="22" t="s">
        <v>2298</v>
      </c>
      <c r="F2115" s="67" t="s">
        <v>2139</v>
      </c>
      <c r="G2115" s="8"/>
      <c r="H2115" s="67"/>
      <c r="I2115" s="22" t="s">
        <v>950</v>
      </c>
      <c r="J2115" s="68">
        <v>1</v>
      </c>
      <c r="K2115" s="13">
        <f>IFERROR(VLOOKUP(I2115,'LISTES stock'!A$2:B$1487,2,0)+SUMIFS(J2115:J2115,D2115:D2115,"ENTRÉE",I2115:I2115,I2115)-SUMIFS(J2115:J2115,D2115:D2115,"SORTIE",I2115:I2115,I2115),"")</f>
        <v>0</v>
      </c>
      <c r="L2115" s="13">
        <f>IFERROR(VLOOKUP(I2115,T_LISTES[],3,0),"")</f>
        <v>2</v>
      </c>
      <c r="M2115" s="13" t="str">
        <f t="shared" si="67"/>
        <v>COMMANDER</v>
      </c>
      <c r="N2115" s="23"/>
      <c r="O2115" s="8"/>
      <c r="P2115" s="69">
        <v>10000</v>
      </c>
      <c r="Q2115" s="22"/>
      <c r="R2115" s="14"/>
    </row>
    <row r="2116" spans="1:18" x14ac:dyDescent="0.25">
      <c r="A2116" s="14">
        <f t="shared" si="66"/>
        <v>2115</v>
      </c>
      <c r="B2116" s="15">
        <v>44348</v>
      </c>
      <c r="C2116" s="7">
        <v>44362</v>
      </c>
      <c r="D2116" s="8" t="s">
        <v>842</v>
      </c>
      <c r="E2116" s="22" t="s">
        <v>84</v>
      </c>
      <c r="F2116" s="67" t="s">
        <v>1771</v>
      </c>
      <c r="G2116" s="8"/>
      <c r="H2116" s="67" t="s">
        <v>1742</v>
      </c>
      <c r="I2116" s="22" t="s">
        <v>337</v>
      </c>
      <c r="J2116" s="68">
        <v>1</v>
      </c>
      <c r="K2116" s="13">
        <f>IFERROR(VLOOKUP(I2116,'LISTES stock'!A$2:B$1487,2,0)+SUMIFS(J2116:J2116,D2116:D2116,"ENTRÉE",I2116:I2116,I2116)-SUMIFS(J2116:J2116,D2116:D2116,"SORTIE",I2116:I2116,I2116),"")</f>
        <v>-25</v>
      </c>
      <c r="L2116" s="13">
        <f>IFERROR(VLOOKUP(I2116,T_LISTES[],3,0),"")</f>
        <v>2</v>
      </c>
      <c r="M2116" s="13" t="str">
        <f t="shared" si="67"/>
        <v>COMMANDER</v>
      </c>
      <c r="N2116" s="23"/>
      <c r="O2116" s="8"/>
      <c r="P2116" s="69">
        <v>0</v>
      </c>
      <c r="Q2116" s="22"/>
      <c r="R2116" s="14" t="s">
        <v>1743</v>
      </c>
    </row>
    <row r="2117" spans="1:18" x14ac:dyDescent="0.25">
      <c r="A2117" s="14">
        <f t="shared" si="66"/>
        <v>2116</v>
      </c>
      <c r="B2117" s="15">
        <v>44348</v>
      </c>
      <c r="C2117" s="7">
        <v>44362</v>
      </c>
      <c r="D2117" s="8" t="s">
        <v>842</v>
      </c>
      <c r="E2117" s="22" t="s">
        <v>105</v>
      </c>
      <c r="F2117" s="67" t="s">
        <v>1747</v>
      </c>
      <c r="G2117" s="8"/>
      <c r="H2117" s="67" t="s">
        <v>26</v>
      </c>
      <c r="I2117" s="22" t="s">
        <v>64</v>
      </c>
      <c r="J2117" s="68">
        <v>1</v>
      </c>
      <c r="K2117" s="13">
        <f>IFERROR(VLOOKUP(I2117,'LISTES stock'!A$2:B$1487,2,0)+SUMIFS(J2117:J2117,D2117:D2117,"ENTRÉE",I2117:I2117,I2117)-SUMIFS(J2117:J2117,D2117:D2117,"SORTIE",I2117:I2117,I2117),"")</f>
        <v>-50</v>
      </c>
      <c r="L2117" s="13">
        <f>IFERROR(VLOOKUP(I2117,T_LISTES[],3,0),"")</f>
        <v>2</v>
      </c>
      <c r="M2117" s="13" t="str">
        <f t="shared" si="67"/>
        <v>COMMANDER</v>
      </c>
      <c r="N2117" s="23"/>
      <c r="O2117" s="8"/>
      <c r="P2117" s="69">
        <v>0</v>
      </c>
      <c r="Q2117" s="22" t="s">
        <v>1780</v>
      </c>
      <c r="R2117" s="14" t="s">
        <v>1790</v>
      </c>
    </row>
    <row r="2118" spans="1:18" x14ac:dyDescent="0.25">
      <c r="A2118" s="14">
        <f t="shared" si="66"/>
        <v>2117</v>
      </c>
      <c r="B2118" s="15">
        <v>44348</v>
      </c>
      <c r="C2118" s="7">
        <v>44362</v>
      </c>
      <c r="D2118" s="8" t="s">
        <v>842</v>
      </c>
      <c r="E2118" s="22" t="s">
        <v>105</v>
      </c>
      <c r="F2118" s="67" t="s">
        <v>1747</v>
      </c>
      <c r="G2118" s="8"/>
      <c r="H2118" s="67" t="s">
        <v>26</v>
      </c>
      <c r="I2118" s="22" t="s">
        <v>65</v>
      </c>
      <c r="J2118" s="68">
        <v>1</v>
      </c>
      <c r="K2118" s="13">
        <f>IFERROR(VLOOKUP(I2118,'LISTES stock'!A$2:B$1487,2,0)+SUMIFS(J2118:J2118,D2118:D2118,"ENTRÉE",I2118:I2118,I2118)-SUMIFS(J2118:J2118,D2118:D2118,"SORTIE",I2118:I2118,I2118),"")</f>
        <v>-54</v>
      </c>
      <c r="L2118" s="13">
        <f>IFERROR(VLOOKUP(I2118,T_LISTES[],3,0),"")</f>
        <v>2</v>
      </c>
      <c r="M2118" s="13" t="str">
        <f t="shared" si="67"/>
        <v>COMMANDER</v>
      </c>
      <c r="N2118" s="23"/>
      <c r="O2118" s="8"/>
      <c r="P2118" s="69">
        <v>0</v>
      </c>
      <c r="Q2118" s="22" t="s">
        <v>1780</v>
      </c>
      <c r="R2118" s="14" t="s">
        <v>1790</v>
      </c>
    </row>
    <row r="2119" spans="1:18" x14ac:dyDescent="0.25">
      <c r="A2119" s="14">
        <f t="shared" si="66"/>
        <v>2118</v>
      </c>
      <c r="B2119" s="15">
        <v>44348</v>
      </c>
      <c r="C2119" s="7">
        <v>44362</v>
      </c>
      <c r="D2119" s="8" t="s">
        <v>842</v>
      </c>
      <c r="E2119" s="22" t="s">
        <v>105</v>
      </c>
      <c r="F2119" s="67" t="s">
        <v>1860</v>
      </c>
      <c r="G2119" s="8"/>
      <c r="H2119" s="67" t="s">
        <v>26</v>
      </c>
      <c r="I2119" s="22" t="s">
        <v>135</v>
      </c>
      <c r="J2119" s="68">
        <v>1</v>
      </c>
      <c r="K2119" s="13">
        <f>IFERROR(VLOOKUP(I2119,'LISTES stock'!A$2:B$1487,2,0)+SUMIFS(J2119:J2119,D2119:D2119,"ENTRÉE",I2119:I2119,I2119)-SUMIFS(J2119:J2119,D2119:D2119,"SORTIE",I2119:I2119,I2119),"")</f>
        <v>-87</v>
      </c>
      <c r="L2119" s="13">
        <f>IFERROR(VLOOKUP(I2119,T_LISTES[],3,0),"")</f>
        <v>2</v>
      </c>
      <c r="M2119" s="13" t="str">
        <f t="shared" si="67"/>
        <v>COMMANDER</v>
      </c>
      <c r="N2119" s="23"/>
      <c r="O2119" s="8"/>
      <c r="P2119" s="69">
        <v>0</v>
      </c>
      <c r="Q2119" s="22" t="s">
        <v>1780</v>
      </c>
      <c r="R2119" s="14" t="s">
        <v>1790</v>
      </c>
    </row>
    <row r="2120" spans="1:18" x14ac:dyDescent="0.25">
      <c r="A2120" s="14">
        <f t="shared" si="66"/>
        <v>2119</v>
      </c>
      <c r="B2120" s="15">
        <v>44348</v>
      </c>
      <c r="C2120" s="7">
        <v>44362</v>
      </c>
      <c r="D2120" s="8" t="s">
        <v>842</v>
      </c>
      <c r="E2120" s="22" t="s">
        <v>105</v>
      </c>
      <c r="F2120" s="67" t="s">
        <v>1765</v>
      </c>
      <c r="G2120" s="8"/>
      <c r="H2120" s="67" t="s">
        <v>58</v>
      </c>
      <c r="I2120" s="22" t="s">
        <v>57</v>
      </c>
      <c r="J2120" s="68">
        <v>35</v>
      </c>
      <c r="K2120" s="13">
        <f>IFERROR(VLOOKUP(I2120,'LISTES stock'!A$2:B$1487,2,0)+SUMIFS(J2120:J2120,D2120:D2120,"ENTRÉE",I2120:I2120,I2120)-SUMIFS(J2120:J2120,D2120:D2120,"SORTIE",I2120:I2120,I2120),"")</f>
        <v>-7079</v>
      </c>
      <c r="L2120" s="13">
        <f>IFERROR(VLOOKUP(I2120,T_LISTES[],3,0),"")</f>
        <v>0</v>
      </c>
      <c r="M2120" s="13" t="str">
        <f t="shared" si="67"/>
        <v>COMMANDER</v>
      </c>
      <c r="N2120" s="23"/>
      <c r="O2120" s="8"/>
      <c r="P2120" s="69">
        <v>0</v>
      </c>
      <c r="Q2120" s="22" t="s">
        <v>1780</v>
      </c>
      <c r="R2120" s="14" t="s">
        <v>1790</v>
      </c>
    </row>
    <row r="2121" spans="1:18" x14ac:dyDescent="0.25">
      <c r="A2121" s="14">
        <f t="shared" si="66"/>
        <v>2120</v>
      </c>
      <c r="B2121" s="15">
        <v>44348</v>
      </c>
      <c r="C2121" s="7">
        <v>44362</v>
      </c>
      <c r="D2121" s="8" t="s">
        <v>842</v>
      </c>
      <c r="E2121" s="22" t="s">
        <v>661</v>
      </c>
      <c r="F2121" s="67" t="s">
        <v>1781</v>
      </c>
      <c r="G2121" s="8"/>
      <c r="H2121" s="67" t="s">
        <v>1796</v>
      </c>
      <c r="I2121" s="22" t="s">
        <v>213</v>
      </c>
      <c r="J2121" s="68">
        <v>1</v>
      </c>
      <c r="K2121" s="13">
        <f>IFERROR(VLOOKUP(I2121,'LISTES stock'!A$2:B$1487,2,0)+SUMIFS(J2121:J2121,D2121:D2121,"ENTRÉE",I2121:I2121,I2121)-SUMIFS(J2121:J2121,D2121:D2121,"SORTIE",I2121:I2121,I2121),"")</f>
        <v>-31</v>
      </c>
      <c r="L2121" s="13">
        <f>IFERROR(VLOOKUP(I2121,T_LISTES[],3,0),"")</f>
        <v>0</v>
      </c>
      <c r="M2121" s="13" t="str">
        <f t="shared" si="67"/>
        <v>COMMANDER</v>
      </c>
      <c r="N2121" s="23"/>
      <c r="O2121" s="8"/>
      <c r="P2121" s="69">
        <v>0</v>
      </c>
      <c r="Q2121" s="22"/>
      <c r="R2121" s="14" t="s">
        <v>1896</v>
      </c>
    </row>
    <row r="2122" spans="1:18" x14ac:dyDescent="0.25">
      <c r="A2122" s="14">
        <f t="shared" si="66"/>
        <v>2121</v>
      </c>
      <c r="B2122" s="15">
        <v>44348</v>
      </c>
      <c r="C2122" s="7">
        <v>44362</v>
      </c>
      <c r="D2122" s="8" t="s">
        <v>842</v>
      </c>
      <c r="E2122" s="22" t="s">
        <v>68</v>
      </c>
      <c r="F2122" s="67" t="s">
        <v>1771</v>
      </c>
      <c r="G2122" s="8"/>
      <c r="H2122" s="67" t="s">
        <v>1742</v>
      </c>
      <c r="I2122" s="22" t="s">
        <v>337</v>
      </c>
      <c r="J2122" s="68">
        <v>1</v>
      </c>
      <c r="K2122" s="13">
        <f>IFERROR(VLOOKUP(I2122,'LISTES stock'!A$2:B$1487,2,0)+SUMIFS(J2122:J2122,D2122:D2122,"ENTRÉE",I2122:I2122,I2122)-SUMIFS(J2122:J2122,D2122:D2122,"SORTIE",I2122:I2122,I2122),"")</f>
        <v>-25</v>
      </c>
      <c r="L2122" s="13">
        <f>IFERROR(VLOOKUP(I2122,T_LISTES[],3,0),"")</f>
        <v>2</v>
      </c>
      <c r="M2122" s="13" t="str">
        <f t="shared" si="67"/>
        <v>COMMANDER</v>
      </c>
      <c r="N2122" s="23"/>
      <c r="O2122" s="8"/>
      <c r="P2122" s="69">
        <v>0</v>
      </c>
      <c r="Q2122" s="22"/>
      <c r="R2122" s="14" t="s">
        <v>1743</v>
      </c>
    </row>
    <row r="2123" spans="1:18" x14ac:dyDescent="0.25">
      <c r="A2123" s="14">
        <f t="shared" si="66"/>
        <v>2122</v>
      </c>
      <c r="B2123" s="15">
        <v>44348</v>
      </c>
      <c r="C2123" s="7">
        <v>44362</v>
      </c>
      <c r="D2123" s="8" t="s">
        <v>842</v>
      </c>
      <c r="E2123" s="22" t="s">
        <v>84</v>
      </c>
      <c r="F2123" s="67" t="s">
        <v>1747</v>
      </c>
      <c r="G2123" s="8"/>
      <c r="H2123" s="67" t="s">
        <v>33</v>
      </c>
      <c r="I2123" s="22" t="s">
        <v>735</v>
      </c>
      <c r="J2123" s="68">
        <v>1</v>
      </c>
      <c r="K2123" s="13">
        <f>IFERROR(VLOOKUP(I2123,'LISTES stock'!A$2:B$1487,2,0)+SUMIFS(J2123:J2123,D2123:D2123,"ENTRÉE",I2123:I2123,I2123)-SUMIFS(J2123:J2123,D2123:D2123,"SORTIE",I2123:I2123,I2123),"")</f>
        <v>-7</v>
      </c>
      <c r="L2123" s="13">
        <f>IFERROR(VLOOKUP(I2123,T_LISTES[],3,0),"")</f>
        <v>0</v>
      </c>
      <c r="M2123" s="13" t="str">
        <f t="shared" si="67"/>
        <v>COMMANDER</v>
      </c>
      <c r="N2123" s="23" t="s">
        <v>1773</v>
      </c>
      <c r="O2123" s="8"/>
      <c r="P2123" s="69">
        <v>0</v>
      </c>
      <c r="Q2123" s="22"/>
      <c r="R2123" s="14" t="s">
        <v>1778</v>
      </c>
    </row>
    <row r="2124" spans="1:18" x14ac:dyDescent="0.25">
      <c r="A2124" s="14">
        <f t="shared" si="66"/>
        <v>2123</v>
      </c>
      <c r="B2124" s="15">
        <v>44348</v>
      </c>
      <c r="C2124" s="7">
        <v>44362</v>
      </c>
      <c r="D2124" s="8" t="s">
        <v>842</v>
      </c>
      <c r="E2124" s="22" t="s">
        <v>105</v>
      </c>
      <c r="F2124" s="67" t="s">
        <v>1747</v>
      </c>
      <c r="G2124" s="8"/>
      <c r="H2124" s="67" t="s">
        <v>17</v>
      </c>
      <c r="I2124" s="22" t="s">
        <v>493</v>
      </c>
      <c r="J2124" s="68">
        <v>1</v>
      </c>
      <c r="K2124" s="13">
        <f>IFERROR(VLOOKUP(I2124,'LISTES stock'!A$2:B$1487,2,0)+SUMIFS(J2124:J2124,D2124:D2124,"ENTRÉE",I2124:I2124,I2124)-SUMIFS(J2124:J2124,D2124:D2124,"SORTIE",I2124:I2124,I2124),"")</f>
        <v>-7</v>
      </c>
      <c r="L2124" s="13">
        <f>IFERROR(VLOOKUP(I2124,T_LISTES[],3,0),"")</f>
        <v>0</v>
      </c>
      <c r="M2124" s="13" t="str">
        <f t="shared" si="67"/>
        <v>COMMANDER</v>
      </c>
      <c r="N2124" s="23"/>
      <c r="O2124" s="8"/>
      <c r="P2124" s="69">
        <v>0</v>
      </c>
      <c r="Q2124" s="22" t="s">
        <v>1803</v>
      </c>
      <c r="R2124" s="14" t="s">
        <v>1776</v>
      </c>
    </row>
    <row r="2125" spans="1:18" x14ac:dyDescent="0.25">
      <c r="A2125" s="14">
        <f t="shared" si="66"/>
        <v>2124</v>
      </c>
      <c r="B2125" s="15">
        <v>44348</v>
      </c>
      <c r="C2125" s="7">
        <v>44362</v>
      </c>
      <c r="D2125" s="8" t="s">
        <v>842</v>
      </c>
      <c r="E2125" s="22" t="s">
        <v>105</v>
      </c>
      <c r="F2125" s="67" t="s">
        <v>1747</v>
      </c>
      <c r="G2125" s="8"/>
      <c r="H2125" s="67" t="s">
        <v>17</v>
      </c>
      <c r="I2125" s="22" t="s">
        <v>307</v>
      </c>
      <c r="J2125" s="68">
        <v>4</v>
      </c>
      <c r="K2125" s="13">
        <f>IFERROR(VLOOKUP(I2125,'LISTES stock'!A$2:B$1487,2,0)+SUMIFS(J2125:J2125,D2125:D2125,"ENTRÉE",I2125:I2125,I2125)-SUMIFS(J2125:J2125,D2125:D2125,"SORTIE",I2125:I2125,I2125),"")</f>
        <v>-118</v>
      </c>
      <c r="L2125" s="13">
        <f>IFERROR(VLOOKUP(I2125,T_LISTES[],3,0),"")</f>
        <v>0</v>
      </c>
      <c r="M2125" s="13" t="str">
        <f t="shared" si="67"/>
        <v>COMMANDER</v>
      </c>
      <c r="N2125" s="23"/>
      <c r="O2125" s="8"/>
      <c r="P2125" s="69">
        <v>0</v>
      </c>
      <c r="Q2125" s="22" t="s">
        <v>1803</v>
      </c>
      <c r="R2125" s="14" t="s">
        <v>1776</v>
      </c>
    </row>
    <row r="2126" spans="1:18" x14ac:dyDescent="0.25">
      <c r="A2126" s="14">
        <f t="shared" si="66"/>
        <v>2125</v>
      </c>
      <c r="B2126" s="15">
        <v>44348</v>
      </c>
      <c r="C2126" s="7">
        <v>44362</v>
      </c>
      <c r="D2126" s="8" t="s">
        <v>842</v>
      </c>
      <c r="E2126" s="22" t="s">
        <v>34</v>
      </c>
      <c r="F2126" s="67" t="s">
        <v>1744</v>
      </c>
      <c r="G2126" s="8"/>
      <c r="H2126" s="67" t="s">
        <v>1796</v>
      </c>
      <c r="I2126" s="22" t="s">
        <v>411</v>
      </c>
      <c r="J2126" s="68">
        <v>1</v>
      </c>
      <c r="K2126" s="13">
        <f>IFERROR(VLOOKUP(I2126,'LISTES stock'!A$2:B$1487,2,0)+SUMIFS(J2126:J2126,D2126:D2126,"ENTRÉE",I2126:I2126,I2126)-SUMIFS(J2126:J2126,D2126:D2126,"SORTIE",I2126:I2126,I2126),"")</f>
        <v>-3</v>
      </c>
      <c r="L2126" s="13">
        <f>IFERROR(VLOOKUP(I2126,T_LISTES[],3,0),"")</f>
        <v>2</v>
      </c>
      <c r="M2126" s="13" t="str">
        <f t="shared" si="67"/>
        <v>COMMANDER</v>
      </c>
      <c r="N2126" s="23"/>
      <c r="O2126" s="8">
        <v>15000</v>
      </c>
      <c r="P2126" s="69">
        <v>0</v>
      </c>
      <c r="Q2126" s="22"/>
      <c r="R2126" s="14" t="s">
        <v>2023</v>
      </c>
    </row>
    <row r="2127" spans="1:18" x14ac:dyDescent="0.25">
      <c r="A2127" s="14">
        <f t="shared" si="66"/>
        <v>2126</v>
      </c>
      <c r="B2127" s="15">
        <v>44348</v>
      </c>
      <c r="C2127" s="7">
        <v>44362</v>
      </c>
      <c r="D2127" s="8" t="s">
        <v>842</v>
      </c>
      <c r="E2127" s="22" t="s">
        <v>80</v>
      </c>
      <c r="F2127" s="67" t="s">
        <v>1779</v>
      </c>
      <c r="G2127" s="8"/>
      <c r="H2127" s="67" t="s">
        <v>33</v>
      </c>
      <c r="I2127" s="22" t="s">
        <v>48</v>
      </c>
      <c r="J2127" s="68">
        <v>1</v>
      </c>
      <c r="K2127" s="13">
        <f>IFERROR(VLOOKUP(I2127,'LISTES stock'!A$2:B$1487,2,0)+SUMIFS(J2127:J2127,D2127:D2127,"ENTRÉE",I2127:I2127,I2127)-SUMIFS(J2127:J2127,D2127:D2127,"SORTIE",I2127:I2127,I2127),"")</f>
        <v>9</v>
      </c>
      <c r="L2127" s="13">
        <f>IFERROR(VLOOKUP(I2127,T_LISTES[],3,0),"")</f>
        <v>0</v>
      </c>
      <c r="M2127" s="13" t="str">
        <f t="shared" si="67"/>
        <v/>
      </c>
      <c r="N2127" s="23"/>
      <c r="O2127" s="8"/>
      <c r="P2127" s="69">
        <v>0</v>
      </c>
      <c r="Q2127" s="22"/>
      <c r="R2127" s="14" t="s">
        <v>1789</v>
      </c>
    </row>
    <row r="2128" spans="1:18" x14ac:dyDescent="0.25">
      <c r="A2128" s="14">
        <f t="shared" si="66"/>
        <v>2127</v>
      </c>
      <c r="B2128" s="15">
        <v>44348</v>
      </c>
      <c r="C2128" s="7">
        <v>44362</v>
      </c>
      <c r="D2128" s="8" t="s">
        <v>842</v>
      </c>
      <c r="E2128" s="22" t="s">
        <v>21</v>
      </c>
      <c r="F2128" s="67" t="s">
        <v>1747</v>
      </c>
      <c r="G2128" s="8"/>
      <c r="H2128" s="67" t="s">
        <v>33</v>
      </c>
      <c r="I2128" s="22" t="s">
        <v>189</v>
      </c>
      <c r="J2128" s="68">
        <v>1</v>
      </c>
      <c r="K2128" s="13">
        <f>IFERROR(VLOOKUP(I2128,'LISTES stock'!A$2:B$1487,2,0)+SUMIFS(J2128:J2128,D2128:D2128,"ENTRÉE",I2128:I2128,I2128)-SUMIFS(J2128:J2128,D2128:D2128,"SORTIE",I2128:I2128,I2128),"")</f>
        <v>-1</v>
      </c>
      <c r="L2128" s="13">
        <f>IFERROR(VLOOKUP(I2128,T_LISTES[],3,0),"")</f>
        <v>0</v>
      </c>
      <c r="M2128" s="13" t="str">
        <f t="shared" si="67"/>
        <v>COMMANDER</v>
      </c>
      <c r="N2128" s="23"/>
      <c r="O2128" s="8"/>
      <c r="P2128" s="69">
        <v>0</v>
      </c>
      <c r="Q2128" s="22"/>
      <c r="R2128" s="14" t="s">
        <v>1737</v>
      </c>
    </row>
    <row r="2129" spans="1:18" x14ac:dyDescent="0.25">
      <c r="A2129" s="14">
        <f t="shared" si="66"/>
        <v>2128</v>
      </c>
      <c r="B2129" s="15">
        <v>44348</v>
      </c>
      <c r="C2129" s="7">
        <v>44362</v>
      </c>
      <c r="D2129" s="8" t="s">
        <v>842</v>
      </c>
      <c r="E2129" s="22" t="s">
        <v>88</v>
      </c>
      <c r="F2129" s="67" t="s">
        <v>1747</v>
      </c>
      <c r="G2129" s="8"/>
      <c r="H2129" s="67" t="s">
        <v>26</v>
      </c>
      <c r="I2129" s="22" t="s">
        <v>64</v>
      </c>
      <c r="J2129" s="68">
        <v>1</v>
      </c>
      <c r="K2129" s="13">
        <f>IFERROR(VLOOKUP(I2129,'LISTES stock'!A$2:B$1487,2,0)+SUMIFS(J2129:J2129,D2129:D2129,"ENTRÉE",I2129:I2129,I2129)-SUMIFS(J2129:J2129,D2129:D2129,"SORTIE",I2129:I2129,I2129),"")</f>
        <v>-50</v>
      </c>
      <c r="L2129" s="13">
        <f>IFERROR(VLOOKUP(I2129,T_LISTES[],3,0),"")</f>
        <v>2</v>
      </c>
      <c r="M2129" s="13" t="str">
        <f t="shared" si="67"/>
        <v>COMMANDER</v>
      </c>
      <c r="N2129" s="23"/>
      <c r="O2129" s="8"/>
      <c r="P2129" s="69">
        <v>0</v>
      </c>
      <c r="Q2129" s="22"/>
      <c r="R2129" s="14" t="s">
        <v>1767</v>
      </c>
    </row>
    <row r="2130" spans="1:18" x14ac:dyDescent="0.25">
      <c r="A2130" s="14">
        <f t="shared" si="66"/>
        <v>2129</v>
      </c>
      <c r="B2130" s="15">
        <v>44348</v>
      </c>
      <c r="C2130" s="7">
        <v>44362</v>
      </c>
      <c r="D2130" s="8" t="s">
        <v>842</v>
      </c>
      <c r="E2130" s="22" t="s">
        <v>88</v>
      </c>
      <c r="F2130" s="67" t="s">
        <v>1833</v>
      </c>
      <c r="G2130" s="8"/>
      <c r="H2130" s="67" t="s">
        <v>1742</v>
      </c>
      <c r="I2130" s="22" t="s">
        <v>391</v>
      </c>
      <c r="J2130" s="68">
        <v>2</v>
      </c>
      <c r="K2130" s="13">
        <f>IFERROR(VLOOKUP(I2130,'LISTES stock'!A$2:B$1487,2,0)+SUMIFS(J2130:J2130,D2130:D2130,"ENTRÉE",I2130:I2130,I2130)-SUMIFS(J2130:J2130,D2130:D2130,"SORTIE",I2130:I2130,I2130),"")</f>
        <v>-2</v>
      </c>
      <c r="L2130" s="13">
        <f>IFERROR(VLOOKUP(I2130,T_LISTES[],3,0),"")</f>
        <v>2</v>
      </c>
      <c r="M2130" s="13" t="str">
        <f t="shared" si="67"/>
        <v>COMMANDER</v>
      </c>
      <c r="N2130" s="23"/>
      <c r="O2130" s="8"/>
      <c r="P2130" s="69">
        <v>230000</v>
      </c>
      <c r="Q2130" s="22"/>
      <c r="R2130" s="14" t="s">
        <v>1772</v>
      </c>
    </row>
    <row r="2131" spans="1:18" x14ac:dyDescent="0.25">
      <c r="A2131" s="14">
        <f t="shared" si="66"/>
        <v>2130</v>
      </c>
      <c r="B2131" s="15">
        <v>44348</v>
      </c>
      <c r="C2131" s="7">
        <v>44362</v>
      </c>
      <c r="D2131" s="75" t="s">
        <v>844</v>
      </c>
      <c r="E2131" s="22" t="s">
        <v>2298</v>
      </c>
      <c r="F2131" s="67" t="s">
        <v>1744</v>
      </c>
      <c r="G2131" s="8"/>
      <c r="H2131" s="67" t="s">
        <v>1796</v>
      </c>
      <c r="I2131" s="22" t="s">
        <v>411</v>
      </c>
      <c r="J2131" s="68">
        <v>2</v>
      </c>
      <c r="K2131" s="13">
        <f>IFERROR(VLOOKUP(I2131,'LISTES stock'!A$2:B$1487,2,0)+SUMIFS(J2131:J2131,D2131:D2131,"ENTRÉE",I2131:I2131,I2131)-SUMIFS(J2131:J2131,D2131:D2131,"SORTIE",I2131:I2131,I2131),"")</f>
        <v>0</v>
      </c>
      <c r="L2131" s="13">
        <f>IFERROR(VLOOKUP(I2131,T_LISTES[],3,0),"")</f>
        <v>2</v>
      </c>
      <c r="M2131" s="13" t="str">
        <f t="shared" si="67"/>
        <v>COMMANDER</v>
      </c>
      <c r="N2131" s="23"/>
      <c r="O2131" s="8">
        <v>30000</v>
      </c>
      <c r="P2131" s="69">
        <v>0</v>
      </c>
      <c r="Q2131" s="22"/>
      <c r="R2131" s="14"/>
    </row>
    <row r="2132" spans="1:18" x14ac:dyDescent="0.25">
      <c r="A2132" s="14">
        <f t="shared" si="66"/>
        <v>2131</v>
      </c>
      <c r="B2132" s="15">
        <v>44348</v>
      </c>
      <c r="C2132" s="7">
        <v>44362</v>
      </c>
      <c r="D2132" s="75" t="s">
        <v>844</v>
      </c>
      <c r="E2132" s="22" t="s">
        <v>2298</v>
      </c>
      <c r="F2132" s="67" t="s">
        <v>1747</v>
      </c>
      <c r="G2132" s="8"/>
      <c r="H2132" s="67"/>
      <c r="I2132" s="22" t="s">
        <v>189</v>
      </c>
      <c r="J2132" s="68">
        <v>1</v>
      </c>
      <c r="K2132" s="13">
        <f>IFERROR(VLOOKUP(I2132,'LISTES stock'!A$2:B$1487,2,0)+SUMIFS(J2132:J2132,D2132:D2132,"ENTRÉE",I2132:I2132,I2132)-SUMIFS(J2132:J2132,D2132:D2132,"SORTIE",I2132:I2132,I2132),"")</f>
        <v>1</v>
      </c>
      <c r="L2132" s="13">
        <f>IFERROR(VLOOKUP(I2132,T_LISTES[],3,0),"")</f>
        <v>0</v>
      </c>
      <c r="M2132" s="13" t="str">
        <f t="shared" si="67"/>
        <v/>
      </c>
      <c r="N2132" s="23"/>
      <c r="O2132" s="8"/>
      <c r="P2132" s="69">
        <v>0</v>
      </c>
      <c r="Q2132" s="22"/>
      <c r="R2132" s="14"/>
    </row>
    <row r="2133" spans="1:18" x14ac:dyDescent="0.25">
      <c r="A2133" s="14">
        <f t="shared" si="66"/>
        <v>2132</v>
      </c>
      <c r="B2133" s="15">
        <v>44348</v>
      </c>
      <c r="C2133" s="7">
        <v>44363</v>
      </c>
      <c r="D2133" s="8" t="s">
        <v>842</v>
      </c>
      <c r="E2133" s="22" t="s">
        <v>763</v>
      </c>
      <c r="F2133" s="67" t="s">
        <v>1860</v>
      </c>
      <c r="G2133" s="8"/>
      <c r="H2133" s="67" t="s">
        <v>26</v>
      </c>
      <c r="I2133" s="22" t="s">
        <v>135</v>
      </c>
      <c r="J2133" s="68">
        <v>1</v>
      </c>
      <c r="K2133" s="13">
        <f>IFERROR(VLOOKUP(I2133,'LISTES stock'!A$2:B$1487,2,0)+SUMIFS(J2133:J2133,D2133:D2133,"ENTRÉE",I2133:I2133,I2133)-SUMIFS(J2133:J2133,D2133:D2133,"SORTIE",I2133:I2133,I2133),"")</f>
        <v>-87</v>
      </c>
      <c r="L2133" s="13">
        <f>IFERROR(VLOOKUP(I2133,T_LISTES[],3,0),"")</f>
        <v>2</v>
      </c>
      <c r="M2133" s="13" t="str">
        <f t="shared" si="67"/>
        <v>COMMANDER</v>
      </c>
      <c r="N2133" s="23"/>
      <c r="O2133" s="8"/>
      <c r="P2133" s="69">
        <v>0</v>
      </c>
      <c r="Q2133" s="22"/>
      <c r="R2133" s="14" t="s">
        <v>1845</v>
      </c>
    </row>
    <row r="2134" spans="1:18" x14ac:dyDescent="0.25">
      <c r="A2134" s="14">
        <f t="shared" si="66"/>
        <v>2133</v>
      </c>
      <c r="B2134" s="15">
        <v>44348</v>
      </c>
      <c r="C2134" s="7">
        <v>44363</v>
      </c>
      <c r="D2134" s="8" t="s">
        <v>842</v>
      </c>
      <c r="E2134" s="22" t="s">
        <v>764</v>
      </c>
      <c r="F2134" s="67" t="s">
        <v>1860</v>
      </c>
      <c r="G2134" s="8"/>
      <c r="H2134" s="67" t="s">
        <v>26</v>
      </c>
      <c r="I2134" s="22" t="s">
        <v>647</v>
      </c>
      <c r="J2134" s="68">
        <v>2</v>
      </c>
      <c r="K2134" s="13">
        <f>IFERROR(VLOOKUP(I2134,'LISTES stock'!A$2:B$1487,2,0)+SUMIFS(J2134:J2134,D2134:D2134,"ENTRÉE",I2134:I2134,I2134)-SUMIFS(J2134:J2134,D2134:D2134,"SORTIE",I2134:I2134,I2134),"")</f>
        <v>-13</v>
      </c>
      <c r="L2134" s="13">
        <f>IFERROR(VLOOKUP(I2134,T_LISTES[],3,0),"")</f>
        <v>2</v>
      </c>
      <c r="M2134" s="13" t="str">
        <f t="shared" si="67"/>
        <v>COMMANDER</v>
      </c>
      <c r="N2134" s="23"/>
      <c r="O2134" s="8"/>
      <c r="P2134" s="69">
        <v>0</v>
      </c>
      <c r="Q2134" s="22" t="s">
        <v>1738</v>
      </c>
      <c r="R2134" s="14" t="s">
        <v>2024</v>
      </c>
    </row>
    <row r="2135" spans="1:18" x14ac:dyDescent="0.25">
      <c r="A2135" s="14">
        <f t="shared" si="66"/>
        <v>2134</v>
      </c>
      <c r="B2135" s="15">
        <v>44348</v>
      </c>
      <c r="C2135" s="7">
        <v>44363</v>
      </c>
      <c r="D2135" s="8" t="s">
        <v>842</v>
      </c>
      <c r="E2135" s="22" t="s">
        <v>764</v>
      </c>
      <c r="F2135" s="67" t="s">
        <v>1765</v>
      </c>
      <c r="G2135" s="8"/>
      <c r="H2135" s="67" t="s">
        <v>58</v>
      </c>
      <c r="I2135" s="22" t="s">
        <v>57</v>
      </c>
      <c r="J2135" s="68">
        <v>20</v>
      </c>
      <c r="K2135" s="13">
        <f>IFERROR(VLOOKUP(I2135,'LISTES stock'!A$2:B$1487,2,0)+SUMIFS(J2135:J2135,D2135:D2135,"ENTRÉE",I2135:I2135,I2135)-SUMIFS(J2135:J2135,D2135:D2135,"SORTIE",I2135:I2135,I2135),"")</f>
        <v>-7064</v>
      </c>
      <c r="L2135" s="13">
        <f>IFERROR(VLOOKUP(I2135,T_LISTES[],3,0),"")</f>
        <v>0</v>
      </c>
      <c r="M2135" s="13" t="str">
        <f t="shared" si="67"/>
        <v>COMMANDER</v>
      </c>
      <c r="N2135" s="23"/>
      <c r="O2135" s="8"/>
      <c r="P2135" s="69">
        <v>0</v>
      </c>
      <c r="Q2135" s="22" t="s">
        <v>1738</v>
      </c>
      <c r="R2135" s="14" t="s">
        <v>2025</v>
      </c>
    </row>
    <row r="2136" spans="1:18" x14ac:dyDescent="0.25">
      <c r="A2136" s="14">
        <f t="shared" si="66"/>
        <v>2135</v>
      </c>
      <c r="B2136" s="15">
        <v>44348</v>
      </c>
      <c r="C2136" s="7">
        <v>44363</v>
      </c>
      <c r="D2136" s="8" t="s">
        <v>842</v>
      </c>
      <c r="E2136" s="22" t="s">
        <v>707</v>
      </c>
      <c r="F2136" s="67" t="s">
        <v>1735</v>
      </c>
      <c r="G2136" s="8"/>
      <c r="H2136" s="67" t="s">
        <v>1769</v>
      </c>
      <c r="I2136" s="22" t="s">
        <v>304</v>
      </c>
      <c r="J2136" s="68">
        <v>1</v>
      </c>
      <c r="K2136" s="13">
        <f>IFERROR(VLOOKUP(I2136,'LISTES stock'!A$2:B$1487,2,0)+SUMIFS(J2136:J2136,D2136:D2136,"ENTRÉE",I2136:I2136,I2136)-SUMIFS(J2136:J2136,D2136:D2136,"SORTIE",I2136:I2136,I2136),"")</f>
        <v>-4</v>
      </c>
      <c r="L2136" s="13">
        <f>IFERROR(VLOOKUP(I2136,T_LISTES[],3,0),"")</f>
        <v>0</v>
      </c>
      <c r="M2136" s="13" t="str">
        <f t="shared" si="67"/>
        <v>COMMANDER</v>
      </c>
      <c r="N2136" s="23"/>
      <c r="O2136" s="8"/>
      <c r="P2136" s="69">
        <v>25000</v>
      </c>
      <c r="Q2136" s="22"/>
      <c r="R2136" s="14" t="s">
        <v>1767</v>
      </c>
    </row>
    <row r="2137" spans="1:18" x14ac:dyDescent="0.25">
      <c r="A2137" s="14">
        <f t="shared" si="66"/>
        <v>2136</v>
      </c>
      <c r="B2137" s="15">
        <v>44348</v>
      </c>
      <c r="C2137" s="7">
        <v>44363</v>
      </c>
      <c r="D2137" s="8" t="s">
        <v>842</v>
      </c>
      <c r="E2137" s="22" t="s">
        <v>21</v>
      </c>
      <c r="F2137" s="67" t="s">
        <v>1867</v>
      </c>
      <c r="G2137" s="8"/>
      <c r="H2137" s="67" t="s">
        <v>1742</v>
      </c>
      <c r="I2137" s="22" t="s">
        <v>333</v>
      </c>
      <c r="J2137" s="68">
        <v>1</v>
      </c>
      <c r="K2137" s="13">
        <f>IFERROR(VLOOKUP(I2137,'LISTES stock'!A$2:B$1487,2,0)+SUMIFS(J2137:J2137,D2137:D2137,"ENTRÉE",I2137:I2137,I2137)-SUMIFS(J2137:J2137,D2137:D2137,"SORTIE",I2137:I2137,I2137),"")</f>
        <v>-22</v>
      </c>
      <c r="L2137" s="13">
        <f>IFERROR(VLOOKUP(I2137,T_LISTES[],3,0),"")</f>
        <v>2</v>
      </c>
      <c r="M2137" s="13" t="str">
        <f t="shared" si="67"/>
        <v>COMMANDER</v>
      </c>
      <c r="N2137" s="23"/>
      <c r="O2137" s="8"/>
      <c r="P2137" s="69">
        <v>0</v>
      </c>
      <c r="Q2137" s="22"/>
      <c r="R2137" s="14" t="s">
        <v>1743</v>
      </c>
    </row>
    <row r="2138" spans="1:18" x14ac:dyDescent="0.25">
      <c r="A2138" s="14">
        <f t="shared" si="66"/>
        <v>2137</v>
      </c>
      <c r="B2138" s="15">
        <v>44348</v>
      </c>
      <c r="C2138" s="7">
        <v>44363</v>
      </c>
      <c r="D2138" s="8" t="s">
        <v>842</v>
      </c>
      <c r="E2138" s="22" t="s">
        <v>21</v>
      </c>
      <c r="F2138" s="67" t="s">
        <v>1867</v>
      </c>
      <c r="G2138" s="8"/>
      <c r="H2138" s="67" t="s">
        <v>1742</v>
      </c>
      <c r="I2138" s="22" t="s">
        <v>238</v>
      </c>
      <c r="J2138" s="68">
        <v>1</v>
      </c>
      <c r="K2138" s="13">
        <f>IFERROR(VLOOKUP(I2138,'LISTES stock'!A$2:B$1487,2,0)+SUMIFS(J2138:J2138,D2138:D2138,"ENTRÉE",I2138:I2138,I2138)-SUMIFS(J2138:J2138,D2138:D2138,"SORTIE",I2138:I2138,I2138),"")</f>
        <v>11</v>
      </c>
      <c r="L2138" s="13">
        <f>IFERROR(VLOOKUP(I2138,T_LISTES[],3,0),"")</f>
        <v>2</v>
      </c>
      <c r="M2138" s="13" t="str">
        <f t="shared" si="67"/>
        <v/>
      </c>
      <c r="N2138" s="23"/>
      <c r="O2138" s="8"/>
      <c r="P2138" s="69">
        <v>0</v>
      </c>
      <c r="Q2138" s="22"/>
      <c r="R2138" s="14" t="s">
        <v>1743</v>
      </c>
    </row>
    <row r="2139" spans="1:18" x14ac:dyDescent="0.25">
      <c r="A2139" s="14">
        <f t="shared" si="66"/>
        <v>2138</v>
      </c>
      <c r="B2139" s="15">
        <v>44348</v>
      </c>
      <c r="C2139" s="7">
        <v>44363</v>
      </c>
      <c r="D2139" s="8" t="s">
        <v>842</v>
      </c>
      <c r="E2139" s="22" t="s">
        <v>235</v>
      </c>
      <c r="F2139" s="67" t="s">
        <v>1762</v>
      </c>
      <c r="G2139" s="8"/>
      <c r="H2139" s="67" t="s">
        <v>26</v>
      </c>
      <c r="I2139" s="22" t="s">
        <v>25</v>
      </c>
      <c r="J2139" s="68">
        <v>2</v>
      </c>
      <c r="K2139" s="13">
        <f>IFERROR(VLOOKUP(I2139,'LISTES stock'!A$2:B$1487,2,0)+SUMIFS(J2139:J2139,D2139:D2139,"ENTRÉE",I2139:I2139,I2139)-SUMIFS(J2139:J2139,D2139:D2139,"SORTIE",I2139:I2139,I2139),"")</f>
        <v>-4</v>
      </c>
      <c r="L2139" s="13">
        <f>IFERROR(VLOOKUP(I2139,T_LISTES[],3,0),"")</f>
        <v>2</v>
      </c>
      <c r="M2139" s="13" t="str">
        <f t="shared" si="67"/>
        <v>COMMANDER</v>
      </c>
      <c r="N2139" s="23"/>
      <c r="O2139" s="8"/>
      <c r="P2139" s="69">
        <v>0</v>
      </c>
      <c r="Q2139" s="22" t="s">
        <v>2026</v>
      </c>
      <c r="R2139" s="14" t="s">
        <v>1778</v>
      </c>
    </row>
    <row r="2140" spans="1:18" x14ac:dyDescent="0.25">
      <c r="A2140" s="14">
        <f t="shared" si="66"/>
        <v>2139</v>
      </c>
      <c r="B2140" s="15">
        <v>44348</v>
      </c>
      <c r="C2140" s="7">
        <v>44363</v>
      </c>
      <c r="D2140" s="8" t="s">
        <v>842</v>
      </c>
      <c r="E2140" s="22" t="s">
        <v>235</v>
      </c>
      <c r="F2140" s="67" t="s">
        <v>1765</v>
      </c>
      <c r="G2140" s="8"/>
      <c r="H2140" s="67" t="s">
        <v>58</v>
      </c>
      <c r="I2140" s="22" t="s">
        <v>57</v>
      </c>
      <c r="J2140" s="68">
        <v>27</v>
      </c>
      <c r="K2140" s="13">
        <f>IFERROR(VLOOKUP(I2140,'LISTES stock'!A$2:B$1487,2,0)+SUMIFS(J2140:J2140,D2140:D2140,"ENTRÉE",I2140:I2140,I2140)-SUMIFS(J2140:J2140,D2140:D2140,"SORTIE",I2140:I2140,I2140),"")</f>
        <v>-7071</v>
      </c>
      <c r="L2140" s="13">
        <f>IFERROR(VLOOKUP(I2140,T_LISTES[],3,0),"")</f>
        <v>0</v>
      </c>
      <c r="M2140" s="13" t="str">
        <f t="shared" si="67"/>
        <v>COMMANDER</v>
      </c>
      <c r="N2140" s="23" t="s">
        <v>1861</v>
      </c>
      <c r="O2140" s="8"/>
      <c r="P2140" s="69">
        <v>0</v>
      </c>
      <c r="Q2140" s="22" t="s">
        <v>2026</v>
      </c>
      <c r="R2140" s="14" t="s">
        <v>1778</v>
      </c>
    </row>
    <row r="2141" spans="1:18" x14ac:dyDescent="0.25">
      <c r="A2141" s="14">
        <f t="shared" si="66"/>
        <v>2140</v>
      </c>
      <c r="B2141" s="15">
        <v>44348</v>
      </c>
      <c r="C2141" s="7">
        <v>44363</v>
      </c>
      <c r="D2141" s="8" t="s">
        <v>842</v>
      </c>
      <c r="E2141" s="22" t="s">
        <v>235</v>
      </c>
      <c r="F2141" s="67" t="s">
        <v>1747</v>
      </c>
      <c r="G2141" s="8"/>
      <c r="H2141" s="67" t="s">
        <v>26</v>
      </c>
      <c r="I2141" s="22" t="s">
        <v>70</v>
      </c>
      <c r="J2141" s="68">
        <v>1</v>
      </c>
      <c r="K2141" s="13">
        <f>IFERROR(VLOOKUP(I2141,'LISTES stock'!A$2:B$1487,2,0)+SUMIFS(J2141:J2141,D2141:D2141,"ENTRÉE",I2141:I2141,I2141)-SUMIFS(J2141:J2141,D2141:D2141,"SORTIE",I2141:I2141,I2141),"")</f>
        <v>-34</v>
      </c>
      <c r="L2141" s="13">
        <f>IFERROR(VLOOKUP(I2141,T_LISTES[],3,0),"")</f>
        <v>2</v>
      </c>
      <c r="M2141" s="13" t="str">
        <f t="shared" si="67"/>
        <v>COMMANDER</v>
      </c>
      <c r="N2141" s="23" t="s">
        <v>1775</v>
      </c>
      <c r="O2141" s="8"/>
      <c r="P2141" s="69">
        <v>0</v>
      </c>
      <c r="Q2141" s="22" t="s">
        <v>1780</v>
      </c>
      <c r="R2141" s="14" t="s">
        <v>1778</v>
      </c>
    </row>
    <row r="2142" spans="1:18" x14ac:dyDescent="0.25">
      <c r="A2142" s="14">
        <f t="shared" si="66"/>
        <v>2141</v>
      </c>
      <c r="B2142" s="15">
        <v>44348</v>
      </c>
      <c r="C2142" s="7">
        <v>44363</v>
      </c>
      <c r="D2142" s="8" t="s">
        <v>842</v>
      </c>
      <c r="E2142" s="22" t="s">
        <v>665</v>
      </c>
      <c r="F2142" s="67" t="s">
        <v>2027</v>
      </c>
      <c r="G2142" s="8"/>
      <c r="H2142" s="67" t="s">
        <v>1796</v>
      </c>
      <c r="I2142" s="22" t="s">
        <v>213</v>
      </c>
      <c r="J2142" s="68">
        <v>1</v>
      </c>
      <c r="K2142" s="13">
        <f>IFERROR(VLOOKUP(I2142,'LISTES stock'!A$2:B$1487,2,0)+SUMIFS(J2142:J2142,D2142:D2142,"ENTRÉE",I2142:I2142,I2142)-SUMIFS(J2142:J2142,D2142:D2142,"SORTIE",I2142:I2142,I2142),"")</f>
        <v>-31</v>
      </c>
      <c r="L2142" s="13">
        <f>IFERROR(VLOOKUP(I2142,T_LISTES[],3,0),"")</f>
        <v>0</v>
      </c>
      <c r="M2142" s="13" t="str">
        <f t="shared" si="67"/>
        <v>COMMANDER</v>
      </c>
      <c r="N2142" s="23"/>
      <c r="O2142" s="8"/>
      <c r="P2142" s="69">
        <v>0</v>
      </c>
      <c r="Q2142" s="22"/>
      <c r="R2142" s="14" t="s">
        <v>1842</v>
      </c>
    </row>
    <row r="2143" spans="1:18" x14ac:dyDescent="0.25">
      <c r="A2143" s="14">
        <f t="shared" si="66"/>
        <v>2142</v>
      </c>
      <c r="B2143" s="15">
        <v>44348</v>
      </c>
      <c r="C2143" s="7">
        <v>44363</v>
      </c>
      <c r="D2143" s="8" t="s">
        <v>842</v>
      </c>
      <c r="E2143" s="22" t="s">
        <v>707</v>
      </c>
      <c r="F2143" s="67" t="s">
        <v>1735</v>
      </c>
      <c r="G2143" s="8"/>
      <c r="H2143" s="67" t="s">
        <v>33</v>
      </c>
      <c r="I2143" s="22" t="s">
        <v>765</v>
      </c>
      <c r="J2143" s="68">
        <v>1</v>
      </c>
      <c r="K2143" s="13">
        <f>IFERROR(VLOOKUP(I2143,'LISTES stock'!A$2:B$1487,2,0)+SUMIFS(J2143:J2143,D2143:D2143,"ENTRÉE",I2143:I2143,I2143)-SUMIFS(J2143:J2143,D2143:D2143,"SORTIE",I2143:I2143,I2143),"")</f>
        <v>-1</v>
      </c>
      <c r="L2143" s="13">
        <f>IFERROR(VLOOKUP(I2143,T_LISTES[],3,0),"")</f>
        <v>0</v>
      </c>
      <c r="M2143" s="13" t="str">
        <f t="shared" si="67"/>
        <v>COMMANDER</v>
      </c>
      <c r="N2143" s="23"/>
      <c r="O2143" s="8"/>
      <c r="P2143" s="69">
        <v>70000</v>
      </c>
      <c r="Q2143" s="22"/>
      <c r="R2143" s="14" t="s">
        <v>1739</v>
      </c>
    </row>
    <row r="2144" spans="1:18" x14ac:dyDescent="0.25">
      <c r="A2144" s="14">
        <f t="shared" si="66"/>
        <v>2143</v>
      </c>
      <c r="B2144" s="15">
        <v>44348</v>
      </c>
      <c r="C2144" s="7">
        <v>44364</v>
      </c>
      <c r="D2144" s="8" t="s">
        <v>842</v>
      </c>
      <c r="E2144" s="22" t="s">
        <v>93</v>
      </c>
      <c r="F2144" s="67" t="s">
        <v>1779</v>
      </c>
      <c r="G2144" s="8"/>
      <c r="H2144" s="67" t="s">
        <v>33</v>
      </c>
      <c r="I2144" s="22" t="s">
        <v>39</v>
      </c>
      <c r="J2144" s="68">
        <v>1</v>
      </c>
      <c r="K2144" s="13">
        <f>IFERROR(VLOOKUP(I2144,'LISTES stock'!A$2:B$1487,2,0)+SUMIFS(J2144:J2144,D2144:D2144,"ENTRÉE",I2144:I2144,I2144)-SUMIFS(J2144:J2144,D2144:D2144,"SORTIE",I2144:I2144,I2144),"")</f>
        <v>38</v>
      </c>
      <c r="L2144" s="13">
        <f>IFERROR(VLOOKUP(I2144,T_LISTES[],3,0),"")</f>
        <v>0</v>
      </c>
      <c r="M2144" s="13" t="str">
        <f t="shared" si="67"/>
        <v/>
      </c>
      <c r="N2144" s="23"/>
      <c r="O2144" s="8"/>
      <c r="P2144" s="69">
        <v>0</v>
      </c>
      <c r="Q2144" s="22"/>
      <c r="R2144" s="14" t="s">
        <v>1778</v>
      </c>
    </row>
    <row r="2145" spans="1:18" x14ac:dyDescent="0.25">
      <c r="A2145" s="14">
        <f t="shared" si="66"/>
        <v>2144</v>
      </c>
      <c r="B2145" s="15">
        <v>44348</v>
      </c>
      <c r="C2145" s="7">
        <v>44364</v>
      </c>
      <c r="D2145" s="8" t="s">
        <v>842</v>
      </c>
      <c r="E2145" s="22" t="s">
        <v>661</v>
      </c>
      <c r="F2145" s="67" t="s">
        <v>1860</v>
      </c>
      <c r="G2145" s="8"/>
      <c r="H2145" s="67" t="s">
        <v>26</v>
      </c>
      <c r="I2145" s="22" t="s">
        <v>663</v>
      </c>
      <c r="J2145" s="68">
        <v>2</v>
      </c>
      <c r="K2145" s="13">
        <f>IFERROR(VLOOKUP(I2145,'LISTES stock'!A$2:B$1487,2,0)+SUMIFS(J2145:J2145,D2145:D2145,"ENTRÉE",I2145:I2145,I2145)-SUMIFS(J2145:J2145,D2145:D2145,"SORTIE",I2145:I2145,I2145),"")</f>
        <v>-1</v>
      </c>
      <c r="L2145" s="13">
        <f>IFERROR(VLOOKUP(I2145,T_LISTES[],3,0),"")</f>
        <v>2</v>
      </c>
      <c r="M2145" s="13" t="str">
        <f t="shared" si="67"/>
        <v>COMMANDER</v>
      </c>
      <c r="N2145" s="23"/>
      <c r="O2145" s="8"/>
      <c r="P2145" s="69">
        <v>0</v>
      </c>
      <c r="Q2145" s="22" t="s">
        <v>1780</v>
      </c>
      <c r="R2145" s="14" t="s">
        <v>1737</v>
      </c>
    </row>
    <row r="2146" spans="1:18" x14ac:dyDescent="0.25">
      <c r="A2146" s="14">
        <f t="shared" si="66"/>
        <v>2145</v>
      </c>
      <c r="B2146" s="15">
        <v>44348</v>
      </c>
      <c r="C2146" s="7">
        <v>44364</v>
      </c>
      <c r="D2146" s="8" t="s">
        <v>842</v>
      </c>
      <c r="E2146" s="22" t="s">
        <v>661</v>
      </c>
      <c r="F2146" s="67" t="s">
        <v>1860</v>
      </c>
      <c r="G2146" s="8"/>
      <c r="H2146" s="67" t="s">
        <v>26</v>
      </c>
      <c r="I2146" s="22" t="s">
        <v>664</v>
      </c>
      <c r="J2146" s="68">
        <v>1</v>
      </c>
      <c r="K2146" s="13">
        <f>IFERROR(VLOOKUP(I2146,'LISTES stock'!A$2:B$1487,2,0)+SUMIFS(J2146:J2146,D2146:D2146,"ENTRÉE",I2146:I2146,I2146)-SUMIFS(J2146:J2146,D2146:D2146,"SORTIE",I2146:I2146,I2146),"")</f>
        <v>-14</v>
      </c>
      <c r="L2146" s="13">
        <f>IFERROR(VLOOKUP(I2146,T_LISTES[],3,0),"")</f>
        <v>2</v>
      </c>
      <c r="M2146" s="13" t="str">
        <f t="shared" si="67"/>
        <v>COMMANDER</v>
      </c>
      <c r="N2146" s="23"/>
      <c r="O2146" s="8"/>
      <c r="P2146" s="69">
        <v>0</v>
      </c>
      <c r="Q2146" s="22" t="s">
        <v>1780</v>
      </c>
      <c r="R2146" s="14" t="s">
        <v>1737</v>
      </c>
    </row>
    <row r="2147" spans="1:18" x14ac:dyDescent="0.25">
      <c r="A2147" s="14">
        <f t="shared" si="66"/>
        <v>2146</v>
      </c>
      <c r="B2147" s="15">
        <v>44348</v>
      </c>
      <c r="C2147" s="7">
        <v>44364</v>
      </c>
      <c r="D2147" s="8" t="s">
        <v>842</v>
      </c>
      <c r="E2147" s="22" t="s">
        <v>661</v>
      </c>
      <c r="F2147" s="67" t="s">
        <v>1860</v>
      </c>
      <c r="G2147" s="8"/>
      <c r="H2147" s="67" t="s">
        <v>26</v>
      </c>
      <c r="I2147" s="22" t="s">
        <v>135</v>
      </c>
      <c r="J2147" s="68">
        <v>2</v>
      </c>
      <c r="K2147" s="13">
        <f>IFERROR(VLOOKUP(I2147,'LISTES stock'!A$2:B$1487,2,0)+SUMIFS(J2147:J2147,D2147:D2147,"ENTRÉE",I2147:I2147,I2147)-SUMIFS(J2147:J2147,D2147:D2147,"SORTIE",I2147:I2147,I2147),"")</f>
        <v>-88</v>
      </c>
      <c r="L2147" s="13">
        <f>IFERROR(VLOOKUP(I2147,T_LISTES[],3,0),"")</f>
        <v>2</v>
      </c>
      <c r="M2147" s="13" t="str">
        <f t="shared" si="67"/>
        <v>COMMANDER</v>
      </c>
      <c r="N2147" s="23"/>
      <c r="O2147" s="8"/>
      <c r="P2147" s="69">
        <v>0</v>
      </c>
      <c r="Q2147" s="22" t="s">
        <v>1780</v>
      </c>
      <c r="R2147" s="14" t="s">
        <v>1737</v>
      </c>
    </row>
    <row r="2148" spans="1:18" x14ac:dyDescent="0.25">
      <c r="A2148" s="14">
        <f t="shared" si="66"/>
        <v>2147</v>
      </c>
      <c r="B2148" s="15">
        <v>44348</v>
      </c>
      <c r="C2148" s="7">
        <v>44364</v>
      </c>
      <c r="D2148" s="8" t="s">
        <v>842</v>
      </c>
      <c r="E2148" s="22" t="s">
        <v>661</v>
      </c>
      <c r="F2148" s="67" t="s">
        <v>1765</v>
      </c>
      <c r="G2148" s="8"/>
      <c r="H2148" s="67" t="s">
        <v>58</v>
      </c>
      <c r="I2148" s="22" t="s">
        <v>57</v>
      </c>
      <c r="J2148" s="68">
        <v>32</v>
      </c>
      <c r="K2148" s="13">
        <f>IFERROR(VLOOKUP(I2148,'LISTES stock'!A$2:B$1487,2,0)+SUMIFS(J2148:J2148,D2148:D2148,"ENTRÉE",I2148:I2148,I2148)-SUMIFS(J2148:J2148,D2148:D2148,"SORTIE",I2148:I2148,I2148),"")</f>
        <v>-7076</v>
      </c>
      <c r="L2148" s="13">
        <f>IFERROR(VLOOKUP(I2148,T_LISTES[],3,0),"")</f>
        <v>0</v>
      </c>
      <c r="M2148" s="13" t="str">
        <f t="shared" si="67"/>
        <v>COMMANDER</v>
      </c>
      <c r="N2148" s="23"/>
      <c r="O2148" s="8"/>
      <c r="P2148" s="69">
        <v>0</v>
      </c>
      <c r="Q2148" s="22" t="s">
        <v>1780</v>
      </c>
      <c r="R2148" s="14" t="s">
        <v>1737</v>
      </c>
    </row>
    <row r="2149" spans="1:18" x14ac:dyDescent="0.25">
      <c r="A2149" s="14">
        <f t="shared" si="66"/>
        <v>2148</v>
      </c>
      <c r="B2149" s="15">
        <v>44348</v>
      </c>
      <c r="C2149" s="7">
        <v>44364</v>
      </c>
      <c r="D2149" s="8" t="s">
        <v>842</v>
      </c>
      <c r="E2149" s="22" t="s">
        <v>665</v>
      </c>
      <c r="F2149" s="67" t="s">
        <v>1735</v>
      </c>
      <c r="G2149" s="8"/>
      <c r="H2149" s="67" t="s">
        <v>1</v>
      </c>
      <c r="I2149" s="22" t="s">
        <v>460</v>
      </c>
      <c r="J2149" s="68">
        <v>1</v>
      </c>
      <c r="K2149" s="13">
        <f>IFERROR(VLOOKUP(I2149,'LISTES stock'!A$2:B$1487,2,0)+SUMIFS(J2149:J2149,D2149:D2149,"ENTRÉE",I2149:I2149,I2149)-SUMIFS(J2149:J2149,D2149:D2149,"SORTIE",I2149:I2149,I2149),"")</f>
        <v>-1</v>
      </c>
      <c r="L2149" s="13">
        <f>IFERROR(VLOOKUP(I2149,T_LISTES[],3,0),"")</f>
        <v>0</v>
      </c>
      <c r="M2149" s="13" t="str">
        <f t="shared" si="67"/>
        <v>COMMANDER</v>
      </c>
      <c r="N2149" s="23"/>
      <c r="O2149" s="8"/>
      <c r="P2149" s="69">
        <v>0</v>
      </c>
      <c r="Q2149" s="22"/>
      <c r="R2149" s="14" t="s">
        <v>1739</v>
      </c>
    </row>
    <row r="2150" spans="1:18" x14ac:dyDescent="0.25">
      <c r="A2150" s="14">
        <f t="shared" si="66"/>
        <v>2149</v>
      </c>
      <c r="B2150" s="15">
        <v>44348</v>
      </c>
      <c r="C2150" s="7">
        <v>44364</v>
      </c>
      <c r="D2150" s="8" t="s">
        <v>842</v>
      </c>
      <c r="E2150" s="22" t="s">
        <v>770</v>
      </c>
      <c r="F2150" s="67" t="s">
        <v>2200</v>
      </c>
      <c r="G2150" s="8"/>
      <c r="H2150" s="67" t="s">
        <v>33</v>
      </c>
      <c r="I2150" s="22" t="s">
        <v>829</v>
      </c>
      <c r="J2150" s="68">
        <v>1</v>
      </c>
      <c r="K2150" s="13">
        <f>IFERROR(VLOOKUP(I2150,'LISTES stock'!A$2:B$1487,2,0)+SUMIFS(J2150:J2150,D2150:D2150,"ENTRÉE",I2150:I2150,I2150)-SUMIFS(J2150:J2150,D2150:D2150,"SORTIE",I2150:I2150,I2150),"")</f>
        <v>-3</v>
      </c>
      <c r="L2150" s="13">
        <f>IFERROR(VLOOKUP(I2150,T_LISTES[],3,0),"")</f>
        <v>0</v>
      </c>
      <c r="M2150" s="13" t="str">
        <f t="shared" si="67"/>
        <v>COMMANDER</v>
      </c>
      <c r="N2150" s="23"/>
      <c r="O2150" s="8"/>
      <c r="P2150" s="69">
        <v>0</v>
      </c>
      <c r="Q2150" s="22"/>
      <c r="R2150" s="14" t="s">
        <v>1739</v>
      </c>
    </row>
    <row r="2151" spans="1:18" x14ac:dyDescent="0.25">
      <c r="A2151" s="14">
        <f t="shared" si="66"/>
        <v>2150</v>
      </c>
      <c r="B2151" s="15">
        <v>44348</v>
      </c>
      <c r="C2151" s="7">
        <v>44365</v>
      </c>
      <c r="D2151" s="8" t="s">
        <v>842</v>
      </c>
      <c r="E2151" s="22" t="s">
        <v>117</v>
      </c>
      <c r="F2151" s="67" t="s">
        <v>1735</v>
      </c>
      <c r="G2151" s="8"/>
      <c r="H2151" s="67" t="s">
        <v>1</v>
      </c>
      <c r="I2151" s="22" t="s">
        <v>488</v>
      </c>
      <c r="J2151" s="68">
        <v>6</v>
      </c>
      <c r="K2151" s="13">
        <f>IFERROR(VLOOKUP(I2151,'LISTES stock'!A$2:B$1487,2,0)+SUMIFS(J2151:J2151,D2151:D2151,"ENTRÉE",I2151:I2151,I2151)-SUMIFS(J2151:J2151,D2151:D2151,"SORTIE",I2151:I2151,I2151),"")</f>
        <v>24</v>
      </c>
      <c r="L2151" s="13">
        <f>IFERROR(VLOOKUP(I2151,T_LISTES[],3,0),"")</f>
        <v>0</v>
      </c>
      <c r="M2151" s="13" t="str">
        <f t="shared" si="67"/>
        <v/>
      </c>
      <c r="N2151" s="23" t="s">
        <v>1914</v>
      </c>
      <c r="O2151" s="8"/>
      <c r="P2151" s="69">
        <v>0</v>
      </c>
      <c r="Q2151" s="22"/>
      <c r="R2151" s="14" t="s">
        <v>1739</v>
      </c>
    </row>
    <row r="2152" spans="1:18" x14ac:dyDescent="0.25">
      <c r="A2152" s="14">
        <f t="shared" si="66"/>
        <v>2151</v>
      </c>
      <c r="B2152" s="15">
        <v>44348</v>
      </c>
      <c r="C2152" s="7">
        <v>44365</v>
      </c>
      <c r="D2152" s="8" t="s">
        <v>842</v>
      </c>
      <c r="E2152" s="22" t="s">
        <v>763</v>
      </c>
      <c r="F2152" s="67" t="s">
        <v>1867</v>
      </c>
      <c r="G2152" s="8"/>
      <c r="H2152" s="67" t="s">
        <v>1742</v>
      </c>
      <c r="I2152" s="22" t="s">
        <v>333</v>
      </c>
      <c r="J2152" s="68">
        <v>1</v>
      </c>
      <c r="K2152" s="13">
        <f>IFERROR(VLOOKUP(I2152,'LISTES stock'!A$2:B$1487,2,0)+SUMIFS(J2152:J2152,D2152:D2152,"ENTRÉE",I2152:I2152,I2152)-SUMIFS(J2152:J2152,D2152:D2152,"SORTIE",I2152:I2152,I2152),"")</f>
        <v>-22</v>
      </c>
      <c r="L2152" s="13">
        <f>IFERROR(VLOOKUP(I2152,T_LISTES[],3,0),"")</f>
        <v>2</v>
      </c>
      <c r="M2152" s="13" t="str">
        <f t="shared" si="67"/>
        <v>COMMANDER</v>
      </c>
      <c r="N2152" s="23"/>
      <c r="O2152" s="8"/>
      <c r="P2152" s="69">
        <v>0</v>
      </c>
      <c r="Q2152" s="22"/>
      <c r="R2152" s="14" t="s">
        <v>1743</v>
      </c>
    </row>
    <row r="2153" spans="1:18" x14ac:dyDescent="0.25">
      <c r="A2153" s="14">
        <f t="shared" si="66"/>
        <v>2152</v>
      </c>
      <c r="B2153" s="15">
        <v>44348</v>
      </c>
      <c r="C2153" s="7">
        <v>44365</v>
      </c>
      <c r="D2153" s="8" t="s">
        <v>842</v>
      </c>
      <c r="E2153" s="22" t="s">
        <v>763</v>
      </c>
      <c r="F2153" s="67" t="s">
        <v>1860</v>
      </c>
      <c r="G2153" s="8"/>
      <c r="H2153" s="67" t="s">
        <v>26</v>
      </c>
      <c r="I2153" s="22" t="s">
        <v>135</v>
      </c>
      <c r="J2153" s="68">
        <v>1</v>
      </c>
      <c r="K2153" s="13">
        <f>IFERROR(VLOOKUP(I2153,'LISTES stock'!A$2:B$1487,2,0)+SUMIFS(J2153:J2153,D2153:D2153,"ENTRÉE",I2153:I2153,I2153)-SUMIFS(J2153:J2153,D2153:D2153,"SORTIE",I2153:I2153,I2153),"")</f>
        <v>-87</v>
      </c>
      <c r="L2153" s="13">
        <f>IFERROR(VLOOKUP(I2153,T_LISTES[],3,0),"")</f>
        <v>2</v>
      </c>
      <c r="M2153" s="13" t="str">
        <f t="shared" si="67"/>
        <v>COMMANDER</v>
      </c>
      <c r="N2153" s="23"/>
      <c r="O2153" s="8"/>
      <c r="P2153" s="69">
        <v>0</v>
      </c>
      <c r="Q2153" s="22"/>
      <c r="R2153" s="14" t="s">
        <v>1737</v>
      </c>
    </row>
    <row r="2154" spans="1:18" x14ac:dyDescent="0.25">
      <c r="A2154" s="14">
        <f t="shared" si="66"/>
        <v>2153</v>
      </c>
      <c r="B2154" s="15">
        <v>44348</v>
      </c>
      <c r="C2154" s="7">
        <v>44365</v>
      </c>
      <c r="D2154" s="8" t="s">
        <v>842</v>
      </c>
      <c r="E2154" s="22" t="s">
        <v>707</v>
      </c>
      <c r="F2154" s="67" t="s">
        <v>2028</v>
      </c>
      <c r="G2154" s="8"/>
      <c r="H2154" s="67" t="s">
        <v>33</v>
      </c>
      <c r="I2154" s="22" t="s">
        <v>766</v>
      </c>
      <c r="J2154" s="68">
        <v>1</v>
      </c>
      <c r="K2154" s="13">
        <f>IFERROR(VLOOKUP(I2154,'LISTES stock'!A$2:B$1487,2,0)+SUMIFS(J2154:J2154,D2154:D2154,"ENTRÉE",I2154:I2154,I2154)-SUMIFS(J2154:J2154,D2154:D2154,"SORTIE",I2154:I2154,I2154),"")</f>
        <v>-2</v>
      </c>
      <c r="L2154" s="13">
        <f>IFERROR(VLOOKUP(I2154,T_LISTES[],3,0),"")</f>
        <v>0</v>
      </c>
      <c r="M2154" s="13" t="str">
        <f t="shared" si="67"/>
        <v>COMMANDER</v>
      </c>
      <c r="N2154" s="23"/>
      <c r="O2154" s="8"/>
      <c r="P2154" s="69">
        <v>150000</v>
      </c>
      <c r="Q2154" s="22"/>
      <c r="R2154" s="14" t="s">
        <v>1737</v>
      </c>
    </row>
    <row r="2155" spans="1:18" x14ac:dyDescent="0.25">
      <c r="A2155" s="14">
        <f t="shared" si="66"/>
        <v>2154</v>
      </c>
      <c r="B2155" s="15">
        <v>44348</v>
      </c>
      <c r="C2155" s="7">
        <v>44365</v>
      </c>
      <c r="D2155" s="8" t="s">
        <v>842</v>
      </c>
      <c r="E2155" s="22" t="s">
        <v>86</v>
      </c>
      <c r="F2155" s="67" t="s">
        <v>1867</v>
      </c>
      <c r="G2155" s="8"/>
      <c r="H2155" s="67" t="s">
        <v>1742</v>
      </c>
      <c r="I2155" s="22" t="s">
        <v>333</v>
      </c>
      <c r="J2155" s="68">
        <v>1</v>
      </c>
      <c r="K2155" s="13">
        <f>IFERROR(VLOOKUP(I2155,'LISTES stock'!A$2:B$1487,2,0)+SUMIFS(J2155:J2155,D2155:D2155,"ENTRÉE",I2155:I2155,I2155)-SUMIFS(J2155:J2155,D2155:D2155,"SORTIE",I2155:I2155,I2155),"")</f>
        <v>-22</v>
      </c>
      <c r="L2155" s="13">
        <f>IFERROR(VLOOKUP(I2155,T_LISTES[],3,0),"")</f>
        <v>2</v>
      </c>
      <c r="M2155" s="13" t="str">
        <f t="shared" si="67"/>
        <v>COMMANDER</v>
      </c>
      <c r="N2155" s="23"/>
      <c r="O2155" s="8"/>
      <c r="P2155" s="69">
        <v>0</v>
      </c>
      <c r="Q2155" s="22"/>
      <c r="R2155" s="14" t="s">
        <v>1777</v>
      </c>
    </row>
    <row r="2156" spans="1:18" x14ac:dyDescent="0.25">
      <c r="A2156" s="14">
        <f t="shared" si="66"/>
        <v>2155</v>
      </c>
      <c r="B2156" s="15">
        <v>44348</v>
      </c>
      <c r="C2156" s="7">
        <v>44365</v>
      </c>
      <c r="D2156" s="8" t="s">
        <v>842</v>
      </c>
      <c r="E2156" s="22" t="s">
        <v>86</v>
      </c>
      <c r="F2156" s="67" t="s">
        <v>1779</v>
      </c>
      <c r="G2156" s="8"/>
      <c r="H2156" s="67" t="s">
        <v>33</v>
      </c>
      <c r="I2156" s="22" t="s">
        <v>167</v>
      </c>
      <c r="J2156" s="68">
        <v>2</v>
      </c>
      <c r="K2156" s="13">
        <f>IFERROR(VLOOKUP(I2156,'LISTES stock'!A$2:B$1487,2,0)+SUMIFS(J2156:J2156,D2156:D2156,"ENTRÉE",I2156:I2156,I2156)-SUMIFS(J2156:J2156,D2156:D2156,"SORTIE",I2156:I2156,I2156),"")</f>
        <v>1</v>
      </c>
      <c r="L2156" s="13">
        <f>IFERROR(VLOOKUP(I2156,T_LISTES[],3,0),"")</f>
        <v>0</v>
      </c>
      <c r="M2156" s="13" t="str">
        <f t="shared" si="67"/>
        <v/>
      </c>
      <c r="N2156" s="23"/>
      <c r="O2156" s="8"/>
      <c r="P2156" s="69">
        <v>0</v>
      </c>
      <c r="Q2156" s="22"/>
      <c r="R2156" s="14" t="s">
        <v>1790</v>
      </c>
    </row>
    <row r="2157" spans="1:18" x14ac:dyDescent="0.25">
      <c r="A2157" s="14">
        <f t="shared" si="66"/>
        <v>2156</v>
      </c>
      <c r="B2157" s="15">
        <v>44348</v>
      </c>
      <c r="C2157" s="7">
        <v>44365</v>
      </c>
      <c r="D2157" s="8" t="s">
        <v>842</v>
      </c>
      <c r="E2157" s="22" t="s">
        <v>724</v>
      </c>
      <c r="F2157" s="67" t="s">
        <v>1867</v>
      </c>
      <c r="G2157" s="8"/>
      <c r="H2157" s="67" t="s">
        <v>1742</v>
      </c>
      <c r="I2157" s="22" t="s">
        <v>7</v>
      </c>
      <c r="J2157" s="68">
        <v>1</v>
      </c>
      <c r="K2157" s="13">
        <f>IFERROR(VLOOKUP(I2157,'LISTES stock'!A$2:B$1487,2,0)+SUMIFS(J2157:J2157,D2157:D2157,"ENTRÉE",I2157:I2157,I2157)-SUMIFS(J2157:J2157,D2157:D2157,"SORTIE",I2157:I2157,I2157),"")</f>
        <v>0</v>
      </c>
      <c r="L2157" s="13">
        <f>IFERROR(VLOOKUP(I2157,T_LISTES[],3,0),"")</f>
        <v>2</v>
      </c>
      <c r="M2157" s="13" t="str">
        <f t="shared" si="67"/>
        <v>COMMANDER</v>
      </c>
      <c r="N2157" s="23"/>
      <c r="O2157" s="8"/>
      <c r="P2157" s="69">
        <v>0</v>
      </c>
      <c r="Q2157" s="22"/>
      <c r="R2157" s="14" t="s">
        <v>1772</v>
      </c>
    </row>
    <row r="2158" spans="1:18" x14ac:dyDescent="0.25">
      <c r="A2158" s="14">
        <f t="shared" si="66"/>
        <v>2157</v>
      </c>
      <c r="B2158" s="15">
        <v>44348</v>
      </c>
      <c r="C2158" s="7">
        <v>44365</v>
      </c>
      <c r="D2158" s="8" t="s">
        <v>842</v>
      </c>
      <c r="E2158" s="22" t="s">
        <v>724</v>
      </c>
      <c r="F2158" s="67" t="s">
        <v>1867</v>
      </c>
      <c r="G2158" s="8"/>
      <c r="H2158" s="67" t="s">
        <v>1742</v>
      </c>
      <c r="I2158" s="22" t="s">
        <v>329</v>
      </c>
      <c r="J2158" s="68">
        <v>1</v>
      </c>
      <c r="K2158" s="13">
        <f>IFERROR(VLOOKUP(I2158,'LISTES stock'!A$2:B$1487,2,0)+SUMIFS(J2158:J2158,D2158:D2158,"ENTRÉE",I2158:I2158,I2158)-SUMIFS(J2158:J2158,D2158:D2158,"SORTIE",I2158:I2158,I2158),"")</f>
        <v>33</v>
      </c>
      <c r="L2158" s="13">
        <f>IFERROR(VLOOKUP(I2158,T_LISTES[],3,0),"")</f>
        <v>2</v>
      </c>
      <c r="M2158" s="13" t="str">
        <f t="shared" si="67"/>
        <v/>
      </c>
      <c r="N2158" s="23"/>
      <c r="O2158" s="8"/>
      <c r="P2158" s="69">
        <v>0</v>
      </c>
      <c r="Q2158" s="22"/>
      <c r="R2158" s="14" t="s">
        <v>1772</v>
      </c>
    </row>
    <row r="2159" spans="1:18" x14ac:dyDescent="0.25">
      <c r="A2159" s="14">
        <f t="shared" si="66"/>
        <v>2158</v>
      </c>
      <c r="B2159" s="15">
        <v>44348</v>
      </c>
      <c r="C2159" s="7">
        <v>44365</v>
      </c>
      <c r="D2159" s="8" t="s">
        <v>842</v>
      </c>
      <c r="E2159" s="22" t="s">
        <v>86</v>
      </c>
      <c r="F2159" s="67" t="s">
        <v>1747</v>
      </c>
      <c r="G2159" s="8"/>
      <c r="H2159" s="67" t="s">
        <v>26</v>
      </c>
      <c r="I2159" s="22" t="s">
        <v>64</v>
      </c>
      <c r="J2159" s="68">
        <v>1</v>
      </c>
      <c r="K2159" s="13">
        <f>IFERROR(VLOOKUP(I2159,'LISTES stock'!A$2:B$1487,2,0)+SUMIFS(J2159:J2159,D2159:D2159,"ENTRÉE",I2159:I2159,I2159)-SUMIFS(J2159:J2159,D2159:D2159,"SORTIE",I2159:I2159,I2159),"")</f>
        <v>-50</v>
      </c>
      <c r="L2159" s="13">
        <f>IFERROR(VLOOKUP(I2159,T_LISTES[],3,0),"")</f>
        <v>2</v>
      </c>
      <c r="M2159" s="13" t="str">
        <f t="shared" si="67"/>
        <v>COMMANDER</v>
      </c>
      <c r="N2159" s="23"/>
      <c r="O2159" s="8"/>
      <c r="P2159" s="69">
        <v>0</v>
      </c>
      <c r="Q2159" s="22" t="s">
        <v>1780</v>
      </c>
      <c r="R2159" s="14" t="s">
        <v>1754</v>
      </c>
    </row>
    <row r="2160" spans="1:18" x14ac:dyDescent="0.25">
      <c r="A2160" s="14">
        <f t="shared" si="66"/>
        <v>2159</v>
      </c>
      <c r="B2160" s="15">
        <v>44348</v>
      </c>
      <c r="C2160" s="7">
        <v>44365</v>
      </c>
      <c r="D2160" s="8" t="s">
        <v>842</v>
      </c>
      <c r="E2160" s="22" t="s">
        <v>86</v>
      </c>
      <c r="F2160" s="67" t="s">
        <v>1747</v>
      </c>
      <c r="G2160" s="8"/>
      <c r="H2160" s="67" t="s">
        <v>26</v>
      </c>
      <c r="I2160" s="22" t="s">
        <v>65</v>
      </c>
      <c r="J2160" s="68">
        <v>1</v>
      </c>
      <c r="K2160" s="13">
        <f>IFERROR(VLOOKUP(I2160,'LISTES stock'!A$2:B$1487,2,0)+SUMIFS(J2160:J2160,D2160:D2160,"ENTRÉE",I2160:I2160,I2160)-SUMIFS(J2160:J2160,D2160:D2160,"SORTIE",I2160:I2160,I2160),"")</f>
        <v>-54</v>
      </c>
      <c r="L2160" s="13">
        <f>IFERROR(VLOOKUP(I2160,T_LISTES[],3,0),"")</f>
        <v>2</v>
      </c>
      <c r="M2160" s="13" t="str">
        <f t="shared" si="67"/>
        <v>COMMANDER</v>
      </c>
      <c r="N2160" s="23"/>
      <c r="O2160" s="8"/>
      <c r="P2160" s="69">
        <v>0</v>
      </c>
      <c r="Q2160" s="22" t="s">
        <v>1780</v>
      </c>
      <c r="R2160" s="14" t="s">
        <v>1754</v>
      </c>
    </row>
    <row r="2161" spans="1:18" x14ac:dyDescent="0.25">
      <c r="A2161" s="14">
        <f t="shared" si="66"/>
        <v>2160</v>
      </c>
      <c r="B2161" s="15">
        <v>44348</v>
      </c>
      <c r="C2161" s="7">
        <v>44365</v>
      </c>
      <c r="D2161" s="8" t="s">
        <v>842</v>
      </c>
      <c r="E2161" s="22" t="s">
        <v>86</v>
      </c>
      <c r="F2161" s="67" t="s">
        <v>1860</v>
      </c>
      <c r="G2161" s="8"/>
      <c r="H2161" s="67" t="s">
        <v>26</v>
      </c>
      <c r="I2161" s="22" t="s">
        <v>135</v>
      </c>
      <c r="J2161" s="68">
        <v>1</v>
      </c>
      <c r="K2161" s="13">
        <f>IFERROR(VLOOKUP(I2161,'LISTES stock'!A$2:B$1487,2,0)+SUMIFS(J2161:J2161,D2161:D2161,"ENTRÉE",I2161:I2161,I2161)-SUMIFS(J2161:J2161,D2161:D2161,"SORTIE",I2161:I2161,I2161),"")</f>
        <v>-87</v>
      </c>
      <c r="L2161" s="13">
        <f>IFERROR(VLOOKUP(I2161,T_LISTES[],3,0),"")</f>
        <v>2</v>
      </c>
      <c r="M2161" s="13" t="str">
        <f t="shared" si="67"/>
        <v>COMMANDER</v>
      </c>
      <c r="N2161" s="23"/>
      <c r="O2161" s="8"/>
      <c r="P2161" s="69">
        <v>0</v>
      </c>
      <c r="Q2161" s="22" t="s">
        <v>1780</v>
      </c>
      <c r="R2161" s="14" t="s">
        <v>1754</v>
      </c>
    </row>
    <row r="2162" spans="1:18" x14ac:dyDescent="0.25">
      <c r="A2162" s="14">
        <f t="shared" si="66"/>
        <v>2161</v>
      </c>
      <c r="B2162" s="15">
        <v>44348</v>
      </c>
      <c r="C2162" s="7">
        <v>44365</v>
      </c>
      <c r="D2162" s="8" t="s">
        <v>842</v>
      </c>
      <c r="E2162" s="22" t="s">
        <v>86</v>
      </c>
      <c r="F2162" s="67" t="s">
        <v>1765</v>
      </c>
      <c r="G2162" s="8"/>
      <c r="H2162" s="67" t="s">
        <v>58</v>
      </c>
      <c r="I2162" s="22" t="s">
        <v>57</v>
      </c>
      <c r="J2162" s="68">
        <v>35</v>
      </c>
      <c r="K2162" s="13">
        <f>IFERROR(VLOOKUP(I2162,'LISTES stock'!A$2:B$1487,2,0)+SUMIFS(J2162:J2162,D2162:D2162,"ENTRÉE",I2162:I2162,I2162)-SUMIFS(J2162:J2162,D2162:D2162,"SORTIE",I2162:I2162,I2162),"")</f>
        <v>-7079</v>
      </c>
      <c r="L2162" s="13">
        <f>IFERROR(VLOOKUP(I2162,T_LISTES[],3,0),"")</f>
        <v>0</v>
      </c>
      <c r="M2162" s="13" t="str">
        <f t="shared" si="67"/>
        <v>COMMANDER</v>
      </c>
      <c r="N2162" s="23"/>
      <c r="O2162" s="8"/>
      <c r="P2162" s="69">
        <v>0</v>
      </c>
      <c r="Q2162" s="22" t="s">
        <v>1780</v>
      </c>
      <c r="R2162" s="14" t="s">
        <v>1754</v>
      </c>
    </row>
    <row r="2163" spans="1:18" x14ac:dyDescent="0.25">
      <c r="A2163" s="14">
        <f t="shared" si="66"/>
        <v>2162</v>
      </c>
      <c r="B2163" s="15">
        <v>44348</v>
      </c>
      <c r="C2163" s="7">
        <v>44365</v>
      </c>
      <c r="D2163" s="8" t="s">
        <v>842</v>
      </c>
      <c r="E2163" s="22" t="s">
        <v>474</v>
      </c>
      <c r="F2163" s="67" t="s">
        <v>1744</v>
      </c>
      <c r="G2163" s="8"/>
      <c r="H2163" s="67" t="s">
        <v>33</v>
      </c>
      <c r="I2163" s="22" t="s">
        <v>19</v>
      </c>
      <c r="J2163" s="68">
        <v>10</v>
      </c>
      <c r="K2163" s="13">
        <f>IFERROR(VLOOKUP(I2163,'LISTES stock'!A$2:B$1487,2,0)+SUMIFS(J2163:J2163,D2163:D2163,"ENTRÉE",I2163:I2163,I2163)-SUMIFS(J2163:J2163,D2163:D2163,"SORTIE",I2163:I2163,I2163),"")</f>
        <v>42</v>
      </c>
      <c r="L2163" s="13">
        <f>IFERROR(VLOOKUP(I2163,T_LISTES[],3,0),"")</f>
        <v>2</v>
      </c>
      <c r="M2163" s="13" t="str">
        <f t="shared" si="67"/>
        <v/>
      </c>
      <c r="N2163" s="23"/>
      <c r="O2163" s="8"/>
      <c r="P2163" s="69">
        <v>0</v>
      </c>
      <c r="Q2163" s="22"/>
      <c r="R2163" s="14" t="s">
        <v>1754</v>
      </c>
    </row>
    <row r="2164" spans="1:18" x14ac:dyDescent="0.25">
      <c r="A2164" s="14">
        <f t="shared" si="66"/>
        <v>2163</v>
      </c>
      <c r="B2164" s="15">
        <v>44348</v>
      </c>
      <c r="C2164" s="7">
        <v>44365</v>
      </c>
      <c r="D2164" s="75" t="s">
        <v>844</v>
      </c>
      <c r="E2164" s="22" t="s">
        <v>2298</v>
      </c>
      <c r="F2164" s="67" t="s">
        <v>1735</v>
      </c>
      <c r="G2164" s="8"/>
      <c r="H2164" s="67"/>
      <c r="I2164" s="22" t="s">
        <v>967</v>
      </c>
      <c r="J2164" s="68">
        <v>1</v>
      </c>
      <c r="K2164" s="13">
        <f>IFERROR(VLOOKUP(I2164,'LISTES stock'!A$2:B$1487,2,0)+SUMIFS(J2164:J2164,D2164:D2164,"ENTRÉE",I2164:I2164,I2164)-SUMIFS(J2164:J2164,D2164:D2164,"SORTIE",I2164:I2164,I2164),"")</f>
        <v>2</v>
      </c>
      <c r="L2164" s="13">
        <f>IFERROR(VLOOKUP(I2164,T_LISTES[],3,0),"")</f>
        <v>0</v>
      </c>
      <c r="M2164" s="13" t="str">
        <f t="shared" si="67"/>
        <v/>
      </c>
      <c r="N2164" s="23"/>
      <c r="O2164" s="8"/>
      <c r="P2164" s="69">
        <v>0</v>
      </c>
      <c r="Q2164" s="22"/>
      <c r="R2164" s="14"/>
    </row>
    <row r="2165" spans="1:18" x14ac:dyDescent="0.25">
      <c r="A2165" s="14">
        <f t="shared" si="66"/>
        <v>2164</v>
      </c>
      <c r="B2165" s="15">
        <v>44348</v>
      </c>
      <c r="C2165" s="7">
        <v>44365</v>
      </c>
      <c r="D2165" s="75" t="s">
        <v>844</v>
      </c>
      <c r="E2165" s="22" t="s">
        <v>2298</v>
      </c>
      <c r="F2165" s="67" t="s">
        <v>1744</v>
      </c>
      <c r="G2165" s="8"/>
      <c r="H2165" s="67" t="s">
        <v>1796</v>
      </c>
      <c r="I2165" s="22" t="s">
        <v>87</v>
      </c>
      <c r="J2165" s="68">
        <v>1</v>
      </c>
      <c r="K2165" s="13">
        <f>IFERROR(VLOOKUP(I2165,'LISTES stock'!A$2:B$1487,2,0)+SUMIFS(J2165:J2165,D2165:D2165,"ENTRÉE",I2165:I2165,I2165)-SUMIFS(J2165:J2165,D2165:D2165,"SORTIE",I2165:I2165,I2165),"")</f>
        <v>2</v>
      </c>
      <c r="L2165" s="13">
        <f>IFERROR(VLOOKUP(I2165,T_LISTES[],3,0),"")</f>
        <v>2</v>
      </c>
      <c r="M2165" s="13" t="str">
        <f t="shared" si="67"/>
        <v>COMMANDER</v>
      </c>
      <c r="N2165" s="23"/>
      <c r="O2165" s="8"/>
      <c r="P2165" s="69">
        <v>30000</v>
      </c>
      <c r="Q2165" s="22"/>
      <c r="R2165" s="14"/>
    </row>
    <row r="2166" spans="1:18" x14ac:dyDescent="0.25">
      <c r="A2166" s="14">
        <f t="shared" si="66"/>
        <v>2165</v>
      </c>
      <c r="B2166" s="15">
        <v>44348</v>
      </c>
      <c r="C2166" s="7">
        <v>44365</v>
      </c>
      <c r="D2166" s="75" t="s">
        <v>844</v>
      </c>
      <c r="E2166" s="22" t="s">
        <v>2298</v>
      </c>
      <c r="F2166" s="67" t="s">
        <v>1735</v>
      </c>
      <c r="G2166" s="8"/>
      <c r="H2166" s="67"/>
      <c r="I2166" s="22" t="s">
        <v>765</v>
      </c>
      <c r="J2166" s="68">
        <v>1</v>
      </c>
      <c r="K2166" s="13">
        <f>IFERROR(VLOOKUP(I2166,'LISTES stock'!A$2:B$1487,2,0)+SUMIFS(J2166:J2166,D2166:D2166,"ENTRÉE",I2166:I2166,I2166)-SUMIFS(J2166:J2166,D2166:D2166,"SORTIE",I2166:I2166,I2166),"")</f>
        <v>1</v>
      </c>
      <c r="L2166" s="13">
        <f>IFERROR(VLOOKUP(I2166,T_LISTES[],3,0),"")</f>
        <v>0</v>
      </c>
      <c r="M2166" s="13" t="str">
        <f t="shared" si="67"/>
        <v/>
      </c>
      <c r="N2166" s="23"/>
      <c r="O2166" s="8"/>
      <c r="P2166" s="69">
        <v>0</v>
      </c>
      <c r="Q2166" s="22"/>
      <c r="R2166" s="14"/>
    </row>
    <row r="2167" spans="1:18" x14ac:dyDescent="0.25">
      <c r="A2167" s="14">
        <f t="shared" si="66"/>
        <v>2166</v>
      </c>
      <c r="B2167" s="15">
        <v>44348</v>
      </c>
      <c r="C2167" s="7">
        <v>44365</v>
      </c>
      <c r="D2167" s="75" t="s">
        <v>844</v>
      </c>
      <c r="E2167" s="22" t="s">
        <v>2298</v>
      </c>
      <c r="F2167" s="67" t="s">
        <v>1744</v>
      </c>
      <c r="G2167" s="8"/>
      <c r="H2167" s="67"/>
      <c r="I2167" s="22" t="s">
        <v>19</v>
      </c>
      <c r="J2167" s="68">
        <v>10</v>
      </c>
      <c r="K2167" s="13">
        <f>IFERROR(VLOOKUP(I2167,'LISTES stock'!A$2:B$1487,2,0)+SUMIFS(J2167:J2167,D2167:D2167,"ENTRÉE",I2167:I2167,I2167)-SUMIFS(J2167:J2167,D2167:D2167,"SORTIE",I2167:I2167,I2167),"")</f>
        <v>62</v>
      </c>
      <c r="L2167" s="13">
        <f>IFERROR(VLOOKUP(I2167,T_LISTES[],3,0),"")</f>
        <v>2</v>
      </c>
      <c r="M2167" s="13" t="str">
        <f t="shared" si="67"/>
        <v/>
      </c>
      <c r="N2167" s="23"/>
      <c r="O2167" s="8"/>
      <c r="P2167" s="69">
        <v>20000</v>
      </c>
      <c r="Q2167" s="22"/>
      <c r="R2167" s="14"/>
    </row>
    <row r="2168" spans="1:18" x14ac:dyDescent="0.25">
      <c r="A2168" s="14">
        <f t="shared" si="66"/>
        <v>2167</v>
      </c>
      <c r="B2168" s="15">
        <v>44348</v>
      </c>
      <c r="C2168" s="7">
        <v>44365</v>
      </c>
      <c r="D2168" s="75" t="s">
        <v>844</v>
      </c>
      <c r="E2168" s="22" t="s">
        <v>2298</v>
      </c>
      <c r="F2168" s="67" t="s">
        <v>1747</v>
      </c>
      <c r="G2168" s="8"/>
      <c r="H2168" s="67"/>
      <c r="I2168" s="22" t="s">
        <v>488</v>
      </c>
      <c r="J2168" s="68">
        <v>6</v>
      </c>
      <c r="K2168" s="13">
        <f>IFERROR(VLOOKUP(I2168,'LISTES stock'!A$2:B$1487,2,0)+SUMIFS(J2168:J2168,D2168:D2168,"ENTRÉE",I2168:I2168,I2168)-SUMIFS(J2168:J2168,D2168:D2168,"SORTIE",I2168:I2168,I2168),"")</f>
        <v>36</v>
      </c>
      <c r="L2168" s="13">
        <f>IFERROR(VLOOKUP(I2168,T_LISTES[],3,0),"")</f>
        <v>0</v>
      </c>
      <c r="M2168" s="13" t="str">
        <f t="shared" si="67"/>
        <v/>
      </c>
      <c r="N2168" s="23"/>
      <c r="O2168" s="8"/>
      <c r="P2168" s="69">
        <v>0</v>
      </c>
      <c r="Q2168" s="22"/>
      <c r="R2168" s="14"/>
    </row>
    <row r="2169" spans="1:18" x14ac:dyDescent="0.25">
      <c r="A2169" s="14">
        <f t="shared" si="66"/>
        <v>2168</v>
      </c>
      <c r="B2169" s="15">
        <v>44348</v>
      </c>
      <c r="C2169" s="7">
        <v>44368</v>
      </c>
      <c r="D2169" s="8" t="s">
        <v>842</v>
      </c>
      <c r="E2169" s="22" t="s">
        <v>267</v>
      </c>
      <c r="F2169" s="67" t="s">
        <v>1771</v>
      </c>
      <c r="G2169" s="8"/>
      <c r="H2169" s="67" t="s">
        <v>1742</v>
      </c>
      <c r="I2169" s="22" t="s">
        <v>329</v>
      </c>
      <c r="J2169" s="68">
        <v>1</v>
      </c>
      <c r="K2169" s="13">
        <f>IFERROR(VLOOKUP(I2169,'LISTES stock'!A$2:B$1487,2,0)+SUMIFS(J2169:J2169,D2169:D2169,"ENTRÉE",I2169:I2169,I2169)-SUMIFS(J2169:J2169,D2169:D2169,"SORTIE",I2169:I2169,I2169),"")</f>
        <v>33</v>
      </c>
      <c r="L2169" s="13">
        <f>IFERROR(VLOOKUP(I2169,T_LISTES[],3,0),"")</f>
        <v>2</v>
      </c>
      <c r="M2169" s="13" t="str">
        <f t="shared" si="67"/>
        <v/>
      </c>
      <c r="N2169" s="23"/>
      <c r="O2169" s="8"/>
      <c r="P2169" s="69">
        <v>0</v>
      </c>
      <c r="Q2169" s="22"/>
      <c r="R2169" s="14" t="s">
        <v>1777</v>
      </c>
    </row>
    <row r="2170" spans="1:18" x14ac:dyDescent="0.25">
      <c r="A2170" s="14">
        <f t="shared" si="66"/>
        <v>2169</v>
      </c>
      <c r="B2170" s="15">
        <v>44348</v>
      </c>
      <c r="C2170" s="7">
        <v>44368</v>
      </c>
      <c r="D2170" s="8" t="s">
        <v>842</v>
      </c>
      <c r="E2170" s="22" t="s">
        <v>643</v>
      </c>
      <c r="F2170" s="67" t="s">
        <v>1747</v>
      </c>
      <c r="G2170" s="8"/>
      <c r="H2170" s="67" t="s">
        <v>33</v>
      </c>
      <c r="I2170" s="22" t="s">
        <v>187</v>
      </c>
      <c r="J2170" s="68">
        <v>4</v>
      </c>
      <c r="K2170" s="13">
        <f>IFERROR(VLOOKUP(I2170,'LISTES stock'!A$2:B$1487,2,0)+SUMIFS(J2170:J2170,D2170:D2170,"ENTRÉE",I2170:I2170,I2170)-SUMIFS(J2170:J2170,D2170:D2170,"SORTIE",I2170:I2170,I2170),"")</f>
        <v>10</v>
      </c>
      <c r="L2170" s="13">
        <f>IFERROR(VLOOKUP(I2170,T_LISTES[],3,0),"")</f>
        <v>0</v>
      </c>
      <c r="M2170" s="13" t="str">
        <f t="shared" si="67"/>
        <v/>
      </c>
      <c r="N2170" s="23" t="s">
        <v>1824</v>
      </c>
      <c r="O2170" s="8"/>
      <c r="P2170" s="69">
        <v>0</v>
      </c>
      <c r="Q2170" s="22" t="s">
        <v>2152</v>
      </c>
      <c r="R2170" s="14" t="s">
        <v>1754</v>
      </c>
    </row>
    <row r="2171" spans="1:18" x14ac:dyDescent="0.25">
      <c r="A2171" s="14">
        <f t="shared" si="66"/>
        <v>2170</v>
      </c>
      <c r="B2171" s="15">
        <v>44348</v>
      </c>
      <c r="C2171" s="7">
        <v>44368</v>
      </c>
      <c r="D2171" s="8" t="s">
        <v>842</v>
      </c>
      <c r="E2171" s="22" t="s">
        <v>80</v>
      </c>
      <c r="F2171" s="67" t="s">
        <v>2153</v>
      </c>
      <c r="G2171" s="8"/>
      <c r="H2171" s="67" t="s">
        <v>1796</v>
      </c>
      <c r="I2171" s="22" t="s">
        <v>213</v>
      </c>
      <c r="J2171" s="68">
        <v>1</v>
      </c>
      <c r="K2171" s="13">
        <f>IFERROR(VLOOKUP(I2171,'LISTES stock'!A$2:B$1487,2,0)+SUMIFS(J2171:J2171,D2171:D2171,"ENTRÉE",I2171:I2171,I2171)-SUMIFS(J2171:J2171,D2171:D2171,"SORTIE",I2171:I2171,I2171),"")</f>
        <v>-31</v>
      </c>
      <c r="L2171" s="13">
        <f>IFERROR(VLOOKUP(I2171,T_LISTES[],3,0),"")</f>
        <v>0</v>
      </c>
      <c r="M2171" s="13" t="str">
        <f t="shared" si="67"/>
        <v>COMMANDER</v>
      </c>
      <c r="N2171" s="23"/>
      <c r="O2171" s="8"/>
      <c r="P2171" s="69">
        <v>0</v>
      </c>
      <c r="Q2171" s="22"/>
      <c r="R2171" s="14" t="s">
        <v>1842</v>
      </c>
    </row>
    <row r="2172" spans="1:18" x14ac:dyDescent="0.25">
      <c r="A2172" s="14">
        <f t="shared" ref="A2172:A2235" si="68">ROW()-1</f>
        <v>2171</v>
      </c>
      <c r="B2172" s="15">
        <v>44348</v>
      </c>
      <c r="C2172" s="7">
        <v>44368</v>
      </c>
      <c r="D2172" s="8" t="s">
        <v>842</v>
      </c>
      <c r="E2172" s="22" t="s">
        <v>368</v>
      </c>
      <c r="F2172" s="67" t="s">
        <v>1771</v>
      </c>
      <c r="G2172" s="8"/>
      <c r="H2172" s="67" t="s">
        <v>1742</v>
      </c>
      <c r="I2172" s="22" t="s">
        <v>7</v>
      </c>
      <c r="J2172" s="68">
        <v>1</v>
      </c>
      <c r="K2172" s="13">
        <f>IFERROR(VLOOKUP(I2172,'LISTES stock'!A$2:B$1487,2,0)+SUMIFS(J2172:J2172,D2172:D2172,"ENTRÉE",I2172:I2172,I2172)-SUMIFS(J2172:J2172,D2172:D2172,"SORTIE",I2172:I2172,I2172),"")</f>
        <v>0</v>
      </c>
      <c r="L2172" s="13">
        <f>IFERROR(VLOOKUP(I2172,T_LISTES[],3,0),"")</f>
        <v>2</v>
      </c>
      <c r="M2172" s="13" t="str">
        <f t="shared" ref="M2172:M2235" si="69">IF($K2172&lt;=$L2172,"COMMANDER","")</f>
        <v>COMMANDER</v>
      </c>
      <c r="N2172" s="23"/>
      <c r="O2172" s="8"/>
      <c r="P2172" s="69">
        <v>0</v>
      </c>
      <c r="Q2172" s="22"/>
      <c r="R2172" s="14" t="s">
        <v>1772</v>
      </c>
    </row>
    <row r="2173" spans="1:18" x14ac:dyDescent="0.25">
      <c r="A2173" s="14">
        <f t="shared" si="68"/>
        <v>2172</v>
      </c>
      <c r="B2173" s="15">
        <v>44348</v>
      </c>
      <c r="C2173" s="7">
        <v>44368</v>
      </c>
      <c r="D2173" s="8" t="s">
        <v>842</v>
      </c>
      <c r="E2173" s="22" t="s">
        <v>267</v>
      </c>
      <c r="F2173" s="67" t="s">
        <v>1779</v>
      </c>
      <c r="G2173" s="8"/>
      <c r="H2173" s="67" t="s">
        <v>33</v>
      </c>
      <c r="I2173" s="22" t="s">
        <v>48</v>
      </c>
      <c r="J2173" s="68">
        <v>1</v>
      </c>
      <c r="K2173" s="13">
        <f>IFERROR(VLOOKUP(I2173,'LISTES stock'!A$2:B$1487,2,0)+SUMIFS(J2173:J2173,D2173:D2173,"ENTRÉE",I2173:I2173,I2173)-SUMIFS(J2173:J2173,D2173:D2173,"SORTIE",I2173:I2173,I2173),"")</f>
        <v>9</v>
      </c>
      <c r="L2173" s="13">
        <f>IFERROR(VLOOKUP(I2173,T_LISTES[],3,0),"")</f>
        <v>0</v>
      </c>
      <c r="M2173" s="13" t="str">
        <f t="shared" si="69"/>
        <v/>
      </c>
      <c r="N2173" s="23"/>
      <c r="O2173" s="8"/>
      <c r="P2173" s="69">
        <v>0</v>
      </c>
      <c r="Q2173" s="22"/>
      <c r="R2173" s="14" t="s">
        <v>1789</v>
      </c>
    </row>
    <row r="2174" spans="1:18" x14ac:dyDescent="0.25">
      <c r="A2174" s="14">
        <f t="shared" si="68"/>
        <v>2173</v>
      </c>
      <c r="B2174" s="15">
        <v>44348</v>
      </c>
      <c r="C2174" s="7">
        <v>44368</v>
      </c>
      <c r="D2174" s="8" t="s">
        <v>842</v>
      </c>
      <c r="E2174" s="22" t="s">
        <v>166</v>
      </c>
      <c r="F2174" s="67" t="s">
        <v>1771</v>
      </c>
      <c r="G2174" s="8"/>
      <c r="H2174" s="67" t="s">
        <v>1742</v>
      </c>
      <c r="I2174" s="22" t="s">
        <v>238</v>
      </c>
      <c r="J2174" s="68">
        <v>1</v>
      </c>
      <c r="K2174" s="13">
        <f>IFERROR(VLOOKUP(I2174,'LISTES stock'!A$2:B$1487,2,0)+SUMIFS(J2174:J2174,D2174:D2174,"ENTRÉE",I2174:I2174,I2174)-SUMIFS(J2174:J2174,D2174:D2174,"SORTIE",I2174:I2174,I2174),"")</f>
        <v>11</v>
      </c>
      <c r="L2174" s="13">
        <f>IFERROR(VLOOKUP(I2174,T_LISTES[],3,0),"")</f>
        <v>2</v>
      </c>
      <c r="M2174" s="13" t="str">
        <f t="shared" si="69"/>
        <v/>
      </c>
      <c r="N2174" s="23"/>
      <c r="O2174" s="8"/>
      <c r="P2174" s="69">
        <v>0</v>
      </c>
      <c r="Q2174" s="22"/>
      <c r="R2174" s="14" t="s">
        <v>1772</v>
      </c>
    </row>
    <row r="2175" spans="1:18" x14ac:dyDescent="0.25">
      <c r="A2175" s="14">
        <f t="shared" si="68"/>
        <v>2174</v>
      </c>
      <c r="B2175" s="15">
        <v>44348</v>
      </c>
      <c r="C2175" s="7">
        <v>44368</v>
      </c>
      <c r="D2175" s="8" t="s">
        <v>842</v>
      </c>
      <c r="E2175" s="22" t="s">
        <v>2154</v>
      </c>
      <c r="F2175" s="67" t="s">
        <v>1779</v>
      </c>
      <c r="G2175" s="8"/>
      <c r="H2175" s="67" t="s">
        <v>33</v>
      </c>
      <c r="I2175" s="22" t="s">
        <v>167</v>
      </c>
      <c r="J2175" s="68">
        <v>1</v>
      </c>
      <c r="K2175" s="13">
        <f>IFERROR(VLOOKUP(I2175,'LISTES stock'!A$2:B$1487,2,0)+SUMIFS(J2175:J2175,D2175:D2175,"ENTRÉE",I2175:I2175,I2175)-SUMIFS(J2175:J2175,D2175:D2175,"SORTIE",I2175:I2175,I2175),"")</f>
        <v>2</v>
      </c>
      <c r="L2175" s="13">
        <f>IFERROR(VLOOKUP(I2175,T_LISTES[],3,0),"")</f>
        <v>0</v>
      </c>
      <c r="M2175" s="13" t="str">
        <f t="shared" si="69"/>
        <v/>
      </c>
      <c r="N2175" s="23"/>
      <c r="O2175" s="8"/>
      <c r="P2175" s="69">
        <v>0</v>
      </c>
      <c r="Q2175" s="22"/>
      <c r="R2175" s="14" t="s">
        <v>1790</v>
      </c>
    </row>
    <row r="2176" spans="1:18" x14ac:dyDescent="0.25">
      <c r="A2176" s="14">
        <f t="shared" si="68"/>
        <v>2175</v>
      </c>
      <c r="B2176" s="15">
        <v>44348</v>
      </c>
      <c r="C2176" s="7">
        <v>44368</v>
      </c>
      <c r="D2176" s="8" t="s">
        <v>842</v>
      </c>
      <c r="E2176" s="22" t="s">
        <v>212</v>
      </c>
      <c r="F2176" s="67" t="s">
        <v>1747</v>
      </c>
      <c r="G2176" s="8"/>
      <c r="H2176" s="67" t="s">
        <v>26</v>
      </c>
      <c r="I2176" s="22" t="s">
        <v>64</v>
      </c>
      <c r="J2176" s="68">
        <v>1</v>
      </c>
      <c r="K2176" s="13">
        <f>IFERROR(VLOOKUP(I2176,'LISTES stock'!A$2:B$1487,2,0)+SUMIFS(J2176:J2176,D2176:D2176,"ENTRÉE",I2176:I2176,I2176)-SUMIFS(J2176:J2176,D2176:D2176,"SORTIE",I2176:I2176,I2176),"")</f>
        <v>-50</v>
      </c>
      <c r="L2176" s="13">
        <f>IFERROR(VLOOKUP(I2176,T_LISTES[],3,0),"")</f>
        <v>2</v>
      </c>
      <c r="M2176" s="13" t="str">
        <f t="shared" si="69"/>
        <v>COMMANDER</v>
      </c>
      <c r="N2176" s="23"/>
      <c r="O2176" s="8"/>
      <c r="P2176" s="69">
        <v>0</v>
      </c>
      <c r="Q2176" s="22" t="s">
        <v>1780</v>
      </c>
      <c r="R2176" s="14" t="s">
        <v>1754</v>
      </c>
    </row>
    <row r="2177" spans="1:18" x14ac:dyDescent="0.25">
      <c r="A2177" s="14">
        <f t="shared" si="68"/>
        <v>2176</v>
      </c>
      <c r="B2177" s="15">
        <v>44348</v>
      </c>
      <c r="C2177" s="7">
        <v>44368</v>
      </c>
      <c r="D2177" s="8" t="s">
        <v>842</v>
      </c>
      <c r="E2177" s="22" t="s">
        <v>212</v>
      </c>
      <c r="F2177" s="67" t="s">
        <v>1747</v>
      </c>
      <c r="G2177" s="8"/>
      <c r="H2177" s="67" t="s">
        <v>26</v>
      </c>
      <c r="I2177" s="22" t="s">
        <v>65</v>
      </c>
      <c r="J2177" s="68">
        <v>1</v>
      </c>
      <c r="K2177" s="13">
        <f>IFERROR(VLOOKUP(I2177,'LISTES stock'!A$2:B$1487,2,0)+SUMIFS(J2177:J2177,D2177:D2177,"ENTRÉE",I2177:I2177,I2177)-SUMIFS(J2177:J2177,D2177:D2177,"SORTIE",I2177:I2177,I2177),"")</f>
        <v>-54</v>
      </c>
      <c r="L2177" s="13">
        <f>IFERROR(VLOOKUP(I2177,T_LISTES[],3,0),"")</f>
        <v>2</v>
      </c>
      <c r="M2177" s="13" t="str">
        <f t="shared" si="69"/>
        <v>COMMANDER</v>
      </c>
      <c r="N2177" s="23"/>
      <c r="O2177" s="8"/>
      <c r="P2177" s="69">
        <v>0</v>
      </c>
      <c r="Q2177" s="22" t="s">
        <v>1780</v>
      </c>
      <c r="R2177" s="14" t="s">
        <v>1754</v>
      </c>
    </row>
    <row r="2178" spans="1:18" x14ac:dyDescent="0.25">
      <c r="A2178" s="14">
        <f t="shared" si="68"/>
        <v>2177</v>
      </c>
      <c r="B2178" s="15">
        <v>44348</v>
      </c>
      <c r="C2178" s="7">
        <v>44368</v>
      </c>
      <c r="D2178" s="8" t="s">
        <v>842</v>
      </c>
      <c r="E2178" s="22" t="s">
        <v>212</v>
      </c>
      <c r="F2178" s="67" t="s">
        <v>1860</v>
      </c>
      <c r="G2178" s="8"/>
      <c r="H2178" s="67" t="s">
        <v>26</v>
      </c>
      <c r="I2178" s="22" t="s">
        <v>135</v>
      </c>
      <c r="J2178" s="68">
        <v>1</v>
      </c>
      <c r="K2178" s="13">
        <f>IFERROR(VLOOKUP(I2178,'LISTES stock'!A$2:B$1487,2,0)+SUMIFS(J2178:J2178,D2178:D2178,"ENTRÉE",I2178:I2178,I2178)-SUMIFS(J2178:J2178,D2178:D2178,"SORTIE",I2178:I2178,I2178),"")</f>
        <v>-87</v>
      </c>
      <c r="L2178" s="13">
        <f>IFERROR(VLOOKUP(I2178,T_LISTES[],3,0),"")</f>
        <v>2</v>
      </c>
      <c r="M2178" s="13" t="str">
        <f t="shared" si="69"/>
        <v>COMMANDER</v>
      </c>
      <c r="N2178" s="23"/>
      <c r="O2178" s="8"/>
      <c r="P2178" s="69">
        <v>0</v>
      </c>
      <c r="Q2178" s="22" t="s">
        <v>1780</v>
      </c>
      <c r="R2178" s="14" t="s">
        <v>1754</v>
      </c>
    </row>
    <row r="2179" spans="1:18" x14ac:dyDescent="0.25">
      <c r="A2179" s="14">
        <f t="shared" si="68"/>
        <v>2178</v>
      </c>
      <c r="B2179" s="15">
        <v>44348</v>
      </c>
      <c r="C2179" s="7">
        <v>44368</v>
      </c>
      <c r="D2179" s="8" t="s">
        <v>842</v>
      </c>
      <c r="E2179" s="22" t="s">
        <v>212</v>
      </c>
      <c r="F2179" s="67" t="s">
        <v>1765</v>
      </c>
      <c r="G2179" s="8"/>
      <c r="H2179" s="67" t="s">
        <v>58</v>
      </c>
      <c r="I2179" s="22" t="s">
        <v>57</v>
      </c>
      <c r="J2179" s="68">
        <v>35</v>
      </c>
      <c r="K2179" s="13">
        <f>IFERROR(VLOOKUP(I2179,'LISTES stock'!A$2:B$1487,2,0)+SUMIFS(J2179:J2179,D2179:D2179,"ENTRÉE",I2179:I2179,I2179)-SUMIFS(J2179:J2179,D2179:D2179,"SORTIE",I2179:I2179,I2179),"")</f>
        <v>-7079</v>
      </c>
      <c r="L2179" s="13">
        <f>IFERROR(VLOOKUP(I2179,T_LISTES[],3,0),"")</f>
        <v>0</v>
      </c>
      <c r="M2179" s="13" t="str">
        <f t="shared" si="69"/>
        <v>COMMANDER</v>
      </c>
      <c r="N2179" s="23"/>
      <c r="O2179" s="8"/>
      <c r="P2179" s="69">
        <v>0</v>
      </c>
      <c r="Q2179" s="22" t="s">
        <v>1780</v>
      </c>
      <c r="R2179" s="14" t="s">
        <v>1754</v>
      </c>
    </row>
    <row r="2180" spans="1:18" x14ac:dyDescent="0.25">
      <c r="A2180" s="14">
        <f t="shared" si="68"/>
        <v>2179</v>
      </c>
      <c r="B2180" s="15">
        <v>44348</v>
      </c>
      <c r="C2180" s="7">
        <v>44368</v>
      </c>
      <c r="D2180" s="8" t="s">
        <v>842</v>
      </c>
      <c r="E2180" s="22" t="s">
        <v>368</v>
      </c>
      <c r="F2180" s="67" t="s">
        <v>1771</v>
      </c>
      <c r="G2180" s="8"/>
      <c r="H2180" s="67" t="s">
        <v>1742</v>
      </c>
      <c r="I2180" s="22" t="s">
        <v>238</v>
      </c>
      <c r="J2180" s="68">
        <v>1</v>
      </c>
      <c r="K2180" s="13">
        <f>IFERROR(VLOOKUP(I2180,'LISTES stock'!A$2:B$1487,2,0)+SUMIFS(J2180:J2180,D2180:D2180,"ENTRÉE",I2180:I2180,I2180)-SUMIFS(J2180:J2180,D2180:D2180,"SORTIE",I2180:I2180,I2180),"")</f>
        <v>11</v>
      </c>
      <c r="L2180" s="13">
        <f>IFERROR(VLOOKUP(I2180,T_LISTES[],3,0),"")</f>
        <v>2</v>
      </c>
      <c r="M2180" s="13" t="str">
        <f t="shared" si="69"/>
        <v/>
      </c>
      <c r="N2180" s="23"/>
      <c r="O2180" s="8"/>
      <c r="P2180" s="69">
        <v>0</v>
      </c>
      <c r="Q2180" s="22"/>
      <c r="R2180" s="14" t="s">
        <v>1772</v>
      </c>
    </row>
    <row r="2181" spans="1:18" x14ac:dyDescent="0.25">
      <c r="A2181" s="14">
        <f t="shared" si="68"/>
        <v>2180</v>
      </c>
      <c r="B2181" s="15">
        <v>44348</v>
      </c>
      <c r="C2181" s="7">
        <v>44368</v>
      </c>
      <c r="D2181" s="8" t="s">
        <v>842</v>
      </c>
      <c r="E2181" s="22" t="s">
        <v>267</v>
      </c>
      <c r="F2181" s="67" t="s">
        <v>1771</v>
      </c>
      <c r="G2181" s="8"/>
      <c r="H2181" s="67" t="s">
        <v>1742</v>
      </c>
      <c r="I2181" s="22" t="s">
        <v>7</v>
      </c>
      <c r="J2181" s="68">
        <v>1</v>
      </c>
      <c r="K2181" s="13">
        <f>IFERROR(VLOOKUP(I2181,'LISTES stock'!A$2:B$1487,2,0)+SUMIFS(J2181:J2181,D2181:D2181,"ENTRÉE",I2181:I2181,I2181)-SUMIFS(J2181:J2181,D2181:D2181,"SORTIE",I2181:I2181,I2181),"")</f>
        <v>0</v>
      </c>
      <c r="L2181" s="13">
        <f>IFERROR(VLOOKUP(I2181,T_LISTES[],3,0),"")</f>
        <v>2</v>
      </c>
      <c r="M2181" s="13" t="str">
        <f t="shared" si="69"/>
        <v>COMMANDER</v>
      </c>
      <c r="N2181" s="23"/>
      <c r="O2181" s="8"/>
      <c r="P2181" s="69">
        <v>0</v>
      </c>
      <c r="Q2181" s="22"/>
      <c r="R2181" s="14" t="s">
        <v>1777</v>
      </c>
    </row>
    <row r="2182" spans="1:18" x14ac:dyDescent="0.25">
      <c r="A2182" s="14">
        <f t="shared" si="68"/>
        <v>2181</v>
      </c>
      <c r="B2182" s="15">
        <v>44348</v>
      </c>
      <c r="C2182" s="7">
        <v>44369</v>
      </c>
      <c r="D2182" s="8" t="s">
        <v>842</v>
      </c>
      <c r="E2182" s="22" t="s">
        <v>2013</v>
      </c>
      <c r="F2182" s="67" t="s">
        <v>1771</v>
      </c>
      <c r="G2182" s="8"/>
      <c r="H2182" s="67" t="s">
        <v>1742</v>
      </c>
      <c r="I2182" s="22" t="s">
        <v>7</v>
      </c>
      <c r="J2182" s="68">
        <v>2</v>
      </c>
      <c r="K2182" s="13">
        <f>IFERROR(VLOOKUP(I2182,'LISTES stock'!A$2:B$1487,2,0)+SUMIFS(J2182:J2182,D2182:D2182,"ENTRÉE",I2182:I2182,I2182)-SUMIFS(J2182:J2182,D2182:D2182,"SORTIE",I2182:I2182,I2182),"")</f>
        <v>-1</v>
      </c>
      <c r="L2182" s="13">
        <f>IFERROR(VLOOKUP(I2182,T_LISTES[],3,0),"")</f>
        <v>2</v>
      </c>
      <c r="M2182" s="13" t="str">
        <f t="shared" si="69"/>
        <v>COMMANDER</v>
      </c>
      <c r="N2182" s="23"/>
      <c r="O2182" s="8"/>
      <c r="P2182" s="69">
        <v>0</v>
      </c>
      <c r="Q2182" s="22"/>
      <c r="R2182" s="14" t="s">
        <v>1743</v>
      </c>
    </row>
    <row r="2183" spans="1:18" x14ac:dyDescent="0.25">
      <c r="A2183" s="14">
        <f t="shared" si="68"/>
        <v>2182</v>
      </c>
      <c r="B2183" s="15">
        <v>44348</v>
      </c>
      <c r="C2183" s="7">
        <v>44369</v>
      </c>
      <c r="D2183" s="8" t="s">
        <v>842</v>
      </c>
      <c r="E2183" s="22" t="s">
        <v>2013</v>
      </c>
      <c r="F2183" s="67" t="s">
        <v>1771</v>
      </c>
      <c r="G2183" s="8"/>
      <c r="H2183" s="67" t="s">
        <v>1742</v>
      </c>
      <c r="I2183" s="22" t="s">
        <v>329</v>
      </c>
      <c r="J2183" s="68">
        <v>1</v>
      </c>
      <c r="K2183" s="13">
        <f>IFERROR(VLOOKUP(I2183,'LISTES stock'!A$2:B$1487,2,0)+SUMIFS(J2183:J2183,D2183:D2183,"ENTRÉE",I2183:I2183,I2183)-SUMIFS(J2183:J2183,D2183:D2183,"SORTIE",I2183:I2183,I2183),"")</f>
        <v>33</v>
      </c>
      <c r="L2183" s="13">
        <f>IFERROR(VLOOKUP(I2183,T_LISTES[],3,0),"")</f>
        <v>2</v>
      </c>
      <c r="M2183" s="13" t="str">
        <f t="shared" si="69"/>
        <v/>
      </c>
      <c r="N2183" s="23"/>
      <c r="O2183" s="8"/>
      <c r="P2183" s="69">
        <v>0</v>
      </c>
      <c r="Q2183" s="22"/>
      <c r="R2183" s="14" t="s">
        <v>1743</v>
      </c>
    </row>
    <row r="2184" spans="1:18" x14ac:dyDescent="0.25">
      <c r="A2184" s="14">
        <f t="shared" si="68"/>
        <v>2183</v>
      </c>
      <c r="B2184" s="15">
        <v>44348</v>
      </c>
      <c r="C2184" s="7">
        <v>44369</v>
      </c>
      <c r="D2184" s="8" t="s">
        <v>842</v>
      </c>
      <c r="E2184" s="22" t="s">
        <v>2013</v>
      </c>
      <c r="F2184" s="67" t="s">
        <v>1771</v>
      </c>
      <c r="G2184" s="8"/>
      <c r="H2184" s="67" t="s">
        <v>1742</v>
      </c>
      <c r="I2184" s="22" t="s">
        <v>238</v>
      </c>
      <c r="J2184" s="68">
        <v>1</v>
      </c>
      <c r="K2184" s="13">
        <f>IFERROR(VLOOKUP(I2184,'LISTES stock'!A$2:B$1487,2,0)+SUMIFS(J2184:J2184,D2184:D2184,"ENTRÉE",I2184:I2184,I2184)-SUMIFS(J2184:J2184,D2184:D2184,"SORTIE",I2184:I2184,I2184),"")</f>
        <v>11</v>
      </c>
      <c r="L2184" s="13">
        <f>IFERROR(VLOOKUP(I2184,T_LISTES[],3,0),"")</f>
        <v>2</v>
      </c>
      <c r="M2184" s="13" t="str">
        <f t="shared" si="69"/>
        <v/>
      </c>
      <c r="N2184" s="23"/>
      <c r="O2184" s="8"/>
      <c r="P2184" s="69">
        <v>0</v>
      </c>
      <c r="Q2184" s="22"/>
      <c r="R2184" s="14" t="s">
        <v>1743</v>
      </c>
    </row>
    <row r="2185" spans="1:18" x14ac:dyDescent="0.25">
      <c r="A2185" s="14">
        <f t="shared" si="68"/>
        <v>2184</v>
      </c>
      <c r="B2185" s="15">
        <v>44348</v>
      </c>
      <c r="C2185" s="7">
        <v>44369</v>
      </c>
      <c r="D2185" s="8" t="s">
        <v>842</v>
      </c>
      <c r="E2185" s="22" t="s">
        <v>80</v>
      </c>
      <c r="F2185" s="67" t="s">
        <v>1833</v>
      </c>
      <c r="G2185" s="8"/>
      <c r="H2185" s="67" t="s">
        <v>1742</v>
      </c>
      <c r="I2185" s="22" t="s">
        <v>391</v>
      </c>
      <c r="J2185" s="68">
        <v>2</v>
      </c>
      <c r="K2185" s="13">
        <f>IFERROR(VLOOKUP(I2185,'LISTES stock'!A$2:B$1487,2,0)+SUMIFS(J2185:J2185,D2185:D2185,"ENTRÉE",I2185:I2185,I2185)-SUMIFS(J2185:J2185,D2185:D2185,"SORTIE",I2185:I2185,I2185),"")</f>
        <v>-2</v>
      </c>
      <c r="L2185" s="13">
        <f>IFERROR(VLOOKUP(I2185,T_LISTES[],3,0),"")</f>
        <v>2</v>
      </c>
      <c r="M2185" s="13" t="str">
        <f t="shared" si="69"/>
        <v>COMMANDER</v>
      </c>
      <c r="N2185" s="23"/>
      <c r="O2185" s="8"/>
      <c r="P2185" s="69">
        <v>230000</v>
      </c>
      <c r="Q2185" s="22"/>
      <c r="R2185" s="14" t="s">
        <v>1743</v>
      </c>
    </row>
    <row r="2186" spans="1:18" x14ac:dyDescent="0.25">
      <c r="A2186" s="14">
        <f t="shared" si="68"/>
        <v>2185</v>
      </c>
      <c r="B2186" s="15">
        <v>44348</v>
      </c>
      <c r="C2186" s="7">
        <v>44369</v>
      </c>
      <c r="D2186" s="8" t="s">
        <v>842</v>
      </c>
      <c r="E2186" s="22" t="s">
        <v>707</v>
      </c>
      <c r="F2186" s="67" t="s">
        <v>1735</v>
      </c>
      <c r="G2186" s="8"/>
      <c r="H2186" s="67" t="s">
        <v>1769</v>
      </c>
      <c r="I2186" s="22" t="s">
        <v>165</v>
      </c>
      <c r="J2186" s="68">
        <v>1</v>
      </c>
      <c r="K2186" s="13">
        <f>IFERROR(VLOOKUP(I2186,'LISTES stock'!A$2:B$1487,2,0)+SUMIFS(J2186:J2186,D2186:D2186,"ENTRÉE",I2186:I2186,I2186)-SUMIFS(J2186:J2186,D2186:D2186,"SORTIE",I2186:I2186,I2186),"")</f>
        <v>-3</v>
      </c>
      <c r="L2186" s="13">
        <f>IFERROR(VLOOKUP(I2186,T_LISTES[],3,0),"")</f>
        <v>0</v>
      </c>
      <c r="M2186" s="13" t="str">
        <f t="shared" si="69"/>
        <v>COMMANDER</v>
      </c>
      <c r="N2186" s="23"/>
      <c r="O2186" s="8"/>
      <c r="P2186" s="69">
        <v>40000</v>
      </c>
      <c r="Q2186" s="22"/>
      <c r="R2186" s="14" t="s">
        <v>1739</v>
      </c>
    </row>
    <row r="2187" spans="1:18" x14ac:dyDescent="0.25">
      <c r="A2187" s="14">
        <f t="shared" si="68"/>
        <v>2186</v>
      </c>
      <c r="B2187" s="15">
        <v>44348</v>
      </c>
      <c r="C2187" s="7">
        <v>44369</v>
      </c>
      <c r="D2187" s="8" t="s">
        <v>842</v>
      </c>
      <c r="E2187" s="22" t="s">
        <v>809</v>
      </c>
      <c r="F2187" s="67" t="s">
        <v>1752</v>
      </c>
      <c r="G2187" s="8"/>
      <c r="H2187" s="67" t="s">
        <v>20</v>
      </c>
      <c r="I2187" s="22" t="s">
        <v>73</v>
      </c>
      <c r="J2187" s="68">
        <v>2</v>
      </c>
      <c r="K2187" s="13">
        <f>IFERROR(VLOOKUP(I2187,'LISTES stock'!A$2:B$1487,2,0)+SUMIFS(J2187:J2187,D2187:D2187,"ENTRÉE",I2187:I2187,I2187)-SUMIFS(J2187:J2187,D2187:D2187,"SORTIE",I2187:I2187,I2187),"")</f>
        <v>9</v>
      </c>
      <c r="L2187" s="13">
        <f>IFERROR(VLOOKUP(I2187,T_LISTES[],3,0),"")</f>
        <v>0</v>
      </c>
      <c r="M2187" s="13" t="str">
        <f t="shared" si="69"/>
        <v/>
      </c>
      <c r="N2187" s="23"/>
      <c r="O2187" s="8"/>
      <c r="P2187" s="69">
        <v>0</v>
      </c>
      <c r="Q2187" s="22"/>
      <c r="R2187" s="14" t="s">
        <v>1778</v>
      </c>
    </row>
    <row r="2188" spans="1:18" x14ac:dyDescent="0.25">
      <c r="A2188" s="14">
        <f t="shared" si="68"/>
        <v>2187</v>
      </c>
      <c r="B2188" s="15">
        <v>44348</v>
      </c>
      <c r="C2188" s="7">
        <v>44369</v>
      </c>
      <c r="D2188" s="8" t="s">
        <v>842</v>
      </c>
      <c r="E2188" s="22" t="s">
        <v>826</v>
      </c>
      <c r="F2188" s="67" t="s">
        <v>1744</v>
      </c>
      <c r="G2188" s="8"/>
      <c r="H2188" s="67" t="s">
        <v>33</v>
      </c>
      <c r="I2188" s="22" t="s">
        <v>810</v>
      </c>
      <c r="J2188" s="68">
        <v>1</v>
      </c>
      <c r="K2188" s="13">
        <f>IFERROR(VLOOKUP(I2188,'LISTES stock'!A$2:B$1487,2,0)+SUMIFS(J2188:J2188,D2188:D2188,"ENTRÉE",I2188:I2188,I2188)-SUMIFS(J2188:J2188,D2188:D2188,"SORTIE",I2188:I2188,I2188),"")</f>
        <v>0</v>
      </c>
      <c r="L2188" s="13">
        <f>IFERROR(VLOOKUP(I2188,T_LISTES[],3,0),"")</f>
        <v>2</v>
      </c>
      <c r="M2188" s="13" t="str">
        <f t="shared" si="69"/>
        <v>COMMANDER</v>
      </c>
      <c r="N2188" s="23"/>
      <c r="O2188" s="8"/>
      <c r="P2188" s="69">
        <v>30000</v>
      </c>
      <c r="Q2188" s="22"/>
      <c r="R2188" s="14" t="s">
        <v>1739</v>
      </c>
    </row>
    <row r="2189" spans="1:18" x14ac:dyDescent="0.25">
      <c r="A2189" s="14">
        <f t="shared" si="68"/>
        <v>2188</v>
      </c>
      <c r="B2189" s="15">
        <v>44348</v>
      </c>
      <c r="C2189" s="7">
        <v>44369</v>
      </c>
      <c r="D2189" s="8" t="s">
        <v>842</v>
      </c>
      <c r="E2189" s="22" t="s">
        <v>811</v>
      </c>
      <c r="F2189" s="67" t="s">
        <v>1747</v>
      </c>
      <c r="G2189" s="8"/>
      <c r="H2189" s="67" t="s">
        <v>17</v>
      </c>
      <c r="I2189" s="22" t="s">
        <v>18</v>
      </c>
      <c r="J2189" s="68">
        <v>2</v>
      </c>
      <c r="K2189" s="13">
        <f>IFERROR(VLOOKUP(I2189,'LISTES stock'!A$2:B$1487,2,0)+SUMIFS(J2189:J2189,D2189:D2189,"ENTRÉE",I2189:I2189,I2189)-SUMIFS(J2189:J2189,D2189:D2189,"SORTIE",I2189:I2189,I2189),"")</f>
        <v>-59</v>
      </c>
      <c r="L2189" s="13">
        <f>IFERROR(VLOOKUP(I2189,T_LISTES[],3,0),"")</f>
        <v>0</v>
      </c>
      <c r="M2189" s="13" t="str">
        <f t="shared" si="69"/>
        <v>COMMANDER</v>
      </c>
      <c r="N2189" s="23"/>
      <c r="O2189" s="8"/>
      <c r="P2189" s="69">
        <v>0</v>
      </c>
      <c r="Q2189" s="22" t="s">
        <v>1756</v>
      </c>
      <c r="R2189" s="14" t="s">
        <v>1754</v>
      </c>
    </row>
    <row r="2190" spans="1:18" x14ac:dyDescent="0.25">
      <c r="A2190" s="14">
        <f t="shared" si="68"/>
        <v>2189</v>
      </c>
      <c r="B2190" s="15">
        <v>44348</v>
      </c>
      <c r="C2190" s="7">
        <v>44369</v>
      </c>
      <c r="D2190" s="8" t="s">
        <v>842</v>
      </c>
      <c r="E2190" s="22" t="s">
        <v>643</v>
      </c>
      <c r="F2190" s="67" t="s">
        <v>1747</v>
      </c>
      <c r="G2190" s="8"/>
      <c r="H2190" s="67" t="s">
        <v>17</v>
      </c>
      <c r="I2190" s="22" t="s">
        <v>183</v>
      </c>
      <c r="J2190" s="68">
        <v>1</v>
      </c>
      <c r="K2190" s="13">
        <f>IFERROR(VLOOKUP(I2190,'LISTES stock'!A$2:B$1487,2,0)+SUMIFS(J2190:J2190,D2190:D2190,"ENTRÉE",I2190:I2190,I2190)-SUMIFS(J2190:J2190,D2190:D2190,"SORTIE",I2190:I2190,I2190),"")</f>
        <v>-7</v>
      </c>
      <c r="L2190" s="13">
        <f>IFERROR(VLOOKUP(I2190,T_LISTES[],3,0),"")</f>
        <v>0</v>
      </c>
      <c r="M2190" s="13" t="str">
        <f t="shared" si="69"/>
        <v>COMMANDER</v>
      </c>
      <c r="N2190" s="23"/>
      <c r="O2190" s="8"/>
      <c r="P2190" s="69">
        <v>0</v>
      </c>
      <c r="Q2190" s="22" t="s">
        <v>1855</v>
      </c>
      <c r="R2190" s="14" t="s">
        <v>1754</v>
      </c>
    </row>
    <row r="2191" spans="1:18" x14ac:dyDescent="0.25">
      <c r="A2191" s="14">
        <f t="shared" si="68"/>
        <v>2190</v>
      </c>
      <c r="B2191" s="15">
        <v>44348</v>
      </c>
      <c r="C2191" s="7">
        <v>44369</v>
      </c>
      <c r="D2191" s="8" t="s">
        <v>842</v>
      </c>
      <c r="E2191" s="22" t="s">
        <v>643</v>
      </c>
      <c r="F2191" s="67" t="s">
        <v>1747</v>
      </c>
      <c r="G2191" s="8"/>
      <c r="H2191" s="67" t="s">
        <v>17</v>
      </c>
      <c r="I2191" s="22" t="s">
        <v>187</v>
      </c>
      <c r="J2191" s="68">
        <v>4</v>
      </c>
      <c r="K2191" s="13">
        <f>IFERROR(VLOOKUP(I2191,'LISTES stock'!A$2:B$1487,2,0)+SUMIFS(J2191:J2191,D2191:D2191,"ENTRÉE",I2191:I2191,I2191)-SUMIFS(J2191:J2191,D2191:D2191,"SORTIE",I2191:I2191,I2191),"")</f>
        <v>10</v>
      </c>
      <c r="L2191" s="13">
        <f>IFERROR(VLOOKUP(I2191,T_LISTES[],3,0),"")</f>
        <v>0</v>
      </c>
      <c r="M2191" s="13" t="str">
        <f t="shared" si="69"/>
        <v/>
      </c>
      <c r="N2191" s="23"/>
      <c r="O2191" s="8"/>
      <c r="P2191" s="69">
        <v>0</v>
      </c>
      <c r="Q2191" s="22" t="s">
        <v>1855</v>
      </c>
      <c r="R2191" s="14" t="s">
        <v>1754</v>
      </c>
    </row>
    <row r="2192" spans="1:18" x14ac:dyDescent="0.25">
      <c r="A2192" s="14">
        <f t="shared" si="68"/>
        <v>2191</v>
      </c>
      <c r="B2192" s="15">
        <v>44348</v>
      </c>
      <c r="C2192" s="7">
        <v>44369</v>
      </c>
      <c r="D2192" s="75" t="s">
        <v>844</v>
      </c>
      <c r="E2192" s="22" t="s">
        <v>2298</v>
      </c>
      <c r="F2192" s="67" t="s">
        <v>1744</v>
      </c>
      <c r="G2192" s="8"/>
      <c r="H2192" s="67"/>
      <c r="I2192" s="22" t="s">
        <v>810</v>
      </c>
      <c r="J2192" s="68">
        <v>1</v>
      </c>
      <c r="K2192" s="13">
        <f>IFERROR(VLOOKUP(I2192,'LISTES stock'!A$2:B$1487,2,0)+SUMIFS(J2192:J2192,D2192:D2192,"ENTRÉE",I2192:I2192,I2192)-SUMIFS(J2192:J2192,D2192:D2192,"SORTIE",I2192:I2192,I2192),"")</f>
        <v>2</v>
      </c>
      <c r="L2192" s="13">
        <f>IFERROR(VLOOKUP(I2192,T_LISTES[],3,0),"")</f>
        <v>2</v>
      </c>
      <c r="M2192" s="13" t="str">
        <f t="shared" si="69"/>
        <v>COMMANDER</v>
      </c>
      <c r="N2192" s="23" t="s">
        <v>2461</v>
      </c>
      <c r="O2192" s="8"/>
      <c r="P2192" s="69">
        <v>30000</v>
      </c>
      <c r="Q2192" s="22"/>
      <c r="R2192" s="14"/>
    </row>
    <row r="2193" spans="1:18" x14ac:dyDescent="0.25">
      <c r="A2193" s="14">
        <f t="shared" si="68"/>
        <v>2192</v>
      </c>
      <c r="B2193" s="15">
        <v>44348</v>
      </c>
      <c r="C2193" s="7">
        <v>44369</v>
      </c>
      <c r="D2193" s="75" t="s">
        <v>844</v>
      </c>
      <c r="E2193" s="22" t="s">
        <v>2298</v>
      </c>
      <c r="F2193" s="67" t="s">
        <v>1735</v>
      </c>
      <c r="G2193" s="8"/>
      <c r="H2193" s="67" t="s">
        <v>1</v>
      </c>
      <c r="I2193" s="22" t="s">
        <v>485</v>
      </c>
      <c r="J2193" s="68">
        <v>12</v>
      </c>
      <c r="K2193" s="13">
        <f>IFERROR(VLOOKUP(I2193,'LISTES stock'!A$2:B$1487,2,0)+SUMIFS(J2193:J2193,D2193:D2193,"ENTRÉE",I2193:I2193,I2193)-SUMIFS(J2193:J2193,D2193:D2193,"SORTIE",I2193:I2193,I2193),"")</f>
        <v>17</v>
      </c>
      <c r="L2193" s="13">
        <f>IFERROR(VLOOKUP(I2193,T_LISTES[],3,0),"")</f>
        <v>2</v>
      </c>
      <c r="M2193" s="13" t="str">
        <f t="shared" si="69"/>
        <v/>
      </c>
      <c r="N2193" s="23" t="s">
        <v>1921</v>
      </c>
      <c r="O2193" s="8"/>
      <c r="P2193" s="69">
        <v>300000</v>
      </c>
      <c r="Q2193" s="22"/>
      <c r="R2193" s="14"/>
    </row>
    <row r="2194" spans="1:18" x14ac:dyDescent="0.25">
      <c r="A2194" s="14">
        <f t="shared" si="68"/>
        <v>2193</v>
      </c>
      <c r="B2194" s="15">
        <v>44348</v>
      </c>
      <c r="C2194" s="7">
        <v>44369</v>
      </c>
      <c r="D2194" s="75" t="s">
        <v>844</v>
      </c>
      <c r="E2194" s="22" t="s">
        <v>2298</v>
      </c>
      <c r="F2194" s="67" t="s">
        <v>1735</v>
      </c>
      <c r="G2194" s="8"/>
      <c r="H2194" s="67"/>
      <c r="I2194" s="22" t="s">
        <v>486</v>
      </c>
      <c r="J2194" s="68">
        <v>6</v>
      </c>
      <c r="K2194" s="13">
        <f>IFERROR(VLOOKUP(I2194,'LISTES stock'!A$2:B$1487,2,0)+SUMIFS(J2194:J2194,D2194:D2194,"ENTRÉE",I2194:I2194,I2194)-SUMIFS(J2194:J2194,D2194:D2194,"SORTIE",I2194:I2194,I2194),"")</f>
        <v>23</v>
      </c>
      <c r="L2194" s="13">
        <f>IFERROR(VLOOKUP(I2194,T_LISTES[],3,0),"")</f>
        <v>0</v>
      </c>
      <c r="M2194" s="13" t="str">
        <f t="shared" si="69"/>
        <v/>
      </c>
      <c r="N2194" s="23" t="s">
        <v>2462</v>
      </c>
      <c r="O2194" s="8"/>
      <c r="P2194" s="69">
        <v>0</v>
      </c>
      <c r="Q2194" s="22"/>
      <c r="R2194" s="14"/>
    </row>
    <row r="2195" spans="1:18" x14ac:dyDescent="0.25">
      <c r="A2195" s="14">
        <f t="shared" si="68"/>
        <v>2194</v>
      </c>
      <c r="B2195" s="15">
        <v>44348</v>
      </c>
      <c r="C2195" s="7">
        <v>44369</v>
      </c>
      <c r="D2195" s="75" t="s">
        <v>844</v>
      </c>
      <c r="E2195" s="22" t="s">
        <v>2298</v>
      </c>
      <c r="F2195" s="67" t="s">
        <v>1735</v>
      </c>
      <c r="G2195" s="8"/>
      <c r="H2195" s="67"/>
      <c r="I2195" s="22" t="s">
        <v>486</v>
      </c>
      <c r="J2195" s="68">
        <v>6</v>
      </c>
      <c r="K2195" s="13">
        <f>IFERROR(VLOOKUP(I2195,'LISTES stock'!A$2:B$1487,2,0)+SUMIFS(J2195:J2195,D2195:D2195,"ENTRÉE",I2195:I2195,I2195)-SUMIFS(J2195:J2195,D2195:D2195,"SORTIE",I2195:I2195,I2195),"")</f>
        <v>23</v>
      </c>
      <c r="L2195" s="13">
        <f>IFERROR(VLOOKUP(I2195,T_LISTES[],3,0),"")</f>
        <v>0</v>
      </c>
      <c r="M2195" s="13" t="str">
        <f t="shared" si="69"/>
        <v/>
      </c>
      <c r="N2195" s="23" t="s">
        <v>1827</v>
      </c>
      <c r="O2195" s="8"/>
      <c r="P2195" s="69">
        <v>0</v>
      </c>
      <c r="Q2195" s="22"/>
      <c r="R2195" s="14"/>
    </row>
    <row r="2196" spans="1:18" x14ac:dyDescent="0.25">
      <c r="A2196" s="14">
        <f t="shared" si="68"/>
        <v>2195</v>
      </c>
      <c r="B2196" s="15">
        <v>44348</v>
      </c>
      <c r="C2196" s="7">
        <v>44369</v>
      </c>
      <c r="D2196" s="75" t="s">
        <v>844</v>
      </c>
      <c r="E2196" s="22" t="s">
        <v>2298</v>
      </c>
      <c r="F2196" s="67" t="s">
        <v>1735</v>
      </c>
      <c r="G2196" s="8"/>
      <c r="H2196" s="67"/>
      <c r="I2196" s="22" t="s">
        <v>0</v>
      </c>
      <c r="J2196" s="68">
        <v>4</v>
      </c>
      <c r="K2196" s="13">
        <f>IFERROR(VLOOKUP(I2196,'LISTES stock'!A$2:B$1487,2,0)+SUMIFS(J2196:J2196,D2196:D2196,"ENTRÉE",I2196:I2196,I2196)-SUMIFS(J2196:J2196,D2196:D2196,"SORTIE",I2196:I2196,I2196),"")</f>
        <v>2</v>
      </c>
      <c r="L2196" s="13">
        <f>IFERROR(VLOOKUP(I2196,T_LISTES[],3,0),"")</f>
        <v>0</v>
      </c>
      <c r="M2196" s="13" t="str">
        <f t="shared" si="69"/>
        <v/>
      </c>
      <c r="N2196" s="23" t="s">
        <v>2463</v>
      </c>
      <c r="O2196" s="8"/>
      <c r="P2196" s="69">
        <v>0</v>
      </c>
      <c r="Q2196" s="22"/>
      <c r="R2196" s="14"/>
    </row>
    <row r="2197" spans="1:18" x14ac:dyDescent="0.25">
      <c r="A2197" s="14">
        <f t="shared" si="68"/>
        <v>2196</v>
      </c>
      <c r="B2197" s="15">
        <v>44348</v>
      </c>
      <c r="C2197" s="7">
        <v>44369</v>
      </c>
      <c r="D2197" s="75" t="s">
        <v>844</v>
      </c>
      <c r="E2197" s="22" t="s">
        <v>2298</v>
      </c>
      <c r="F2197" s="67" t="s">
        <v>1735</v>
      </c>
      <c r="G2197" s="8"/>
      <c r="H2197" s="67"/>
      <c r="I2197" s="22" t="s">
        <v>488</v>
      </c>
      <c r="J2197" s="68">
        <v>12</v>
      </c>
      <c r="K2197" s="13">
        <f>IFERROR(VLOOKUP(I2197,'LISTES stock'!A$2:B$1487,2,0)+SUMIFS(J2197:J2197,D2197:D2197,"ENTRÉE",I2197:I2197,I2197)-SUMIFS(J2197:J2197,D2197:D2197,"SORTIE",I2197:I2197,I2197),"")</f>
        <v>42</v>
      </c>
      <c r="L2197" s="13">
        <f>IFERROR(VLOOKUP(I2197,T_LISTES[],3,0),"")</f>
        <v>0</v>
      </c>
      <c r="M2197" s="13" t="str">
        <f t="shared" si="69"/>
        <v/>
      </c>
      <c r="N2197" s="23" t="s">
        <v>1914</v>
      </c>
      <c r="O2197" s="8"/>
      <c r="P2197" s="69">
        <v>0</v>
      </c>
      <c r="Q2197" s="22"/>
      <c r="R2197" s="14"/>
    </row>
    <row r="2198" spans="1:18" x14ac:dyDescent="0.25">
      <c r="A2198" s="14">
        <f t="shared" si="68"/>
        <v>2197</v>
      </c>
      <c r="B2198" s="15">
        <v>44348</v>
      </c>
      <c r="C2198" s="7">
        <v>44369</v>
      </c>
      <c r="D2198" s="75" t="s">
        <v>844</v>
      </c>
      <c r="E2198" s="22" t="s">
        <v>2298</v>
      </c>
      <c r="F2198" s="67" t="s">
        <v>1735</v>
      </c>
      <c r="G2198" s="8"/>
      <c r="H2198" s="67"/>
      <c r="I2198" s="22" t="s">
        <v>288</v>
      </c>
      <c r="J2198" s="68">
        <v>24</v>
      </c>
      <c r="K2198" s="13">
        <f>IFERROR(VLOOKUP(I2198,'LISTES stock'!A$2:B$1487,2,0)+SUMIFS(J2198:J2198,D2198:D2198,"ENTRÉE",I2198:I2198,I2198)-SUMIFS(J2198:J2198,D2198:D2198,"SORTIE",I2198:I2198,I2198),"")</f>
        <v>7</v>
      </c>
      <c r="L2198" s="13">
        <f>IFERROR(VLOOKUP(I2198,T_LISTES[],3,0),"")</f>
        <v>0</v>
      </c>
      <c r="M2198" s="13" t="str">
        <f t="shared" si="69"/>
        <v/>
      </c>
      <c r="N2198" s="23" t="s">
        <v>2464</v>
      </c>
      <c r="O2198" s="8"/>
      <c r="P2198" s="69">
        <v>0</v>
      </c>
      <c r="Q2198" s="22"/>
      <c r="R2198" s="14"/>
    </row>
    <row r="2199" spans="1:18" x14ac:dyDescent="0.25">
      <c r="A2199" s="14">
        <f t="shared" si="68"/>
        <v>2198</v>
      </c>
      <c r="B2199" s="15">
        <v>44348</v>
      </c>
      <c r="C2199" s="7">
        <v>44369</v>
      </c>
      <c r="D2199" s="75" t="s">
        <v>844</v>
      </c>
      <c r="E2199" s="22" t="s">
        <v>2298</v>
      </c>
      <c r="F2199" s="67" t="s">
        <v>1735</v>
      </c>
      <c r="G2199" s="8"/>
      <c r="H2199" s="67"/>
      <c r="I2199" s="22" t="s">
        <v>460</v>
      </c>
      <c r="J2199" s="68">
        <v>5</v>
      </c>
      <c r="K2199" s="13">
        <f>IFERROR(VLOOKUP(I2199,'LISTES stock'!A$2:B$1487,2,0)+SUMIFS(J2199:J2199,D2199:D2199,"ENTRÉE",I2199:I2199,I2199)-SUMIFS(J2199:J2199,D2199:D2199,"SORTIE",I2199:I2199,I2199),"")</f>
        <v>5</v>
      </c>
      <c r="L2199" s="13">
        <f>IFERROR(VLOOKUP(I2199,T_LISTES[],3,0),"")</f>
        <v>0</v>
      </c>
      <c r="M2199" s="13" t="str">
        <f t="shared" si="69"/>
        <v/>
      </c>
      <c r="N2199" s="23" t="s">
        <v>2031</v>
      </c>
      <c r="O2199" s="8"/>
      <c r="P2199" s="69">
        <v>0</v>
      </c>
      <c r="Q2199" s="22"/>
      <c r="R2199" s="14"/>
    </row>
    <row r="2200" spans="1:18" x14ac:dyDescent="0.25">
      <c r="A2200" s="14">
        <f t="shared" si="68"/>
        <v>2199</v>
      </c>
      <c r="B2200" s="15">
        <v>44348</v>
      </c>
      <c r="C2200" s="7">
        <v>44369</v>
      </c>
      <c r="D2200" s="75" t="s">
        <v>844</v>
      </c>
      <c r="E2200" s="22" t="s">
        <v>2298</v>
      </c>
      <c r="F2200" s="67" t="s">
        <v>1747</v>
      </c>
      <c r="G2200" s="8"/>
      <c r="H2200" s="67"/>
      <c r="I2200" s="22" t="s">
        <v>319</v>
      </c>
      <c r="J2200" s="68">
        <v>3</v>
      </c>
      <c r="K2200" s="13">
        <f>IFERROR(VLOOKUP(I2200,'LISTES stock'!A$2:B$1487,2,0)+SUMIFS(J2200:J2200,D2200:D2200,"ENTRÉE",I2200:I2200,I2200)-SUMIFS(J2200:J2200,D2200:D2200,"SORTIE",I2200:I2200,I2200),"")</f>
        <v>4</v>
      </c>
      <c r="L2200" s="13">
        <f>IFERROR(VLOOKUP(I2200,T_LISTES[],3,0),"")</f>
        <v>2</v>
      </c>
      <c r="M2200" s="13" t="str">
        <f t="shared" si="69"/>
        <v/>
      </c>
      <c r="N2200" s="23" t="s">
        <v>1901</v>
      </c>
      <c r="O2200" s="8"/>
      <c r="P2200" s="69">
        <v>150000</v>
      </c>
      <c r="Q2200" s="22"/>
      <c r="R2200" s="14"/>
    </row>
    <row r="2201" spans="1:18" x14ac:dyDescent="0.25">
      <c r="A2201" s="14">
        <f t="shared" si="68"/>
        <v>2200</v>
      </c>
      <c r="B2201" s="15">
        <v>44348</v>
      </c>
      <c r="C2201" s="7">
        <v>44369</v>
      </c>
      <c r="D2201" s="75" t="s">
        <v>844</v>
      </c>
      <c r="E2201" s="22" t="s">
        <v>2298</v>
      </c>
      <c r="F2201" s="67" t="s">
        <v>1747</v>
      </c>
      <c r="G2201" s="8"/>
      <c r="H2201" s="67"/>
      <c r="I2201" s="22" t="s">
        <v>320</v>
      </c>
      <c r="J2201" s="68">
        <v>6</v>
      </c>
      <c r="K2201" s="13">
        <f>IFERROR(VLOOKUP(I2201,'LISTES stock'!A$2:B$1487,2,0)+SUMIFS(J2201:J2201,D2201:D2201,"ENTRÉE",I2201:I2201,I2201)-SUMIFS(J2201:J2201,D2201:D2201,"SORTIE",I2201:I2201,I2201),"")</f>
        <v>8</v>
      </c>
      <c r="L2201" s="13">
        <f>IFERROR(VLOOKUP(I2201,T_LISTES[],3,0),"")</f>
        <v>2</v>
      </c>
      <c r="M2201" s="13" t="str">
        <f t="shared" si="69"/>
        <v/>
      </c>
      <c r="N2201" s="23" t="s">
        <v>1901</v>
      </c>
      <c r="O2201" s="8"/>
      <c r="P2201" s="69">
        <v>90000</v>
      </c>
      <c r="Q2201" s="22"/>
      <c r="R2201" s="14"/>
    </row>
    <row r="2202" spans="1:18" x14ac:dyDescent="0.25">
      <c r="A2202" s="14">
        <f t="shared" si="68"/>
        <v>2201</v>
      </c>
      <c r="B2202" s="15">
        <v>44348</v>
      </c>
      <c r="C2202" s="7">
        <v>44369</v>
      </c>
      <c r="D2202" s="75" t="s">
        <v>844</v>
      </c>
      <c r="E2202" s="22" t="s">
        <v>2298</v>
      </c>
      <c r="F2202" s="67" t="s">
        <v>1747</v>
      </c>
      <c r="G2202" s="8"/>
      <c r="H2202" s="67"/>
      <c r="I2202" s="22" t="s">
        <v>321</v>
      </c>
      <c r="J2202" s="68">
        <v>3</v>
      </c>
      <c r="K2202" s="13">
        <f>IFERROR(VLOOKUP(I2202,'LISTES stock'!A$2:B$1487,2,0)+SUMIFS(J2202:J2202,D2202:D2202,"ENTRÉE",I2202:I2202,I2202)-SUMIFS(J2202:J2202,D2202:D2202,"SORTIE",I2202:I2202,I2202),"")</f>
        <v>3</v>
      </c>
      <c r="L2202" s="13">
        <f>IFERROR(VLOOKUP(I2202,T_LISTES[],3,0),"")</f>
        <v>2</v>
      </c>
      <c r="M2202" s="13" t="str">
        <f t="shared" si="69"/>
        <v/>
      </c>
      <c r="N2202" s="23" t="s">
        <v>1901</v>
      </c>
      <c r="O2202" s="8"/>
      <c r="P2202" s="69">
        <v>20000</v>
      </c>
      <c r="Q2202" s="22"/>
      <c r="R2202" s="14"/>
    </row>
    <row r="2203" spans="1:18" x14ac:dyDescent="0.25">
      <c r="A2203" s="14">
        <f t="shared" si="68"/>
        <v>2202</v>
      </c>
      <c r="B2203" s="15">
        <v>44348</v>
      </c>
      <c r="C2203" s="7">
        <v>44369</v>
      </c>
      <c r="D2203" s="75" t="s">
        <v>844</v>
      </c>
      <c r="E2203" s="22" t="s">
        <v>2298</v>
      </c>
      <c r="F2203" s="67" t="s">
        <v>1735</v>
      </c>
      <c r="G2203" s="8"/>
      <c r="H2203" s="67"/>
      <c r="I2203" s="22" t="s">
        <v>573</v>
      </c>
      <c r="J2203" s="68">
        <v>4</v>
      </c>
      <c r="K2203" s="13">
        <f>IFERROR(VLOOKUP(I2203,'LISTES stock'!A$2:B$1487,2,0)+SUMIFS(J2203:J2203,D2203:D2203,"ENTRÉE",I2203:I2203,I2203)-SUMIFS(J2203:J2203,D2203:D2203,"SORTIE",I2203:I2203,I2203),"")</f>
        <v>1</v>
      </c>
      <c r="L2203" s="13">
        <f>IFERROR(VLOOKUP(I2203,T_LISTES[],3,0),"")</f>
        <v>2</v>
      </c>
      <c r="M2203" s="13" t="str">
        <f t="shared" si="69"/>
        <v>COMMANDER</v>
      </c>
      <c r="N2203" s="23" t="s">
        <v>1921</v>
      </c>
      <c r="O2203" s="8"/>
      <c r="P2203" s="69">
        <v>800000</v>
      </c>
      <c r="Q2203" s="22"/>
      <c r="R2203" s="14"/>
    </row>
    <row r="2204" spans="1:18" x14ac:dyDescent="0.25">
      <c r="A2204" s="14">
        <f t="shared" si="68"/>
        <v>2203</v>
      </c>
      <c r="B2204" s="15">
        <v>44348</v>
      </c>
      <c r="C2204" s="7">
        <v>44369</v>
      </c>
      <c r="D2204" s="75" t="s">
        <v>844</v>
      </c>
      <c r="E2204" s="22" t="s">
        <v>2298</v>
      </c>
      <c r="F2204" s="67" t="s">
        <v>1833</v>
      </c>
      <c r="G2204" s="8"/>
      <c r="H2204" s="67"/>
      <c r="I2204" s="22" t="s">
        <v>391</v>
      </c>
      <c r="J2204" s="68">
        <v>2</v>
      </c>
      <c r="K2204" s="13">
        <f>IFERROR(VLOOKUP(I2204,'LISTES stock'!A$2:B$1487,2,0)+SUMIFS(J2204:J2204,D2204:D2204,"ENTRÉE",I2204:I2204,I2204)-SUMIFS(J2204:J2204,D2204:D2204,"SORTIE",I2204:I2204,I2204),"")</f>
        <v>2</v>
      </c>
      <c r="L2204" s="13">
        <f>IFERROR(VLOOKUP(I2204,T_LISTES[],3,0),"")</f>
        <v>2</v>
      </c>
      <c r="M2204" s="13" t="str">
        <f t="shared" si="69"/>
        <v>COMMANDER</v>
      </c>
      <c r="N2204" s="23" t="s">
        <v>2465</v>
      </c>
      <c r="O2204" s="8"/>
      <c r="P2204" s="69">
        <v>230000</v>
      </c>
      <c r="Q2204" s="22"/>
      <c r="R2204" s="14"/>
    </row>
    <row r="2205" spans="1:18" x14ac:dyDescent="0.25">
      <c r="A2205" s="14">
        <f t="shared" si="68"/>
        <v>2204</v>
      </c>
      <c r="B2205" s="15">
        <v>44348</v>
      </c>
      <c r="C2205" s="7">
        <v>44369</v>
      </c>
      <c r="D2205" s="75" t="s">
        <v>844</v>
      </c>
      <c r="E2205" s="22" t="s">
        <v>2298</v>
      </c>
      <c r="F2205" s="67" t="s">
        <v>1744</v>
      </c>
      <c r="G2205" s="8"/>
      <c r="H2205" s="67" t="s">
        <v>1796</v>
      </c>
      <c r="I2205" s="22" t="s">
        <v>87</v>
      </c>
      <c r="J2205" s="68">
        <v>1</v>
      </c>
      <c r="K2205" s="13">
        <f>IFERROR(VLOOKUP(I2205,'LISTES stock'!A$2:B$1487,2,0)+SUMIFS(J2205:J2205,D2205:D2205,"ENTRÉE",I2205:I2205,I2205)-SUMIFS(J2205:J2205,D2205:D2205,"SORTIE",I2205:I2205,I2205),"")</f>
        <v>2</v>
      </c>
      <c r="L2205" s="13">
        <f>IFERROR(VLOOKUP(I2205,T_LISTES[],3,0),"")</f>
        <v>2</v>
      </c>
      <c r="M2205" s="13" t="str">
        <f t="shared" si="69"/>
        <v>COMMANDER</v>
      </c>
      <c r="N2205" s="23"/>
      <c r="O2205" s="8"/>
      <c r="P2205" s="69">
        <v>30000</v>
      </c>
      <c r="Q2205" s="22"/>
      <c r="R2205" s="14"/>
    </row>
    <row r="2206" spans="1:18" x14ac:dyDescent="0.25">
      <c r="A2206" s="14">
        <f t="shared" si="68"/>
        <v>2205</v>
      </c>
      <c r="B2206" s="15">
        <v>44348</v>
      </c>
      <c r="C2206" s="7">
        <v>44369</v>
      </c>
      <c r="D2206" s="75" t="s">
        <v>844</v>
      </c>
      <c r="E2206" s="22" t="s">
        <v>2298</v>
      </c>
      <c r="F2206" s="67" t="s">
        <v>1744</v>
      </c>
      <c r="G2206" s="8"/>
      <c r="H2206" s="67"/>
      <c r="I2206" s="22" t="s">
        <v>709</v>
      </c>
      <c r="J2206" s="68">
        <v>3</v>
      </c>
      <c r="K2206" s="13">
        <f>IFERROR(VLOOKUP(I2206,'LISTES stock'!A$2:B$1487,2,0)+SUMIFS(J2206:J2206,D2206:D2206,"ENTRÉE",I2206:I2206,I2206)-SUMIFS(J2206:J2206,D2206:D2206,"SORTIE",I2206:I2206,I2206),"")</f>
        <v>3</v>
      </c>
      <c r="L2206" s="13">
        <f>IFERROR(VLOOKUP(I2206,T_LISTES[],3,0),"")</f>
        <v>2</v>
      </c>
      <c r="M2206" s="13" t="str">
        <f t="shared" si="69"/>
        <v/>
      </c>
      <c r="N2206" s="23"/>
      <c r="O2206" s="8"/>
      <c r="P2206" s="69">
        <v>150000</v>
      </c>
      <c r="Q2206" s="22"/>
      <c r="R2206" s="14"/>
    </row>
    <row r="2207" spans="1:18" x14ac:dyDescent="0.25">
      <c r="A2207" s="14">
        <f t="shared" si="68"/>
        <v>2206</v>
      </c>
      <c r="B2207" s="15">
        <v>44348</v>
      </c>
      <c r="C2207" s="7">
        <v>44370</v>
      </c>
      <c r="D2207" s="8" t="s">
        <v>842</v>
      </c>
      <c r="E2207" s="22" t="s">
        <v>1862</v>
      </c>
      <c r="F2207" s="67" t="s">
        <v>1783</v>
      </c>
      <c r="G2207" s="8"/>
      <c r="H2207" s="67" t="s">
        <v>1742</v>
      </c>
      <c r="I2207" s="22" t="s">
        <v>760</v>
      </c>
      <c r="J2207" s="68">
        <v>1</v>
      </c>
      <c r="K2207" s="13">
        <f>IFERROR(VLOOKUP(I2207,'LISTES stock'!A$2:B$1487,2,0)+SUMIFS(J2207:J2207,D2207:D2207,"ENTRÉE",I2207:I2207,I2207)-SUMIFS(J2207:J2207,D2207:D2207,"SORTIE",I2207:I2207,I2207),"")</f>
        <v>17</v>
      </c>
      <c r="L2207" s="13">
        <f>IFERROR(VLOOKUP(I2207,T_LISTES[],3,0),"")</f>
        <v>5</v>
      </c>
      <c r="M2207" s="13" t="str">
        <f t="shared" si="69"/>
        <v/>
      </c>
      <c r="N2207" s="23"/>
      <c r="O2207" s="8"/>
      <c r="P2207" s="69">
        <v>35000</v>
      </c>
      <c r="Q2207" s="22"/>
      <c r="R2207" s="14" t="s">
        <v>1777</v>
      </c>
    </row>
    <row r="2208" spans="1:18" x14ac:dyDescent="0.25">
      <c r="A2208" s="14">
        <f t="shared" si="68"/>
        <v>2207</v>
      </c>
      <c r="B2208" s="15">
        <v>44348</v>
      </c>
      <c r="C2208" s="7">
        <v>44370</v>
      </c>
      <c r="D2208" s="8" t="s">
        <v>842</v>
      </c>
      <c r="E2208" s="22" t="s">
        <v>164</v>
      </c>
      <c r="F2208" s="67" t="s">
        <v>1768</v>
      </c>
      <c r="G2208" s="8"/>
      <c r="H2208" s="67" t="s">
        <v>1740</v>
      </c>
      <c r="I2208" s="22" t="s">
        <v>75</v>
      </c>
      <c r="J2208" s="68">
        <v>1</v>
      </c>
      <c r="K2208" s="13">
        <f>IFERROR(VLOOKUP(I2208,'LISTES stock'!A$2:B$1487,2,0)+SUMIFS(J2208:J2208,D2208:D2208,"ENTRÉE",I2208:I2208,I2208)-SUMIFS(J2208:J2208,D2208:D2208,"SORTIE",I2208:I2208,I2208),"")</f>
        <v>-8</v>
      </c>
      <c r="L2208" s="13">
        <f>IFERROR(VLOOKUP(I2208,T_LISTES[],3,0),"")</f>
        <v>2</v>
      </c>
      <c r="M2208" s="13" t="str">
        <f t="shared" si="69"/>
        <v>COMMANDER</v>
      </c>
      <c r="N2208" s="23" t="s">
        <v>1883</v>
      </c>
      <c r="O2208" s="8"/>
      <c r="P2208" s="69">
        <v>80000</v>
      </c>
      <c r="Q2208" s="22"/>
      <c r="R2208" s="14" t="s">
        <v>1778</v>
      </c>
    </row>
    <row r="2209" spans="1:18" x14ac:dyDescent="0.25">
      <c r="A2209" s="14">
        <f t="shared" si="68"/>
        <v>2208</v>
      </c>
      <c r="B2209" s="15">
        <v>44348</v>
      </c>
      <c r="C2209" s="7">
        <v>44370</v>
      </c>
      <c r="D2209" s="8" t="s">
        <v>842</v>
      </c>
      <c r="E2209" s="22" t="s">
        <v>269</v>
      </c>
      <c r="F2209" s="67" t="s">
        <v>1867</v>
      </c>
      <c r="G2209" s="8"/>
      <c r="H2209" s="67" t="s">
        <v>1742</v>
      </c>
      <c r="I2209" s="22" t="s">
        <v>337</v>
      </c>
      <c r="J2209" s="68">
        <v>1</v>
      </c>
      <c r="K2209" s="13">
        <f>IFERROR(VLOOKUP(I2209,'LISTES stock'!A$2:B$1487,2,0)+SUMIFS(J2209:J2209,D2209:D2209,"ENTRÉE",I2209:I2209,I2209)-SUMIFS(J2209:J2209,D2209:D2209,"SORTIE",I2209:I2209,I2209),"")</f>
        <v>-25</v>
      </c>
      <c r="L2209" s="13">
        <f>IFERROR(VLOOKUP(I2209,T_LISTES[],3,0),"")</f>
        <v>2</v>
      </c>
      <c r="M2209" s="13" t="str">
        <f t="shared" si="69"/>
        <v>COMMANDER</v>
      </c>
      <c r="N2209" s="23"/>
      <c r="O2209" s="8"/>
      <c r="P2209" s="69">
        <v>0</v>
      </c>
      <c r="Q2209" s="22"/>
      <c r="R2209" s="14" t="s">
        <v>1777</v>
      </c>
    </row>
    <row r="2210" spans="1:18" x14ac:dyDescent="0.25">
      <c r="A2210" s="14">
        <f t="shared" si="68"/>
        <v>2209</v>
      </c>
      <c r="B2210" s="15">
        <v>44348</v>
      </c>
      <c r="C2210" s="7">
        <v>44370</v>
      </c>
      <c r="D2210" s="8" t="s">
        <v>842</v>
      </c>
      <c r="E2210" s="22" t="s">
        <v>269</v>
      </c>
      <c r="F2210" s="67" t="s">
        <v>1867</v>
      </c>
      <c r="G2210" s="8"/>
      <c r="H2210" s="67" t="s">
        <v>1742</v>
      </c>
      <c r="I2210" s="22" t="s">
        <v>333</v>
      </c>
      <c r="J2210" s="68">
        <v>1</v>
      </c>
      <c r="K2210" s="13">
        <f>IFERROR(VLOOKUP(I2210,'LISTES stock'!A$2:B$1487,2,0)+SUMIFS(J2210:J2210,D2210:D2210,"ENTRÉE",I2210:I2210,I2210)-SUMIFS(J2210:J2210,D2210:D2210,"SORTIE",I2210:I2210,I2210),"")</f>
        <v>-22</v>
      </c>
      <c r="L2210" s="13">
        <f>IFERROR(VLOOKUP(I2210,T_LISTES[],3,0),"")</f>
        <v>2</v>
      </c>
      <c r="M2210" s="13" t="str">
        <f t="shared" si="69"/>
        <v>COMMANDER</v>
      </c>
      <c r="N2210" s="23"/>
      <c r="O2210" s="8"/>
      <c r="P2210" s="69">
        <v>0</v>
      </c>
      <c r="Q2210" s="22"/>
      <c r="R2210" s="14" t="s">
        <v>1777</v>
      </c>
    </row>
    <row r="2211" spans="1:18" x14ac:dyDescent="0.25">
      <c r="A2211" s="14">
        <f t="shared" si="68"/>
        <v>2210</v>
      </c>
      <c r="B2211" s="15">
        <v>44348</v>
      </c>
      <c r="C2211" s="7">
        <v>44370</v>
      </c>
      <c r="D2211" s="8" t="s">
        <v>842</v>
      </c>
      <c r="E2211" s="22" t="s">
        <v>164</v>
      </c>
      <c r="F2211" s="67" t="s">
        <v>1735</v>
      </c>
      <c r="G2211" s="8"/>
      <c r="H2211" s="67" t="s">
        <v>1742</v>
      </c>
      <c r="I2211" s="22" t="s">
        <v>573</v>
      </c>
      <c r="J2211" s="68">
        <v>1</v>
      </c>
      <c r="K2211" s="13">
        <f>IFERROR(VLOOKUP(I2211,'LISTES stock'!A$2:B$1487,2,0)+SUMIFS(J2211:J2211,D2211:D2211,"ENTRÉE",I2211:I2211,I2211)-SUMIFS(J2211:J2211,D2211:D2211,"SORTIE",I2211:I2211,I2211),"")</f>
        <v>-4</v>
      </c>
      <c r="L2211" s="13">
        <f>IFERROR(VLOOKUP(I2211,T_LISTES[],3,0),"")</f>
        <v>2</v>
      </c>
      <c r="M2211" s="13" t="str">
        <f t="shared" si="69"/>
        <v>COMMANDER</v>
      </c>
      <c r="N2211" s="23"/>
      <c r="O2211" s="8"/>
      <c r="P2211" s="69">
        <v>200000</v>
      </c>
      <c r="Q2211" s="22"/>
      <c r="R2211" s="14" t="s">
        <v>1743</v>
      </c>
    </row>
    <row r="2212" spans="1:18" x14ac:dyDescent="0.25">
      <c r="A2212" s="14">
        <f t="shared" si="68"/>
        <v>2211</v>
      </c>
      <c r="B2212" s="15">
        <v>44348</v>
      </c>
      <c r="C2212" s="7">
        <v>44370</v>
      </c>
      <c r="D2212" s="75" t="s">
        <v>844</v>
      </c>
      <c r="E2212" s="22" t="s">
        <v>2298</v>
      </c>
      <c r="F2212" s="67" t="s">
        <v>1768</v>
      </c>
      <c r="G2212" s="8"/>
      <c r="H2212" s="67"/>
      <c r="I2212" s="22" t="s">
        <v>75</v>
      </c>
      <c r="J2212" s="68">
        <v>2</v>
      </c>
      <c r="K2212" s="13">
        <f>IFERROR(VLOOKUP(I2212,'LISTES stock'!A$2:B$1487,2,0)+SUMIFS(J2212:J2212,D2212:D2212,"ENTRÉE",I2212:I2212,I2212)-SUMIFS(J2212:J2212,D2212:D2212,"SORTIE",I2212:I2212,I2212),"")</f>
        <v>-5</v>
      </c>
      <c r="L2212" s="13">
        <f>IFERROR(VLOOKUP(I2212,T_LISTES[],3,0),"")</f>
        <v>2</v>
      </c>
      <c r="M2212" s="13" t="str">
        <f t="shared" si="69"/>
        <v>COMMANDER</v>
      </c>
      <c r="N2212" s="23"/>
      <c r="O2212" s="8"/>
      <c r="P2212" s="69">
        <v>160000</v>
      </c>
      <c r="Q2212" s="22"/>
      <c r="R2212" s="14"/>
    </row>
    <row r="2213" spans="1:18" x14ac:dyDescent="0.25">
      <c r="A2213" s="14">
        <f t="shared" si="68"/>
        <v>2212</v>
      </c>
      <c r="B2213" s="15">
        <v>44348</v>
      </c>
      <c r="C2213" s="7">
        <v>44371</v>
      </c>
      <c r="D2213" s="8" t="s">
        <v>842</v>
      </c>
      <c r="E2213" s="22" t="s">
        <v>2</v>
      </c>
      <c r="F2213" s="67" t="s">
        <v>1735</v>
      </c>
      <c r="G2213" s="8"/>
      <c r="H2213" s="67" t="s">
        <v>33</v>
      </c>
      <c r="I2213" s="22" t="s">
        <v>161</v>
      </c>
      <c r="J2213" s="68">
        <v>1</v>
      </c>
      <c r="K2213" s="13">
        <f>IFERROR(VLOOKUP(I2213,'LISTES stock'!A$2:B$1487,2,0)+SUMIFS(J2213:J2213,D2213:D2213,"ENTRÉE",I2213:I2213,I2213)-SUMIFS(J2213:J2213,D2213:D2213,"SORTIE",I2213:I2213,I2213),"")</f>
        <v>-15</v>
      </c>
      <c r="L2213" s="13">
        <f>IFERROR(VLOOKUP(I2213,T_LISTES[],3,0),"")</f>
        <v>2</v>
      </c>
      <c r="M2213" s="13" t="str">
        <f t="shared" si="69"/>
        <v>COMMANDER</v>
      </c>
      <c r="N2213" s="23"/>
      <c r="O2213" s="8"/>
      <c r="P2213" s="69">
        <v>0</v>
      </c>
      <c r="Q2213" s="22"/>
      <c r="R2213" s="14" t="s">
        <v>1737</v>
      </c>
    </row>
    <row r="2214" spans="1:18" x14ac:dyDescent="0.25">
      <c r="A2214" s="14">
        <f t="shared" si="68"/>
        <v>2213</v>
      </c>
      <c r="B2214" s="15">
        <v>44348</v>
      </c>
      <c r="C2214" s="7">
        <v>44371</v>
      </c>
      <c r="D2214" s="8" t="s">
        <v>842</v>
      </c>
      <c r="E2214" s="22" t="s">
        <v>74</v>
      </c>
      <c r="F2214" s="67" t="s">
        <v>1735</v>
      </c>
      <c r="G2214" s="8"/>
      <c r="H2214" s="67" t="s">
        <v>1</v>
      </c>
      <c r="I2214" s="22" t="s">
        <v>485</v>
      </c>
      <c r="J2214" s="68">
        <v>2</v>
      </c>
      <c r="K2214" s="13">
        <f>IFERROR(VLOOKUP(I2214,'LISTES stock'!A$2:B$1487,2,0)+SUMIFS(J2214:J2214,D2214:D2214,"ENTRÉE",I2214:I2214,I2214)-SUMIFS(J2214:J2214,D2214:D2214,"SORTIE",I2214:I2214,I2214),"")</f>
        <v>3</v>
      </c>
      <c r="L2214" s="13">
        <f>IFERROR(VLOOKUP(I2214,T_LISTES[],3,0),"")</f>
        <v>2</v>
      </c>
      <c r="M2214" s="13" t="str">
        <f t="shared" si="69"/>
        <v/>
      </c>
      <c r="N2214" s="23" t="s">
        <v>1921</v>
      </c>
      <c r="O2214" s="8"/>
      <c r="P2214" s="69">
        <v>50000</v>
      </c>
      <c r="Q2214" s="22" t="s">
        <v>2029</v>
      </c>
      <c r="R2214" s="14" t="s">
        <v>1778</v>
      </c>
    </row>
    <row r="2215" spans="1:18" x14ac:dyDescent="0.25">
      <c r="A2215" s="14">
        <f t="shared" si="68"/>
        <v>2214</v>
      </c>
      <c r="B2215" s="15">
        <v>44348</v>
      </c>
      <c r="C2215" s="7">
        <v>44371</v>
      </c>
      <c r="D2215" s="8" t="s">
        <v>842</v>
      </c>
      <c r="E2215" s="22" t="s">
        <v>74</v>
      </c>
      <c r="F2215" s="67" t="s">
        <v>1735</v>
      </c>
      <c r="G2215" s="8"/>
      <c r="H2215" s="67" t="s">
        <v>1</v>
      </c>
      <c r="I2215" s="22" t="s">
        <v>486</v>
      </c>
      <c r="J2215" s="68">
        <v>2</v>
      </c>
      <c r="K2215" s="13">
        <f>IFERROR(VLOOKUP(I2215,'LISTES stock'!A$2:B$1487,2,0)+SUMIFS(J2215:J2215,D2215:D2215,"ENTRÉE",I2215:I2215,I2215)-SUMIFS(J2215:J2215,D2215:D2215,"SORTIE",I2215:I2215,I2215),"")</f>
        <v>15</v>
      </c>
      <c r="L2215" s="13">
        <f>IFERROR(VLOOKUP(I2215,T_LISTES[],3,0),"")</f>
        <v>0</v>
      </c>
      <c r="M2215" s="13" t="str">
        <f t="shared" si="69"/>
        <v/>
      </c>
      <c r="N2215" s="23" t="s">
        <v>1827</v>
      </c>
      <c r="O2215" s="8"/>
      <c r="P2215" s="69">
        <v>0</v>
      </c>
      <c r="Q2215" s="22" t="s">
        <v>2029</v>
      </c>
      <c r="R2215" s="14" t="s">
        <v>1778</v>
      </c>
    </row>
    <row r="2216" spans="1:18" x14ac:dyDescent="0.25">
      <c r="A2216" s="14">
        <f t="shared" si="68"/>
        <v>2215</v>
      </c>
      <c r="B2216" s="15">
        <v>44348</v>
      </c>
      <c r="C2216" s="7">
        <v>44371</v>
      </c>
      <c r="D2216" s="8" t="s">
        <v>842</v>
      </c>
      <c r="E2216" s="22" t="s">
        <v>74</v>
      </c>
      <c r="F2216" s="67" t="s">
        <v>1735</v>
      </c>
      <c r="G2216" s="8"/>
      <c r="H2216" s="67" t="s">
        <v>1</v>
      </c>
      <c r="I2216" s="22" t="s">
        <v>488</v>
      </c>
      <c r="J2216" s="68">
        <v>2</v>
      </c>
      <c r="K2216" s="13">
        <f>IFERROR(VLOOKUP(I2216,'LISTES stock'!A$2:B$1487,2,0)+SUMIFS(J2216:J2216,D2216:D2216,"ENTRÉE",I2216:I2216,I2216)-SUMIFS(J2216:J2216,D2216:D2216,"SORTIE",I2216:I2216,I2216),"")</f>
        <v>28</v>
      </c>
      <c r="L2216" s="13">
        <f>IFERROR(VLOOKUP(I2216,T_LISTES[],3,0),"")</f>
        <v>0</v>
      </c>
      <c r="M2216" s="13" t="str">
        <f t="shared" si="69"/>
        <v/>
      </c>
      <c r="N2216" s="23" t="s">
        <v>1914</v>
      </c>
      <c r="O2216" s="8"/>
      <c r="P2216" s="69">
        <v>0</v>
      </c>
      <c r="Q2216" s="22" t="s">
        <v>2029</v>
      </c>
      <c r="R2216" s="14" t="s">
        <v>1778</v>
      </c>
    </row>
    <row r="2217" spans="1:18" x14ac:dyDescent="0.25">
      <c r="A2217" s="14">
        <f t="shared" si="68"/>
        <v>2216</v>
      </c>
      <c r="B2217" s="15">
        <v>44348</v>
      </c>
      <c r="C2217" s="7">
        <v>44371</v>
      </c>
      <c r="D2217" s="8" t="s">
        <v>842</v>
      </c>
      <c r="E2217" s="22" t="s">
        <v>74</v>
      </c>
      <c r="F2217" s="67" t="s">
        <v>1735</v>
      </c>
      <c r="G2217" s="8"/>
      <c r="H2217" s="67" t="s">
        <v>1</v>
      </c>
      <c r="I2217" s="22" t="s">
        <v>288</v>
      </c>
      <c r="J2217" s="68">
        <v>6</v>
      </c>
      <c r="K2217" s="13">
        <f>IFERROR(VLOOKUP(I2217,'LISTES stock'!A$2:B$1487,2,0)+SUMIFS(J2217:J2217,D2217:D2217,"ENTRÉE",I2217:I2217,I2217)-SUMIFS(J2217:J2217,D2217:D2217,"SORTIE",I2217:I2217,I2217),"")</f>
        <v>-23</v>
      </c>
      <c r="L2217" s="13">
        <f>IFERROR(VLOOKUP(I2217,T_LISTES[],3,0),"")</f>
        <v>0</v>
      </c>
      <c r="M2217" s="13" t="str">
        <f t="shared" si="69"/>
        <v>COMMANDER</v>
      </c>
      <c r="N2217" s="23" t="s">
        <v>2030</v>
      </c>
      <c r="O2217" s="8"/>
      <c r="P2217" s="69">
        <v>0</v>
      </c>
      <c r="Q2217" s="22" t="s">
        <v>2029</v>
      </c>
      <c r="R2217" s="14" t="s">
        <v>1778</v>
      </c>
    </row>
    <row r="2218" spans="1:18" x14ac:dyDescent="0.25">
      <c r="A2218" s="14">
        <f t="shared" si="68"/>
        <v>2217</v>
      </c>
      <c r="B2218" s="15">
        <v>44348</v>
      </c>
      <c r="C2218" s="7">
        <v>44371</v>
      </c>
      <c r="D2218" s="8" t="s">
        <v>842</v>
      </c>
      <c r="E2218" s="22" t="s">
        <v>74</v>
      </c>
      <c r="F2218" s="67" t="s">
        <v>1735</v>
      </c>
      <c r="G2218" s="8"/>
      <c r="H2218" s="67" t="s">
        <v>1</v>
      </c>
      <c r="I2218" s="22" t="s">
        <v>460</v>
      </c>
      <c r="J2218" s="68">
        <v>1</v>
      </c>
      <c r="K2218" s="13">
        <f>IFERROR(VLOOKUP(I2218,'LISTES stock'!A$2:B$1487,2,0)+SUMIFS(J2218:J2218,D2218:D2218,"ENTRÉE",I2218:I2218,I2218)-SUMIFS(J2218:J2218,D2218:D2218,"SORTIE",I2218:I2218,I2218),"")</f>
        <v>-1</v>
      </c>
      <c r="L2218" s="13">
        <f>IFERROR(VLOOKUP(I2218,T_LISTES[],3,0),"")</f>
        <v>0</v>
      </c>
      <c r="M2218" s="13" t="str">
        <f t="shared" si="69"/>
        <v>COMMANDER</v>
      </c>
      <c r="N2218" s="23" t="s">
        <v>2031</v>
      </c>
      <c r="O2218" s="8"/>
      <c r="P2218" s="69">
        <v>0</v>
      </c>
      <c r="Q2218" s="22" t="s">
        <v>2029</v>
      </c>
      <c r="R2218" s="14" t="s">
        <v>1778</v>
      </c>
    </row>
    <row r="2219" spans="1:18" x14ac:dyDescent="0.25">
      <c r="A2219" s="14">
        <f t="shared" si="68"/>
        <v>2218</v>
      </c>
      <c r="B2219" s="15">
        <v>44348</v>
      </c>
      <c r="C2219" s="7">
        <v>44371</v>
      </c>
      <c r="D2219" s="8" t="s">
        <v>842</v>
      </c>
      <c r="E2219" s="22" t="s">
        <v>74</v>
      </c>
      <c r="F2219" s="67" t="s">
        <v>1735</v>
      </c>
      <c r="G2219" s="8"/>
      <c r="H2219" s="67" t="s">
        <v>1</v>
      </c>
      <c r="I2219" s="22" t="s">
        <v>549</v>
      </c>
      <c r="J2219" s="68">
        <v>6</v>
      </c>
      <c r="K2219" s="13">
        <f>IFERROR(VLOOKUP(I2219,'LISTES stock'!A$2:B$1487,2,0)+SUMIFS(J2219:J2219,D2219:D2219,"ENTRÉE",I2219:I2219,I2219)-SUMIFS(J2219:J2219,D2219:D2219,"SORTIE",I2219:I2219,I2219),"")</f>
        <v>-25</v>
      </c>
      <c r="L2219" s="13">
        <f>IFERROR(VLOOKUP(I2219,T_LISTES[],3,0),"")</f>
        <v>0</v>
      </c>
      <c r="M2219" s="13" t="str">
        <f t="shared" si="69"/>
        <v>COMMANDER</v>
      </c>
      <c r="N2219" s="23"/>
      <c r="O2219" s="8"/>
      <c r="P2219" s="69">
        <v>0</v>
      </c>
      <c r="Q2219" s="22" t="s">
        <v>2029</v>
      </c>
      <c r="R2219" s="14" t="s">
        <v>1778</v>
      </c>
    </row>
    <row r="2220" spans="1:18" x14ac:dyDescent="0.25">
      <c r="A2220" s="14">
        <f t="shared" si="68"/>
        <v>2219</v>
      </c>
      <c r="B2220" s="15">
        <v>44348</v>
      </c>
      <c r="C2220" s="7">
        <v>44371</v>
      </c>
      <c r="D2220" s="8" t="s">
        <v>842</v>
      </c>
      <c r="E2220" s="22" t="s">
        <v>74</v>
      </c>
      <c r="F2220" s="67" t="s">
        <v>1735</v>
      </c>
      <c r="G2220" s="8"/>
      <c r="H2220" s="67" t="s">
        <v>1</v>
      </c>
      <c r="I2220" s="22" t="s">
        <v>289</v>
      </c>
      <c r="J2220" s="68">
        <v>6</v>
      </c>
      <c r="K2220" s="13">
        <f>IFERROR(VLOOKUP(I2220,'LISTES stock'!A$2:B$1487,2,0)+SUMIFS(J2220:J2220,D2220:D2220,"ENTRÉE",I2220:I2220,I2220)-SUMIFS(J2220:J2220,D2220:D2220,"SORTIE",I2220:I2220,I2220),"")</f>
        <v>-57</v>
      </c>
      <c r="L2220" s="13">
        <f>IFERROR(VLOOKUP(I2220,T_LISTES[],3,0),"")</f>
        <v>0</v>
      </c>
      <c r="M2220" s="13" t="str">
        <f t="shared" si="69"/>
        <v>COMMANDER</v>
      </c>
      <c r="N2220" s="23" t="s">
        <v>1921</v>
      </c>
      <c r="O2220" s="8"/>
      <c r="P2220" s="69">
        <v>0</v>
      </c>
      <c r="Q2220" s="22" t="s">
        <v>2029</v>
      </c>
      <c r="R2220" s="14" t="s">
        <v>1778</v>
      </c>
    </row>
    <row r="2221" spans="1:18" x14ac:dyDescent="0.25">
      <c r="A2221" s="14">
        <f t="shared" si="68"/>
        <v>2220</v>
      </c>
      <c r="B2221" s="15">
        <v>44348</v>
      </c>
      <c r="C2221" s="7">
        <v>44371</v>
      </c>
      <c r="D2221" s="8" t="s">
        <v>842</v>
      </c>
      <c r="E2221" s="22" t="s">
        <v>74</v>
      </c>
      <c r="F2221" s="67" t="s">
        <v>1762</v>
      </c>
      <c r="G2221" s="8"/>
      <c r="H2221" s="67" t="s">
        <v>26</v>
      </c>
      <c r="I2221" s="22" t="s">
        <v>25</v>
      </c>
      <c r="J2221" s="68">
        <v>2</v>
      </c>
      <c r="K2221" s="13">
        <f>IFERROR(VLOOKUP(I2221,'LISTES stock'!A$2:B$1487,2,0)+SUMIFS(J2221:J2221,D2221:D2221,"ENTRÉE",I2221:I2221,I2221)-SUMIFS(J2221:J2221,D2221:D2221,"SORTIE",I2221:I2221,I2221),"")</f>
        <v>-4</v>
      </c>
      <c r="L2221" s="13">
        <f>IFERROR(VLOOKUP(I2221,T_LISTES[],3,0),"")</f>
        <v>2</v>
      </c>
      <c r="M2221" s="13" t="str">
        <f t="shared" si="69"/>
        <v>COMMANDER</v>
      </c>
      <c r="N2221" s="23"/>
      <c r="O2221" s="8"/>
      <c r="P2221" s="69">
        <v>0</v>
      </c>
      <c r="Q2221" s="22" t="s">
        <v>2029</v>
      </c>
      <c r="R2221" s="14" t="s">
        <v>1778</v>
      </c>
    </row>
    <row r="2222" spans="1:18" x14ac:dyDescent="0.25">
      <c r="A2222" s="14">
        <f t="shared" si="68"/>
        <v>2221</v>
      </c>
      <c r="B2222" s="15">
        <v>44348</v>
      </c>
      <c r="C2222" s="7">
        <v>44371</v>
      </c>
      <c r="D2222" s="8" t="s">
        <v>842</v>
      </c>
      <c r="E2222" s="22" t="s">
        <v>74</v>
      </c>
      <c r="F2222" s="67" t="s">
        <v>1762</v>
      </c>
      <c r="G2222" s="8"/>
      <c r="H2222" s="67" t="s">
        <v>26</v>
      </c>
      <c r="I2222" s="22" t="s">
        <v>27</v>
      </c>
      <c r="J2222" s="68">
        <v>2</v>
      </c>
      <c r="K2222" s="13">
        <f>IFERROR(VLOOKUP(I2222,'LISTES stock'!A$2:B$1487,2,0)+SUMIFS(J2222:J2222,D2222:D2222,"ENTRÉE",I2222:I2222,I2222)-SUMIFS(J2222:J2222,D2222:D2222,"SORTIE",I2222:I2222,I2222),"")</f>
        <v>20</v>
      </c>
      <c r="L2222" s="13">
        <f>IFERROR(VLOOKUP(I2222,T_LISTES[],3,0),"")</f>
        <v>2</v>
      </c>
      <c r="M2222" s="13" t="str">
        <f t="shared" si="69"/>
        <v/>
      </c>
      <c r="N2222" s="23"/>
      <c r="O2222" s="8"/>
      <c r="P2222" s="69">
        <v>0</v>
      </c>
      <c r="Q2222" s="22" t="s">
        <v>2029</v>
      </c>
      <c r="R2222" s="14" t="s">
        <v>1778</v>
      </c>
    </row>
    <row r="2223" spans="1:18" x14ac:dyDescent="0.25">
      <c r="A2223" s="14">
        <f t="shared" si="68"/>
        <v>2222</v>
      </c>
      <c r="B2223" s="15">
        <v>44348</v>
      </c>
      <c r="C2223" s="7">
        <v>44371</v>
      </c>
      <c r="D2223" s="8" t="s">
        <v>842</v>
      </c>
      <c r="E2223" s="22" t="s">
        <v>74</v>
      </c>
      <c r="F2223" s="67" t="s">
        <v>1765</v>
      </c>
      <c r="G2223" s="8"/>
      <c r="H2223" s="67" t="s">
        <v>58</v>
      </c>
      <c r="I2223" s="22" t="s">
        <v>57</v>
      </c>
      <c r="J2223" s="68">
        <v>25</v>
      </c>
      <c r="K2223" s="13">
        <f>IFERROR(VLOOKUP(I2223,'LISTES stock'!A$2:B$1487,2,0)+SUMIFS(J2223:J2223,D2223:D2223,"ENTRÉE",I2223:I2223,I2223)-SUMIFS(J2223:J2223,D2223:D2223,"SORTIE",I2223:I2223,I2223),"")</f>
        <v>-7069</v>
      </c>
      <c r="L2223" s="13">
        <f>IFERROR(VLOOKUP(I2223,T_LISTES[],3,0),"")</f>
        <v>0</v>
      </c>
      <c r="M2223" s="13" t="str">
        <f t="shared" si="69"/>
        <v>COMMANDER</v>
      </c>
      <c r="N2223" s="23"/>
      <c r="O2223" s="8"/>
      <c r="P2223" s="69">
        <v>0</v>
      </c>
      <c r="Q2223" s="22" t="s">
        <v>2029</v>
      </c>
      <c r="R2223" s="14" t="s">
        <v>1778</v>
      </c>
    </row>
    <row r="2224" spans="1:18" x14ac:dyDescent="0.25">
      <c r="A2224" s="14">
        <f t="shared" si="68"/>
        <v>2223</v>
      </c>
      <c r="B2224" s="15">
        <v>44348</v>
      </c>
      <c r="C2224" s="7">
        <v>44371</v>
      </c>
      <c r="D2224" s="8" t="s">
        <v>842</v>
      </c>
      <c r="E2224" s="22" t="s">
        <v>2038</v>
      </c>
      <c r="F2224" s="67" t="s">
        <v>1860</v>
      </c>
      <c r="G2224" s="8"/>
      <c r="H2224" s="67" t="s">
        <v>26</v>
      </c>
      <c r="I2224" s="22" t="s">
        <v>135</v>
      </c>
      <c r="J2224" s="68">
        <v>1</v>
      </c>
      <c r="K2224" s="13">
        <f>IFERROR(VLOOKUP(I2224,'LISTES stock'!A$2:B$1487,2,0)+SUMIFS(J2224:J2224,D2224:D2224,"ENTRÉE",I2224:I2224,I2224)-SUMIFS(J2224:J2224,D2224:D2224,"SORTIE",I2224:I2224,I2224),"")</f>
        <v>-87</v>
      </c>
      <c r="L2224" s="13">
        <f>IFERROR(VLOOKUP(I2224,T_LISTES[],3,0),"")</f>
        <v>2</v>
      </c>
      <c r="M2224" s="13" t="str">
        <f t="shared" si="69"/>
        <v>COMMANDER</v>
      </c>
      <c r="N2224" s="23"/>
      <c r="O2224" s="8"/>
      <c r="P2224" s="69">
        <v>0</v>
      </c>
      <c r="Q2224" s="22"/>
      <c r="R2224" s="14" t="s">
        <v>1737</v>
      </c>
    </row>
    <row r="2225" spans="1:18" x14ac:dyDescent="0.25">
      <c r="A2225" s="14">
        <f t="shared" si="68"/>
        <v>2224</v>
      </c>
      <c r="B2225" s="15">
        <v>44348</v>
      </c>
      <c r="C2225" s="7">
        <v>44371</v>
      </c>
      <c r="D2225" s="8" t="s">
        <v>842</v>
      </c>
      <c r="E2225" s="22" t="s">
        <v>239</v>
      </c>
      <c r="F2225" s="67" t="s">
        <v>1752</v>
      </c>
      <c r="G2225" s="8"/>
      <c r="H2225" s="67" t="s">
        <v>33</v>
      </c>
      <c r="I2225" s="22" t="s">
        <v>73</v>
      </c>
      <c r="J2225" s="68">
        <v>2</v>
      </c>
      <c r="K2225" s="13">
        <f>IFERROR(VLOOKUP(I2225,'LISTES stock'!A$2:B$1487,2,0)+SUMIFS(J2225:J2225,D2225:D2225,"ENTRÉE",I2225:I2225,I2225)-SUMIFS(J2225:J2225,D2225:D2225,"SORTIE",I2225:I2225,I2225),"")</f>
        <v>9</v>
      </c>
      <c r="L2225" s="13">
        <f>IFERROR(VLOOKUP(I2225,T_LISTES[],3,0),"")</f>
        <v>0</v>
      </c>
      <c r="M2225" s="13" t="str">
        <f t="shared" si="69"/>
        <v/>
      </c>
      <c r="N2225" s="23"/>
      <c r="O2225" s="8"/>
      <c r="P2225" s="69">
        <v>0</v>
      </c>
      <c r="Q2225" s="22"/>
      <c r="R2225" s="14" t="s">
        <v>1778</v>
      </c>
    </row>
    <row r="2226" spans="1:18" x14ac:dyDescent="0.25">
      <c r="A2226" s="14">
        <f t="shared" si="68"/>
        <v>2225</v>
      </c>
      <c r="B2226" s="15">
        <v>44348</v>
      </c>
      <c r="C2226" s="7">
        <v>44371</v>
      </c>
      <c r="D2226" s="8" t="s">
        <v>842</v>
      </c>
      <c r="E2226" s="22" t="s">
        <v>587</v>
      </c>
      <c r="F2226" s="67" t="s">
        <v>1744</v>
      </c>
      <c r="G2226" s="8"/>
      <c r="H2226" s="67" t="s">
        <v>1742</v>
      </c>
      <c r="I2226" s="22" t="s">
        <v>247</v>
      </c>
      <c r="J2226" s="68">
        <v>1</v>
      </c>
      <c r="K2226" s="13">
        <f>IFERROR(VLOOKUP(I2226,'LISTES stock'!A$2:B$1487,2,0)+SUMIFS(J2226:J2226,D2226:D2226,"ENTRÉE",I2226:I2226,I2226)-SUMIFS(J2226:J2226,D2226:D2226,"SORTIE",I2226:I2226,I2226),"")</f>
        <v>1</v>
      </c>
      <c r="L2226" s="13">
        <f>IFERROR(VLOOKUP(I2226,T_LISTES[],3,0),"")</f>
        <v>0</v>
      </c>
      <c r="M2226" s="13" t="str">
        <f t="shared" si="69"/>
        <v/>
      </c>
      <c r="N2226" s="23"/>
      <c r="O2226" s="8"/>
      <c r="P2226" s="69">
        <v>0</v>
      </c>
      <c r="Q2226" s="22"/>
      <c r="R2226" s="14" t="s">
        <v>1777</v>
      </c>
    </row>
    <row r="2227" spans="1:18" x14ac:dyDescent="0.25">
      <c r="A2227" s="14">
        <f t="shared" si="68"/>
        <v>2226</v>
      </c>
      <c r="B2227" s="15">
        <v>44348</v>
      </c>
      <c r="C2227" s="7">
        <v>44371</v>
      </c>
      <c r="D2227" s="8" t="s">
        <v>842</v>
      </c>
      <c r="E2227" s="22" t="s">
        <v>2020</v>
      </c>
      <c r="F2227" s="67" t="s">
        <v>1735</v>
      </c>
      <c r="G2227" s="8"/>
      <c r="H2227" s="67" t="s">
        <v>33</v>
      </c>
      <c r="I2227" s="22" t="s">
        <v>288</v>
      </c>
      <c r="J2227" s="68">
        <v>6</v>
      </c>
      <c r="K2227" s="13">
        <f>IFERROR(VLOOKUP(I2227,'LISTES stock'!A$2:B$1487,2,0)+SUMIFS(J2227:J2227,D2227:D2227,"ENTRÉE",I2227:I2227,I2227)-SUMIFS(J2227:J2227,D2227:D2227,"SORTIE",I2227:I2227,I2227),"")</f>
        <v>-23</v>
      </c>
      <c r="L2227" s="13">
        <f>IFERROR(VLOOKUP(I2227,T_LISTES[],3,0),"")</f>
        <v>0</v>
      </c>
      <c r="M2227" s="13" t="str">
        <f t="shared" si="69"/>
        <v>COMMANDER</v>
      </c>
      <c r="N2227" s="23" t="s">
        <v>2155</v>
      </c>
      <c r="O2227" s="8"/>
      <c r="P2227" s="69">
        <v>0</v>
      </c>
      <c r="Q2227" s="22"/>
      <c r="R2227" s="14" t="s">
        <v>1790</v>
      </c>
    </row>
    <row r="2228" spans="1:18" x14ac:dyDescent="0.25">
      <c r="A2228" s="14">
        <f t="shared" si="68"/>
        <v>2227</v>
      </c>
      <c r="B2228" s="15">
        <v>44348</v>
      </c>
      <c r="C2228" s="7">
        <v>44371</v>
      </c>
      <c r="D2228" s="75" t="s">
        <v>844</v>
      </c>
      <c r="E2228" s="22" t="s">
        <v>2298</v>
      </c>
      <c r="F2228" s="67" t="s">
        <v>1744</v>
      </c>
      <c r="G2228" s="8"/>
      <c r="H2228" s="67"/>
      <c r="I2228" s="22" t="s">
        <v>968</v>
      </c>
      <c r="J2228" s="68">
        <v>1</v>
      </c>
      <c r="K2228" s="13">
        <f>IFERROR(VLOOKUP(I2228,'LISTES stock'!A$2:B$1487,2,0)+SUMIFS(J2228:J2228,D2228:D2228,"ENTRÉE",I2228:I2228,I2228)-SUMIFS(J2228:J2228,D2228:D2228,"SORTIE",I2228:I2228,I2228),"")</f>
        <v>1</v>
      </c>
      <c r="L2228" s="13">
        <f>IFERROR(VLOOKUP(I2228,T_LISTES[],3,0),"")</f>
        <v>0</v>
      </c>
      <c r="M2228" s="13" t="str">
        <f t="shared" si="69"/>
        <v/>
      </c>
      <c r="N2228" s="23"/>
      <c r="O2228" s="8"/>
      <c r="P2228" s="69">
        <v>0</v>
      </c>
      <c r="Q2228" s="22"/>
      <c r="R2228" s="14"/>
    </row>
    <row r="2229" spans="1:18" x14ac:dyDescent="0.25">
      <c r="A2229" s="14">
        <f t="shared" si="68"/>
        <v>2228</v>
      </c>
      <c r="B2229" s="15">
        <v>44348</v>
      </c>
      <c r="C2229" s="7">
        <v>44371</v>
      </c>
      <c r="D2229" s="75" t="s">
        <v>844</v>
      </c>
      <c r="E2229" s="22" t="s">
        <v>2298</v>
      </c>
      <c r="F2229" s="67" t="s">
        <v>1744</v>
      </c>
      <c r="G2229" s="8"/>
      <c r="H2229" s="67"/>
      <c r="I2229" s="22" t="s">
        <v>805</v>
      </c>
      <c r="J2229" s="68">
        <v>2</v>
      </c>
      <c r="K2229" s="13">
        <f>IFERROR(VLOOKUP(I2229,'LISTES stock'!A$2:B$1487,2,0)+SUMIFS(J2229:J2229,D2229:D2229,"ENTRÉE",I2229:I2229,I2229)-SUMIFS(J2229:J2229,D2229:D2229,"SORTIE",I2229:I2229,I2229),"")</f>
        <v>1</v>
      </c>
      <c r="L2229" s="13">
        <f>IFERROR(VLOOKUP(I2229,T_LISTES[],3,0),"")</f>
        <v>0</v>
      </c>
      <c r="M2229" s="13" t="str">
        <f t="shared" si="69"/>
        <v/>
      </c>
      <c r="N2229" s="23"/>
      <c r="O2229" s="8"/>
      <c r="P2229" s="69">
        <v>0</v>
      </c>
      <c r="Q2229" s="22"/>
      <c r="R2229" s="14"/>
    </row>
    <row r="2230" spans="1:18" x14ac:dyDescent="0.25">
      <c r="A2230" s="14">
        <f t="shared" si="68"/>
        <v>2229</v>
      </c>
      <c r="B2230" s="15">
        <v>44348</v>
      </c>
      <c r="C2230" s="7">
        <v>44372</v>
      </c>
      <c r="D2230" s="8" t="s">
        <v>842</v>
      </c>
      <c r="E2230" s="22" t="s">
        <v>1862</v>
      </c>
      <c r="F2230" s="67" t="s">
        <v>1779</v>
      </c>
      <c r="G2230" s="8"/>
      <c r="H2230" s="67" t="s">
        <v>33</v>
      </c>
      <c r="I2230" s="22" t="s">
        <v>39</v>
      </c>
      <c r="J2230" s="68">
        <v>1</v>
      </c>
      <c r="K2230" s="13">
        <f>IFERROR(VLOOKUP(I2230,'LISTES stock'!A$2:B$1487,2,0)+SUMIFS(J2230:J2230,D2230:D2230,"ENTRÉE",I2230:I2230,I2230)-SUMIFS(J2230:J2230,D2230:D2230,"SORTIE",I2230:I2230,I2230),"")</f>
        <v>38</v>
      </c>
      <c r="L2230" s="13">
        <f>IFERROR(VLOOKUP(I2230,T_LISTES[],3,0),"")</f>
        <v>0</v>
      </c>
      <c r="M2230" s="13" t="str">
        <f t="shared" si="69"/>
        <v/>
      </c>
      <c r="N2230" s="23"/>
      <c r="O2230" s="8"/>
      <c r="P2230" s="69">
        <v>0</v>
      </c>
      <c r="Q2230" s="22"/>
      <c r="R2230" s="14" t="s">
        <v>1767</v>
      </c>
    </row>
    <row r="2231" spans="1:18" x14ac:dyDescent="0.25">
      <c r="A2231" s="14">
        <f t="shared" si="68"/>
        <v>2230</v>
      </c>
      <c r="B2231" s="15">
        <v>44348</v>
      </c>
      <c r="C2231" s="7">
        <v>44372</v>
      </c>
      <c r="D2231" s="8" t="s">
        <v>842</v>
      </c>
      <c r="E2231" s="22" t="s">
        <v>265</v>
      </c>
      <c r="F2231" s="67" t="s">
        <v>1779</v>
      </c>
      <c r="G2231" s="8"/>
      <c r="H2231" s="67" t="s">
        <v>33</v>
      </c>
      <c r="I2231" s="22" t="s">
        <v>48</v>
      </c>
      <c r="J2231" s="68">
        <v>1</v>
      </c>
      <c r="K2231" s="13">
        <f>IFERROR(VLOOKUP(I2231,'LISTES stock'!A$2:B$1487,2,0)+SUMIFS(J2231:J2231,D2231:D2231,"ENTRÉE",I2231:I2231,I2231)-SUMIFS(J2231:J2231,D2231:D2231,"SORTIE",I2231:I2231,I2231),"")</f>
        <v>9</v>
      </c>
      <c r="L2231" s="13">
        <f>IFERROR(VLOOKUP(I2231,T_LISTES[],3,0),"")</f>
        <v>0</v>
      </c>
      <c r="M2231" s="13" t="str">
        <f t="shared" si="69"/>
        <v/>
      </c>
      <c r="N2231" s="23"/>
      <c r="O2231" s="8"/>
      <c r="P2231" s="69">
        <v>0</v>
      </c>
      <c r="Q2231" s="22"/>
      <c r="R2231" s="14" t="s">
        <v>1776</v>
      </c>
    </row>
    <row r="2232" spans="1:18" x14ac:dyDescent="0.25">
      <c r="A2232" s="14">
        <f t="shared" si="68"/>
        <v>2231</v>
      </c>
      <c r="B2232" s="15">
        <v>44348</v>
      </c>
      <c r="C2232" s="7">
        <v>44372</v>
      </c>
      <c r="D2232" s="8" t="s">
        <v>842</v>
      </c>
      <c r="E2232" s="22" t="s">
        <v>93</v>
      </c>
      <c r="F2232" s="67" t="s">
        <v>1744</v>
      </c>
      <c r="G2232" s="8"/>
      <c r="H2232" s="67" t="s">
        <v>33</v>
      </c>
      <c r="I2232" s="22" t="s">
        <v>623</v>
      </c>
      <c r="J2232" s="68">
        <v>1</v>
      </c>
      <c r="K2232" s="13">
        <f>IFERROR(VLOOKUP(I2232,'LISTES stock'!A$2:B$1487,2,0)+SUMIFS(J2232:J2232,D2232:D2232,"ENTRÉE",I2232:I2232,I2232)-SUMIFS(J2232:J2232,D2232:D2232,"SORTIE",I2232:I2232,I2232),"")</f>
        <v>2</v>
      </c>
      <c r="L2232" s="13">
        <f>IFERROR(VLOOKUP(I2232,T_LISTES[],3,0),"")</f>
        <v>2</v>
      </c>
      <c r="M2232" s="13" t="str">
        <f t="shared" si="69"/>
        <v>COMMANDER</v>
      </c>
      <c r="N2232" s="23"/>
      <c r="O2232" s="8"/>
      <c r="P2232" s="69">
        <v>0</v>
      </c>
      <c r="Q2232" s="22"/>
      <c r="R2232" s="14" t="s">
        <v>1737</v>
      </c>
    </row>
    <row r="2233" spans="1:18" x14ac:dyDescent="0.25">
      <c r="A2233" s="14">
        <f t="shared" si="68"/>
        <v>2232</v>
      </c>
      <c r="B2233" s="15">
        <v>44348</v>
      </c>
      <c r="C2233" s="7">
        <v>44372</v>
      </c>
      <c r="D2233" s="8" t="s">
        <v>842</v>
      </c>
      <c r="E2233" s="22" t="s">
        <v>707</v>
      </c>
      <c r="F2233" s="67" t="s">
        <v>1735</v>
      </c>
      <c r="G2233" s="8"/>
      <c r="H2233" s="67" t="s">
        <v>1742</v>
      </c>
      <c r="I2233" s="22" t="s">
        <v>573</v>
      </c>
      <c r="J2233" s="68">
        <v>1</v>
      </c>
      <c r="K2233" s="13">
        <f>IFERROR(VLOOKUP(I2233,'LISTES stock'!A$2:B$1487,2,0)+SUMIFS(J2233:J2233,D2233:D2233,"ENTRÉE",I2233:I2233,I2233)-SUMIFS(J2233:J2233,D2233:D2233,"SORTIE",I2233:I2233,I2233),"")</f>
        <v>-4</v>
      </c>
      <c r="L2233" s="13">
        <f>IFERROR(VLOOKUP(I2233,T_LISTES[],3,0),"")</f>
        <v>2</v>
      </c>
      <c r="M2233" s="13" t="str">
        <f t="shared" si="69"/>
        <v>COMMANDER</v>
      </c>
      <c r="N2233" s="23" t="s">
        <v>1921</v>
      </c>
      <c r="O2233" s="8"/>
      <c r="P2233" s="69">
        <v>200000</v>
      </c>
      <c r="Q2233" s="22"/>
      <c r="R2233" s="14" t="s">
        <v>1743</v>
      </c>
    </row>
    <row r="2234" spans="1:18" x14ac:dyDescent="0.25">
      <c r="A2234" s="14">
        <f t="shared" si="68"/>
        <v>2233</v>
      </c>
      <c r="B2234" s="15">
        <v>44348</v>
      </c>
      <c r="C2234" s="7">
        <v>44372</v>
      </c>
      <c r="D2234" s="8" t="s">
        <v>842</v>
      </c>
      <c r="E2234" s="22" t="s">
        <v>662</v>
      </c>
      <c r="F2234" s="67" t="s">
        <v>1860</v>
      </c>
      <c r="G2234" s="8"/>
      <c r="H2234" s="67" t="s">
        <v>26</v>
      </c>
      <c r="I2234" s="22" t="s">
        <v>663</v>
      </c>
      <c r="J2234" s="68">
        <v>1</v>
      </c>
      <c r="K2234" s="13">
        <f>IFERROR(VLOOKUP(I2234,'LISTES stock'!A$2:B$1487,2,0)+SUMIFS(J2234:J2234,D2234:D2234,"ENTRÉE",I2234:I2234,I2234)-SUMIFS(J2234:J2234,D2234:D2234,"SORTIE",I2234:I2234,I2234),"")</f>
        <v>0</v>
      </c>
      <c r="L2234" s="13">
        <f>IFERROR(VLOOKUP(I2234,T_LISTES[],3,0),"")</f>
        <v>2</v>
      </c>
      <c r="M2234" s="13" t="str">
        <f t="shared" si="69"/>
        <v>COMMANDER</v>
      </c>
      <c r="N2234" s="23"/>
      <c r="O2234" s="8"/>
      <c r="P2234" s="69">
        <v>0</v>
      </c>
      <c r="Q2234" s="22"/>
      <c r="R2234" s="14" t="s">
        <v>1739</v>
      </c>
    </row>
    <row r="2235" spans="1:18" x14ac:dyDescent="0.25">
      <c r="A2235" s="14">
        <f t="shared" si="68"/>
        <v>2234</v>
      </c>
      <c r="B2235" s="15">
        <v>44348</v>
      </c>
      <c r="C2235" s="7">
        <v>44372</v>
      </c>
      <c r="D2235" s="8" t="s">
        <v>842</v>
      </c>
      <c r="E2235" s="22" t="s">
        <v>677</v>
      </c>
      <c r="F2235" s="67" t="s">
        <v>1747</v>
      </c>
      <c r="G2235" s="8"/>
      <c r="H2235" s="67" t="s">
        <v>26</v>
      </c>
      <c r="I2235" s="22" t="s">
        <v>64</v>
      </c>
      <c r="J2235" s="68">
        <v>1</v>
      </c>
      <c r="K2235" s="13">
        <f>IFERROR(VLOOKUP(I2235,'LISTES stock'!A$2:B$1487,2,0)+SUMIFS(J2235:J2235,D2235:D2235,"ENTRÉE",I2235:I2235,I2235)-SUMIFS(J2235:J2235,D2235:D2235,"SORTIE",I2235:I2235,I2235),"")</f>
        <v>-50</v>
      </c>
      <c r="L2235" s="13">
        <f>IFERROR(VLOOKUP(I2235,T_LISTES[],3,0),"")</f>
        <v>2</v>
      </c>
      <c r="M2235" s="13" t="str">
        <f t="shared" si="69"/>
        <v>COMMANDER</v>
      </c>
      <c r="N2235" s="23"/>
      <c r="O2235" s="8"/>
      <c r="P2235" s="69">
        <v>0</v>
      </c>
      <c r="Q2235" s="22" t="s">
        <v>1780</v>
      </c>
      <c r="R2235" s="14" t="s">
        <v>1767</v>
      </c>
    </row>
    <row r="2236" spans="1:18" x14ac:dyDescent="0.25">
      <c r="A2236" s="14">
        <f t="shared" ref="A2236:A2299" si="70">ROW()-1</f>
        <v>2235</v>
      </c>
      <c r="B2236" s="15">
        <v>44348</v>
      </c>
      <c r="C2236" s="7">
        <v>44372</v>
      </c>
      <c r="D2236" s="8" t="s">
        <v>842</v>
      </c>
      <c r="E2236" s="22" t="s">
        <v>677</v>
      </c>
      <c r="F2236" s="67" t="s">
        <v>1747</v>
      </c>
      <c r="G2236" s="8"/>
      <c r="H2236" s="67" t="s">
        <v>26</v>
      </c>
      <c r="I2236" s="22" t="s">
        <v>65</v>
      </c>
      <c r="J2236" s="68">
        <v>1</v>
      </c>
      <c r="K2236" s="13">
        <f>IFERROR(VLOOKUP(I2236,'LISTES stock'!A$2:B$1487,2,0)+SUMIFS(J2236:J2236,D2236:D2236,"ENTRÉE",I2236:I2236,I2236)-SUMIFS(J2236:J2236,D2236:D2236,"SORTIE",I2236:I2236,I2236),"")</f>
        <v>-54</v>
      </c>
      <c r="L2236" s="13">
        <f>IFERROR(VLOOKUP(I2236,T_LISTES[],3,0),"")</f>
        <v>2</v>
      </c>
      <c r="M2236" s="13" t="str">
        <f t="shared" ref="M2236:M2299" si="71">IF($K2236&lt;=$L2236,"COMMANDER","")</f>
        <v>COMMANDER</v>
      </c>
      <c r="N2236" s="23"/>
      <c r="O2236" s="8"/>
      <c r="P2236" s="69">
        <v>0</v>
      </c>
      <c r="Q2236" s="22" t="s">
        <v>1780</v>
      </c>
      <c r="R2236" s="14" t="s">
        <v>1767</v>
      </c>
    </row>
    <row r="2237" spans="1:18" x14ac:dyDescent="0.25">
      <c r="A2237" s="14">
        <f t="shared" si="70"/>
        <v>2236</v>
      </c>
      <c r="B2237" s="15">
        <v>44348</v>
      </c>
      <c r="C2237" s="7">
        <v>44372</v>
      </c>
      <c r="D2237" s="8" t="s">
        <v>842</v>
      </c>
      <c r="E2237" s="22" t="s">
        <v>677</v>
      </c>
      <c r="F2237" s="67" t="s">
        <v>1860</v>
      </c>
      <c r="G2237" s="8"/>
      <c r="H2237" s="67" t="s">
        <v>26</v>
      </c>
      <c r="I2237" s="22" t="s">
        <v>135</v>
      </c>
      <c r="J2237" s="68">
        <v>1</v>
      </c>
      <c r="K2237" s="13">
        <f>IFERROR(VLOOKUP(I2237,'LISTES stock'!A$2:B$1487,2,0)+SUMIFS(J2237:J2237,D2237:D2237,"ENTRÉE",I2237:I2237,I2237)-SUMIFS(J2237:J2237,D2237:D2237,"SORTIE",I2237:I2237,I2237),"")</f>
        <v>-87</v>
      </c>
      <c r="L2237" s="13">
        <f>IFERROR(VLOOKUP(I2237,T_LISTES[],3,0),"")</f>
        <v>2</v>
      </c>
      <c r="M2237" s="13" t="str">
        <f t="shared" si="71"/>
        <v>COMMANDER</v>
      </c>
      <c r="N2237" s="23"/>
      <c r="O2237" s="8"/>
      <c r="P2237" s="69">
        <v>0</v>
      </c>
      <c r="Q2237" s="22" t="s">
        <v>1780</v>
      </c>
      <c r="R2237" s="14" t="s">
        <v>1767</v>
      </c>
    </row>
    <row r="2238" spans="1:18" x14ac:dyDescent="0.25">
      <c r="A2238" s="14">
        <f t="shared" si="70"/>
        <v>2237</v>
      </c>
      <c r="B2238" s="15">
        <v>44348</v>
      </c>
      <c r="C2238" s="7">
        <v>44372</v>
      </c>
      <c r="D2238" s="8" t="s">
        <v>842</v>
      </c>
      <c r="E2238" s="22" t="s">
        <v>677</v>
      </c>
      <c r="F2238" s="67" t="s">
        <v>1765</v>
      </c>
      <c r="G2238" s="8"/>
      <c r="H2238" s="67" t="s">
        <v>58</v>
      </c>
      <c r="I2238" s="22" t="s">
        <v>57</v>
      </c>
      <c r="J2238" s="68">
        <v>35</v>
      </c>
      <c r="K2238" s="13">
        <f>IFERROR(VLOOKUP(I2238,'LISTES stock'!A$2:B$1487,2,0)+SUMIFS(J2238:J2238,D2238:D2238,"ENTRÉE",I2238:I2238,I2238)-SUMIFS(J2238:J2238,D2238:D2238,"SORTIE",I2238:I2238,I2238),"")</f>
        <v>-7079</v>
      </c>
      <c r="L2238" s="13">
        <f>IFERROR(VLOOKUP(I2238,T_LISTES[],3,0),"")</f>
        <v>0</v>
      </c>
      <c r="M2238" s="13" t="str">
        <f t="shared" si="71"/>
        <v>COMMANDER</v>
      </c>
      <c r="N2238" s="23" t="s">
        <v>1861</v>
      </c>
      <c r="O2238" s="8"/>
      <c r="P2238" s="69">
        <v>0</v>
      </c>
      <c r="Q2238" s="22" t="s">
        <v>1780</v>
      </c>
      <c r="R2238" s="14" t="s">
        <v>1767</v>
      </c>
    </row>
    <row r="2239" spans="1:18" x14ac:dyDescent="0.25">
      <c r="A2239" s="14">
        <f t="shared" si="70"/>
        <v>2238</v>
      </c>
      <c r="B2239" s="15">
        <v>44348</v>
      </c>
      <c r="C2239" s="7">
        <v>44373</v>
      </c>
      <c r="D2239" s="8" t="s">
        <v>842</v>
      </c>
      <c r="E2239" s="22" t="s">
        <v>314</v>
      </c>
      <c r="F2239" s="67" t="s">
        <v>1747</v>
      </c>
      <c r="G2239" s="8"/>
      <c r="H2239" s="67" t="s">
        <v>17</v>
      </c>
      <c r="I2239" s="22" t="s">
        <v>280</v>
      </c>
      <c r="J2239" s="68">
        <v>1</v>
      </c>
      <c r="K2239" s="13">
        <f>IFERROR(VLOOKUP(I2239,'LISTES stock'!A$2:B$1487,2,0)+SUMIFS(J2239:J2239,D2239:D2239,"ENTRÉE",I2239:I2239,I2239)-SUMIFS(J2239:J2239,D2239:D2239,"SORTIE",I2239:I2239,I2239),"")</f>
        <v>-14</v>
      </c>
      <c r="L2239" s="13">
        <f>IFERROR(VLOOKUP(I2239,T_LISTES[],3,0),"")</f>
        <v>0</v>
      </c>
      <c r="M2239" s="13" t="str">
        <f t="shared" si="71"/>
        <v>COMMANDER</v>
      </c>
      <c r="N2239" s="23"/>
      <c r="O2239" s="8"/>
      <c r="P2239" s="69">
        <v>0</v>
      </c>
      <c r="Q2239" s="22" t="s">
        <v>2032</v>
      </c>
      <c r="R2239" s="14" t="s">
        <v>1789</v>
      </c>
    </row>
    <row r="2240" spans="1:18" x14ac:dyDescent="0.25">
      <c r="A2240" s="14">
        <f t="shared" si="70"/>
        <v>2239</v>
      </c>
      <c r="B2240" s="15">
        <v>44348</v>
      </c>
      <c r="C2240" s="7">
        <v>44373</v>
      </c>
      <c r="D2240" s="8" t="s">
        <v>842</v>
      </c>
      <c r="E2240" s="22" t="s">
        <v>442</v>
      </c>
      <c r="F2240" s="67" t="s">
        <v>1744</v>
      </c>
      <c r="G2240" s="8"/>
      <c r="H2240" s="67" t="s">
        <v>33</v>
      </c>
      <c r="I2240" s="22" t="s">
        <v>161</v>
      </c>
      <c r="J2240" s="68">
        <v>1</v>
      </c>
      <c r="K2240" s="13">
        <f>IFERROR(VLOOKUP(I2240,'LISTES stock'!A$2:B$1487,2,0)+SUMIFS(J2240:J2240,D2240:D2240,"ENTRÉE",I2240:I2240,I2240)-SUMIFS(J2240:J2240,D2240:D2240,"SORTIE",I2240:I2240,I2240),"")</f>
        <v>-15</v>
      </c>
      <c r="L2240" s="13">
        <f>IFERROR(VLOOKUP(I2240,T_LISTES[],3,0),"")</f>
        <v>2</v>
      </c>
      <c r="M2240" s="13" t="str">
        <f t="shared" si="71"/>
        <v>COMMANDER</v>
      </c>
      <c r="N2240" s="23"/>
      <c r="O2240" s="8"/>
      <c r="P2240" s="69">
        <v>0</v>
      </c>
      <c r="Q2240" s="22"/>
      <c r="R2240" s="14" t="s">
        <v>1737</v>
      </c>
    </row>
    <row r="2241" spans="1:18" x14ac:dyDescent="0.25">
      <c r="A2241" s="14">
        <f t="shared" si="70"/>
        <v>2240</v>
      </c>
      <c r="B2241" s="15">
        <v>44348</v>
      </c>
      <c r="C2241" s="7">
        <v>44373</v>
      </c>
      <c r="D2241" s="8" t="s">
        <v>842</v>
      </c>
      <c r="E2241" s="22" t="s">
        <v>314</v>
      </c>
      <c r="F2241" s="67" t="s">
        <v>1747</v>
      </c>
      <c r="G2241" s="8"/>
      <c r="H2241" s="67" t="s">
        <v>17</v>
      </c>
      <c r="I2241" s="22" t="s">
        <v>56</v>
      </c>
      <c r="J2241" s="68">
        <v>2</v>
      </c>
      <c r="K2241" s="13">
        <f>IFERROR(VLOOKUP(I2241,'LISTES stock'!A$2:B$1487,2,0)+SUMIFS(J2241:J2241,D2241:D2241,"ENTRÉE",I2241:I2241,I2241)-SUMIFS(J2241:J2241,D2241:D2241,"SORTIE",I2241:I2241,I2241),"")</f>
        <v>7</v>
      </c>
      <c r="L2241" s="13">
        <f>IFERROR(VLOOKUP(I2241,T_LISTES[],3,0),"")</f>
        <v>0</v>
      </c>
      <c r="M2241" s="13" t="str">
        <f t="shared" si="71"/>
        <v/>
      </c>
      <c r="N2241" s="23"/>
      <c r="O2241" s="8"/>
      <c r="P2241" s="69">
        <v>0</v>
      </c>
      <c r="Q2241" s="22" t="s">
        <v>1979</v>
      </c>
      <c r="R2241" s="14" t="s">
        <v>1789</v>
      </c>
    </row>
    <row r="2242" spans="1:18" x14ac:dyDescent="0.25">
      <c r="A2242" s="14">
        <f t="shared" si="70"/>
        <v>2241</v>
      </c>
      <c r="B2242" s="15">
        <v>44348</v>
      </c>
      <c r="C2242" s="7">
        <v>44373</v>
      </c>
      <c r="D2242" s="8" t="s">
        <v>842</v>
      </c>
      <c r="E2242" s="22" t="s">
        <v>2</v>
      </c>
      <c r="F2242" s="67" t="s">
        <v>1735</v>
      </c>
      <c r="G2242" s="8"/>
      <c r="H2242" s="67" t="s">
        <v>1</v>
      </c>
      <c r="I2242" s="22" t="s">
        <v>0</v>
      </c>
      <c r="J2242" s="68">
        <v>1</v>
      </c>
      <c r="K2242" s="13">
        <f>IFERROR(VLOOKUP(I2242,'LISTES stock'!A$2:B$1487,2,0)+SUMIFS(J2242:J2242,D2242:D2242,"ENTRÉE",I2242:I2242,I2242)-SUMIFS(J2242:J2242,D2242:D2242,"SORTIE",I2242:I2242,I2242),"")</f>
        <v>-3</v>
      </c>
      <c r="L2242" s="13">
        <f>IFERROR(VLOOKUP(I2242,T_LISTES[],3,0),"")</f>
        <v>0</v>
      </c>
      <c r="M2242" s="13" t="str">
        <f t="shared" si="71"/>
        <v>COMMANDER</v>
      </c>
      <c r="N2242" s="23"/>
      <c r="O2242" s="8"/>
      <c r="P2242" s="69">
        <v>0</v>
      </c>
      <c r="Q2242" s="22"/>
      <c r="R2242" s="14" t="s">
        <v>1767</v>
      </c>
    </row>
    <row r="2243" spans="1:18" x14ac:dyDescent="0.25">
      <c r="A2243" s="14">
        <f t="shared" si="70"/>
        <v>2242</v>
      </c>
      <c r="B2243" s="15">
        <v>44348</v>
      </c>
      <c r="C2243" s="7">
        <v>44373</v>
      </c>
      <c r="D2243" s="8" t="s">
        <v>842</v>
      </c>
      <c r="E2243" s="22" t="s">
        <v>2</v>
      </c>
      <c r="F2243" s="67" t="s">
        <v>1762</v>
      </c>
      <c r="G2243" s="8"/>
      <c r="H2243" s="67" t="s">
        <v>26</v>
      </c>
      <c r="I2243" s="22" t="s">
        <v>25</v>
      </c>
      <c r="J2243" s="68">
        <v>2</v>
      </c>
      <c r="K2243" s="13">
        <f>IFERROR(VLOOKUP(I2243,'LISTES stock'!A$2:B$1487,2,0)+SUMIFS(J2243:J2243,D2243:D2243,"ENTRÉE",I2243:I2243,I2243)-SUMIFS(J2243:J2243,D2243:D2243,"SORTIE",I2243:I2243,I2243),"")</f>
        <v>-4</v>
      </c>
      <c r="L2243" s="13">
        <f>IFERROR(VLOOKUP(I2243,T_LISTES[],3,0),"")</f>
        <v>2</v>
      </c>
      <c r="M2243" s="13" t="str">
        <f t="shared" si="71"/>
        <v>COMMANDER</v>
      </c>
      <c r="N2243" s="23"/>
      <c r="O2243" s="8"/>
      <c r="P2243" s="69">
        <v>0</v>
      </c>
      <c r="Q2243" s="22"/>
      <c r="R2243" s="14" t="s">
        <v>1767</v>
      </c>
    </row>
    <row r="2244" spans="1:18" x14ac:dyDescent="0.25">
      <c r="A2244" s="14">
        <f t="shared" si="70"/>
        <v>2243</v>
      </c>
      <c r="B2244" s="15">
        <v>44348</v>
      </c>
      <c r="C2244" s="7">
        <v>44373</v>
      </c>
      <c r="D2244" s="8" t="s">
        <v>842</v>
      </c>
      <c r="E2244" s="22" t="s">
        <v>207</v>
      </c>
      <c r="F2244" s="67" t="s">
        <v>1735</v>
      </c>
      <c r="G2244" s="8"/>
      <c r="H2244" s="67" t="s">
        <v>33</v>
      </c>
      <c r="I2244" s="22" t="s">
        <v>287</v>
      </c>
      <c r="J2244" s="68">
        <v>1</v>
      </c>
      <c r="K2244" s="13">
        <f>IFERROR(VLOOKUP(I2244,'LISTES stock'!A$2:B$1487,2,0)+SUMIFS(J2244:J2244,D2244:D2244,"ENTRÉE",I2244:I2244,I2244)-SUMIFS(J2244:J2244,D2244:D2244,"SORTIE",I2244:I2244,I2244),"")</f>
        <v>-7</v>
      </c>
      <c r="L2244" s="13">
        <f>IFERROR(VLOOKUP(I2244,T_LISTES[],3,0),"")</f>
        <v>0</v>
      </c>
      <c r="M2244" s="13" t="str">
        <f t="shared" si="71"/>
        <v>COMMANDER</v>
      </c>
      <c r="N2244" s="23"/>
      <c r="O2244" s="8"/>
      <c r="P2244" s="69">
        <v>0</v>
      </c>
      <c r="Q2244" s="22" t="s">
        <v>1816</v>
      </c>
      <c r="R2244" s="14" t="s">
        <v>1790</v>
      </c>
    </row>
    <row r="2245" spans="1:18" x14ac:dyDescent="0.25">
      <c r="A2245" s="14">
        <f t="shared" si="70"/>
        <v>2244</v>
      </c>
      <c r="B2245" s="15">
        <v>44348</v>
      </c>
      <c r="C2245" s="7">
        <v>44373</v>
      </c>
      <c r="D2245" s="8" t="s">
        <v>842</v>
      </c>
      <c r="E2245" s="22" t="s">
        <v>442</v>
      </c>
      <c r="F2245" s="67"/>
      <c r="G2245" s="8"/>
      <c r="H2245" s="67" t="s">
        <v>33</v>
      </c>
      <c r="I2245" s="22" t="s">
        <v>767</v>
      </c>
      <c r="J2245" s="68">
        <v>1</v>
      </c>
      <c r="K2245" s="13">
        <f>IFERROR(VLOOKUP(I2245,'LISTES stock'!A$2:B$1487,2,0)+SUMIFS(J2245:J2245,D2245:D2245,"ENTRÉE",I2245:I2245,I2245)-SUMIFS(J2245:J2245,D2245:D2245,"SORTIE",I2245:I2245,I2245),"")</f>
        <v>-1</v>
      </c>
      <c r="L2245" s="13">
        <f>IFERROR(VLOOKUP(I2245,T_LISTES[],3,0),"")</f>
        <v>2</v>
      </c>
      <c r="M2245" s="13" t="str">
        <f t="shared" si="71"/>
        <v>COMMANDER</v>
      </c>
      <c r="N2245" s="23"/>
      <c r="O2245" s="8"/>
      <c r="P2245" s="69">
        <v>10000</v>
      </c>
      <c r="Q2245" s="22"/>
      <c r="R2245" s="14" t="s">
        <v>1865</v>
      </c>
    </row>
    <row r="2246" spans="1:18" x14ac:dyDescent="0.25">
      <c r="A2246" s="14">
        <f t="shared" si="70"/>
        <v>2245</v>
      </c>
      <c r="B2246" s="15">
        <v>44348</v>
      </c>
      <c r="C2246" s="7">
        <v>44373</v>
      </c>
      <c r="D2246" s="8" t="s">
        <v>842</v>
      </c>
      <c r="E2246" s="22" t="s">
        <v>11</v>
      </c>
      <c r="F2246" s="67"/>
      <c r="G2246" s="8"/>
      <c r="H2246" s="67" t="s">
        <v>1742</v>
      </c>
      <c r="I2246" s="22" t="s">
        <v>337</v>
      </c>
      <c r="J2246" s="68">
        <v>1</v>
      </c>
      <c r="K2246" s="13">
        <f>IFERROR(VLOOKUP(I2246,'LISTES stock'!A$2:B$1487,2,0)+SUMIFS(J2246:J2246,D2246:D2246,"ENTRÉE",I2246:I2246,I2246)-SUMIFS(J2246:J2246,D2246:D2246,"SORTIE",I2246:I2246,I2246),"")</f>
        <v>-25</v>
      </c>
      <c r="L2246" s="13">
        <f>IFERROR(VLOOKUP(I2246,T_LISTES[],3,0),"")</f>
        <v>2</v>
      </c>
      <c r="M2246" s="13" t="str">
        <f t="shared" si="71"/>
        <v>COMMANDER</v>
      </c>
      <c r="N2246" s="23"/>
      <c r="O2246" s="8"/>
      <c r="P2246" s="69">
        <v>0</v>
      </c>
      <c r="Q2246" s="22"/>
      <c r="R2246" s="14" t="s">
        <v>1743</v>
      </c>
    </row>
    <row r="2247" spans="1:18" x14ac:dyDescent="0.25">
      <c r="A2247" s="14">
        <f t="shared" si="70"/>
        <v>2246</v>
      </c>
      <c r="B2247" s="15">
        <v>44348</v>
      </c>
      <c r="C2247" s="7">
        <v>44373</v>
      </c>
      <c r="D2247" s="8" t="s">
        <v>842</v>
      </c>
      <c r="E2247" s="22" t="s">
        <v>124</v>
      </c>
      <c r="F2247" s="67"/>
      <c r="G2247" s="8"/>
      <c r="H2247" s="67" t="s">
        <v>1742</v>
      </c>
      <c r="I2247" s="22" t="s">
        <v>7</v>
      </c>
      <c r="J2247" s="68">
        <v>1</v>
      </c>
      <c r="K2247" s="13">
        <f>IFERROR(VLOOKUP(I2247,'LISTES stock'!A$2:B$1487,2,0)+SUMIFS(J2247:J2247,D2247:D2247,"ENTRÉE",I2247:I2247,I2247)-SUMIFS(J2247:J2247,D2247:D2247,"SORTIE",I2247:I2247,I2247),"")</f>
        <v>0</v>
      </c>
      <c r="L2247" s="13">
        <f>IFERROR(VLOOKUP(I2247,T_LISTES[],3,0),"")</f>
        <v>2</v>
      </c>
      <c r="M2247" s="13" t="str">
        <f t="shared" si="71"/>
        <v>COMMANDER</v>
      </c>
      <c r="N2247" s="23"/>
      <c r="O2247" s="8"/>
      <c r="P2247" s="69">
        <v>0</v>
      </c>
      <c r="Q2247" s="22"/>
      <c r="R2247" s="14" t="s">
        <v>1743</v>
      </c>
    </row>
    <row r="2248" spans="1:18" x14ac:dyDescent="0.25">
      <c r="A2248" s="14">
        <f t="shared" si="70"/>
        <v>2247</v>
      </c>
      <c r="B2248" s="15">
        <v>44348</v>
      </c>
      <c r="C2248" s="7">
        <v>44373</v>
      </c>
      <c r="D2248" s="8" t="s">
        <v>842</v>
      </c>
      <c r="E2248" s="22" t="s">
        <v>124</v>
      </c>
      <c r="F2248" s="67"/>
      <c r="G2248" s="8"/>
      <c r="H2248" s="67" t="s">
        <v>1742</v>
      </c>
      <c r="I2248" s="22" t="s">
        <v>329</v>
      </c>
      <c r="J2248" s="68">
        <v>1</v>
      </c>
      <c r="K2248" s="13">
        <f>IFERROR(VLOOKUP(I2248,'LISTES stock'!A$2:B$1487,2,0)+SUMIFS(J2248:J2248,D2248:D2248,"ENTRÉE",I2248:I2248,I2248)-SUMIFS(J2248:J2248,D2248:D2248,"SORTIE",I2248:I2248,I2248),"")</f>
        <v>33</v>
      </c>
      <c r="L2248" s="13">
        <f>IFERROR(VLOOKUP(I2248,T_LISTES[],3,0),"")</f>
        <v>2</v>
      </c>
      <c r="M2248" s="13" t="str">
        <f t="shared" si="71"/>
        <v/>
      </c>
      <c r="N2248" s="23"/>
      <c r="O2248" s="8"/>
      <c r="P2248" s="69">
        <v>0</v>
      </c>
      <c r="Q2248" s="22"/>
      <c r="R2248" s="14" t="s">
        <v>1743</v>
      </c>
    </row>
    <row r="2249" spans="1:18" x14ac:dyDescent="0.25">
      <c r="A2249" s="14">
        <f t="shared" si="70"/>
        <v>2248</v>
      </c>
      <c r="B2249" s="15">
        <v>44348</v>
      </c>
      <c r="C2249" s="7">
        <v>44373</v>
      </c>
      <c r="D2249" s="8" t="s">
        <v>842</v>
      </c>
      <c r="E2249" s="22" t="s">
        <v>2</v>
      </c>
      <c r="F2249" s="67" t="s">
        <v>1735</v>
      </c>
      <c r="G2249" s="8"/>
      <c r="H2249" s="67" t="s">
        <v>33</v>
      </c>
      <c r="I2249" s="22" t="s">
        <v>549</v>
      </c>
      <c r="J2249" s="68">
        <v>1</v>
      </c>
      <c r="K2249" s="13">
        <f>IFERROR(VLOOKUP(I2249,'LISTES stock'!A$2:B$1487,2,0)+SUMIFS(J2249:J2249,D2249:D2249,"ENTRÉE",I2249:I2249,I2249)-SUMIFS(J2249:J2249,D2249:D2249,"SORTIE",I2249:I2249,I2249),"")</f>
        <v>-20</v>
      </c>
      <c r="L2249" s="13">
        <f>IFERROR(VLOOKUP(I2249,T_LISTES[],3,0),"")</f>
        <v>0</v>
      </c>
      <c r="M2249" s="13" t="str">
        <f t="shared" si="71"/>
        <v>COMMANDER</v>
      </c>
      <c r="N2249" s="23"/>
      <c r="O2249" s="8"/>
      <c r="P2249" s="69">
        <v>0</v>
      </c>
      <c r="Q2249" s="22"/>
      <c r="R2249" s="14" t="s">
        <v>1767</v>
      </c>
    </row>
    <row r="2250" spans="1:18" x14ac:dyDescent="0.25">
      <c r="A2250" s="14">
        <f t="shared" si="70"/>
        <v>2249</v>
      </c>
      <c r="B2250" s="15">
        <v>44348</v>
      </c>
      <c r="C2250" s="7">
        <v>44373</v>
      </c>
      <c r="D2250" s="8" t="s">
        <v>842</v>
      </c>
      <c r="E2250" s="22" t="s">
        <v>15</v>
      </c>
      <c r="F2250" s="67" t="s">
        <v>1747</v>
      </c>
      <c r="G2250" s="8"/>
      <c r="H2250" s="67" t="s">
        <v>17</v>
      </c>
      <c r="I2250" s="22" t="s">
        <v>42</v>
      </c>
      <c r="J2250" s="68">
        <v>1</v>
      </c>
      <c r="K2250" s="13">
        <f>IFERROR(VLOOKUP(I2250,'LISTES stock'!A$2:B$1487,2,0)+SUMIFS(J2250:J2250,D2250:D2250,"ENTRÉE",I2250:I2250,I2250)-SUMIFS(J2250:J2250,D2250:D2250,"SORTIE",I2250:I2250,I2250),"")</f>
        <v>-20</v>
      </c>
      <c r="L2250" s="13">
        <f>IFERROR(VLOOKUP(I2250,T_LISTES[],3,0),"")</f>
        <v>0</v>
      </c>
      <c r="M2250" s="13" t="str">
        <f t="shared" si="71"/>
        <v>COMMANDER</v>
      </c>
      <c r="N2250" s="23"/>
      <c r="O2250" s="8"/>
      <c r="P2250" s="69">
        <v>0</v>
      </c>
      <c r="Q2250" s="22" t="s">
        <v>1848</v>
      </c>
      <c r="R2250" s="14" t="s">
        <v>1789</v>
      </c>
    </row>
    <row r="2251" spans="1:18" x14ac:dyDescent="0.25">
      <c r="A2251" s="14">
        <f t="shared" si="70"/>
        <v>2250</v>
      </c>
      <c r="B2251" s="15">
        <v>44348</v>
      </c>
      <c r="C2251" s="7">
        <v>44373</v>
      </c>
      <c r="D2251" s="8" t="s">
        <v>842</v>
      </c>
      <c r="E2251" s="22" t="s">
        <v>2156</v>
      </c>
      <c r="F2251" s="67" t="s">
        <v>1747</v>
      </c>
      <c r="G2251" s="8"/>
      <c r="H2251" s="67" t="s">
        <v>33</v>
      </c>
      <c r="I2251" s="22" t="s">
        <v>747</v>
      </c>
      <c r="J2251" s="68">
        <v>1</v>
      </c>
      <c r="K2251" s="13">
        <f>IFERROR(VLOOKUP(I2251,'LISTES stock'!A$2:B$1487,2,0)+SUMIFS(J2251:J2251,D2251:D2251,"ENTRÉE",I2251:I2251,I2251)-SUMIFS(J2251:J2251,D2251:D2251,"SORTIE",I2251:I2251,I2251),"")</f>
        <v>-4</v>
      </c>
      <c r="L2251" s="13">
        <f>IFERROR(VLOOKUP(I2251,T_LISTES[],3,0),"")</f>
        <v>0</v>
      </c>
      <c r="M2251" s="13" t="str">
        <f t="shared" si="71"/>
        <v>COMMANDER</v>
      </c>
      <c r="N2251" s="23"/>
      <c r="O2251" s="8"/>
      <c r="P2251" s="69">
        <v>0</v>
      </c>
      <c r="Q2251" s="22" t="s">
        <v>1917</v>
      </c>
      <c r="R2251" s="14" t="s">
        <v>1789</v>
      </c>
    </row>
    <row r="2252" spans="1:18" x14ac:dyDescent="0.25">
      <c r="A2252" s="14">
        <f t="shared" si="70"/>
        <v>2251</v>
      </c>
      <c r="B2252" s="15">
        <v>44348</v>
      </c>
      <c r="C2252" s="7">
        <v>44373</v>
      </c>
      <c r="D2252" s="8" t="s">
        <v>842</v>
      </c>
      <c r="E2252" s="22" t="s">
        <v>222</v>
      </c>
      <c r="F2252" s="67" t="s">
        <v>1744</v>
      </c>
      <c r="G2252" s="8"/>
      <c r="H2252" s="67" t="s">
        <v>17</v>
      </c>
      <c r="I2252" s="22" t="s">
        <v>202</v>
      </c>
      <c r="J2252" s="68">
        <v>1</v>
      </c>
      <c r="K2252" s="13">
        <f>IFERROR(VLOOKUP(I2252,'LISTES stock'!A$2:B$1487,2,0)+SUMIFS(J2252:J2252,D2252:D2252,"ENTRÉE",I2252:I2252,I2252)-SUMIFS(J2252:J2252,D2252:D2252,"SORTIE",I2252:I2252,I2252),"")</f>
        <v>3</v>
      </c>
      <c r="L2252" s="13">
        <f>IFERROR(VLOOKUP(I2252,T_LISTES[],3,0),"")</f>
        <v>0</v>
      </c>
      <c r="M2252" s="13" t="str">
        <f t="shared" si="71"/>
        <v/>
      </c>
      <c r="N2252" s="23"/>
      <c r="O2252" s="8"/>
      <c r="P2252" s="69">
        <v>0</v>
      </c>
      <c r="Q2252" s="22" t="s">
        <v>1897</v>
      </c>
      <c r="R2252" s="14" t="s">
        <v>1778</v>
      </c>
    </row>
    <row r="2253" spans="1:18" x14ac:dyDescent="0.25">
      <c r="A2253" s="14">
        <f t="shared" si="70"/>
        <v>2252</v>
      </c>
      <c r="B2253" s="15">
        <v>44348</v>
      </c>
      <c r="C2253" s="7">
        <v>44373</v>
      </c>
      <c r="D2253" s="8" t="s">
        <v>842</v>
      </c>
      <c r="E2253" s="22" t="s">
        <v>316</v>
      </c>
      <c r="F2253" s="67" t="s">
        <v>1747</v>
      </c>
      <c r="G2253" s="8"/>
      <c r="H2253" s="67" t="s">
        <v>17</v>
      </c>
      <c r="I2253" s="22" t="s">
        <v>18</v>
      </c>
      <c r="J2253" s="68">
        <v>2</v>
      </c>
      <c r="K2253" s="13">
        <f>IFERROR(VLOOKUP(I2253,'LISTES stock'!A$2:B$1487,2,0)+SUMIFS(J2253:J2253,D2253:D2253,"ENTRÉE",I2253:I2253,I2253)-SUMIFS(J2253:J2253,D2253:D2253,"SORTIE",I2253:I2253,I2253),"")</f>
        <v>-59</v>
      </c>
      <c r="L2253" s="13">
        <f>IFERROR(VLOOKUP(I2253,T_LISTES[],3,0),"")</f>
        <v>0</v>
      </c>
      <c r="M2253" s="13" t="str">
        <f t="shared" si="71"/>
        <v>COMMANDER</v>
      </c>
      <c r="N2253" s="23"/>
      <c r="O2253" s="8"/>
      <c r="P2253" s="69">
        <v>0</v>
      </c>
      <c r="Q2253" s="22"/>
      <c r="R2253" s="14" t="s">
        <v>1737</v>
      </c>
    </row>
    <row r="2254" spans="1:18" x14ac:dyDescent="0.25">
      <c r="A2254" s="14">
        <f t="shared" si="70"/>
        <v>2253</v>
      </c>
      <c r="B2254" s="15">
        <v>44348</v>
      </c>
      <c r="C2254" s="7">
        <v>44373</v>
      </c>
      <c r="D2254" s="8" t="s">
        <v>842</v>
      </c>
      <c r="E2254" s="22" t="s">
        <v>155</v>
      </c>
      <c r="F2254" s="67" t="s">
        <v>1752</v>
      </c>
      <c r="G2254" s="8"/>
      <c r="H2254" s="67" t="s">
        <v>33</v>
      </c>
      <c r="I2254" s="22" t="s">
        <v>185</v>
      </c>
      <c r="J2254" s="68">
        <v>2</v>
      </c>
      <c r="K2254" s="13">
        <f>IFERROR(VLOOKUP(I2254,'LISTES stock'!A$2:B$1487,2,0)+SUMIFS(J2254:J2254,D2254:D2254,"ENTRÉE",I2254:I2254,I2254)-SUMIFS(J2254:J2254,D2254:D2254,"SORTIE",I2254:I2254,I2254),"")</f>
        <v>24</v>
      </c>
      <c r="L2254" s="13">
        <f>IFERROR(VLOOKUP(I2254,T_LISTES[],3,0),"")</f>
        <v>0</v>
      </c>
      <c r="M2254" s="13" t="str">
        <f t="shared" si="71"/>
        <v/>
      </c>
      <c r="N2254" s="23"/>
      <c r="O2254" s="8"/>
      <c r="P2254" s="69">
        <v>0</v>
      </c>
      <c r="Q2254" s="22"/>
      <c r="R2254" s="14" t="s">
        <v>1767</v>
      </c>
    </row>
    <row r="2255" spans="1:18" x14ac:dyDescent="0.25">
      <c r="A2255" s="14">
        <f t="shared" si="70"/>
        <v>2254</v>
      </c>
      <c r="B2255" s="15">
        <v>44348</v>
      </c>
      <c r="C2255" s="7">
        <v>44373</v>
      </c>
      <c r="D2255" s="8" t="s">
        <v>842</v>
      </c>
      <c r="E2255" s="22" t="s">
        <v>1862</v>
      </c>
      <c r="F2255" s="67" t="s">
        <v>1779</v>
      </c>
      <c r="G2255" s="8"/>
      <c r="H2255" s="67" t="s">
        <v>33</v>
      </c>
      <c r="I2255" s="22" t="s">
        <v>39</v>
      </c>
      <c r="J2255" s="68">
        <v>1</v>
      </c>
      <c r="K2255" s="13">
        <f>IFERROR(VLOOKUP(I2255,'LISTES stock'!A$2:B$1487,2,0)+SUMIFS(J2255:J2255,D2255:D2255,"ENTRÉE",I2255:I2255,I2255)-SUMIFS(J2255:J2255,D2255:D2255,"SORTIE",I2255:I2255,I2255),"")</f>
        <v>38</v>
      </c>
      <c r="L2255" s="13">
        <f>IFERROR(VLOOKUP(I2255,T_LISTES[],3,0),"")</f>
        <v>0</v>
      </c>
      <c r="M2255" s="13" t="str">
        <f t="shared" si="71"/>
        <v/>
      </c>
      <c r="N2255" s="23"/>
      <c r="O2255" s="8"/>
      <c r="P2255" s="69">
        <v>0</v>
      </c>
      <c r="Q2255" s="22"/>
      <c r="R2255" s="14" t="s">
        <v>1767</v>
      </c>
    </row>
    <row r="2256" spans="1:18" x14ac:dyDescent="0.25">
      <c r="A2256" s="14">
        <f t="shared" si="70"/>
        <v>2255</v>
      </c>
      <c r="B2256" s="15">
        <v>44348</v>
      </c>
      <c r="C2256" s="7">
        <v>44373</v>
      </c>
      <c r="D2256" s="8" t="s">
        <v>842</v>
      </c>
      <c r="E2256" s="22" t="s">
        <v>2157</v>
      </c>
      <c r="F2256" s="67" t="s">
        <v>1878</v>
      </c>
      <c r="G2256" s="8"/>
      <c r="H2256" s="67" t="s">
        <v>17</v>
      </c>
      <c r="I2256" s="22" t="s">
        <v>453</v>
      </c>
      <c r="J2256" s="68">
        <v>1</v>
      </c>
      <c r="K2256" s="13">
        <f>IFERROR(VLOOKUP(I2256,'LISTES stock'!A$2:B$1487,2,0)+SUMIFS(J2256:J2256,D2256:D2256,"ENTRÉE",I2256:I2256,I2256)-SUMIFS(J2256:J2256,D2256:D2256,"SORTIE",I2256:I2256,I2256),"")</f>
        <v>8</v>
      </c>
      <c r="L2256" s="13">
        <f>IFERROR(VLOOKUP(I2256,T_LISTES[],3,0),"")</f>
        <v>0</v>
      </c>
      <c r="M2256" s="13" t="str">
        <f t="shared" si="71"/>
        <v/>
      </c>
      <c r="N2256" s="23"/>
      <c r="O2256" s="8"/>
      <c r="P2256" s="69">
        <v>0</v>
      </c>
      <c r="Q2256" s="22" t="s">
        <v>1864</v>
      </c>
      <c r="R2256" s="14" t="s">
        <v>1789</v>
      </c>
    </row>
    <row r="2257" spans="1:18" x14ac:dyDescent="0.25">
      <c r="A2257" s="14">
        <f t="shared" si="70"/>
        <v>2256</v>
      </c>
      <c r="B2257" s="15">
        <v>44348</v>
      </c>
      <c r="C2257" s="7">
        <v>44373</v>
      </c>
      <c r="D2257" s="8" t="s">
        <v>842</v>
      </c>
      <c r="E2257" s="22" t="s">
        <v>368</v>
      </c>
      <c r="F2257" s="67" t="s">
        <v>1747</v>
      </c>
      <c r="G2257" s="8"/>
      <c r="H2257" s="67" t="s">
        <v>17</v>
      </c>
      <c r="I2257" s="22" t="s">
        <v>187</v>
      </c>
      <c r="J2257" s="68">
        <v>1</v>
      </c>
      <c r="K2257" s="13">
        <f>IFERROR(VLOOKUP(I2257,'LISTES stock'!A$2:B$1487,2,0)+SUMIFS(J2257:J2257,D2257:D2257,"ENTRÉE",I2257:I2257,I2257)-SUMIFS(J2257:J2257,D2257:D2257,"SORTIE",I2257:I2257,I2257),"")</f>
        <v>13</v>
      </c>
      <c r="L2257" s="13">
        <f>IFERROR(VLOOKUP(I2257,T_LISTES[],3,0),"")</f>
        <v>0</v>
      </c>
      <c r="M2257" s="13" t="str">
        <f t="shared" si="71"/>
        <v/>
      </c>
      <c r="N2257" s="23"/>
      <c r="O2257" s="8"/>
      <c r="P2257" s="69">
        <v>0</v>
      </c>
      <c r="Q2257" s="22" t="s">
        <v>1838</v>
      </c>
      <c r="R2257" s="14" t="s">
        <v>1737</v>
      </c>
    </row>
    <row r="2258" spans="1:18" x14ac:dyDescent="0.25">
      <c r="A2258" s="14">
        <f t="shared" si="70"/>
        <v>2257</v>
      </c>
      <c r="B2258" s="15">
        <v>44348</v>
      </c>
      <c r="C2258" s="7">
        <v>44373</v>
      </c>
      <c r="D2258" s="8" t="s">
        <v>842</v>
      </c>
      <c r="E2258" s="22" t="s">
        <v>316</v>
      </c>
      <c r="F2258" s="67" t="s">
        <v>1752</v>
      </c>
      <c r="G2258" s="8"/>
      <c r="H2258" s="67" t="s">
        <v>20</v>
      </c>
      <c r="I2258" s="22" t="s">
        <v>16</v>
      </c>
      <c r="J2258" s="68">
        <v>2</v>
      </c>
      <c r="K2258" s="13">
        <f>IFERROR(VLOOKUP(I2258,'LISTES stock'!A$2:B$1487,2,0)+SUMIFS(J2258:J2258,D2258:D2258,"ENTRÉE",I2258:I2258,I2258)-SUMIFS(J2258:J2258,D2258:D2258,"SORTIE",I2258:I2258,I2258),"")</f>
        <v>-8</v>
      </c>
      <c r="L2258" s="13">
        <f>IFERROR(VLOOKUP(I2258,T_LISTES[],3,0),"")</f>
        <v>0</v>
      </c>
      <c r="M2258" s="13" t="str">
        <f t="shared" si="71"/>
        <v>COMMANDER</v>
      </c>
      <c r="N2258" s="23"/>
      <c r="O2258" s="8"/>
      <c r="P2258" s="69">
        <v>0</v>
      </c>
      <c r="Q2258" s="22" t="s">
        <v>1863</v>
      </c>
      <c r="R2258" s="14" t="s">
        <v>1759</v>
      </c>
    </row>
    <row r="2259" spans="1:18" x14ac:dyDescent="0.25">
      <c r="A2259" s="14">
        <f t="shared" si="70"/>
        <v>2258</v>
      </c>
      <c r="B2259" s="15">
        <v>44348</v>
      </c>
      <c r="C2259" s="7">
        <v>44373</v>
      </c>
      <c r="D2259" s="8" t="s">
        <v>842</v>
      </c>
      <c r="E2259" s="22" t="s">
        <v>316</v>
      </c>
      <c r="F2259" s="67" t="s">
        <v>1752</v>
      </c>
      <c r="G2259" s="8"/>
      <c r="H2259" s="67" t="s">
        <v>20</v>
      </c>
      <c r="I2259" s="22" t="s">
        <v>812</v>
      </c>
      <c r="J2259" s="68">
        <v>1</v>
      </c>
      <c r="K2259" s="13">
        <f>IFERROR(VLOOKUP(I2259,'LISTES stock'!A$2:B$1487,2,0)+SUMIFS(J2259:J2259,D2259:D2259,"ENTRÉE",I2259:I2259,I2259)-SUMIFS(J2259:J2259,D2259:D2259,"SORTIE",I2259:I2259,I2259),"")</f>
        <v>-1</v>
      </c>
      <c r="L2259" s="13">
        <f>IFERROR(VLOOKUP(I2259,T_LISTES[],3,0),"")</f>
        <v>0</v>
      </c>
      <c r="M2259" s="13" t="str">
        <f t="shared" si="71"/>
        <v>COMMANDER</v>
      </c>
      <c r="N2259" s="23"/>
      <c r="O2259" s="8"/>
      <c r="P2259" s="69">
        <v>0</v>
      </c>
      <c r="Q2259" s="22" t="s">
        <v>1904</v>
      </c>
      <c r="R2259" s="14" t="s">
        <v>1759</v>
      </c>
    </row>
    <row r="2260" spans="1:18" x14ac:dyDescent="0.25">
      <c r="A2260" s="14">
        <f t="shared" si="70"/>
        <v>2259</v>
      </c>
      <c r="B2260" s="15">
        <v>44348</v>
      </c>
      <c r="C2260" s="7">
        <v>44373</v>
      </c>
      <c r="D2260" s="8" t="s">
        <v>842</v>
      </c>
      <c r="E2260" s="22" t="s">
        <v>368</v>
      </c>
      <c r="F2260" s="67" t="s">
        <v>1747</v>
      </c>
      <c r="G2260" s="8"/>
      <c r="H2260" s="67" t="s">
        <v>17</v>
      </c>
      <c r="I2260" s="22" t="s">
        <v>22</v>
      </c>
      <c r="J2260" s="68">
        <v>2</v>
      </c>
      <c r="K2260" s="13">
        <f>IFERROR(VLOOKUP(I2260,'LISTES stock'!A$2:B$1487,2,0)+SUMIFS(J2260:J2260,D2260:D2260,"ENTRÉE",I2260:I2260,I2260)-SUMIFS(J2260:J2260,D2260:D2260,"SORTIE",I2260:I2260,I2260),"")</f>
        <v>-20</v>
      </c>
      <c r="L2260" s="13">
        <f>IFERROR(VLOOKUP(I2260,T_LISTES[],3,0),"")</f>
        <v>0</v>
      </c>
      <c r="M2260" s="13" t="str">
        <f t="shared" si="71"/>
        <v>COMMANDER</v>
      </c>
      <c r="N2260" s="23"/>
      <c r="O2260" s="8"/>
      <c r="P2260" s="69">
        <v>0</v>
      </c>
      <c r="Q2260" s="22" t="s">
        <v>1810</v>
      </c>
      <c r="R2260" s="14" t="s">
        <v>1737</v>
      </c>
    </row>
    <row r="2261" spans="1:18" x14ac:dyDescent="0.25">
      <c r="A2261" s="14">
        <f t="shared" si="70"/>
        <v>2260</v>
      </c>
      <c r="B2261" s="15">
        <v>44348</v>
      </c>
      <c r="C2261" s="7">
        <v>44373</v>
      </c>
      <c r="D2261" s="8" t="s">
        <v>842</v>
      </c>
      <c r="E2261" s="22" t="s">
        <v>316</v>
      </c>
      <c r="F2261" s="67" t="s">
        <v>1747</v>
      </c>
      <c r="G2261" s="8"/>
      <c r="H2261" s="67" t="s">
        <v>17</v>
      </c>
      <c r="I2261" s="22" t="s">
        <v>24</v>
      </c>
      <c r="J2261" s="68">
        <v>1</v>
      </c>
      <c r="K2261" s="13">
        <f>IFERROR(VLOOKUP(I2261,'LISTES stock'!A$2:B$1487,2,0)+SUMIFS(J2261:J2261,D2261:D2261,"ENTRÉE",I2261:I2261,I2261)-SUMIFS(J2261:J2261,D2261:D2261,"SORTIE",I2261:I2261,I2261),"")</f>
        <v>-10</v>
      </c>
      <c r="L2261" s="13">
        <f>IFERROR(VLOOKUP(I2261,T_LISTES[],3,0),"")</f>
        <v>0</v>
      </c>
      <c r="M2261" s="13" t="str">
        <f t="shared" si="71"/>
        <v>COMMANDER</v>
      </c>
      <c r="N2261" s="23"/>
      <c r="O2261" s="8"/>
      <c r="P2261" s="69">
        <v>0</v>
      </c>
      <c r="Q2261" s="22" t="s">
        <v>1838</v>
      </c>
      <c r="R2261" s="14" t="s">
        <v>1759</v>
      </c>
    </row>
    <row r="2262" spans="1:18" x14ac:dyDescent="0.25">
      <c r="A2262" s="14">
        <f t="shared" si="70"/>
        <v>2261</v>
      </c>
      <c r="B2262" s="15">
        <v>44348</v>
      </c>
      <c r="C2262" s="7">
        <v>44373</v>
      </c>
      <c r="D2262" s="8" t="s">
        <v>842</v>
      </c>
      <c r="E2262" s="22" t="s">
        <v>316</v>
      </c>
      <c r="F2262" s="67" t="s">
        <v>1747</v>
      </c>
      <c r="G2262" s="8"/>
      <c r="H2262" s="67" t="s">
        <v>17</v>
      </c>
      <c r="I2262" s="22" t="s">
        <v>23</v>
      </c>
      <c r="J2262" s="68">
        <v>1</v>
      </c>
      <c r="K2262" s="13">
        <f>IFERROR(VLOOKUP(I2262,'LISTES stock'!A$2:B$1487,2,0)+SUMIFS(J2262:J2262,D2262:D2262,"ENTRÉE",I2262:I2262,I2262)-SUMIFS(J2262:J2262,D2262:D2262,"SORTIE",I2262:I2262,I2262),"")</f>
        <v>-10</v>
      </c>
      <c r="L2262" s="13">
        <f>IFERROR(VLOOKUP(I2262,T_LISTES[],3,0),"")</f>
        <v>0</v>
      </c>
      <c r="M2262" s="13" t="str">
        <f t="shared" si="71"/>
        <v>COMMANDER</v>
      </c>
      <c r="N2262" s="23"/>
      <c r="O2262" s="8"/>
      <c r="P2262" s="69">
        <v>0</v>
      </c>
      <c r="Q2262" s="22" t="s">
        <v>1838</v>
      </c>
      <c r="R2262" s="14" t="s">
        <v>1759</v>
      </c>
    </row>
    <row r="2263" spans="1:18" x14ac:dyDescent="0.25">
      <c r="A2263" s="14">
        <f t="shared" si="70"/>
        <v>2262</v>
      </c>
      <c r="B2263" s="15">
        <v>44348</v>
      </c>
      <c r="C2263" s="7">
        <v>44373</v>
      </c>
      <c r="D2263" s="8" t="s">
        <v>842</v>
      </c>
      <c r="E2263" s="22" t="s">
        <v>316</v>
      </c>
      <c r="F2263" s="67" t="s">
        <v>1747</v>
      </c>
      <c r="G2263" s="8"/>
      <c r="H2263" s="67" t="s">
        <v>17</v>
      </c>
      <c r="I2263" s="22" t="s">
        <v>119</v>
      </c>
      <c r="J2263" s="68">
        <v>1</v>
      </c>
      <c r="K2263" s="13">
        <f>IFERROR(VLOOKUP(I2263,'LISTES stock'!A$2:B$1487,2,0)+SUMIFS(J2263:J2263,D2263:D2263,"ENTRÉE",I2263:I2263,I2263)-SUMIFS(J2263:J2263,D2263:D2263,"SORTIE",I2263:I2263,I2263),"")</f>
        <v>-24</v>
      </c>
      <c r="L2263" s="13">
        <f>IFERROR(VLOOKUP(I2263,T_LISTES[],3,0),"")</f>
        <v>0</v>
      </c>
      <c r="M2263" s="13" t="str">
        <f t="shared" si="71"/>
        <v>COMMANDER</v>
      </c>
      <c r="N2263" s="23"/>
      <c r="O2263" s="8"/>
      <c r="P2263" s="69">
        <v>0</v>
      </c>
      <c r="Q2263" s="22" t="s">
        <v>1838</v>
      </c>
      <c r="R2263" s="14" t="s">
        <v>1759</v>
      </c>
    </row>
    <row r="2264" spans="1:18" x14ac:dyDescent="0.25">
      <c r="A2264" s="14">
        <f t="shared" si="70"/>
        <v>2263</v>
      </c>
      <c r="B2264" s="15">
        <v>44348</v>
      </c>
      <c r="C2264" s="7">
        <v>44373</v>
      </c>
      <c r="D2264" s="75" t="s">
        <v>844</v>
      </c>
      <c r="E2264" s="22" t="s">
        <v>2298</v>
      </c>
      <c r="F2264" s="67" t="s">
        <v>1744</v>
      </c>
      <c r="G2264" s="8"/>
      <c r="H2264" s="67"/>
      <c r="I2264" s="22" t="s">
        <v>413</v>
      </c>
      <c r="J2264" s="68">
        <v>1</v>
      </c>
      <c r="K2264" s="13">
        <f>IFERROR(VLOOKUP(I2264,'LISTES stock'!A$2:B$1487,2,0)+SUMIFS(J2264:J2264,D2264:D2264,"ENTRÉE",I2264:I2264,I2264)-SUMIFS(J2264:J2264,D2264:D2264,"SORTIE",I2264:I2264,I2264),"")</f>
        <v>-2</v>
      </c>
      <c r="L2264" s="13">
        <f>IFERROR(VLOOKUP(I2264,T_LISTES[],3,0),"")</f>
        <v>0</v>
      </c>
      <c r="M2264" s="13" t="str">
        <f t="shared" si="71"/>
        <v>COMMANDER</v>
      </c>
      <c r="N2264" s="23"/>
      <c r="O2264" s="8"/>
      <c r="P2264" s="69">
        <v>55000</v>
      </c>
      <c r="Q2264" s="22"/>
      <c r="R2264" s="14"/>
    </row>
    <row r="2265" spans="1:18" x14ac:dyDescent="0.25">
      <c r="A2265" s="14">
        <f t="shared" si="70"/>
        <v>2264</v>
      </c>
      <c r="B2265" s="15">
        <v>44348</v>
      </c>
      <c r="C2265" s="7">
        <v>44373</v>
      </c>
      <c r="D2265" s="75" t="s">
        <v>844</v>
      </c>
      <c r="E2265" s="22" t="s">
        <v>2298</v>
      </c>
      <c r="F2265" s="67" t="s">
        <v>1744</v>
      </c>
      <c r="G2265" s="8"/>
      <c r="H2265" s="67"/>
      <c r="I2265" s="22" t="s">
        <v>193</v>
      </c>
      <c r="J2265" s="68">
        <v>1</v>
      </c>
      <c r="K2265" s="13">
        <f>IFERROR(VLOOKUP(I2265,'LISTES stock'!A$2:B$1487,2,0)+SUMIFS(J2265:J2265,D2265:D2265,"ENTRÉE",I2265:I2265,I2265)-SUMIFS(J2265:J2265,D2265:D2265,"SORTIE",I2265:I2265,I2265),"")</f>
        <v>3</v>
      </c>
      <c r="L2265" s="13">
        <f>IFERROR(VLOOKUP(I2265,T_LISTES[],3,0),"")</f>
        <v>0</v>
      </c>
      <c r="M2265" s="13" t="str">
        <f t="shared" si="71"/>
        <v/>
      </c>
      <c r="N2265" s="23"/>
      <c r="O2265" s="8"/>
      <c r="P2265" s="69">
        <v>40000</v>
      </c>
      <c r="Q2265" s="22"/>
      <c r="R2265" s="14"/>
    </row>
    <row r="2266" spans="1:18" x14ac:dyDescent="0.25">
      <c r="A2266" s="14">
        <f t="shared" si="70"/>
        <v>2265</v>
      </c>
      <c r="B2266" s="15">
        <v>44348</v>
      </c>
      <c r="C2266" s="7">
        <v>44373</v>
      </c>
      <c r="D2266" s="75" t="s">
        <v>844</v>
      </c>
      <c r="E2266" s="22" t="s">
        <v>2298</v>
      </c>
      <c r="F2266" s="67" t="s">
        <v>1744</v>
      </c>
      <c r="G2266" s="8"/>
      <c r="H2266" s="67"/>
      <c r="I2266" s="22" t="s">
        <v>607</v>
      </c>
      <c r="J2266" s="68">
        <v>1</v>
      </c>
      <c r="K2266" s="13">
        <f>IFERROR(VLOOKUP(I2266,'LISTES stock'!A$2:B$1487,2,0)+SUMIFS(J2266:J2266,D2266:D2266,"ENTRÉE",I2266:I2266,I2266)-SUMIFS(J2266:J2266,D2266:D2266,"SORTIE",I2266:I2266,I2266),"")</f>
        <v>5</v>
      </c>
      <c r="L2266" s="13">
        <f>IFERROR(VLOOKUP(I2266,T_LISTES[],3,0),"")</f>
        <v>0</v>
      </c>
      <c r="M2266" s="13" t="str">
        <f t="shared" si="71"/>
        <v/>
      </c>
      <c r="N2266" s="23"/>
      <c r="O2266" s="8"/>
      <c r="P2266" s="69">
        <v>0</v>
      </c>
      <c r="Q2266" s="22"/>
      <c r="R2266" s="14"/>
    </row>
    <row r="2267" spans="1:18" x14ac:dyDescent="0.25">
      <c r="A2267" s="14">
        <f t="shared" si="70"/>
        <v>2266</v>
      </c>
      <c r="B2267" s="15">
        <v>44348</v>
      </c>
      <c r="C2267" s="7">
        <v>44373</v>
      </c>
      <c r="D2267" s="75" t="s">
        <v>844</v>
      </c>
      <c r="E2267" s="22" t="s">
        <v>2298</v>
      </c>
      <c r="F2267" s="67" t="s">
        <v>1744</v>
      </c>
      <c r="G2267" s="8"/>
      <c r="H2267" s="67"/>
      <c r="I2267" s="22" t="s">
        <v>202</v>
      </c>
      <c r="J2267" s="68">
        <v>1</v>
      </c>
      <c r="K2267" s="13">
        <f>IFERROR(VLOOKUP(I2267,'LISTES stock'!A$2:B$1487,2,0)+SUMIFS(J2267:J2267,D2267:D2267,"ENTRÉE",I2267:I2267,I2267)-SUMIFS(J2267:J2267,D2267:D2267,"SORTIE",I2267:I2267,I2267),"")</f>
        <v>5</v>
      </c>
      <c r="L2267" s="13">
        <f>IFERROR(VLOOKUP(I2267,T_LISTES[],3,0),"")</f>
        <v>0</v>
      </c>
      <c r="M2267" s="13" t="str">
        <f t="shared" si="71"/>
        <v/>
      </c>
      <c r="N2267" s="23"/>
      <c r="O2267" s="8"/>
      <c r="P2267" s="69">
        <v>0</v>
      </c>
      <c r="Q2267" s="22"/>
      <c r="R2267" s="14"/>
    </row>
    <row r="2268" spans="1:18" x14ac:dyDescent="0.25">
      <c r="A2268" s="14">
        <f t="shared" si="70"/>
        <v>2267</v>
      </c>
      <c r="B2268" s="15">
        <v>44348</v>
      </c>
      <c r="C2268" s="7">
        <v>44373</v>
      </c>
      <c r="D2268" s="75" t="s">
        <v>844</v>
      </c>
      <c r="E2268" s="22" t="s">
        <v>2298</v>
      </c>
      <c r="F2268" s="67" t="s">
        <v>1744</v>
      </c>
      <c r="G2268" s="8"/>
      <c r="H2268" s="67"/>
      <c r="I2268" s="22" t="s">
        <v>287</v>
      </c>
      <c r="J2268" s="68">
        <v>3</v>
      </c>
      <c r="K2268" s="13">
        <f>IFERROR(VLOOKUP(I2268,'LISTES stock'!A$2:B$1487,2,0)+SUMIFS(J2268:J2268,D2268:D2268,"ENTRÉE",I2268:I2268,I2268)-SUMIFS(J2268:J2268,D2268:D2268,"SORTIE",I2268:I2268,I2268),"")</f>
        <v>-3</v>
      </c>
      <c r="L2268" s="13">
        <f>IFERROR(VLOOKUP(I2268,T_LISTES[],3,0),"")</f>
        <v>0</v>
      </c>
      <c r="M2268" s="13" t="str">
        <f t="shared" si="71"/>
        <v>COMMANDER</v>
      </c>
      <c r="N2268" s="23"/>
      <c r="O2268" s="8"/>
      <c r="P2268" s="69">
        <v>0</v>
      </c>
      <c r="Q2268" s="22"/>
      <c r="R2268" s="14"/>
    </row>
    <row r="2269" spans="1:18" x14ac:dyDescent="0.25">
      <c r="A2269" s="14">
        <f t="shared" si="70"/>
        <v>2268</v>
      </c>
      <c r="B2269" s="15">
        <v>44348</v>
      </c>
      <c r="C2269" s="7">
        <v>44373</v>
      </c>
      <c r="D2269" s="75" t="s">
        <v>844</v>
      </c>
      <c r="E2269" s="22" t="s">
        <v>2298</v>
      </c>
      <c r="F2269" s="67" t="s">
        <v>1965</v>
      </c>
      <c r="G2269" s="8"/>
      <c r="H2269" s="67" t="s">
        <v>20</v>
      </c>
      <c r="I2269" s="22" t="s">
        <v>818</v>
      </c>
      <c r="J2269" s="68">
        <v>2</v>
      </c>
      <c r="K2269" s="13">
        <f>IFERROR(VLOOKUP(I2269,'LISTES stock'!A$2:B$1487,2,0)+SUMIFS(J2269:J2269,D2269:D2269,"ENTRÉE",I2269:I2269,I2269)-SUMIFS(J2269:J2269,D2269:D2269,"SORTIE",I2269:I2269,I2269),"")</f>
        <v>1</v>
      </c>
      <c r="L2269" s="13">
        <f>IFERROR(VLOOKUP(I2269,T_LISTES[],3,0),"")</f>
        <v>2</v>
      </c>
      <c r="M2269" s="13" t="str">
        <f t="shared" si="71"/>
        <v>COMMANDER</v>
      </c>
      <c r="N2269" s="23" t="s">
        <v>2466</v>
      </c>
      <c r="O2269" s="8"/>
      <c r="P2269" s="69">
        <v>20000</v>
      </c>
      <c r="Q2269" s="22" t="s">
        <v>2467</v>
      </c>
      <c r="R2269" s="14"/>
    </row>
    <row r="2270" spans="1:18" x14ac:dyDescent="0.25">
      <c r="A2270" s="14">
        <f t="shared" si="70"/>
        <v>2269</v>
      </c>
      <c r="B2270" s="15">
        <v>44348</v>
      </c>
      <c r="C2270" s="7">
        <v>44373</v>
      </c>
      <c r="D2270" s="75" t="s">
        <v>844</v>
      </c>
      <c r="E2270" s="22" t="s">
        <v>2298</v>
      </c>
      <c r="F2270" s="67" t="s">
        <v>1965</v>
      </c>
      <c r="G2270" s="8"/>
      <c r="H2270" s="67"/>
      <c r="I2270" s="22" t="s">
        <v>185</v>
      </c>
      <c r="J2270" s="68">
        <v>18</v>
      </c>
      <c r="K2270" s="13">
        <f>IFERROR(VLOOKUP(I2270,'LISTES stock'!A$2:B$1487,2,0)+SUMIFS(J2270:J2270,D2270:D2270,"ENTRÉE",I2270:I2270,I2270)-SUMIFS(J2270:J2270,D2270:D2270,"SORTIE",I2270:I2270,I2270),"")</f>
        <v>44</v>
      </c>
      <c r="L2270" s="13">
        <f>IFERROR(VLOOKUP(I2270,T_LISTES[],3,0),"")</f>
        <v>0</v>
      </c>
      <c r="M2270" s="13" t="str">
        <f t="shared" si="71"/>
        <v/>
      </c>
      <c r="N2270" s="23"/>
      <c r="O2270" s="8"/>
      <c r="P2270" s="69">
        <v>63000</v>
      </c>
      <c r="Q2270" s="22" t="s">
        <v>2467</v>
      </c>
      <c r="R2270" s="14"/>
    </row>
    <row r="2271" spans="1:18" x14ac:dyDescent="0.25">
      <c r="A2271" s="14">
        <f t="shared" si="70"/>
        <v>2270</v>
      </c>
      <c r="B2271" s="15">
        <v>44348</v>
      </c>
      <c r="C2271" s="7">
        <v>44373</v>
      </c>
      <c r="D2271" s="75" t="s">
        <v>844</v>
      </c>
      <c r="E2271" s="22" t="s">
        <v>2298</v>
      </c>
      <c r="F2271" s="67" t="s">
        <v>1965</v>
      </c>
      <c r="G2271" s="8"/>
      <c r="H2271" s="67" t="s">
        <v>20</v>
      </c>
      <c r="I2271" s="22" t="s">
        <v>756</v>
      </c>
      <c r="J2271" s="68">
        <v>2</v>
      </c>
      <c r="K2271" s="13">
        <f>IFERROR(VLOOKUP(I2271,'LISTES stock'!A$2:B$1487,2,0)+SUMIFS(J2271:J2271,D2271:D2271,"ENTRÉE",I2271:I2271,I2271)-SUMIFS(J2271:J2271,D2271:D2271,"SORTIE",I2271:I2271,I2271),"")</f>
        <v>3</v>
      </c>
      <c r="L2271" s="13">
        <f>IFERROR(VLOOKUP(I2271,T_LISTES[],3,0),"")</f>
        <v>2</v>
      </c>
      <c r="M2271" s="13" t="str">
        <f t="shared" si="71"/>
        <v/>
      </c>
      <c r="N2271" s="23" t="s">
        <v>2466</v>
      </c>
      <c r="O2271" s="8"/>
      <c r="P2271" s="69">
        <v>30000</v>
      </c>
      <c r="Q2271" s="22" t="s">
        <v>2467</v>
      </c>
      <c r="R2271" s="14"/>
    </row>
    <row r="2272" spans="1:18" x14ac:dyDescent="0.25">
      <c r="A2272" s="14">
        <f t="shared" si="70"/>
        <v>2271</v>
      </c>
      <c r="B2272" s="15">
        <v>44348</v>
      </c>
      <c r="C2272" s="7">
        <v>44373</v>
      </c>
      <c r="D2272" s="75" t="s">
        <v>844</v>
      </c>
      <c r="E2272" s="22" t="s">
        <v>2298</v>
      </c>
      <c r="F2272" s="67" t="s">
        <v>1965</v>
      </c>
      <c r="G2272" s="8"/>
      <c r="H2272" s="67"/>
      <c r="I2272" s="22" t="s">
        <v>89</v>
      </c>
      <c r="J2272" s="68">
        <v>2</v>
      </c>
      <c r="K2272" s="13">
        <f>IFERROR(VLOOKUP(I2272,'LISTES stock'!A$2:B$1487,2,0)+SUMIFS(J2272:J2272,D2272:D2272,"ENTRÉE",I2272:I2272,I2272)-SUMIFS(J2272:J2272,D2272:D2272,"SORTIE",I2272:I2272,I2272),"")</f>
        <v>4</v>
      </c>
      <c r="L2272" s="13">
        <f>IFERROR(VLOOKUP(I2272,T_LISTES[],3,0),"")</f>
        <v>0</v>
      </c>
      <c r="M2272" s="13" t="str">
        <f t="shared" si="71"/>
        <v/>
      </c>
      <c r="N2272" s="23" t="s">
        <v>2466</v>
      </c>
      <c r="O2272" s="8"/>
      <c r="P2272" s="69">
        <v>30000</v>
      </c>
      <c r="Q2272" s="22" t="s">
        <v>2468</v>
      </c>
      <c r="R2272" s="14"/>
    </row>
    <row r="2273" spans="1:18" x14ac:dyDescent="0.25">
      <c r="A2273" s="14">
        <f t="shared" si="70"/>
        <v>2272</v>
      </c>
      <c r="B2273" s="15">
        <v>44348</v>
      </c>
      <c r="C2273" s="7">
        <v>44373</v>
      </c>
      <c r="D2273" s="75" t="s">
        <v>844</v>
      </c>
      <c r="E2273" s="22" t="s">
        <v>2298</v>
      </c>
      <c r="F2273" s="67" t="s">
        <v>1965</v>
      </c>
      <c r="G2273" s="8"/>
      <c r="H2273" s="67"/>
      <c r="I2273" s="22" t="s">
        <v>812</v>
      </c>
      <c r="J2273" s="68">
        <v>2</v>
      </c>
      <c r="K2273" s="13">
        <f>IFERROR(VLOOKUP(I2273,'LISTES stock'!A$2:B$1487,2,0)+SUMIFS(J2273:J2273,D2273:D2273,"ENTRÉE",I2273:I2273,I2273)-SUMIFS(J2273:J2273,D2273:D2273,"SORTIE",I2273:I2273,I2273),"")</f>
        <v>2</v>
      </c>
      <c r="L2273" s="13">
        <f>IFERROR(VLOOKUP(I2273,T_LISTES[],3,0),"")</f>
        <v>0</v>
      </c>
      <c r="M2273" s="13" t="str">
        <f t="shared" si="71"/>
        <v/>
      </c>
      <c r="N2273" s="23" t="s">
        <v>2466</v>
      </c>
      <c r="O2273" s="8"/>
      <c r="P2273" s="69">
        <v>50000</v>
      </c>
      <c r="Q2273" s="22" t="s">
        <v>2468</v>
      </c>
      <c r="R2273" s="14"/>
    </row>
    <row r="2274" spans="1:18" x14ac:dyDescent="0.25">
      <c r="A2274" s="14">
        <f t="shared" si="70"/>
        <v>2273</v>
      </c>
      <c r="B2274" s="15">
        <v>44348</v>
      </c>
      <c r="C2274" s="7">
        <v>44373</v>
      </c>
      <c r="D2274" s="75" t="s">
        <v>844</v>
      </c>
      <c r="E2274" s="22" t="s">
        <v>2298</v>
      </c>
      <c r="F2274" s="67" t="s">
        <v>1965</v>
      </c>
      <c r="G2274" s="8"/>
      <c r="H2274" s="67"/>
      <c r="I2274" s="22" t="s">
        <v>493</v>
      </c>
      <c r="J2274" s="68">
        <v>4</v>
      </c>
      <c r="K2274" s="13">
        <f>IFERROR(VLOOKUP(I2274,'LISTES stock'!A$2:B$1487,2,0)+SUMIFS(J2274:J2274,D2274:D2274,"ENTRÉE",I2274:I2274,I2274)-SUMIFS(J2274:J2274,D2274:D2274,"SORTIE",I2274:I2274,I2274),"")</f>
        <v>-2</v>
      </c>
      <c r="L2274" s="13">
        <f>IFERROR(VLOOKUP(I2274,T_LISTES[],3,0),"")</f>
        <v>0</v>
      </c>
      <c r="M2274" s="13" t="str">
        <f t="shared" si="71"/>
        <v>COMMANDER</v>
      </c>
      <c r="N2274" s="23"/>
      <c r="O2274" s="8"/>
      <c r="P2274" s="69">
        <v>28000</v>
      </c>
      <c r="Q2274" s="22" t="s">
        <v>2468</v>
      </c>
      <c r="R2274" s="14"/>
    </row>
    <row r="2275" spans="1:18" x14ac:dyDescent="0.25">
      <c r="A2275" s="14">
        <f t="shared" si="70"/>
        <v>2274</v>
      </c>
      <c r="B2275" s="15">
        <v>44348</v>
      </c>
      <c r="C2275" s="7">
        <v>44373</v>
      </c>
      <c r="D2275" s="75" t="s">
        <v>844</v>
      </c>
      <c r="E2275" s="22" t="s">
        <v>2298</v>
      </c>
      <c r="F2275" s="67" t="s">
        <v>1965</v>
      </c>
      <c r="G2275" s="8"/>
      <c r="H2275" s="67"/>
      <c r="I2275" s="22" t="s">
        <v>16</v>
      </c>
      <c r="J2275" s="68">
        <v>5</v>
      </c>
      <c r="K2275" s="13">
        <f>IFERROR(VLOOKUP(I2275,'LISTES stock'!A$2:B$1487,2,0)+SUMIFS(J2275:J2275,D2275:D2275,"ENTRÉE",I2275:I2275,I2275)-SUMIFS(J2275:J2275,D2275:D2275,"SORTIE",I2275:I2275,I2275),"")</f>
        <v>-1</v>
      </c>
      <c r="L2275" s="13">
        <f>IFERROR(VLOOKUP(I2275,T_LISTES[],3,0),"")</f>
        <v>0</v>
      </c>
      <c r="M2275" s="13" t="str">
        <f t="shared" si="71"/>
        <v>COMMANDER</v>
      </c>
      <c r="N2275" s="23" t="s">
        <v>2466</v>
      </c>
      <c r="O2275" s="8"/>
      <c r="P2275" s="69">
        <v>25000</v>
      </c>
      <c r="Q2275" s="22" t="s">
        <v>2468</v>
      </c>
      <c r="R2275" s="14"/>
    </row>
    <row r="2276" spans="1:18" x14ac:dyDescent="0.25">
      <c r="A2276" s="14">
        <f t="shared" si="70"/>
        <v>2275</v>
      </c>
      <c r="B2276" s="15">
        <v>44348</v>
      </c>
      <c r="C2276" s="7">
        <v>44373</v>
      </c>
      <c r="D2276" s="75" t="s">
        <v>844</v>
      </c>
      <c r="E2276" s="22" t="s">
        <v>2298</v>
      </c>
      <c r="F2276" s="67" t="s">
        <v>1744</v>
      </c>
      <c r="G2276" s="8"/>
      <c r="H2276" s="67"/>
      <c r="I2276" s="22" t="s">
        <v>243</v>
      </c>
      <c r="J2276" s="68">
        <v>6</v>
      </c>
      <c r="K2276" s="13">
        <f>IFERROR(VLOOKUP(I2276,'LISTES stock'!A$2:B$1487,2,0)+SUMIFS(J2276:J2276,D2276:D2276,"ENTRÉE",I2276:I2276,I2276)-SUMIFS(J2276:J2276,D2276:D2276,"SORTIE",I2276:I2276,I2276),"")</f>
        <v>6</v>
      </c>
      <c r="L2276" s="13">
        <f>IFERROR(VLOOKUP(I2276,T_LISTES[],3,0),"")</f>
        <v>2</v>
      </c>
      <c r="M2276" s="13" t="str">
        <f t="shared" si="71"/>
        <v/>
      </c>
      <c r="N2276" s="23"/>
      <c r="O2276" s="8"/>
      <c r="P2276" s="69">
        <v>36000</v>
      </c>
      <c r="Q2276" s="22"/>
      <c r="R2276" s="14"/>
    </row>
    <row r="2277" spans="1:18" x14ac:dyDescent="0.25">
      <c r="A2277" s="14">
        <f t="shared" si="70"/>
        <v>2276</v>
      </c>
      <c r="B2277" s="15">
        <v>44348</v>
      </c>
      <c r="C2277" s="7">
        <v>44373</v>
      </c>
      <c r="D2277" s="75" t="s">
        <v>844</v>
      </c>
      <c r="E2277" s="22" t="s">
        <v>2298</v>
      </c>
      <c r="F2277" s="67" t="s">
        <v>1744</v>
      </c>
      <c r="G2277" s="8"/>
      <c r="H2277" s="67"/>
      <c r="I2277" s="22" t="s">
        <v>469</v>
      </c>
      <c r="J2277" s="68">
        <v>1</v>
      </c>
      <c r="K2277" s="13">
        <f>IFERROR(VLOOKUP(I2277,'LISTES stock'!A$2:B$1487,2,0)+SUMIFS(J2277:J2277,D2277:D2277,"ENTRÉE",I2277:I2277,I2277)-SUMIFS(J2277:J2277,D2277:D2277,"SORTIE",I2277:I2277,I2277),"")</f>
        <v>1</v>
      </c>
      <c r="L2277" s="13">
        <f>IFERROR(VLOOKUP(I2277,T_LISTES[],3,0),"")</f>
        <v>2</v>
      </c>
      <c r="M2277" s="13" t="str">
        <f t="shared" si="71"/>
        <v>COMMANDER</v>
      </c>
      <c r="N2277" s="23"/>
      <c r="O2277" s="8"/>
      <c r="P2277" s="69">
        <v>0</v>
      </c>
      <c r="Q2277" s="22"/>
      <c r="R2277" s="14"/>
    </row>
    <row r="2278" spans="1:18" x14ac:dyDescent="0.25">
      <c r="A2278" s="14">
        <f t="shared" si="70"/>
        <v>2277</v>
      </c>
      <c r="B2278" s="15">
        <v>44348</v>
      </c>
      <c r="C2278" s="7">
        <v>44373</v>
      </c>
      <c r="D2278" s="75" t="s">
        <v>844</v>
      </c>
      <c r="E2278" s="22" t="s">
        <v>2298</v>
      </c>
      <c r="F2278" s="67" t="s">
        <v>1744</v>
      </c>
      <c r="G2278" s="8"/>
      <c r="H2278" s="67"/>
      <c r="I2278" s="22" t="s">
        <v>161</v>
      </c>
      <c r="J2278" s="68">
        <v>1</v>
      </c>
      <c r="K2278" s="13">
        <f>IFERROR(VLOOKUP(I2278,'LISTES stock'!A$2:B$1487,2,0)+SUMIFS(J2278:J2278,D2278:D2278,"ENTRÉE",I2278:I2278,I2278)-SUMIFS(J2278:J2278,D2278:D2278,"SORTIE",I2278:I2278,I2278),"")</f>
        <v>-13</v>
      </c>
      <c r="L2278" s="13">
        <f>IFERROR(VLOOKUP(I2278,T_LISTES[],3,0),"")</f>
        <v>2</v>
      </c>
      <c r="M2278" s="13" t="str">
        <f t="shared" si="71"/>
        <v>COMMANDER</v>
      </c>
      <c r="N2278" s="23" t="s">
        <v>110</v>
      </c>
      <c r="O2278" s="8"/>
      <c r="P2278" s="69">
        <v>0</v>
      </c>
      <c r="Q2278" s="22"/>
      <c r="R2278" s="14"/>
    </row>
    <row r="2279" spans="1:18" x14ac:dyDescent="0.25">
      <c r="A2279" s="14">
        <f t="shared" si="70"/>
        <v>2278</v>
      </c>
      <c r="B2279" s="15">
        <v>44348</v>
      </c>
      <c r="C2279" s="7">
        <v>44373</v>
      </c>
      <c r="D2279" s="75" t="s">
        <v>844</v>
      </c>
      <c r="E2279" s="22" t="s">
        <v>2298</v>
      </c>
      <c r="F2279" s="67" t="s">
        <v>1744</v>
      </c>
      <c r="G2279" s="8"/>
      <c r="H2279" s="67"/>
      <c r="I2279" s="22" t="s">
        <v>465</v>
      </c>
      <c r="J2279" s="68">
        <v>1</v>
      </c>
      <c r="K2279" s="13">
        <f>IFERROR(VLOOKUP(I2279,'LISTES stock'!A$2:B$1487,2,0)+SUMIFS(J2279:J2279,D2279:D2279,"ENTRÉE",I2279:I2279,I2279)-SUMIFS(J2279:J2279,D2279:D2279,"SORTIE",I2279:I2279,I2279),"")</f>
        <v>4</v>
      </c>
      <c r="L2279" s="13">
        <f>IFERROR(VLOOKUP(I2279,T_LISTES[],3,0),"")</f>
        <v>0</v>
      </c>
      <c r="M2279" s="13" t="str">
        <f t="shared" si="71"/>
        <v/>
      </c>
      <c r="N2279" s="23" t="s">
        <v>110</v>
      </c>
      <c r="O2279" s="8"/>
      <c r="P2279" s="69">
        <v>0</v>
      </c>
      <c r="Q2279" s="22"/>
      <c r="R2279" s="14"/>
    </row>
    <row r="2280" spans="1:18" x14ac:dyDescent="0.25">
      <c r="A2280" s="14">
        <f t="shared" si="70"/>
        <v>2279</v>
      </c>
      <c r="B2280" s="15">
        <v>44348</v>
      </c>
      <c r="C2280" s="7">
        <v>44375</v>
      </c>
      <c r="D2280" s="8" t="s">
        <v>842</v>
      </c>
      <c r="E2280" s="22" t="s">
        <v>726</v>
      </c>
      <c r="F2280" s="67" t="s">
        <v>1747</v>
      </c>
      <c r="G2280" s="8"/>
      <c r="H2280" s="67" t="s">
        <v>17</v>
      </c>
      <c r="I2280" s="22" t="s">
        <v>18</v>
      </c>
      <c r="J2280" s="68">
        <v>2</v>
      </c>
      <c r="K2280" s="13">
        <f>IFERROR(VLOOKUP(I2280,'LISTES stock'!A$2:B$1487,2,0)+SUMIFS(J2280:J2280,D2280:D2280,"ENTRÉE",I2280:I2280,I2280)-SUMIFS(J2280:J2280,D2280:D2280,"SORTIE",I2280:I2280,I2280),"")</f>
        <v>-59</v>
      </c>
      <c r="L2280" s="13">
        <f>IFERROR(VLOOKUP(I2280,T_LISTES[],3,0),"")</f>
        <v>0</v>
      </c>
      <c r="M2280" s="13" t="str">
        <f t="shared" si="71"/>
        <v>COMMANDER</v>
      </c>
      <c r="N2280" s="23"/>
      <c r="O2280" s="8"/>
      <c r="P2280" s="69">
        <v>0</v>
      </c>
      <c r="Q2280" s="22" t="s">
        <v>1916</v>
      </c>
      <c r="R2280" s="14" t="s">
        <v>1767</v>
      </c>
    </row>
    <row r="2281" spans="1:18" x14ac:dyDescent="0.25">
      <c r="A2281" s="14">
        <f t="shared" si="70"/>
        <v>2280</v>
      </c>
      <c r="B2281" s="15">
        <v>44348</v>
      </c>
      <c r="C2281" s="7">
        <v>44375</v>
      </c>
      <c r="D2281" s="8" t="s">
        <v>842</v>
      </c>
      <c r="E2281" s="22" t="s">
        <v>639</v>
      </c>
      <c r="F2281" s="67" t="s">
        <v>1747</v>
      </c>
      <c r="G2281" s="8"/>
      <c r="H2281" s="67" t="s">
        <v>17</v>
      </c>
      <c r="I2281" s="22" t="s">
        <v>56</v>
      </c>
      <c r="J2281" s="68">
        <v>2</v>
      </c>
      <c r="K2281" s="13">
        <f>IFERROR(VLOOKUP(I2281,'LISTES stock'!A$2:B$1487,2,0)+SUMIFS(J2281:J2281,D2281:D2281,"ENTRÉE",I2281:I2281,I2281)-SUMIFS(J2281:J2281,D2281:D2281,"SORTIE",I2281:I2281,I2281),"")</f>
        <v>7</v>
      </c>
      <c r="L2281" s="13">
        <f>IFERROR(VLOOKUP(I2281,T_LISTES[],3,0),"")</f>
        <v>0</v>
      </c>
      <c r="M2281" s="13" t="str">
        <f t="shared" si="71"/>
        <v/>
      </c>
      <c r="N2281" s="23"/>
      <c r="O2281" s="8"/>
      <c r="P2281" s="69">
        <v>0</v>
      </c>
      <c r="Q2281" s="22" t="s">
        <v>1917</v>
      </c>
      <c r="R2281" s="14" t="s">
        <v>1790</v>
      </c>
    </row>
    <row r="2282" spans="1:18" x14ac:dyDescent="0.25">
      <c r="A2282" s="14">
        <f t="shared" si="70"/>
        <v>2281</v>
      </c>
      <c r="B2282" s="15">
        <v>44348</v>
      </c>
      <c r="C2282" s="7">
        <v>44375</v>
      </c>
      <c r="D2282" s="8" t="s">
        <v>842</v>
      </c>
      <c r="E2282" s="22" t="s">
        <v>726</v>
      </c>
      <c r="F2282" s="67" t="s">
        <v>1747</v>
      </c>
      <c r="G2282" s="8"/>
      <c r="H2282" s="67" t="s">
        <v>20</v>
      </c>
      <c r="I2282" s="22" t="s">
        <v>19</v>
      </c>
      <c r="J2282" s="68">
        <v>2</v>
      </c>
      <c r="K2282" s="13">
        <f>IFERROR(VLOOKUP(I2282,'LISTES stock'!A$2:B$1487,2,0)+SUMIFS(J2282:J2282,D2282:D2282,"ENTRÉE",I2282:I2282,I2282)-SUMIFS(J2282:J2282,D2282:D2282,"SORTIE",I2282:I2282,I2282),"")</f>
        <v>50</v>
      </c>
      <c r="L2282" s="13">
        <f>IFERROR(VLOOKUP(I2282,T_LISTES[],3,0),"")</f>
        <v>2</v>
      </c>
      <c r="M2282" s="13" t="str">
        <f t="shared" si="71"/>
        <v/>
      </c>
      <c r="N2282" s="23"/>
      <c r="O2282" s="8"/>
      <c r="P2282" s="69">
        <v>0</v>
      </c>
      <c r="Q2282" s="22" t="s">
        <v>1917</v>
      </c>
      <c r="R2282" s="14" t="s">
        <v>1767</v>
      </c>
    </row>
    <row r="2283" spans="1:18" x14ac:dyDescent="0.25">
      <c r="A2283" s="14">
        <f t="shared" si="70"/>
        <v>2282</v>
      </c>
      <c r="B2283" s="15">
        <v>44348</v>
      </c>
      <c r="C2283" s="7">
        <v>44375</v>
      </c>
      <c r="D2283" s="8" t="s">
        <v>842</v>
      </c>
      <c r="E2283" s="22" t="s">
        <v>264</v>
      </c>
      <c r="F2283" s="67" t="s">
        <v>1744</v>
      </c>
      <c r="G2283" s="8"/>
      <c r="H2283" s="67" t="s">
        <v>33</v>
      </c>
      <c r="I2283" s="22" t="s">
        <v>243</v>
      </c>
      <c r="J2283" s="68">
        <v>3</v>
      </c>
      <c r="K2283" s="13">
        <f>IFERROR(VLOOKUP(I2283,'LISTES stock'!A$2:B$1487,2,0)+SUMIFS(J2283:J2283,D2283:D2283,"ENTRÉE",I2283:I2283,I2283)-SUMIFS(J2283:J2283,D2283:D2283,"SORTIE",I2283:I2283,I2283),"")</f>
        <v>-3</v>
      </c>
      <c r="L2283" s="13">
        <f>IFERROR(VLOOKUP(I2283,T_LISTES[],3,0),"")</f>
        <v>2</v>
      </c>
      <c r="M2283" s="13" t="str">
        <f t="shared" si="71"/>
        <v>COMMANDER</v>
      </c>
      <c r="N2283" s="23"/>
      <c r="O2283" s="8"/>
      <c r="P2283" s="69">
        <v>12000</v>
      </c>
      <c r="Q2283" s="22"/>
      <c r="R2283" s="14" t="s">
        <v>1777</v>
      </c>
    </row>
    <row r="2284" spans="1:18" x14ac:dyDescent="0.25">
      <c r="A2284" s="14">
        <f t="shared" si="70"/>
        <v>2283</v>
      </c>
      <c r="B2284" s="15">
        <v>44348</v>
      </c>
      <c r="C2284" s="7">
        <v>44375</v>
      </c>
      <c r="D2284" s="8" t="s">
        <v>842</v>
      </c>
      <c r="E2284" s="22" t="s">
        <v>88</v>
      </c>
      <c r="F2284" s="67" t="s">
        <v>1747</v>
      </c>
      <c r="G2284" s="8"/>
      <c r="H2284" s="67" t="s">
        <v>26</v>
      </c>
      <c r="I2284" s="22" t="s">
        <v>64</v>
      </c>
      <c r="J2284" s="68">
        <v>1</v>
      </c>
      <c r="K2284" s="13">
        <f>IFERROR(VLOOKUP(I2284,'LISTES stock'!A$2:B$1487,2,0)+SUMIFS(J2284:J2284,D2284:D2284,"ENTRÉE",I2284:I2284,I2284)-SUMIFS(J2284:J2284,D2284:D2284,"SORTIE",I2284:I2284,I2284),"")</f>
        <v>-50</v>
      </c>
      <c r="L2284" s="13">
        <f>IFERROR(VLOOKUP(I2284,T_LISTES[],3,0),"")</f>
        <v>2</v>
      </c>
      <c r="M2284" s="13" t="str">
        <f t="shared" si="71"/>
        <v>COMMANDER</v>
      </c>
      <c r="N2284" s="23"/>
      <c r="O2284" s="8"/>
      <c r="P2284" s="69">
        <v>0</v>
      </c>
      <c r="Q2284" s="22" t="s">
        <v>1780</v>
      </c>
      <c r="R2284" s="14" t="s">
        <v>1754</v>
      </c>
    </row>
    <row r="2285" spans="1:18" x14ac:dyDescent="0.25">
      <c r="A2285" s="14">
        <f t="shared" si="70"/>
        <v>2284</v>
      </c>
      <c r="B2285" s="15">
        <v>44348</v>
      </c>
      <c r="C2285" s="7">
        <v>44375</v>
      </c>
      <c r="D2285" s="8" t="s">
        <v>842</v>
      </c>
      <c r="E2285" s="22" t="s">
        <v>88</v>
      </c>
      <c r="F2285" s="67" t="s">
        <v>1747</v>
      </c>
      <c r="G2285" s="8"/>
      <c r="H2285" s="67" t="s">
        <v>26</v>
      </c>
      <c r="I2285" s="22" t="s">
        <v>65</v>
      </c>
      <c r="J2285" s="68">
        <v>1</v>
      </c>
      <c r="K2285" s="13">
        <f>IFERROR(VLOOKUP(I2285,'LISTES stock'!A$2:B$1487,2,0)+SUMIFS(J2285:J2285,D2285:D2285,"ENTRÉE",I2285:I2285,I2285)-SUMIFS(J2285:J2285,D2285:D2285,"SORTIE",I2285:I2285,I2285),"")</f>
        <v>-54</v>
      </c>
      <c r="L2285" s="13">
        <f>IFERROR(VLOOKUP(I2285,T_LISTES[],3,0),"")</f>
        <v>2</v>
      </c>
      <c r="M2285" s="13" t="str">
        <f t="shared" si="71"/>
        <v>COMMANDER</v>
      </c>
      <c r="N2285" s="23"/>
      <c r="O2285" s="8"/>
      <c r="P2285" s="69">
        <v>0</v>
      </c>
      <c r="Q2285" s="22" t="s">
        <v>1780</v>
      </c>
      <c r="R2285" s="14" t="s">
        <v>1754</v>
      </c>
    </row>
    <row r="2286" spans="1:18" x14ac:dyDescent="0.25">
      <c r="A2286" s="14">
        <f t="shared" si="70"/>
        <v>2285</v>
      </c>
      <c r="B2286" s="15">
        <v>44348</v>
      </c>
      <c r="C2286" s="7">
        <v>44375</v>
      </c>
      <c r="D2286" s="8" t="s">
        <v>842</v>
      </c>
      <c r="E2286" s="22" t="s">
        <v>88</v>
      </c>
      <c r="F2286" s="67" t="s">
        <v>1860</v>
      </c>
      <c r="G2286" s="8"/>
      <c r="H2286" s="67" t="s">
        <v>26</v>
      </c>
      <c r="I2286" s="22" t="s">
        <v>135</v>
      </c>
      <c r="J2286" s="68">
        <v>1</v>
      </c>
      <c r="K2286" s="13">
        <f>IFERROR(VLOOKUP(I2286,'LISTES stock'!A$2:B$1487,2,0)+SUMIFS(J2286:J2286,D2286:D2286,"ENTRÉE",I2286:I2286,I2286)-SUMIFS(J2286:J2286,D2286:D2286,"SORTIE",I2286:I2286,I2286),"")</f>
        <v>-87</v>
      </c>
      <c r="L2286" s="13">
        <f>IFERROR(VLOOKUP(I2286,T_LISTES[],3,0),"")</f>
        <v>2</v>
      </c>
      <c r="M2286" s="13" t="str">
        <f t="shared" si="71"/>
        <v>COMMANDER</v>
      </c>
      <c r="N2286" s="23"/>
      <c r="O2286" s="8"/>
      <c r="P2286" s="69">
        <v>0</v>
      </c>
      <c r="Q2286" s="22" t="s">
        <v>1780</v>
      </c>
      <c r="R2286" s="14" t="s">
        <v>1754</v>
      </c>
    </row>
    <row r="2287" spans="1:18" x14ac:dyDescent="0.25">
      <c r="A2287" s="14">
        <f t="shared" si="70"/>
        <v>2286</v>
      </c>
      <c r="B2287" s="15">
        <v>44348</v>
      </c>
      <c r="C2287" s="7">
        <v>44375</v>
      </c>
      <c r="D2287" s="8" t="s">
        <v>842</v>
      </c>
      <c r="E2287" s="22" t="s">
        <v>88</v>
      </c>
      <c r="F2287" s="67" t="s">
        <v>1765</v>
      </c>
      <c r="G2287" s="8"/>
      <c r="H2287" s="67" t="s">
        <v>58</v>
      </c>
      <c r="I2287" s="22" t="s">
        <v>57</v>
      </c>
      <c r="J2287" s="68">
        <v>35</v>
      </c>
      <c r="K2287" s="13">
        <f>IFERROR(VLOOKUP(I2287,'LISTES stock'!A$2:B$1487,2,0)+SUMIFS(J2287:J2287,D2287:D2287,"ENTRÉE",I2287:I2287,I2287)-SUMIFS(J2287:J2287,D2287:D2287,"SORTIE",I2287:I2287,I2287),"")</f>
        <v>-7079</v>
      </c>
      <c r="L2287" s="13">
        <f>IFERROR(VLOOKUP(I2287,T_LISTES[],3,0),"")</f>
        <v>0</v>
      </c>
      <c r="M2287" s="13" t="str">
        <f t="shared" si="71"/>
        <v>COMMANDER</v>
      </c>
      <c r="N2287" s="23"/>
      <c r="O2287" s="8"/>
      <c r="P2287" s="69">
        <v>0</v>
      </c>
      <c r="Q2287" s="22" t="s">
        <v>1780</v>
      </c>
      <c r="R2287" s="14" t="s">
        <v>1754</v>
      </c>
    </row>
    <row r="2288" spans="1:18" x14ac:dyDescent="0.25">
      <c r="A2288" s="14">
        <f t="shared" si="70"/>
        <v>2287</v>
      </c>
      <c r="B2288" s="15">
        <v>44348</v>
      </c>
      <c r="C2288" s="7">
        <v>44375</v>
      </c>
      <c r="D2288" s="8" t="s">
        <v>842</v>
      </c>
      <c r="E2288" s="22" t="s">
        <v>719</v>
      </c>
      <c r="F2288" s="67" t="s">
        <v>1860</v>
      </c>
      <c r="G2288" s="8"/>
      <c r="H2288" s="67" t="s">
        <v>26</v>
      </c>
      <c r="I2288" s="22" t="s">
        <v>648</v>
      </c>
      <c r="J2288" s="68">
        <v>2</v>
      </c>
      <c r="K2288" s="13">
        <f>IFERROR(VLOOKUP(I2288,'LISTES stock'!A$2:B$1487,2,0)+SUMIFS(J2288:J2288,D2288:D2288,"ENTRÉE",I2288:I2288,I2288)-SUMIFS(J2288:J2288,D2288:D2288,"SORTIE",I2288:I2288,I2288),"")</f>
        <v>-25</v>
      </c>
      <c r="L2288" s="13">
        <f>IFERROR(VLOOKUP(I2288,T_LISTES[],3,0),"")</f>
        <v>2</v>
      </c>
      <c r="M2288" s="13" t="str">
        <f t="shared" si="71"/>
        <v>COMMANDER</v>
      </c>
      <c r="N2288" s="23"/>
      <c r="O2288" s="8"/>
      <c r="P2288" s="69">
        <v>0</v>
      </c>
      <c r="Q2288" s="22" t="s">
        <v>1780</v>
      </c>
      <c r="R2288" s="14" t="s">
        <v>1754</v>
      </c>
    </row>
    <row r="2289" spans="1:18" x14ac:dyDescent="0.25">
      <c r="A2289" s="14">
        <f t="shared" si="70"/>
        <v>2288</v>
      </c>
      <c r="B2289" s="15">
        <v>44348</v>
      </c>
      <c r="C2289" s="7">
        <v>44375</v>
      </c>
      <c r="D2289" s="8" t="s">
        <v>842</v>
      </c>
      <c r="E2289" s="22" t="s">
        <v>719</v>
      </c>
      <c r="F2289" s="67" t="s">
        <v>1860</v>
      </c>
      <c r="G2289" s="8"/>
      <c r="H2289" s="67" t="s">
        <v>26</v>
      </c>
      <c r="I2289" s="22" t="s">
        <v>647</v>
      </c>
      <c r="J2289" s="68">
        <v>2</v>
      </c>
      <c r="K2289" s="13">
        <f>IFERROR(VLOOKUP(I2289,'LISTES stock'!A$2:B$1487,2,0)+SUMIFS(J2289:J2289,D2289:D2289,"ENTRÉE",I2289:I2289,I2289)-SUMIFS(J2289:J2289,D2289:D2289,"SORTIE",I2289:I2289,I2289),"")</f>
        <v>-13</v>
      </c>
      <c r="L2289" s="13">
        <f>IFERROR(VLOOKUP(I2289,T_LISTES[],3,0),"")</f>
        <v>2</v>
      </c>
      <c r="M2289" s="13" t="str">
        <f t="shared" si="71"/>
        <v>COMMANDER</v>
      </c>
      <c r="N2289" s="23"/>
      <c r="O2289" s="8"/>
      <c r="P2289" s="69">
        <v>0</v>
      </c>
      <c r="Q2289" s="22" t="s">
        <v>1780</v>
      </c>
      <c r="R2289" s="14" t="s">
        <v>1754</v>
      </c>
    </row>
    <row r="2290" spans="1:18" x14ac:dyDescent="0.25">
      <c r="A2290" s="14">
        <f t="shared" si="70"/>
        <v>2289</v>
      </c>
      <c r="B2290" s="15">
        <v>44348</v>
      </c>
      <c r="C2290" s="7">
        <v>44375</v>
      </c>
      <c r="D2290" s="8" t="s">
        <v>842</v>
      </c>
      <c r="E2290" s="22" t="s">
        <v>719</v>
      </c>
      <c r="F2290" s="67" t="s">
        <v>1860</v>
      </c>
      <c r="G2290" s="8"/>
      <c r="H2290" s="67" t="s">
        <v>26</v>
      </c>
      <c r="I2290" s="22" t="s">
        <v>135</v>
      </c>
      <c r="J2290" s="68">
        <v>2</v>
      </c>
      <c r="K2290" s="13">
        <f>IFERROR(VLOOKUP(I2290,'LISTES stock'!A$2:B$1487,2,0)+SUMIFS(J2290:J2290,D2290:D2290,"ENTRÉE",I2290:I2290,I2290)-SUMIFS(J2290:J2290,D2290:D2290,"SORTIE",I2290:I2290,I2290),"")</f>
        <v>-88</v>
      </c>
      <c r="L2290" s="13">
        <f>IFERROR(VLOOKUP(I2290,T_LISTES[],3,0),"")</f>
        <v>2</v>
      </c>
      <c r="M2290" s="13" t="str">
        <f t="shared" si="71"/>
        <v>COMMANDER</v>
      </c>
      <c r="N2290" s="23"/>
      <c r="O2290" s="8"/>
      <c r="P2290" s="69">
        <v>0</v>
      </c>
      <c r="Q2290" s="22" t="s">
        <v>1780</v>
      </c>
      <c r="R2290" s="14" t="s">
        <v>1754</v>
      </c>
    </row>
    <row r="2291" spans="1:18" x14ac:dyDescent="0.25">
      <c r="A2291" s="14">
        <f t="shared" si="70"/>
        <v>2290</v>
      </c>
      <c r="B2291" s="15">
        <v>44348</v>
      </c>
      <c r="C2291" s="7">
        <v>44375</v>
      </c>
      <c r="D2291" s="8" t="s">
        <v>842</v>
      </c>
      <c r="E2291" s="22" t="s">
        <v>719</v>
      </c>
      <c r="F2291" s="67" t="s">
        <v>1765</v>
      </c>
      <c r="G2291" s="8"/>
      <c r="H2291" s="67" t="s">
        <v>58</v>
      </c>
      <c r="I2291" s="22" t="s">
        <v>57</v>
      </c>
      <c r="J2291" s="68">
        <v>32</v>
      </c>
      <c r="K2291" s="13">
        <f>IFERROR(VLOOKUP(I2291,'LISTES stock'!A$2:B$1487,2,0)+SUMIFS(J2291:J2291,D2291:D2291,"ENTRÉE",I2291:I2291,I2291)-SUMIFS(J2291:J2291,D2291:D2291,"SORTIE",I2291:I2291,I2291),"")</f>
        <v>-7076</v>
      </c>
      <c r="L2291" s="13">
        <f>IFERROR(VLOOKUP(I2291,T_LISTES[],3,0),"")</f>
        <v>0</v>
      </c>
      <c r="M2291" s="13" t="str">
        <f t="shared" si="71"/>
        <v>COMMANDER</v>
      </c>
      <c r="N2291" s="23"/>
      <c r="O2291" s="8"/>
      <c r="P2291" s="69">
        <v>0</v>
      </c>
      <c r="Q2291" s="22" t="s">
        <v>1780</v>
      </c>
      <c r="R2291" s="14" t="s">
        <v>1754</v>
      </c>
    </row>
    <row r="2292" spans="1:18" x14ac:dyDescent="0.25">
      <c r="A2292" s="14">
        <f t="shared" si="70"/>
        <v>2291</v>
      </c>
      <c r="B2292" s="15">
        <v>44348</v>
      </c>
      <c r="C2292" s="7">
        <v>44375</v>
      </c>
      <c r="D2292" s="8" t="s">
        <v>842</v>
      </c>
      <c r="E2292" s="22" t="s">
        <v>254</v>
      </c>
      <c r="F2292" s="67" t="s">
        <v>1860</v>
      </c>
      <c r="G2292" s="8"/>
      <c r="H2292" s="67" t="s">
        <v>26</v>
      </c>
      <c r="I2292" s="22" t="s">
        <v>133</v>
      </c>
      <c r="J2292" s="68">
        <v>2</v>
      </c>
      <c r="K2292" s="13">
        <f>IFERROR(VLOOKUP(I2292,'LISTES stock'!A$2:B$1487,2,0)+SUMIFS(J2292:J2292,D2292:D2292,"ENTRÉE",I2292:I2292,I2292)-SUMIFS(J2292:J2292,D2292:D2292,"SORTIE",I2292:I2292,I2292),"")</f>
        <v>-5</v>
      </c>
      <c r="L2292" s="13">
        <f>IFERROR(VLOOKUP(I2292,T_LISTES[],3,0),"")</f>
        <v>2</v>
      </c>
      <c r="M2292" s="13" t="str">
        <f t="shared" si="71"/>
        <v>COMMANDER</v>
      </c>
      <c r="N2292" s="23"/>
      <c r="O2292" s="8"/>
      <c r="P2292" s="69">
        <v>0</v>
      </c>
      <c r="Q2292" s="22" t="s">
        <v>1780</v>
      </c>
      <c r="R2292" s="14" t="s">
        <v>1754</v>
      </c>
    </row>
    <row r="2293" spans="1:18" x14ac:dyDescent="0.25">
      <c r="A2293" s="14">
        <f t="shared" si="70"/>
        <v>2292</v>
      </c>
      <c r="B2293" s="15">
        <v>44348</v>
      </c>
      <c r="C2293" s="7">
        <v>44375</v>
      </c>
      <c r="D2293" s="8" t="s">
        <v>842</v>
      </c>
      <c r="E2293" s="22" t="s">
        <v>254</v>
      </c>
      <c r="F2293" s="67" t="s">
        <v>1860</v>
      </c>
      <c r="G2293" s="8"/>
      <c r="H2293" s="67" t="s">
        <v>26</v>
      </c>
      <c r="I2293" s="22" t="s">
        <v>132</v>
      </c>
      <c r="J2293" s="68">
        <v>2</v>
      </c>
      <c r="K2293" s="13">
        <f>IFERROR(VLOOKUP(I2293,'LISTES stock'!A$2:B$1487,2,0)+SUMIFS(J2293:J2293,D2293:D2293,"ENTRÉE",I2293:I2293,I2293)-SUMIFS(J2293:J2293,D2293:D2293,"SORTIE",I2293:I2293,I2293),"")</f>
        <v>-2</v>
      </c>
      <c r="L2293" s="13">
        <f>IFERROR(VLOOKUP(I2293,T_LISTES[],3,0),"")</f>
        <v>2</v>
      </c>
      <c r="M2293" s="13" t="str">
        <f t="shared" si="71"/>
        <v>COMMANDER</v>
      </c>
      <c r="N2293" s="23"/>
      <c r="O2293" s="8"/>
      <c r="P2293" s="69">
        <v>0</v>
      </c>
      <c r="Q2293" s="22" t="s">
        <v>1780</v>
      </c>
      <c r="R2293" s="14" t="s">
        <v>1754</v>
      </c>
    </row>
    <row r="2294" spans="1:18" x14ac:dyDescent="0.25">
      <c r="A2294" s="14">
        <f t="shared" si="70"/>
        <v>2293</v>
      </c>
      <c r="B2294" s="15">
        <v>44348</v>
      </c>
      <c r="C2294" s="7">
        <v>44375</v>
      </c>
      <c r="D2294" s="8" t="s">
        <v>842</v>
      </c>
      <c r="E2294" s="22" t="s">
        <v>254</v>
      </c>
      <c r="F2294" s="67" t="s">
        <v>1860</v>
      </c>
      <c r="G2294" s="8"/>
      <c r="H2294" s="67" t="s">
        <v>26</v>
      </c>
      <c r="I2294" s="22" t="s">
        <v>135</v>
      </c>
      <c r="J2294" s="68">
        <v>2</v>
      </c>
      <c r="K2294" s="13">
        <f>IFERROR(VLOOKUP(I2294,'LISTES stock'!A$2:B$1487,2,0)+SUMIFS(J2294:J2294,D2294:D2294,"ENTRÉE",I2294:I2294,I2294)-SUMIFS(J2294:J2294,D2294:D2294,"SORTIE",I2294:I2294,I2294),"")</f>
        <v>-88</v>
      </c>
      <c r="L2294" s="13">
        <f>IFERROR(VLOOKUP(I2294,T_LISTES[],3,0),"")</f>
        <v>2</v>
      </c>
      <c r="M2294" s="13" t="str">
        <f t="shared" si="71"/>
        <v>COMMANDER</v>
      </c>
      <c r="N2294" s="23"/>
      <c r="O2294" s="8"/>
      <c r="P2294" s="69">
        <v>0</v>
      </c>
      <c r="Q2294" s="22" t="s">
        <v>1780</v>
      </c>
      <c r="R2294" s="14" t="s">
        <v>1754</v>
      </c>
    </row>
    <row r="2295" spans="1:18" x14ac:dyDescent="0.25">
      <c r="A2295" s="14">
        <f t="shared" si="70"/>
        <v>2294</v>
      </c>
      <c r="B2295" s="15">
        <v>44348</v>
      </c>
      <c r="C2295" s="7">
        <v>44375</v>
      </c>
      <c r="D2295" s="8" t="s">
        <v>842</v>
      </c>
      <c r="E2295" s="22" t="s">
        <v>254</v>
      </c>
      <c r="F2295" s="67" t="s">
        <v>1765</v>
      </c>
      <c r="G2295" s="8"/>
      <c r="H2295" s="67" t="s">
        <v>58</v>
      </c>
      <c r="I2295" s="22" t="s">
        <v>57</v>
      </c>
      <c r="J2295" s="68">
        <v>22</v>
      </c>
      <c r="K2295" s="13">
        <f>IFERROR(VLOOKUP(I2295,'LISTES stock'!A$2:B$1487,2,0)+SUMIFS(J2295:J2295,D2295:D2295,"ENTRÉE",I2295:I2295,I2295)-SUMIFS(J2295:J2295,D2295:D2295,"SORTIE",I2295:I2295,I2295),"")</f>
        <v>-7066</v>
      </c>
      <c r="L2295" s="13">
        <f>IFERROR(VLOOKUP(I2295,T_LISTES[],3,0),"")</f>
        <v>0</v>
      </c>
      <c r="M2295" s="13" t="str">
        <f t="shared" si="71"/>
        <v>COMMANDER</v>
      </c>
      <c r="N2295" s="23"/>
      <c r="O2295" s="8"/>
      <c r="P2295" s="69">
        <v>0</v>
      </c>
      <c r="Q2295" s="22" t="s">
        <v>1780</v>
      </c>
      <c r="R2295" s="14" t="s">
        <v>1754</v>
      </c>
    </row>
    <row r="2296" spans="1:18" x14ac:dyDescent="0.25">
      <c r="A2296" s="14">
        <f t="shared" si="70"/>
        <v>2295</v>
      </c>
      <c r="B2296" s="15">
        <v>44348</v>
      </c>
      <c r="C2296" s="7">
        <v>44375</v>
      </c>
      <c r="D2296" s="8" t="s">
        <v>842</v>
      </c>
      <c r="E2296" s="22" t="s">
        <v>264</v>
      </c>
      <c r="F2296" s="67" t="s">
        <v>1860</v>
      </c>
      <c r="G2296" s="8"/>
      <c r="H2296" s="67" t="s">
        <v>26</v>
      </c>
      <c r="I2296" s="22" t="s">
        <v>133</v>
      </c>
      <c r="J2296" s="68">
        <v>2</v>
      </c>
      <c r="K2296" s="13">
        <f>IFERROR(VLOOKUP(I2296,'LISTES stock'!A$2:B$1487,2,0)+SUMIFS(J2296:J2296,D2296:D2296,"ENTRÉE",I2296:I2296,I2296)-SUMIFS(J2296:J2296,D2296:D2296,"SORTIE",I2296:I2296,I2296),"")</f>
        <v>-5</v>
      </c>
      <c r="L2296" s="13">
        <f>IFERROR(VLOOKUP(I2296,T_LISTES[],3,0),"")</f>
        <v>2</v>
      </c>
      <c r="M2296" s="13" t="str">
        <f t="shared" si="71"/>
        <v>COMMANDER</v>
      </c>
      <c r="N2296" s="23"/>
      <c r="O2296" s="8"/>
      <c r="P2296" s="69">
        <v>0</v>
      </c>
      <c r="Q2296" s="22" t="s">
        <v>1780</v>
      </c>
      <c r="R2296" s="14" t="s">
        <v>1790</v>
      </c>
    </row>
    <row r="2297" spans="1:18" x14ac:dyDescent="0.25">
      <c r="A2297" s="14">
        <f t="shared" si="70"/>
        <v>2296</v>
      </c>
      <c r="B2297" s="15">
        <v>44348</v>
      </c>
      <c r="C2297" s="7">
        <v>44375</v>
      </c>
      <c r="D2297" s="8" t="s">
        <v>842</v>
      </c>
      <c r="E2297" s="22" t="s">
        <v>264</v>
      </c>
      <c r="F2297" s="67" t="s">
        <v>1860</v>
      </c>
      <c r="G2297" s="8"/>
      <c r="H2297" s="67" t="s">
        <v>26</v>
      </c>
      <c r="I2297" s="22" t="s">
        <v>132</v>
      </c>
      <c r="J2297" s="68">
        <v>2</v>
      </c>
      <c r="K2297" s="13">
        <f>IFERROR(VLOOKUP(I2297,'LISTES stock'!A$2:B$1487,2,0)+SUMIFS(J2297:J2297,D2297:D2297,"ENTRÉE",I2297:I2297,I2297)-SUMIFS(J2297:J2297,D2297:D2297,"SORTIE",I2297:I2297,I2297),"")</f>
        <v>-2</v>
      </c>
      <c r="L2297" s="13">
        <f>IFERROR(VLOOKUP(I2297,T_LISTES[],3,0),"")</f>
        <v>2</v>
      </c>
      <c r="M2297" s="13" t="str">
        <f t="shared" si="71"/>
        <v>COMMANDER</v>
      </c>
      <c r="N2297" s="23"/>
      <c r="O2297" s="8"/>
      <c r="P2297" s="69">
        <v>0</v>
      </c>
      <c r="Q2297" s="22" t="s">
        <v>1780</v>
      </c>
      <c r="R2297" s="14" t="s">
        <v>1790</v>
      </c>
    </row>
    <row r="2298" spans="1:18" x14ac:dyDescent="0.25">
      <c r="A2298" s="14">
        <f t="shared" si="70"/>
        <v>2297</v>
      </c>
      <c r="B2298" s="15">
        <v>44348</v>
      </c>
      <c r="C2298" s="7">
        <v>44375</v>
      </c>
      <c r="D2298" s="8" t="s">
        <v>842</v>
      </c>
      <c r="E2298" s="22" t="s">
        <v>264</v>
      </c>
      <c r="F2298" s="67" t="s">
        <v>1860</v>
      </c>
      <c r="G2298" s="8"/>
      <c r="H2298" s="67" t="s">
        <v>26</v>
      </c>
      <c r="I2298" s="22" t="s">
        <v>135</v>
      </c>
      <c r="J2298" s="68">
        <v>2</v>
      </c>
      <c r="K2298" s="13">
        <f>IFERROR(VLOOKUP(I2298,'LISTES stock'!A$2:B$1487,2,0)+SUMIFS(J2298:J2298,D2298:D2298,"ENTRÉE",I2298:I2298,I2298)-SUMIFS(J2298:J2298,D2298:D2298,"SORTIE",I2298:I2298,I2298),"")</f>
        <v>-88</v>
      </c>
      <c r="L2298" s="13">
        <f>IFERROR(VLOOKUP(I2298,T_LISTES[],3,0),"")</f>
        <v>2</v>
      </c>
      <c r="M2298" s="13" t="str">
        <f t="shared" si="71"/>
        <v>COMMANDER</v>
      </c>
      <c r="N2298" s="23"/>
      <c r="O2298" s="8"/>
      <c r="P2298" s="69">
        <v>0</v>
      </c>
      <c r="Q2298" s="22" t="s">
        <v>1780</v>
      </c>
      <c r="R2298" s="14" t="s">
        <v>1790</v>
      </c>
    </row>
    <row r="2299" spans="1:18" x14ac:dyDescent="0.25">
      <c r="A2299" s="14">
        <f t="shared" si="70"/>
        <v>2298</v>
      </c>
      <c r="B2299" s="15">
        <v>44348</v>
      </c>
      <c r="C2299" s="7">
        <v>44375</v>
      </c>
      <c r="D2299" s="8" t="s">
        <v>842</v>
      </c>
      <c r="E2299" s="22" t="s">
        <v>264</v>
      </c>
      <c r="F2299" s="67" t="s">
        <v>1765</v>
      </c>
      <c r="G2299" s="8"/>
      <c r="H2299" s="67" t="s">
        <v>58</v>
      </c>
      <c r="I2299" s="22" t="s">
        <v>57</v>
      </c>
      <c r="J2299" s="68">
        <v>22</v>
      </c>
      <c r="K2299" s="13">
        <f>IFERROR(VLOOKUP(I2299,'LISTES stock'!A$2:B$1487,2,0)+SUMIFS(J2299:J2299,D2299:D2299,"ENTRÉE",I2299:I2299,I2299)-SUMIFS(J2299:J2299,D2299:D2299,"SORTIE",I2299:I2299,I2299),"")</f>
        <v>-7066</v>
      </c>
      <c r="L2299" s="13">
        <f>IFERROR(VLOOKUP(I2299,T_LISTES[],3,0),"")</f>
        <v>0</v>
      </c>
      <c r="M2299" s="13" t="str">
        <f t="shared" si="71"/>
        <v>COMMANDER</v>
      </c>
      <c r="N2299" s="23"/>
      <c r="O2299" s="8"/>
      <c r="P2299" s="69">
        <v>0</v>
      </c>
      <c r="Q2299" s="22" t="s">
        <v>1780</v>
      </c>
      <c r="R2299" s="14" t="s">
        <v>1790</v>
      </c>
    </row>
    <row r="2300" spans="1:18" x14ac:dyDescent="0.25">
      <c r="A2300" s="14">
        <f t="shared" ref="A2300:A2363" si="72">ROW()-1</f>
        <v>2299</v>
      </c>
      <c r="B2300" s="15">
        <v>44348</v>
      </c>
      <c r="C2300" s="7">
        <v>44375</v>
      </c>
      <c r="D2300" s="8" t="s">
        <v>842</v>
      </c>
      <c r="E2300" s="22" t="s">
        <v>86</v>
      </c>
      <c r="F2300" s="67" t="s">
        <v>1781</v>
      </c>
      <c r="G2300" s="8"/>
      <c r="H2300" s="67" t="s">
        <v>1796</v>
      </c>
      <c r="I2300" s="22" t="s">
        <v>213</v>
      </c>
      <c r="J2300" s="68">
        <v>1</v>
      </c>
      <c r="K2300" s="13">
        <f>IFERROR(VLOOKUP(I2300,'LISTES stock'!A$2:B$1487,2,0)+SUMIFS(J2300:J2300,D2300:D2300,"ENTRÉE",I2300:I2300,I2300)-SUMIFS(J2300:J2300,D2300:D2300,"SORTIE",I2300:I2300,I2300),"")</f>
        <v>-31</v>
      </c>
      <c r="L2300" s="13">
        <f>IFERROR(VLOOKUP(I2300,T_LISTES[],3,0),"")</f>
        <v>0</v>
      </c>
      <c r="M2300" s="13" t="str">
        <f t="shared" ref="M2300:M2363" si="73">IF($K2300&lt;=$L2300,"COMMANDER","")</f>
        <v>COMMANDER</v>
      </c>
      <c r="N2300" s="23"/>
      <c r="O2300" s="8"/>
      <c r="P2300" s="69">
        <v>0</v>
      </c>
      <c r="Q2300" s="22"/>
      <c r="R2300" s="14" t="s">
        <v>1865</v>
      </c>
    </row>
    <row r="2301" spans="1:18" x14ac:dyDescent="0.25">
      <c r="A2301" s="14">
        <f t="shared" si="72"/>
        <v>2300</v>
      </c>
      <c r="B2301" s="15">
        <v>44348</v>
      </c>
      <c r="C2301" s="7">
        <v>44375</v>
      </c>
      <c r="D2301" s="8" t="s">
        <v>842</v>
      </c>
      <c r="E2301" s="22" t="s">
        <v>63</v>
      </c>
      <c r="F2301" s="67" t="s">
        <v>1784</v>
      </c>
      <c r="G2301" s="8"/>
      <c r="H2301" s="67" t="s">
        <v>33</v>
      </c>
      <c r="I2301" s="22" t="s">
        <v>813</v>
      </c>
      <c r="J2301" s="68">
        <v>1</v>
      </c>
      <c r="K2301" s="13">
        <f>IFERROR(VLOOKUP(I2301,'LISTES stock'!A$2:B$1487,2,0)+SUMIFS(J2301:J2301,D2301:D2301,"ENTRÉE",I2301:I2301,I2301)-SUMIFS(J2301:J2301,D2301:D2301,"SORTIE",I2301:I2301,I2301),"")</f>
        <v>-1</v>
      </c>
      <c r="L2301" s="13">
        <f>IFERROR(VLOOKUP(I2301,T_LISTES[],3,0),"")</f>
        <v>0</v>
      </c>
      <c r="M2301" s="13" t="str">
        <f t="shared" si="73"/>
        <v>COMMANDER</v>
      </c>
      <c r="N2301" s="23" t="s">
        <v>110</v>
      </c>
      <c r="O2301" s="8"/>
      <c r="P2301" s="69">
        <v>0</v>
      </c>
      <c r="Q2301" s="22" t="s">
        <v>2158</v>
      </c>
      <c r="R2301" s="14" t="s">
        <v>1772</v>
      </c>
    </row>
    <row r="2302" spans="1:18" x14ac:dyDescent="0.25">
      <c r="A2302" s="14">
        <f t="shared" si="72"/>
        <v>2301</v>
      </c>
      <c r="B2302" s="15">
        <v>44348</v>
      </c>
      <c r="C2302" s="7">
        <v>44375</v>
      </c>
      <c r="D2302" s="8" t="s">
        <v>842</v>
      </c>
      <c r="E2302" s="22" t="s">
        <v>255</v>
      </c>
      <c r="F2302" s="67" t="s">
        <v>1765</v>
      </c>
      <c r="G2302" s="8"/>
      <c r="H2302" s="67" t="s">
        <v>58</v>
      </c>
      <c r="I2302" s="22" t="s">
        <v>57</v>
      </c>
      <c r="J2302" s="68">
        <v>22</v>
      </c>
      <c r="K2302" s="13">
        <f>IFERROR(VLOOKUP(I2302,'LISTES stock'!A$2:B$1487,2,0)+SUMIFS(J2302:J2302,D2302:D2302,"ENTRÉE",I2302:I2302,I2302)-SUMIFS(J2302:J2302,D2302:D2302,"SORTIE",I2302:I2302,I2302),"")</f>
        <v>-7066</v>
      </c>
      <c r="L2302" s="13">
        <f>IFERROR(VLOOKUP(I2302,T_LISTES[],3,0),"")</f>
        <v>0</v>
      </c>
      <c r="M2302" s="13" t="str">
        <f t="shared" si="73"/>
        <v>COMMANDER</v>
      </c>
      <c r="N2302" s="23"/>
      <c r="O2302" s="8"/>
      <c r="P2302" s="69">
        <v>0</v>
      </c>
      <c r="Q2302" s="22" t="s">
        <v>1780</v>
      </c>
      <c r="R2302" s="14" t="s">
        <v>1737</v>
      </c>
    </row>
    <row r="2303" spans="1:18" x14ac:dyDescent="0.25">
      <c r="A2303" s="14">
        <f t="shared" si="72"/>
        <v>2302</v>
      </c>
      <c r="B2303" s="15">
        <v>44348</v>
      </c>
      <c r="C2303" s="7">
        <v>44375</v>
      </c>
      <c r="D2303" s="8" t="s">
        <v>842</v>
      </c>
      <c r="E2303" s="22" t="s">
        <v>255</v>
      </c>
      <c r="F2303" s="67" t="s">
        <v>1860</v>
      </c>
      <c r="G2303" s="8"/>
      <c r="H2303" s="67" t="s">
        <v>26</v>
      </c>
      <c r="I2303" s="22" t="s">
        <v>135</v>
      </c>
      <c r="J2303" s="68">
        <v>2</v>
      </c>
      <c r="K2303" s="13">
        <f>IFERROR(VLOOKUP(I2303,'LISTES stock'!A$2:B$1487,2,0)+SUMIFS(J2303:J2303,D2303:D2303,"ENTRÉE",I2303:I2303,I2303)-SUMIFS(J2303:J2303,D2303:D2303,"SORTIE",I2303:I2303,I2303),"")</f>
        <v>-88</v>
      </c>
      <c r="L2303" s="13">
        <f>IFERROR(VLOOKUP(I2303,T_LISTES[],3,0),"")</f>
        <v>2</v>
      </c>
      <c r="M2303" s="13" t="str">
        <f t="shared" si="73"/>
        <v>COMMANDER</v>
      </c>
      <c r="N2303" s="23"/>
      <c r="O2303" s="8"/>
      <c r="P2303" s="69">
        <v>0</v>
      </c>
      <c r="Q2303" s="22" t="s">
        <v>1780</v>
      </c>
      <c r="R2303" s="14" t="s">
        <v>1737</v>
      </c>
    </row>
    <row r="2304" spans="1:18" x14ac:dyDescent="0.25">
      <c r="A2304" s="14">
        <f t="shared" si="72"/>
        <v>2303</v>
      </c>
      <c r="B2304" s="15">
        <v>44348</v>
      </c>
      <c r="C2304" s="7">
        <v>44375</v>
      </c>
      <c r="D2304" s="8" t="s">
        <v>842</v>
      </c>
      <c r="E2304" s="22" t="s">
        <v>255</v>
      </c>
      <c r="F2304" s="67" t="s">
        <v>1860</v>
      </c>
      <c r="G2304" s="8"/>
      <c r="H2304" s="67" t="s">
        <v>26</v>
      </c>
      <c r="I2304" s="22" t="s">
        <v>132</v>
      </c>
      <c r="J2304" s="68">
        <v>2</v>
      </c>
      <c r="K2304" s="13">
        <f>IFERROR(VLOOKUP(I2304,'LISTES stock'!A$2:B$1487,2,0)+SUMIFS(J2304:J2304,D2304:D2304,"ENTRÉE",I2304:I2304,I2304)-SUMIFS(J2304:J2304,D2304:D2304,"SORTIE",I2304:I2304,I2304),"")</f>
        <v>-2</v>
      </c>
      <c r="L2304" s="13">
        <f>IFERROR(VLOOKUP(I2304,T_LISTES[],3,0),"")</f>
        <v>2</v>
      </c>
      <c r="M2304" s="13" t="str">
        <f t="shared" si="73"/>
        <v>COMMANDER</v>
      </c>
      <c r="N2304" s="23"/>
      <c r="O2304" s="8"/>
      <c r="P2304" s="69">
        <v>0</v>
      </c>
      <c r="Q2304" s="22" t="s">
        <v>1780</v>
      </c>
      <c r="R2304" s="14" t="s">
        <v>1737</v>
      </c>
    </row>
    <row r="2305" spans="1:18" x14ac:dyDescent="0.25">
      <c r="A2305" s="14">
        <f t="shared" si="72"/>
        <v>2304</v>
      </c>
      <c r="B2305" s="15">
        <v>44348</v>
      </c>
      <c r="C2305" s="7">
        <v>44375</v>
      </c>
      <c r="D2305" s="8" t="s">
        <v>842</v>
      </c>
      <c r="E2305" s="22" t="s">
        <v>255</v>
      </c>
      <c r="F2305" s="67" t="s">
        <v>1860</v>
      </c>
      <c r="G2305" s="8"/>
      <c r="H2305" s="67" t="s">
        <v>26</v>
      </c>
      <c r="I2305" s="22" t="s">
        <v>133</v>
      </c>
      <c r="J2305" s="68">
        <v>2</v>
      </c>
      <c r="K2305" s="13">
        <f>IFERROR(VLOOKUP(I2305,'LISTES stock'!A$2:B$1487,2,0)+SUMIFS(J2305:J2305,D2305:D2305,"ENTRÉE",I2305:I2305,I2305)-SUMIFS(J2305:J2305,D2305:D2305,"SORTIE",I2305:I2305,I2305),"")</f>
        <v>-5</v>
      </c>
      <c r="L2305" s="13">
        <f>IFERROR(VLOOKUP(I2305,T_LISTES[],3,0),"")</f>
        <v>2</v>
      </c>
      <c r="M2305" s="13" t="str">
        <f t="shared" si="73"/>
        <v>COMMANDER</v>
      </c>
      <c r="N2305" s="23"/>
      <c r="O2305" s="8"/>
      <c r="P2305" s="69">
        <v>0</v>
      </c>
      <c r="Q2305" s="22" t="s">
        <v>1780</v>
      </c>
      <c r="R2305" s="14" t="s">
        <v>1737</v>
      </c>
    </row>
    <row r="2306" spans="1:18" x14ac:dyDescent="0.25">
      <c r="A2306" s="14">
        <f t="shared" si="72"/>
        <v>2305</v>
      </c>
      <c r="B2306" s="15">
        <v>44348</v>
      </c>
      <c r="C2306" s="7">
        <v>44375</v>
      </c>
      <c r="D2306" s="8" t="s">
        <v>842</v>
      </c>
      <c r="E2306" s="22" t="s">
        <v>86</v>
      </c>
      <c r="F2306" s="67" t="s">
        <v>1867</v>
      </c>
      <c r="G2306" s="8"/>
      <c r="H2306" s="67" t="s">
        <v>1742</v>
      </c>
      <c r="I2306" s="22" t="s">
        <v>337</v>
      </c>
      <c r="J2306" s="68">
        <v>2</v>
      </c>
      <c r="K2306" s="13">
        <f>IFERROR(VLOOKUP(I2306,'LISTES stock'!A$2:B$1487,2,0)+SUMIFS(J2306:J2306,D2306:D2306,"ENTRÉE",I2306:I2306,I2306)-SUMIFS(J2306:J2306,D2306:D2306,"SORTIE",I2306:I2306,I2306),"")</f>
        <v>-26</v>
      </c>
      <c r="L2306" s="13">
        <f>IFERROR(VLOOKUP(I2306,T_LISTES[],3,0),"")</f>
        <v>2</v>
      </c>
      <c r="M2306" s="13" t="str">
        <f t="shared" si="73"/>
        <v>COMMANDER</v>
      </c>
      <c r="N2306" s="23"/>
      <c r="O2306" s="8"/>
      <c r="P2306" s="69">
        <v>0</v>
      </c>
      <c r="Q2306" s="22"/>
      <c r="R2306" s="14" t="s">
        <v>1743</v>
      </c>
    </row>
    <row r="2307" spans="1:18" x14ac:dyDescent="0.25">
      <c r="A2307" s="14">
        <f t="shared" si="72"/>
        <v>2306</v>
      </c>
      <c r="B2307" s="15">
        <v>44348</v>
      </c>
      <c r="C2307" s="7">
        <v>44375</v>
      </c>
      <c r="D2307" s="8" t="s">
        <v>842</v>
      </c>
      <c r="E2307" s="22" t="s">
        <v>255</v>
      </c>
      <c r="F2307" s="67" t="s">
        <v>1860</v>
      </c>
      <c r="G2307" s="8"/>
      <c r="H2307" s="67" t="s">
        <v>26</v>
      </c>
      <c r="I2307" s="22" t="s">
        <v>507</v>
      </c>
      <c r="J2307" s="68">
        <v>1</v>
      </c>
      <c r="K2307" s="13">
        <f>IFERROR(VLOOKUP(I2307,'LISTES stock'!A$2:B$1487,2,0)+SUMIFS(J2307:J2307,D2307:D2307,"ENTRÉE",I2307:I2307,I2307)-SUMIFS(J2307:J2307,D2307:D2307,"SORTIE",I2307:I2307,I2307),"")</f>
        <v>-1</v>
      </c>
      <c r="L2307" s="13">
        <f>IFERROR(VLOOKUP(I2307,T_LISTES[],3,0),"")</f>
        <v>2</v>
      </c>
      <c r="M2307" s="13" t="str">
        <f t="shared" si="73"/>
        <v>COMMANDER</v>
      </c>
      <c r="N2307" s="23"/>
      <c r="O2307" s="8"/>
      <c r="P2307" s="69">
        <v>0</v>
      </c>
      <c r="Q2307" s="22"/>
      <c r="R2307" s="14" t="s">
        <v>2159</v>
      </c>
    </row>
    <row r="2308" spans="1:18" x14ac:dyDescent="0.25">
      <c r="A2308" s="14">
        <f t="shared" si="72"/>
        <v>2307</v>
      </c>
      <c r="B2308" s="15">
        <v>44348</v>
      </c>
      <c r="C2308" s="7">
        <v>44376</v>
      </c>
      <c r="D2308" s="8" t="s">
        <v>842</v>
      </c>
      <c r="E2308" s="22" t="s">
        <v>645</v>
      </c>
      <c r="F2308" s="67" t="s">
        <v>1867</v>
      </c>
      <c r="G2308" s="8"/>
      <c r="H2308" s="67" t="s">
        <v>1742</v>
      </c>
      <c r="I2308" s="22" t="s">
        <v>337</v>
      </c>
      <c r="J2308" s="68">
        <v>1</v>
      </c>
      <c r="K2308" s="13">
        <f>IFERROR(VLOOKUP(I2308,'LISTES stock'!A$2:B$1487,2,0)+SUMIFS(J2308:J2308,D2308:D2308,"ENTRÉE",I2308:I2308,I2308)-SUMIFS(J2308:J2308,D2308:D2308,"SORTIE",I2308:I2308,I2308),"")</f>
        <v>-25</v>
      </c>
      <c r="L2308" s="13">
        <f>IFERROR(VLOOKUP(I2308,T_LISTES[],3,0),"")</f>
        <v>2</v>
      </c>
      <c r="M2308" s="13" t="str">
        <f t="shared" si="73"/>
        <v>COMMANDER</v>
      </c>
      <c r="N2308" s="23"/>
      <c r="O2308" s="8"/>
      <c r="P2308" s="69">
        <v>0</v>
      </c>
      <c r="Q2308" s="22"/>
      <c r="R2308" s="14" t="s">
        <v>1743</v>
      </c>
    </row>
    <row r="2309" spans="1:18" x14ac:dyDescent="0.25">
      <c r="A2309" s="14">
        <f t="shared" si="72"/>
        <v>2308</v>
      </c>
      <c r="B2309" s="15">
        <v>44348</v>
      </c>
      <c r="C2309" s="7">
        <v>44376</v>
      </c>
      <c r="D2309" s="8" t="s">
        <v>842</v>
      </c>
      <c r="E2309" s="22" t="s">
        <v>646</v>
      </c>
      <c r="F2309" s="67" t="s">
        <v>1860</v>
      </c>
      <c r="G2309" s="8"/>
      <c r="H2309" s="67" t="s">
        <v>26</v>
      </c>
      <c r="I2309" s="22" t="s">
        <v>648</v>
      </c>
      <c r="J2309" s="68">
        <v>1</v>
      </c>
      <c r="K2309" s="13">
        <f>IFERROR(VLOOKUP(I2309,'LISTES stock'!A$2:B$1487,2,0)+SUMIFS(J2309:J2309,D2309:D2309,"ENTRÉE",I2309:I2309,I2309)-SUMIFS(J2309:J2309,D2309:D2309,"SORTIE",I2309:I2309,I2309),"")</f>
        <v>-24</v>
      </c>
      <c r="L2309" s="13">
        <f>IFERROR(VLOOKUP(I2309,T_LISTES[],3,0),"")</f>
        <v>2</v>
      </c>
      <c r="M2309" s="13" t="str">
        <f t="shared" si="73"/>
        <v>COMMANDER</v>
      </c>
      <c r="N2309" s="23"/>
      <c r="O2309" s="8"/>
      <c r="P2309" s="69">
        <v>0</v>
      </c>
      <c r="Q2309" s="22" t="s">
        <v>1918</v>
      </c>
      <c r="R2309" s="14" t="s">
        <v>1802</v>
      </c>
    </row>
    <row r="2310" spans="1:18" x14ac:dyDescent="0.25">
      <c r="A2310" s="14">
        <f t="shared" si="72"/>
        <v>2309</v>
      </c>
      <c r="B2310" s="15">
        <v>44348</v>
      </c>
      <c r="C2310" s="7">
        <v>44376</v>
      </c>
      <c r="D2310" s="8" t="s">
        <v>842</v>
      </c>
      <c r="E2310" s="22" t="s">
        <v>646</v>
      </c>
      <c r="F2310" s="67" t="s">
        <v>1860</v>
      </c>
      <c r="G2310" s="8"/>
      <c r="H2310" s="67" t="s">
        <v>26</v>
      </c>
      <c r="I2310" s="22" t="s">
        <v>647</v>
      </c>
      <c r="J2310" s="68">
        <v>1</v>
      </c>
      <c r="K2310" s="13">
        <f>IFERROR(VLOOKUP(I2310,'LISTES stock'!A$2:B$1487,2,0)+SUMIFS(J2310:J2310,D2310:D2310,"ENTRÉE",I2310:I2310,I2310)-SUMIFS(J2310:J2310,D2310:D2310,"SORTIE",I2310:I2310,I2310),"")</f>
        <v>-12</v>
      </c>
      <c r="L2310" s="13">
        <f>IFERROR(VLOOKUP(I2310,T_LISTES[],3,0),"")</f>
        <v>2</v>
      </c>
      <c r="M2310" s="13" t="str">
        <f t="shared" si="73"/>
        <v>COMMANDER</v>
      </c>
      <c r="N2310" s="23"/>
      <c r="O2310" s="8"/>
      <c r="P2310" s="69">
        <v>0</v>
      </c>
      <c r="Q2310" s="22" t="s">
        <v>1918</v>
      </c>
      <c r="R2310" s="14" t="s">
        <v>1802</v>
      </c>
    </row>
    <row r="2311" spans="1:18" x14ac:dyDescent="0.25">
      <c r="A2311" s="14">
        <f t="shared" si="72"/>
        <v>2310</v>
      </c>
      <c r="B2311" s="15">
        <v>44348</v>
      </c>
      <c r="C2311" s="7">
        <v>44376</v>
      </c>
      <c r="D2311" s="8" t="s">
        <v>842</v>
      </c>
      <c r="E2311" s="22" t="s">
        <v>719</v>
      </c>
      <c r="F2311" s="67" t="s">
        <v>1744</v>
      </c>
      <c r="G2311" s="8"/>
      <c r="H2311" s="67" t="s">
        <v>20</v>
      </c>
      <c r="I2311" s="22" t="s">
        <v>19</v>
      </c>
      <c r="J2311" s="68">
        <v>6</v>
      </c>
      <c r="K2311" s="13">
        <f>IFERROR(VLOOKUP(I2311,'LISTES stock'!A$2:B$1487,2,0)+SUMIFS(J2311:J2311,D2311:D2311,"ENTRÉE",I2311:I2311,I2311)-SUMIFS(J2311:J2311,D2311:D2311,"SORTIE",I2311:I2311,I2311),"")</f>
        <v>46</v>
      </c>
      <c r="L2311" s="13">
        <f>IFERROR(VLOOKUP(I2311,T_LISTES[],3,0),"")</f>
        <v>2</v>
      </c>
      <c r="M2311" s="13" t="str">
        <f t="shared" si="73"/>
        <v/>
      </c>
      <c r="N2311" s="23"/>
      <c r="O2311" s="8"/>
      <c r="P2311" s="69">
        <v>0</v>
      </c>
      <c r="Q2311" s="22" t="s">
        <v>727</v>
      </c>
      <c r="R2311" s="14" t="s">
        <v>1759</v>
      </c>
    </row>
    <row r="2312" spans="1:18" x14ac:dyDescent="0.25">
      <c r="A2312" s="14">
        <f t="shared" si="72"/>
        <v>2311</v>
      </c>
      <c r="B2312" s="15">
        <v>44348</v>
      </c>
      <c r="C2312" s="7">
        <v>44376</v>
      </c>
      <c r="D2312" s="75" t="s">
        <v>844</v>
      </c>
      <c r="E2312" s="22" t="s">
        <v>2298</v>
      </c>
      <c r="F2312" s="67" t="s">
        <v>1747</v>
      </c>
      <c r="G2312" s="8"/>
      <c r="H2312" s="67"/>
      <c r="I2312" s="22" t="s">
        <v>32</v>
      </c>
      <c r="J2312" s="68">
        <v>4</v>
      </c>
      <c r="K2312" s="13">
        <f>IFERROR(VLOOKUP(I2312,'LISTES stock'!A$2:B$1487,2,0)+SUMIFS(J2312:J2312,D2312:D2312,"ENTRÉE",I2312:I2312,I2312)-SUMIFS(J2312:J2312,D2312:D2312,"SORTIE",I2312:I2312,I2312),"")</f>
        <v>5</v>
      </c>
      <c r="L2312" s="13">
        <f>IFERROR(VLOOKUP(I2312,T_LISTES[],3,0),"")</f>
        <v>0</v>
      </c>
      <c r="M2312" s="13" t="str">
        <f t="shared" si="73"/>
        <v/>
      </c>
      <c r="N2312" s="23"/>
      <c r="O2312" s="8"/>
      <c r="P2312" s="69">
        <v>0</v>
      </c>
      <c r="Q2312" s="22"/>
      <c r="R2312" s="14"/>
    </row>
    <row r="2313" spans="1:18" x14ac:dyDescent="0.25">
      <c r="A2313" s="14">
        <f t="shared" si="72"/>
        <v>2312</v>
      </c>
      <c r="B2313" s="15">
        <v>44348</v>
      </c>
      <c r="C2313" s="7">
        <v>44376</v>
      </c>
      <c r="D2313" s="75" t="s">
        <v>844</v>
      </c>
      <c r="E2313" s="22" t="s">
        <v>2298</v>
      </c>
      <c r="F2313" s="67" t="s">
        <v>1747</v>
      </c>
      <c r="G2313" s="8"/>
      <c r="H2313" s="67"/>
      <c r="I2313" s="22" t="s">
        <v>12</v>
      </c>
      <c r="J2313" s="68">
        <v>4</v>
      </c>
      <c r="K2313" s="13">
        <f>IFERROR(VLOOKUP(I2313,'LISTES stock'!A$2:B$1487,2,0)+SUMIFS(J2313:J2313,D2313:D2313,"ENTRÉE",I2313:I2313,I2313)-SUMIFS(J2313:J2313,D2313:D2313,"SORTIE",I2313:I2313,I2313),"")</f>
        <v>5</v>
      </c>
      <c r="L2313" s="13">
        <f>IFERROR(VLOOKUP(I2313,T_LISTES[],3,0),"")</f>
        <v>0</v>
      </c>
      <c r="M2313" s="13" t="str">
        <f t="shared" si="73"/>
        <v/>
      </c>
      <c r="N2313" s="23"/>
      <c r="O2313" s="8"/>
      <c r="P2313" s="69">
        <v>0</v>
      </c>
      <c r="Q2313" s="22"/>
      <c r="R2313" s="14"/>
    </row>
    <row r="2314" spans="1:18" x14ac:dyDescent="0.25">
      <c r="A2314" s="14">
        <f t="shared" si="72"/>
        <v>2313</v>
      </c>
      <c r="B2314" s="15">
        <v>44348</v>
      </c>
      <c r="C2314" s="7">
        <v>44377</v>
      </c>
      <c r="D2314" s="8" t="s">
        <v>842</v>
      </c>
      <c r="E2314" s="22" t="s">
        <v>717</v>
      </c>
      <c r="F2314" s="67" t="s">
        <v>1860</v>
      </c>
      <c r="G2314" s="8"/>
      <c r="H2314" s="67" t="s">
        <v>26</v>
      </c>
      <c r="I2314" s="22" t="s">
        <v>647</v>
      </c>
      <c r="J2314" s="68">
        <v>2</v>
      </c>
      <c r="K2314" s="13">
        <f>IFERROR(VLOOKUP(I2314,'LISTES stock'!A$2:B$1487,2,0)+SUMIFS(J2314:J2314,D2314:D2314,"ENTRÉE",I2314:I2314,I2314)-SUMIFS(J2314:J2314,D2314:D2314,"SORTIE",I2314:I2314,I2314),"")</f>
        <v>-13</v>
      </c>
      <c r="L2314" s="13">
        <f>IFERROR(VLOOKUP(I2314,T_LISTES[],3,0),"")</f>
        <v>2</v>
      </c>
      <c r="M2314" s="13" t="str">
        <f t="shared" si="73"/>
        <v>COMMANDER</v>
      </c>
      <c r="N2314" s="23"/>
      <c r="O2314" s="8"/>
      <c r="P2314" s="69">
        <v>0</v>
      </c>
      <c r="Q2314" s="22" t="s">
        <v>1891</v>
      </c>
      <c r="R2314" s="14" t="s">
        <v>1892</v>
      </c>
    </row>
    <row r="2315" spans="1:18" x14ac:dyDescent="0.25">
      <c r="A2315" s="14">
        <f t="shared" si="72"/>
        <v>2314</v>
      </c>
      <c r="B2315" s="15">
        <v>44348</v>
      </c>
      <c r="C2315" s="7">
        <v>44377</v>
      </c>
      <c r="D2315" s="8" t="s">
        <v>842</v>
      </c>
      <c r="E2315" s="22" t="s">
        <v>718</v>
      </c>
      <c r="F2315" s="67" t="s">
        <v>1781</v>
      </c>
      <c r="G2315" s="8"/>
      <c r="H2315" s="67" t="s">
        <v>1796</v>
      </c>
      <c r="I2315" s="22" t="s">
        <v>213</v>
      </c>
      <c r="J2315" s="68">
        <v>1</v>
      </c>
      <c r="K2315" s="13">
        <f>IFERROR(VLOOKUP(I2315,'LISTES stock'!A$2:B$1487,2,0)+SUMIFS(J2315:J2315,D2315:D2315,"ENTRÉE",I2315:I2315,I2315)-SUMIFS(J2315:J2315,D2315:D2315,"SORTIE",I2315:I2315,I2315),"")</f>
        <v>-31</v>
      </c>
      <c r="L2315" s="13">
        <f>IFERROR(VLOOKUP(I2315,T_LISTES[],3,0),"")</f>
        <v>0</v>
      </c>
      <c r="M2315" s="13" t="str">
        <f t="shared" si="73"/>
        <v>COMMANDER</v>
      </c>
      <c r="N2315" s="23"/>
      <c r="O2315" s="8"/>
      <c r="P2315" s="69">
        <v>0</v>
      </c>
      <c r="Q2315" s="22"/>
      <c r="R2315" s="14" t="s">
        <v>1865</v>
      </c>
    </row>
    <row r="2316" spans="1:18" x14ac:dyDescent="0.25">
      <c r="A2316" s="14">
        <f t="shared" si="72"/>
        <v>2315</v>
      </c>
      <c r="B2316" s="15">
        <v>44348</v>
      </c>
      <c r="C2316" s="7">
        <v>44377</v>
      </c>
      <c r="D2316" s="8" t="s">
        <v>842</v>
      </c>
      <c r="E2316" s="22" t="s">
        <v>669</v>
      </c>
      <c r="F2316" s="67" t="s">
        <v>1781</v>
      </c>
      <c r="G2316" s="8"/>
      <c r="H2316" s="67" t="s">
        <v>1796</v>
      </c>
      <c r="I2316" s="22" t="s">
        <v>213</v>
      </c>
      <c r="J2316" s="68">
        <v>1</v>
      </c>
      <c r="K2316" s="13">
        <f>IFERROR(VLOOKUP(I2316,'LISTES stock'!A$2:B$1487,2,0)+SUMIFS(J2316:J2316,D2316:D2316,"ENTRÉE",I2316:I2316,I2316)-SUMIFS(J2316:J2316,D2316:D2316,"SORTIE",I2316:I2316,I2316),"")</f>
        <v>-31</v>
      </c>
      <c r="L2316" s="13">
        <f>IFERROR(VLOOKUP(I2316,T_LISTES[],3,0),"")</f>
        <v>0</v>
      </c>
      <c r="M2316" s="13" t="str">
        <f t="shared" si="73"/>
        <v>COMMANDER</v>
      </c>
      <c r="N2316" s="23"/>
      <c r="O2316" s="8"/>
      <c r="P2316" s="69">
        <v>0</v>
      </c>
      <c r="Q2316" s="22"/>
      <c r="R2316" s="14" t="s">
        <v>1865</v>
      </c>
    </row>
    <row r="2317" spans="1:18" x14ac:dyDescent="0.25">
      <c r="A2317" s="14">
        <f t="shared" si="72"/>
        <v>2316</v>
      </c>
      <c r="B2317" s="15">
        <v>44348</v>
      </c>
      <c r="C2317" s="7">
        <v>44377</v>
      </c>
      <c r="D2317" s="8" t="s">
        <v>842</v>
      </c>
      <c r="E2317" s="22" t="s">
        <v>717</v>
      </c>
      <c r="F2317" s="67" t="s">
        <v>1781</v>
      </c>
      <c r="G2317" s="8"/>
      <c r="H2317" s="67" t="s">
        <v>1796</v>
      </c>
      <c r="I2317" s="22" t="s">
        <v>213</v>
      </c>
      <c r="J2317" s="68">
        <v>1</v>
      </c>
      <c r="K2317" s="13">
        <f>IFERROR(VLOOKUP(I2317,'LISTES stock'!A$2:B$1487,2,0)+SUMIFS(J2317:J2317,D2317:D2317,"ENTRÉE",I2317:I2317,I2317)-SUMIFS(J2317:J2317,D2317:D2317,"SORTIE",I2317:I2317,I2317),"")</f>
        <v>-31</v>
      </c>
      <c r="L2317" s="13">
        <f>IFERROR(VLOOKUP(I2317,T_LISTES[],3,0),"")</f>
        <v>0</v>
      </c>
      <c r="M2317" s="13" t="str">
        <f t="shared" si="73"/>
        <v>COMMANDER</v>
      </c>
      <c r="N2317" s="23"/>
      <c r="O2317" s="8"/>
      <c r="P2317" s="69">
        <v>0</v>
      </c>
      <c r="Q2317" s="22"/>
      <c r="R2317" s="14" t="s">
        <v>1865</v>
      </c>
    </row>
    <row r="2318" spans="1:18" x14ac:dyDescent="0.25">
      <c r="A2318" s="14">
        <f t="shared" si="72"/>
        <v>2317</v>
      </c>
      <c r="B2318" s="15">
        <v>44348</v>
      </c>
      <c r="C2318" s="7">
        <v>44377</v>
      </c>
      <c r="D2318" s="8" t="s">
        <v>842</v>
      </c>
      <c r="E2318" s="22" t="s">
        <v>697</v>
      </c>
      <c r="F2318" s="67" t="s">
        <v>1860</v>
      </c>
      <c r="G2318" s="8"/>
      <c r="H2318" s="67" t="s">
        <v>26</v>
      </c>
      <c r="I2318" s="22" t="s">
        <v>664</v>
      </c>
      <c r="J2318" s="68">
        <v>1</v>
      </c>
      <c r="K2318" s="13">
        <f>IFERROR(VLOOKUP(I2318,'LISTES stock'!A$2:B$1487,2,0)+SUMIFS(J2318:J2318,D2318:D2318,"ENTRÉE",I2318:I2318,I2318)-SUMIFS(J2318:J2318,D2318:D2318,"SORTIE",I2318:I2318,I2318),"")</f>
        <v>-14</v>
      </c>
      <c r="L2318" s="13">
        <f>IFERROR(VLOOKUP(I2318,T_LISTES[],3,0),"")</f>
        <v>2</v>
      </c>
      <c r="M2318" s="13" t="str">
        <f t="shared" si="73"/>
        <v>COMMANDER</v>
      </c>
      <c r="N2318" s="23"/>
      <c r="O2318" s="8"/>
      <c r="P2318" s="69">
        <v>0</v>
      </c>
      <c r="Q2318" s="22" t="s">
        <v>1780</v>
      </c>
      <c r="R2318" s="14" t="s">
        <v>1790</v>
      </c>
    </row>
    <row r="2319" spans="1:18" x14ac:dyDescent="0.25">
      <c r="A2319" s="14">
        <f t="shared" si="72"/>
        <v>2318</v>
      </c>
      <c r="B2319" s="15">
        <v>44348</v>
      </c>
      <c r="C2319" s="7">
        <v>44377</v>
      </c>
      <c r="D2319" s="8" t="s">
        <v>842</v>
      </c>
      <c r="E2319" s="22" t="s">
        <v>697</v>
      </c>
      <c r="F2319" s="67" t="s">
        <v>1860</v>
      </c>
      <c r="G2319" s="8"/>
      <c r="H2319" s="67" t="s">
        <v>26</v>
      </c>
      <c r="I2319" s="22" t="s">
        <v>663</v>
      </c>
      <c r="J2319" s="68">
        <v>2</v>
      </c>
      <c r="K2319" s="13">
        <f>IFERROR(VLOOKUP(I2319,'LISTES stock'!A$2:B$1487,2,0)+SUMIFS(J2319:J2319,D2319:D2319,"ENTRÉE",I2319:I2319,I2319)-SUMIFS(J2319:J2319,D2319:D2319,"SORTIE",I2319:I2319,I2319),"")</f>
        <v>-1</v>
      </c>
      <c r="L2319" s="13">
        <f>IFERROR(VLOOKUP(I2319,T_LISTES[],3,0),"")</f>
        <v>2</v>
      </c>
      <c r="M2319" s="13" t="str">
        <f t="shared" si="73"/>
        <v>COMMANDER</v>
      </c>
      <c r="N2319" s="23"/>
      <c r="O2319" s="8"/>
      <c r="P2319" s="69">
        <v>0</v>
      </c>
      <c r="Q2319" s="22" t="s">
        <v>1780</v>
      </c>
      <c r="R2319" s="14" t="s">
        <v>1790</v>
      </c>
    </row>
    <row r="2320" spans="1:18" x14ac:dyDescent="0.25">
      <c r="A2320" s="14">
        <f t="shared" si="72"/>
        <v>2319</v>
      </c>
      <c r="B2320" s="15">
        <v>44348</v>
      </c>
      <c r="C2320" s="7">
        <v>44377</v>
      </c>
      <c r="D2320" s="8" t="s">
        <v>842</v>
      </c>
      <c r="E2320" s="22" t="s">
        <v>697</v>
      </c>
      <c r="F2320" s="67" t="s">
        <v>1860</v>
      </c>
      <c r="G2320" s="8"/>
      <c r="H2320" s="67" t="s">
        <v>26</v>
      </c>
      <c r="I2320" s="22" t="s">
        <v>135</v>
      </c>
      <c r="J2320" s="68">
        <v>2</v>
      </c>
      <c r="K2320" s="13">
        <f>IFERROR(VLOOKUP(I2320,'LISTES stock'!A$2:B$1487,2,0)+SUMIFS(J2320:J2320,D2320:D2320,"ENTRÉE",I2320:I2320,I2320)-SUMIFS(J2320:J2320,D2320:D2320,"SORTIE",I2320:I2320,I2320),"")</f>
        <v>-88</v>
      </c>
      <c r="L2320" s="13">
        <f>IFERROR(VLOOKUP(I2320,T_LISTES[],3,0),"")</f>
        <v>2</v>
      </c>
      <c r="M2320" s="13" t="str">
        <f t="shared" si="73"/>
        <v>COMMANDER</v>
      </c>
      <c r="N2320" s="23"/>
      <c r="O2320" s="8"/>
      <c r="P2320" s="69">
        <v>0</v>
      </c>
      <c r="Q2320" s="22" t="s">
        <v>1780</v>
      </c>
      <c r="R2320" s="14" t="s">
        <v>1790</v>
      </c>
    </row>
    <row r="2321" spans="1:18" x14ac:dyDescent="0.25">
      <c r="A2321" s="14">
        <f t="shared" si="72"/>
        <v>2320</v>
      </c>
      <c r="B2321" s="15">
        <v>44348</v>
      </c>
      <c r="C2321" s="7">
        <v>44377</v>
      </c>
      <c r="D2321" s="8" t="s">
        <v>842</v>
      </c>
      <c r="E2321" s="22" t="s">
        <v>697</v>
      </c>
      <c r="F2321" s="67" t="s">
        <v>1765</v>
      </c>
      <c r="G2321" s="8"/>
      <c r="H2321" s="67" t="s">
        <v>58</v>
      </c>
      <c r="I2321" s="22" t="s">
        <v>57</v>
      </c>
      <c r="J2321" s="68">
        <v>27</v>
      </c>
      <c r="K2321" s="13">
        <f>IFERROR(VLOOKUP(I2321,'LISTES stock'!A$2:B$1487,2,0)+SUMIFS(J2321:J2321,D2321:D2321,"ENTRÉE",I2321:I2321,I2321)-SUMIFS(J2321:J2321,D2321:D2321,"SORTIE",I2321:I2321,I2321),"")</f>
        <v>-7071</v>
      </c>
      <c r="L2321" s="13">
        <f>IFERROR(VLOOKUP(I2321,T_LISTES[],3,0),"")</f>
        <v>0</v>
      </c>
      <c r="M2321" s="13" t="str">
        <f t="shared" si="73"/>
        <v>COMMANDER</v>
      </c>
      <c r="N2321" s="23"/>
      <c r="O2321" s="8"/>
      <c r="P2321" s="69">
        <v>0</v>
      </c>
      <c r="Q2321" s="22" t="s">
        <v>1780</v>
      </c>
      <c r="R2321" s="14" t="s">
        <v>1790</v>
      </c>
    </row>
    <row r="2322" spans="1:18" x14ac:dyDescent="0.25">
      <c r="A2322" s="14">
        <f t="shared" si="72"/>
        <v>2321</v>
      </c>
      <c r="B2322" s="15">
        <v>44348</v>
      </c>
      <c r="C2322" s="7">
        <v>44377</v>
      </c>
      <c r="D2322" s="8" t="s">
        <v>842</v>
      </c>
      <c r="E2322" s="22" t="s">
        <v>697</v>
      </c>
      <c r="F2322" s="67" t="s">
        <v>1867</v>
      </c>
      <c r="G2322" s="8"/>
      <c r="H2322" s="67" t="s">
        <v>1742</v>
      </c>
      <c r="I2322" s="22" t="s">
        <v>337</v>
      </c>
      <c r="J2322" s="68">
        <v>2</v>
      </c>
      <c r="K2322" s="13">
        <f>IFERROR(VLOOKUP(I2322,'LISTES stock'!A$2:B$1487,2,0)+SUMIFS(J2322:J2322,D2322:D2322,"ENTRÉE",I2322:I2322,I2322)-SUMIFS(J2322:J2322,D2322:D2322,"SORTIE",I2322:I2322,I2322),"")</f>
        <v>-26</v>
      </c>
      <c r="L2322" s="13">
        <f>IFERROR(VLOOKUP(I2322,T_LISTES[],3,0),"")</f>
        <v>2</v>
      </c>
      <c r="M2322" s="13" t="str">
        <f t="shared" si="73"/>
        <v>COMMANDER</v>
      </c>
      <c r="N2322" s="23"/>
      <c r="O2322" s="8"/>
      <c r="P2322" s="69">
        <v>0</v>
      </c>
      <c r="Q2322" s="22"/>
      <c r="R2322" s="14" t="s">
        <v>1743</v>
      </c>
    </row>
    <row r="2323" spans="1:18" x14ac:dyDescent="0.25">
      <c r="A2323" s="14">
        <f t="shared" si="72"/>
        <v>2322</v>
      </c>
      <c r="B2323" s="15">
        <v>44348</v>
      </c>
      <c r="C2323" s="7">
        <v>44377</v>
      </c>
      <c r="D2323" s="8" t="s">
        <v>842</v>
      </c>
      <c r="E2323" s="22" t="s">
        <v>707</v>
      </c>
      <c r="F2323" s="67" t="s">
        <v>1744</v>
      </c>
      <c r="G2323" s="8"/>
      <c r="H2323" s="67" t="s">
        <v>33</v>
      </c>
      <c r="I2323" s="22" t="s">
        <v>161</v>
      </c>
      <c r="J2323" s="68">
        <v>1</v>
      </c>
      <c r="K2323" s="13">
        <f>IFERROR(VLOOKUP(I2323,'LISTES stock'!A$2:B$1487,2,0)+SUMIFS(J2323:J2323,D2323:D2323,"ENTRÉE",I2323:I2323,I2323)-SUMIFS(J2323:J2323,D2323:D2323,"SORTIE",I2323:I2323,I2323),"")</f>
        <v>-15</v>
      </c>
      <c r="L2323" s="13">
        <f>IFERROR(VLOOKUP(I2323,T_LISTES[],3,0),"")</f>
        <v>2</v>
      </c>
      <c r="M2323" s="13" t="str">
        <f t="shared" si="73"/>
        <v>COMMANDER</v>
      </c>
      <c r="N2323" s="23"/>
      <c r="O2323" s="8"/>
      <c r="P2323" s="69">
        <v>12000</v>
      </c>
      <c r="Q2323" s="22"/>
      <c r="R2323" s="14" t="s">
        <v>1739</v>
      </c>
    </row>
    <row r="2324" spans="1:18" x14ac:dyDescent="0.25">
      <c r="A2324" s="14">
        <f t="shared" si="72"/>
        <v>2323</v>
      </c>
      <c r="B2324" s="15">
        <v>44348</v>
      </c>
      <c r="C2324" s="7">
        <v>44377</v>
      </c>
      <c r="D2324" s="8" t="s">
        <v>842</v>
      </c>
      <c r="E2324" s="22" t="s">
        <v>169</v>
      </c>
      <c r="F2324" s="67" t="s">
        <v>1747</v>
      </c>
      <c r="G2324" s="8"/>
      <c r="H2324" s="67" t="s">
        <v>33</v>
      </c>
      <c r="I2324" s="22" t="s">
        <v>497</v>
      </c>
      <c r="J2324" s="68">
        <v>2</v>
      </c>
      <c r="K2324" s="13">
        <f>IFERROR(VLOOKUP(I2324,'LISTES stock'!A$2:B$1487,2,0)+SUMIFS(J2324:J2324,D2324:D2324,"ENTRÉE",I2324:I2324,I2324)-SUMIFS(J2324:J2324,D2324:D2324,"SORTIE",I2324:I2324,I2324),"")</f>
        <v>-12</v>
      </c>
      <c r="L2324" s="13">
        <f>IFERROR(VLOOKUP(I2324,T_LISTES[],3,0),"")</f>
        <v>0</v>
      </c>
      <c r="M2324" s="13" t="str">
        <f t="shared" si="73"/>
        <v>COMMANDER</v>
      </c>
      <c r="N2324" s="23"/>
      <c r="O2324" s="8"/>
      <c r="P2324" s="69">
        <v>0</v>
      </c>
      <c r="Q2324" s="22"/>
      <c r="R2324" s="14" t="s">
        <v>1737</v>
      </c>
    </row>
    <row r="2325" spans="1:18" x14ac:dyDescent="0.25">
      <c r="A2325" s="14">
        <f t="shared" si="72"/>
        <v>2324</v>
      </c>
      <c r="B2325" s="15">
        <v>44348</v>
      </c>
      <c r="C2325" s="7">
        <v>44377</v>
      </c>
      <c r="D2325" s="8" t="s">
        <v>842</v>
      </c>
      <c r="E2325" s="22" t="s">
        <v>707</v>
      </c>
      <c r="F2325" s="67" t="s">
        <v>1747</v>
      </c>
      <c r="G2325" s="8"/>
      <c r="H2325" s="67" t="s">
        <v>33</v>
      </c>
      <c r="I2325" s="22" t="s">
        <v>184</v>
      </c>
      <c r="J2325" s="68">
        <v>3</v>
      </c>
      <c r="K2325" s="13">
        <f>IFERROR(VLOOKUP(I2325,'LISTES stock'!A$2:B$1487,2,0)+SUMIFS(J2325:J2325,D2325:D2325,"ENTRÉE",I2325:I2325,I2325)-SUMIFS(J2325:J2325,D2325:D2325,"SORTIE",I2325:I2325,I2325),"")</f>
        <v>52</v>
      </c>
      <c r="L2325" s="13">
        <f>IFERROR(VLOOKUP(I2325,T_LISTES[],3,0),"")</f>
        <v>2</v>
      </c>
      <c r="M2325" s="13" t="str">
        <f t="shared" si="73"/>
        <v/>
      </c>
      <c r="N2325" s="23"/>
      <c r="O2325" s="8"/>
      <c r="P2325" s="69">
        <v>6000</v>
      </c>
      <c r="Q2325" s="22" t="s">
        <v>1821</v>
      </c>
      <c r="R2325" s="14" t="s">
        <v>1739</v>
      </c>
    </row>
    <row r="2326" spans="1:18" x14ac:dyDescent="0.25">
      <c r="A2326" s="14">
        <f t="shared" si="72"/>
        <v>2325</v>
      </c>
      <c r="B2326" s="15">
        <v>44348</v>
      </c>
      <c r="C2326" s="7">
        <v>44377</v>
      </c>
      <c r="D2326" s="8" t="s">
        <v>842</v>
      </c>
      <c r="E2326" s="22" t="s">
        <v>547</v>
      </c>
      <c r="F2326" s="67" t="s">
        <v>1747</v>
      </c>
      <c r="G2326" s="8"/>
      <c r="H2326" s="67" t="s">
        <v>17</v>
      </c>
      <c r="I2326" s="22" t="s">
        <v>18</v>
      </c>
      <c r="J2326" s="68">
        <v>2</v>
      </c>
      <c r="K2326" s="13">
        <f>IFERROR(VLOOKUP(I2326,'LISTES stock'!A$2:B$1487,2,0)+SUMIFS(J2326:J2326,D2326:D2326,"ENTRÉE",I2326:I2326,I2326)-SUMIFS(J2326:J2326,D2326:D2326,"SORTIE",I2326:I2326,I2326),"")</f>
        <v>-59</v>
      </c>
      <c r="L2326" s="13">
        <f>IFERROR(VLOOKUP(I2326,T_LISTES[],3,0),"")</f>
        <v>0</v>
      </c>
      <c r="M2326" s="13" t="str">
        <f t="shared" si="73"/>
        <v>COMMANDER</v>
      </c>
      <c r="N2326" s="23"/>
      <c r="O2326" s="8"/>
      <c r="P2326" s="69">
        <v>0</v>
      </c>
      <c r="Q2326" s="22" t="s">
        <v>1894</v>
      </c>
      <c r="R2326" s="14" t="s">
        <v>1754</v>
      </c>
    </row>
    <row r="2327" spans="1:18" x14ac:dyDescent="0.25">
      <c r="A2327" s="14">
        <f t="shared" si="72"/>
        <v>2326</v>
      </c>
      <c r="B2327" s="15">
        <v>44348</v>
      </c>
      <c r="C2327" s="7">
        <v>44377</v>
      </c>
      <c r="D2327" s="8" t="s">
        <v>842</v>
      </c>
      <c r="E2327" s="22" t="s">
        <v>711</v>
      </c>
      <c r="F2327" s="67" t="s">
        <v>1747</v>
      </c>
      <c r="G2327" s="8"/>
      <c r="H2327" s="67" t="s">
        <v>17</v>
      </c>
      <c r="I2327" s="22" t="s">
        <v>183</v>
      </c>
      <c r="J2327" s="68">
        <v>1</v>
      </c>
      <c r="K2327" s="13">
        <f>IFERROR(VLOOKUP(I2327,'LISTES stock'!A$2:B$1487,2,0)+SUMIFS(J2327:J2327,D2327:D2327,"ENTRÉE",I2327:I2327,I2327)-SUMIFS(J2327:J2327,D2327:D2327,"SORTIE",I2327:I2327,I2327),"")</f>
        <v>-7</v>
      </c>
      <c r="L2327" s="13">
        <f>IFERROR(VLOOKUP(I2327,T_LISTES[],3,0),"")</f>
        <v>0</v>
      </c>
      <c r="M2327" s="13" t="str">
        <f t="shared" si="73"/>
        <v>COMMANDER</v>
      </c>
      <c r="N2327" s="23"/>
      <c r="O2327" s="8"/>
      <c r="P2327" s="69">
        <v>0</v>
      </c>
      <c r="Q2327" s="22" t="s">
        <v>1855</v>
      </c>
      <c r="R2327" s="14" t="s">
        <v>1754</v>
      </c>
    </row>
    <row r="2328" spans="1:18" x14ac:dyDescent="0.25">
      <c r="A2328" s="14">
        <f t="shared" si="72"/>
        <v>2327</v>
      </c>
      <c r="B2328" s="15">
        <v>44348</v>
      </c>
      <c r="C2328" s="7">
        <v>44377</v>
      </c>
      <c r="D2328" s="8" t="s">
        <v>842</v>
      </c>
      <c r="E2328" s="22" t="s">
        <v>717</v>
      </c>
      <c r="F2328" s="67" t="s">
        <v>1744</v>
      </c>
      <c r="G2328" s="8"/>
      <c r="H2328" s="67" t="s">
        <v>1796</v>
      </c>
      <c r="I2328" s="22" t="s">
        <v>411</v>
      </c>
      <c r="J2328" s="68">
        <v>1</v>
      </c>
      <c r="K2328" s="13">
        <f>IFERROR(VLOOKUP(I2328,'LISTES stock'!A$2:B$1487,2,0)+SUMIFS(J2328:J2328,D2328:D2328,"ENTRÉE",I2328:I2328,I2328)-SUMIFS(J2328:J2328,D2328:D2328,"SORTIE",I2328:I2328,I2328),"")</f>
        <v>-3</v>
      </c>
      <c r="L2328" s="13">
        <f>IFERROR(VLOOKUP(I2328,T_LISTES[],3,0),"")</f>
        <v>2</v>
      </c>
      <c r="M2328" s="13" t="str">
        <f t="shared" si="73"/>
        <v>COMMANDER</v>
      </c>
      <c r="N2328" s="23"/>
      <c r="O2328" s="8">
        <v>15000</v>
      </c>
      <c r="P2328" s="69">
        <v>0</v>
      </c>
      <c r="Q2328" s="22"/>
      <c r="R2328" s="14" t="s">
        <v>1892</v>
      </c>
    </row>
    <row r="2329" spans="1:18" x14ac:dyDescent="0.25">
      <c r="A2329" s="14">
        <f t="shared" si="72"/>
        <v>2328</v>
      </c>
      <c r="B2329" s="15">
        <v>44348</v>
      </c>
      <c r="C2329" s="7">
        <v>44377</v>
      </c>
      <c r="D2329" s="8" t="s">
        <v>842</v>
      </c>
      <c r="E2329" s="22" t="s">
        <v>662</v>
      </c>
      <c r="F2329" s="67" t="s">
        <v>1744</v>
      </c>
      <c r="G2329" s="8"/>
      <c r="H2329" s="67" t="s">
        <v>1796</v>
      </c>
      <c r="I2329" s="22" t="s">
        <v>277</v>
      </c>
      <c r="J2329" s="68">
        <v>1</v>
      </c>
      <c r="K2329" s="13">
        <f>IFERROR(VLOOKUP(I2329,'LISTES stock'!A$2:B$1487,2,0)+SUMIFS(J2329:J2329,D2329:D2329,"ENTRÉE",I2329:I2329,I2329)-SUMIFS(J2329:J2329,D2329:D2329,"SORTIE",I2329:I2329,I2329),"")</f>
        <v>-1</v>
      </c>
      <c r="L2329" s="13">
        <f>IFERROR(VLOOKUP(I2329,T_LISTES[],3,0),"")</f>
        <v>2</v>
      </c>
      <c r="M2329" s="13" t="str">
        <f t="shared" si="73"/>
        <v>COMMANDER</v>
      </c>
      <c r="N2329" s="23"/>
      <c r="O2329" s="8"/>
      <c r="P2329" s="69">
        <v>15000</v>
      </c>
      <c r="Q2329" s="22"/>
      <c r="R2329" s="14" t="s">
        <v>1919</v>
      </c>
    </row>
    <row r="2330" spans="1:18" x14ac:dyDescent="0.25">
      <c r="A2330" s="14">
        <f t="shared" si="72"/>
        <v>2329</v>
      </c>
      <c r="B2330" s="15">
        <v>44348</v>
      </c>
      <c r="C2330" s="7">
        <v>44377</v>
      </c>
      <c r="D2330" s="8" t="s">
        <v>842</v>
      </c>
      <c r="E2330" s="22" t="s">
        <v>662</v>
      </c>
      <c r="F2330" s="67" t="s">
        <v>1781</v>
      </c>
      <c r="G2330" s="8"/>
      <c r="H2330" s="67" t="s">
        <v>1796</v>
      </c>
      <c r="I2330" s="22" t="s">
        <v>213</v>
      </c>
      <c r="J2330" s="68">
        <v>1</v>
      </c>
      <c r="K2330" s="13">
        <f>IFERROR(VLOOKUP(I2330,'LISTES stock'!A$2:B$1487,2,0)+SUMIFS(J2330:J2330,D2330:D2330,"ENTRÉE",I2330:I2330,I2330)-SUMIFS(J2330:J2330,D2330:D2330,"SORTIE",I2330:I2330,I2330),"")</f>
        <v>-31</v>
      </c>
      <c r="L2330" s="13">
        <f>IFERROR(VLOOKUP(I2330,T_LISTES[],3,0),"")</f>
        <v>0</v>
      </c>
      <c r="M2330" s="13" t="str">
        <f t="shared" si="73"/>
        <v>COMMANDER</v>
      </c>
      <c r="N2330" s="23"/>
      <c r="O2330" s="8"/>
      <c r="P2330" s="69">
        <v>0</v>
      </c>
      <c r="Q2330" s="22"/>
      <c r="R2330" s="14" t="s">
        <v>1842</v>
      </c>
    </row>
    <row r="2331" spans="1:18" x14ac:dyDescent="0.25">
      <c r="A2331" s="14">
        <f t="shared" si="72"/>
        <v>2330</v>
      </c>
      <c r="B2331" s="15">
        <v>44348</v>
      </c>
      <c r="C2331" s="7">
        <v>44377</v>
      </c>
      <c r="D2331" s="8" t="s">
        <v>842</v>
      </c>
      <c r="E2331" s="22" t="s">
        <v>212</v>
      </c>
      <c r="F2331" s="67" t="s">
        <v>1735</v>
      </c>
      <c r="G2331" s="8"/>
      <c r="H2331" s="67" t="s">
        <v>1742</v>
      </c>
      <c r="I2331" s="22" t="s">
        <v>121</v>
      </c>
      <c r="J2331" s="68">
        <v>1</v>
      </c>
      <c r="K2331" s="13">
        <f>IFERROR(VLOOKUP(I2331,'LISTES stock'!A$2:B$1487,2,0)+SUMIFS(J2331:J2331,D2331:D2331,"ENTRÉE",I2331:I2331,I2331)-SUMIFS(J2331:J2331,D2331:D2331,"SORTIE",I2331:I2331,I2331),"")</f>
        <v>-2</v>
      </c>
      <c r="L2331" s="13">
        <f>IFERROR(VLOOKUP(I2331,T_LISTES[],3,0),"")</f>
        <v>2</v>
      </c>
      <c r="M2331" s="13" t="str">
        <f t="shared" si="73"/>
        <v>COMMANDER</v>
      </c>
      <c r="N2331" s="23"/>
      <c r="O2331" s="8"/>
      <c r="P2331" s="69">
        <v>0</v>
      </c>
      <c r="Q2331" s="22"/>
      <c r="R2331" s="14" t="s">
        <v>1743</v>
      </c>
    </row>
    <row r="2332" spans="1:18" x14ac:dyDescent="0.25">
      <c r="A2332" s="14">
        <f t="shared" si="72"/>
        <v>2331</v>
      </c>
      <c r="B2332" s="15">
        <v>44348</v>
      </c>
      <c r="C2332" s="7">
        <v>44377</v>
      </c>
      <c r="D2332" s="8" t="s">
        <v>842</v>
      </c>
      <c r="E2332" s="22" t="s">
        <v>63</v>
      </c>
      <c r="F2332" s="67" t="s">
        <v>1747</v>
      </c>
      <c r="G2332" s="8"/>
      <c r="H2332" s="67" t="s">
        <v>33</v>
      </c>
      <c r="I2332" s="22" t="s">
        <v>301</v>
      </c>
      <c r="J2332" s="68">
        <v>1</v>
      </c>
      <c r="K2332" s="13">
        <f>IFERROR(VLOOKUP(I2332,'LISTES stock'!A$2:B$1487,2,0)+SUMIFS(J2332:J2332,D2332:D2332,"ENTRÉE",I2332:I2332,I2332)-SUMIFS(J2332:J2332,D2332:D2332,"SORTIE",I2332:I2332,I2332),"")</f>
        <v>-5</v>
      </c>
      <c r="L2332" s="13">
        <f>IFERROR(VLOOKUP(I2332,T_LISTES[],3,0),"")</f>
        <v>0</v>
      </c>
      <c r="M2332" s="13" t="str">
        <f t="shared" si="73"/>
        <v>COMMANDER</v>
      </c>
      <c r="N2332" s="23" t="s">
        <v>1773</v>
      </c>
      <c r="O2332" s="8"/>
      <c r="P2332" s="69">
        <v>0</v>
      </c>
      <c r="Q2332" s="22" t="s">
        <v>1920</v>
      </c>
      <c r="R2332" s="14" t="s">
        <v>1737</v>
      </c>
    </row>
    <row r="2333" spans="1:18" x14ac:dyDescent="0.25">
      <c r="A2333" s="14">
        <f t="shared" si="72"/>
        <v>2332</v>
      </c>
      <c r="B2333" s="15">
        <v>44348</v>
      </c>
      <c r="C2333" s="7">
        <v>44377</v>
      </c>
      <c r="D2333" s="8" t="s">
        <v>842</v>
      </c>
      <c r="E2333" s="22" t="s">
        <v>63</v>
      </c>
      <c r="F2333" s="67" t="s">
        <v>1747</v>
      </c>
      <c r="G2333" s="8"/>
      <c r="H2333" s="67" t="s">
        <v>33</v>
      </c>
      <c r="I2333" s="22" t="s">
        <v>399</v>
      </c>
      <c r="J2333" s="68">
        <v>1</v>
      </c>
      <c r="K2333" s="13">
        <f>IFERROR(VLOOKUP(I2333,'LISTES stock'!A$2:B$1487,2,0)+SUMIFS(J2333:J2333,D2333:D2333,"ENTRÉE",I2333:I2333,I2333)-SUMIFS(J2333:J2333,D2333:D2333,"SORTIE",I2333:I2333,I2333),"")</f>
        <v>-1</v>
      </c>
      <c r="L2333" s="13">
        <f>IFERROR(VLOOKUP(I2333,T_LISTES[],3,0),"")</f>
        <v>2</v>
      </c>
      <c r="M2333" s="13" t="str">
        <f t="shared" si="73"/>
        <v>COMMANDER</v>
      </c>
      <c r="N2333" s="23" t="s">
        <v>1773</v>
      </c>
      <c r="O2333" s="8"/>
      <c r="P2333" s="69">
        <v>105000</v>
      </c>
      <c r="Q2333" s="22" t="s">
        <v>1920</v>
      </c>
      <c r="R2333" s="14" t="s">
        <v>1737</v>
      </c>
    </row>
    <row r="2334" spans="1:18" x14ac:dyDescent="0.25">
      <c r="A2334" s="14">
        <f t="shared" si="72"/>
        <v>2333</v>
      </c>
      <c r="B2334" s="15">
        <v>44348</v>
      </c>
      <c r="C2334" s="7">
        <v>44377</v>
      </c>
      <c r="D2334" s="8" t="s">
        <v>842</v>
      </c>
      <c r="E2334" s="22" t="s">
        <v>50</v>
      </c>
      <c r="F2334" s="67" t="s">
        <v>1735</v>
      </c>
      <c r="G2334" s="8"/>
      <c r="H2334" s="67" t="s">
        <v>1742</v>
      </c>
      <c r="I2334" s="22" t="s">
        <v>573</v>
      </c>
      <c r="J2334" s="68">
        <v>1</v>
      </c>
      <c r="K2334" s="13">
        <f>IFERROR(VLOOKUP(I2334,'LISTES stock'!A$2:B$1487,2,0)+SUMIFS(J2334:J2334,D2334:D2334,"ENTRÉE",I2334:I2334,I2334)-SUMIFS(J2334:J2334,D2334:D2334,"SORTIE",I2334:I2334,I2334),"")</f>
        <v>-4</v>
      </c>
      <c r="L2334" s="13">
        <f>IFERROR(VLOOKUP(I2334,T_LISTES[],3,0),"")</f>
        <v>2</v>
      </c>
      <c r="M2334" s="13" t="str">
        <f t="shared" si="73"/>
        <v>COMMANDER</v>
      </c>
      <c r="N2334" s="23" t="s">
        <v>1921</v>
      </c>
      <c r="O2334" s="8"/>
      <c r="P2334" s="69">
        <v>200000</v>
      </c>
      <c r="Q2334" s="22"/>
      <c r="R2334" s="14" t="s">
        <v>1743</v>
      </c>
    </row>
    <row r="2335" spans="1:18" x14ac:dyDescent="0.25">
      <c r="A2335" s="14">
        <f t="shared" si="72"/>
        <v>2334</v>
      </c>
      <c r="B2335" s="15">
        <v>44348</v>
      </c>
      <c r="C2335" s="7">
        <v>44377</v>
      </c>
      <c r="D2335" s="8" t="s">
        <v>842</v>
      </c>
      <c r="E2335" s="22" t="s">
        <v>368</v>
      </c>
      <c r="F2335" s="67" t="s">
        <v>1779</v>
      </c>
      <c r="G2335" s="8"/>
      <c r="H2335" s="67" t="s">
        <v>33</v>
      </c>
      <c r="I2335" s="22" t="s">
        <v>728</v>
      </c>
      <c r="J2335" s="68">
        <v>1</v>
      </c>
      <c r="K2335" s="13">
        <f>IFERROR(VLOOKUP(I2335,'LISTES stock'!A$2:B$1487,2,0)+SUMIFS(J2335:J2335,D2335:D2335,"ENTRÉE",I2335:I2335,I2335)-SUMIFS(J2335:J2335,D2335:D2335,"SORTIE",I2335:I2335,I2335),"")</f>
        <v>11</v>
      </c>
      <c r="L2335" s="13">
        <f>IFERROR(VLOOKUP(I2335,T_LISTES[],3,0),"")</f>
        <v>0</v>
      </c>
      <c r="M2335" s="13" t="str">
        <f t="shared" si="73"/>
        <v/>
      </c>
      <c r="N2335" s="23"/>
      <c r="O2335" s="8"/>
      <c r="P2335" s="69">
        <v>0</v>
      </c>
      <c r="Q2335" s="22"/>
      <c r="R2335" s="14" t="s">
        <v>1767</v>
      </c>
    </row>
    <row r="2336" spans="1:18" x14ac:dyDescent="0.25">
      <c r="A2336" s="14">
        <f t="shared" si="72"/>
        <v>2335</v>
      </c>
      <c r="B2336" s="15">
        <v>44348</v>
      </c>
      <c r="C2336" s="7">
        <v>44377</v>
      </c>
      <c r="D2336" s="8" t="s">
        <v>842</v>
      </c>
      <c r="E2336" s="22" t="s">
        <v>368</v>
      </c>
      <c r="F2336" s="67" t="s">
        <v>1779</v>
      </c>
      <c r="G2336" s="8"/>
      <c r="H2336" s="67" t="s">
        <v>33</v>
      </c>
      <c r="I2336" s="22" t="s">
        <v>48</v>
      </c>
      <c r="J2336" s="68">
        <v>1</v>
      </c>
      <c r="K2336" s="13">
        <f>IFERROR(VLOOKUP(I2336,'LISTES stock'!A$2:B$1487,2,0)+SUMIFS(J2336:J2336,D2336:D2336,"ENTRÉE",I2336:I2336,I2336)-SUMIFS(J2336:J2336,D2336:D2336,"SORTIE",I2336:I2336,I2336),"")</f>
        <v>9</v>
      </c>
      <c r="L2336" s="13">
        <f>IFERROR(VLOOKUP(I2336,T_LISTES[],3,0),"")</f>
        <v>0</v>
      </c>
      <c r="M2336" s="13" t="str">
        <f t="shared" si="73"/>
        <v/>
      </c>
      <c r="N2336" s="23"/>
      <c r="O2336" s="8"/>
      <c r="P2336" s="69">
        <v>0</v>
      </c>
      <c r="Q2336" s="22"/>
      <c r="R2336" s="14" t="s">
        <v>1767</v>
      </c>
    </row>
    <row r="2337" spans="1:18" x14ac:dyDescent="0.25">
      <c r="A2337" s="14">
        <f t="shared" si="72"/>
        <v>2336</v>
      </c>
      <c r="B2337" s="15">
        <v>44348</v>
      </c>
      <c r="C2337" s="7">
        <v>44377</v>
      </c>
      <c r="D2337" s="8" t="s">
        <v>842</v>
      </c>
      <c r="E2337" s="22" t="s">
        <v>63</v>
      </c>
      <c r="F2337" s="67" t="s">
        <v>1747</v>
      </c>
      <c r="G2337" s="8"/>
      <c r="H2337" s="67" t="s">
        <v>33</v>
      </c>
      <c r="I2337" s="22" t="s">
        <v>197</v>
      </c>
      <c r="J2337" s="68">
        <v>1</v>
      </c>
      <c r="K2337" s="13">
        <f>IFERROR(VLOOKUP(I2337,'LISTES stock'!A$2:B$1487,2,0)+SUMIFS(J2337:J2337,D2337:D2337,"ENTRÉE",I2337:I2337,I2337)-SUMIFS(J2337:J2337,D2337:D2337,"SORTIE",I2337:I2337,I2337),"")</f>
        <v>3</v>
      </c>
      <c r="L2337" s="13">
        <f>IFERROR(VLOOKUP(I2337,T_LISTES[],3,0),"")</f>
        <v>2</v>
      </c>
      <c r="M2337" s="13" t="str">
        <f t="shared" si="73"/>
        <v/>
      </c>
      <c r="N2337" s="23" t="s">
        <v>1815</v>
      </c>
      <c r="O2337" s="8"/>
      <c r="P2337" s="69">
        <v>60000</v>
      </c>
      <c r="Q2337" s="22"/>
      <c r="R2337" s="14" t="s">
        <v>1754</v>
      </c>
    </row>
    <row r="2338" spans="1:18" x14ac:dyDescent="0.25">
      <c r="A2338" s="14">
        <f t="shared" si="72"/>
        <v>2337</v>
      </c>
      <c r="B2338" s="15">
        <v>44348</v>
      </c>
      <c r="C2338" s="7">
        <v>44377</v>
      </c>
      <c r="D2338" s="8" t="s">
        <v>842</v>
      </c>
      <c r="E2338" s="22" t="s">
        <v>669</v>
      </c>
      <c r="F2338" s="67" t="s">
        <v>1860</v>
      </c>
      <c r="G2338" s="8"/>
      <c r="H2338" s="67" t="s">
        <v>26</v>
      </c>
      <c r="I2338" s="22" t="s">
        <v>664</v>
      </c>
      <c r="J2338" s="68">
        <v>1</v>
      </c>
      <c r="K2338" s="13">
        <f>IFERROR(VLOOKUP(I2338,'LISTES stock'!A$2:B$1487,2,0)+SUMIFS(J2338:J2338,D2338:D2338,"ENTRÉE",I2338:I2338,I2338)-SUMIFS(J2338:J2338,D2338:D2338,"SORTIE",I2338:I2338,I2338),"")</f>
        <v>-14</v>
      </c>
      <c r="L2338" s="13">
        <f>IFERROR(VLOOKUP(I2338,T_LISTES[],3,0),"")</f>
        <v>2</v>
      </c>
      <c r="M2338" s="13" t="str">
        <f t="shared" si="73"/>
        <v>COMMANDER</v>
      </c>
      <c r="N2338" s="23"/>
      <c r="O2338" s="8"/>
      <c r="P2338" s="69">
        <v>0</v>
      </c>
      <c r="Q2338" s="22" t="s">
        <v>1780</v>
      </c>
      <c r="R2338" s="14" t="s">
        <v>1790</v>
      </c>
    </row>
    <row r="2339" spans="1:18" x14ac:dyDescent="0.25">
      <c r="A2339" s="14">
        <f t="shared" si="72"/>
        <v>2338</v>
      </c>
      <c r="B2339" s="15">
        <v>44348</v>
      </c>
      <c r="C2339" s="7">
        <v>44377</v>
      </c>
      <c r="D2339" s="8" t="s">
        <v>842</v>
      </c>
      <c r="E2339" s="22" t="s">
        <v>669</v>
      </c>
      <c r="F2339" s="67" t="s">
        <v>1860</v>
      </c>
      <c r="G2339" s="8"/>
      <c r="H2339" s="67" t="s">
        <v>26</v>
      </c>
      <c r="I2339" s="22" t="s">
        <v>663</v>
      </c>
      <c r="J2339" s="68">
        <v>2</v>
      </c>
      <c r="K2339" s="13">
        <f>IFERROR(VLOOKUP(I2339,'LISTES stock'!A$2:B$1487,2,0)+SUMIFS(J2339:J2339,D2339:D2339,"ENTRÉE",I2339:I2339,I2339)-SUMIFS(J2339:J2339,D2339:D2339,"SORTIE",I2339:I2339,I2339),"")</f>
        <v>-1</v>
      </c>
      <c r="L2339" s="13">
        <f>IFERROR(VLOOKUP(I2339,T_LISTES[],3,0),"")</f>
        <v>2</v>
      </c>
      <c r="M2339" s="13" t="str">
        <f t="shared" si="73"/>
        <v>COMMANDER</v>
      </c>
      <c r="N2339" s="23"/>
      <c r="O2339" s="8"/>
      <c r="P2339" s="69">
        <v>0</v>
      </c>
      <c r="Q2339" s="22" t="s">
        <v>1780</v>
      </c>
      <c r="R2339" s="14" t="s">
        <v>1790</v>
      </c>
    </row>
    <row r="2340" spans="1:18" x14ac:dyDescent="0.25">
      <c r="A2340" s="14">
        <f t="shared" si="72"/>
        <v>2339</v>
      </c>
      <c r="B2340" s="15">
        <v>44348</v>
      </c>
      <c r="C2340" s="7">
        <v>44377</v>
      </c>
      <c r="D2340" s="8" t="s">
        <v>842</v>
      </c>
      <c r="E2340" s="22" t="s">
        <v>669</v>
      </c>
      <c r="F2340" s="67" t="s">
        <v>1860</v>
      </c>
      <c r="G2340" s="8"/>
      <c r="H2340" s="67" t="s">
        <v>26</v>
      </c>
      <c r="I2340" s="22" t="s">
        <v>135</v>
      </c>
      <c r="J2340" s="68">
        <v>2</v>
      </c>
      <c r="K2340" s="13">
        <f>IFERROR(VLOOKUP(I2340,'LISTES stock'!A$2:B$1487,2,0)+SUMIFS(J2340:J2340,D2340:D2340,"ENTRÉE",I2340:I2340,I2340)-SUMIFS(J2340:J2340,D2340:D2340,"SORTIE",I2340:I2340,I2340),"")</f>
        <v>-88</v>
      </c>
      <c r="L2340" s="13">
        <f>IFERROR(VLOOKUP(I2340,T_LISTES[],3,0),"")</f>
        <v>2</v>
      </c>
      <c r="M2340" s="13" t="str">
        <f t="shared" si="73"/>
        <v>COMMANDER</v>
      </c>
      <c r="N2340" s="23"/>
      <c r="O2340" s="8"/>
      <c r="P2340" s="69">
        <v>0</v>
      </c>
      <c r="Q2340" s="22" t="s">
        <v>1780</v>
      </c>
      <c r="R2340" s="14" t="s">
        <v>1790</v>
      </c>
    </row>
    <row r="2341" spans="1:18" x14ac:dyDescent="0.25">
      <c r="A2341" s="14">
        <f t="shared" si="72"/>
        <v>2340</v>
      </c>
      <c r="B2341" s="15">
        <v>44348</v>
      </c>
      <c r="C2341" s="7">
        <v>44377</v>
      </c>
      <c r="D2341" s="8" t="s">
        <v>842</v>
      </c>
      <c r="E2341" s="22" t="s">
        <v>669</v>
      </c>
      <c r="F2341" s="67" t="s">
        <v>1765</v>
      </c>
      <c r="G2341" s="8"/>
      <c r="H2341" s="67" t="s">
        <v>58</v>
      </c>
      <c r="I2341" s="22" t="s">
        <v>57</v>
      </c>
      <c r="J2341" s="68">
        <v>27</v>
      </c>
      <c r="K2341" s="13">
        <f>IFERROR(VLOOKUP(I2341,'LISTES stock'!A$2:B$1487,2,0)+SUMIFS(J2341:J2341,D2341:D2341,"ENTRÉE",I2341:I2341,I2341)-SUMIFS(J2341:J2341,D2341:D2341,"SORTIE",I2341:I2341,I2341),"")</f>
        <v>-7071</v>
      </c>
      <c r="L2341" s="13">
        <f>IFERROR(VLOOKUP(I2341,T_LISTES[],3,0),"")</f>
        <v>0</v>
      </c>
      <c r="M2341" s="13" t="str">
        <f t="shared" si="73"/>
        <v>COMMANDER</v>
      </c>
      <c r="N2341" s="23"/>
      <c r="O2341" s="8"/>
      <c r="P2341" s="69">
        <v>0</v>
      </c>
      <c r="Q2341" s="22" t="s">
        <v>1780</v>
      </c>
      <c r="R2341" s="14" t="s">
        <v>1790</v>
      </c>
    </row>
    <row r="2342" spans="1:18" x14ac:dyDescent="0.25">
      <c r="A2342" s="14">
        <f t="shared" si="72"/>
        <v>2341</v>
      </c>
      <c r="B2342" s="15">
        <v>44378</v>
      </c>
      <c r="C2342" s="7">
        <v>44378</v>
      </c>
      <c r="D2342" s="8" t="s">
        <v>842</v>
      </c>
      <c r="E2342" s="22" t="s">
        <v>665</v>
      </c>
      <c r="F2342" s="67" t="s">
        <v>1747</v>
      </c>
      <c r="G2342" s="8"/>
      <c r="H2342" s="67" t="s">
        <v>1742</v>
      </c>
      <c r="I2342" s="22" t="s">
        <v>297</v>
      </c>
      <c r="J2342" s="68">
        <v>1</v>
      </c>
      <c r="K2342" s="13">
        <f>IFERROR(VLOOKUP(I2342,'LISTES stock'!A$2:B$1487,2,0)+SUMIFS(J2342:J2342,D2342:D2342,"ENTRÉE",I2342:I2342,I2342)-SUMIFS(J2342:J2342,D2342:D2342,"SORTIE",I2342:I2342,I2342),"")</f>
        <v>-5</v>
      </c>
      <c r="L2342" s="13">
        <f>IFERROR(VLOOKUP(I2342,T_LISTES[],3,0),"")</f>
        <v>2</v>
      </c>
      <c r="M2342" s="13" t="str">
        <f t="shared" si="73"/>
        <v>COMMANDER</v>
      </c>
      <c r="N2342" s="23"/>
      <c r="O2342" s="8"/>
      <c r="P2342" s="69">
        <v>0</v>
      </c>
      <c r="Q2342" s="22"/>
      <c r="R2342" s="14" t="s">
        <v>1743</v>
      </c>
    </row>
    <row r="2343" spans="1:18" x14ac:dyDescent="0.25">
      <c r="A2343" s="14">
        <f t="shared" si="72"/>
        <v>2342</v>
      </c>
      <c r="B2343" s="15">
        <v>44378</v>
      </c>
      <c r="C2343" s="7">
        <v>44378</v>
      </c>
      <c r="D2343" s="8" t="s">
        <v>842</v>
      </c>
      <c r="E2343" s="22" t="s">
        <v>665</v>
      </c>
      <c r="F2343" s="67" t="s">
        <v>1747</v>
      </c>
      <c r="G2343" s="8"/>
      <c r="H2343" s="67" t="s">
        <v>1742</v>
      </c>
      <c r="I2343" s="22" t="s">
        <v>298</v>
      </c>
      <c r="J2343" s="68">
        <v>1</v>
      </c>
      <c r="K2343" s="13">
        <f>IFERROR(VLOOKUP(I2343,'LISTES stock'!A$2:B$1487,2,0)+SUMIFS(J2343:J2343,D2343:D2343,"ENTRÉE",I2343:I2343,I2343)-SUMIFS(J2343:J2343,D2343:D2343,"SORTIE",I2343:I2343,I2343),"")</f>
        <v>-12</v>
      </c>
      <c r="L2343" s="13">
        <f>IFERROR(VLOOKUP(I2343,T_LISTES[],3,0),"")</f>
        <v>2</v>
      </c>
      <c r="M2343" s="13" t="str">
        <f t="shared" si="73"/>
        <v>COMMANDER</v>
      </c>
      <c r="N2343" s="23"/>
      <c r="O2343" s="8"/>
      <c r="P2343" s="69">
        <v>0</v>
      </c>
      <c r="Q2343" s="22"/>
      <c r="R2343" s="14" t="s">
        <v>1743</v>
      </c>
    </row>
    <row r="2344" spans="1:18" x14ac:dyDescent="0.25">
      <c r="A2344" s="14">
        <f t="shared" si="72"/>
        <v>2343</v>
      </c>
      <c r="B2344" s="15">
        <v>44378</v>
      </c>
      <c r="C2344" s="7">
        <v>44378</v>
      </c>
      <c r="D2344" s="8" t="s">
        <v>842</v>
      </c>
      <c r="E2344" s="22" t="s">
        <v>6</v>
      </c>
      <c r="F2344" s="67" t="s">
        <v>1747</v>
      </c>
      <c r="G2344" s="8"/>
      <c r="H2344" s="67" t="s">
        <v>17</v>
      </c>
      <c r="I2344" s="22" t="s">
        <v>42</v>
      </c>
      <c r="J2344" s="68">
        <v>2</v>
      </c>
      <c r="K2344" s="13">
        <f>IFERROR(VLOOKUP(I2344,'LISTES stock'!A$2:B$1487,2,0)+SUMIFS(J2344:J2344,D2344:D2344,"ENTRÉE",I2344:I2344,I2344)-SUMIFS(J2344:J2344,D2344:D2344,"SORTIE",I2344:I2344,I2344),"")</f>
        <v>-21</v>
      </c>
      <c r="L2344" s="13">
        <f>IFERROR(VLOOKUP(I2344,T_LISTES[],3,0),"")</f>
        <v>0</v>
      </c>
      <c r="M2344" s="13" t="str">
        <f t="shared" si="73"/>
        <v>COMMANDER</v>
      </c>
      <c r="N2344" s="23"/>
      <c r="O2344" s="8"/>
      <c r="P2344" s="69">
        <v>0</v>
      </c>
      <c r="Q2344" s="22" t="s">
        <v>1855</v>
      </c>
      <c r="R2344" s="14" t="s">
        <v>1776</v>
      </c>
    </row>
    <row r="2345" spans="1:18" x14ac:dyDescent="0.25">
      <c r="A2345" s="14">
        <f t="shared" si="72"/>
        <v>2344</v>
      </c>
      <c r="B2345" s="15">
        <v>44378</v>
      </c>
      <c r="C2345" s="7">
        <v>44378</v>
      </c>
      <c r="D2345" s="8" t="s">
        <v>842</v>
      </c>
      <c r="E2345" s="22" t="s">
        <v>6</v>
      </c>
      <c r="F2345" s="67" t="s">
        <v>1747</v>
      </c>
      <c r="G2345" s="8"/>
      <c r="H2345" s="67" t="s">
        <v>17</v>
      </c>
      <c r="I2345" s="22" t="s">
        <v>280</v>
      </c>
      <c r="J2345" s="68">
        <v>1</v>
      </c>
      <c r="K2345" s="13">
        <f>IFERROR(VLOOKUP(I2345,'LISTES stock'!A$2:B$1487,2,0)+SUMIFS(J2345:J2345,D2345:D2345,"ENTRÉE",I2345:I2345,I2345)-SUMIFS(J2345:J2345,D2345:D2345,"SORTIE",I2345:I2345,I2345),"")</f>
        <v>-14</v>
      </c>
      <c r="L2345" s="13">
        <f>IFERROR(VLOOKUP(I2345,T_LISTES[],3,0),"")</f>
        <v>0</v>
      </c>
      <c r="M2345" s="13" t="str">
        <f t="shared" si="73"/>
        <v>COMMANDER</v>
      </c>
      <c r="N2345" s="23"/>
      <c r="O2345" s="8"/>
      <c r="P2345" s="69">
        <v>0</v>
      </c>
      <c r="Q2345" s="22" t="s">
        <v>1855</v>
      </c>
      <c r="R2345" s="14" t="s">
        <v>1776</v>
      </c>
    </row>
    <row r="2346" spans="1:18" x14ac:dyDescent="0.25">
      <c r="A2346" s="14">
        <f t="shared" si="72"/>
        <v>2345</v>
      </c>
      <c r="B2346" s="15">
        <v>44378</v>
      </c>
      <c r="C2346" s="7">
        <v>44378</v>
      </c>
      <c r="D2346" s="8" t="s">
        <v>842</v>
      </c>
      <c r="E2346" s="22" t="s">
        <v>707</v>
      </c>
      <c r="F2346" s="67" t="s">
        <v>1747</v>
      </c>
      <c r="G2346" s="8"/>
      <c r="H2346" s="67" t="s">
        <v>17</v>
      </c>
      <c r="I2346" s="22" t="s">
        <v>737</v>
      </c>
      <c r="J2346" s="68">
        <v>1</v>
      </c>
      <c r="K2346" s="13">
        <f>IFERROR(VLOOKUP(I2346,'LISTES stock'!A$2:B$1487,2,0)+SUMIFS(J2346:J2346,D2346:D2346,"ENTRÉE",I2346:I2346,I2346)-SUMIFS(J2346:J2346,D2346:D2346,"SORTIE",I2346:I2346,I2346),"")</f>
        <v>3</v>
      </c>
      <c r="L2346" s="13">
        <f>IFERROR(VLOOKUP(I2346,T_LISTES[],3,0),"")</f>
        <v>0</v>
      </c>
      <c r="M2346" s="13" t="str">
        <f t="shared" si="73"/>
        <v/>
      </c>
      <c r="N2346" s="23"/>
      <c r="O2346" s="8"/>
      <c r="P2346" s="69">
        <v>2000</v>
      </c>
      <c r="Q2346" s="22" t="s">
        <v>1855</v>
      </c>
      <c r="R2346" s="14" t="s">
        <v>1776</v>
      </c>
    </row>
    <row r="2347" spans="1:18" x14ac:dyDescent="0.25">
      <c r="A2347" s="14">
        <f t="shared" si="72"/>
        <v>2346</v>
      </c>
      <c r="B2347" s="15">
        <v>44378</v>
      </c>
      <c r="C2347" s="7">
        <v>44378</v>
      </c>
      <c r="D2347" s="8" t="s">
        <v>842</v>
      </c>
      <c r="E2347" s="22" t="s">
        <v>84</v>
      </c>
      <c r="F2347" s="67" t="s">
        <v>1781</v>
      </c>
      <c r="G2347" s="8"/>
      <c r="H2347" s="67" t="s">
        <v>1796</v>
      </c>
      <c r="I2347" s="22" t="s">
        <v>213</v>
      </c>
      <c r="J2347" s="68">
        <v>1</v>
      </c>
      <c r="K2347" s="13">
        <f>IFERROR(VLOOKUP(I2347,'LISTES stock'!A$2:B$1487,2,0)+SUMIFS(J2347:J2347,D2347:D2347,"ENTRÉE",I2347:I2347,I2347)-SUMIFS(J2347:J2347,D2347:D2347,"SORTIE",I2347:I2347,I2347),"")</f>
        <v>-31</v>
      </c>
      <c r="L2347" s="13">
        <f>IFERROR(VLOOKUP(I2347,T_LISTES[],3,0),"")</f>
        <v>0</v>
      </c>
      <c r="M2347" s="13" t="str">
        <f t="shared" si="73"/>
        <v>COMMANDER</v>
      </c>
      <c r="N2347" s="23"/>
      <c r="O2347" s="8"/>
      <c r="P2347" s="69">
        <v>0</v>
      </c>
      <c r="Q2347" s="22"/>
      <c r="R2347" s="14" t="s">
        <v>1845</v>
      </c>
    </row>
    <row r="2348" spans="1:18" x14ac:dyDescent="0.25">
      <c r="A2348" s="14">
        <f t="shared" si="72"/>
        <v>2347</v>
      </c>
      <c r="B2348" s="15">
        <v>44378</v>
      </c>
      <c r="C2348" s="7">
        <v>44378</v>
      </c>
      <c r="D2348" s="8" t="s">
        <v>842</v>
      </c>
      <c r="E2348" s="22" t="s">
        <v>84</v>
      </c>
      <c r="F2348" s="67" t="s">
        <v>1747</v>
      </c>
      <c r="G2348" s="8"/>
      <c r="H2348" s="67" t="s">
        <v>17</v>
      </c>
      <c r="I2348" s="22" t="s">
        <v>493</v>
      </c>
      <c r="J2348" s="68">
        <v>1</v>
      </c>
      <c r="K2348" s="13">
        <f>IFERROR(VLOOKUP(I2348,'LISTES stock'!A$2:B$1487,2,0)+SUMIFS(J2348:J2348,D2348:D2348,"ENTRÉE",I2348:I2348,I2348)-SUMIFS(J2348:J2348,D2348:D2348,"SORTIE",I2348:I2348,I2348),"")</f>
        <v>-7</v>
      </c>
      <c r="L2348" s="13">
        <f>IFERROR(VLOOKUP(I2348,T_LISTES[],3,0),"")</f>
        <v>0</v>
      </c>
      <c r="M2348" s="13" t="str">
        <f t="shared" si="73"/>
        <v>COMMANDER</v>
      </c>
      <c r="N2348" s="23"/>
      <c r="O2348" s="8"/>
      <c r="P2348" s="69">
        <v>0</v>
      </c>
      <c r="Q2348" s="22"/>
      <c r="R2348" s="14" t="s">
        <v>1790</v>
      </c>
    </row>
    <row r="2349" spans="1:18" x14ac:dyDescent="0.25">
      <c r="A2349" s="14">
        <f t="shared" si="72"/>
        <v>2348</v>
      </c>
      <c r="B2349" s="15">
        <v>44378</v>
      </c>
      <c r="C2349" s="7">
        <v>44378</v>
      </c>
      <c r="D2349" s="8" t="s">
        <v>842</v>
      </c>
      <c r="E2349" s="22" t="s">
        <v>84</v>
      </c>
      <c r="F2349" s="67" t="s">
        <v>1747</v>
      </c>
      <c r="G2349" s="8"/>
      <c r="H2349" s="67" t="s">
        <v>17</v>
      </c>
      <c r="I2349" s="22" t="s">
        <v>22</v>
      </c>
      <c r="J2349" s="68">
        <v>1</v>
      </c>
      <c r="K2349" s="13">
        <f>IFERROR(VLOOKUP(I2349,'LISTES stock'!A$2:B$1487,2,0)+SUMIFS(J2349:J2349,D2349:D2349,"ENTRÉE",I2349:I2349,I2349)-SUMIFS(J2349:J2349,D2349:D2349,"SORTIE",I2349:I2349,I2349),"")</f>
        <v>-19</v>
      </c>
      <c r="L2349" s="13">
        <f>IFERROR(VLOOKUP(I2349,T_LISTES[],3,0),"")</f>
        <v>0</v>
      </c>
      <c r="M2349" s="13" t="str">
        <f t="shared" si="73"/>
        <v>COMMANDER</v>
      </c>
      <c r="N2349" s="23"/>
      <c r="O2349" s="8"/>
      <c r="P2349" s="69">
        <v>0</v>
      </c>
      <c r="Q2349" s="22" t="s">
        <v>1812</v>
      </c>
      <c r="R2349" s="14" t="s">
        <v>1790</v>
      </c>
    </row>
    <row r="2350" spans="1:18" x14ac:dyDescent="0.25">
      <c r="A2350" s="14">
        <f t="shared" si="72"/>
        <v>2349</v>
      </c>
      <c r="B2350" s="15">
        <v>44378</v>
      </c>
      <c r="C2350" s="7">
        <v>44378</v>
      </c>
      <c r="D2350" s="8" t="s">
        <v>842</v>
      </c>
      <c r="E2350" s="22" t="s">
        <v>266</v>
      </c>
      <c r="F2350" s="67" t="s">
        <v>1744</v>
      </c>
      <c r="G2350" s="8"/>
      <c r="H2350" s="67" t="s">
        <v>1796</v>
      </c>
      <c r="I2350" s="22" t="s">
        <v>411</v>
      </c>
      <c r="J2350" s="68">
        <v>1</v>
      </c>
      <c r="K2350" s="13">
        <f>IFERROR(VLOOKUP(I2350,'LISTES stock'!A$2:B$1487,2,0)+SUMIFS(J2350:J2350,D2350:D2350,"ENTRÉE",I2350:I2350,I2350)-SUMIFS(J2350:J2350,D2350:D2350,"SORTIE",I2350:I2350,I2350),"")</f>
        <v>-3</v>
      </c>
      <c r="L2350" s="13">
        <f>IFERROR(VLOOKUP(I2350,T_LISTES[],3,0),"")</f>
        <v>2</v>
      </c>
      <c r="M2350" s="13" t="str">
        <f t="shared" si="73"/>
        <v>COMMANDER</v>
      </c>
      <c r="N2350" s="23"/>
      <c r="O2350" s="8">
        <v>15000</v>
      </c>
      <c r="P2350" s="69">
        <v>0</v>
      </c>
      <c r="Q2350" s="22"/>
      <c r="R2350" s="14" t="s">
        <v>1777</v>
      </c>
    </row>
    <row r="2351" spans="1:18" x14ac:dyDescent="0.25">
      <c r="A2351" s="14">
        <f t="shared" si="72"/>
        <v>2350</v>
      </c>
      <c r="B2351" s="15">
        <v>44378</v>
      </c>
      <c r="C2351" s="7">
        <v>44378</v>
      </c>
      <c r="D2351" s="8" t="s">
        <v>842</v>
      </c>
      <c r="E2351" s="22" t="s">
        <v>719</v>
      </c>
      <c r="F2351" s="67" t="s">
        <v>1744</v>
      </c>
      <c r="G2351" s="8"/>
      <c r="H2351" s="67" t="s">
        <v>20</v>
      </c>
      <c r="I2351" s="22" t="s">
        <v>19</v>
      </c>
      <c r="J2351" s="68">
        <v>4</v>
      </c>
      <c r="K2351" s="13">
        <f>IFERROR(VLOOKUP(I2351,'LISTES stock'!A$2:B$1487,2,0)+SUMIFS(J2351:J2351,D2351:D2351,"ENTRÉE",I2351:I2351,I2351)-SUMIFS(J2351:J2351,D2351:D2351,"SORTIE",I2351:I2351,I2351),"")</f>
        <v>48</v>
      </c>
      <c r="L2351" s="13">
        <f>IFERROR(VLOOKUP(I2351,T_LISTES[],3,0),"")</f>
        <v>2</v>
      </c>
      <c r="M2351" s="13" t="str">
        <f t="shared" si="73"/>
        <v/>
      </c>
      <c r="N2351" s="23"/>
      <c r="O2351" s="8"/>
      <c r="P2351" s="69">
        <v>0</v>
      </c>
      <c r="Q2351" s="22" t="s">
        <v>720</v>
      </c>
      <c r="R2351" s="14" t="s">
        <v>1759</v>
      </c>
    </row>
    <row r="2352" spans="1:18" x14ac:dyDescent="0.25">
      <c r="A2352" s="14">
        <f t="shared" si="72"/>
        <v>2351</v>
      </c>
      <c r="B2352" s="15">
        <v>44378</v>
      </c>
      <c r="C2352" s="7">
        <v>44378</v>
      </c>
      <c r="D2352" s="8" t="s">
        <v>842</v>
      </c>
      <c r="E2352" s="22" t="s">
        <v>98</v>
      </c>
      <c r="F2352" s="67" t="s">
        <v>1860</v>
      </c>
      <c r="G2352" s="8"/>
      <c r="H2352" s="67" t="s">
        <v>26</v>
      </c>
      <c r="I2352" s="22" t="s">
        <v>133</v>
      </c>
      <c r="J2352" s="68">
        <v>2</v>
      </c>
      <c r="K2352" s="13">
        <f>IFERROR(VLOOKUP(I2352,'LISTES stock'!A$2:B$1487,2,0)+SUMIFS(J2352:J2352,D2352:D2352,"ENTRÉE",I2352:I2352,I2352)-SUMIFS(J2352:J2352,D2352:D2352,"SORTIE",I2352:I2352,I2352),"")</f>
        <v>-5</v>
      </c>
      <c r="L2352" s="13">
        <f>IFERROR(VLOOKUP(I2352,T_LISTES[],3,0),"")</f>
        <v>2</v>
      </c>
      <c r="M2352" s="13" t="str">
        <f t="shared" si="73"/>
        <v>COMMANDER</v>
      </c>
      <c r="N2352" s="23"/>
      <c r="O2352" s="8"/>
      <c r="P2352" s="69">
        <v>0</v>
      </c>
      <c r="Q2352" s="22" t="s">
        <v>1780</v>
      </c>
      <c r="R2352" s="14" t="s">
        <v>1767</v>
      </c>
    </row>
    <row r="2353" spans="1:18" x14ac:dyDescent="0.25">
      <c r="A2353" s="14">
        <f t="shared" si="72"/>
        <v>2352</v>
      </c>
      <c r="B2353" s="15">
        <v>44378</v>
      </c>
      <c r="C2353" s="7">
        <v>44378</v>
      </c>
      <c r="D2353" s="8" t="s">
        <v>842</v>
      </c>
      <c r="E2353" s="22" t="s">
        <v>98</v>
      </c>
      <c r="F2353" s="67" t="s">
        <v>1860</v>
      </c>
      <c r="G2353" s="8"/>
      <c r="H2353" s="67" t="s">
        <v>26</v>
      </c>
      <c r="I2353" s="22" t="s">
        <v>132</v>
      </c>
      <c r="J2353" s="68">
        <v>2</v>
      </c>
      <c r="K2353" s="13">
        <f>IFERROR(VLOOKUP(I2353,'LISTES stock'!A$2:B$1487,2,0)+SUMIFS(J2353:J2353,D2353:D2353,"ENTRÉE",I2353:I2353,I2353)-SUMIFS(J2353:J2353,D2353:D2353,"SORTIE",I2353:I2353,I2353),"")</f>
        <v>-2</v>
      </c>
      <c r="L2353" s="13">
        <f>IFERROR(VLOOKUP(I2353,T_LISTES[],3,0),"")</f>
        <v>2</v>
      </c>
      <c r="M2353" s="13" t="str">
        <f t="shared" si="73"/>
        <v>COMMANDER</v>
      </c>
      <c r="N2353" s="23"/>
      <c r="O2353" s="8"/>
      <c r="P2353" s="69">
        <v>0</v>
      </c>
      <c r="Q2353" s="22" t="s">
        <v>1780</v>
      </c>
      <c r="R2353" s="14" t="s">
        <v>1767</v>
      </c>
    </row>
    <row r="2354" spans="1:18" x14ac:dyDescent="0.25">
      <c r="A2354" s="14">
        <f t="shared" si="72"/>
        <v>2353</v>
      </c>
      <c r="B2354" s="15">
        <v>44378</v>
      </c>
      <c r="C2354" s="7">
        <v>44378</v>
      </c>
      <c r="D2354" s="8" t="s">
        <v>842</v>
      </c>
      <c r="E2354" s="22" t="s">
        <v>98</v>
      </c>
      <c r="F2354" s="67" t="s">
        <v>1860</v>
      </c>
      <c r="G2354" s="8"/>
      <c r="H2354" s="67" t="s">
        <v>26</v>
      </c>
      <c r="I2354" s="22" t="s">
        <v>135</v>
      </c>
      <c r="J2354" s="68">
        <v>2</v>
      </c>
      <c r="K2354" s="13">
        <f>IFERROR(VLOOKUP(I2354,'LISTES stock'!A$2:B$1487,2,0)+SUMIFS(J2354:J2354,D2354:D2354,"ENTRÉE",I2354:I2354,I2354)-SUMIFS(J2354:J2354,D2354:D2354,"SORTIE",I2354:I2354,I2354),"")</f>
        <v>-88</v>
      </c>
      <c r="L2354" s="13">
        <f>IFERROR(VLOOKUP(I2354,T_LISTES[],3,0),"")</f>
        <v>2</v>
      </c>
      <c r="M2354" s="13" t="str">
        <f t="shared" si="73"/>
        <v>COMMANDER</v>
      </c>
      <c r="N2354" s="23"/>
      <c r="O2354" s="8"/>
      <c r="P2354" s="69">
        <v>0</v>
      </c>
      <c r="Q2354" s="22" t="s">
        <v>1780</v>
      </c>
      <c r="R2354" s="14" t="s">
        <v>1767</v>
      </c>
    </row>
    <row r="2355" spans="1:18" x14ac:dyDescent="0.25">
      <c r="A2355" s="14">
        <f t="shared" si="72"/>
        <v>2354</v>
      </c>
      <c r="B2355" s="15">
        <v>44378</v>
      </c>
      <c r="C2355" s="7">
        <v>44378</v>
      </c>
      <c r="D2355" s="8" t="s">
        <v>842</v>
      </c>
      <c r="E2355" s="22" t="s">
        <v>98</v>
      </c>
      <c r="F2355" s="67" t="s">
        <v>1860</v>
      </c>
      <c r="G2355" s="8"/>
      <c r="H2355" s="67" t="s">
        <v>26</v>
      </c>
      <c r="I2355" s="22" t="s">
        <v>57</v>
      </c>
      <c r="J2355" s="68">
        <v>22</v>
      </c>
      <c r="K2355" s="13">
        <f>IFERROR(VLOOKUP(I2355,'LISTES stock'!A$2:B$1487,2,0)+SUMIFS(J2355:J2355,D2355:D2355,"ENTRÉE",I2355:I2355,I2355)-SUMIFS(J2355:J2355,D2355:D2355,"SORTIE",I2355:I2355,I2355),"")</f>
        <v>-7066</v>
      </c>
      <c r="L2355" s="13">
        <f>IFERROR(VLOOKUP(I2355,T_LISTES[],3,0),"")</f>
        <v>0</v>
      </c>
      <c r="M2355" s="13" t="str">
        <f t="shared" si="73"/>
        <v>COMMANDER</v>
      </c>
      <c r="N2355" s="23"/>
      <c r="O2355" s="8"/>
      <c r="P2355" s="69">
        <v>0</v>
      </c>
      <c r="Q2355" s="22" t="s">
        <v>1780</v>
      </c>
      <c r="R2355" s="14" t="s">
        <v>1767</v>
      </c>
    </row>
    <row r="2356" spans="1:18" x14ac:dyDescent="0.25">
      <c r="A2356" s="14">
        <f t="shared" si="72"/>
        <v>2355</v>
      </c>
      <c r="B2356" s="15">
        <v>44378</v>
      </c>
      <c r="C2356" s="7">
        <v>44378</v>
      </c>
      <c r="D2356" s="8" t="s">
        <v>842</v>
      </c>
      <c r="E2356" s="22" t="s">
        <v>268</v>
      </c>
      <c r="F2356" s="67" t="s">
        <v>1860</v>
      </c>
      <c r="G2356" s="8"/>
      <c r="H2356" s="67" t="s">
        <v>26</v>
      </c>
      <c r="I2356" s="22" t="s">
        <v>133</v>
      </c>
      <c r="J2356" s="68">
        <v>2</v>
      </c>
      <c r="K2356" s="13">
        <f>IFERROR(VLOOKUP(I2356,'LISTES stock'!A$2:B$1487,2,0)+SUMIFS(J2356:J2356,D2356:D2356,"ENTRÉE",I2356:I2356,I2356)-SUMIFS(J2356:J2356,D2356:D2356,"SORTIE",I2356:I2356,I2356),"")</f>
        <v>-5</v>
      </c>
      <c r="L2356" s="13">
        <f>IFERROR(VLOOKUP(I2356,T_LISTES[],3,0),"")</f>
        <v>2</v>
      </c>
      <c r="M2356" s="13" t="str">
        <f t="shared" si="73"/>
        <v>COMMANDER</v>
      </c>
      <c r="N2356" s="23"/>
      <c r="O2356" s="8"/>
      <c r="P2356" s="69">
        <v>0</v>
      </c>
      <c r="Q2356" s="22" t="s">
        <v>1780</v>
      </c>
      <c r="R2356" s="14" t="s">
        <v>1739</v>
      </c>
    </row>
    <row r="2357" spans="1:18" x14ac:dyDescent="0.25">
      <c r="A2357" s="14">
        <f t="shared" si="72"/>
        <v>2356</v>
      </c>
      <c r="B2357" s="15">
        <v>44378</v>
      </c>
      <c r="C2357" s="7">
        <v>44378</v>
      </c>
      <c r="D2357" s="8" t="s">
        <v>842</v>
      </c>
      <c r="E2357" s="22" t="s">
        <v>268</v>
      </c>
      <c r="F2357" s="67" t="s">
        <v>1860</v>
      </c>
      <c r="G2357" s="8"/>
      <c r="H2357" s="67" t="s">
        <v>26</v>
      </c>
      <c r="I2357" s="22" t="s">
        <v>132</v>
      </c>
      <c r="J2357" s="68">
        <v>2</v>
      </c>
      <c r="K2357" s="13">
        <f>IFERROR(VLOOKUP(I2357,'LISTES stock'!A$2:B$1487,2,0)+SUMIFS(J2357:J2357,D2357:D2357,"ENTRÉE",I2357:I2357,I2357)-SUMIFS(J2357:J2357,D2357:D2357,"SORTIE",I2357:I2357,I2357),"")</f>
        <v>-2</v>
      </c>
      <c r="L2357" s="13">
        <f>IFERROR(VLOOKUP(I2357,T_LISTES[],3,0),"")</f>
        <v>2</v>
      </c>
      <c r="M2357" s="13" t="str">
        <f t="shared" si="73"/>
        <v>COMMANDER</v>
      </c>
      <c r="N2357" s="23"/>
      <c r="O2357" s="8"/>
      <c r="P2357" s="69">
        <v>0</v>
      </c>
      <c r="Q2357" s="22" t="s">
        <v>1780</v>
      </c>
      <c r="R2357" s="14" t="s">
        <v>1739</v>
      </c>
    </row>
    <row r="2358" spans="1:18" x14ac:dyDescent="0.25">
      <c r="A2358" s="14">
        <f t="shared" si="72"/>
        <v>2357</v>
      </c>
      <c r="B2358" s="15">
        <v>44378</v>
      </c>
      <c r="C2358" s="7">
        <v>44378</v>
      </c>
      <c r="D2358" s="8" t="s">
        <v>842</v>
      </c>
      <c r="E2358" s="22" t="s">
        <v>268</v>
      </c>
      <c r="F2358" s="67" t="s">
        <v>1860</v>
      </c>
      <c r="G2358" s="8"/>
      <c r="H2358" s="67" t="s">
        <v>26</v>
      </c>
      <c r="I2358" s="22" t="s">
        <v>135</v>
      </c>
      <c r="J2358" s="68">
        <v>2</v>
      </c>
      <c r="K2358" s="13">
        <f>IFERROR(VLOOKUP(I2358,'LISTES stock'!A$2:B$1487,2,0)+SUMIFS(J2358:J2358,D2358:D2358,"ENTRÉE",I2358:I2358,I2358)-SUMIFS(J2358:J2358,D2358:D2358,"SORTIE",I2358:I2358,I2358),"")</f>
        <v>-88</v>
      </c>
      <c r="L2358" s="13">
        <f>IFERROR(VLOOKUP(I2358,T_LISTES[],3,0),"")</f>
        <v>2</v>
      </c>
      <c r="M2358" s="13" t="str">
        <f t="shared" si="73"/>
        <v>COMMANDER</v>
      </c>
      <c r="N2358" s="23"/>
      <c r="O2358" s="8"/>
      <c r="P2358" s="69">
        <v>0</v>
      </c>
      <c r="Q2358" s="22" t="s">
        <v>1780</v>
      </c>
      <c r="R2358" s="14" t="s">
        <v>1739</v>
      </c>
    </row>
    <row r="2359" spans="1:18" x14ac:dyDescent="0.25">
      <c r="A2359" s="14">
        <f t="shared" si="72"/>
        <v>2358</v>
      </c>
      <c r="B2359" s="15">
        <v>44378</v>
      </c>
      <c r="C2359" s="7">
        <v>44378</v>
      </c>
      <c r="D2359" s="8" t="s">
        <v>842</v>
      </c>
      <c r="E2359" s="22" t="s">
        <v>268</v>
      </c>
      <c r="F2359" s="67" t="s">
        <v>1860</v>
      </c>
      <c r="G2359" s="8"/>
      <c r="H2359" s="67" t="s">
        <v>26</v>
      </c>
      <c r="I2359" s="22" t="s">
        <v>57</v>
      </c>
      <c r="J2359" s="68">
        <v>22</v>
      </c>
      <c r="K2359" s="13">
        <f>IFERROR(VLOOKUP(I2359,'LISTES stock'!A$2:B$1487,2,0)+SUMIFS(J2359:J2359,D2359:D2359,"ENTRÉE",I2359:I2359,I2359)-SUMIFS(J2359:J2359,D2359:D2359,"SORTIE",I2359:I2359,I2359),"")</f>
        <v>-7066</v>
      </c>
      <c r="L2359" s="13">
        <f>IFERROR(VLOOKUP(I2359,T_LISTES[],3,0),"")</f>
        <v>0</v>
      </c>
      <c r="M2359" s="13" t="str">
        <f t="shared" si="73"/>
        <v>COMMANDER</v>
      </c>
      <c r="N2359" s="23"/>
      <c r="O2359" s="8"/>
      <c r="P2359" s="69">
        <v>0</v>
      </c>
      <c r="Q2359" s="22" t="s">
        <v>1780</v>
      </c>
      <c r="R2359" s="14" t="s">
        <v>1739</v>
      </c>
    </row>
    <row r="2360" spans="1:18" x14ac:dyDescent="0.25">
      <c r="A2360" s="14">
        <f t="shared" si="72"/>
        <v>2359</v>
      </c>
      <c r="B2360" s="15">
        <v>44378</v>
      </c>
      <c r="C2360" s="7">
        <v>44378</v>
      </c>
      <c r="D2360" s="8" t="s">
        <v>842</v>
      </c>
      <c r="E2360" s="22" t="s">
        <v>644</v>
      </c>
      <c r="F2360" s="67" t="s">
        <v>1771</v>
      </c>
      <c r="G2360" s="8"/>
      <c r="H2360" s="67" t="s">
        <v>1742</v>
      </c>
      <c r="I2360" s="22" t="s">
        <v>337</v>
      </c>
      <c r="J2360" s="68">
        <v>1</v>
      </c>
      <c r="K2360" s="13">
        <f>IFERROR(VLOOKUP(I2360,'LISTES stock'!A$2:B$1487,2,0)+SUMIFS(J2360:J2360,D2360:D2360,"ENTRÉE",I2360:I2360,I2360)-SUMIFS(J2360:J2360,D2360:D2360,"SORTIE",I2360:I2360,I2360),"")</f>
        <v>-25</v>
      </c>
      <c r="L2360" s="13">
        <f>IFERROR(VLOOKUP(I2360,T_LISTES[],3,0),"")</f>
        <v>2</v>
      </c>
      <c r="M2360" s="13" t="str">
        <f t="shared" si="73"/>
        <v>COMMANDER</v>
      </c>
      <c r="N2360" s="23"/>
      <c r="O2360" s="8"/>
      <c r="P2360" s="69">
        <v>0</v>
      </c>
      <c r="Q2360" s="22"/>
      <c r="R2360" s="14" t="s">
        <v>1772</v>
      </c>
    </row>
    <row r="2361" spans="1:18" x14ac:dyDescent="0.25">
      <c r="A2361" s="14">
        <f t="shared" si="72"/>
        <v>2360</v>
      </c>
      <c r="B2361" s="15">
        <v>44378</v>
      </c>
      <c r="C2361" s="7">
        <v>44378</v>
      </c>
      <c r="D2361" s="8" t="s">
        <v>842</v>
      </c>
      <c r="E2361" s="22" t="s">
        <v>644</v>
      </c>
      <c r="F2361" s="67" t="s">
        <v>1771</v>
      </c>
      <c r="G2361" s="8"/>
      <c r="H2361" s="67" t="s">
        <v>1742</v>
      </c>
      <c r="I2361" s="22" t="s">
        <v>333</v>
      </c>
      <c r="J2361" s="68">
        <v>1</v>
      </c>
      <c r="K2361" s="13">
        <f>IFERROR(VLOOKUP(I2361,'LISTES stock'!A$2:B$1487,2,0)+SUMIFS(J2361:J2361,D2361:D2361,"ENTRÉE",I2361:I2361,I2361)-SUMIFS(J2361:J2361,D2361:D2361,"SORTIE",I2361:I2361,I2361),"")</f>
        <v>-22</v>
      </c>
      <c r="L2361" s="13">
        <f>IFERROR(VLOOKUP(I2361,T_LISTES[],3,0),"")</f>
        <v>2</v>
      </c>
      <c r="M2361" s="13" t="str">
        <f t="shared" si="73"/>
        <v>COMMANDER</v>
      </c>
      <c r="N2361" s="23"/>
      <c r="O2361" s="8"/>
      <c r="P2361" s="69">
        <v>0</v>
      </c>
      <c r="Q2361" s="22"/>
      <c r="R2361" s="14" t="s">
        <v>1772</v>
      </c>
    </row>
    <row r="2362" spans="1:18" x14ac:dyDescent="0.25">
      <c r="A2362" s="14">
        <f t="shared" si="72"/>
        <v>2361</v>
      </c>
      <c r="B2362" s="15">
        <v>44378</v>
      </c>
      <c r="C2362" s="7">
        <v>44378</v>
      </c>
      <c r="D2362" s="8" t="s">
        <v>842</v>
      </c>
      <c r="E2362" s="22" t="s">
        <v>41</v>
      </c>
      <c r="F2362" s="67" t="s">
        <v>1771</v>
      </c>
      <c r="G2362" s="8"/>
      <c r="H2362" s="67" t="s">
        <v>1742</v>
      </c>
      <c r="I2362" s="22" t="s">
        <v>337</v>
      </c>
      <c r="J2362" s="68">
        <v>1</v>
      </c>
      <c r="K2362" s="13">
        <f>IFERROR(VLOOKUP(I2362,'LISTES stock'!A$2:B$1487,2,0)+SUMIFS(J2362:J2362,D2362:D2362,"ENTRÉE",I2362:I2362,I2362)-SUMIFS(J2362:J2362,D2362:D2362,"SORTIE",I2362:I2362,I2362),"")</f>
        <v>-25</v>
      </c>
      <c r="L2362" s="13">
        <f>IFERROR(VLOOKUP(I2362,T_LISTES[],3,0),"")</f>
        <v>2</v>
      </c>
      <c r="M2362" s="13" t="str">
        <f t="shared" si="73"/>
        <v>COMMANDER</v>
      </c>
      <c r="N2362" s="23"/>
      <c r="O2362" s="8"/>
      <c r="P2362" s="69">
        <v>0</v>
      </c>
      <c r="Q2362" s="22"/>
      <c r="R2362" s="14" t="s">
        <v>1743</v>
      </c>
    </row>
    <row r="2363" spans="1:18" x14ac:dyDescent="0.25">
      <c r="A2363" s="14">
        <f t="shared" si="72"/>
        <v>2362</v>
      </c>
      <c r="B2363" s="15">
        <v>44378</v>
      </c>
      <c r="C2363" s="7">
        <v>44378</v>
      </c>
      <c r="D2363" s="8" t="s">
        <v>842</v>
      </c>
      <c r="E2363" s="22" t="s">
        <v>41</v>
      </c>
      <c r="F2363" s="67" t="s">
        <v>1771</v>
      </c>
      <c r="G2363" s="8"/>
      <c r="H2363" s="67" t="s">
        <v>1742</v>
      </c>
      <c r="I2363" s="22" t="s">
        <v>333</v>
      </c>
      <c r="J2363" s="68">
        <v>1</v>
      </c>
      <c r="K2363" s="13">
        <f>IFERROR(VLOOKUP(I2363,'LISTES stock'!A$2:B$1487,2,0)+SUMIFS(J2363:J2363,D2363:D2363,"ENTRÉE",I2363:I2363,I2363)-SUMIFS(J2363:J2363,D2363:D2363,"SORTIE",I2363:I2363,I2363),"")</f>
        <v>-22</v>
      </c>
      <c r="L2363" s="13">
        <f>IFERROR(VLOOKUP(I2363,T_LISTES[],3,0),"")</f>
        <v>2</v>
      </c>
      <c r="M2363" s="13" t="str">
        <f t="shared" si="73"/>
        <v>COMMANDER</v>
      </c>
      <c r="N2363" s="23"/>
      <c r="O2363" s="8"/>
      <c r="P2363" s="69">
        <v>0</v>
      </c>
      <c r="Q2363" s="22"/>
      <c r="R2363" s="14" t="s">
        <v>1743</v>
      </c>
    </row>
    <row r="2364" spans="1:18" x14ac:dyDescent="0.25">
      <c r="A2364" s="14">
        <f t="shared" ref="A2364:A2427" si="74">ROW()-1</f>
        <v>2363</v>
      </c>
      <c r="B2364" s="15">
        <v>44378</v>
      </c>
      <c r="C2364" s="7">
        <v>44378</v>
      </c>
      <c r="D2364" s="8" t="s">
        <v>842</v>
      </c>
      <c r="E2364" s="22" t="s">
        <v>215</v>
      </c>
      <c r="F2364" s="67" t="s">
        <v>1744</v>
      </c>
      <c r="G2364" s="8"/>
      <c r="H2364" s="67" t="s">
        <v>17</v>
      </c>
      <c r="I2364" s="22" t="s">
        <v>202</v>
      </c>
      <c r="J2364" s="68">
        <v>1</v>
      </c>
      <c r="K2364" s="13">
        <f>IFERROR(VLOOKUP(I2364,'LISTES stock'!A$2:B$1487,2,0)+SUMIFS(J2364:J2364,D2364:D2364,"ENTRÉE",I2364:I2364,I2364)-SUMIFS(J2364:J2364,D2364:D2364,"SORTIE",I2364:I2364,I2364),"")</f>
        <v>3</v>
      </c>
      <c r="L2364" s="13">
        <f>IFERROR(VLOOKUP(I2364,T_LISTES[],3,0),"")</f>
        <v>0</v>
      </c>
      <c r="M2364" s="13" t="str">
        <f t="shared" ref="M2364:M2427" si="75">IF($K2364&lt;=$L2364,"COMMANDER","")</f>
        <v/>
      </c>
      <c r="N2364" s="23"/>
      <c r="O2364" s="8"/>
      <c r="P2364" s="69">
        <v>0</v>
      </c>
      <c r="Q2364" s="22" t="s">
        <v>1774</v>
      </c>
      <c r="R2364" s="14" t="s">
        <v>1790</v>
      </c>
    </row>
    <row r="2365" spans="1:18" x14ac:dyDescent="0.25">
      <c r="A2365" s="14">
        <f t="shared" si="74"/>
        <v>2364</v>
      </c>
      <c r="B2365" s="15">
        <v>44378</v>
      </c>
      <c r="C2365" s="7">
        <v>44378</v>
      </c>
      <c r="D2365" s="8" t="s">
        <v>842</v>
      </c>
      <c r="E2365" s="22" t="s">
        <v>2013</v>
      </c>
      <c r="F2365" s="67" t="s">
        <v>1772</v>
      </c>
      <c r="G2365" s="8"/>
      <c r="H2365" s="67" t="s">
        <v>1742</v>
      </c>
      <c r="I2365" s="22" t="s">
        <v>759</v>
      </c>
      <c r="J2365" s="68">
        <v>1</v>
      </c>
      <c r="K2365" s="13">
        <f>IFERROR(VLOOKUP(I2365,'LISTES stock'!A$2:B$1487,2,0)+SUMIFS(J2365:J2365,D2365:D2365,"ENTRÉE",I2365:I2365,I2365)-SUMIFS(J2365:J2365,D2365:D2365,"SORTIE",I2365:I2365,I2365),"")</f>
        <v>0</v>
      </c>
      <c r="L2365" s="13">
        <f>IFERROR(VLOOKUP(I2365,T_LISTES[],3,0),"")</f>
        <v>2</v>
      </c>
      <c r="M2365" s="13" t="str">
        <f t="shared" si="75"/>
        <v>COMMANDER</v>
      </c>
      <c r="N2365" s="23"/>
      <c r="O2365" s="8"/>
      <c r="P2365" s="69">
        <v>15000</v>
      </c>
      <c r="Q2365" s="22"/>
      <c r="R2365" s="14" t="s">
        <v>1772</v>
      </c>
    </row>
    <row r="2366" spans="1:18" x14ac:dyDescent="0.25">
      <c r="A2366" s="14">
        <f t="shared" si="74"/>
        <v>2365</v>
      </c>
      <c r="B2366" s="15">
        <v>44378</v>
      </c>
      <c r="C2366" s="7">
        <v>44378</v>
      </c>
      <c r="D2366" s="8" t="s">
        <v>842</v>
      </c>
      <c r="E2366" s="22" t="s">
        <v>780</v>
      </c>
      <c r="F2366" s="67" t="s">
        <v>1747</v>
      </c>
      <c r="G2366" s="8"/>
      <c r="H2366" s="67" t="s">
        <v>17</v>
      </c>
      <c r="I2366" s="22" t="s">
        <v>183</v>
      </c>
      <c r="J2366" s="68">
        <v>1</v>
      </c>
      <c r="K2366" s="13">
        <f>IFERROR(VLOOKUP(I2366,'LISTES stock'!A$2:B$1487,2,0)+SUMIFS(J2366:J2366,D2366:D2366,"ENTRÉE",I2366:I2366,I2366)-SUMIFS(J2366:J2366,D2366:D2366,"SORTIE",I2366:I2366,I2366),"")</f>
        <v>-7</v>
      </c>
      <c r="L2366" s="13">
        <f>IFERROR(VLOOKUP(I2366,T_LISTES[],3,0),"")</f>
        <v>0</v>
      </c>
      <c r="M2366" s="13" t="str">
        <f t="shared" si="75"/>
        <v>COMMANDER</v>
      </c>
      <c r="N2366" s="23"/>
      <c r="O2366" s="8"/>
      <c r="P2366" s="69">
        <v>0</v>
      </c>
      <c r="Q2366" s="22" t="s">
        <v>1855</v>
      </c>
      <c r="R2366" s="14" t="s">
        <v>1754</v>
      </c>
    </row>
    <row r="2367" spans="1:18" x14ac:dyDescent="0.25">
      <c r="A2367" s="14">
        <f t="shared" si="74"/>
        <v>2366</v>
      </c>
      <c r="B2367" s="15">
        <v>44378</v>
      </c>
      <c r="C2367" s="7">
        <v>44378</v>
      </c>
      <c r="D2367" s="8" t="s">
        <v>842</v>
      </c>
      <c r="E2367" s="22" t="s">
        <v>41</v>
      </c>
      <c r="F2367" s="67" t="s">
        <v>1747</v>
      </c>
      <c r="G2367" s="8"/>
      <c r="H2367" s="67" t="s">
        <v>17</v>
      </c>
      <c r="I2367" s="22" t="s">
        <v>18</v>
      </c>
      <c r="J2367" s="68">
        <v>1</v>
      </c>
      <c r="K2367" s="13">
        <f>IFERROR(VLOOKUP(I2367,'LISTES stock'!A$2:B$1487,2,0)+SUMIFS(J2367:J2367,D2367:D2367,"ENTRÉE",I2367:I2367,I2367)-SUMIFS(J2367:J2367,D2367:D2367,"SORTIE",I2367:I2367,I2367),"")</f>
        <v>-58</v>
      </c>
      <c r="L2367" s="13">
        <f>IFERROR(VLOOKUP(I2367,T_LISTES[],3,0),"")</f>
        <v>0</v>
      </c>
      <c r="M2367" s="13" t="str">
        <f t="shared" si="75"/>
        <v>COMMANDER</v>
      </c>
      <c r="N2367" s="23"/>
      <c r="O2367" s="8"/>
      <c r="P2367" s="69">
        <v>0</v>
      </c>
      <c r="Q2367" s="22" t="s">
        <v>1863</v>
      </c>
      <c r="R2367" s="14" t="s">
        <v>1754</v>
      </c>
    </row>
    <row r="2368" spans="1:18" x14ac:dyDescent="0.25">
      <c r="A2368" s="14">
        <f t="shared" si="74"/>
        <v>2367</v>
      </c>
      <c r="B2368" s="15">
        <v>44378</v>
      </c>
      <c r="C2368" s="7">
        <v>44378</v>
      </c>
      <c r="D2368" s="8" t="s">
        <v>842</v>
      </c>
      <c r="E2368" s="22" t="s">
        <v>41</v>
      </c>
      <c r="F2368" s="67" t="s">
        <v>1747</v>
      </c>
      <c r="G2368" s="8"/>
      <c r="H2368" s="67" t="s">
        <v>17</v>
      </c>
      <c r="I2368" s="22" t="s">
        <v>19</v>
      </c>
      <c r="J2368" s="68">
        <v>2</v>
      </c>
      <c r="K2368" s="13">
        <f>IFERROR(VLOOKUP(I2368,'LISTES stock'!A$2:B$1487,2,0)+SUMIFS(J2368:J2368,D2368:D2368,"ENTRÉE",I2368:I2368,I2368)-SUMIFS(J2368:J2368,D2368:D2368,"SORTIE",I2368:I2368,I2368),"")</f>
        <v>50</v>
      </c>
      <c r="L2368" s="13">
        <f>IFERROR(VLOOKUP(I2368,T_LISTES[],3,0),"")</f>
        <v>2</v>
      </c>
      <c r="M2368" s="13" t="str">
        <f t="shared" si="75"/>
        <v/>
      </c>
      <c r="N2368" s="23"/>
      <c r="O2368" s="8"/>
      <c r="P2368" s="69">
        <v>0</v>
      </c>
      <c r="Q2368" s="22" t="s">
        <v>1863</v>
      </c>
      <c r="R2368" s="14" t="s">
        <v>1754</v>
      </c>
    </row>
    <row r="2369" spans="1:18" x14ac:dyDescent="0.25">
      <c r="A2369" s="14">
        <f t="shared" si="74"/>
        <v>2368</v>
      </c>
      <c r="B2369" s="15">
        <v>44378</v>
      </c>
      <c r="C2369" s="7">
        <v>44378</v>
      </c>
      <c r="D2369" s="8" t="s">
        <v>842</v>
      </c>
      <c r="E2369" s="22" t="s">
        <v>644</v>
      </c>
      <c r="F2369" s="67" t="s">
        <v>1747</v>
      </c>
      <c r="G2369" s="8"/>
      <c r="H2369" s="67" t="s">
        <v>17</v>
      </c>
      <c r="I2369" s="22" t="s">
        <v>307</v>
      </c>
      <c r="J2369" s="68">
        <v>4</v>
      </c>
      <c r="K2369" s="13">
        <f>IFERROR(VLOOKUP(I2369,'LISTES stock'!A$2:B$1487,2,0)+SUMIFS(J2369:J2369,D2369:D2369,"ENTRÉE",I2369:I2369,I2369)-SUMIFS(J2369:J2369,D2369:D2369,"SORTIE",I2369:I2369,I2369),"")</f>
        <v>-118</v>
      </c>
      <c r="L2369" s="13">
        <f>IFERROR(VLOOKUP(I2369,T_LISTES[],3,0),"")</f>
        <v>0</v>
      </c>
      <c r="M2369" s="13" t="str">
        <f t="shared" si="75"/>
        <v>COMMANDER</v>
      </c>
      <c r="N2369" s="23"/>
      <c r="O2369" s="8"/>
      <c r="P2369" s="69">
        <v>0</v>
      </c>
      <c r="Q2369" s="22" t="s">
        <v>1749</v>
      </c>
      <c r="R2369" s="14" t="s">
        <v>1767</v>
      </c>
    </row>
    <row r="2370" spans="1:18" x14ac:dyDescent="0.25">
      <c r="A2370" s="14">
        <f t="shared" si="74"/>
        <v>2369</v>
      </c>
      <c r="B2370" s="15">
        <v>44378</v>
      </c>
      <c r="C2370" s="7">
        <v>44378</v>
      </c>
      <c r="D2370" s="8" t="s">
        <v>842</v>
      </c>
      <c r="E2370" s="22" t="s">
        <v>719</v>
      </c>
      <c r="F2370" s="67" t="s">
        <v>1860</v>
      </c>
      <c r="G2370" s="8"/>
      <c r="H2370" s="67" t="s">
        <v>26</v>
      </c>
      <c r="I2370" s="22" t="s">
        <v>648</v>
      </c>
      <c r="J2370" s="68">
        <v>1</v>
      </c>
      <c r="K2370" s="13">
        <f>IFERROR(VLOOKUP(I2370,'LISTES stock'!A$2:B$1487,2,0)+SUMIFS(J2370:J2370,D2370:D2370,"ENTRÉE",I2370:I2370,I2370)-SUMIFS(J2370:J2370,D2370:D2370,"SORTIE",I2370:I2370,I2370),"")</f>
        <v>-24</v>
      </c>
      <c r="L2370" s="13">
        <f>IFERROR(VLOOKUP(I2370,T_LISTES[],3,0),"")</f>
        <v>2</v>
      </c>
      <c r="M2370" s="13" t="str">
        <f t="shared" si="75"/>
        <v>COMMANDER</v>
      </c>
      <c r="N2370" s="23"/>
      <c r="O2370" s="8"/>
      <c r="P2370" s="69">
        <v>0</v>
      </c>
      <c r="Q2370" s="22"/>
      <c r="R2370" s="14" t="s">
        <v>1767</v>
      </c>
    </row>
    <row r="2371" spans="1:18" x14ac:dyDescent="0.25">
      <c r="A2371" s="14">
        <f t="shared" si="74"/>
        <v>2370</v>
      </c>
      <c r="B2371" s="15">
        <v>44378</v>
      </c>
      <c r="C2371" s="7">
        <v>44378</v>
      </c>
      <c r="D2371" s="75" t="s">
        <v>844</v>
      </c>
      <c r="E2371" s="22" t="s">
        <v>2298</v>
      </c>
      <c r="F2371" s="67" t="s">
        <v>1867</v>
      </c>
      <c r="G2371" s="8"/>
      <c r="H2371" s="67"/>
      <c r="I2371" s="22" t="s">
        <v>238</v>
      </c>
      <c r="J2371" s="68">
        <v>10</v>
      </c>
      <c r="K2371" s="13">
        <f>IFERROR(VLOOKUP(I2371,'LISTES stock'!A$2:B$1487,2,0)+SUMIFS(J2371:J2371,D2371:D2371,"ENTRÉE",I2371:I2371,I2371)-SUMIFS(J2371:J2371,D2371:D2371,"SORTIE",I2371:I2371,I2371),"")</f>
        <v>22</v>
      </c>
      <c r="L2371" s="13">
        <f>IFERROR(VLOOKUP(I2371,T_LISTES[],3,0),"")</f>
        <v>2</v>
      </c>
      <c r="M2371" s="13" t="str">
        <f t="shared" si="75"/>
        <v/>
      </c>
      <c r="N2371" s="23"/>
      <c r="O2371" s="8"/>
      <c r="P2371" s="69">
        <v>0</v>
      </c>
      <c r="Q2371" s="22"/>
      <c r="R2371" s="14"/>
    </row>
    <row r="2372" spans="1:18" x14ac:dyDescent="0.25">
      <c r="A2372" s="14">
        <f t="shared" si="74"/>
        <v>2371</v>
      </c>
      <c r="B2372" s="15">
        <v>44378</v>
      </c>
      <c r="C2372" s="7">
        <v>44378</v>
      </c>
      <c r="D2372" s="75" t="s">
        <v>844</v>
      </c>
      <c r="E2372" s="22" t="s">
        <v>2298</v>
      </c>
      <c r="F2372" s="67" t="s">
        <v>1867</v>
      </c>
      <c r="G2372" s="8"/>
      <c r="H2372" s="67"/>
      <c r="I2372" s="22" t="s">
        <v>7</v>
      </c>
      <c r="J2372" s="68">
        <v>15</v>
      </c>
      <c r="K2372" s="13">
        <f>IFERROR(VLOOKUP(I2372,'LISTES stock'!A$2:B$1487,2,0)+SUMIFS(J2372:J2372,D2372:D2372,"ENTRÉE",I2372:I2372,I2372)-SUMIFS(J2372:J2372,D2372:D2372,"SORTIE",I2372:I2372,I2372),"")</f>
        <v>16</v>
      </c>
      <c r="L2372" s="13">
        <f>IFERROR(VLOOKUP(I2372,T_LISTES[],3,0),"")</f>
        <v>2</v>
      </c>
      <c r="M2372" s="13" t="str">
        <f t="shared" si="75"/>
        <v/>
      </c>
      <c r="N2372" s="23"/>
      <c r="O2372" s="8"/>
      <c r="P2372" s="69">
        <v>0</v>
      </c>
      <c r="Q2372" s="22"/>
      <c r="R2372" s="14"/>
    </row>
    <row r="2373" spans="1:18" x14ac:dyDescent="0.25">
      <c r="A2373" s="14">
        <f t="shared" si="74"/>
        <v>2372</v>
      </c>
      <c r="B2373" s="15">
        <v>44378</v>
      </c>
      <c r="C2373" s="7">
        <v>44378</v>
      </c>
      <c r="D2373" s="75" t="s">
        <v>844</v>
      </c>
      <c r="E2373" s="22" t="s">
        <v>2298</v>
      </c>
      <c r="F2373" s="67" t="s">
        <v>1867</v>
      </c>
      <c r="G2373" s="8"/>
      <c r="H2373" s="67"/>
      <c r="I2373" s="22" t="s">
        <v>329</v>
      </c>
      <c r="J2373" s="68">
        <v>15</v>
      </c>
      <c r="K2373" s="13">
        <f>IFERROR(VLOOKUP(I2373,'LISTES stock'!A$2:B$1487,2,0)+SUMIFS(J2373:J2373,D2373:D2373,"ENTRÉE",I2373:I2373,I2373)-SUMIFS(J2373:J2373,D2373:D2373,"SORTIE",I2373:I2373,I2373),"")</f>
        <v>49</v>
      </c>
      <c r="L2373" s="13">
        <f>IFERROR(VLOOKUP(I2373,T_LISTES[],3,0),"")</f>
        <v>2</v>
      </c>
      <c r="M2373" s="13" t="str">
        <f t="shared" si="75"/>
        <v/>
      </c>
      <c r="N2373" s="23"/>
      <c r="O2373" s="8"/>
      <c r="P2373" s="69">
        <v>0</v>
      </c>
      <c r="Q2373" s="22"/>
      <c r="R2373" s="14"/>
    </row>
    <row r="2374" spans="1:18" x14ac:dyDescent="0.25">
      <c r="A2374" s="14">
        <f t="shared" si="74"/>
        <v>2373</v>
      </c>
      <c r="B2374" s="15">
        <v>44378</v>
      </c>
      <c r="C2374" s="7">
        <v>44378</v>
      </c>
      <c r="D2374" s="75" t="s">
        <v>844</v>
      </c>
      <c r="E2374" s="22" t="s">
        <v>2298</v>
      </c>
      <c r="F2374" s="67" t="s">
        <v>1867</v>
      </c>
      <c r="G2374" s="8"/>
      <c r="H2374" s="67"/>
      <c r="I2374" s="22" t="s">
        <v>337</v>
      </c>
      <c r="J2374" s="68">
        <v>15</v>
      </c>
      <c r="K2374" s="13">
        <f>IFERROR(VLOOKUP(I2374,'LISTES stock'!A$2:B$1487,2,0)+SUMIFS(J2374:J2374,D2374:D2374,"ENTRÉE",I2374:I2374,I2374)-SUMIFS(J2374:J2374,D2374:D2374,"SORTIE",I2374:I2374,I2374),"")</f>
        <v>-9</v>
      </c>
      <c r="L2374" s="13">
        <f>IFERROR(VLOOKUP(I2374,T_LISTES[],3,0),"")</f>
        <v>2</v>
      </c>
      <c r="M2374" s="13" t="str">
        <f t="shared" si="75"/>
        <v>COMMANDER</v>
      </c>
      <c r="N2374" s="23"/>
      <c r="O2374" s="8"/>
      <c r="P2374" s="69">
        <v>0</v>
      </c>
      <c r="Q2374" s="22"/>
      <c r="R2374" s="14"/>
    </row>
    <row r="2375" spans="1:18" x14ac:dyDescent="0.25">
      <c r="A2375" s="14">
        <f t="shared" si="74"/>
        <v>2374</v>
      </c>
      <c r="B2375" s="15">
        <v>44378</v>
      </c>
      <c r="C2375" s="7">
        <v>44378</v>
      </c>
      <c r="D2375" s="75" t="s">
        <v>844</v>
      </c>
      <c r="E2375" s="22" t="s">
        <v>2298</v>
      </c>
      <c r="F2375" s="67" t="s">
        <v>1744</v>
      </c>
      <c r="G2375" s="8"/>
      <c r="H2375" s="67"/>
      <c r="I2375" s="22" t="s">
        <v>19</v>
      </c>
      <c r="J2375" s="68">
        <v>20</v>
      </c>
      <c r="K2375" s="13">
        <f>IFERROR(VLOOKUP(I2375,'LISTES stock'!A$2:B$1487,2,0)+SUMIFS(J2375:J2375,D2375:D2375,"ENTRÉE",I2375:I2375,I2375)-SUMIFS(J2375:J2375,D2375:D2375,"SORTIE",I2375:I2375,I2375),"")</f>
        <v>72</v>
      </c>
      <c r="L2375" s="13">
        <f>IFERROR(VLOOKUP(I2375,T_LISTES[],3,0),"")</f>
        <v>2</v>
      </c>
      <c r="M2375" s="13" t="str">
        <f t="shared" si="75"/>
        <v/>
      </c>
      <c r="N2375" s="23"/>
      <c r="O2375" s="8"/>
      <c r="P2375" s="69">
        <v>40000</v>
      </c>
      <c r="Q2375" s="22"/>
      <c r="R2375" s="14"/>
    </row>
    <row r="2376" spans="1:18" x14ac:dyDescent="0.25">
      <c r="A2376" s="14">
        <f t="shared" si="74"/>
        <v>2375</v>
      </c>
      <c r="B2376" s="15">
        <v>44378</v>
      </c>
      <c r="C2376" s="7">
        <v>44379</v>
      </c>
      <c r="D2376" s="8" t="s">
        <v>842</v>
      </c>
      <c r="E2376" s="22" t="s">
        <v>117</v>
      </c>
      <c r="F2376" s="67" t="s">
        <v>1762</v>
      </c>
      <c r="G2376" s="8"/>
      <c r="H2376" s="67" t="s">
        <v>26</v>
      </c>
      <c r="I2376" s="22" t="s">
        <v>25</v>
      </c>
      <c r="J2376" s="68">
        <v>2</v>
      </c>
      <c r="K2376" s="13">
        <f>IFERROR(VLOOKUP(I2376,'LISTES stock'!A$2:B$1487,2,0)+SUMIFS(J2376:J2376,D2376:D2376,"ENTRÉE",I2376:I2376,I2376)-SUMIFS(J2376:J2376,D2376:D2376,"SORTIE",I2376:I2376,I2376),"")</f>
        <v>-4</v>
      </c>
      <c r="L2376" s="13">
        <f>IFERROR(VLOOKUP(I2376,T_LISTES[],3,0),"")</f>
        <v>2</v>
      </c>
      <c r="M2376" s="13" t="str">
        <f t="shared" si="75"/>
        <v>COMMANDER</v>
      </c>
      <c r="N2376" s="23"/>
      <c r="O2376" s="8"/>
      <c r="P2376" s="69">
        <v>0</v>
      </c>
      <c r="Q2376" s="22" t="s">
        <v>1780</v>
      </c>
      <c r="R2376" s="14" t="s">
        <v>1739</v>
      </c>
    </row>
    <row r="2377" spans="1:18" x14ac:dyDescent="0.25">
      <c r="A2377" s="14">
        <f t="shared" si="74"/>
        <v>2376</v>
      </c>
      <c r="B2377" s="15">
        <v>44378</v>
      </c>
      <c r="C2377" s="7">
        <v>44379</v>
      </c>
      <c r="D2377" s="8" t="s">
        <v>842</v>
      </c>
      <c r="E2377" s="22" t="s">
        <v>117</v>
      </c>
      <c r="F2377" s="67" t="s">
        <v>1762</v>
      </c>
      <c r="G2377" s="8"/>
      <c r="H2377" s="67" t="s">
        <v>26</v>
      </c>
      <c r="I2377" s="22" t="s">
        <v>27</v>
      </c>
      <c r="J2377" s="68">
        <v>2</v>
      </c>
      <c r="K2377" s="13">
        <f>IFERROR(VLOOKUP(I2377,'LISTES stock'!A$2:B$1487,2,0)+SUMIFS(J2377:J2377,D2377:D2377,"ENTRÉE",I2377:I2377,I2377)-SUMIFS(J2377:J2377,D2377:D2377,"SORTIE",I2377:I2377,I2377),"")</f>
        <v>20</v>
      </c>
      <c r="L2377" s="13">
        <f>IFERROR(VLOOKUP(I2377,T_LISTES[],3,0),"")</f>
        <v>2</v>
      </c>
      <c r="M2377" s="13" t="str">
        <f t="shared" si="75"/>
        <v/>
      </c>
      <c r="N2377" s="23"/>
      <c r="O2377" s="8"/>
      <c r="P2377" s="69">
        <v>0</v>
      </c>
      <c r="Q2377" s="22" t="s">
        <v>1780</v>
      </c>
      <c r="R2377" s="14" t="s">
        <v>1739</v>
      </c>
    </row>
    <row r="2378" spans="1:18" x14ac:dyDescent="0.25">
      <c r="A2378" s="14">
        <f t="shared" si="74"/>
        <v>2377</v>
      </c>
      <c r="B2378" s="15">
        <v>44378</v>
      </c>
      <c r="C2378" s="7">
        <v>44379</v>
      </c>
      <c r="D2378" s="8" t="s">
        <v>842</v>
      </c>
      <c r="E2378" s="22" t="s">
        <v>117</v>
      </c>
      <c r="F2378" s="67" t="s">
        <v>1762</v>
      </c>
      <c r="G2378" s="8"/>
      <c r="H2378" s="67" t="s">
        <v>58</v>
      </c>
      <c r="I2378" s="22" t="s">
        <v>57</v>
      </c>
      <c r="J2378" s="68">
        <v>27</v>
      </c>
      <c r="K2378" s="13">
        <f>IFERROR(VLOOKUP(I2378,'LISTES stock'!A$2:B$1487,2,0)+SUMIFS(J2378:J2378,D2378:D2378,"ENTRÉE",I2378:I2378,I2378)-SUMIFS(J2378:J2378,D2378:D2378,"SORTIE",I2378:I2378,I2378),"")</f>
        <v>-7071</v>
      </c>
      <c r="L2378" s="13">
        <f>IFERROR(VLOOKUP(I2378,T_LISTES[],3,0),"")</f>
        <v>0</v>
      </c>
      <c r="M2378" s="13" t="str">
        <f t="shared" si="75"/>
        <v>COMMANDER</v>
      </c>
      <c r="N2378" s="23"/>
      <c r="O2378" s="8"/>
      <c r="P2378" s="69">
        <v>0</v>
      </c>
      <c r="Q2378" s="22" t="s">
        <v>1780</v>
      </c>
      <c r="R2378" s="14" t="s">
        <v>1739</v>
      </c>
    </row>
    <row r="2379" spans="1:18" x14ac:dyDescent="0.25">
      <c r="A2379" s="14">
        <f t="shared" si="74"/>
        <v>2378</v>
      </c>
      <c r="B2379" s="15">
        <v>44378</v>
      </c>
      <c r="C2379" s="7">
        <v>44379</v>
      </c>
      <c r="D2379" s="8" t="s">
        <v>842</v>
      </c>
      <c r="E2379" s="22" t="s">
        <v>374</v>
      </c>
      <c r="F2379" s="67" t="s">
        <v>1747</v>
      </c>
      <c r="G2379" s="8"/>
      <c r="H2379" s="67" t="s">
        <v>17</v>
      </c>
      <c r="I2379" s="22" t="s">
        <v>18</v>
      </c>
      <c r="J2379" s="68">
        <v>2</v>
      </c>
      <c r="K2379" s="13">
        <f>IFERROR(VLOOKUP(I2379,'LISTES stock'!A$2:B$1487,2,0)+SUMIFS(J2379:J2379,D2379:D2379,"ENTRÉE",I2379:I2379,I2379)-SUMIFS(J2379:J2379,D2379:D2379,"SORTIE",I2379:I2379,I2379),"")</f>
        <v>-59</v>
      </c>
      <c r="L2379" s="13">
        <f>IFERROR(VLOOKUP(I2379,T_LISTES[],3,0),"")</f>
        <v>0</v>
      </c>
      <c r="M2379" s="13" t="str">
        <f t="shared" si="75"/>
        <v>COMMANDER</v>
      </c>
      <c r="N2379" s="23" t="s">
        <v>1755</v>
      </c>
      <c r="O2379" s="8"/>
      <c r="P2379" s="69">
        <v>40000</v>
      </c>
      <c r="Q2379" s="22" t="s">
        <v>1756</v>
      </c>
      <c r="R2379" s="14" t="s">
        <v>1776</v>
      </c>
    </row>
    <row r="2380" spans="1:18" x14ac:dyDescent="0.25">
      <c r="A2380" s="14">
        <f t="shared" si="74"/>
        <v>2379</v>
      </c>
      <c r="B2380" s="15">
        <v>44378</v>
      </c>
      <c r="C2380" s="7">
        <v>44379</v>
      </c>
      <c r="D2380" s="8" t="s">
        <v>842</v>
      </c>
      <c r="E2380" s="22" t="s">
        <v>220</v>
      </c>
      <c r="F2380" s="67" t="s">
        <v>1860</v>
      </c>
      <c r="G2380" s="8"/>
      <c r="H2380" s="67" t="s">
        <v>26</v>
      </c>
      <c r="I2380" s="22" t="s">
        <v>133</v>
      </c>
      <c r="J2380" s="68">
        <v>2</v>
      </c>
      <c r="K2380" s="13">
        <f>IFERROR(VLOOKUP(I2380,'LISTES stock'!A$2:B$1487,2,0)+SUMIFS(J2380:J2380,D2380:D2380,"ENTRÉE",I2380:I2380,I2380)-SUMIFS(J2380:J2380,D2380:D2380,"SORTIE",I2380:I2380,I2380),"")</f>
        <v>-5</v>
      </c>
      <c r="L2380" s="13">
        <f>IFERROR(VLOOKUP(I2380,T_LISTES[],3,0),"")</f>
        <v>2</v>
      </c>
      <c r="M2380" s="13" t="str">
        <f t="shared" si="75"/>
        <v>COMMANDER</v>
      </c>
      <c r="N2380" s="23"/>
      <c r="O2380" s="8"/>
      <c r="P2380" s="69">
        <v>0</v>
      </c>
      <c r="Q2380" s="22" t="s">
        <v>1780</v>
      </c>
      <c r="R2380" s="14" t="s">
        <v>1778</v>
      </c>
    </row>
    <row r="2381" spans="1:18" x14ac:dyDescent="0.25">
      <c r="A2381" s="14">
        <f t="shared" si="74"/>
        <v>2380</v>
      </c>
      <c r="B2381" s="15">
        <v>44378</v>
      </c>
      <c r="C2381" s="7">
        <v>44379</v>
      </c>
      <c r="D2381" s="8" t="s">
        <v>842</v>
      </c>
      <c r="E2381" s="22" t="s">
        <v>220</v>
      </c>
      <c r="F2381" s="67" t="s">
        <v>1860</v>
      </c>
      <c r="G2381" s="8"/>
      <c r="H2381" s="67" t="s">
        <v>26</v>
      </c>
      <c r="I2381" s="22" t="s">
        <v>132</v>
      </c>
      <c r="J2381" s="68">
        <v>2</v>
      </c>
      <c r="K2381" s="13">
        <f>IFERROR(VLOOKUP(I2381,'LISTES stock'!A$2:B$1487,2,0)+SUMIFS(J2381:J2381,D2381:D2381,"ENTRÉE",I2381:I2381,I2381)-SUMIFS(J2381:J2381,D2381:D2381,"SORTIE",I2381:I2381,I2381),"")</f>
        <v>-2</v>
      </c>
      <c r="L2381" s="13">
        <f>IFERROR(VLOOKUP(I2381,T_LISTES[],3,0),"")</f>
        <v>2</v>
      </c>
      <c r="M2381" s="13" t="str">
        <f t="shared" si="75"/>
        <v>COMMANDER</v>
      </c>
      <c r="N2381" s="23"/>
      <c r="O2381" s="8"/>
      <c r="P2381" s="69">
        <v>0</v>
      </c>
      <c r="Q2381" s="22" t="s">
        <v>1780</v>
      </c>
      <c r="R2381" s="14" t="s">
        <v>1778</v>
      </c>
    </row>
    <row r="2382" spans="1:18" x14ac:dyDescent="0.25">
      <c r="A2382" s="14">
        <f t="shared" si="74"/>
        <v>2381</v>
      </c>
      <c r="B2382" s="15">
        <v>44378</v>
      </c>
      <c r="C2382" s="7">
        <v>44379</v>
      </c>
      <c r="D2382" s="8" t="s">
        <v>842</v>
      </c>
      <c r="E2382" s="22" t="s">
        <v>220</v>
      </c>
      <c r="F2382" s="67" t="s">
        <v>1860</v>
      </c>
      <c r="G2382" s="8"/>
      <c r="H2382" s="67" t="s">
        <v>26</v>
      </c>
      <c r="I2382" s="22" t="s">
        <v>136</v>
      </c>
      <c r="J2382" s="68">
        <v>1</v>
      </c>
      <c r="K2382" s="13">
        <f>IFERROR(VLOOKUP(I2382,'LISTES stock'!A$2:B$1487,2,0)+SUMIFS(J2382:J2382,D2382:D2382,"ENTRÉE",I2382:I2382,I2382)-SUMIFS(J2382:J2382,D2382:D2382,"SORTIE",I2382:I2382,I2382),"")</f>
        <v>-1</v>
      </c>
      <c r="L2382" s="13">
        <f>IFERROR(VLOOKUP(I2382,T_LISTES[],3,0),"")</f>
        <v>2</v>
      </c>
      <c r="M2382" s="13" t="str">
        <f t="shared" si="75"/>
        <v>COMMANDER</v>
      </c>
      <c r="N2382" s="23"/>
      <c r="O2382" s="8"/>
      <c r="P2382" s="69">
        <v>0</v>
      </c>
      <c r="Q2382" s="22" t="s">
        <v>1780</v>
      </c>
      <c r="R2382" s="14" t="s">
        <v>1778</v>
      </c>
    </row>
    <row r="2383" spans="1:18" x14ac:dyDescent="0.25">
      <c r="A2383" s="14">
        <f t="shared" si="74"/>
        <v>2382</v>
      </c>
      <c r="B2383" s="15">
        <v>44378</v>
      </c>
      <c r="C2383" s="7">
        <v>44379</v>
      </c>
      <c r="D2383" s="8" t="s">
        <v>842</v>
      </c>
      <c r="E2383" s="22" t="s">
        <v>220</v>
      </c>
      <c r="F2383" s="67" t="s">
        <v>1765</v>
      </c>
      <c r="G2383" s="8"/>
      <c r="H2383" s="67" t="s">
        <v>58</v>
      </c>
      <c r="I2383" s="22" t="s">
        <v>57</v>
      </c>
      <c r="J2383" s="68">
        <v>22</v>
      </c>
      <c r="K2383" s="13">
        <f>IFERROR(VLOOKUP(I2383,'LISTES stock'!A$2:B$1487,2,0)+SUMIFS(J2383:J2383,D2383:D2383,"ENTRÉE",I2383:I2383,I2383)-SUMIFS(J2383:J2383,D2383:D2383,"SORTIE",I2383:I2383,I2383),"")</f>
        <v>-7066</v>
      </c>
      <c r="L2383" s="13">
        <f>IFERROR(VLOOKUP(I2383,T_LISTES[],3,0),"")</f>
        <v>0</v>
      </c>
      <c r="M2383" s="13" t="str">
        <f t="shared" si="75"/>
        <v>COMMANDER</v>
      </c>
      <c r="N2383" s="23"/>
      <c r="O2383" s="8"/>
      <c r="P2383" s="69">
        <v>0</v>
      </c>
      <c r="Q2383" s="22" t="s">
        <v>1780</v>
      </c>
      <c r="R2383" s="14" t="s">
        <v>1778</v>
      </c>
    </row>
    <row r="2384" spans="1:18" x14ac:dyDescent="0.25">
      <c r="A2384" s="14">
        <f t="shared" si="74"/>
        <v>2383</v>
      </c>
      <c r="B2384" s="15">
        <v>44378</v>
      </c>
      <c r="C2384" s="7">
        <v>44379</v>
      </c>
      <c r="D2384" s="8" t="s">
        <v>842</v>
      </c>
      <c r="E2384" s="22" t="s">
        <v>80</v>
      </c>
      <c r="F2384" s="67" t="s">
        <v>1747</v>
      </c>
      <c r="G2384" s="8"/>
      <c r="H2384" s="67" t="s">
        <v>17</v>
      </c>
      <c r="I2384" s="22" t="s">
        <v>119</v>
      </c>
      <c r="J2384" s="68">
        <v>4</v>
      </c>
      <c r="K2384" s="13">
        <f>IFERROR(VLOOKUP(I2384,'LISTES stock'!A$2:B$1487,2,0)+SUMIFS(J2384:J2384,D2384:D2384,"ENTRÉE",I2384:I2384,I2384)-SUMIFS(J2384:J2384,D2384:D2384,"SORTIE",I2384:I2384,I2384),"")</f>
        <v>-27</v>
      </c>
      <c r="L2384" s="13">
        <f>IFERROR(VLOOKUP(I2384,T_LISTES[],3,0),"")</f>
        <v>0</v>
      </c>
      <c r="M2384" s="13" t="str">
        <f t="shared" si="75"/>
        <v>COMMANDER</v>
      </c>
      <c r="N2384" s="23"/>
      <c r="O2384" s="8"/>
      <c r="P2384" s="69">
        <v>0</v>
      </c>
      <c r="Q2384" s="22"/>
      <c r="R2384" s="14" t="s">
        <v>1776</v>
      </c>
    </row>
    <row r="2385" spans="1:18" x14ac:dyDescent="0.25">
      <c r="A2385" s="14">
        <f t="shared" si="74"/>
        <v>2384</v>
      </c>
      <c r="B2385" s="15">
        <v>44378</v>
      </c>
      <c r="C2385" s="7">
        <v>44379</v>
      </c>
      <c r="D2385" s="8" t="s">
        <v>842</v>
      </c>
      <c r="E2385" s="22" t="s">
        <v>76</v>
      </c>
      <c r="F2385" s="67" t="s">
        <v>1747</v>
      </c>
      <c r="G2385" s="8"/>
      <c r="H2385" s="67" t="s">
        <v>26</v>
      </c>
      <c r="I2385" s="22" t="s">
        <v>64</v>
      </c>
      <c r="J2385" s="68">
        <v>1</v>
      </c>
      <c r="K2385" s="13">
        <f>IFERROR(VLOOKUP(I2385,'LISTES stock'!A$2:B$1487,2,0)+SUMIFS(J2385:J2385,D2385:D2385,"ENTRÉE",I2385:I2385,I2385)-SUMIFS(J2385:J2385,D2385:D2385,"SORTIE",I2385:I2385,I2385),"")</f>
        <v>-50</v>
      </c>
      <c r="L2385" s="13">
        <f>IFERROR(VLOOKUP(I2385,T_LISTES[],3,0),"")</f>
        <v>2</v>
      </c>
      <c r="M2385" s="13" t="str">
        <f t="shared" si="75"/>
        <v>COMMANDER</v>
      </c>
      <c r="N2385" s="23"/>
      <c r="O2385" s="8"/>
      <c r="P2385" s="69">
        <v>0</v>
      </c>
      <c r="Q2385" s="22" t="s">
        <v>1780</v>
      </c>
      <c r="R2385" s="14" t="s">
        <v>1767</v>
      </c>
    </row>
    <row r="2386" spans="1:18" x14ac:dyDescent="0.25">
      <c r="A2386" s="14">
        <f t="shared" si="74"/>
        <v>2385</v>
      </c>
      <c r="B2386" s="15">
        <v>44378</v>
      </c>
      <c r="C2386" s="7">
        <v>44379</v>
      </c>
      <c r="D2386" s="8" t="s">
        <v>842</v>
      </c>
      <c r="E2386" s="22" t="s">
        <v>76</v>
      </c>
      <c r="F2386" s="67" t="s">
        <v>1747</v>
      </c>
      <c r="G2386" s="8"/>
      <c r="H2386" s="67" t="s">
        <v>26</v>
      </c>
      <c r="I2386" s="22" t="s">
        <v>65</v>
      </c>
      <c r="J2386" s="68">
        <v>1</v>
      </c>
      <c r="K2386" s="13">
        <f>IFERROR(VLOOKUP(I2386,'LISTES stock'!A$2:B$1487,2,0)+SUMIFS(J2386:J2386,D2386:D2386,"ENTRÉE",I2386:I2386,I2386)-SUMIFS(J2386:J2386,D2386:D2386,"SORTIE",I2386:I2386,I2386),"")</f>
        <v>-54</v>
      </c>
      <c r="L2386" s="13">
        <f>IFERROR(VLOOKUP(I2386,T_LISTES[],3,0),"")</f>
        <v>2</v>
      </c>
      <c r="M2386" s="13" t="str">
        <f t="shared" si="75"/>
        <v>COMMANDER</v>
      </c>
      <c r="N2386" s="23"/>
      <c r="O2386" s="8"/>
      <c r="P2386" s="69">
        <v>0</v>
      </c>
      <c r="Q2386" s="22" t="s">
        <v>1780</v>
      </c>
      <c r="R2386" s="14" t="s">
        <v>1767</v>
      </c>
    </row>
    <row r="2387" spans="1:18" x14ac:dyDescent="0.25">
      <c r="A2387" s="14">
        <f t="shared" si="74"/>
        <v>2386</v>
      </c>
      <c r="B2387" s="15">
        <v>44378</v>
      </c>
      <c r="C2387" s="7">
        <v>44379</v>
      </c>
      <c r="D2387" s="8" t="s">
        <v>842</v>
      </c>
      <c r="E2387" s="22" t="s">
        <v>76</v>
      </c>
      <c r="F2387" s="67" t="s">
        <v>1860</v>
      </c>
      <c r="G2387" s="8"/>
      <c r="H2387" s="67" t="s">
        <v>26</v>
      </c>
      <c r="I2387" s="22" t="s">
        <v>135</v>
      </c>
      <c r="J2387" s="68">
        <v>1</v>
      </c>
      <c r="K2387" s="13">
        <f>IFERROR(VLOOKUP(I2387,'LISTES stock'!A$2:B$1487,2,0)+SUMIFS(J2387:J2387,D2387:D2387,"ENTRÉE",I2387:I2387,I2387)-SUMIFS(J2387:J2387,D2387:D2387,"SORTIE",I2387:I2387,I2387),"")</f>
        <v>-87</v>
      </c>
      <c r="L2387" s="13">
        <f>IFERROR(VLOOKUP(I2387,T_LISTES[],3,0),"")</f>
        <v>2</v>
      </c>
      <c r="M2387" s="13" t="str">
        <f t="shared" si="75"/>
        <v>COMMANDER</v>
      </c>
      <c r="N2387" s="23"/>
      <c r="O2387" s="8"/>
      <c r="P2387" s="69">
        <v>0</v>
      </c>
      <c r="Q2387" s="22" t="s">
        <v>1780</v>
      </c>
      <c r="R2387" s="14" t="s">
        <v>1767</v>
      </c>
    </row>
    <row r="2388" spans="1:18" x14ac:dyDescent="0.25">
      <c r="A2388" s="14">
        <f t="shared" si="74"/>
        <v>2387</v>
      </c>
      <c r="B2388" s="15">
        <v>44378</v>
      </c>
      <c r="C2388" s="7">
        <v>44379</v>
      </c>
      <c r="D2388" s="8" t="s">
        <v>842</v>
      </c>
      <c r="E2388" s="22" t="s">
        <v>76</v>
      </c>
      <c r="F2388" s="67" t="s">
        <v>1765</v>
      </c>
      <c r="G2388" s="8"/>
      <c r="H2388" s="67" t="s">
        <v>58</v>
      </c>
      <c r="I2388" s="22" t="s">
        <v>57</v>
      </c>
      <c r="J2388" s="68">
        <v>35</v>
      </c>
      <c r="K2388" s="13">
        <f>IFERROR(VLOOKUP(I2388,'LISTES stock'!A$2:B$1487,2,0)+SUMIFS(J2388:J2388,D2388:D2388,"ENTRÉE",I2388:I2388,I2388)-SUMIFS(J2388:J2388,D2388:D2388,"SORTIE",I2388:I2388,I2388),"")</f>
        <v>-7079</v>
      </c>
      <c r="L2388" s="13">
        <f>IFERROR(VLOOKUP(I2388,T_LISTES[],3,0),"")</f>
        <v>0</v>
      </c>
      <c r="M2388" s="13" t="str">
        <f t="shared" si="75"/>
        <v>COMMANDER</v>
      </c>
      <c r="N2388" s="23"/>
      <c r="O2388" s="8"/>
      <c r="P2388" s="69">
        <v>0</v>
      </c>
      <c r="Q2388" s="22" t="s">
        <v>1780</v>
      </c>
      <c r="R2388" s="14" t="s">
        <v>1767</v>
      </c>
    </row>
    <row r="2389" spans="1:18" x14ac:dyDescent="0.25">
      <c r="A2389" s="14">
        <f t="shared" si="74"/>
        <v>2388</v>
      </c>
      <c r="B2389" s="15">
        <v>44378</v>
      </c>
      <c r="C2389" s="7">
        <v>44379</v>
      </c>
      <c r="D2389" s="8" t="s">
        <v>842</v>
      </c>
      <c r="E2389" s="22" t="s">
        <v>763</v>
      </c>
      <c r="F2389" s="67" t="s">
        <v>1747</v>
      </c>
      <c r="G2389" s="8"/>
      <c r="H2389" s="67" t="s">
        <v>26</v>
      </c>
      <c r="I2389" s="22" t="s">
        <v>64</v>
      </c>
      <c r="J2389" s="68">
        <v>1</v>
      </c>
      <c r="K2389" s="13">
        <f>IFERROR(VLOOKUP(I2389,'LISTES stock'!A$2:B$1487,2,0)+SUMIFS(J2389:J2389,D2389:D2389,"ENTRÉE",I2389:I2389,I2389)-SUMIFS(J2389:J2389,D2389:D2389,"SORTIE",I2389:I2389,I2389),"")</f>
        <v>-50</v>
      </c>
      <c r="L2389" s="13">
        <f>IFERROR(VLOOKUP(I2389,T_LISTES[],3,0),"")</f>
        <v>2</v>
      </c>
      <c r="M2389" s="13" t="str">
        <f t="shared" si="75"/>
        <v>COMMANDER</v>
      </c>
      <c r="N2389" s="23"/>
      <c r="O2389" s="8"/>
      <c r="P2389" s="69">
        <v>0</v>
      </c>
      <c r="Q2389" s="22" t="s">
        <v>1780</v>
      </c>
      <c r="R2389" s="14" t="s">
        <v>1767</v>
      </c>
    </row>
    <row r="2390" spans="1:18" x14ac:dyDescent="0.25">
      <c r="A2390" s="14">
        <f t="shared" si="74"/>
        <v>2389</v>
      </c>
      <c r="B2390" s="15">
        <v>44378</v>
      </c>
      <c r="C2390" s="7">
        <v>44379</v>
      </c>
      <c r="D2390" s="8" t="s">
        <v>842</v>
      </c>
      <c r="E2390" s="22" t="s">
        <v>763</v>
      </c>
      <c r="F2390" s="67" t="s">
        <v>1747</v>
      </c>
      <c r="G2390" s="8"/>
      <c r="H2390" s="67" t="s">
        <v>26</v>
      </c>
      <c r="I2390" s="22" t="s">
        <v>65</v>
      </c>
      <c r="J2390" s="68">
        <v>1</v>
      </c>
      <c r="K2390" s="13">
        <f>IFERROR(VLOOKUP(I2390,'LISTES stock'!A$2:B$1487,2,0)+SUMIFS(J2390:J2390,D2390:D2390,"ENTRÉE",I2390:I2390,I2390)-SUMIFS(J2390:J2390,D2390:D2390,"SORTIE",I2390:I2390,I2390),"")</f>
        <v>-54</v>
      </c>
      <c r="L2390" s="13">
        <f>IFERROR(VLOOKUP(I2390,T_LISTES[],3,0),"")</f>
        <v>2</v>
      </c>
      <c r="M2390" s="13" t="str">
        <f t="shared" si="75"/>
        <v>COMMANDER</v>
      </c>
      <c r="N2390" s="23"/>
      <c r="O2390" s="8"/>
      <c r="P2390" s="69">
        <v>0</v>
      </c>
      <c r="Q2390" s="22" t="s">
        <v>1780</v>
      </c>
      <c r="R2390" s="14" t="s">
        <v>1767</v>
      </c>
    </row>
    <row r="2391" spans="1:18" x14ac:dyDescent="0.25">
      <c r="A2391" s="14">
        <f t="shared" si="74"/>
        <v>2390</v>
      </c>
      <c r="B2391" s="15">
        <v>44378</v>
      </c>
      <c r="C2391" s="7">
        <v>44379</v>
      </c>
      <c r="D2391" s="8" t="s">
        <v>842</v>
      </c>
      <c r="E2391" s="22" t="s">
        <v>763</v>
      </c>
      <c r="F2391" s="67" t="s">
        <v>1860</v>
      </c>
      <c r="G2391" s="8"/>
      <c r="H2391" s="67" t="s">
        <v>26</v>
      </c>
      <c r="I2391" s="22" t="s">
        <v>135</v>
      </c>
      <c r="J2391" s="68">
        <v>1</v>
      </c>
      <c r="K2391" s="13">
        <f>IFERROR(VLOOKUP(I2391,'LISTES stock'!A$2:B$1487,2,0)+SUMIFS(J2391:J2391,D2391:D2391,"ENTRÉE",I2391:I2391,I2391)-SUMIFS(J2391:J2391,D2391:D2391,"SORTIE",I2391:I2391,I2391),"")</f>
        <v>-87</v>
      </c>
      <c r="L2391" s="13">
        <f>IFERROR(VLOOKUP(I2391,T_LISTES[],3,0),"")</f>
        <v>2</v>
      </c>
      <c r="M2391" s="13" t="str">
        <f t="shared" si="75"/>
        <v>COMMANDER</v>
      </c>
      <c r="N2391" s="23"/>
      <c r="O2391" s="8"/>
      <c r="P2391" s="69">
        <v>0</v>
      </c>
      <c r="Q2391" s="22" t="s">
        <v>1780</v>
      </c>
      <c r="R2391" s="14" t="s">
        <v>1767</v>
      </c>
    </row>
    <row r="2392" spans="1:18" x14ac:dyDescent="0.25">
      <c r="A2392" s="14">
        <f t="shared" si="74"/>
        <v>2391</v>
      </c>
      <c r="B2392" s="15">
        <v>44378</v>
      </c>
      <c r="C2392" s="7">
        <v>44379</v>
      </c>
      <c r="D2392" s="8" t="s">
        <v>842</v>
      </c>
      <c r="E2392" s="22" t="s">
        <v>763</v>
      </c>
      <c r="F2392" s="67" t="s">
        <v>1765</v>
      </c>
      <c r="G2392" s="8"/>
      <c r="H2392" s="67" t="s">
        <v>58</v>
      </c>
      <c r="I2392" s="22" t="s">
        <v>57</v>
      </c>
      <c r="J2392" s="68">
        <v>35</v>
      </c>
      <c r="K2392" s="13">
        <f>IFERROR(VLOOKUP(I2392,'LISTES stock'!A$2:B$1487,2,0)+SUMIFS(J2392:J2392,D2392:D2392,"ENTRÉE",I2392:I2392,I2392)-SUMIFS(J2392:J2392,D2392:D2392,"SORTIE",I2392:I2392,I2392),"")</f>
        <v>-7079</v>
      </c>
      <c r="L2392" s="13">
        <f>IFERROR(VLOOKUP(I2392,T_LISTES[],3,0),"")</f>
        <v>0</v>
      </c>
      <c r="M2392" s="13" t="str">
        <f t="shared" si="75"/>
        <v>COMMANDER</v>
      </c>
      <c r="N2392" s="23"/>
      <c r="O2392" s="8"/>
      <c r="P2392" s="69">
        <v>0</v>
      </c>
      <c r="Q2392" s="22" t="s">
        <v>1780</v>
      </c>
      <c r="R2392" s="14" t="s">
        <v>1767</v>
      </c>
    </row>
    <row r="2393" spans="1:18" x14ac:dyDescent="0.25">
      <c r="A2393" s="14">
        <f t="shared" si="74"/>
        <v>2392</v>
      </c>
      <c r="B2393" s="15">
        <v>44378</v>
      </c>
      <c r="C2393" s="7">
        <v>44379</v>
      </c>
      <c r="D2393" s="8" t="s">
        <v>842</v>
      </c>
      <c r="E2393" s="22" t="s">
        <v>1936</v>
      </c>
      <c r="F2393" s="67" t="s">
        <v>1747</v>
      </c>
      <c r="G2393" s="8"/>
      <c r="H2393" s="67" t="s">
        <v>17</v>
      </c>
      <c r="I2393" s="22" t="s">
        <v>18</v>
      </c>
      <c r="J2393" s="68">
        <v>1</v>
      </c>
      <c r="K2393" s="13">
        <f>IFERROR(VLOOKUP(I2393,'LISTES stock'!A$2:B$1487,2,0)+SUMIFS(J2393:J2393,D2393:D2393,"ENTRÉE",I2393:I2393,I2393)-SUMIFS(J2393:J2393,D2393:D2393,"SORTIE",I2393:I2393,I2393),"")</f>
        <v>-58</v>
      </c>
      <c r="L2393" s="13">
        <f>IFERROR(VLOOKUP(I2393,T_LISTES[],3,0),"")</f>
        <v>0</v>
      </c>
      <c r="M2393" s="13" t="str">
        <f t="shared" si="75"/>
        <v>COMMANDER</v>
      </c>
      <c r="N2393" s="23" t="s">
        <v>1755</v>
      </c>
      <c r="O2393" s="8"/>
      <c r="P2393" s="69">
        <v>0</v>
      </c>
      <c r="Q2393" s="22" t="s">
        <v>2041</v>
      </c>
      <c r="R2393" s="14" t="s">
        <v>1790</v>
      </c>
    </row>
    <row r="2394" spans="1:18" x14ac:dyDescent="0.25">
      <c r="A2394" s="14">
        <f t="shared" si="74"/>
        <v>2393</v>
      </c>
      <c r="B2394" s="15">
        <v>44378</v>
      </c>
      <c r="C2394" s="7">
        <v>44379</v>
      </c>
      <c r="D2394" s="8" t="s">
        <v>842</v>
      </c>
      <c r="E2394" s="22" t="s">
        <v>770</v>
      </c>
      <c r="F2394" s="67" t="s">
        <v>1735</v>
      </c>
      <c r="G2394" s="8"/>
      <c r="H2394" s="67" t="s">
        <v>33</v>
      </c>
      <c r="I2394" s="22" t="s">
        <v>176</v>
      </c>
      <c r="J2394" s="68">
        <v>1</v>
      </c>
      <c r="K2394" s="13">
        <f>IFERROR(VLOOKUP(I2394,'LISTES stock'!A$2:B$1487,2,0)+SUMIFS(J2394:J2394,D2394:D2394,"ENTRÉE",I2394:I2394,I2394)-SUMIFS(J2394:J2394,D2394:D2394,"SORTIE",I2394:I2394,I2394),"")</f>
        <v>-1</v>
      </c>
      <c r="L2394" s="13">
        <f>IFERROR(VLOOKUP(I2394,T_LISTES[],3,0),"")</f>
        <v>2</v>
      </c>
      <c r="M2394" s="13" t="str">
        <f t="shared" si="75"/>
        <v>COMMANDER</v>
      </c>
      <c r="N2394" s="23"/>
      <c r="O2394" s="8"/>
      <c r="P2394" s="69">
        <v>0</v>
      </c>
      <c r="Q2394" s="22"/>
      <c r="R2394" s="14" t="s">
        <v>1739</v>
      </c>
    </row>
    <row r="2395" spans="1:18" x14ac:dyDescent="0.25">
      <c r="A2395" s="14">
        <f t="shared" si="74"/>
        <v>2394</v>
      </c>
      <c r="B2395" s="15">
        <v>44378</v>
      </c>
      <c r="C2395" s="7">
        <v>44379</v>
      </c>
      <c r="D2395" s="8" t="s">
        <v>842</v>
      </c>
      <c r="E2395" s="22" t="s">
        <v>775</v>
      </c>
      <c r="F2395" s="67" t="s">
        <v>1747</v>
      </c>
      <c r="G2395" s="8"/>
      <c r="H2395" s="67" t="s">
        <v>26</v>
      </c>
      <c r="I2395" s="22" t="s">
        <v>25</v>
      </c>
      <c r="J2395" s="68">
        <v>2</v>
      </c>
      <c r="K2395" s="13">
        <f>IFERROR(VLOOKUP(I2395,'LISTES stock'!A$2:B$1487,2,0)+SUMIFS(J2395:J2395,D2395:D2395,"ENTRÉE",I2395:I2395,I2395)-SUMIFS(J2395:J2395,D2395:D2395,"SORTIE",I2395:I2395,I2395),"")</f>
        <v>-4</v>
      </c>
      <c r="L2395" s="13">
        <f>IFERROR(VLOOKUP(I2395,T_LISTES[],3,0),"")</f>
        <v>2</v>
      </c>
      <c r="M2395" s="13" t="str">
        <f t="shared" si="75"/>
        <v>COMMANDER</v>
      </c>
      <c r="N2395" s="23"/>
      <c r="O2395" s="8"/>
      <c r="P2395" s="69">
        <v>0</v>
      </c>
      <c r="Q2395" s="22" t="s">
        <v>1780</v>
      </c>
      <c r="R2395" s="14" t="s">
        <v>1754</v>
      </c>
    </row>
    <row r="2396" spans="1:18" x14ac:dyDescent="0.25">
      <c r="A2396" s="14">
        <f t="shared" si="74"/>
        <v>2395</v>
      </c>
      <c r="B2396" s="15">
        <v>44378</v>
      </c>
      <c r="C2396" s="7">
        <v>44379</v>
      </c>
      <c r="D2396" s="8" t="s">
        <v>842</v>
      </c>
      <c r="E2396" s="22" t="s">
        <v>775</v>
      </c>
      <c r="F2396" s="67" t="s">
        <v>1747</v>
      </c>
      <c r="G2396" s="8"/>
      <c r="H2396" s="67" t="s">
        <v>26</v>
      </c>
      <c r="I2396" s="22" t="s">
        <v>27</v>
      </c>
      <c r="J2396" s="68">
        <v>2</v>
      </c>
      <c r="K2396" s="13">
        <f>IFERROR(VLOOKUP(I2396,'LISTES stock'!A$2:B$1487,2,0)+SUMIFS(J2396:J2396,D2396:D2396,"ENTRÉE",I2396:I2396,I2396)-SUMIFS(J2396:J2396,D2396:D2396,"SORTIE",I2396:I2396,I2396),"")</f>
        <v>20</v>
      </c>
      <c r="L2396" s="13">
        <f>IFERROR(VLOOKUP(I2396,T_LISTES[],3,0),"")</f>
        <v>2</v>
      </c>
      <c r="M2396" s="13" t="str">
        <f t="shared" si="75"/>
        <v/>
      </c>
      <c r="N2396" s="23"/>
      <c r="O2396" s="8"/>
      <c r="P2396" s="69">
        <v>0</v>
      </c>
      <c r="Q2396" s="22" t="s">
        <v>1780</v>
      </c>
      <c r="R2396" s="14" t="s">
        <v>1754</v>
      </c>
    </row>
    <row r="2397" spans="1:18" x14ac:dyDescent="0.25">
      <c r="A2397" s="14">
        <f t="shared" si="74"/>
        <v>2396</v>
      </c>
      <c r="B2397" s="15">
        <v>44378</v>
      </c>
      <c r="C2397" s="7">
        <v>44379</v>
      </c>
      <c r="D2397" s="8" t="s">
        <v>842</v>
      </c>
      <c r="E2397" s="22" t="s">
        <v>775</v>
      </c>
      <c r="F2397" s="67" t="s">
        <v>1765</v>
      </c>
      <c r="G2397" s="8"/>
      <c r="H2397" s="67" t="s">
        <v>58</v>
      </c>
      <c r="I2397" s="22" t="s">
        <v>57</v>
      </c>
      <c r="J2397" s="68">
        <v>27</v>
      </c>
      <c r="K2397" s="13">
        <f>IFERROR(VLOOKUP(I2397,'LISTES stock'!A$2:B$1487,2,0)+SUMIFS(J2397:J2397,D2397:D2397,"ENTRÉE",I2397:I2397,I2397)-SUMIFS(J2397:J2397,D2397:D2397,"SORTIE",I2397:I2397,I2397),"")</f>
        <v>-7071</v>
      </c>
      <c r="L2397" s="13">
        <f>IFERROR(VLOOKUP(I2397,T_LISTES[],3,0),"")</f>
        <v>0</v>
      </c>
      <c r="M2397" s="13" t="str">
        <f t="shared" si="75"/>
        <v>COMMANDER</v>
      </c>
      <c r="N2397" s="23"/>
      <c r="O2397" s="8"/>
      <c r="P2397" s="69">
        <v>0</v>
      </c>
      <c r="Q2397" s="22" t="s">
        <v>1780</v>
      </c>
      <c r="R2397" s="14" t="s">
        <v>1754</v>
      </c>
    </row>
    <row r="2398" spans="1:18" x14ac:dyDescent="0.25">
      <c r="A2398" s="14">
        <f t="shared" si="74"/>
        <v>2397</v>
      </c>
      <c r="B2398" s="15">
        <v>44378</v>
      </c>
      <c r="C2398" s="7">
        <v>44379</v>
      </c>
      <c r="D2398" s="8" t="s">
        <v>842</v>
      </c>
      <c r="E2398" s="22" t="s">
        <v>1936</v>
      </c>
      <c r="F2398" s="67" t="s">
        <v>1747</v>
      </c>
      <c r="G2398" s="8"/>
      <c r="H2398" s="67" t="s">
        <v>17</v>
      </c>
      <c r="I2398" s="22" t="s">
        <v>119</v>
      </c>
      <c r="J2398" s="68">
        <v>2</v>
      </c>
      <c r="K2398" s="13">
        <f>IFERROR(VLOOKUP(I2398,'LISTES stock'!A$2:B$1487,2,0)+SUMIFS(J2398:J2398,D2398:D2398,"ENTRÉE",I2398:I2398,I2398)-SUMIFS(J2398:J2398,D2398:D2398,"SORTIE",I2398:I2398,I2398),"")</f>
        <v>-25</v>
      </c>
      <c r="L2398" s="13">
        <f>IFERROR(VLOOKUP(I2398,T_LISTES[],3,0),"")</f>
        <v>0</v>
      </c>
      <c r="M2398" s="13" t="str">
        <f t="shared" si="75"/>
        <v>COMMANDER</v>
      </c>
      <c r="N2398" s="23"/>
      <c r="O2398" s="8"/>
      <c r="P2398" s="69">
        <v>0</v>
      </c>
      <c r="Q2398" s="22"/>
      <c r="R2398" s="14" t="s">
        <v>1790</v>
      </c>
    </row>
    <row r="2399" spans="1:18" x14ac:dyDescent="0.25">
      <c r="A2399" s="14">
        <f t="shared" si="74"/>
        <v>2398</v>
      </c>
      <c r="B2399" s="15">
        <v>44378</v>
      </c>
      <c r="C2399" s="7">
        <v>44379</v>
      </c>
      <c r="D2399" s="8" t="s">
        <v>842</v>
      </c>
      <c r="E2399" s="22" t="s">
        <v>646</v>
      </c>
      <c r="F2399" s="67" t="s">
        <v>1781</v>
      </c>
      <c r="G2399" s="8"/>
      <c r="H2399" s="67" t="s">
        <v>1796</v>
      </c>
      <c r="I2399" s="22" t="s">
        <v>213</v>
      </c>
      <c r="J2399" s="68">
        <v>1</v>
      </c>
      <c r="K2399" s="13">
        <f>IFERROR(VLOOKUP(I2399,'LISTES stock'!A$2:B$1487,2,0)+SUMIFS(J2399:J2399,D2399:D2399,"ENTRÉE",I2399:I2399,I2399)-SUMIFS(J2399:J2399,D2399:D2399,"SORTIE",I2399:I2399,I2399),"")</f>
        <v>-31</v>
      </c>
      <c r="L2399" s="13">
        <f>IFERROR(VLOOKUP(I2399,T_LISTES[],3,0),"")</f>
        <v>0</v>
      </c>
      <c r="M2399" s="13" t="str">
        <f t="shared" si="75"/>
        <v>COMMANDER</v>
      </c>
      <c r="N2399" s="23"/>
      <c r="O2399" s="8"/>
      <c r="P2399" s="69">
        <v>0</v>
      </c>
      <c r="Q2399" s="22"/>
      <c r="R2399" s="14" t="s">
        <v>1842</v>
      </c>
    </row>
    <row r="2400" spans="1:18" x14ac:dyDescent="0.25">
      <c r="A2400" s="14">
        <f t="shared" si="74"/>
        <v>2399</v>
      </c>
      <c r="B2400" s="15">
        <v>44378</v>
      </c>
      <c r="C2400" s="7">
        <v>44379</v>
      </c>
      <c r="D2400" s="8" t="s">
        <v>842</v>
      </c>
      <c r="E2400" s="22" t="s">
        <v>80</v>
      </c>
      <c r="F2400" s="67" t="s">
        <v>1747</v>
      </c>
      <c r="G2400" s="8"/>
      <c r="H2400" s="67" t="s">
        <v>17</v>
      </c>
      <c r="I2400" s="22" t="s">
        <v>22</v>
      </c>
      <c r="J2400" s="68">
        <v>2</v>
      </c>
      <c r="K2400" s="13">
        <f>IFERROR(VLOOKUP(I2400,'LISTES stock'!A$2:B$1487,2,0)+SUMIFS(J2400:J2400,D2400:D2400,"ENTRÉE",I2400:I2400,I2400)-SUMIFS(J2400:J2400,D2400:D2400,"SORTIE",I2400:I2400,I2400),"")</f>
        <v>-20</v>
      </c>
      <c r="L2400" s="13">
        <f>IFERROR(VLOOKUP(I2400,T_LISTES[],3,0),"")</f>
        <v>0</v>
      </c>
      <c r="M2400" s="13" t="str">
        <f t="shared" si="75"/>
        <v>COMMANDER</v>
      </c>
      <c r="N2400" s="23"/>
      <c r="O2400" s="8"/>
      <c r="P2400" s="69">
        <v>0</v>
      </c>
      <c r="Q2400" s="22"/>
      <c r="R2400" s="14" t="s">
        <v>1776</v>
      </c>
    </row>
    <row r="2401" spans="1:18" x14ac:dyDescent="0.25">
      <c r="A2401" s="14">
        <f t="shared" si="74"/>
        <v>2400</v>
      </c>
      <c r="B2401" s="15">
        <v>44378</v>
      </c>
      <c r="C2401" s="7">
        <v>44379</v>
      </c>
      <c r="D2401" s="8" t="s">
        <v>842</v>
      </c>
      <c r="E2401" s="22" t="s">
        <v>80</v>
      </c>
      <c r="F2401" s="67" t="s">
        <v>1747</v>
      </c>
      <c r="G2401" s="8"/>
      <c r="H2401" s="67" t="s">
        <v>33</v>
      </c>
      <c r="I2401" s="22" t="s">
        <v>735</v>
      </c>
      <c r="J2401" s="68">
        <v>1</v>
      </c>
      <c r="K2401" s="13">
        <f>IFERROR(VLOOKUP(I2401,'LISTES stock'!A$2:B$1487,2,0)+SUMIFS(J2401:J2401,D2401:D2401,"ENTRÉE",I2401:I2401,I2401)-SUMIFS(J2401:J2401,D2401:D2401,"SORTIE",I2401:I2401,I2401),"")</f>
        <v>-7</v>
      </c>
      <c r="L2401" s="13">
        <f>IFERROR(VLOOKUP(I2401,T_LISTES[],3,0),"")</f>
        <v>0</v>
      </c>
      <c r="M2401" s="13" t="str">
        <f t="shared" si="75"/>
        <v>COMMANDER</v>
      </c>
      <c r="N2401" s="23"/>
      <c r="O2401" s="8"/>
      <c r="P2401" s="69">
        <v>0</v>
      </c>
      <c r="Q2401" s="22"/>
      <c r="R2401" s="14" t="s">
        <v>1754</v>
      </c>
    </row>
    <row r="2402" spans="1:18" x14ac:dyDescent="0.25">
      <c r="A2402" s="14">
        <f t="shared" si="74"/>
        <v>2401</v>
      </c>
      <c r="B2402" s="15">
        <v>44378</v>
      </c>
      <c r="C2402" s="7">
        <v>44379</v>
      </c>
      <c r="D2402" s="8" t="s">
        <v>842</v>
      </c>
      <c r="E2402" s="22" t="s">
        <v>770</v>
      </c>
      <c r="F2402" s="67" t="s">
        <v>1735</v>
      </c>
      <c r="G2402" s="8"/>
      <c r="H2402" s="67" t="s">
        <v>33</v>
      </c>
      <c r="I2402" s="22" t="s">
        <v>622</v>
      </c>
      <c r="J2402" s="68">
        <v>1</v>
      </c>
      <c r="K2402" s="13">
        <f>IFERROR(VLOOKUP(I2402,'LISTES stock'!A$2:B$1487,2,0)+SUMIFS(J2402:J2402,D2402:D2402,"ENTRÉE",I2402:I2402,I2402)-SUMIFS(J2402:J2402,D2402:D2402,"SORTIE",I2402:I2402,I2402),"")</f>
        <v>-4</v>
      </c>
      <c r="L2402" s="13">
        <f>IFERROR(VLOOKUP(I2402,T_LISTES[],3,0),"")</f>
        <v>0</v>
      </c>
      <c r="M2402" s="13" t="str">
        <f t="shared" si="75"/>
        <v>COMMANDER</v>
      </c>
      <c r="N2402" s="23"/>
      <c r="O2402" s="8"/>
      <c r="P2402" s="69">
        <v>0</v>
      </c>
      <c r="Q2402" s="22"/>
      <c r="R2402" s="14" t="s">
        <v>1739</v>
      </c>
    </row>
    <row r="2403" spans="1:18" x14ac:dyDescent="0.25">
      <c r="A2403" s="14">
        <f t="shared" si="74"/>
        <v>2402</v>
      </c>
      <c r="B2403" s="15">
        <v>44378</v>
      </c>
      <c r="C2403" s="7">
        <v>44379</v>
      </c>
      <c r="D2403" s="8" t="s">
        <v>842</v>
      </c>
      <c r="E2403" s="22" t="s">
        <v>691</v>
      </c>
      <c r="F2403" s="67" t="s">
        <v>1735</v>
      </c>
      <c r="G2403" s="8"/>
      <c r="H2403" s="67" t="s">
        <v>33</v>
      </c>
      <c r="I2403" s="22" t="s">
        <v>48</v>
      </c>
      <c r="J2403" s="68">
        <v>1</v>
      </c>
      <c r="K2403" s="13">
        <f>IFERROR(VLOOKUP(I2403,'LISTES stock'!A$2:B$1487,2,0)+SUMIFS(J2403:J2403,D2403:D2403,"ENTRÉE",I2403:I2403,I2403)-SUMIFS(J2403:J2403,D2403:D2403,"SORTIE",I2403:I2403,I2403),"")</f>
        <v>9</v>
      </c>
      <c r="L2403" s="13">
        <f>IFERROR(VLOOKUP(I2403,T_LISTES[],3,0),"")</f>
        <v>0</v>
      </c>
      <c r="M2403" s="13" t="str">
        <f t="shared" si="75"/>
        <v/>
      </c>
      <c r="N2403" s="23"/>
      <c r="O2403" s="8"/>
      <c r="P2403" s="69">
        <v>0</v>
      </c>
      <c r="Q2403" s="22"/>
      <c r="R2403" s="14" t="s">
        <v>1759</v>
      </c>
    </row>
    <row r="2404" spans="1:18" x14ac:dyDescent="0.25">
      <c r="A2404" s="14">
        <f t="shared" si="74"/>
        <v>2403</v>
      </c>
      <c r="B2404" s="15">
        <v>44378</v>
      </c>
      <c r="C2404" s="7">
        <v>44379</v>
      </c>
      <c r="D2404" s="8" t="s">
        <v>842</v>
      </c>
      <c r="E2404" s="22" t="s">
        <v>80</v>
      </c>
      <c r="F2404" s="67" t="s">
        <v>1747</v>
      </c>
      <c r="G2404" s="8"/>
      <c r="H2404" s="67" t="s">
        <v>17</v>
      </c>
      <c r="I2404" s="22" t="s">
        <v>187</v>
      </c>
      <c r="J2404" s="68">
        <v>1</v>
      </c>
      <c r="K2404" s="13">
        <f>IFERROR(VLOOKUP(I2404,'LISTES stock'!A$2:B$1487,2,0)+SUMIFS(J2404:J2404,D2404:D2404,"ENTRÉE",I2404:I2404,I2404)-SUMIFS(J2404:J2404,D2404:D2404,"SORTIE",I2404:I2404,I2404),"")</f>
        <v>13</v>
      </c>
      <c r="L2404" s="13">
        <f>IFERROR(VLOOKUP(I2404,T_LISTES[],3,0),"")</f>
        <v>0</v>
      </c>
      <c r="M2404" s="13" t="str">
        <f t="shared" si="75"/>
        <v/>
      </c>
      <c r="N2404" s="23"/>
      <c r="O2404" s="8"/>
      <c r="P2404" s="69">
        <v>0</v>
      </c>
      <c r="Q2404" s="22"/>
      <c r="R2404" s="14" t="s">
        <v>1776</v>
      </c>
    </row>
    <row r="2405" spans="1:18" x14ac:dyDescent="0.25">
      <c r="A2405" s="14">
        <f t="shared" si="74"/>
        <v>2404</v>
      </c>
      <c r="B2405" s="15">
        <v>44378</v>
      </c>
      <c r="C2405" s="7">
        <v>44379</v>
      </c>
      <c r="D2405" s="8" t="s">
        <v>842</v>
      </c>
      <c r="E2405" s="22" t="s">
        <v>691</v>
      </c>
      <c r="F2405" s="67" t="s">
        <v>1781</v>
      </c>
      <c r="G2405" s="8"/>
      <c r="H2405" s="67" t="s">
        <v>1796</v>
      </c>
      <c r="I2405" s="22" t="s">
        <v>205</v>
      </c>
      <c r="J2405" s="68">
        <v>1</v>
      </c>
      <c r="K2405" s="13">
        <f>IFERROR(VLOOKUP(I2405,'LISTES stock'!A$2:B$1487,2,0)+SUMIFS(J2405:J2405,D2405:D2405,"ENTRÉE",I2405:I2405,I2405)-SUMIFS(J2405:J2405,D2405:D2405,"SORTIE",I2405:I2405,I2405),"")</f>
        <v>-16</v>
      </c>
      <c r="L2405" s="13">
        <f>IFERROR(VLOOKUP(I2405,T_LISTES[],3,0),"")</f>
        <v>0</v>
      </c>
      <c r="M2405" s="13" t="str">
        <f t="shared" si="75"/>
        <v>COMMANDER</v>
      </c>
      <c r="N2405" s="23"/>
      <c r="O2405" s="8"/>
      <c r="P2405" s="69">
        <v>0</v>
      </c>
      <c r="Q2405" s="22"/>
      <c r="R2405" s="14" t="s">
        <v>1865</v>
      </c>
    </row>
    <row r="2406" spans="1:18" x14ac:dyDescent="0.25">
      <c r="A2406" s="14">
        <f t="shared" si="74"/>
        <v>2405</v>
      </c>
      <c r="B2406" s="15">
        <v>44378</v>
      </c>
      <c r="C2406" s="7">
        <v>44379</v>
      </c>
      <c r="D2406" s="8" t="s">
        <v>842</v>
      </c>
      <c r="E2406" s="22" t="s">
        <v>776</v>
      </c>
      <c r="F2406" s="67"/>
      <c r="G2406" s="8"/>
      <c r="H2406" s="67" t="s">
        <v>33</v>
      </c>
      <c r="I2406" s="22" t="s">
        <v>39</v>
      </c>
      <c r="J2406" s="68">
        <v>1</v>
      </c>
      <c r="K2406" s="13">
        <f>IFERROR(VLOOKUP(I2406,'LISTES stock'!A$2:B$1487,2,0)+SUMIFS(J2406:J2406,D2406:D2406,"ENTRÉE",I2406:I2406,I2406)-SUMIFS(J2406:J2406,D2406:D2406,"SORTIE",I2406:I2406,I2406),"")</f>
        <v>38</v>
      </c>
      <c r="L2406" s="13">
        <f>IFERROR(VLOOKUP(I2406,T_LISTES[],3,0),"")</f>
        <v>0</v>
      </c>
      <c r="M2406" s="13" t="str">
        <f t="shared" si="75"/>
        <v/>
      </c>
      <c r="N2406" s="23"/>
      <c r="O2406" s="8"/>
      <c r="P2406" s="69">
        <v>0</v>
      </c>
      <c r="Q2406" s="22"/>
      <c r="R2406" s="14" t="s">
        <v>1739</v>
      </c>
    </row>
    <row r="2407" spans="1:18" x14ac:dyDescent="0.25">
      <c r="A2407" s="14">
        <f t="shared" si="74"/>
        <v>2406</v>
      </c>
      <c r="B2407" s="15">
        <v>44378</v>
      </c>
      <c r="C2407" s="7">
        <v>44380</v>
      </c>
      <c r="D2407" s="8" t="s">
        <v>842</v>
      </c>
      <c r="E2407" s="22" t="s">
        <v>80</v>
      </c>
      <c r="F2407" s="67" t="s">
        <v>1747</v>
      </c>
      <c r="G2407" s="8"/>
      <c r="H2407" s="67" t="s">
        <v>33</v>
      </c>
      <c r="I2407" s="22" t="s">
        <v>32</v>
      </c>
      <c r="J2407" s="68">
        <v>2</v>
      </c>
      <c r="K2407" s="13">
        <f>IFERROR(VLOOKUP(I2407,'LISTES stock'!A$2:B$1487,2,0)+SUMIFS(J2407:J2407,D2407:D2407,"ENTRÉE",I2407:I2407,I2407)-SUMIFS(J2407:J2407,D2407:D2407,"SORTIE",I2407:I2407,I2407),"")</f>
        <v>-1</v>
      </c>
      <c r="L2407" s="13">
        <f>IFERROR(VLOOKUP(I2407,T_LISTES[],3,0),"")</f>
        <v>0</v>
      </c>
      <c r="M2407" s="13" t="str">
        <f t="shared" si="75"/>
        <v>COMMANDER</v>
      </c>
      <c r="N2407" s="23" t="s">
        <v>1773</v>
      </c>
      <c r="O2407" s="8"/>
      <c r="P2407" s="69">
        <v>0</v>
      </c>
      <c r="Q2407" s="22" t="s">
        <v>1749</v>
      </c>
      <c r="R2407" s="14" t="s">
        <v>1776</v>
      </c>
    </row>
    <row r="2408" spans="1:18" x14ac:dyDescent="0.25">
      <c r="A2408" s="14">
        <f t="shared" si="74"/>
        <v>2407</v>
      </c>
      <c r="B2408" s="15">
        <v>44378</v>
      </c>
      <c r="C2408" s="7">
        <v>44380</v>
      </c>
      <c r="D2408" s="8" t="s">
        <v>842</v>
      </c>
      <c r="E2408" s="22" t="s">
        <v>80</v>
      </c>
      <c r="F2408" s="67" t="s">
        <v>1747</v>
      </c>
      <c r="G2408" s="8"/>
      <c r="H2408" s="67" t="s">
        <v>17</v>
      </c>
      <c r="I2408" s="22" t="s">
        <v>253</v>
      </c>
      <c r="J2408" s="68">
        <v>1</v>
      </c>
      <c r="K2408" s="13">
        <f>IFERROR(VLOOKUP(I2408,'LISTES stock'!A$2:B$1487,2,0)+SUMIFS(J2408:J2408,D2408:D2408,"ENTRÉE",I2408:I2408,I2408)-SUMIFS(J2408:J2408,D2408:D2408,"SORTIE",I2408:I2408,I2408),"")</f>
        <v>-6</v>
      </c>
      <c r="L2408" s="13">
        <f>IFERROR(VLOOKUP(I2408,T_LISTES[],3,0),"")</f>
        <v>0</v>
      </c>
      <c r="M2408" s="13" t="str">
        <f t="shared" si="75"/>
        <v>COMMANDER</v>
      </c>
      <c r="N2408" s="23" t="s">
        <v>1773</v>
      </c>
      <c r="O2408" s="8"/>
      <c r="P2408" s="69">
        <v>0</v>
      </c>
      <c r="Q2408" s="22" t="s">
        <v>1749</v>
      </c>
      <c r="R2408" s="14" t="s">
        <v>1776</v>
      </c>
    </row>
    <row r="2409" spans="1:18" x14ac:dyDescent="0.25">
      <c r="A2409" s="14">
        <f t="shared" si="74"/>
        <v>2408</v>
      </c>
      <c r="B2409" s="15">
        <v>44378</v>
      </c>
      <c r="C2409" s="7">
        <v>44380</v>
      </c>
      <c r="D2409" s="8" t="s">
        <v>842</v>
      </c>
      <c r="E2409" s="22" t="s">
        <v>80</v>
      </c>
      <c r="F2409" s="67" t="s">
        <v>1747</v>
      </c>
      <c r="G2409" s="8"/>
      <c r="H2409" s="67" t="s">
        <v>17</v>
      </c>
      <c r="I2409" s="22" t="s">
        <v>443</v>
      </c>
      <c r="J2409" s="68">
        <v>1</v>
      </c>
      <c r="K2409" s="13">
        <f>IFERROR(VLOOKUP(I2409,'LISTES stock'!A$2:B$1487,2,0)+SUMIFS(J2409:J2409,D2409:D2409,"ENTRÉE",I2409:I2409,I2409)-SUMIFS(J2409:J2409,D2409:D2409,"SORTIE",I2409:I2409,I2409),"")</f>
        <v>3</v>
      </c>
      <c r="L2409" s="13">
        <f>IFERROR(VLOOKUP(I2409,T_LISTES[],3,0),"")</f>
        <v>0</v>
      </c>
      <c r="M2409" s="13" t="str">
        <f t="shared" si="75"/>
        <v/>
      </c>
      <c r="N2409" s="23" t="s">
        <v>1773</v>
      </c>
      <c r="O2409" s="8"/>
      <c r="P2409" s="69">
        <v>0</v>
      </c>
      <c r="Q2409" s="22" t="s">
        <v>1803</v>
      </c>
      <c r="R2409" s="14" t="s">
        <v>1776</v>
      </c>
    </row>
    <row r="2410" spans="1:18" x14ac:dyDescent="0.25">
      <c r="A2410" s="14">
        <f t="shared" si="74"/>
        <v>2409</v>
      </c>
      <c r="B2410" s="15">
        <v>44378</v>
      </c>
      <c r="C2410" s="7">
        <v>44380</v>
      </c>
      <c r="D2410" s="8" t="s">
        <v>842</v>
      </c>
      <c r="E2410" s="22" t="s">
        <v>150</v>
      </c>
      <c r="F2410" s="67" t="s">
        <v>1762</v>
      </c>
      <c r="G2410" s="8"/>
      <c r="H2410" s="67" t="s">
        <v>26</v>
      </c>
      <c r="I2410" s="22" t="s">
        <v>25</v>
      </c>
      <c r="J2410" s="68">
        <v>2</v>
      </c>
      <c r="K2410" s="13">
        <f>IFERROR(VLOOKUP(I2410,'LISTES stock'!A$2:B$1487,2,0)+SUMIFS(J2410:J2410,D2410:D2410,"ENTRÉE",I2410:I2410,I2410)-SUMIFS(J2410:J2410,D2410:D2410,"SORTIE",I2410:I2410,I2410),"")</f>
        <v>-4</v>
      </c>
      <c r="L2410" s="13">
        <f>IFERROR(VLOOKUP(I2410,T_LISTES[],3,0),"")</f>
        <v>2</v>
      </c>
      <c r="M2410" s="13" t="str">
        <f t="shared" si="75"/>
        <v>COMMANDER</v>
      </c>
      <c r="N2410" s="23"/>
      <c r="O2410" s="8"/>
      <c r="P2410" s="69">
        <v>0</v>
      </c>
      <c r="Q2410" s="22"/>
      <c r="R2410" s="14" t="s">
        <v>1790</v>
      </c>
    </row>
    <row r="2411" spans="1:18" x14ac:dyDescent="0.25">
      <c r="A2411" s="14">
        <f t="shared" si="74"/>
        <v>2410</v>
      </c>
      <c r="B2411" s="15">
        <v>44378</v>
      </c>
      <c r="C2411" s="7">
        <v>44380</v>
      </c>
      <c r="D2411" s="8" t="s">
        <v>842</v>
      </c>
      <c r="E2411" s="22" t="s">
        <v>150</v>
      </c>
      <c r="F2411" s="67" t="s">
        <v>1867</v>
      </c>
      <c r="G2411" s="8"/>
      <c r="H2411" s="67" t="s">
        <v>1742</v>
      </c>
      <c r="I2411" s="22" t="s">
        <v>7</v>
      </c>
      <c r="J2411" s="68">
        <v>1</v>
      </c>
      <c r="K2411" s="13">
        <f>IFERROR(VLOOKUP(I2411,'LISTES stock'!A$2:B$1487,2,0)+SUMIFS(J2411:J2411,D2411:D2411,"ENTRÉE",I2411:I2411,I2411)-SUMIFS(J2411:J2411,D2411:D2411,"SORTIE",I2411:I2411,I2411),"")</f>
        <v>0</v>
      </c>
      <c r="L2411" s="13">
        <f>IFERROR(VLOOKUP(I2411,T_LISTES[],3,0),"")</f>
        <v>2</v>
      </c>
      <c r="M2411" s="13" t="str">
        <f t="shared" si="75"/>
        <v>COMMANDER</v>
      </c>
      <c r="N2411" s="23"/>
      <c r="O2411" s="8"/>
      <c r="P2411" s="69">
        <v>0</v>
      </c>
      <c r="Q2411" s="22"/>
      <c r="R2411" s="14" t="s">
        <v>1743</v>
      </c>
    </row>
    <row r="2412" spans="1:18" x14ac:dyDescent="0.25">
      <c r="A2412" s="14">
        <f t="shared" si="74"/>
        <v>2411</v>
      </c>
      <c r="B2412" s="15">
        <v>44378</v>
      </c>
      <c r="C2412" s="7">
        <v>44380</v>
      </c>
      <c r="D2412" s="8" t="s">
        <v>842</v>
      </c>
      <c r="E2412" s="22" t="s">
        <v>208</v>
      </c>
      <c r="F2412" s="67" t="s">
        <v>1735</v>
      </c>
      <c r="G2412" s="8"/>
      <c r="H2412" s="67" t="s">
        <v>1748</v>
      </c>
      <c r="I2412" s="22" t="s">
        <v>460</v>
      </c>
      <c r="J2412" s="68">
        <v>1</v>
      </c>
      <c r="K2412" s="13">
        <f>IFERROR(VLOOKUP(I2412,'LISTES stock'!A$2:B$1487,2,0)+SUMIFS(J2412:J2412,D2412:D2412,"ENTRÉE",I2412:I2412,I2412)-SUMIFS(J2412:J2412,D2412:D2412,"SORTIE",I2412:I2412,I2412),"")</f>
        <v>-1</v>
      </c>
      <c r="L2412" s="13">
        <f>IFERROR(VLOOKUP(I2412,T_LISTES[],3,0),"")</f>
        <v>0</v>
      </c>
      <c r="M2412" s="13" t="str">
        <f t="shared" si="75"/>
        <v>COMMANDER</v>
      </c>
      <c r="N2412" s="23"/>
      <c r="O2412" s="8"/>
      <c r="P2412" s="69">
        <v>0</v>
      </c>
      <c r="Q2412" s="22" t="s">
        <v>1</v>
      </c>
      <c r="R2412" s="14" t="s">
        <v>1739</v>
      </c>
    </row>
    <row r="2413" spans="1:18" x14ac:dyDescent="0.25">
      <c r="A2413" s="14">
        <f t="shared" si="74"/>
        <v>2412</v>
      </c>
      <c r="B2413" s="15">
        <v>44378</v>
      </c>
      <c r="C2413" s="7">
        <v>44380</v>
      </c>
      <c r="D2413" s="8" t="s">
        <v>842</v>
      </c>
      <c r="E2413" s="22" t="s">
        <v>442</v>
      </c>
      <c r="F2413" s="67" t="s">
        <v>1768</v>
      </c>
      <c r="G2413" s="8"/>
      <c r="H2413" s="67" t="s">
        <v>1740</v>
      </c>
      <c r="I2413" s="22" t="s">
        <v>75</v>
      </c>
      <c r="J2413" s="68">
        <v>1</v>
      </c>
      <c r="K2413" s="13">
        <f>IFERROR(VLOOKUP(I2413,'LISTES stock'!A$2:B$1487,2,0)+SUMIFS(J2413:J2413,D2413:D2413,"ENTRÉE",I2413:I2413,I2413)-SUMIFS(J2413:J2413,D2413:D2413,"SORTIE",I2413:I2413,I2413),"")</f>
        <v>-8</v>
      </c>
      <c r="L2413" s="13">
        <f>IFERROR(VLOOKUP(I2413,T_LISTES[],3,0),"")</f>
        <v>2</v>
      </c>
      <c r="M2413" s="13" t="str">
        <f t="shared" si="75"/>
        <v>COMMANDER</v>
      </c>
      <c r="N2413" s="23"/>
      <c r="O2413" s="8"/>
      <c r="P2413" s="69">
        <v>80000</v>
      </c>
      <c r="Q2413" s="22"/>
      <c r="R2413" s="14" t="s">
        <v>1789</v>
      </c>
    </row>
    <row r="2414" spans="1:18" x14ac:dyDescent="0.25">
      <c r="A2414" s="14">
        <f t="shared" si="74"/>
        <v>2413</v>
      </c>
      <c r="B2414" s="15">
        <v>44378</v>
      </c>
      <c r="C2414" s="7">
        <v>44380</v>
      </c>
      <c r="D2414" s="8" t="s">
        <v>842</v>
      </c>
      <c r="E2414" s="22" t="s">
        <v>80</v>
      </c>
      <c r="F2414" s="67" t="s">
        <v>1747</v>
      </c>
      <c r="G2414" s="8"/>
      <c r="H2414" s="67" t="s">
        <v>17</v>
      </c>
      <c r="I2414" s="22" t="s">
        <v>22</v>
      </c>
      <c r="J2414" s="68">
        <v>1</v>
      </c>
      <c r="K2414" s="13">
        <f>IFERROR(VLOOKUP(I2414,'LISTES stock'!A$2:B$1487,2,0)+SUMIFS(J2414:J2414,D2414:D2414,"ENTRÉE",I2414:I2414,I2414)-SUMIFS(J2414:J2414,D2414:D2414,"SORTIE",I2414:I2414,I2414),"")</f>
        <v>-19</v>
      </c>
      <c r="L2414" s="13">
        <f>IFERROR(VLOOKUP(I2414,T_LISTES[],3,0),"")</f>
        <v>0</v>
      </c>
      <c r="M2414" s="13" t="str">
        <f t="shared" si="75"/>
        <v>COMMANDER</v>
      </c>
      <c r="N2414" s="23"/>
      <c r="O2414" s="8"/>
      <c r="P2414" s="69">
        <v>0</v>
      </c>
      <c r="Q2414" s="22" t="s">
        <v>1758</v>
      </c>
      <c r="R2414" s="14" t="s">
        <v>1739</v>
      </c>
    </row>
    <row r="2415" spans="1:18" x14ac:dyDescent="0.25">
      <c r="A2415" s="14">
        <f t="shared" si="74"/>
        <v>2414</v>
      </c>
      <c r="B2415" s="15">
        <v>44378</v>
      </c>
      <c r="C2415" s="7">
        <v>44380</v>
      </c>
      <c r="D2415" s="8" t="s">
        <v>842</v>
      </c>
      <c r="E2415" s="22" t="s">
        <v>86</v>
      </c>
      <c r="F2415" s="67" t="s">
        <v>1860</v>
      </c>
      <c r="G2415" s="8"/>
      <c r="H2415" s="67" t="s">
        <v>26</v>
      </c>
      <c r="I2415" s="22" t="s">
        <v>135</v>
      </c>
      <c r="J2415" s="68">
        <v>1</v>
      </c>
      <c r="K2415" s="13">
        <f>IFERROR(VLOOKUP(I2415,'LISTES stock'!A$2:B$1487,2,0)+SUMIFS(J2415:J2415,D2415:D2415,"ENTRÉE",I2415:I2415,I2415)-SUMIFS(J2415:J2415,D2415:D2415,"SORTIE",I2415:I2415,I2415),"")</f>
        <v>-87</v>
      </c>
      <c r="L2415" s="13">
        <f>IFERROR(VLOOKUP(I2415,T_LISTES[],3,0),"")</f>
        <v>2</v>
      </c>
      <c r="M2415" s="13" t="str">
        <f t="shared" si="75"/>
        <v>COMMANDER</v>
      </c>
      <c r="N2415" s="23"/>
      <c r="O2415" s="8"/>
      <c r="P2415" s="69">
        <v>0</v>
      </c>
      <c r="Q2415" s="22"/>
      <c r="R2415" s="14" t="s">
        <v>1789</v>
      </c>
    </row>
    <row r="2416" spans="1:18" x14ac:dyDescent="0.25">
      <c r="A2416" s="14">
        <f t="shared" si="74"/>
        <v>2415</v>
      </c>
      <c r="B2416" s="15">
        <v>44378</v>
      </c>
      <c r="C2416" s="7">
        <v>44380</v>
      </c>
      <c r="D2416" s="8" t="s">
        <v>842</v>
      </c>
      <c r="E2416" s="22" t="s">
        <v>86</v>
      </c>
      <c r="F2416" s="67" t="s">
        <v>1779</v>
      </c>
      <c r="G2416" s="8"/>
      <c r="H2416" s="67" t="s">
        <v>33</v>
      </c>
      <c r="I2416" s="22" t="s">
        <v>167</v>
      </c>
      <c r="J2416" s="68">
        <v>1</v>
      </c>
      <c r="K2416" s="13">
        <f>IFERROR(VLOOKUP(I2416,'LISTES stock'!A$2:B$1487,2,0)+SUMIFS(J2416:J2416,D2416:D2416,"ENTRÉE",I2416:I2416,I2416)-SUMIFS(J2416:J2416,D2416:D2416,"SORTIE",I2416:I2416,I2416),"")</f>
        <v>2</v>
      </c>
      <c r="L2416" s="13">
        <f>IFERROR(VLOOKUP(I2416,T_LISTES[],3,0),"")</f>
        <v>0</v>
      </c>
      <c r="M2416" s="13" t="str">
        <f t="shared" si="75"/>
        <v/>
      </c>
      <c r="N2416" s="23"/>
      <c r="O2416" s="8"/>
      <c r="P2416" s="69">
        <v>0</v>
      </c>
      <c r="Q2416" s="22"/>
      <c r="R2416" s="14" t="s">
        <v>1789</v>
      </c>
    </row>
    <row r="2417" spans="1:18" x14ac:dyDescent="0.25">
      <c r="A2417" s="14">
        <f t="shared" si="74"/>
        <v>2416</v>
      </c>
      <c r="B2417" s="15">
        <v>44378</v>
      </c>
      <c r="C2417" s="7">
        <v>44380</v>
      </c>
      <c r="D2417" s="8" t="s">
        <v>842</v>
      </c>
      <c r="E2417" s="22" t="s">
        <v>719</v>
      </c>
      <c r="F2417" s="67" t="s">
        <v>1744</v>
      </c>
      <c r="G2417" s="8"/>
      <c r="H2417" s="67" t="s">
        <v>33</v>
      </c>
      <c r="I2417" s="22" t="s">
        <v>19</v>
      </c>
      <c r="J2417" s="68">
        <v>3</v>
      </c>
      <c r="K2417" s="13">
        <f>IFERROR(VLOOKUP(I2417,'LISTES stock'!A$2:B$1487,2,0)+SUMIFS(J2417:J2417,D2417:D2417,"ENTRÉE",I2417:I2417,I2417)-SUMIFS(J2417:J2417,D2417:D2417,"SORTIE",I2417:I2417,I2417),"")</f>
        <v>49</v>
      </c>
      <c r="L2417" s="13">
        <f>IFERROR(VLOOKUP(I2417,T_LISTES[],3,0),"")</f>
        <v>2</v>
      </c>
      <c r="M2417" s="13" t="str">
        <f t="shared" si="75"/>
        <v/>
      </c>
      <c r="N2417" s="23"/>
      <c r="O2417" s="8"/>
      <c r="P2417" s="69">
        <v>0</v>
      </c>
      <c r="Q2417" s="22" t="s">
        <v>1908</v>
      </c>
      <c r="R2417" s="14" t="s">
        <v>1759</v>
      </c>
    </row>
    <row r="2418" spans="1:18" x14ac:dyDescent="0.25">
      <c r="A2418" s="14">
        <f t="shared" si="74"/>
        <v>2417</v>
      </c>
      <c r="B2418" s="15">
        <v>44378</v>
      </c>
      <c r="C2418" s="7">
        <v>44381</v>
      </c>
      <c r="D2418" s="8" t="s">
        <v>842</v>
      </c>
      <c r="E2418" s="22" t="s">
        <v>208</v>
      </c>
      <c r="F2418" s="67" t="s">
        <v>1735</v>
      </c>
      <c r="G2418" s="8"/>
      <c r="H2418" s="67" t="s">
        <v>1</v>
      </c>
      <c r="I2418" s="22" t="s">
        <v>288</v>
      </c>
      <c r="J2418" s="68">
        <v>6</v>
      </c>
      <c r="K2418" s="13">
        <f>IFERROR(VLOOKUP(I2418,'LISTES stock'!A$2:B$1487,2,0)+SUMIFS(J2418:J2418,D2418:D2418,"ENTRÉE",I2418:I2418,I2418)-SUMIFS(J2418:J2418,D2418:D2418,"SORTIE",I2418:I2418,I2418),"")</f>
        <v>-23</v>
      </c>
      <c r="L2418" s="13">
        <f>IFERROR(VLOOKUP(I2418,T_LISTES[],3,0),"")</f>
        <v>0</v>
      </c>
      <c r="M2418" s="13" t="str">
        <f t="shared" si="75"/>
        <v>COMMANDER</v>
      </c>
      <c r="N2418" s="23"/>
      <c r="O2418" s="8"/>
      <c r="P2418" s="69">
        <v>0</v>
      </c>
      <c r="Q2418" s="22"/>
      <c r="R2418" s="14" t="s">
        <v>1739</v>
      </c>
    </row>
    <row r="2419" spans="1:18" x14ac:dyDescent="0.25">
      <c r="A2419" s="14">
        <f t="shared" si="74"/>
        <v>2418</v>
      </c>
      <c r="B2419" s="15">
        <v>44378</v>
      </c>
      <c r="C2419" s="7">
        <v>44381</v>
      </c>
      <c r="D2419" s="8" t="s">
        <v>842</v>
      </c>
      <c r="E2419" s="22" t="s">
        <v>208</v>
      </c>
      <c r="F2419" s="67" t="s">
        <v>1735</v>
      </c>
      <c r="G2419" s="8"/>
      <c r="H2419" s="67" t="s">
        <v>1</v>
      </c>
      <c r="I2419" s="22" t="s">
        <v>289</v>
      </c>
      <c r="J2419" s="68">
        <v>6</v>
      </c>
      <c r="K2419" s="13">
        <f>IFERROR(VLOOKUP(I2419,'LISTES stock'!A$2:B$1487,2,0)+SUMIFS(J2419:J2419,D2419:D2419,"ENTRÉE",I2419:I2419,I2419)-SUMIFS(J2419:J2419,D2419:D2419,"SORTIE",I2419:I2419,I2419),"")</f>
        <v>-57</v>
      </c>
      <c r="L2419" s="13">
        <f>IFERROR(VLOOKUP(I2419,T_LISTES[],3,0),"")</f>
        <v>0</v>
      </c>
      <c r="M2419" s="13" t="str">
        <f t="shared" si="75"/>
        <v>COMMANDER</v>
      </c>
      <c r="N2419" s="23"/>
      <c r="O2419" s="8"/>
      <c r="P2419" s="69">
        <v>0</v>
      </c>
      <c r="Q2419" s="22"/>
      <c r="R2419" s="14" t="s">
        <v>1739</v>
      </c>
    </row>
    <row r="2420" spans="1:18" x14ac:dyDescent="0.25">
      <c r="A2420" s="14">
        <f t="shared" si="74"/>
        <v>2419</v>
      </c>
      <c r="B2420" s="15">
        <v>44378</v>
      </c>
      <c r="C2420" s="7">
        <v>44381</v>
      </c>
      <c r="D2420" s="8" t="s">
        <v>842</v>
      </c>
      <c r="E2420" s="22" t="s">
        <v>208</v>
      </c>
      <c r="F2420" s="67" t="s">
        <v>1735</v>
      </c>
      <c r="G2420" s="8"/>
      <c r="H2420" s="67" t="s">
        <v>1</v>
      </c>
      <c r="I2420" s="22" t="s">
        <v>460</v>
      </c>
      <c r="J2420" s="68">
        <v>1</v>
      </c>
      <c r="K2420" s="13">
        <f>IFERROR(VLOOKUP(I2420,'LISTES stock'!A$2:B$1487,2,0)+SUMIFS(J2420:J2420,D2420:D2420,"ENTRÉE",I2420:I2420,I2420)-SUMIFS(J2420:J2420,D2420:D2420,"SORTIE",I2420:I2420,I2420),"")</f>
        <v>-1</v>
      </c>
      <c r="L2420" s="13">
        <f>IFERROR(VLOOKUP(I2420,T_LISTES[],3,0),"")</f>
        <v>0</v>
      </c>
      <c r="M2420" s="13" t="str">
        <f t="shared" si="75"/>
        <v>COMMANDER</v>
      </c>
      <c r="N2420" s="23"/>
      <c r="O2420" s="8"/>
      <c r="P2420" s="69">
        <v>0</v>
      </c>
      <c r="Q2420" s="22"/>
      <c r="R2420" s="14" t="s">
        <v>1739</v>
      </c>
    </row>
    <row r="2421" spans="1:18" x14ac:dyDescent="0.25">
      <c r="A2421" s="14">
        <f t="shared" si="74"/>
        <v>2420</v>
      </c>
      <c r="B2421" s="15">
        <v>44378</v>
      </c>
      <c r="C2421" s="7">
        <v>44381</v>
      </c>
      <c r="D2421" s="8" t="s">
        <v>842</v>
      </c>
      <c r="E2421" s="22" t="s">
        <v>442</v>
      </c>
      <c r="F2421" s="67" t="s">
        <v>1768</v>
      </c>
      <c r="G2421" s="8"/>
      <c r="H2421" s="67" t="s">
        <v>1740</v>
      </c>
      <c r="I2421" s="22" t="s">
        <v>75</v>
      </c>
      <c r="J2421" s="68">
        <v>1</v>
      </c>
      <c r="K2421" s="13">
        <f>IFERROR(VLOOKUP(I2421,'LISTES stock'!A$2:B$1487,2,0)+SUMIFS(J2421:J2421,D2421:D2421,"ENTRÉE",I2421:I2421,I2421)-SUMIFS(J2421:J2421,D2421:D2421,"SORTIE",I2421:I2421,I2421),"")</f>
        <v>-8</v>
      </c>
      <c r="L2421" s="13">
        <f>IFERROR(VLOOKUP(I2421,T_LISTES[],3,0),"")</f>
        <v>2</v>
      </c>
      <c r="M2421" s="13" t="str">
        <f t="shared" si="75"/>
        <v>COMMANDER</v>
      </c>
      <c r="N2421" s="23"/>
      <c r="O2421" s="8"/>
      <c r="P2421" s="69">
        <v>80000</v>
      </c>
      <c r="Q2421" s="22"/>
      <c r="R2421" s="14" t="s">
        <v>1789</v>
      </c>
    </row>
    <row r="2422" spans="1:18" x14ac:dyDescent="0.25">
      <c r="A2422" s="14">
        <f t="shared" si="74"/>
        <v>2421</v>
      </c>
      <c r="B2422" s="15">
        <v>44378</v>
      </c>
      <c r="C2422" s="7">
        <v>44381</v>
      </c>
      <c r="D2422" s="8" t="s">
        <v>842</v>
      </c>
      <c r="E2422" s="22" t="s">
        <v>719</v>
      </c>
      <c r="F2422" s="67" t="s">
        <v>1765</v>
      </c>
      <c r="G2422" s="8"/>
      <c r="H2422" s="67" t="s">
        <v>58</v>
      </c>
      <c r="I2422" s="22" t="s">
        <v>57</v>
      </c>
      <c r="J2422" s="68">
        <v>6</v>
      </c>
      <c r="K2422" s="13">
        <f>IFERROR(VLOOKUP(I2422,'LISTES stock'!A$2:B$1487,2,0)+SUMIFS(J2422:J2422,D2422:D2422,"ENTRÉE",I2422:I2422,I2422)-SUMIFS(J2422:J2422,D2422:D2422,"SORTIE",I2422:I2422,I2422),"")</f>
        <v>-7050</v>
      </c>
      <c r="L2422" s="13">
        <f>IFERROR(VLOOKUP(I2422,T_LISTES[],3,0),"")</f>
        <v>0</v>
      </c>
      <c r="M2422" s="13" t="str">
        <f t="shared" si="75"/>
        <v>COMMANDER</v>
      </c>
      <c r="N2422" s="23"/>
      <c r="O2422" s="8"/>
      <c r="P2422" s="69">
        <v>0</v>
      </c>
      <c r="Q2422" s="22" t="s">
        <v>720</v>
      </c>
      <c r="R2422" s="14" t="s">
        <v>1739</v>
      </c>
    </row>
    <row r="2423" spans="1:18" x14ac:dyDescent="0.25">
      <c r="A2423" s="14">
        <f t="shared" si="74"/>
        <v>2422</v>
      </c>
      <c r="B2423" s="15">
        <v>44378</v>
      </c>
      <c r="C2423" s="7">
        <v>44381</v>
      </c>
      <c r="D2423" s="8" t="s">
        <v>842</v>
      </c>
      <c r="E2423" s="22" t="s">
        <v>208</v>
      </c>
      <c r="F2423" s="67" t="s">
        <v>1762</v>
      </c>
      <c r="G2423" s="8"/>
      <c r="H2423" s="67" t="s">
        <v>26</v>
      </c>
      <c r="I2423" s="22" t="s">
        <v>27</v>
      </c>
      <c r="J2423" s="68">
        <v>2</v>
      </c>
      <c r="K2423" s="13">
        <f>IFERROR(VLOOKUP(I2423,'LISTES stock'!A$2:B$1487,2,0)+SUMIFS(J2423:J2423,D2423:D2423,"ENTRÉE",I2423:I2423,I2423)-SUMIFS(J2423:J2423,D2423:D2423,"SORTIE",I2423:I2423,I2423),"")</f>
        <v>20</v>
      </c>
      <c r="L2423" s="13">
        <f>IFERROR(VLOOKUP(I2423,T_LISTES[],3,0),"")</f>
        <v>2</v>
      </c>
      <c r="M2423" s="13" t="str">
        <f t="shared" si="75"/>
        <v/>
      </c>
      <c r="N2423" s="23"/>
      <c r="O2423" s="8"/>
      <c r="P2423" s="69">
        <v>0</v>
      </c>
      <c r="Q2423" s="22" t="s">
        <v>1</v>
      </c>
      <c r="R2423" s="14" t="s">
        <v>1739</v>
      </c>
    </row>
    <row r="2424" spans="1:18" x14ac:dyDescent="0.25">
      <c r="A2424" s="14">
        <f t="shared" si="74"/>
        <v>2423</v>
      </c>
      <c r="B2424" s="15">
        <v>44378</v>
      </c>
      <c r="C2424" s="7">
        <v>44381</v>
      </c>
      <c r="D2424" s="8" t="s">
        <v>842</v>
      </c>
      <c r="E2424" s="22" t="s">
        <v>160</v>
      </c>
      <c r="F2424" s="67" t="s">
        <v>1744</v>
      </c>
      <c r="G2424" s="8"/>
      <c r="H2424" s="67" t="s">
        <v>33</v>
      </c>
      <c r="I2424" s="22" t="s">
        <v>287</v>
      </c>
      <c r="J2424" s="68">
        <v>1</v>
      </c>
      <c r="K2424" s="13">
        <f>IFERROR(VLOOKUP(I2424,'LISTES stock'!A$2:B$1487,2,0)+SUMIFS(J2424:J2424,D2424:D2424,"ENTRÉE",I2424:I2424,I2424)-SUMIFS(J2424:J2424,D2424:D2424,"SORTIE",I2424:I2424,I2424),"")</f>
        <v>-7</v>
      </c>
      <c r="L2424" s="13">
        <f>IFERROR(VLOOKUP(I2424,T_LISTES[],3,0),"")</f>
        <v>0</v>
      </c>
      <c r="M2424" s="13" t="str">
        <f t="shared" si="75"/>
        <v>COMMANDER</v>
      </c>
      <c r="N2424" s="23"/>
      <c r="O2424" s="8"/>
      <c r="P2424" s="69">
        <v>0</v>
      </c>
      <c r="Q2424" s="22" t="s">
        <v>1816</v>
      </c>
      <c r="R2424" s="14" t="s">
        <v>1759</v>
      </c>
    </row>
    <row r="2425" spans="1:18" x14ac:dyDescent="0.25">
      <c r="A2425" s="14">
        <f t="shared" si="74"/>
        <v>2424</v>
      </c>
      <c r="B2425" s="15">
        <v>44378</v>
      </c>
      <c r="C2425" s="7">
        <v>44382</v>
      </c>
      <c r="D2425" s="8" t="s">
        <v>842</v>
      </c>
      <c r="E2425" s="22" t="s">
        <v>442</v>
      </c>
      <c r="F2425" s="67" t="s">
        <v>1744</v>
      </c>
      <c r="G2425" s="8"/>
      <c r="H2425" s="67" t="s">
        <v>33</v>
      </c>
      <c r="I2425" s="22" t="s">
        <v>814</v>
      </c>
      <c r="J2425" s="68">
        <v>1</v>
      </c>
      <c r="K2425" s="13">
        <f>IFERROR(VLOOKUP(I2425,'LISTES stock'!A$2:B$1487,2,0)+SUMIFS(J2425:J2425,D2425:D2425,"ENTRÉE",I2425:I2425,I2425)-SUMIFS(J2425:J2425,D2425:D2425,"SORTIE",I2425:I2425,I2425),"")</f>
        <v>-1</v>
      </c>
      <c r="L2425" s="13">
        <f>IFERROR(VLOOKUP(I2425,T_LISTES[],3,0),"")</f>
        <v>2</v>
      </c>
      <c r="M2425" s="13" t="str">
        <f t="shared" si="75"/>
        <v>COMMANDER</v>
      </c>
      <c r="N2425" s="23"/>
      <c r="O2425" s="8"/>
      <c r="P2425" s="69">
        <v>7000</v>
      </c>
      <c r="Q2425" s="22"/>
      <c r="R2425" s="14" t="s">
        <v>1789</v>
      </c>
    </row>
    <row r="2426" spans="1:18" x14ac:dyDescent="0.25">
      <c r="A2426" s="14">
        <f t="shared" si="74"/>
        <v>2425</v>
      </c>
      <c r="B2426" s="15">
        <v>44378</v>
      </c>
      <c r="C2426" s="7">
        <v>44382</v>
      </c>
      <c r="D2426" s="8" t="s">
        <v>842</v>
      </c>
      <c r="E2426" s="22" t="s">
        <v>761</v>
      </c>
      <c r="F2426" s="67" t="s">
        <v>1860</v>
      </c>
      <c r="G2426" s="8"/>
      <c r="H2426" s="67" t="s">
        <v>26</v>
      </c>
      <c r="I2426" s="22" t="s">
        <v>648</v>
      </c>
      <c r="J2426" s="68">
        <v>2</v>
      </c>
      <c r="K2426" s="13">
        <f>IFERROR(VLOOKUP(I2426,'LISTES stock'!A$2:B$1487,2,0)+SUMIFS(J2426:J2426,D2426:D2426,"ENTRÉE",I2426:I2426,I2426)-SUMIFS(J2426:J2426,D2426:D2426,"SORTIE",I2426:I2426,I2426),"")</f>
        <v>-25</v>
      </c>
      <c r="L2426" s="13">
        <f>IFERROR(VLOOKUP(I2426,T_LISTES[],3,0),"")</f>
        <v>2</v>
      </c>
      <c r="M2426" s="13" t="str">
        <f t="shared" si="75"/>
        <v>COMMANDER</v>
      </c>
      <c r="N2426" s="23"/>
      <c r="O2426" s="8"/>
      <c r="P2426" s="69">
        <v>0</v>
      </c>
      <c r="Q2426" s="22" t="s">
        <v>1780</v>
      </c>
      <c r="R2426" s="14" t="s">
        <v>1790</v>
      </c>
    </row>
    <row r="2427" spans="1:18" x14ac:dyDescent="0.25">
      <c r="A2427" s="14">
        <f t="shared" si="74"/>
        <v>2426</v>
      </c>
      <c r="B2427" s="15">
        <v>44378</v>
      </c>
      <c r="C2427" s="7">
        <v>44382</v>
      </c>
      <c r="D2427" s="8" t="s">
        <v>842</v>
      </c>
      <c r="E2427" s="22" t="s">
        <v>761</v>
      </c>
      <c r="F2427" s="67" t="s">
        <v>1860</v>
      </c>
      <c r="G2427" s="8"/>
      <c r="H2427" s="67" t="s">
        <v>26</v>
      </c>
      <c r="I2427" s="22" t="s">
        <v>762</v>
      </c>
      <c r="J2427" s="68">
        <v>2</v>
      </c>
      <c r="K2427" s="13">
        <f>IFERROR(VLOOKUP(I2427,'LISTES stock'!A$2:B$1487,2,0)+SUMIFS(J2427:J2427,D2427:D2427,"ENTRÉE",I2427:I2427,I2427)-SUMIFS(J2427:J2427,D2427:D2427,"SORTIE",I2427:I2427,I2427),"")</f>
        <v>-7</v>
      </c>
      <c r="L2427" s="13">
        <f>IFERROR(VLOOKUP(I2427,T_LISTES[],3,0),"")</f>
        <v>2</v>
      </c>
      <c r="M2427" s="13" t="str">
        <f t="shared" si="75"/>
        <v>COMMANDER</v>
      </c>
      <c r="N2427" s="23"/>
      <c r="O2427" s="8"/>
      <c r="P2427" s="69">
        <v>0</v>
      </c>
      <c r="Q2427" s="22" t="s">
        <v>1780</v>
      </c>
      <c r="R2427" s="14" t="s">
        <v>1790</v>
      </c>
    </row>
    <row r="2428" spans="1:18" x14ac:dyDescent="0.25">
      <c r="A2428" s="14">
        <f t="shared" ref="A2428:A2491" si="76">ROW()-1</f>
        <v>2427</v>
      </c>
      <c r="B2428" s="15">
        <v>44378</v>
      </c>
      <c r="C2428" s="7">
        <v>44382</v>
      </c>
      <c r="D2428" s="8" t="s">
        <v>842</v>
      </c>
      <c r="E2428" s="22" t="s">
        <v>761</v>
      </c>
      <c r="F2428" s="67" t="s">
        <v>1860</v>
      </c>
      <c r="G2428" s="8"/>
      <c r="H2428" s="67" t="s">
        <v>26</v>
      </c>
      <c r="I2428" s="22" t="s">
        <v>135</v>
      </c>
      <c r="J2428" s="68">
        <v>2</v>
      </c>
      <c r="K2428" s="13">
        <f>IFERROR(VLOOKUP(I2428,'LISTES stock'!A$2:B$1487,2,0)+SUMIFS(J2428:J2428,D2428:D2428,"ENTRÉE",I2428:I2428,I2428)-SUMIFS(J2428:J2428,D2428:D2428,"SORTIE",I2428:I2428,I2428),"")</f>
        <v>-88</v>
      </c>
      <c r="L2428" s="13">
        <f>IFERROR(VLOOKUP(I2428,T_LISTES[],3,0),"")</f>
        <v>2</v>
      </c>
      <c r="M2428" s="13" t="str">
        <f t="shared" ref="M2428:M2491" si="77">IF($K2428&lt;=$L2428,"COMMANDER","")</f>
        <v>COMMANDER</v>
      </c>
      <c r="N2428" s="23"/>
      <c r="O2428" s="8"/>
      <c r="P2428" s="69">
        <v>0</v>
      </c>
      <c r="Q2428" s="22" t="s">
        <v>1780</v>
      </c>
      <c r="R2428" s="14" t="s">
        <v>1790</v>
      </c>
    </row>
    <row r="2429" spans="1:18" x14ac:dyDescent="0.25">
      <c r="A2429" s="14">
        <f t="shared" si="76"/>
        <v>2428</v>
      </c>
      <c r="B2429" s="15">
        <v>44378</v>
      </c>
      <c r="C2429" s="7">
        <v>44382</v>
      </c>
      <c r="D2429" s="8" t="s">
        <v>842</v>
      </c>
      <c r="E2429" s="22" t="s">
        <v>761</v>
      </c>
      <c r="F2429" s="67" t="s">
        <v>1765</v>
      </c>
      <c r="G2429" s="8"/>
      <c r="H2429" s="67" t="s">
        <v>58</v>
      </c>
      <c r="I2429" s="22" t="s">
        <v>57</v>
      </c>
      <c r="J2429" s="68">
        <v>32</v>
      </c>
      <c r="K2429" s="13">
        <f>IFERROR(VLOOKUP(I2429,'LISTES stock'!A$2:B$1487,2,0)+SUMIFS(J2429:J2429,D2429:D2429,"ENTRÉE",I2429:I2429,I2429)-SUMIFS(J2429:J2429,D2429:D2429,"SORTIE",I2429:I2429,I2429),"")</f>
        <v>-7076</v>
      </c>
      <c r="L2429" s="13">
        <f>IFERROR(VLOOKUP(I2429,T_LISTES[],3,0),"")</f>
        <v>0</v>
      </c>
      <c r="M2429" s="13" t="str">
        <f t="shared" si="77"/>
        <v>COMMANDER</v>
      </c>
      <c r="N2429" s="23"/>
      <c r="O2429" s="8"/>
      <c r="P2429" s="69">
        <v>0</v>
      </c>
      <c r="Q2429" s="22" t="s">
        <v>1780</v>
      </c>
      <c r="R2429" s="14" t="s">
        <v>1790</v>
      </c>
    </row>
    <row r="2430" spans="1:18" x14ac:dyDescent="0.25">
      <c r="A2430" s="14">
        <f t="shared" si="76"/>
        <v>2429</v>
      </c>
      <c r="B2430" s="15">
        <v>44378</v>
      </c>
      <c r="C2430" s="7">
        <v>44382</v>
      </c>
      <c r="D2430" s="8" t="s">
        <v>842</v>
      </c>
      <c r="E2430" s="22" t="s">
        <v>707</v>
      </c>
      <c r="F2430" s="67" t="s">
        <v>1744</v>
      </c>
      <c r="G2430" s="8"/>
      <c r="H2430" s="67" t="s">
        <v>33</v>
      </c>
      <c r="I2430" s="22" t="s">
        <v>161</v>
      </c>
      <c r="J2430" s="68">
        <v>1</v>
      </c>
      <c r="K2430" s="13">
        <f>IFERROR(VLOOKUP(I2430,'LISTES stock'!A$2:B$1487,2,0)+SUMIFS(J2430:J2430,D2430:D2430,"ENTRÉE",I2430:I2430,I2430)-SUMIFS(J2430:J2430,D2430:D2430,"SORTIE",I2430:I2430,I2430),"")</f>
        <v>-15</v>
      </c>
      <c r="L2430" s="13">
        <f>IFERROR(VLOOKUP(I2430,T_LISTES[],3,0),"")</f>
        <v>2</v>
      </c>
      <c r="M2430" s="13" t="str">
        <f t="shared" si="77"/>
        <v>COMMANDER</v>
      </c>
      <c r="N2430" s="23"/>
      <c r="O2430" s="8"/>
      <c r="P2430" s="69">
        <v>12000</v>
      </c>
      <c r="Q2430" s="22"/>
      <c r="R2430" s="14" t="s">
        <v>1739</v>
      </c>
    </row>
    <row r="2431" spans="1:18" x14ac:dyDescent="0.25">
      <c r="A2431" s="14">
        <f t="shared" si="76"/>
        <v>2430</v>
      </c>
      <c r="B2431" s="15">
        <v>44378</v>
      </c>
      <c r="C2431" s="7">
        <v>44382</v>
      </c>
      <c r="D2431" s="8" t="s">
        <v>842</v>
      </c>
      <c r="E2431" s="22" t="s">
        <v>124</v>
      </c>
      <c r="F2431" s="67" t="s">
        <v>1867</v>
      </c>
      <c r="G2431" s="8"/>
      <c r="H2431" s="67" t="s">
        <v>1742</v>
      </c>
      <c r="I2431" s="22" t="s">
        <v>7</v>
      </c>
      <c r="J2431" s="68">
        <v>1</v>
      </c>
      <c r="K2431" s="13">
        <f>IFERROR(VLOOKUP(I2431,'LISTES stock'!A$2:B$1487,2,0)+SUMIFS(J2431:J2431,D2431:D2431,"ENTRÉE",I2431:I2431,I2431)-SUMIFS(J2431:J2431,D2431:D2431,"SORTIE",I2431:I2431,I2431),"")</f>
        <v>0</v>
      </c>
      <c r="L2431" s="13">
        <f>IFERROR(VLOOKUP(I2431,T_LISTES[],3,0),"")</f>
        <v>2</v>
      </c>
      <c r="M2431" s="13" t="str">
        <f t="shared" si="77"/>
        <v>COMMANDER</v>
      </c>
      <c r="N2431" s="23"/>
      <c r="O2431" s="8"/>
      <c r="P2431" s="69">
        <v>0</v>
      </c>
      <c r="Q2431" s="22"/>
      <c r="R2431" s="14" t="s">
        <v>1743</v>
      </c>
    </row>
    <row r="2432" spans="1:18" x14ac:dyDescent="0.25">
      <c r="A2432" s="14">
        <f t="shared" si="76"/>
        <v>2431</v>
      </c>
      <c r="B2432" s="15">
        <v>44378</v>
      </c>
      <c r="C2432" s="7">
        <v>44382</v>
      </c>
      <c r="D2432" s="8" t="s">
        <v>842</v>
      </c>
      <c r="E2432" s="22" t="s">
        <v>208</v>
      </c>
      <c r="F2432" s="67" t="s">
        <v>1762</v>
      </c>
      <c r="G2432" s="8"/>
      <c r="H2432" s="67" t="s">
        <v>26</v>
      </c>
      <c r="I2432" s="22" t="s">
        <v>27</v>
      </c>
      <c r="J2432" s="68">
        <v>2</v>
      </c>
      <c r="K2432" s="13">
        <f>IFERROR(VLOOKUP(I2432,'LISTES stock'!A$2:B$1487,2,0)+SUMIFS(J2432:J2432,D2432:D2432,"ENTRÉE",I2432:I2432,I2432)-SUMIFS(J2432:J2432,D2432:D2432,"SORTIE",I2432:I2432,I2432),"")</f>
        <v>20</v>
      </c>
      <c r="L2432" s="13">
        <f>IFERROR(VLOOKUP(I2432,T_LISTES[],3,0),"")</f>
        <v>2</v>
      </c>
      <c r="M2432" s="13" t="str">
        <f t="shared" si="77"/>
        <v/>
      </c>
      <c r="N2432" s="23"/>
      <c r="O2432" s="8"/>
      <c r="P2432" s="69">
        <v>0</v>
      </c>
      <c r="Q2432" s="22" t="s">
        <v>1</v>
      </c>
      <c r="R2432" s="14" t="s">
        <v>1778</v>
      </c>
    </row>
    <row r="2433" spans="1:18" x14ac:dyDescent="0.25">
      <c r="A2433" s="14">
        <f t="shared" si="76"/>
        <v>2432</v>
      </c>
      <c r="B2433" s="15">
        <v>44378</v>
      </c>
      <c r="C2433" s="7">
        <v>44382</v>
      </c>
      <c r="D2433" s="8" t="s">
        <v>842</v>
      </c>
      <c r="E2433" s="22" t="s">
        <v>815</v>
      </c>
      <c r="F2433" s="67" t="s">
        <v>1747</v>
      </c>
      <c r="G2433" s="8"/>
      <c r="H2433" s="67" t="s">
        <v>1742</v>
      </c>
      <c r="I2433" s="22" t="s">
        <v>297</v>
      </c>
      <c r="J2433" s="68">
        <v>1</v>
      </c>
      <c r="K2433" s="13">
        <f>IFERROR(VLOOKUP(I2433,'LISTES stock'!A$2:B$1487,2,0)+SUMIFS(J2433:J2433,D2433:D2433,"ENTRÉE",I2433:I2433,I2433)-SUMIFS(J2433:J2433,D2433:D2433,"SORTIE",I2433:I2433,I2433),"")</f>
        <v>-5</v>
      </c>
      <c r="L2433" s="13">
        <f>IFERROR(VLOOKUP(I2433,T_LISTES[],3,0),"")</f>
        <v>2</v>
      </c>
      <c r="M2433" s="13" t="str">
        <f t="shared" si="77"/>
        <v>COMMANDER</v>
      </c>
      <c r="N2433" s="23"/>
      <c r="O2433" s="8"/>
      <c r="P2433" s="69">
        <v>0</v>
      </c>
      <c r="Q2433" s="22"/>
      <c r="R2433" s="14" t="s">
        <v>1772</v>
      </c>
    </row>
    <row r="2434" spans="1:18" x14ac:dyDescent="0.25">
      <c r="A2434" s="14">
        <f t="shared" si="76"/>
        <v>2433</v>
      </c>
      <c r="B2434" s="15">
        <v>44378</v>
      </c>
      <c r="C2434" s="7">
        <v>44382</v>
      </c>
      <c r="D2434" s="8" t="s">
        <v>842</v>
      </c>
      <c r="E2434" s="22" t="s">
        <v>815</v>
      </c>
      <c r="F2434" s="67" t="s">
        <v>1747</v>
      </c>
      <c r="G2434" s="8"/>
      <c r="H2434" s="67" t="s">
        <v>1742</v>
      </c>
      <c r="I2434" s="22" t="s">
        <v>298</v>
      </c>
      <c r="J2434" s="68">
        <v>1</v>
      </c>
      <c r="K2434" s="13">
        <f>IFERROR(VLOOKUP(I2434,'LISTES stock'!A$2:B$1487,2,0)+SUMIFS(J2434:J2434,D2434:D2434,"ENTRÉE",I2434:I2434,I2434)-SUMIFS(J2434:J2434,D2434:D2434,"SORTIE",I2434:I2434,I2434),"")</f>
        <v>-12</v>
      </c>
      <c r="L2434" s="13">
        <f>IFERROR(VLOOKUP(I2434,T_LISTES[],3,0),"")</f>
        <v>2</v>
      </c>
      <c r="M2434" s="13" t="str">
        <f t="shared" si="77"/>
        <v>COMMANDER</v>
      </c>
      <c r="N2434" s="23"/>
      <c r="O2434" s="8"/>
      <c r="P2434" s="69">
        <v>0</v>
      </c>
      <c r="Q2434" s="22"/>
      <c r="R2434" s="14" t="s">
        <v>1772</v>
      </c>
    </row>
    <row r="2435" spans="1:18" x14ac:dyDescent="0.25">
      <c r="A2435" s="14">
        <f t="shared" si="76"/>
        <v>2434</v>
      </c>
      <c r="B2435" s="15">
        <v>44378</v>
      </c>
      <c r="C2435" s="7">
        <v>44382</v>
      </c>
      <c r="D2435" s="8" t="s">
        <v>842</v>
      </c>
      <c r="E2435" s="22" t="s">
        <v>815</v>
      </c>
      <c r="F2435" s="67" t="s">
        <v>1747</v>
      </c>
      <c r="G2435" s="8"/>
      <c r="H2435" s="67" t="s">
        <v>1742</v>
      </c>
      <c r="I2435" s="22" t="s">
        <v>7</v>
      </c>
      <c r="J2435" s="68">
        <v>2</v>
      </c>
      <c r="K2435" s="13">
        <f>IFERROR(VLOOKUP(I2435,'LISTES stock'!A$2:B$1487,2,0)+SUMIFS(J2435:J2435,D2435:D2435,"ENTRÉE",I2435:I2435,I2435)-SUMIFS(J2435:J2435,D2435:D2435,"SORTIE",I2435:I2435,I2435),"")</f>
        <v>-1</v>
      </c>
      <c r="L2435" s="13">
        <f>IFERROR(VLOOKUP(I2435,T_LISTES[],3,0),"")</f>
        <v>2</v>
      </c>
      <c r="M2435" s="13" t="str">
        <f t="shared" si="77"/>
        <v>COMMANDER</v>
      </c>
      <c r="N2435" s="23"/>
      <c r="O2435" s="8"/>
      <c r="P2435" s="69">
        <v>0</v>
      </c>
      <c r="Q2435" s="22"/>
      <c r="R2435" s="14" t="s">
        <v>1772</v>
      </c>
    </row>
    <row r="2436" spans="1:18" x14ac:dyDescent="0.25">
      <c r="A2436" s="14">
        <f t="shared" si="76"/>
        <v>2435</v>
      </c>
      <c r="B2436" s="15">
        <v>44378</v>
      </c>
      <c r="C2436" s="7">
        <v>44382</v>
      </c>
      <c r="D2436" s="8" t="s">
        <v>842</v>
      </c>
      <c r="E2436" s="22" t="s">
        <v>11</v>
      </c>
      <c r="F2436" s="67" t="s">
        <v>1747</v>
      </c>
      <c r="G2436" s="8"/>
      <c r="H2436" s="67" t="s">
        <v>33</v>
      </c>
      <c r="I2436" s="22" t="s">
        <v>688</v>
      </c>
      <c r="J2436" s="68">
        <v>2</v>
      </c>
      <c r="K2436" s="13">
        <f>IFERROR(VLOOKUP(I2436,'LISTES stock'!A$2:B$1487,2,0)+SUMIFS(J2436:J2436,D2436:D2436,"ENTRÉE",I2436:I2436,I2436)-SUMIFS(J2436:J2436,D2436:D2436,"SORTIE",I2436:I2436,I2436),"")</f>
        <v>-8</v>
      </c>
      <c r="L2436" s="13">
        <f>IFERROR(VLOOKUP(I2436,T_LISTES[],3,0),"")</f>
        <v>0</v>
      </c>
      <c r="M2436" s="13" t="str">
        <f t="shared" si="77"/>
        <v>COMMANDER</v>
      </c>
      <c r="N2436" s="23" t="s">
        <v>1773</v>
      </c>
      <c r="O2436" s="8"/>
      <c r="P2436" s="69">
        <v>0</v>
      </c>
      <c r="Q2436" s="22"/>
      <c r="R2436" s="14" t="s">
        <v>1776</v>
      </c>
    </row>
    <row r="2437" spans="1:18" x14ac:dyDescent="0.25">
      <c r="A2437" s="14">
        <f t="shared" si="76"/>
        <v>2436</v>
      </c>
      <c r="B2437" s="15">
        <v>44378</v>
      </c>
      <c r="C2437" s="7">
        <v>44382</v>
      </c>
      <c r="D2437" s="8" t="s">
        <v>842</v>
      </c>
      <c r="E2437" s="22" t="s">
        <v>208</v>
      </c>
      <c r="F2437" s="67" t="s">
        <v>2139</v>
      </c>
      <c r="G2437" s="8"/>
      <c r="H2437" s="67" t="s">
        <v>26</v>
      </c>
      <c r="I2437" s="22" t="s">
        <v>226</v>
      </c>
      <c r="J2437" s="68">
        <v>1</v>
      </c>
      <c r="K2437" s="13">
        <f>IFERROR(VLOOKUP(I2437,'LISTES stock'!A$2:B$1487,2,0)+SUMIFS(J2437:J2437,D2437:D2437,"ENTRÉE",I2437:I2437,I2437)-SUMIFS(J2437:J2437,D2437:D2437,"SORTIE",I2437:I2437,I2437),"")</f>
        <v>-5</v>
      </c>
      <c r="L2437" s="13">
        <f>IFERROR(VLOOKUP(I2437,T_LISTES[],3,0),"")</f>
        <v>2</v>
      </c>
      <c r="M2437" s="13" t="str">
        <f t="shared" si="77"/>
        <v>COMMANDER</v>
      </c>
      <c r="N2437" s="23"/>
      <c r="O2437" s="8"/>
      <c r="P2437" s="69">
        <v>0</v>
      </c>
      <c r="Q2437" s="22"/>
      <c r="R2437" s="14" t="s">
        <v>1778</v>
      </c>
    </row>
    <row r="2438" spans="1:18" x14ac:dyDescent="0.25">
      <c r="A2438" s="14">
        <f t="shared" si="76"/>
        <v>2437</v>
      </c>
      <c r="B2438" s="15">
        <v>44378</v>
      </c>
      <c r="C2438" s="7">
        <v>44382</v>
      </c>
      <c r="D2438" s="8" t="s">
        <v>842</v>
      </c>
      <c r="E2438" s="22" t="s">
        <v>208</v>
      </c>
      <c r="F2438" s="67" t="s">
        <v>2139</v>
      </c>
      <c r="G2438" s="8"/>
      <c r="H2438" s="67" t="s">
        <v>26</v>
      </c>
      <c r="I2438" s="22" t="s">
        <v>227</v>
      </c>
      <c r="J2438" s="68">
        <v>1</v>
      </c>
      <c r="K2438" s="13">
        <f>IFERROR(VLOOKUP(I2438,'LISTES stock'!A$2:B$1487,2,0)+SUMIFS(J2438:J2438,D2438:D2438,"ENTRÉE",I2438:I2438,I2438)-SUMIFS(J2438:J2438,D2438:D2438,"SORTIE",I2438:I2438,I2438),"")</f>
        <v>-4</v>
      </c>
      <c r="L2438" s="13">
        <f>IFERROR(VLOOKUP(I2438,T_LISTES[],3,0),"")</f>
        <v>2</v>
      </c>
      <c r="M2438" s="13" t="str">
        <f t="shared" si="77"/>
        <v>COMMANDER</v>
      </c>
      <c r="N2438" s="23"/>
      <c r="O2438" s="8"/>
      <c r="P2438" s="69">
        <v>0</v>
      </c>
      <c r="Q2438" s="22"/>
      <c r="R2438" s="14" t="s">
        <v>1778</v>
      </c>
    </row>
    <row r="2439" spans="1:18" x14ac:dyDescent="0.25">
      <c r="A2439" s="14">
        <f t="shared" si="76"/>
        <v>2438</v>
      </c>
      <c r="B2439" s="15">
        <v>44378</v>
      </c>
      <c r="C2439" s="7">
        <v>44382</v>
      </c>
      <c r="D2439" s="8" t="s">
        <v>842</v>
      </c>
      <c r="E2439" s="22" t="s">
        <v>11</v>
      </c>
      <c r="F2439" s="67" t="s">
        <v>1747</v>
      </c>
      <c r="G2439" s="8"/>
      <c r="H2439" s="67" t="s">
        <v>17</v>
      </c>
      <c r="I2439" s="22" t="s">
        <v>22</v>
      </c>
      <c r="J2439" s="68">
        <v>1</v>
      </c>
      <c r="K2439" s="13">
        <f>IFERROR(VLOOKUP(I2439,'LISTES stock'!A$2:B$1487,2,0)+SUMIFS(J2439:J2439,D2439:D2439,"ENTRÉE",I2439:I2439,I2439)-SUMIFS(J2439:J2439,D2439:D2439,"SORTIE",I2439:I2439,I2439),"")</f>
        <v>-19</v>
      </c>
      <c r="L2439" s="13">
        <f>IFERROR(VLOOKUP(I2439,T_LISTES[],3,0),"")</f>
        <v>0</v>
      </c>
      <c r="M2439" s="13" t="str">
        <f t="shared" si="77"/>
        <v>COMMANDER</v>
      </c>
      <c r="N2439" s="23" t="s">
        <v>1909</v>
      </c>
      <c r="O2439" s="8"/>
      <c r="P2439" s="69">
        <v>0</v>
      </c>
      <c r="Q2439" s="22" t="s">
        <v>1758</v>
      </c>
      <c r="R2439" s="14" t="s">
        <v>1776</v>
      </c>
    </row>
    <row r="2440" spans="1:18" x14ac:dyDescent="0.25">
      <c r="A2440" s="14">
        <f t="shared" si="76"/>
        <v>2439</v>
      </c>
      <c r="B2440" s="15">
        <v>44378</v>
      </c>
      <c r="C2440" s="7">
        <v>44382</v>
      </c>
      <c r="D2440" s="8" t="s">
        <v>842</v>
      </c>
      <c r="E2440" s="22" t="s">
        <v>719</v>
      </c>
      <c r="F2440" s="67" t="s">
        <v>1860</v>
      </c>
      <c r="G2440" s="8"/>
      <c r="H2440" s="67" t="s">
        <v>26</v>
      </c>
      <c r="I2440" s="22" t="s">
        <v>648</v>
      </c>
      <c r="J2440" s="68">
        <v>2</v>
      </c>
      <c r="K2440" s="13">
        <f>IFERROR(VLOOKUP(I2440,'LISTES stock'!A$2:B$1487,2,0)+SUMIFS(J2440:J2440,D2440:D2440,"ENTRÉE",I2440:I2440,I2440)-SUMIFS(J2440:J2440,D2440:D2440,"SORTIE",I2440:I2440,I2440),"")</f>
        <v>-25</v>
      </c>
      <c r="L2440" s="13">
        <f>IFERROR(VLOOKUP(I2440,T_LISTES[],3,0),"")</f>
        <v>2</v>
      </c>
      <c r="M2440" s="13" t="str">
        <f t="shared" si="77"/>
        <v>COMMANDER</v>
      </c>
      <c r="N2440" s="23"/>
      <c r="O2440" s="8"/>
      <c r="P2440" s="69">
        <v>0</v>
      </c>
      <c r="Q2440" s="22" t="s">
        <v>2160</v>
      </c>
      <c r="R2440" s="14" t="s">
        <v>1739</v>
      </c>
    </row>
    <row r="2441" spans="1:18" x14ac:dyDescent="0.25">
      <c r="A2441" s="14">
        <f t="shared" si="76"/>
        <v>2440</v>
      </c>
      <c r="B2441" s="15">
        <v>44378</v>
      </c>
      <c r="C2441" s="7">
        <v>44382</v>
      </c>
      <c r="D2441" s="8" t="s">
        <v>842</v>
      </c>
      <c r="E2441" s="22" t="s">
        <v>11</v>
      </c>
      <c r="F2441" s="67" t="s">
        <v>1747</v>
      </c>
      <c r="G2441" s="8"/>
      <c r="H2441" s="67" t="s">
        <v>17</v>
      </c>
      <c r="I2441" s="22" t="s">
        <v>46</v>
      </c>
      <c r="J2441" s="68">
        <v>4</v>
      </c>
      <c r="K2441" s="13">
        <f>IFERROR(VLOOKUP(I2441,'LISTES stock'!A$2:B$1487,2,0)+SUMIFS(J2441:J2441,D2441:D2441,"ENTRÉE",I2441:I2441,I2441)-SUMIFS(J2441:J2441,D2441:D2441,"SORTIE",I2441:I2441,I2441),"")</f>
        <v>-44</v>
      </c>
      <c r="L2441" s="13">
        <f>IFERROR(VLOOKUP(I2441,T_LISTES[],3,0),"")</f>
        <v>0</v>
      </c>
      <c r="M2441" s="13" t="str">
        <f t="shared" si="77"/>
        <v>COMMANDER</v>
      </c>
      <c r="N2441" s="23"/>
      <c r="O2441" s="8"/>
      <c r="P2441" s="69">
        <v>0</v>
      </c>
      <c r="Q2441" s="22" t="s">
        <v>1904</v>
      </c>
      <c r="R2441" s="14" t="s">
        <v>1776</v>
      </c>
    </row>
    <row r="2442" spans="1:18" x14ac:dyDescent="0.25">
      <c r="A2442" s="14">
        <f t="shared" si="76"/>
        <v>2441</v>
      </c>
      <c r="B2442" s="15">
        <v>44378</v>
      </c>
      <c r="C2442" s="7">
        <v>44382</v>
      </c>
      <c r="D2442" s="8" t="s">
        <v>842</v>
      </c>
      <c r="E2442" s="22" t="s">
        <v>2008</v>
      </c>
      <c r="F2442" s="67" t="s">
        <v>1747</v>
      </c>
      <c r="G2442" s="8"/>
      <c r="H2442" s="67" t="s">
        <v>1742</v>
      </c>
      <c r="I2442" s="22" t="s">
        <v>346</v>
      </c>
      <c r="J2442" s="68">
        <v>2</v>
      </c>
      <c r="K2442" s="13">
        <f>IFERROR(VLOOKUP(I2442,'LISTES stock'!A$2:B$1487,2,0)+SUMIFS(J2442:J2442,D2442:D2442,"ENTRÉE",I2442:I2442,I2442)-SUMIFS(J2442:J2442,D2442:D2442,"SORTIE",I2442:I2442,I2442),"")</f>
        <v>-21</v>
      </c>
      <c r="L2442" s="13">
        <f>IFERROR(VLOOKUP(I2442,T_LISTES[],3,0),"")</f>
        <v>2</v>
      </c>
      <c r="M2442" s="13" t="str">
        <f t="shared" si="77"/>
        <v>COMMANDER</v>
      </c>
      <c r="N2442" s="23"/>
      <c r="O2442" s="8"/>
      <c r="P2442" s="69">
        <v>0</v>
      </c>
      <c r="Q2442" s="22"/>
      <c r="R2442" s="14" t="s">
        <v>1743</v>
      </c>
    </row>
    <row r="2443" spans="1:18" x14ac:dyDescent="0.25">
      <c r="A2443" s="14">
        <f t="shared" si="76"/>
        <v>2442</v>
      </c>
      <c r="B2443" s="15">
        <v>44378</v>
      </c>
      <c r="C2443" s="7">
        <v>44382</v>
      </c>
      <c r="D2443" s="8" t="s">
        <v>842</v>
      </c>
      <c r="E2443" s="22" t="s">
        <v>11</v>
      </c>
      <c r="F2443" s="67" t="s">
        <v>1747</v>
      </c>
      <c r="G2443" s="8"/>
      <c r="H2443" s="67" t="s">
        <v>33</v>
      </c>
      <c r="I2443" s="22" t="s">
        <v>184</v>
      </c>
      <c r="J2443" s="68">
        <v>1</v>
      </c>
      <c r="K2443" s="13">
        <f>IFERROR(VLOOKUP(I2443,'LISTES stock'!A$2:B$1487,2,0)+SUMIFS(J2443:J2443,D2443:D2443,"ENTRÉE",I2443:I2443,I2443)-SUMIFS(J2443:J2443,D2443:D2443,"SORTIE",I2443:I2443,I2443),"")</f>
        <v>54</v>
      </c>
      <c r="L2443" s="13">
        <f>IFERROR(VLOOKUP(I2443,T_LISTES[],3,0),"")</f>
        <v>2</v>
      </c>
      <c r="M2443" s="13" t="str">
        <f t="shared" si="77"/>
        <v/>
      </c>
      <c r="N2443" s="23"/>
      <c r="O2443" s="8"/>
      <c r="P2443" s="69">
        <v>0</v>
      </c>
      <c r="Q2443" s="22" t="s">
        <v>1904</v>
      </c>
      <c r="R2443" s="14" t="s">
        <v>1776</v>
      </c>
    </row>
    <row r="2444" spans="1:18" x14ac:dyDescent="0.25">
      <c r="A2444" s="14">
        <f t="shared" si="76"/>
        <v>2443</v>
      </c>
      <c r="B2444" s="15">
        <v>44378</v>
      </c>
      <c r="C2444" s="7">
        <v>44382</v>
      </c>
      <c r="D2444" s="8" t="s">
        <v>842</v>
      </c>
      <c r="E2444" s="22" t="s">
        <v>11</v>
      </c>
      <c r="F2444" s="67" t="s">
        <v>1781</v>
      </c>
      <c r="G2444" s="8"/>
      <c r="H2444" s="67" t="s">
        <v>1796</v>
      </c>
      <c r="I2444" s="22" t="s">
        <v>213</v>
      </c>
      <c r="J2444" s="68">
        <v>1</v>
      </c>
      <c r="K2444" s="13">
        <f>IFERROR(VLOOKUP(I2444,'LISTES stock'!A$2:B$1487,2,0)+SUMIFS(J2444:J2444,D2444:D2444,"ENTRÉE",I2444:I2444,I2444)-SUMIFS(J2444:J2444,D2444:D2444,"SORTIE",I2444:I2444,I2444),"")</f>
        <v>-31</v>
      </c>
      <c r="L2444" s="13">
        <f>IFERROR(VLOOKUP(I2444,T_LISTES[],3,0),"")</f>
        <v>0</v>
      </c>
      <c r="M2444" s="13" t="str">
        <f t="shared" si="77"/>
        <v>COMMANDER</v>
      </c>
      <c r="N2444" s="23"/>
      <c r="O2444" s="8"/>
      <c r="P2444" s="69">
        <v>0</v>
      </c>
      <c r="Q2444" s="22"/>
      <c r="R2444" s="14" t="s">
        <v>1842</v>
      </c>
    </row>
    <row r="2445" spans="1:18" x14ac:dyDescent="0.25">
      <c r="A2445" s="14">
        <f t="shared" si="76"/>
        <v>2444</v>
      </c>
      <c r="B2445" s="15">
        <v>44378</v>
      </c>
      <c r="C2445" s="7">
        <v>44382</v>
      </c>
      <c r="D2445" s="75" t="s">
        <v>844</v>
      </c>
      <c r="E2445" s="22" t="s">
        <v>2298</v>
      </c>
      <c r="F2445" s="67" t="s">
        <v>2139</v>
      </c>
      <c r="G2445" s="8"/>
      <c r="H2445" s="67"/>
      <c r="I2445" s="22" t="s">
        <v>226</v>
      </c>
      <c r="J2445" s="68">
        <v>1</v>
      </c>
      <c r="K2445" s="13">
        <f>IFERROR(VLOOKUP(I2445,'LISTES stock'!A$2:B$1487,2,0)+SUMIFS(J2445:J2445,D2445:D2445,"ENTRÉE",I2445:I2445,I2445)-SUMIFS(J2445:J2445,D2445:D2445,"SORTIE",I2445:I2445,I2445),"")</f>
        <v>-3</v>
      </c>
      <c r="L2445" s="13">
        <f>IFERROR(VLOOKUP(I2445,T_LISTES[],3,0),"")</f>
        <v>2</v>
      </c>
      <c r="M2445" s="13" t="str">
        <f t="shared" si="77"/>
        <v>COMMANDER</v>
      </c>
      <c r="N2445" s="23"/>
      <c r="O2445" s="8"/>
      <c r="P2445" s="69">
        <v>0</v>
      </c>
      <c r="Q2445" s="22"/>
      <c r="R2445" s="14"/>
    </row>
    <row r="2446" spans="1:18" x14ac:dyDescent="0.25">
      <c r="A2446" s="14">
        <f t="shared" si="76"/>
        <v>2445</v>
      </c>
      <c r="B2446" s="15">
        <v>44378</v>
      </c>
      <c r="C2446" s="7">
        <v>44382</v>
      </c>
      <c r="D2446" s="75" t="s">
        <v>844</v>
      </c>
      <c r="E2446" s="22" t="s">
        <v>2298</v>
      </c>
      <c r="F2446" s="67" t="s">
        <v>2139</v>
      </c>
      <c r="G2446" s="8"/>
      <c r="H2446" s="67"/>
      <c r="I2446" s="22" t="s">
        <v>227</v>
      </c>
      <c r="J2446" s="68">
        <v>1</v>
      </c>
      <c r="K2446" s="13">
        <f>IFERROR(VLOOKUP(I2446,'LISTES stock'!A$2:B$1487,2,0)+SUMIFS(J2446:J2446,D2446:D2446,"ENTRÉE",I2446:I2446,I2446)-SUMIFS(J2446:J2446,D2446:D2446,"SORTIE",I2446:I2446,I2446),"")</f>
        <v>-2</v>
      </c>
      <c r="L2446" s="13">
        <f>IFERROR(VLOOKUP(I2446,T_LISTES[],3,0),"")</f>
        <v>2</v>
      </c>
      <c r="M2446" s="13" t="str">
        <f t="shared" si="77"/>
        <v>COMMANDER</v>
      </c>
      <c r="N2446" s="23"/>
      <c r="O2446" s="8"/>
      <c r="P2446" s="69">
        <v>0</v>
      </c>
      <c r="Q2446" s="22"/>
      <c r="R2446" s="14"/>
    </row>
    <row r="2447" spans="1:18" x14ac:dyDescent="0.25">
      <c r="A2447" s="14">
        <f t="shared" si="76"/>
        <v>2446</v>
      </c>
      <c r="B2447" s="15">
        <v>44378</v>
      </c>
      <c r="C2447" s="7">
        <v>44382</v>
      </c>
      <c r="D2447" s="75" t="s">
        <v>844</v>
      </c>
      <c r="E2447" s="22" t="s">
        <v>2298</v>
      </c>
      <c r="F2447" s="67" t="s">
        <v>2469</v>
      </c>
      <c r="G2447" s="8"/>
      <c r="H2447" s="67"/>
      <c r="I2447" s="22" t="s">
        <v>247</v>
      </c>
      <c r="J2447" s="68">
        <v>1</v>
      </c>
      <c r="K2447" s="13">
        <f>IFERROR(VLOOKUP(I2447,'LISTES stock'!A$2:B$1487,2,0)+SUMIFS(J2447:J2447,D2447:D2447,"ENTRÉE",I2447:I2447,I2447)-SUMIFS(J2447:J2447,D2447:D2447,"SORTIE",I2447:I2447,I2447),"")</f>
        <v>3</v>
      </c>
      <c r="L2447" s="13">
        <f>IFERROR(VLOOKUP(I2447,T_LISTES[],3,0),"")</f>
        <v>0</v>
      </c>
      <c r="M2447" s="13" t="str">
        <f t="shared" si="77"/>
        <v/>
      </c>
      <c r="N2447" s="23"/>
      <c r="O2447" s="8"/>
      <c r="P2447" s="69">
        <v>0</v>
      </c>
      <c r="Q2447" s="22"/>
      <c r="R2447" s="14"/>
    </row>
    <row r="2448" spans="1:18" x14ac:dyDescent="0.25">
      <c r="A2448" s="14">
        <f t="shared" si="76"/>
        <v>2447</v>
      </c>
      <c r="B2448" s="15">
        <v>44378</v>
      </c>
      <c r="C2448" s="7">
        <v>44382</v>
      </c>
      <c r="D2448" s="75" t="s">
        <v>844</v>
      </c>
      <c r="E2448" s="22" t="s">
        <v>2298</v>
      </c>
      <c r="F2448" s="67" t="s">
        <v>2469</v>
      </c>
      <c r="G2448" s="8"/>
      <c r="H2448" s="67"/>
      <c r="I2448" s="22" t="s">
        <v>607</v>
      </c>
      <c r="J2448" s="68">
        <v>1</v>
      </c>
      <c r="K2448" s="13">
        <f>IFERROR(VLOOKUP(I2448,'LISTES stock'!A$2:B$1487,2,0)+SUMIFS(J2448:J2448,D2448:D2448,"ENTRÉE",I2448:I2448,I2448)-SUMIFS(J2448:J2448,D2448:D2448,"SORTIE",I2448:I2448,I2448),"")</f>
        <v>5</v>
      </c>
      <c r="L2448" s="13">
        <f>IFERROR(VLOOKUP(I2448,T_LISTES[],3,0),"")</f>
        <v>0</v>
      </c>
      <c r="M2448" s="13" t="str">
        <f t="shared" si="77"/>
        <v/>
      </c>
      <c r="N2448" s="23"/>
      <c r="O2448" s="8"/>
      <c r="P2448" s="69">
        <v>0</v>
      </c>
      <c r="Q2448" s="22"/>
      <c r="R2448" s="14"/>
    </row>
    <row r="2449" spans="1:18" x14ac:dyDescent="0.25">
      <c r="A2449" s="14">
        <f t="shared" si="76"/>
        <v>2448</v>
      </c>
      <c r="B2449" s="15">
        <v>44378</v>
      </c>
      <c r="C2449" s="7">
        <v>44383</v>
      </c>
      <c r="D2449" s="8" t="s">
        <v>842</v>
      </c>
      <c r="E2449" s="22" t="s">
        <v>442</v>
      </c>
      <c r="F2449" s="67" t="s">
        <v>1765</v>
      </c>
      <c r="G2449" s="8"/>
      <c r="H2449" s="67" t="s">
        <v>58</v>
      </c>
      <c r="I2449" s="22" t="s">
        <v>57</v>
      </c>
      <c r="J2449" s="68">
        <v>27</v>
      </c>
      <c r="K2449" s="13">
        <f>IFERROR(VLOOKUP(I2449,'LISTES stock'!A$2:B$1487,2,0)+SUMIFS(J2449:J2449,D2449:D2449,"ENTRÉE",I2449:I2449,I2449)-SUMIFS(J2449:J2449,D2449:D2449,"SORTIE",I2449:I2449,I2449),"")</f>
        <v>-7071</v>
      </c>
      <c r="L2449" s="13">
        <f>IFERROR(VLOOKUP(I2449,T_LISTES[],3,0),"")</f>
        <v>0</v>
      </c>
      <c r="M2449" s="13" t="str">
        <f t="shared" si="77"/>
        <v>COMMANDER</v>
      </c>
      <c r="N2449" s="23"/>
      <c r="O2449" s="8"/>
      <c r="P2449" s="69">
        <v>0</v>
      </c>
      <c r="Q2449" s="22" t="s">
        <v>1780</v>
      </c>
      <c r="R2449" s="14" t="s">
        <v>1789</v>
      </c>
    </row>
    <row r="2450" spans="1:18" x14ac:dyDescent="0.25">
      <c r="A2450" s="14">
        <f t="shared" si="76"/>
        <v>2449</v>
      </c>
      <c r="B2450" s="15">
        <v>44378</v>
      </c>
      <c r="C2450" s="7">
        <v>44383</v>
      </c>
      <c r="D2450" s="8" t="s">
        <v>842</v>
      </c>
      <c r="E2450" s="22" t="s">
        <v>442</v>
      </c>
      <c r="F2450" s="67" t="s">
        <v>1744</v>
      </c>
      <c r="G2450" s="8"/>
      <c r="H2450" s="67" t="s">
        <v>33</v>
      </c>
      <c r="I2450" s="22" t="s">
        <v>413</v>
      </c>
      <c r="J2450" s="68">
        <v>1</v>
      </c>
      <c r="K2450" s="13">
        <f>IFERROR(VLOOKUP(I2450,'LISTES stock'!A$2:B$1487,2,0)+SUMIFS(J2450:J2450,D2450:D2450,"ENTRÉE",I2450:I2450,I2450)-SUMIFS(J2450:J2450,D2450:D2450,"SORTIE",I2450:I2450,I2450),"")</f>
        <v>-4</v>
      </c>
      <c r="L2450" s="13">
        <f>IFERROR(VLOOKUP(I2450,T_LISTES[],3,0),"")</f>
        <v>0</v>
      </c>
      <c r="M2450" s="13" t="str">
        <f t="shared" si="77"/>
        <v>COMMANDER</v>
      </c>
      <c r="N2450" s="23"/>
      <c r="O2450" s="8"/>
      <c r="P2450" s="69">
        <v>0</v>
      </c>
      <c r="Q2450" s="22" t="s">
        <v>1903</v>
      </c>
      <c r="R2450" s="14" t="s">
        <v>1789</v>
      </c>
    </row>
    <row r="2451" spans="1:18" x14ac:dyDescent="0.25">
      <c r="A2451" s="14">
        <f t="shared" si="76"/>
        <v>2450</v>
      </c>
      <c r="B2451" s="15">
        <v>44378</v>
      </c>
      <c r="C2451" s="7">
        <v>44383</v>
      </c>
      <c r="D2451" s="8" t="s">
        <v>842</v>
      </c>
      <c r="E2451" s="22" t="s">
        <v>11</v>
      </c>
      <c r="F2451" s="67" t="s">
        <v>1833</v>
      </c>
      <c r="G2451" s="8"/>
      <c r="H2451" s="67" t="s">
        <v>33</v>
      </c>
      <c r="I2451" s="22" t="s">
        <v>470</v>
      </c>
      <c r="J2451" s="68">
        <v>1</v>
      </c>
      <c r="K2451" s="13">
        <f>IFERROR(VLOOKUP(I2451,'LISTES stock'!A$2:B$1487,2,0)+SUMIFS(J2451:J2451,D2451:D2451,"ENTRÉE",I2451:I2451,I2451)-SUMIFS(J2451:J2451,D2451:D2451,"SORTIE",I2451:I2451,I2451),"")</f>
        <v>0</v>
      </c>
      <c r="L2451" s="13">
        <f>IFERROR(VLOOKUP(I2451,T_LISTES[],3,0),"")</f>
        <v>0</v>
      </c>
      <c r="M2451" s="13" t="str">
        <f t="shared" si="77"/>
        <v>COMMANDER</v>
      </c>
      <c r="N2451" s="23"/>
      <c r="O2451" s="8"/>
      <c r="P2451" s="69">
        <v>0</v>
      </c>
      <c r="Q2451" s="22" t="s">
        <v>1816</v>
      </c>
      <c r="R2451" s="14" t="s">
        <v>1737</v>
      </c>
    </row>
    <row r="2452" spans="1:18" x14ac:dyDescent="0.25">
      <c r="A2452" s="14">
        <f t="shared" si="76"/>
        <v>2451</v>
      </c>
      <c r="B2452" s="15">
        <v>44378</v>
      </c>
      <c r="C2452" s="7">
        <v>44383</v>
      </c>
      <c r="D2452" s="8" t="s">
        <v>842</v>
      </c>
      <c r="E2452" s="22" t="s">
        <v>11</v>
      </c>
      <c r="F2452" s="67" t="s">
        <v>1833</v>
      </c>
      <c r="G2452" s="8"/>
      <c r="H2452" s="67" t="s">
        <v>33</v>
      </c>
      <c r="I2452" s="22" t="s">
        <v>471</v>
      </c>
      <c r="J2452" s="68">
        <v>1</v>
      </c>
      <c r="K2452" s="13">
        <f>IFERROR(VLOOKUP(I2452,'LISTES stock'!A$2:B$1487,2,0)+SUMIFS(J2452:J2452,D2452:D2452,"ENTRÉE",I2452:I2452,I2452)-SUMIFS(J2452:J2452,D2452:D2452,"SORTIE",I2452:I2452,I2452),"")</f>
        <v>-1</v>
      </c>
      <c r="L2452" s="13">
        <f>IFERROR(VLOOKUP(I2452,T_LISTES[],3,0),"")</f>
        <v>0</v>
      </c>
      <c r="M2452" s="13" t="str">
        <f t="shared" si="77"/>
        <v>COMMANDER</v>
      </c>
      <c r="N2452" s="23"/>
      <c r="O2452" s="8"/>
      <c r="P2452" s="69">
        <v>0</v>
      </c>
      <c r="Q2452" s="22" t="s">
        <v>1816</v>
      </c>
      <c r="R2452" s="14" t="s">
        <v>1737</v>
      </c>
    </row>
    <row r="2453" spans="1:18" x14ac:dyDescent="0.25">
      <c r="A2453" s="14">
        <f t="shared" si="76"/>
        <v>2452</v>
      </c>
      <c r="B2453" s="15">
        <v>44378</v>
      </c>
      <c r="C2453" s="7">
        <v>44383</v>
      </c>
      <c r="D2453" s="8" t="s">
        <v>842</v>
      </c>
      <c r="E2453" s="22" t="s">
        <v>11</v>
      </c>
      <c r="F2453" s="67" t="s">
        <v>1833</v>
      </c>
      <c r="G2453" s="8"/>
      <c r="H2453" s="67" t="s">
        <v>33</v>
      </c>
      <c r="I2453" s="22" t="s">
        <v>731</v>
      </c>
      <c r="J2453" s="68">
        <v>1</v>
      </c>
      <c r="K2453" s="13">
        <f>IFERROR(VLOOKUP(I2453,'LISTES stock'!A$2:B$1487,2,0)+SUMIFS(J2453:J2453,D2453:D2453,"ENTRÉE",I2453:I2453,I2453)-SUMIFS(J2453:J2453,D2453:D2453,"SORTIE",I2453:I2453,I2453),"")</f>
        <v>1</v>
      </c>
      <c r="L2453" s="13">
        <f>IFERROR(VLOOKUP(I2453,T_LISTES[],3,0),"")</f>
        <v>2</v>
      </c>
      <c r="M2453" s="13" t="str">
        <f t="shared" si="77"/>
        <v>COMMANDER</v>
      </c>
      <c r="N2453" s="23"/>
      <c r="O2453" s="8"/>
      <c r="P2453" s="69">
        <v>12000</v>
      </c>
      <c r="Q2453" s="22" t="s">
        <v>1816</v>
      </c>
      <c r="R2453" s="14" t="s">
        <v>1737</v>
      </c>
    </row>
    <row r="2454" spans="1:18" x14ac:dyDescent="0.25">
      <c r="A2454" s="14">
        <f t="shared" si="76"/>
        <v>2453</v>
      </c>
      <c r="B2454" s="15">
        <v>44378</v>
      </c>
      <c r="C2454" s="7">
        <v>44383</v>
      </c>
      <c r="D2454" s="8" t="s">
        <v>842</v>
      </c>
      <c r="E2454" s="22" t="s">
        <v>1928</v>
      </c>
      <c r="F2454" s="67" t="s">
        <v>1747</v>
      </c>
      <c r="G2454" s="8"/>
      <c r="H2454" s="67" t="s">
        <v>33</v>
      </c>
      <c r="I2454" s="22" t="s">
        <v>56</v>
      </c>
      <c r="J2454" s="68">
        <v>2</v>
      </c>
      <c r="K2454" s="13">
        <f>IFERROR(VLOOKUP(I2454,'LISTES stock'!A$2:B$1487,2,0)+SUMIFS(J2454:J2454,D2454:D2454,"ENTRÉE",I2454:I2454,I2454)-SUMIFS(J2454:J2454,D2454:D2454,"SORTIE",I2454:I2454,I2454),"")</f>
        <v>7</v>
      </c>
      <c r="L2454" s="13">
        <f>IFERROR(VLOOKUP(I2454,T_LISTES[],3,0),"")</f>
        <v>0</v>
      </c>
      <c r="M2454" s="13" t="str">
        <f t="shared" si="77"/>
        <v/>
      </c>
      <c r="N2454" s="23"/>
      <c r="O2454" s="8"/>
      <c r="P2454" s="69">
        <v>0</v>
      </c>
      <c r="Q2454" s="22"/>
      <c r="R2454" s="14" t="s">
        <v>1789</v>
      </c>
    </row>
    <row r="2455" spans="1:18" x14ac:dyDescent="0.25">
      <c r="A2455" s="14">
        <f t="shared" si="76"/>
        <v>2454</v>
      </c>
      <c r="B2455" s="15">
        <v>44378</v>
      </c>
      <c r="C2455" s="7">
        <v>44383</v>
      </c>
      <c r="D2455" s="8" t="s">
        <v>842</v>
      </c>
      <c r="E2455" s="22" t="s">
        <v>84</v>
      </c>
      <c r="F2455" s="67" t="s">
        <v>1747</v>
      </c>
      <c r="G2455" s="8"/>
      <c r="H2455" s="67" t="s">
        <v>33</v>
      </c>
      <c r="I2455" s="22" t="s">
        <v>539</v>
      </c>
      <c r="J2455" s="68">
        <v>2</v>
      </c>
      <c r="K2455" s="13">
        <f>IFERROR(VLOOKUP(I2455,'LISTES stock'!A$2:B$1487,2,0)+SUMIFS(J2455:J2455,D2455:D2455,"ENTRÉE",I2455:I2455,I2455)-SUMIFS(J2455:J2455,D2455:D2455,"SORTIE",I2455:I2455,I2455),"")</f>
        <v>-8</v>
      </c>
      <c r="L2455" s="13">
        <f>IFERROR(VLOOKUP(I2455,T_LISTES[],3,0),"")</f>
        <v>0</v>
      </c>
      <c r="M2455" s="13" t="str">
        <f t="shared" si="77"/>
        <v>COMMANDER</v>
      </c>
      <c r="N2455" s="23" t="s">
        <v>1824</v>
      </c>
      <c r="O2455" s="8"/>
      <c r="P2455" s="69">
        <v>0</v>
      </c>
      <c r="Q2455" s="22"/>
      <c r="R2455" s="14" t="s">
        <v>1754</v>
      </c>
    </row>
    <row r="2456" spans="1:18" x14ac:dyDescent="0.25">
      <c r="A2456" s="14">
        <f t="shared" si="76"/>
        <v>2455</v>
      </c>
      <c r="B2456" s="15">
        <v>44378</v>
      </c>
      <c r="C2456" s="7">
        <v>44383</v>
      </c>
      <c r="D2456" s="8" t="s">
        <v>842</v>
      </c>
      <c r="E2456" s="22" t="s">
        <v>52</v>
      </c>
      <c r="F2456" s="67" t="s">
        <v>1929</v>
      </c>
      <c r="G2456" s="8"/>
      <c r="H2456" s="67" t="s">
        <v>1769</v>
      </c>
      <c r="I2456" s="22" t="s">
        <v>463</v>
      </c>
      <c r="J2456" s="68">
        <v>1</v>
      </c>
      <c r="K2456" s="13">
        <f>IFERROR(VLOOKUP(I2456,'LISTES stock'!A$2:B$1487,2,0)+SUMIFS(J2456:J2456,D2456:D2456,"ENTRÉE",I2456:I2456,I2456)-SUMIFS(J2456:J2456,D2456:D2456,"SORTIE",I2456:I2456,I2456),"")</f>
        <v>1</v>
      </c>
      <c r="L2456" s="13">
        <f>IFERROR(VLOOKUP(I2456,T_LISTES[],3,0),"")</f>
        <v>0</v>
      </c>
      <c r="M2456" s="13" t="str">
        <f t="shared" si="77"/>
        <v/>
      </c>
      <c r="N2456" s="23"/>
      <c r="O2456" s="8"/>
      <c r="P2456" s="69">
        <v>0</v>
      </c>
      <c r="Q2456" s="22"/>
      <c r="R2456" s="14" t="s">
        <v>1778</v>
      </c>
    </row>
    <row r="2457" spans="1:18" x14ac:dyDescent="0.25">
      <c r="A2457" s="14">
        <f t="shared" si="76"/>
        <v>2456</v>
      </c>
      <c r="B2457" s="15">
        <v>44378</v>
      </c>
      <c r="C2457" s="7">
        <v>44383</v>
      </c>
      <c r="D2457" s="8" t="s">
        <v>842</v>
      </c>
      <c r="E2457" s="22" t="s">
        <v>177</v>
      </c>
      <c r="F2457" s="67" t="s">
        <v>1747</v>
      </c>
      <c r="G2457" s="8"/>
      <c r="H2457" s="67" t="s">
        <v>17</v>
      </c>
      <c r="I2457" s="22" t="s">
        <v>154</v>
      </c>
      <c r="J2457" s="68">
        <v>4</v>
      </c>
      <c r="K2457" s="13">
        <f>IFERROR(VLOOKUP(I2457,'LISTES stock'!A$2:B$1487,2,0)+SUMIFS(J2457:J2457,D2457:D2457,"ENTRÉE",I2457:I2457,I2457)-SUMIFS(J2457:J2457,D2457:D2457,"SORTIE",I2457:I2457,I2457),"")</f>
        <v>-64</v>
      </c>
      <c r="L2457" s="13">
        <f>IFERROR(VLOOKUP(I2457,T_LISTES[],3,0),"")</f>
        <v>0</v>
      </c>
      <c r="M2457" s="13" t="str">
        <f t="shared" si="77"/>
        <v>COMMANDER</v>
      </c>
      <c r="N2457" s="23"/>
      <c r="O2457" s="8"/>
      <c r="P2457" s="69">
        <v>0</v>
      </c>
      <c r="Q2457" s="22" t="s">
        <v>1839</v>
      </c>
      <c r="R2457" s="14" t="s">
        <v>1737</v>
      </c>
    </row>
    <row r="2458" spans="1:18" x14ac:dyDescent="0.25">
      <c r="A2458" s="14">
        <f t="shared" si="76"/>
        <v>2457</v>
      </c>
      <c r="B2458" s="15">
        <v>44378</v>
      </c>
      <c r="C2458" s="7">
        <v>44383</v>
      </c>
      <c r="D2458" s="8" t="s">
        <v>842</v>
      </c>
      <c r="E2458" s="22" t="s">
        <v>265</v>
      </c>
      <c r="F2458" s="67" t="s">
        <v>1860</v>
      </c>
      <c r="G2458" s="8"/>
      <c r="H2458" s="67" t="s">
        <v>26</v>
      </c>
      <c r="I2458" s="22" t="s">
        <v>133</v>
      </c>
      <c r="J2458" s="68">
        <v>2</v>
      </c>
      <c r="K2458" s="13">
        <f>IFERROR(VLOOKUP(I2458,'LISTES stock'!A$2:B$1487,2,0)+SUMIFS(J2458:J2458,D2458:D2458,"ENTRÉE",I2458:I2458,I2458)-SUMIFS(J2458:J2458,D2458:D2458,"SORTIE",I2458:I2458,I2458),"")</f>
        <v>-5</v>
      </c>
      <c r="L2458" s="13">
        <f>IFERROR(VLOOKUP(I2458,T_LISTES[],3,0),"")</f>
        <v>2</v>
      </c>
      <c r="M2458" s="13" t="str">
        <f t="shared" si="77"/>
        <v>COMMANDER</v>
      </c>
      <c r="N2458" s="23"/>
      <c r="O2458" s="8"/>
      <c r="P2458" s="69">
        <v>0</v>
      </c>
      <c r="Q2458" s="22" t="s">
        <v>1780</v>
      </c>
      <c r="R2458" s="14" t="s">
        <v>1759</v>
      </c>
    </row>
    <row r="2459" spans="1:18" x14ac:dyDescent="0.25">
      <c r="A2459" s="14">
        <f t="shared" si="76"/>
        <v>2458</v>
      </c>
      <c r="B2459" s="15">
        <v>44378</v>
      </c>
      <c r="C2459" s="7">
        <v>44383</v>
      </c>
      <c r="D2459" s="8" t="s">
        <v>842</v>
      </c>
      <c r="E2459" s="22" t="s">
        <v>265</v>
      </c>
      <c r="F2459" s="67" t="s">
        <v>1860</v>
      </c>
      <c r="G2459" s="8"/>
      <c r="H2459" s="67" t="s">
        <v>26</v>
      </c>
      <c r="I2459" s="22" t="s">
        <v>132</v>
      </c>
      <c r="J2459" s="68">
        <v>2</v>
      </c>
      <c r="K2459" s="13">
        <f>IFERROR(VLOOKUP(I2459,'LISTES stock'!A$2:B$1487,2,0)+SUMIFS(J2459:J2459,D2459:D2459,"ENTRÉE",I2459:I2459,I2459)-SUMIFS(J2459:J2459,D2459:D2459,"SORTIE",I2459:I2459,I2459),"")</f>
        <v>-2</v>
      </c>
      <c r="L2459" s="13">
        <f>IFERROR(VLOOKUP(I2459,T_LISTES[],3,0),"")</f>
        <v>2</v>
      </c>
      <c r="M2459" s="13" t="str">
        <f t="shared" si="77"/>
        <v>COMMANDER</v>
      </c>
      <c r="N2459" s="23"/>
      <c r="O2459" s="8"/>
      <c r="P2459" s="69">
        <v>0</v>
      </c>
      <c r="Q2459" s="22" t="s">
        <v>1780</v>
      </c>
      <c r="R2459" s="14" t="s">
        <v>1759</v>
      </c>
    </row>
    <row r="2460" spans="1:18" x14ac:dyDescent="0.25">
      <c r="A2460" s="14">
        <f t="shared" si="76"/>
        <v>2459</v>
      </c>
      <c r="B2460" s="15">
        <v>44378</v>
      </c>
      <c r="C2460" s="7">
        <v>44383</v>
      </c>
      <c r="D2460" s="8" t="s">
        <v>842</v>
      </c>
      <c r="E2460" s="22" t="s">
        <v>265</v>
      </c>
      <c r="F2460" s="67" t="s">
        <v>1860</v>
      </c>
      <c r="G2460" s="8"/>
      <c r="H2460" s="67" t="s">
        <v>26</v>
      </c>
      <c r="I2460" s="22" t="s">
        <v>135</v>
      </c>
      <c r="J2460" s="68">
        <v>2</v>
      </c>
      <c r="K2460" s="13">
        <f>IFERROR(VLOOKUP(I2460,'LISTES stock'!A$2:B$1487,2,0)+SUMIFS(J2460:J2460,D2460:D2460,"ENTRÉE",I2460:I2460,I2460)-SUMIFS(J2460:J2460,D2460:D2460,"SORTIE",I2460:I2460,I2460),"")</f>
        <v>-88</v>
      </c>
      <c r="L2460" s="13">
        <f>IFERROR(VLOOKUP(I2460,T_LISTES[],3,0),"")</f>
        <v>2</v>
      </c>
      <c r="M2460" s="13" t="str">
        <f t="shared" si="77"/>
        <v>COMMANDER</v>
      </c>
      <c r="N2460" s="23"/>
      <c r="O2460" s="8"/>
      <c r="P2460" s="69">
        <v>0</v>
      </c>
      <c r="Q2460" s="22" t="s">
        <v>1780</v>
      </c>
      <c r="R2460" s="14" t="s">
        <v>1759</v>
      </c>
    </row>
    <row r="2461" spans="1:18" x14ac:dyDescent="0.25">
      <c r="A2461" s="14">
        <f t="shared" si="76"/>
        <v>2460</v>
      </c>
      <c r="B2461" s="15">
        <v>44378</v>
      </c>
      <c r="C2461" s="7">
        <v>44383</v>
      </c>
      <c r="D2461" s="8" t="s">
        <v>842</v>
      </c>
      <c r="E2461" s="22" t="s">
        <v>265</v>
      </c>
      <c r="F2461" s="67" t="s">
        <v>1765</v>
      </c>
      <c r="G2461" s="8"/>
      <c r="H2461" s="67" t="s">
        <v>58</v>
      </c>
      <c r="I2461" s="22" t="s">
        <v>57</v>
      </c>
      <c r="J2461" s="68">
        <v>22</v>
      </c>
      <c r="K2461" s="13">
        <f>IFERROR(VLOOKUP(I2461,'LISTES stock'!A$2:B$1487,2,0)+SUMIFS(J2461:J2461,D2461:D2461,"ENTRÉE",I2461:I2461,I2461)-SUMIFS(J2461:J2461,D2461:D2461,"SORTIE",I2461:I2461,I2461),"")</f>
        <v>-7066</v>
      </c>
      <c r="L2461" s="13">
        <f>IFERROR(VLOOKUP(I2461,T_LISTES[],3,0),"")</f>
        <v>0</v>
      </c>
      <c r="M2461" s="13" t="str">
        <f t="shared" si="77"/>
        <v>COMMANDER</v>
      </c>
      <c r="N2461" s="23"/>
      <c r="O2461" s="8"/>
      <c r="P2461" s="69">
        <v>0</v>
      </c>
      <c r="Q2461" s="22" t="s">
        <v>1780</v>
      </c>
      <c r="R2461" s="14" t="s">
        <v>1759</v>
      </c>
    </row>
    <row r="2462" spans="1:18" x14ac:dyDescent="0.25">
      <c r="A2462" s="14">
        <f t="shared" si="76"/>
        <v>2461</v>
      </c>
      <c r="B2462" s="15">
        <v>44378</v>
      </c>
      <c r="C2462" s="7">
        <v>44383</v>
      </c>
      <c r="D2462" s="8" t="s">
        <v>842</v>
      </c>
      <c r="E2462" s="22" t="s">
        <v>697</v>
      </c>
      <c r="F2462" s="67" t="s">
        <v>1781</v>
      </c>
      <c r="G2462" s="8"/>
      <c r="H2462" s="67" t="s">
        <v>1796</v>
      </c>
      <c r="I2462" s="22" t="s">
        <v>213</v>
      </c>
      <c r="J2462" s="68">
        <v>1</v>
      </c>
      <c r="K2462" s="13">
        <f>IFERROR(VLOOKUP(I2462,'LISTES stock'!A$2:B$1487,2,0)+SUMIFS(J2462:J2462,D2462:D2462,"ENTRÉE",I2462:I2462,I2462)-SUMIFS(J2462:J2462,D2462:D2462,"SORTIE",I2462:I2462,I2462),"")</f>
        <v>-31</v>
      </c>
      <c r="L2462" s="13">
        <f>IFERROR(VLOOKUP(I2462,T_LISTES[],3,0),"")</f>
        <v>0</v>
      </c>
      <c r="M2462" s="13" t="str">
        <f t="shared" si="77"/>
        <v>COMMANDER</v>
      </c>
      <c r="N2462" s="23"/>
      <c r="O2462" s="8"/>
      <c r="P2462" s="69">
        <v>0</v>
      </c>
      <c r="Q2462" s="22"/>
      <c r="R2462" s="14" t="s">
        <v>1842</v>
      </c>
    </row>
    <row r="2463" spans="1:18" x14ac:dyDescent="0.25">
      <c r="A2463" s="14">
        <f t="shared" si="76"/>
        <v>2462</v>
      </c>
      <c r="B2463" s="15">
        <v>44378</v>
      </c>
      <c r="C2463" s="7">
        <v>44383</v>
      </c>
      <c r="D2463" s="8" t="s">
        <v>842</v>
      </c>
      <c r="E2463" s="22" t="s">
        <v>11</v>
      </c>
      <c r="F2463" s="67" t="s">
        <v>1747</v>
      </c>
      <c r="G2463" s="8"/>
      <c r="H2463" s="67" t="s">
        <v>17</v>
      </c>
      <c r="I2463" s="22" t="s">
        <v>253</v>
      </c>
      <c r="J2463" s="68">
        <v>1</v>
      </c>
      <c r="K2463" s="13">
        <f>IFERROR(VLOOKUP(I2463,'LISTES stock'!A$2:B$1487,2,0)+SUMIFS(J2463:J2463,D2463:D2463,"ENTRÉE",I2463:I2463,I2463)-SUMIFS(J2463:J2463,D2463:D2463,"SORTIE",I2463:I2463,I2463),"")</f>
        <v>-6</v>
      </c>
      <c r="L2463" s="13">
        <f>IFERROR(VLOOKUP(I2463,T_LISTES[],3,0),"")</f>
        <v>0</v>
      </c>
      <c r="M2463" s="13" t="str">
        <f t="shared" si="77"/>
        <v>COMMANDER</v>
      </c>
      <c r="N2463" s="23"/>
      <c r="O2463" s="8"/>
      <c r="P2463" s="69">
        <v>0</v>
      </c>
      <c r="Q2463" s="22" t="s">
        <v>1930</v>
      </c>
      <c r="R2463" s="14" t="s">
        <v>1776</v>
      </c>
    </row>
    <row r="2464" spans="1:18" x14ac:dyDescent="0.25">
      <c r="A2464" s="14">
        <f t="shared" si="76"/>
        <v>2463</v>
      </c>
      <c r="B2464" s="15">
        <v>44378</v>
      </c>
      <c r="C2464" s="7">
        <v>44383</v>
      </c>
      <c r="D2464" s="8" t="s">
        <v>842</v>
      </c>
      <c r="E2464" s="22" t="s">
        <v>2</v>
      </c>
      <c r="F2464" s="67" t="s">
        <v>1735</v>
      </c>
      <c r="G2464" s="8"/>
      <c r="H2464" s="67" t="s">
        <v>33</v>
      </c>
      <c r="I2464" s="22" t="s">
        <v>732</v>
      </c>
      <c r="J2464" s="68">
        <v>2</v>
      </c>
      <c r="K2464" s="13">
        <f>IFERROR(VLOOKUP(I2464,'LISTES stock'!A$2:B$1487,2,0)+SUMIFS(J2464:J2464,D2464:D2464,"ENTRÉE",I2464:I2464,I2464)-SUMIFS(J2464:J2464,D2464:D2464,"SORTIE",I2464:I2464,I2464),"")</f>
        <v>-4</v>
      </c>
      <c r="L2464" s="13">
        <f>IFERROR(VLOOKUP(I2464,T_LISTES[],3,0),"")</f>
        <v>0</v>
      </c>
      <c r="M2464" s="13" t="str">
        <f t="shared" si="77"/>
        <v>COMMANDER</v>
      </c>
      <c r="N2464" s="23"/>
      <c r="O2464" s="8"/>
      <c r="P2464" s="69">
        <v>0</v>
      </c>
      <c r="Q2464" s="22"/>
      <c r="R2464" s="14" t="s">
        <v>1790</v>
      </c>
    </row>
    <row r="2465" spans="1:18" x14ac:dyDescent="0.25">
      <c r="A2465" s="14">
        <f t="shared" si="76"/>
        <v>2464</v>
      </c>
      <c r="B2465" s="15">
        <v>44378</v>
      </c>
      <c r="C2465" s="7">
        <v>44383</v>
      </c>
      <c r="D2465" s="8" t="s">
        <v>842</v>
      </c>
      <c r="E2465" s="22" t="s">
        <v>2</v>
      </c>
      <c r="F2465" s="67" t="s">
        <v>1747</v>
      </c>
      <c r="G2465" s="8"/>
      <c r="H2465" s="67" t="s">
        <v>26</v>
      </c>
      <c r="I2465" s="22" t="s">
        <v>163</v>
      </c>
      <c r="J2465" s="68">
        <v>1</v>
      </c>
      <c r="K2465" s="13">
        <f>IFERROR(VLOOKUP(I2465,'LISTES stock'!A$2:B$1487,2,0)+SUMIFS(J2465:J2465,D2465:D2465,"ENTRÉE",I2465:I2465,I2465)-SUMIFS(J2465:J2465,D2465:D2465,"SORTIE",I2465:I2465,I2465),"")</f>
        <v>-4</v>
      </c>
      <c r="L2465" s="13">
        <f>IFERROR(VLOOKUP(I2465,T_LISTES[],3,0),"")</f>
        <v>2</v>
      </c>
      <c r="M2465" s="13" t="str">
        <f t="shared" si="77"/>
        <v>COMMANDER</v>
      </c>
      <c r="N2465" s="23"/>
      <c r="O2465" s="8"/>
      <c r="P2465" s="69">
        <v>0</v>
      </c>
      <c r="Q2465" s="22"/>
      <c r="R2465" s="14" t="s">
        <v>1790</v>
      </c>
    </row>
    <row r="2466" spans="1:18" x14ac:dyDescent="0.25">
      <c r="A2466" s="14">
        <f t="shared" si="76"/>
        <v>2465</v>
      </c>
      <c r="B2466" s="15">
        <v>44378</v>
      </c>
      <c r="C2466" s="7">
        <v>44383</v>
      </c>
      <c r="D2466" s="8" t="s">
        <v>842</v>
      </c>
      <c r="E2466" s="22" t="s">
        <v>700</v>
      </c>
      <c r="F2466" s="67" t="s">
        <v>1860</v>
      </c>
      <c r="G2466" s="8"/>
      <c r="H2466" s="67" t="s">
        <v>26</v>
      </c>
      <c r="I2466" s="22" t="s">
        <v>647</v>
      </c>
      <c r="J2466" s="68">
        <v>1</v>
      </c>
      <c r="K2466" s="13">
        <f>IFERROR(VLOOKUP(I2466,'LISTES stock'!A$2:B$1487,2,0)+SUMIFS(J2466:J2466,D2466:D2466,"ENTRÉE",I2466:I2466,I2466)-SUMIFS(J2466:J2466,D2466:D2466,"SORTIE",I2466:I2466,I2466),"")</f>
        <v>-12</v>
      </c>
      <c r="L2466" s="13">
        <f>IFERROR(VLOOKUP(I2466,T_LISTES[],3,0),"")</f>
        <v>2</v>
      </c>
      <c r="M2466" s="13" t="str">
        <f t="shared" si="77"/>
        <v>COMMANDER</v>
      </c>
      <c r="N2466" s="23"/>
      <c r="O2466" s="8"/>
      <c r="P2466" s="69">
        <v>0</v>
      </c>
      <c r="Q2466" s="22"/>
      <c r="R2466" s="14" t="s">
        <v>1869</v>
      </c>
    </row>
    <row r="2467" spans="1:18" x14ac:dyDescent="0.25">
      <c r="A2467" s="14">
        <f t="shared" si="76"/>
        <v>2466</v>
      </c>
      <c r="B2467" s="15">
        <v>44378</v>
      </c>
      <c r="C2467" s="7">
        <v>44383</v>
      </c>
      <c r="D2467" s="8" t="s">
        <v>842</v>
      </c>
      <c r="E2467" s="22" t="s">
        <v>442</v>
      </c>
      <c r="F2467" s="67" t="s">
        <v>1747</v>
      </c>
      <c r="G2467" s="8"/>
      <c r="H2467" s="67" t="s">
        <v>33</v>
      </c>
      <c r="I2467" s="22" t="s">
        <v>733</v>
      </c>
      <c r="J2467" s="68">
        <v>2</v>
      </c>
      <c r="K2467" s="13">
        <f>IFERROR(VLOOKUP(I2467,'LISTES stock'!A$2:B$1487,2,0)+SUMIFS(J2467:J2467,D2467:D2467,"ENTRÉE",I2467:I2467,I2467)-SUMIFS(J2467:J2467,D2467:D2467,"SORTIE",I2467:I2467,I2467),"")</f>
        <v>-4</v>
      </c>
      <c r="L2467" s="13">
        <f>IFERROR(VLOOKUP(I2467,T_LISTES[],3,0),"")</f>
        <v>0</v>
      </c>
      <c r="M2467" s="13" t="str">
        <f t="shared" si="77"/>
        <v>COMMANDER</v>
      </c>
      <c r="N2467" s="23"/>
      <c r="O2467" s="8"/>
      <c r="P2467" s="69">
        <v>0</v>
      </c>
      <c r="Q2467" s="22"/>
      <c r="R2467" s="14" t="s">
        <v>1789</v>
      </c>
    </row>
    <row r="2468" spans="1:18" x14ac:dyDescent="0.25">
      <c r="A2468" s="14">
        <f t="shared" si="76"/>
        <v>2467</v>
      </c>
      <c r="B2468" s="15">
        <v>44378</v>
      </c>
      <c r="C2468" s="7">
        <v>44383</v>
      </c>
      <c r="D2468" s="8" t="s">
        <v>842</v>
      </c>
      <c r="E2468" s="22" t="s">
        <v>366</v>
      </c>
      <c r="F2468" s="67" t="s">
        <v>1860</v>
      </c>
      <c r="G2468" s="8"/>
      <c r="H2468" s="67" t="s">
        <v>26</v>
      </c>
      <c r="I2468" s="22" t="s">
        <v>133</v>
      </c>
      <c r="J2468" s="68">
        <v>2</v>
      </c>
      <c r="K2468" s="13">
        <f>IFERROR(VLOOKUP(I2468,'LISTES stock'!A$2:B$1487,2,0)+SUMIFS(J2468:J2468,D2468:D2468,"ENTRÉE",I2468:I2468,I2468)-SUMIFS(J2468:J2468,D2468:D2468,"SORTIE",I2468:I2468,I2468),"")</f>
        <v>-5</v>
      </c>
      <c r="L2468" s="13">
        <f>IFERROR(VLOOKUP(I2468,T_LISTES[],3,0),"")</f>
        <v>2</v>
      </c>
      <c r="M2468" s="13" t="str">
        <f t="shared" si="77"/>
        <v>COMMANDER</v>
      </c>
      <c r="N2468" s="23"/>
      <c r="O2468" s="8"/>
      <c r="P2468" s="69">
        <v>0</v>
      </c>
      <c r="Q2468" s="22" t="s">
        <v>1780</v>
      </c>
      <c r="R2468" s="14" t="s">
        <v>1754</v>
      </c>
    </row>
    <row r="2469" spans="1:18" x14ac:dyDescent="0.25">
      <c r="A2469" s="14">
        <f t="shared" si="76"/>
        <v>2468</v>
      </c>
      <c r="B2469" s="15">
        <v>44378</v>
      </c>
      <c r="C2469" s="7">
        <v>44383</v>
      </c>
      <c r="D2469" s="8" t="s">
        <v>842</v>
      </c>
      <c r="E2469" s="22" t="s">
        <v>366</v>
      </c>
      <c r="F2469" s="67" t="s">
        <v>1860</v>
      </c>
      <c r="G2469" s="8"/>
      <c r="H2469" s="67" t="s">
        <v>26</v>
      </c>
      <c r="I2469" s="22" t="s">
        <v>132</v>
      </c>
      <c r="J2469" s="68">
        <v>2</v>
      </c>
      <c r="K2469" s="13">
        <f>IFERROR(VLOOKUP(I2469,'LISTES stock'!A$2:B$1487,2,0)+SUMIFS(J2469:J2469,D2469:D2469,"ENTRÉE",I2469:I2469,I2469)-SUMIFS(J2469:J2469,D2469:D2469,"SORTIE",I2469:I2469,I2469),"")</f>
        <v>-2</v>
      </c>
      <c r="L2469" s="13">
        <f>IFERROR(VLOOKUP(I2469,T_LISTES[],3,0),"")</f>
        <v>2</v>
      </c>
      <c r="M2469" s="13" t="str">
        <f t="shared" si="77"/>
        <v>COMMANDER</v>
      </c>
      <c r="N2469" s="23"/>
      <c r="O2469" s="8"/>
      <c r="P2469" s="69">
        <v>0</v>
      </c>
      <c r="Q2469" s="22" t="s">
        <v>1780</v>
      </c>
      <c r="R2469" s="14" t="s">
        <v>1754</v>
      </c>
    </row>
    <row r="2470" spans="1:18" x14ac:dyDescent="0.25">
      <c r="A2470" s="14">
        <f t="shared" si="76"/>
        <v>2469</v>
      </c>
      <c r="B2470" s="15">
        <v>44378</v>
      </c>
      <c r="C2470" s="7">
        <v>44383</v>
      </c>
      <c r="D2470" s="8" t="s">
        <v>842</v>
      </c>
      <c r="E2470" s="22" t="s">
        <v>366</v>
      </c>
      <c r="F2470" s="67" t="s">
        <v>1860</v>
      </c>
      <c r="G2470" s="8"/>
      <c r="H2470" s="67" t="s">
        <v>26</v>
      </c>
      <c r="I2470" s="22" t="s">
        <v>135</v>
      </c>
      <c r="J2470" s="68">
        <v>1</v>
      </c>
      <c r="K2470" s="13">
        <f>IFERROR(VLOOKUP(I2470,'LISTES stock'!A$2:B$1487,2,0)+SUMIFS(J2470:J2470,D2470:D2470,"ENTRÉE",I2470:I2470,I2470)-SUMIFS(J2470:J2470,D2470:D2470,"SORTIE",I2470:I2470,I2470),"")</f>
        <v>-87</v>
      </c>
      <c r="L2470" s="13">
        <f>IFERROR(VLOOKUP(I2470,T_LISTES[],3,0),"")</f>
        <v>2</v>
      </c>
      <c r="M2470" s="13" t="str">
        <f t="shared" si="77"/>
        <v>COMMANDER</v>
      </c>
      <c r="N2470" s="23"/>
      <c r="O2470" s="8"/>
      <c r="P2470" s="69">
        <v>0</v>
      </c>
      <c r="Q2470" s="22" t="s">
        <v>1780</v>
      </c>
      <c r="R2470" s="14" t="s">
        <v>1754</v>
      </c>
    </row>
    <row r="2471" spans="1:18" x14ac:dyDescent="0.25">
      <c r="A2471" s="14">
        <f t="shared" si="76"/>
        <v>2470</v>
      </c>
      <c r="B2471" s="15">
        <v>44378</v>
      </c>
      <c r="C2471" s="7">
        <v>44383</v>
      </c>
      <c r="D2471" s="8" t="s">
        <v>842</v>
      </c>
      <c r="E2471" s="22" t="s">
        <v>366</v>
      </c>
      <c r="F2471" s="67" t="s">
        <v>1747</v>
      </c>
      <c r="G2471" s="8"/>
      <c r="H2471" s="67" t="s">
        <v>26</v>
      </c>
      <c r="I2471" s="22" t="s">
        <v>136</v>
      </c>
      <c r="J2471" s="68">
        <v>2</v>
      </c>
      <c r="K2471" s="13">
        <f>IFERROR(VLOOKUP(I2471,'LISTES stock'!A$2:B$1487,2,0)+SUMIFS(J2471:J2471,D2471:D2471,"ENTRÉE",I2471:I2471,I2471)-SUMIFS(J2471:J2471,D2471:D2471,"SORTIE",I2471:I2471,I2471),"")</f>
        <v>-2</v>
      </c>
      <c r="L2471" s="13">
        <f>IFERROR(VLOOKUP(I2471,T_LISTES[],3,0),"")</f>
        <v>2</v>
      </c>
      <c r="M2471" s="13" t="str">
        <f t="shared" si="77"/>
        <v>COMMANDER</v>
      </c>
      <c r="N2471" s="23"/>
      <c r="O2471" s="8"/>
      <c r="P2471" s="69">
        <v>0</v>
      </c>
      <c r="Q2471" s="22" t="s">
        <v>1780</v>
      </c>
      <c r="R2471" s="14" t="s">
        <v>1754</v>
      </c>
    </row>
    <row r="2472" spans="1:18" x14ac:dyDescent="0.25">
      <c r="A2472" s="14">
        <f t="shared" si="76"/>
        <v>2471</v>
      </c>
      <c r="B2472" s="15">
        <v>44378</v>
      </c>
      <c r="C2472" s="7">
        <v>44383</v>
      </c>
      <c r="D2472" s="8" t="s">
        <v>842</v>
      </c>
      <c r="E2472" s="22" t="s">
        <v>366</v>
      </c>
      <c r="F2472" s="67" t="s">
        <v>1765</v>
      </c>
      <c r="G2472" s="8"/>
      <c r="H2472" s="67" t="s">
        <v>58</v>
      </c>
      <c r="I2472" s="22" t="s">
        <v>57</v>
      </c>
      <c r="J2472" s="68">
        <v>22</v>
      </c>
      <c r="K2472" s="13">
        <f>IFERROR(VLOOKUP(I2472,'LISTES stock'!A$2:B$1487,2,0)+SUMIFS(J2472:J2472,D2472:D2472,"ENTRÉE",I2472:I2472,I2472)-SUMIFS(J2472:J2472,D2472:D2472,"SORTIE",I2472:I2472,I2472),"")</f>
        <v>-7066</v>
      </c>
      <c r="L2472" s="13">
        <f>IFERROR(VLOOKUP(I2472,T_LISTES[],3,0),"")</f>
        <v>0</v>
      </c>
      <c r="M2472" s="13" t="str">
        <f t="shared" si="77"/>
        <v>COMMANDER</v>
      </c>
      <c r="N2472" s="23"/>
      <c r="O2472" s="8"/>
      <c r="P2472" s="69">
        <v>0</v>
      </c>
      <c r="Q2472" s="22" t="s">
        <v>1780</v>
      </c>
      <c r="R2472" s="14" t="s">
        <v>1754</v>
      </c>
    </row>
    <row r="2473" spans="1:18" x14ac:dyDescent="0.25">
      <c r="A2473" s="14">
        <f t="shared" si="76"/>
        <v>2472</v>
      </c>
      <c r="B2473" s="15">
        <v>44378</v>
      </c>
      <c r="C2473" s="7">
        <v>44383</v>
      </c>
      <c r="D2473" s="8" t="s">
        <v>842</v>
      </c>
      <c r="E2473" s="22" t="s">
        <v>2</v>
      </c>
      <c r="F2473" s="67" t="s">
        <v>1744</v>
      </c>
      <c r="G2473" s="8"/>
      <c r="H2473" s="67" t="s">
        <v>33</v>
      </c>
      <c r="I2473" s="22" t="s">
        <v>243</v>
      </c>
      <c r="J2473" s="68">
        <v>1</v>
      </c>
      <c r="K2473" s="13">
        <f>IFERROR(VLOOKUP(I2473,'LISTES stock'!A$2:B$1487,2,0)+SUMIFS(J2473:J2473,D2473:D2473,"ENTRÉE",I2473:I2473,I2473)-SUMIFS(J2473:J2473,D2473:D2473,"SORTIE",I2473:I2473,I2473),"")</f>
        <v>-1</v>
      </c>
      <c r="L2473" s="13">
        <f>IFERROR(VLOOKUP(I2473,T_LISTES[],3,0),"")</f>
        <v>2</v>
      </c>
      <c r="M2473" s="13" t="str">
        <f t="shared" si="77"/>
        <v>COMMANDER</v>
      </c>
      <c r="N2473" s="23"/>
      <c r="O2473" s="8"/>
      <c r="P2473" s="69">
        <v>6667</v>
      </c>
      <c r="Q2473" s="22"/>
      <c r="R2473" s="14" t="s">
        <v>1842</v>
      </c>
    </row>
    <row r="2474" spans="1:18" x14ac:dyDescent="0.25">
      <c r="A2474" s="14">
        <f t="shared" si="76"/>
        <v>2473</v>
      </c>
      <c r="B2474" s="15">
        <v>44378</v>
      </c>
      <c r="C2474" s="7">
        <v>44383</v>
      </c>
      <c r="D2474" s="8" t="s">
        <v>842</v>
      </c>
      <c r="E2474" s="22" t="s">
        <v>442</v>
      </c>
      <c r="F2474" s="67" t="s">
        <v>1762</v>
      </c>
      <c r="G2474" s="8"/>
      <c r="H2474" s="67" t="s">
        <v>26</v>
      </c>
      <c r="I2474" s="22" t="s">
        <v>25</v>
      </c>
      <c r="J2474" s="68">
        <v>2</v>
      </c>
      <c r="K2474" s="13">
        <f>IFERROR(VLOOKUP(I2474,'LISTES stock'!A$2:B$1487,2,0)+SUMIFS(J2474:J2474,D2474:D2474,"ENTRÉE",I2474:I2474,I2474)-SUMIFS(J2474:J2474,D2474:D2474,"SORTIE",I2474:I2474,I2474),"")</f>
        <v>-4</v>
      </c>
      <c r="L2474" s="13">
        <f>IFERROR(VLOOKUP(I2474,T_LISTES[],3,0),"")</f>
        <v>2</v>
      </c>
      <c r="M2474" s="13" t="str">
        <f t="shared" si="77"/>
        <v>COMMANDER</v>
      </c>
      <c r="N2474" s="23"/>
      <c r="O2474" s="8"/>
      <c r="P2474" s="69">
        <v>0</v>
      </c>
      <c r="Q2474" s="22" t="s">
        <v>1780</v>
      </c>
      <c r="R2474" s="14" t="s">
        <v>1789</v>
      </c>
    </row>
    <row r="2475" spans="1:18" x14ac:dyDescent="0.25">
      <c r="A2475" s="14">
        <f t="shared" si="76"/>
        <v>2474</v>
      </c>
      <c r="B2475" s="15">
        <v>44378</v>
      </c>
      <c r="C2475" s="7">
        <v>44383</v>
      </c>
      <c r="D2475" s="8" t="s">
        <v>842</v>
      </c>
      <c r="E2475" s="22" t="s">
        <v>442</v>
      </c>
      <c r="F2475" s="67" t="s">
        <v>1762</v>
      </c>
      <c r="G2475" s="8"/>
      <c r="H2475" s="67" t="s">
        <v>26</v>
      </c>
      <c r="I2475" s="22" t="s">
        <v>27</v>
      </c>
      <c r="J2475" s="68">
        <v>2</v>
      </c>
      <c r="K2475" s="13">
        <f>IFERROR(VLOOKUP(I2475,'LISTES stock'!A$2:B$1487,2,0)+SUMIFS(J2475:J2475,D2475:D2475,"ENTRÉE",I2475:I2475,I2475)-SUMIFS(J2475:J2475,D2475:D2475,"SORTIE",I2475:I2475,I2475),"")</f>
        <v>20</v>
      </c>
      <c r="L2475" s="13">
        <f>IFERROR(VLOOKUP(I2475,T_LISTES[],3,0),"")</f>
        <v>2</v>
      </c>
      <c r="M2475" s="13" t="str">
        <f t="shared" si="77"/>
        <v/>
      </c>
      <c r="N2475" s="23"/>
      <c r="O2475" s="8"/>
      <c r="P2475" s="69">
        <v>0</v>
      </c>
      <c r="Q2475" s="22" t="s">
        <v>1780</v>
      </c>
      <c r="R2475" s="14" t="s">
        <v>1789</v>
      </c>
    </row>
    <row r="2476" spans="1:18" x14ac:dyDescent="0.25">
      <c r="A2476" s="14">
        <f t="shared" si="76"/>
        <v>2475</v>
      </c>
      <c r="B2476" s="15">
        <v>44378</v>
      </c>
      <c r="C2476" s="7">
        <v>44383</v>
      </c>
      <c r="D2476" s="75" t="s">
        <v>844</v>
      </c>
      <c r="E2476" s="22" t="s">
        <v>2298</v>
      </c>
      <c r="F2476" s="67" t="s">
        <v>1768</v>
      </c>
      <c r="G2476" s="8"/>
      <c r="H2476" s="67"/>
      <c r="I2476" s="22" t="s">
        <v>731</v>
      </c>
      <c r="J2476" s="68">
        <v>2</v>
      </c>
      <c r="K2476" s="13">
        <f>IFERROR(VLOOKUP(I2476,'LISTES stock'!A$2:B$1487,2,0)+SUMIFS(J2476:J2476,D2476:D2476,"ENTRÉE",I2476:I2476,I2476)-SUMIFS(J2476:J2476,D2476:D2476,"SORTIE",I2476:I2476,I2476),"")</f>
        <v>4</v>
      </c>
      <c r="L2476" s="13">
        <f>IFERROR(VLOOKUP(I2476,T_LISTES[],3,0),"")</f>
        <v>2</v>
      </c>
      <c r="M2476" s="13" t="str">
        <f t="shared" si="77"/>
        <v/>
      </c>
      <c r="N2476" s="23" t="s">
        <v>110</v>
      </c>
      <c r="O2476" s="8" t="s">
        <v>2470</v>
      </c>
      <c r="P2476" s="69">
        <v>24000</v>
      </c>
      <c r="Q2476" s="22"/>
      <c r="R2476" s="14"/>
    </row>
    <row r="2477" spans="1:18" x14ac:dyDescent="0.25">
      <c r="A2477" s="14">
        <f t="shared" si="76"/>
        <v>2476</v>
      </c>
      <c r="B2477" s="15">
        <v>44378</v>
      </c>
      <c r="C2477" s="7">
        <v>44383</v>
      </c>
      <c r="D2477" s="75" t="s">
        <v>844</v>
      </c>
      <c r="E2477" s="22" t="s">
        <v>2298</v>
      </c>
      <c r="F2477" s="67" t="s">
        <v>1747</v>
      </c>
      <c r="G2477" s="8"/>
      <c r="H2477" s="67"/>
      <c r="I2477" s="22" t="s">
        <v>556</v>
      </c>
      <c r="J2477" s="68">
        <v>2</v>
      </c>
      <c r="K2477" s="13">
        <f>IFERROR(VLOOKUP(I2477,'LISTES stock'!A$2:B$1487,2,0)+SUMIFS(J2477:J2477,D2477:D2477,"ENTRÉE",I2477:I2477,I2477)-SUMIFS(J2477:J2477,D2477:D2477,"SORTIE",I2477:I2477,I2477),"")</f>
        <v>-18</v>
      </c>
      <c r="L2477" s="13">
        <f>IFERROR(VLOOKUP(I2477,T_LISTES[],3,0),"")</f>
        <v>2</v>
      </c>
      <c r="M2477" s="13" t="str">
        <f t="shared" si="77"/>
        <v>COMMANDER</v>
      </c>
      <c r="N2477" s="23"/>
      <c r="O2477" s="8"/>
      <c r="P2477" s="69">
        <v>0</v>
      </c>
      <c r="Q2477" s="22"/>
      <c r="R2477" s="14"/>
    </row>
    <row r="2478" spans="1:18" x14ac:dyDescent="0.25">
      <c r="A2478" s="14">
        <f t="shared" si="76"/>
        <v>2477</v>
      </c>
      <c r="B2478" s="15">
        <v>44378</v>
      </c>
      <c r="C2478" s="7">
        <v>44383</v>
      </c>
      <c r="D2478" s="75" t="s">
        <v>844</v>
      </c>
      <c r="E2478" s="22" t="s">
        <v>2298</v>
      </c>
      <c r="F2478" s="67" t="s">
        <v>1747</v>
      </c>
      <c r="G2478" s="8"/>
      <c r="H2478" s="67"/>
      <c r="I2478" s="22" t="s">
        <v>969</v>
      </c>
      <c r="J2478" s="68">
        <v>2</v>
      </c>
      <c r="K2478" s="13">
        <f>IFERROR(VLOOKUP(I2478,'LISTES stock'!A$2:B$1487,2,0)+SUMIFS(J2478:J2478,D2478:D2478,"ENTRÉE",I2478:I2478,I2478)-SUMIFS(J2478:J2478,D2478:D2478,"SORTIE",I2478:I2478,I2478),"")</f>
        <v>4</v>
      </c>
      <c r="L2478" s="13">
        <f>IFERROR(VLOOKUP(I2478,T_LISTES[],3,0),"")</f>
        <v>0</v>
      </c>
      <c r="M2478" s="13" t="str">
        <f t="shared" si="77"/>
        <v/>
      </c>
      <c r="N2478" s="23"/>
      <c r="O2478" s="8"/>
      <c r="P2478" s="69">
        <v>0</v>
      </c>
      <c r="Q2478" s="22"/>
      <c r="R2478" s="14"/>
    </row>
    <row r="2479" spans="1:18" x14ac:dyDescent="0.25">
      <c r="A2479" s="14">
        <f t="shared" si="76"/>
        <v>2478</v>
      </c>
      <c r="B2479" s="15">
        <v>44378</v>
      </c>
      <c r="C2479" s="7">
        <v>44383</v>
      </c>
      <c r="D2479" s="75" t="s">
        <v>844</v>
      </c>
      <c r="E2479" s="22" t="s">
        <v>2298</v>
      </c>
      <c r="F2479" s="67" t="s">
        <v>1860</v>
      </c>
      <c r="G2479" s="8"/>
      <c r="H2479" s="67"/>
      <c r="I2479" s="22" t="s">
        <v>744</v>
      </c>
      <c r="J2479" s="68">
        <v>6</v>
      </c>
      <c r="K2479" s="13">
        <f>IFERROR(VLOOKUP(I2479,'LISTES stock'!A$2:B$1487,2,0)+SUMIFS(J2479:J2479,D2479:D2479,"ENTRÉE",I2479:I2479,I2479)-SUMIFS(J2479:J2479,D2479:D2479,"SORTIE",I2479:I2479,I2479),"")</f>
        <v>0</v>
      </c>
      <c r="L2479" s="13">
        <f>IFERROR(VLOOKUP(I2479,T_LISTES[],3,0),"")</f>
        <v>0</v>
      </c>
      <c r="M2479" s="13" t="str">
        <f t="shared" si="77"/>
        <v>COMMANDER</v>
      </c>
      <c r="N2479" s="23"/>
      <c r="O2479" s="8"/>
      <c r="P2479" s="69">
        <v>0</v>
      </c>
      <c r="Q2479" s="22"/>
      <c r="R2479" s="14"/>
    </row>
    <row r="2480" spans="1:18" x14ac:dyDescent="0.25">
      <c r="A2480" s="14">
        <f t="shared" si="76"/>
        <v>2479</v>
      </c>
      <c r="B2480" s="15">
        <v>44378</v>
      </c>
      <c r="C2480" s="7">
        <v>44383</v>
      </c>
      <c r="D2480" s="75" t="s">
        <v>844</v>
      </c>
      <c r="E2480" s="22" t="s">
        <v>2298</v>
      </c>
      <c r="F2480" s="67" t="s">
        <v>1833</v>
      </c>
      <c r="G2480" s="8"/>
      <c r="H2480" s="67"/>
      <c r="I2480" s="22" t="s">
        <v>470</v>
      </c>
      <c r="J2480" s="68">
        <v>2</v>
      </c>
      <c r="K2480" s="13">
        <f>IFERROR(VLOOKUP(I2480,'LISTES stock'!A$2:B$1487,2,0)+SUMIFS(J2480:J2480,D2480:D2480,"ENTRÉE",I2480:I2480,I2480)-SUMIFS(J2480:J2480,D2480:D2480,"SORTIE",I2480:I2480,I2480),"")</f>
        <v>3</v>
      </c>
      <c r="L2480" s="13">
        <f>IFERROR(VLOOKUP(I2480,T_LISTES[],3,0),"")</f>
        <v>0</v>
      </c>
      <c r="M2480" s="13" t="str">
        <f t="shared" si="77"/>
        <v/>
      </c>
      <c r="N2480" s="23"/>
      <c r="O2480" s="8"/>
      <c r="P2480" s="69">
        <v>0</v>
      </c>
      <c r="Q2480" s="22"/>
      <c r="R2480" s="14"/>
    </row>
    <row r="2481" spans="1:18" x14ac:dyDescent="0.25">
      <c r="A2481" s="14">
        <f t="shared" si="76"/>
        <v>2480</v>
      </c>
      <c r="B2481" s="15">
        <v>44378</v>
      </c>
      <c r="C2481" s="7">
        <v>44383</v>
      </c>
      <c r="D2481" s="75" t="s">
        <v>844</v>
      </c>
      <c r="E2481" s="22" t="s">
        <v>2298</v>
      </c>
      <c r="F2481" s="67" t="s">
        <v>1833</v>
      </c>
      <c r="G2481" s="8"/>
      <c r="H2481" s="67"/>
      <c r="I2481" s="22" t="s">
        <v>471</v>
      </c>
      <c r="J2481" s="68">
        <v>2</v>
      </c>
      <c r="K2481" s="13">
        <f>IFERROR(VLOOKUP(I2481,'LISTES stock'!A$2:B$1487,2,0)+SUMIFS(J2481:J2481,D2481:D2481,"ENTRÉE",I2481:I2481,I2481)-SUMIFS(J2481:J2481,D2481:D2481,"SORTIE",I2481:I2481,I2481),"")</f>
        <v>2</v>
      </c>
      <c r="L2481" s="13">
        <f>IFERROR(VLOOKUP(I2481,T_LISTES[],3,0),"")</f>
        <v>0</v>
      </c>
      <c r="M2481" s="13" t="str">
        <f t="shared" si="77"/>
        <v/>
      </c>
      <c r="N2481" s="23"/>
      <c r="O2481" s="8"/>
      <c r="P2481" s="69">
        <v>0</v>
      </c>
      <c r="Q2481" s="22"/>
      <c r="R2481" s="14"/>
    </row>
    <row r="2482" spans="1:18" x14ac:dyDescent="0.25">
      <c r="A2482" s="14">
        <f t="shared" si="76"/>
        <v>2481</v>
      </c>
      <c r="B2482" s="15">
        <v>44378</v>
      </c>
      <c r="C2482" s="7">
        <v>44383</v>
      </c>
      <c r="D2482" s="75" t="s">
        <v>844</v>
      </c>
      <c r="E2482" s="22" t="s">
        <v>2298</v>
      </c>
      <c r="F2482" s="67" t="s">
        <v>1929</v>
      </c>
      <c r="G2482" s="8"/>
      <c r="H2482" s="67"/>
      <c r="I2482" s="22" t="s">
        <v>463</v>
      </c>
      <c r="J2482" s="68">
        <v>2</v>
      </c>
      <c r="K2482" s="13">
        <f>IFERROR(VLOOKUP(I2482,'LISTES stock'!A$2:B$1487,2,0)+SUMIFS(J2482:J2482,D2482:D2482,"ENTRÉE",I2482:I2482,I2482)-SUMIFS(J2482:J2482,D2482:D2482,"SORTIE",I2482:I2482,I2482),"")</f>
        <v>4</v>
      </c>
      <c r="L2482" s="13">
        <f>IFERROR(VLOOKUP(I2482,T_LISTES[],3,0),"")</f>
        <v>0</v>
      </c>
      <c r="M2482" s="13" t="str">
        <f t="shared" si="77"/>
        <v/>
      </c>
      <c r="N2482" s="23"/>
      <c r="O2482" s="8"/>
      <c r="P2482" s="69">
        <v>0</v>
      </c>
      <c r="Q2482" s="22"/>
      <c r="R2482" s="14"/>
    </row>
    <row r="2483" spans="1:18" x14ac:dyDescent="0.25">
      <c r="A2483" s="14">
        <f t="shared" si="76"/>
        <v>2482</v>
      </c>
      <c r="B2483" s="15">
        <v>44378</v>
      </c>
      <c r="C2483" s="7">
        <v>44384</v>
      </c>
      <c r="D2483" s="8" t="s">
        <v>842</v>
      </c>
      <c r="E2483" s="22" t="s">
        <v>2</v>
      </c>
      <c r="F2483" s="67" t="s">
        <v>1867</v>
      </c>
      <c r="G2483" s="8"/>
      <c r="H2483" s="67" t="s">
        <v>1742</v>
      </c>
      <c r="I2483" s="22" t="s">
        <v>7</v>
      </c>
      <c r="J2483" s="68">
        <v>1</v>
      </c>
      <c r="K2483" s="13">
        <f>IFERROR(VLOOKUP(I2483,'LISTES stock'!A$2:B$1487,2,0)+SUMIFS(J2483:J2483,D2483:D2483,"ENTRÉE",I2483:I2483,I2483)-SUMIFS(J2483:J2483,D2483:D2483,"SORTIE",I2483:I2483,I2483),"")</f>
        <v>0</v>
      </c>
      <c r="L2483" s="13">
        <f>IFERROR(VLOOKUP(I2483,T_LISTES[],3,0),"")</f>
        <v>2</v>
      </c>
      <c r="M2483" s="13" t="str">
        <f t="shared" si="77"/>
        <v>COMMANDER</v>
      </c>
      <c r="N2483" s="23"/>
      <c r="O2483" s="8"/>
      <c r="P2483" s="69">
        <v>0</v>
      </c>
      <c r="Q2483" s="22"/>
      <c r="R2483" s="14" t="s">
        <v>1772</v>
      </c>
    </row>
    <row r="2484" spans="1:18" x14ac:dyDescent="0.25">
      <c r="A2484" s="14">
        <f t="shared" si="76"/>
        <v>2483</v>
      </c>
      <c r="B2484" s="15">
        <v>44378</v>
      </c>
      <c r="C2484" s="7">
        <v>44384</v>
      </c>
      <c r="D2484" s="8" t="s">
        <v>842</v>
      </c>
      <c r="E2484" s="22" t="s">
        <v>2</v>
      </c>
      <c r="F2484" s="67" t="s">
        <v>1867</v>
      </c>
      <c r="G2484" s="8"/>
      <c r="H2484" s="67" t="s">
        <v>1742</v>
      </c>
      <c r="I2484" s="22" t="s">
        <v>238</v>
      </c>
      <c r="J2484" s="68">
        <v>1</v>
      </c>
      <c r="K2484" s="13">
        <f>IFERROR(VLOOKUP(I2484,'LISTES stock'!A$2:B$1487,2,0)+SUMIFS(J2484:J2484,D2484:D2484,"ENTRÉE",I2484:I2484,I2484)-SUMIFS(J2484:J2484,D2484:D2484,"SORTIE",I2484:I2484,I2484),"")</f>
        <v>11</v>
      </c>
      <c r="L2484" s="13">
        <f>IFERROR(VLOOKUP(I2484,T_LISTES[],3,0),"")</f>
        <v>2</v>
      </c>
      <c r="M2484" s="13" t="str">
        <f t="shared" si="77"/>
        <v/>
      </c>
      <c r="N2484" s="23"/>
      <c r="O2484" s="8"/>
      <c r="P2484" s="69">
        <v>0</v>
      </c>
      <c r="Q2484" s="22"/>
      <c r="R2484" s="14" t="s">
        <v>1772</v>
      </c>
    </row>
    <row r="2485" spans="1:18" x14ac:dyDescent="0.25">
      <c r="A2485" s="14">
        <f t="shared" si="76"/>
        <v>2484</v>
      </c>
      <c r="B2485" s="15">
        <v>44378</v>
      </c>
      <c r="C2485" s="7">
        <v>44384</v>
      </c>
      <c r="D2485" s="8" t="s">
        <v>842</v>
      </c>
      <c r="E2485" s="22" t="s">
        <v>124</v>
      </c>
      <c r="F2485" s="67" t="s">
        <v>1752</v>
      </c>
      <c r="G2485" s="8"/>
      <c r="H2485" s="67" t="s">
        <v>20</v>
      </c>
      <c r="I2485" s="22" t="s">
        <v>818</v>
      </c>
      <c r="J2485" s="68">
        <v>1</v>
      </c>
      <c r="K2485" s="13">
        <f>IFERROR(VLOOKUP(I2485,'LISTES stock'!A$2:B$1487,2,0)+SUMIFS(J2485:J2485,D2485:D2485,"ENTRÉE",I2485:I2485,I2485)-SUMIFS(J2485:J2485,D2485:D2485,"SORTIE",I2485:I2485,I2485),"")</f>
        <v>-2</v>
      </c>
      <c r="L2485" s="13">
        <f>IFERROR(VLOOKUP(I2485,T_LISTES[],3,0),"")</f>
        <v>2</v>
      </c>
      <c r="M2485" s="13" t="str">
        <f t="shared" si="77"/>
        <v>COMMANDER</v>
      </c>
      <c r="N2485" s="23"/>
      <c r="O2485" s="8"/>
      <c r="P2485" s="69">
        <v>10000</v>
      </c>
      <c r="Q2485" s="22" t="s">
        <v>1838</v>
      </c>
      <c r="R2485" s="14" t="s">
        <v>1790</v>
      </c>
    </row>
    <row r="2486" spans="1:18" x14ac:dyDescent="0.25">
      <c r="A2486" s="14">
        <f t="shared" si="76"/>
        <v>2485</v>
      </c>
      <c r="B2486" s="15">
        <v>44378</v>
      </c>
      <c r="C2486" s="7">
        <v>44384</v>
      </c>
      <c r="D2486" s="8" t="s">
        <v>842</v>
      </c>
      <c r="E2486" s="22" t="s">
        <v>1734</v>
      </c>
      <c r="F2486" s="67" t="s">
        <v>1779</v>
      </c>
      <c r="G2486" s="8"/>
      <c r="H2486" s="67" t="s">
        <v>33</v>
      </c>
      <c r="I2486" s="22" t="s">
        <v>48</v>
      </c>
      <c r="J2486" s="68">
        <v>1</v>
      </c>
      <c r="K2486" s="13">
        <f>IFERROR(VLOOKUP(I2486,'LISTES stock'!A$2:B$1487,2,0)+SUMIFS(J2486:J2486,D2486:D2486,"ENTRÉE",I2486:I2486,I2486)-SUMIFS(J2486:J2486,D2486:D2486,"SORTIE",I2486:I2486,I2486),"")</f>
        <v>9</v>
      </c>
      <c r="L2486" s="13">
        <f>IFERROR(VLOOKUP(I2486,T_LISTES[],3,0),"")</f>
        <v>0</v>
      </c>
      <c r="M2486" s="13" t="str">
        <f t="shared" si="77"/>
        <v/>
      </c>
      <c r="N2486" s="23"/>
      <c r="O2486" s="8"/>
      <c r="P2486" s="69">
        <v>0</v>
      </c>
      <c r="Q2486" s="22"/>
      <c r="R2486" s="14" t="s">
        <v>1776</v>
      </c>
    </row>
    <row r="2487" spans="1:18" x14ac:dyDescent="0.25">
      <c r="A2487" s="14">
        <f t="shared" si="76"/>
        <v>2486</v>
      </c>
      <c r="B2487" s="15">
        <v>44378</v>
      </c>
      <c r="C2487" s="7">
        <v>44384</v>
      </c>
      <c r="D2487" s="8" t="s">
        <v>842</v>
      </c>
      <c r="E2487" s="22" t="s">
        <v>2161</v>
      </c>
      <c r="F2487" s="67" t="s">
        <v>1867</v>
      </c>
      <c r="G2487" s="8"/>
      <c r="H2487" s="67" t="s">
        <v>1742</v>
      </c>
      <c r="I2487" s="22" t="s">
        <v>7</v>
      </c>
      <c r="J2487" s="68">
        <v>1</v>
      </c>
      <c r="K2487" s="13">
        <f>IFERROR(VLOOKUP(I2487,'LISTES stock'!A$2:B$1487,2,0)+SUMIFS(J2487:J2487,D2487:D2487,"ENTRÉE",I2487:I2487,I2487)-SUMIFS(J2487:J2487,D2487:D2487,"SORTIE",I2487:I2487,I2487),"")</f>
        <v>0</v>
      </c>
      <c r="L2487" s="13">
        <f>IFERROR(VLOOKUP(I2487,T_LISTES[],3,0),"")</f>
        <v>2</v>
      </c>
      <c r="M2487" s="13" t="str">
        <f t="shared" si="77"/>
        <v>COMMANDER</v>
      </c>
      <c r="N2487" s="23"/>
      <c r="O2487" s="8"/>
      <c r="P2487" s="69">
        <v>0</v>
      </c>
      <c r="Q2487" s="22"/>
      <c r="R2487" s="14" t="s">
        <v>1743</v>
      </c>
    </row>
    <row r="2488" spans="1:18" x14ac:dyDescent="0.25">
      <c r="A2488" s="14">
        <f t="shared" si="76"/>
        <v>2487</v>
      </c>
      <c r="B2488" s="15">
        <v>44378</v>
      </c>
      <c r="C2488" s="7">
        <v>44384</v>
      </c>
      <c r="D2488" s="8" t="s">
        <v>842</v>
      </c>
      <c r="E2488" s="22" t="s">
        <v>2161</v>
      </c>
      <c r="F2488" s="67" t="s">
        <v>1867</v>
      </c>
      <c r="G2488" s="8"/>
      <c r="H2488" s="67" t="s">
        <v>1742</v>
      </c>
      <c r="I2488" s="22" t="s">
        <v>238</v>
      </c>
      <c r="J2488" s="68">
        <v>1</v>
      </c>
      <c r="K2488" s="13">
        <f>IFERROR(VLOOKUP(I2488,'LISTES stock'!A$2:B$1487,2,0)+SUMIFS(J2488:J2488,D2488:D2488,"ENTRÉE",I2488:I2488,I2488)-SUMIFS(J2488:J2488,D2488:D2488,"SORTIE",I2488:I2488,I2488),"")</f>
        <v>11</v>
      </c>
      <c r="L2488" s="13">
        <f>IFERROR(VLOOKUP(I2488,T_LISTES[],3,0),"")</f>
        <v>2</v>
      </c>
      <c r="M2488" s="13" t="str">
        <f t="shared" si="77"/>
        <v/>
      </c>
      <c r="N2488" s="23"/>
      <c r="O2488" s="8"/>
      <c r="P2488" s="69">
        <v>0</v>
      </c>
      <c r="Q2488" s="22"/>
      <c r="R2488" s="14" t="s">
        <v>1743</v>
      </c>
    </row>
    <row r="2489" spans="1:18" x14ac:dyDescent="0.25">
      <c r="A2489" s="14">
        <f t="shared" si="76"/>
        <v>2488</v>
      </c>
      <c r="B2489" s="15">
        <v>44378</v>
      </c>
      <c r="C2489" s="7">
        <v>44384</v>
      </c>
      <c r="D2489" s="8" t="s">
        <v>842</v>
      </c>
      <c r="E2489" s="22" t="s">
        <v>155</v>
      </c>
      <c r="F2489" s="67" t="s">
        <v>1735</v>
      </c>
      <c r="G2489" s="8"/>
      <c r="H2489" s="67" t="s">
        <v>9</v>
      </c>
      <c r="I2489" s="22" t="s">
        <v>602</v>
      </c>
      <c r="J2489" s="68">
        <v>1</v>
      </c>
      <c r="K2489" s="13">
        <f>IFERROR(VLOOKUP(I2489,'LISTES stock'!A$2:B$1487,2,0)+SUMIFS(J2489:J2489,D2489:D2489,"ENTRÉE",I2489:I2489,I2489)-SUMIFS(J2489:J2489,D2489:D2489,"SORTIE",I2489:I2489,I2489),"")</f>
        <v>-1</v>
      </c>
      <c r="L2489" s="13">
        <f>IFERROR(VLOOKUP(I2489,T_LISTES[],3,0),"")</f>
        <v>2</v>
      </c>
      <c r="M2489" s="13" t="str">
        <f t="shared" si="77"/>
        <v>COMMANDER</v>
      </c>
      <c r="N2489" s="23"/>
      <c r="O2489" s="8"/>
      <c r="P2489" s="69">
        <v>40000</v>
      </c>
      <c r="Q2489" s="22"/>
      <c r="R2489" s="14" t="s">
        <v>1790</v>
      </c>
    </row>
    <row r="2490" spans="1:18" x14ac:dyDescent="0.25">
      <c r="A2490" s="14">
        <f t="shared" si="76"/>
        <v>2489</v>
      </c>
      <c r="B2490" s="15">
        <v>44378</v>
      </c>
      <c r="C2490" s="7">
        <v>44384</v>
      </c>
      <c r="D2490" s="8" t="s">
        <v>842</v>
      </c>
      <c r="E2490" s="22" t="s">
        <v>368</v>
      </c>
      <c r="F2490" s="67" t="s">
        <v>1779</v>
      </c>
      <c r="G2490" s="8"/>
      <c r="H2490" s="67" t="s">
        <v>33</v>
      </c>
      <c r="I2490" s="22" t="s">
        <v>48</v>
      </c>
      <c r="J2490" s="68">
        <v>1</v>
      </c>
      <c r="K2490" s="13">
        <f>IFERROR(VLOOKUP(I2490,'LISTES stock'!A$2:B$1487,2,0)+SUMIFS(J2490:J2490,D2490:D2490,"ENTRÉE",I2490:I2490,I2490)-SUMIFS(J2490:J2490,D2490:D2490,"SORTIE",I2490:I2490,I2490),"")</f>
        <v>9</v>
      </c>
      <c r="L2490" s="13">
        <f>IFERROR(VLOOKUP(I2490,T_LISTES[],3,0),"")</f>
        <v>0</v>
      </c>
      <c r="M2490" s="13" t="str">
        <f t="shared" si="77"/>
        <v/>
      </c>
      <c r="N2490" s="23"/>
      <c r="O2490" s="8"/>
      <c r="P2490" s="69">
        <v>0</v>
      </c>
      <c r="Q2490" s="22"/>
      <c r="R2490" s="14" t="s">
        <v>1776</v>
      </c>
    </row>
    <row r="2491" spans="1:18" x14ac:dyDescent="0.25">
      <c r="A2491" s="14">
        <f t="shared" si="76"/>
        <v>2490</v>
      </c>
      <c r="B2491" s="15">
        <v>44378</v>
      </c>
      <c r="C2491" s="7">
        <v>44384</v>
      </c>
      <c r="D2491" s="8" t="s">
        <v>842</v>
      </c>
      <c r="E2491" s="22" t="s">
        <v>662</v>
      </c>
      <c r="F2491" s="67" t="s">
        <v>1747</v>
      </c>
      <c r="G2491" s="8"/>
      <c r="H2491" s="67" t="s">
        <v>17</v>
      </c>
      <c r="I2491" s="22" t="s">
        <v>56</v>
      </c>
      <c r="J2491" s="68">
        <v>1</v>
      </c>
      <c r="K2491" s="13">
        <f>IFERROR(VLOOKUP(I2491,'LISTES stock'!A$2:B$1487,2,0)+SUMIFS(J2491:J2491,D2491:D2491,"ENTRÉE",I2491:I2491,I2491)-SUMIFS(J2491:J2491,D2491:D2491,"SORTIE",I2491:I2491,I2491),"")</f>
        <v>8</v>
      </c>
      <c r="L2491" s="13">
        <f>IFERROR(VLOOKUP(I2491,T_LISTES[],3,0),"")</f>
        <v>0</v>
      </c>
      <c r="M2491" s="13" t="str">
        <f t="shared" si="77"/>
        <v/>
      </c>
      <c r="N2491" s="23"/>
      <c r="O2491" s="8"/>
      <c r="P2491" s="69">
        <v>0</v>
      </c>
      <c r="Q2491" s="22"/>
      <c r="R2491" s="14" t="s">
        <v>1776</v>
      </c>
    </row>
    <row r="2492" spans="1:18" x14ac:dyDescent="0.25">
      <c r="A2492" s="14">
        <f t="shared" ref="A2492:A2555" si="78">ROW()-1</f>
        <v>2491</v>
      </c>
      <c r="B2492" s="15">
        <v>44378</v>
      </c>
      <c r="C2492" s="7">
        <v>44384</v>
      </c>
      <c r="D2492" s="8" t="s">
        <v>842</v>
      </c>
      <c r="E2492" s="22" t="s">
        <v>2</v>
      </c>
      <c r="F2492" s="67" t="s">
        <v>1735</v>
      </c>
      <c r="G2492" s="8"/>
      <c r="H2492" s="67" t="s">
        <v>33</v>
      </c>
      <c r="I2492" s="22" t="s">
        <v>414</v>
      </c>
      <c r="J2492" s="68">
        <v>1</v>
      </c>
      <c r="K2492" s="13">
        <f>IFERROR(VLOOKUP(I2492,'LISTES stock'!A$2:B$1487,2,0)+SUMIFS(J2492:J2492,D2492:D2492,"ENTRÉE",I2492:I2492,I2492)-SUMIFS(J2492:J2492,D2492:D2492,"SORTIE",I2492:I2492,I2492),"")</f>
        <v>-5</v>
      </c>
      <c r="L2492" s="13">
        <f>IFERROR(VLOOKUP(I2492,T_LISTES[],3,0),"")</f>
        <v>0</v>
      </c>
      <c r="M2492" s="13" t="str">
        <f t="shared" ref="M2492:M2555" si="79">IF($K2492&lt;=$L2492,"COMMANDER","")</f>
        <v>COMMANDER</v>
      </c>
      <c r="N2492" s="23"/>
      <c r="O2492" s="8"/>
      <c r="P2492" s="69">
        <v>0</v>
      </c>
      <c r="Q2492" s="22"/>
      <c r="R2492" s="14" t="s">
        <v>1790</v>
      </c>
    </row>
    <row r="2493" spans="1:18" x14ac:dyDescent="0.25">
      <c r="A2493" s="14">
        <f t="shared" si="78"/>
        <v>2492</v>
      </c>
      <c r="B2493" s="15">
        <v>44378</v>
      </c>
      <c r="C2493" s="7">
        <v>44384</v>
      </c>
      <c r="D2493" s="75" t="s">
        <v>844</v>
      </c>
      <c r="E2493" s="22" t="s">
        <v>2298</v>
      </c>
      <c r="F2493" s="67" t="s">
        <v>1744</v>
      </c>
      <c r="G2493" s="8"/>
      <c r="H2493" s="67"/>
      <c r="I2493" s="22" t="s">
        <v>608</v>
      </c>
      <c r="J2493" s="68">
        <v>1</v>
      </c>
      <c r="K2493" s="13">
        <f>IFERROR(VLOOKUP(I2493,'LISTES stock'!A$2:B$1487,2,0)+SUMIFS(J2493:J2493,D2493:D2493,"ENTRÉE",I2493:I2493,I2493)-SUMIFS(J2493:J2493,D2493:D2493,"SORTIE",I2493:I2493,I2493),"")</f>
        <v>1</v>
      </c>
      <c r="L2493" s="13">
        <f>IFERROR(VLOOKUP(I2493,T_LISTES[],3,0),"")</f>
        <v>0</v>
      </c>
      <c r="M2493" s="13" t="str">
        <f t="shared" si="79"/>
        <v/>
      </c>
      <c r="N2493" s="23"/>
      <c r="O2493" s="8" t="s">
        <v>2472</v>
      </c>
      <c r="P2493" s="69">
        <v>0</v>
      </c>
      <c r="Q2493" s="22"/>
      <c r="R2493" s="14"/>
    </row>
    <row r="2494" spans="1:18" x14ac:dyDescent="0.25">
      <c r="A2494" s="14">
        <f t="shared" si="78"/>
        <v>2493</v>
      </c>
      <c r="B2494" s="15">
        <v>44378</v>
      </c>
      <c r="C2494" s="7">
        <v>44385</v>
      </c>
      <c r="D2494" s="8" t="s">
        <v>842</v>
      </c>
      <c r="E2494" s="22" t="s">
        <v>38</v>
      </c>
      <c r="F2494" s="67" t="s">
        <v>1762</v>
      </c>
      <c r="G2494" s="8"/>
      <c r="H2494" s="67" t="s">
        <v>26</v>
      </c>
      <c r="I2494" s="22" t="s">
        <v>25</v>
      </c>
      <c r="J2494" s="68">
        <v>1</v>
      </c>
      <c r="K2494" s="13">
        <f>IFERROR(VLOOKUP(I2494,'LISTES stock'!A$2:B$1487,2,0)+SUMIFS(J2494:J2494,D2494:D2494,"ENTRÉE",I2494:I2494,I2494)-SUMIFS(J2494:J2494,D2494:D2494,"SORTIE",I2494:I2494,I2494),"")</f>
        <v>-3</v>
      </c>
      <c r="L2494" s="13">
        <f>IFERROR(VLOOKUP(I2494,T_LISTES[],3,0),"")</f>
        <v>2</v>
      </c>
      <c r="M2494" s="13" t="str">
        <f t="shared" si="79"/>
        <v>COMMANDER</v>
      </c>
      <c r="N2494" s="23"/>
      <c r="O2494" s="8"/>
      <c r="P2494" s="69">
        <v>0</v>
      </c>
      <c r="Q2494" s="22" t="s">
        <v>1780</v>
      </c>
      <c r="R2494" s="14" t="s">
        <v>1778</v>
      </c>
    </row>
    <row r="2495" spans="1:18" x14ac:dyDescent="0.25">
      <c r="A2495" s="14">
        <f t="shared" si="78"/>
        <v>2494</v>
      </c>
      <c r="B2495" s="15">
        <v>44378</v>
      </c>
      <c r="C2495" s="7">
        <v>44385</v>
      </c>
      <c r="D2495" s="8" t="s">
        <v>842</v>
      </c>
      <c r="E2495" s="22" t="s">
        <v>38</v>
      </c>
      <c r="F2495" s="67" t="s">
        <v>1762</v>
      </c>
      <c r="G2495" s="8"/>
      <c r="H2495" s="67" t="s">
        <v>26</v>
      </c>
      <c r="I2495" s="22" t="s">
        <v>27</v>
      </c>
      <c r="J2495" s="68">
        <v>1</v>
      </c>
      <c r="K2495" s="13">
        <f>IFERROR(VLOOKUP(I2495,'LISTES stock'!A$2:B$1487,2,0)+SUMIFS(J2495:J2495,D2495:D2495,"ENTRÉE",I2495:I2495,I2495)-SUMIFS(J2495:J2495,D2495:D2495,"SORTIE",I2495:I2495,I2495),"")</f>
        <v>21</v>
      </c>
      <c r="L2495" s="13">
        <f>IFERROR(VLOOKUP(I2495,T_LISTES[],3,0),"")</f>
        <v>2</v>
      </c>
      <c r="M2495" s="13" t="str">
        <f t="shared" si="79"/>
        <v/>
      </c>
      <c r="N2495" s="23"/>
      <c r="O2495" s="8"/>
      <c r="P2495" s="69">
        <v>0</v>
      </c>
      <c r="Q2495" s="22" t="s">
        <v>1780</v>
      </c>
      <c r="R2495" s="14" t="s">
        <v>1778</v>
      </c>
    </row>
    <row r="2496" spans="1:18" x14ac:dyDescent="0.25">
      <c r="A2496" s="14">
        <f t="shared" si="78"/>
        <v>2495</v>
      </c>
      <c r="B2496" s="15">
        <v>44378</v>
      </c>
      <c r="C2496" s="7">
        <v>44385</v>
      </c>
      <c r="D2496" s="8" t="s">
        <v>842</v>
      </c>
      <c r="E2496" s="22" t="s">
        <v>38</v>
      </c>
      <c r="F2496" s="67" t="s">
        <v>1765</v>
      </c>
      <c r="G2496" s="8"/>
      <c r="H2496" s="67" t="s">
        <v>58</v>
      </c>
      <c r="I2496" s="22" t="s">
        <v>57</v>
      </c>
      <c r="J2496" s="68">
        <v>25</v>
      </c>
      <c r="K2496" s="13">
        <f>IFERROR(VLOOKUP(I2496,'LISTES stock'!A$2:B$1487,2,0)+SUMIFS(J2496:J2496,D2496:D2496,"ENTRÉE",I2496:I2496,I2496)-SUMIFS(J2496:J2496,D2496:D2496,"SORTIE",I2496:I2496,I2496),"")</f>
        <v>-7069</v>
      </c>
      <c r="L2496" s="13">
        <f>IFERROR(VLOOKUP(I2496,T_LISTES[],3,0),"")</f>
        <v>0</v>
      </c>
      <c r="M2496" s="13" t="str">
        <f t="shared" si="79"/>
        <v>COMMANDER</v>
      </c>
      <c r="N2496" s="23"/>
      <c r="O2496" s="8"/>
      <c r="P2496" s="69">
        <v>0</v>
      </c>
      <c r="Q2496" s="22" t="s">
        <v>1780</v>
      </c>
      <c r="R2496" s="14" t="s">
        <v>1778</v>
      </c>
    </row>
    <row r="2497" spans="1:18" x14ac:dyDescent="0.25">
      <c r="A2497" s="14">
        <f t="shared" si="78"/>
        <v>2496</v>
      </c>
      <c r="B2497" s="15">
        <v>44378</v>
      </c>
      <c r="C2497" s="7">
        <v>44385</v>
      </c>
      <c r="D2497" s="8" t="s">
        <v>842</v>
      </c>
      <c r="E2497" s="22" t="s">
        <v>52</v>
      </c>
      <c r="F2497" s="67" t="s">
        <v>1762</v>
      </c>
      <c r="G2497" s="8"/>
      <c r="H2497" s="67" t="s">
        <v>26</v>
      </c>
      <c r="I2497" s="22" t="s">
        <v>25</v>
      </c>
      <c r="J2497" s="68">
        <v>1</v>
      </c>
      <c r="K2497" s="13">
        <f>IFERROR(VLOOKUP(I2497,'LISTES stock'!A$2:B$1487,2,0)+SUMIFS(J2497:J2497,D2497:D2497,"ENTRÉE",I2497:I2497,I2497)-SUMIFS(J2497:J2497,D2497:D2497,"SORTIE",I2497:I2497,I2497),"")</f>
        <v>-3</v>
      </c>
      <c r="L2497" s="13">
        <f>IFERROR(VLOOKUP(I2497,T_LISTES[],3,0),"")</f>
        <v>2</v>
      </c>
      <c r="M2497" s="13" t="str">
        <f t="shared" si="79"/>
        <v>COMMANDER</v>
      </c>
      <c r="N2497" s="23"/>
      <c r="O2497" s="8"/>
      <c r="P2497" s="69">
        <v>0</v>
      </c>
      <c r="Q2497" s="22" t="s">
        <v>1780</v>
      </c>
      <c r="R2497" s="14" t="s">
        <v>1778</v>
      </c>
    </row>
    <row r="2498" spans="1:18" x14ac:dyDescent="0.25">
      <c r="A2498" s="14">
        <f t="shared" si="78"/>
        <v>2497</v>
      </c>
      <c r="B2498" s="15">
        <v>44378</v>
      </c>
      <c r="C2498" s="7">
        <v>44385</v>
      </c>
      <c r="D2498" s="8" t="s">
        <v>842</v>
      </c>
      <c r="E2498" s="22" t="s">
        <v>52</v>
      </c>
      <c r="F2498" s="67" t="s">
        <v>1762</v>
      </c>
      <c r="G2498" s="8"/>
      <c r="H2498" s="67" t="s">
        <v>26</v>
      </c>
      <c r="I2498" s="22" t="s">
        <v>27</v>
      </c>
      <c r="J2498" s="68">
        <v>1</v>
      </c>
      <c r="K2498" s="13">
        <f>IFERROR(VLOOKUP(I2498,'LISTES stock'!A$2:B$1487,2,0)+SUMIFS(J2498:J2498,D2498:D2498,"ENTRÉE",I2498:I2498,I2498)-SUMIFS(J2498:J2498,D2498:D2498,"SORTIE",I2498:I2498,I2498),"")</f>
        <v>21</v>
      </c>
      <c r="L2498" s="13">
        <f>IFERROR(VLOOKUP(I2498,T_LISTES[],3,0),"")</f>
        <v>2</v>
      </c>
      <c r="M2498" s="13" t="str">
        <f t="shared" si="79"/>
        <v/>
      </c>
      <c r="N2498" s="23"/>
      <c r="O2498" s="8"/>
      <c r="P2498" s="69">
        <v>0</v>
      </c>
      <c r="Q2498" s="22" t="s">
        <v>1780</v>
      </c>
      <c r="R2498" s="14" t="s">
        <v>1778</v>
      </c>
    </row>
    <row r="2499" spans="1:18" x14ac:dyDescent="0.25">
      <c r="A2499" s="14">
        <f t="shared" si="78"/>
        <v>2498</v>
      </c>
      <c r="B2499" s="15">
        <v>44378</v>
      </c>
      <c r="C2499" s="7">
        <v>44385</v>
      </c>
      <c r="D2499" s="8" t="s">
        <v>842</v>
      </c>
      <c r="E2499" s="22" t="s">
        <v>52</v>
      </c>
      <c r="F2499" s="67" t="s">
        <v>1765</v>
      </c>
      <c r="G2499" s="8"/>
      <c r="H2499" s="67" t="s">
        <v>58</v>
      </c>
      <c r="I2499" s="22" t="s">
        <v>57</v>
      </c>
      <c r="J2499" s="68">
        <v>27</v>
      </c>
      <c r="K2499" s="13">
        <f>IFERROR(VLOOKUP(I2499,'LISTES stock'!A$2:B$1487,2,0)+SUMIFS(J2499:J2499,D2499:D2499,"ENTRÉE",I2499:I2499,I2499)-SUMIFS(J2499:J2499,D2499:D2499,"SORTIE",I2499:I2499,I2499),"")</f>
        <v>-7071</v>
      </c>
      <c r="L2499" s="13">
        <f>IFERROR(VLOOKUP(I2499,T_LISTES[],3,0),"")</f>
        <v>0</v>
      </c>
      <c r="M2499" s="13" t="str">
        <f t="shared" si="79"/>
        <v>COMMANDER</v>
      </c>
      <c r="N2499" s="23"/>
      <c r="O2499" s="8"/>
      <c r="P2499" s="69">
        <v>0</v>
      </c>
      <c r="Q2499" s="22" t="s">
        <v>1780</v>
      </c>
      <c r="R2499" s="14" t="s">
        <v>1778</v>
      </c>
    </row>
    <row r="2500" spans="1:18" x14ac:dyDescent="0.25">
      <c r="A2500" s="14">
        <f t="shared" si="78"/>
        <v>2499</v>
      </c>
      <c r="B2500" s="15">
        <v>44378</v>
      </c>
      <c r="C2500" s="7">
        <v>44385</v>
      </c>
      <c r="D2500" s="8" t="s">
        <v>842</v>
      </c>
      <c r="E2500" s="22" t="s">
        <v>21</v>
      </c>
      <c r="F2500" s="67" t="s">
        <v>1867</v>
      </c>
      <c r="G2500" s="8"/>
      <c r="H2500" s="67" t="s">
        <v>1742</v>
      </c>
      <c r="I2500" s="22" t="s">
        <v>337</v>
      </c>
      <c r="J2500" s="68">
        <v>1</v>
      </c>
      <c r="K2500" s="13">
        <f>IFERROR(VLOOKUP(I2500,'LISTES stock'!A$2:B$1487,2,0)+SUMIFS(J2500:J2500,D2500:D2500,"ENTRÉE",I2500:I2500,I2500)-SUMIFS(J2500:J2500,D2500:D2500,"SORTIE",I2500:I2500,I2500),"")</f>
        <v>-25</v>
      </c>
      <c r="L2500" s="13">
        <f>IFERROR(VLOOKUP(I2500,T_LISTES[],3,0),"")</f>
        <v>2</v>
      </c>
      <c r="M2500" s="13" t="str">
        <f t="shared" si="79"/>
        <v>COMMANDER</v>
      </c>
      <c r="N2500" s="23"/>
      <c r="O2500" s="8"/>
      <c r="P2500" s="69">
        <v>0</v>
      </c>
      <c r="Q2500" s="22"/>
      <c r="R2500" s="14" t="s">
        <v>1743</v>
      </c>
    </row>
    <row r="2501" spans="1:18" x14ac:dyDescent="0.25">
      <c r="A2501" s="14">
        <f t="shared" si="78"/>
        <v>2500</v>
      </c>
      <c r="B2501" s="15">
        <v>44378</v>
      </c>
      <c r="C2501" s="7">
        <v>44385</v>
      </c>
      <c r="D2501" s="8" t="s">
        <v>842</v>
      </c>
      <c r="E2501" s="22" t="s">
        <v>21</v>
      </c>
      <c r="F2501" s="67" t="s">
        <v>1867</v>
      </c>
      <c r="G2501" s="8"/>
      <c r="H2501" s="67" t="s">
        <v>1742</v>
      </c>
      <c r="I2501" s="22" t="s">
        <v>333</v>
      </c>
      <c r="J2501" s="68">
        <v>1</v>
      </c>
      <c r="K2501" s="13">
        <f>IFERROR(VLOOKUP(I2501,'LISTES stock'!A$2:B$1487,2,0)+SUMIFS(J2501:J2501,D2501:D2501,"ENTRÉE",I2501:I2501,I2501)-SUMIFS(J2501:J2501,D2501:D2501,"SORTIE",I2501:I2501,I2501),"")</f>
        <v>-22</v>
      </c>
      <c r="L2501" s="13">
        <f>IFERROR(VLOOKUP(I2501,T_LISTES[],3,0),"")</f>
        <v>2</v>
      </c>
      <c r="M2501" s="13" t="str">
        <f t="shared" si="79"/>
        <v>COMMANDER</v>
      </c>
      <c r="N2501" s="23"/>
      <c r="O2501" s="8"/>
      <c r="P2501" s="69">
        <v>0</v>
      </c>
      <c r="Q2501" s="22"/>
      <c r="R2501" s="14" t="s">
        <v>1743</v>
      </c>
    </row>
    <row r="2502" spans="1:18" x14ac:dyDescent="0.25">
      <c r="A2502" s="14">
        <f t="shared" si="78"/>
        <v>2501</v>
      </c>
      <c r="B2502" s="15">
        <v>44378</v>
      </c>
      <c r="C2502" s="7">
        <v>44385</v>
      </c>
      <c r="D2502" s="8" t="s">
        <v>842</v>
      </c>
      <c r="E2502" s="22" t="s">
        <v>368</v>
      </c>
      <c r="F2502" s="67" t="s">
        <v>1779</v>
      </c>
      <c r="G2502" s="8"/>
      <c r="H2502" s="67" t="s">
        <v>33</v>
      </c>
      <c r="I2502" s="22" t="s">
        <v>687</v>
      </c>
      <c r="J2502" s="68">
        <v>1</v>
      </c>
      <c r="K2502" s="13">
        <f>IFERROR(VLOOKUP(I2502,'LISTES stock'!A$2:B$1487,2,0)+SUMIFS(J2502:J2502,D2502:D2502,"ENTRÉE",I2502:I2502,I2502)-SUMIFS(J2502:J2502,D2502:D2502,"SORTIE",I2502:I2502,I2502),"")</f>
        <v>-1</v>
      </c>
      <c r="L2502" s="13">
        <f>IFERROR(VLOOKUP(I2502,T_LISTES[],3,0),"")</f>
        <v>0</v>
      </c>
      <c r="M2502" s="13" t="str">
        <f t="shared" si="79"/>
        <v>COMMANDER</v>
      </c>
      <c r="N2502" s="23"/>
      <c r="O2502" s="8"/>
      <c r="P2502" s="69">
        <v>0</v>
      </c>
      <c r="Q2502" s="22"/>
      <c r="R2502" s="14" t="s">
        <v>1737</v>
      </c>
    </row>
    <row r="2503" spans="1:18" x14ac:dyDescent="0.25">
      <c r="A2503" s="14">
        <f t="shared" si="78"/>
        <v>2502</v>
      </c>
      <c r="B2503" s="15">
        <v>44378</v>
      </c>
      <c r="C2503" s="7">
        <v>44385</v>
      </c>
      <c r="D2503" s="8" t="s">
        <v>842</v>
      </c>
      <c r="E2503" s="22" t="s">
        <v>368</v>
      </c>
      <c r="F2503" s="67" t="s">
        <v>1747</v>
      </c>
      <c r="G2503" s="8"/>
      <c r="H2503" s="67" t="s">
        <v>17</v>
      </c>
      <c r="I2503" s="22" t="s">
        <v>443</v>
      </c>
      <c r="J2503" s="68">
        <v>1</v>
      </c>
      <c r="K2503" s="13">
        <f>IFERROR(VLOOKUP(I2503,'LISTES stock'!A$2:B$1487,2,0)+SUMIFS(J2503:J2503,D2503:D2503,"ENTRÉE",I2503:I2503,I2503)-SUMIFS(J2503:J2503,D2503:D2503,"SORTIE",I2503:I2503,I2503),"")</f>
        <v>3</v>
      </c>
      <c r="L2503" s="13">
        <f>IFERROR(VLOOKUP(I2503,T_LISTES[],3,0),"")</f>
        <v>0</v>
      </c>
      <c r="M2503" s="13" t="str">
        <f t="shared" si="79"/>
        <v/>
      </c>
      <c r="N2503" s="23" t="s">
        <v>1773</v>
      </c>
      <c r="O2503" s="8"/>
      <c r="P2503" s="69">
        <v>0</v>
      </c>
      <c r="Q2503" s="22" t="s">
        <v>1832</v>
      </c>
      <c r="R2503" s="14" t="s">
        <v>1737</v>
      </c>
    </row>
    <row r="2504" spans="1:18" x14ac:dyDescent="0.25">
      <c r="A2504" s="14">
        <f t="shared" si="78"/>
        <v>2503</v>
      </c>
      <c r="B2504" s="15">
        <v>44378</v>
      </c>
      <c r="C2504" s="7">
        <v>44385</v>
      </c>
      <c r="D2504" s="8" t="s">
        <v>842</v>
      </c>
      <c r="E2504" s="22" t="s">
        <v>131</v>
      </c>
      <c r="F2504" s="67" t="s">
        <v>1860</v>
      </c>
      <c r="G2504" s="8"/>
      <c r="H2504" s="67" t="s">
        <v>26</v>
      </c>
      <c r="I2504" s="22" t="s">
        <v>133</v>
      </c>
      <c r="J2504" s="68">
        <v>2</v>
      </c>
      <c r="K2504" s="13">
        <f>IFERROR(VLOOKUP(I2504,'LISTES stock'!A$2:B$1487,2,0)+SUMIFS(J2504:J2504,D2504:D2504,"ENTRÉE",I2504:I2504,I2504)-SUMIFS(J2504:J2504,D2504:D2504,"SORTIE",I2504:I2504,I2504),"")</f>
        <v>-5</v>
      </c>
      <c r="L2504" s="13">
        <f>IFERROR(VLOOKUP(I2504,T_LISTES[],3,0),"")</f>
        <v>2</v>
      </c>
      <c r="M2504" s="13" t="str">
        <f t="shared" si="79"/>
        <v>COMMANDER</v>
      </c>
      <c r="N2504" s="23"/>
      <c r="O2504" s="8"/>
      <c r="P2504" s="69">
        <v>0</v>
      </c>
      <c r="Q2504" s="22" t="s">
        <v>1780</v>
      </c>
      <c r="R2504" s="14" t="s">
        <v>1754</v>
      </c>
    </row>
    <row r="2505" spans="1:18" x14ac:dyDescent="0.25">
      <c r="A2505" s="14">
        <f t="shared" si="78"/>
        <v>2504</v>
      </c>
      <c r="B2505" s="15">
        <v>44378</v>
      </c>
      <c r="C2505" s="7">
        <v>44385</v>
      </c>
      <c r="D2505" s="8" t="s">
        <v>842</v>
      </c>
      <c r="E2505" s="22" t="s">
        <v>131</v>
      </c>
      <c r="F2505" s="67" t="s">
        <v>1860</v>
      </c>
      <c r="G2505" s="8"/>
      <c r="H2505" s="67" t="s">
        <v>26</v>
      </c>
      <c r="I2505" s="22" t="s">
        <v>132</v>
      </c>
      <c r="J2505" s="68">
        <v>2</v>
      </c>
      <c r="K2505" s="13">
        <f>IFERROR(VLOOKUP(I2505,'LISTES stock'!A$2:B$1487,2,0)+SUMIFS(J2505:J2505,D2505:D2505,"ENTRÉE",I2505:I2505,I2505)-SUMIFS(J2505:J2505,D2505:D2505,"SORTIE",I2505:I2505,I2505),"")</f>
        <v>-2</v>
      </c>
      <c r="L2505" s="13">
        <f>IFERROR(VLOOKUP(I2505,T_LISTES[],3,0),"")</f>
        <v>2</v>
      </c>
      <c r="M2505" s="13" t="str">
        <f t="shared" si="79"/>
        <v>COMMANDER</v>
      </c>
      <c r="N2505" s="23"/>
      <c r="O2505" s="8"/>
      <c r="P2505" s="69">
        <v>0</v>
      </c>
      <c r="Q2505" s="22" t="s">
        <v>1780</v>
      </c>
      <c r="R2505" s="14" t="s">
        <v>1754</v>
      </c>
    </row>
    <row r="2506" spans="1:18" x14ac:dyDescent="0.25">
      <c r="A2506" s="14">
        <f t="shared" si="78"/>
        <v>2505</v>
      </c>
      <c r="B2506" s="15">
        <v>44378</v>
      </c>
      <c r="C2506" s="7">
        <v>44385</v>
      </c>
      <c r="D2506" s="8" t="s">
        <v>842</v>
      </c>
      <c r="E2506" s="22" t="s">
        <v>131</v>
      </c>
      <c r="F2506" s="67" t="s">
        <v>1747</v>
      </c>
      <c r="G2506" s="8"/>
      <c r="H2506" s="67" t="s">
        <v>26</v>
      </c>
      <c r="I2506" s="22" t="s">
        <v>136</v>
      </c>
      <c r="J2506" s="68">
        <v>2</v>
      </c>
      <c r="K2506" s="13">
        <f>IFERROR(VLOOKUP(I2506,'LISTES stock'!A$2:B$1487,2,0)+SUMIFS(J2506:J2506,D2506:D2506,"ENTRÉE",I2506:I2506,I2506)-SUMIFS(J2506:J2506,D2506:D2506,"SORTIE",I2506:I2506,I2506),"")</f>
        <v>-2</v>
      </c>
      <c r="L2506" s="13">
        <f>IFERROR(VLOOKUP(I2506,T_LISTES[],3,0),"")</f>
        <v>2</v>
      </c>
      <c r="M2506" s="13" t="str">
        <f t="shared" si="79"/>
        <v>COMMANDER</v>
      </c>
      <c r="N2506" s="23"/>
      <c r="O2506" s="8"/>
      <c r="P2506" s="69">
        <v>0</v>
      </c>
      <c r="Q2506" s="22" t="s">
        <v>1780</v>
      </c>
      <c r="R2506" s="14" t="s">
        <v>1754</v>
      </c>
    </row>
    <row r="2507" spans="1:18" x14ac:dyDescent="0.25">
      <c r="A2507" s="14">
        <f t="shared" si="78"/>
        <v>2506</v>
      </c>
      <c r="B2507" s="15">
        <v>44378</v>
      </c>
      <c r="C2507" s="7">
        <v>44385</v>
      </c>
      <c r="D2507" s="8" t="s">
        <v>842</v>
      </c>
      <c r="E2507" s="22" t="s">
        <v>131</v>
      </c>
      <c r="F2507" s="67" t="s">
        <v>1765</v>
      </c>
      <c r="G2507" s="8"/>
      <c r="H2507" s="67" t="s">
        <v>58</v>
      </c>
      <c r="I2507" s="22" t="s">
        <v>57</v>
      </c>
      <c r="J2507" s="68">
        <v>22</v>
      </c>
      <c r="K2507" s="13">
        <f>IFERROR(VLOOKUP(I2507,'LISTES stock'!A$2:B$1487,2,0)+SUMIFS(J2507:J2507,D2507:D2507,"ENTRÉE",I2507:I2507,I2507)-SUMIFS(J2507:J2507,D2507:D2507,"SORTIE",I2507:I2507,I2507),"")</f>
        <v>-7066</v>
      </c>
      <c r="L2507" s="13">
        <f>IFERROR(VLOOKUP(I2507,T_LISTES[],3,0),"")</f>
        <v>0</v>
      </c>
      <c r="M2507" s="13" t="str">
        <f t="shared" si="79"/>
        <v>COMMANDER</v>
      </c>
      <c r="N2507" s="23"/>
      <c r="O2507" s="8"/>
      <c r="P2507" s="69">
        <v>0</v>
      </c>
      <c r="Q2507" s="22" t="s">
        <v>1780</v>
      </c>
      <c r="R2507" s="14" t="s">
        <v>1754</v>
      </c>
    </row>
    <row r="2508" spans="1:18" x14ac:dyDescent="0.25">
      <c r="A2508" s="14">
        <f t="shared" si="78"/>
        <v>2507</v>
      </c>
      <c r="B2508" s="15">
        <v>44378</v>
      </c>
      <c r="C2508" s="7">
        <v>44385</v>
      </c>
      <c r="D2508" s="8" t="s">
        <v>842</v>
      </c>
      <c r="E2508" s="22" t="s">
        <v>155</v>
      </c>
      <c r="F2508" s="67" t="s">
        <v>1929</v>
      </c>
      <c r="G2508" s="8"/>
      <c r="H2508" s="67" t="s">
        <v>1742</v>
      </c>
      <c r="I2508" s="22" t="s">
        <v>247</v>
      </c>
      <c r="J2508" s="68">
        <v>1</v>
      </c>
      <c r="K2508" s="13">
        <f>IFERROR(VLOOKUP(I2508,'LISTES stock'!A$2:B$1487,2,0)+SUMIFS(J2508:J2508,D2508:D2508,"ENTRÉE",I2508:I2508,I2508)-SUMIFS(J2508:J2508,D2508:D2508,"SORTIE",I2508:I2508,I2508),"")</f>
        <v>1</v>
      </c>
      <c r="L2508" s="13">
        <f>IFERROR(VLOOKUP(I2508,T_LISTES[],3,0),"")</f>
        <v>0</v>
      </c>
      <c r="M2508" s="13" t="str">
        <f t="shared" si="79"/>
        <v/>
      </c>
      <c r="N2508" s="23"/>
      <c r="O2508" s="8"/>
      <c r="P2508" s="69">
        <v>0</v>
      </c>
      <c r="Q2508" s="22"/>
      <c r="R2508" s="14" t="s">
        <v>1772</v>
      </c>
    </row>
    <row r="2509" spans="1:18" x14ac:dyDescent="0.25">
      <c r="A2509" s="14">
        <f t="shared" si="78"/>
        <v>2508</v>
      </c>
      <c r="B2509" s="15">
        <v>44378</v>
      </c>
      <c r="C2509" s="7">
        <v>44385</v>
      </c>
      <c r="D2509" s="8" t="s">
        <v>842</v>
      </c>
      <c r="E2509" s="22" t="s">
        <v>155</v>
      </c>
      <c r="F2509" s="67" t="s">
        <v>1929</v>
      </c>
      <c r="G2509" s="8"/>
      <c r="H2509" s="67" t="s">
        <v>1742</v>
      </c>
      <c r="I2509" s="22" t="s">
        <v>607</v>
      </c>
      <c r="J2509" s="68">
        <v>1</v>
      </c>
      <c r="K2509" s="13">
        <f>IFERROR(VLOOKUP(I2509,'LISTES stock'!A$2:B$1487,2,0)+SUMIFS(J2509:J2509,D2509:D2509,"ENTRÉE",I2509:I2509,I2509)-SUMIFS(J2509:J2509,D2509:D2509,"SORTIE",I2509:I2509,I2509),"")</f>
        <v>3</v>
      </c>
      <c r="L2509" s="13">
        <f>IFERROR(VLOOKUP(I2509,T_LISTES[],3,0),"")</f>
        <v>0</v>
      </c>
      <c r="M2509" s="13" t="str">
        <f t="shared" si="79"/>
        <v/>
      </c>
      <c r="N2509" s="23"/>
      <c r="O2509" s="8"/>
      <c r="P2509" s="69">
        <v>0</v>
      </c>
      <c r="Q2509" s="22"/>
      <c r="R2509" s="14" t="s">
        <v>1772</v>
      </c>
    </row>
    <row r="2510" spans="1:18" x14ac:dyDescent="0.25">
      <c r="A2510" s="14">
        <f t="shared" si="78"/>
        <v>2509</v>
      </c>
      <c r="B2510" s="15">
        <v>44378</v>
      </c>
      <c r="C2510" s="7">
        <v>44385</v>
      </c>
      <c r="D2510" s="8" t="s">
        <v>842</v>
      </c>
      <c r="E2510" s="22" t="s">
        <v>155</v>
      </c>
      <c r="F2510" s="67" t="s">
        <v>1744</v>
      </c>
      <c r="G2510" s="8"/>
      <c r="H2510" s="67" t="s">
        <v>33</v>
      </c>
      <c r="I2510" s="22" t="s">
        <v>608</v>
      </c>
      <c r="J2510" s="68">
        <v>1</v>
      </c>
      <c r="K2510" s="13">
        <f>IFERROR(VLOOKUP(I2510,'LISTES stock'!A$2:B$1487,2,0)+SUMIFS(J2510:J2510,D2510:D2510,"ENTRÉE",I2510:I2510,I2510)-SUMIFS(J2510:J2510,D2510:D2510,"SORTIE",I2510:I2510,I2510),"")</f>
        <v>-1</v>
      </c>
      <c r="L2510" s="13">
        <f>IFERROR(VLOOKUP(I2510,T_LISTES[],3,0),"")</f>
        <v>0</v>
      </c>
      <c r="M2510" s="13" t="str">
        <f t="shared" si="79"/>
        <v>COMMANDER</v>
      </c>
      <c r="N2510" s="23"/>
      <c r="O2510" s="8"/>
      <c r="P2510" s="69">
        <v>0</v>
      </c>
      <c r="Q2510" s="22"/>
      <c r="R2510" s="14" t="s">
        <v>1845</v>
      </c>
    </row>
    <row r="2511" spans="1:18" x14ac:dyDescent="0.25">
      <c r="A2511" s="14">
        <f t="shared" si="78"/>
        <v>2510</v>
      </c>
      <c r="B2511" s="15">
        <v>44378</v>
      </c>
      <c r="C2511" s="7">
        <v>44385</v>
      </c>
      <c r="D2511" s="8" t="s">
        <v>842</v>
      </c>
      <c r="E2511" s="22" t="s">
        <v>268</v>
      </c>
      <c r="F2511" s="67" t="s">
        <v>1747</v>
      </c>
      <c r="G2511" s="8"/>
      <c r="H2511" s="67" t="s">
        <v>33</v>
      </c>
      <c r="I2511" s="22" t="s">
        <v>157</v>
      </c>
      <c r="J2511" s="68">
        <v>4</v>
      </c>
      <c r="K2511" s="13">
        <f>IFERROR(VLOOKUP(I2511,'LISTES stock'!A$2:B$1487,2,0)+SUMIFS(J2511:J2511,D2511:D2511,"ENTRÉE",I2511:I2511,I2511)-SUMIFS(J2511:J2511,D2511:D2511,"SORTIE",I2511:I2511,I2511),"")</f>
        <v>85</v>
      </c>
      <c r="L2511" s="13">
        <f>IFERROR(VLOOKUP(I2511,T_LISTES[],3,0),"")</f>
        <v>2</v>
      </c>
      <c r="M2511" s="13" t="str">
        <f t="shared" si="79"/>
        <v/>
      </c>
      <c r="N2511" s="23"/>
      <c r="O2511" s="8"/>
      <c r="P2511" s="69">
        <v>0</v>
      </c>
      <c r="Q2511" s="22"/>
      <c r="R2511" s="14" t="s">
        <v>1837</v>
      </c>
    </row>
    <row r="2512" spans="1:18" x14ac:dyDescent="0.25">
      <c r="A2512" s="14">
        <f t="shared" si="78"/>
        <v>2511</v>
      </c>
      <c r="B2512" s="15">
        <v>44378</v>
      </c>
      <c r="C2512" s="7">
        <v>44385</v>
      </c>
      <c r="D2512" s="8" t="s">
        <v>842</v>
      </c>
      <c r="E2512" s="22" t="s">
        <v>268</v>
      </c>
      <c r="F2512" s="67" t="s">
        <v>1867</v>
      </c>
      <c r="G2512" s="8"/>
      <c r="H2512" s="67" t="s">
        <v>1742</v>
      </c>
      <c r="I2512" s="22" t="s">
        <v>238</v>
      </c>
      <c r="J2512" s="68">
        <v>1</v>
      </c>
      <c r="K2512" s="13">
        <f>IFERROR(VLOOKUP(I2512,'LISTES stock'!A$2:B$1487,2,0)+SUMIFS(J2512:J2512,D2512:D2512,"ENTRÉE",I2512:I2512,I2512)-SUMIFS(J2512:J2512,D2512:D2512,"SORTIE",I2512:I2512,I2512),"")</f>
        <v>11</v>
      </c>
      <c r="L2512" s="13">
        <f>IFERROR(VLOOKUP(I2512,T_LISTES[],3,0),"")</f>
        <v>2</v>
      </c>
      <c r="M2512" s="13" t="str">
        <f t="shared" si="79"/>
        <v/>
      </c>
      <c r="N2512" s="23"/>
      <c r="O2512" s="8"/>
      <c r="P2512" s="69">
        <v>0</v>
      </c>
      <c r="Q2512" s="22"/>
      <c r="R2512" s="14" t="s">
        <v>1772</v>
      </c>
    </row>
    <row r="2513" spans="1:18" x14ac:dyDescent="0.25">
      <c r="A2513" s="14">
        <f t="shared" si="78"/>
        <v>2512</v>
      </c>
      <c r="B2513" s="15">
        <v>44378</v>
      </c>
      <c r="C2513" s="7">
        <v>44385</v>
      </c>
      <c r="D2513" s="8" t="s">
        <v>842</v>
      </c>
      <c r="E2513" s="22" t="s">
        <v>268</v>
      </c>
      <c r="F2513" s="67" t="s">
        <v>1867</v>
      </c>
      <c r="G2513" s="8"/>
      <c r="H2513" s="67" t="s">
        <v>1742</v>
      </c>
      <c r="I2513" s="22" t="s">
        <v>7</v>
      </c>
      <c r="J2513" s="68">
        <v>1</v>
      </c>
      <c r="K2513" s="13">
        <f>IFERROR(VLOOKUP(I2513,'LISTES stock'!A$2:B$1487,2,0)+SUMIFS(J2513:J2513,D2513:D2513,"ENTRÉE",I2513:I2513,I2513)-SUMIFS(J2513:J2513,D2513:D2513,"SORTIE",I2513:I2513,I2513),"")</f>
        <v>0</v>
      </c>
      <c r="L2513" s="13">
        <f>IFERROR(VLOOKUP(I2513,T_LISTES[],3,0),"")</f>
        <v>2</v>
      </c>
      <c r="M2513" s="13" t="str">
        <f t="shared" si="79"/>
        <v>COMMANDER</v>
      </c>
      <c r="N2513" s="23"/>
      <c r="O2513" s="8"/>
      <c r="P2513" s="69">
        <v>0</v>
      </c>
      <c r="Q2513" s="22"/>
      <c r="R2513" s="14" t="s">
        <v>1772</v>
      </c>
    </row>
    <row r="2514" spans="1:18" x14ac:dyDescent="0.25">
      <c r="A2514" s="14">
        <f t="shared" si="78"/>
        <v>2513</v>
      </c>
      <c r="B2514" s="15">
        <v>44378</v>
      </c>
      <c r="C2514" s="7">
        <v>44385</v>
      </c>
      <c r="D2514" s="8" t="s">
        <v>842</v>
      </c>
      <c r="E2514" s="22" t="s">
        <v>235</v>
      </c>
      <c r="F2514" s="67" t="s">
        <v>1781</v>
      </c>
      <c r="G2514" s="8"/>
      <c r="H2514" s="67" t="s">
        <v>1796</v>
      </c>
      <c r="I2514" s="22" t="s">
        <v>213</v>
      </c>
      <c r="J2514" s="68">
        <v>1</v>
      </c>
      <c r="K2514" s="13">
        <f>IFERROR(VLOOKUP(I2514,'LISTES stock'!A$2:B$1487,2,0)+SUMIFS(J2514:J2514,D2514:D2514,"ENTRÉE",I2514:I2514,I2514)-SUMIFS(J2514:J2514,D2514:D2514,"SORTIE",I2514:I2514,I2514),"")</f>
        <v>-31</v>
      </c>
      <c r="L2514" s="13">
        <f>IFERROR(VLOOKUP(I2514,T_LISTES[],3,0),"")</f>
        <v>0</v>
      </c>
      <c r="M2514" s="13" t="str">
        <f t="shared" si="79"/>
        <v>COMMANDER</v>
      </c>
      <c r="N2514" s="23"/>
      <c r="O2514" s="8"/>
      <c r="P2514" s="69">
        <v>0</v>
      </c>
      <c r="Q2514" s="22"/>
      <c r="R2514" s="14" t="s">
        <v>1842</v>
      </c>
    </row>
    <row r="2515" spans="1:18" x14ac:dyDescent="0.25">
      <c r="A2515" s="14">
        <f t="shared" si="78"/>
        <v>2514</v>
      </c>
      <c r="B2515" s="15">
        <v>44378</v>
      </c>
      <c r="C2515" s="7">
        <v>44385</v>
      </c>
      <c r="D2515" s="75" t="s">
        <v>844</v>
      </c>
      <c r="E2515" s="22" t="s">
        <v>2298</v>
      </c>
      <c r="F2515" s="67" t="s">
        <v>1849</v>
      </c>
      <c r="G2515" s="8"/>
      <c r="H2515" s="67"/>
      <c r="I2515" s="22" t="s">
        <v>509</v>
      </c>
      <c r="J2515" s="68">
        <v>1</v>
      </c>
      <c r="K2515" s="13">
        <f>IFERROR(VLOOKUP(I2515,'LISTES stock'!A$2:B$1487,2,0)+SUMIFS(J2515:J2515,D2515:D2515,"ENTRÉE",I2515:I2515,I2515)-SUMIFS(J2515:J2515,D2515:D2515,"SORTIE",I2515:I2515,I2515),"")</f>
        <v>0</v>
      </c>
      <c r="L2515" s="13">
        <f>IFERROR(VLOOKUP(I2515,T_LISTES[],3,0),"")</f>
        <v>0</v>
      </c>
      <c r="M2515" s="13" t="str">
        <f t="shared" si="79"/>
        <v>COMMANDER</v>
      </c>
      <c r="N2515" s="23"/>
      <c r="O2515" s="8" t="s">
        <v>2473</v>
      </c>
      <c r="P2515" s="69">
        <v>35000</v>
      </c>
      <c r="Q2515" s="22"/>
      <c r="R2515" s="14"/>
    </row>
    <row r="2516" spans="1:18" x14ac:dyDescent="0.25">
      <c r="A2516" s="14">
        <f t="shared" si="78"/>
        <v>2515</v>
      </c>
      <c r="B2516" s="15">
        <v>44378</v>
      </c>
      <c r="C2516" s="7">
        <v>44386</v>
      </c>
      <c r="D2516" s="8" t="s">
        <v>842</v>
      </c>
      <c r="E2516" s="22" t="s">
        <v>658</v>
      </c>
      <c r="F2516" s="67" t="s">
        <v>1860</v>
      </c>
      <c r="G2516" s="8"/>
      <c r="H2516" s="67" t="s">
        <v>26</v>
      </c>
      <c r="I2516" s="22" t="s">
        <v>648</v>
      </c>
      <c r="J2516" s="68">
        <v>2</v>
      </c>
      <c r="K2516" s="13">
        <f>IFERROR(VLOOKUP(I2516,'LISTES stock'!A$2:B$1487,2,0)+SUMIFS(J2516:J2516,D2516:D2516,"ENTRÉE",I2516:I2516,I2516)-SUMIFS(J2516:J2516,D2516:D2516,"SORTIE",I2516:I2516,I2516),"")</f>
        <v>-25</v>
      </c>
      <c r="L2516" s="13">
        <f>IFERROR(VLOOKUP(I2516,T_LISTES[],3,0),"")</f>
        <v>2</v>
      </c>
      <c r="M2516" s="13" t="str">
        <f t="shared" si="79"/>
        <v>COMMANDER</v>
      </c>
      <c r="N2516" s="23"/>
      <c r="O2516" s="8"/>
      <c r="P2516" s="69">
        <v>0</v>
      </c>
      <c r="Q2516" s="22" t="s">
        <v>1780</v>
      </c>
      <c r="R2516" s="14" t="s">
        <v>1790</v>
      </c>
    </row>
    <row r="2517" spans="1:18" x14ac:dyDescent="0.25">
      <c r="A2517" s="14">
        <f t="shared" si="78"/>
        <v>2516</v>
      </c>
      <c r="B2517" s="15">
        <v>44378</v>
      </c>
      <c r="C2517" s="7">
        <v>44386</v>
      </c>
      <c r="D2517" s="8" t="s">
        <v>842</v>
      </c>
      <c r="E2517" s="22" t="s">
        <v>658</v>
      </c>
      <c r="F2517" s="67" t="s">
        <v>1860</v>
      </c>
      <c r="G2517" s="8"/>
      <c r="H2517" s="67" t="s">
        <v>26</v>
      </c>
      <c r="I2517" s="22" t="s">
        <v>647</v>
      </c>
      <c r="J2517" s="68">
        <v>2</v>
      </c>
      <c r="K2517" s="13">
        <f>IFERROR(VLOOKUP(I2517,'LISTES stock'!A$2:B$1487,2,0)+SUMIFS(J2517:J2517,D2517:D2517,"ENTRÉE",I2517:I2517,I2517)-SUMIFS(J2517:J2517,D2517:D2517,"SORTIE",I2517:I2517,I2517),"")</f>
        <v>-13</v>
      </c>
      <c r="L2517" s="13">
        <f>IFERROR(VLOOKUP(I2517,T_LISTES[],3,0),"")</f>
        <v>2</v>
      </c>
      <c r="M2517" s="13" t="str">
        <f t="shared" si="79"/>
        <v>COMMANDER</v>
      </c>
      <c r="N2517" s="23"/>
      <c r="O2517" s="8"/>
      <c r="P2517" s="69">
        <v>0</v>
      </c>
      <c r="Q2517" s="22" t="s">
        <v>1780</v>
      </c>
      <c r="R2517" s="14" t="s">
        <v>1790</v>
      </c>
    </row>
    <row r="2518" spans="1:18" x14ac:dyDescent="0.25">
      <c r="A2518" s="14">
        <f t="shared" si="78"/>
        <v>2517</v>
      </c>
      <c r="B2518" s="15">
        <v>44378</v>
      </c>
      <c r="C2518" s="7">
        <v>44386</v>
      </c>
      <c r="D2518" s="8" t="s">
        <v>842</v>
      </c>
      <c r="E2518" s="22" t="s">
        <v>658</v>
      </c>
      <c r="F2518" s="67" t="s">
        <v>1860</v>
      </c>
      <c r="G2518" s="8"/>
      <c r="H2518" s="67" t="s">
        <v>26</v>
      </c>
      <c r="I2518" s="22" t="s">
        <v>135</v>
      </c>
      <c r="J2518" s="68">
        <v>2</v>
      </c>
      <c r="K2518" s="13">
        <f>IFERROR(VLOOKUP(I2518,'LISTES stock'!A$2:B$1487,2,0)+SUMIFS(J2518:J2518,D2518:D2518,"ENTRÉE",I2518:I2518,I2518)-SUMIFS(J2518:J2518,D2518:D2518,"SORTIE",I2518:I2518,I2518),"")</f>
        <v>-88</v>
      </c>
      <c r="L2518" s="13">
        <f>IFERROR(VLOOKUP(I2518,T_LISTES[],3,0),"")</f>
        <v>2</v>
      </c>
      <c r="M2518" s="13" t="str">
        <f t="shared" si="79"/>
        <v>COMMANDER</v>
      </c>
      <c r="N2518" s="23"/>
      <c r="O2518" s="8"/>
      <c r="P2518" s="69">
        <v>0</v>
      </c>
      <c r="Q2518" s="22" t="s">
        <v>1780</v>
      </c>
      <c r="R2518" s="14" t="s">
        <v>1790</v>
      </c>
    </row>
    <row r="2519" spans="1:18" x14ac:dyDescent="0.25">
      <c r="A2519" s="14">
        <f t="shared" si="78"/>
        <v>2518</v>
      </c>
      <c r="B2519" s="15">
        <v>44378</v>
      </c>
      <c r="C2519" s="7">
        <v>44386</v>
      </c>
      <c r="D2519" s="8" t="s">
        <v>842</v>
      </c>
      <c r="E2519" s="22" t="s">
        <v>658</v>
      </c>
      <c r="F2519" s="67" t="s">
        <v>1860</v>
      </c>
      <c r="G2519" s="8"/>
      <c r="H2519" s="67" t="s">
        <v>26</v>
      </c>
      <c r="I2519" s="22" t="s">
        <v>57</v>
      </c>
      <c r="J2519" s="68">
        <v>42</v>
      </c>
      <c r="K2519" s="13">
        <f>IFERROR(VLOOKUP(I2519,'LISTES stock'!A$2:B$1487,2,0)+SUMIFS(J2519:J2519,D2519:D2519,"ENTRÉE",I2519:I2519,I2519)-SUMIFS(J2519:J2519,D2519:D2519,"SORTIE",I2519:I2519,I2519),"")</f>
        <v>-7086</v>
      </c>
      <c r="L2519" s="13">
        <f>IFERROR(VLOOKUP(I2519,T_LISTES[],3,0),"")</f>
        <v>0</v>
      </c>
      <c r="M2519" s="13" t="str">
        <f t="shared" si="79"/>
        <v>COMMANDER</v>
      </c>
      <c r="N2519" s="23"/>
      <c r="O2519" s="8"/>
      <c r="P2519" s="69">
        <v>0</v>
      </c>
      <c r="Q2519" s="22" t="s">
        <v>1780</v>
      </c>
      <c r="R2519" s="14" t="s">
        <v>1790</v>
      </c>
    </row>
    <row r="2520" spans="1:18" x14ac:dyDescent="0.25">
      <c r="A2520" s="14">
        <f t="shared" si="78"/>
        <v>2519</v>
      </c>
      <c r="B2520" s="15">
        <v>44378</v>
      </c>
      <c r="C2520" s="7">
        <v>44386</v>
      </c>
      <c r="D2520" s="8" t="s">
        <v>842</v>
      </c>
      <c r="E2520" s="22" t="s">
        <v>155</v>
      </c>
      <c r="F2520" s="67" t="s">
        <v>1744</v>
      </c>
      <c r="G2520" s="8"/>
      <c r="H2520" s="67" t="s">
        <v>33</v>
      </c>
      <c r="I2520" s="22" t="s">
        <v>412</v>
      </c>
      <c r="J2520" s="68">
        <v>1</v>
      </c>
      <c r="K2520" s="13">
        <f>IFERROR(VLOOKUP(I2520,'LISTES stock'!A$2:B$1487,2,0)+SUMIFS(J2520:J2520,D2520:D2520,"ENTRÉE",I2520:I2520,I2520)-SUMIFS(J2520:J2520,D2520:D2520,"SORTIE",I2520:I2520,I2520),"")</f>
        <v>-5</v>
      </c>
      <c r="L2520" s="13">
        <f>IFERROR(VLOOKUP(I2520,T_LISTES[],3,0),"")</f>
        <v>0</v>
      </c>
      <c r="M2520" s="13" t="str">
        <f t="shared" si="79"/>
        <v>COMMANDER</v>
      </c>
      <c r="N2520" s="23"/>
      <c r="O2520" s="8"/>
      <c r="P2520" s="69">
        <v>0</v>
      </c>
      <c r="Q2520" s="22"/>
      <c r="R2520" s="14" t="s">
        <v>1739</v>
      </c>
    </row>
    <row r="2521" spans="1:18" x14ac:dyDescent="0.25">
      <c r="A2521" s="14">
        <f t="shared" si="78"/>
        <v>2520</v>
      </c>
      <c r="B2521" s="15">
        <v>44378</v>
      </c>
      <c r="C2521" s="7">
        <v>44386</v>
      </c>
      <c r="D2521" s="8" t="s">
        <v>842</v>
      </c>
      <c r="E2521" s="22" t="s">
        <v>239</v>
      </c>
      <c r="F2521" s="67" t="s">
        <v>1867</v>
      </c>
      <c r="G2521" s="8"/>
      <c r="H2521" s="67" t="s">
        <v>1742</v>
      </c>
      <c r="I2521" s="22" t="s">
        <v>329</v>
      </c>
      <c r="J2521" s="68">
        <v>2</v>
      </c>
      <c r="K2521" s="13">
        <f>IFERROR(VLOOKUP(I2521,'LISTES stock'!A$2:B$1487,2,0)+SUMIFS(J2521:J2521,D2521:D2521,"ENTRÉE",I2521:I2521,I2521)-SUMIFS(J2521:J2521,D2521:D2521,"SORTIE",I2521:I2521,I2521),"")</f>
        <v>32</v>
      </c>
      <c r="L2521" s="13">
        <f>IFERROR(VLOOKUP(I2521,T_LISTES[],3,0),"")</f>
        <v>2</v>
      </c>
      <c r="M2521" s="13" t="str">
        <f t="shared" si="79"/>
        <v/>
      </c>
      <c r="N2521" s="23"/>
      <c r="O2521" s="8"/>
      <c r="P2521" s="69">
        <v>0</v>
      </c>
      <c r="Q2521" s="22"/>
      <c r="R2521" s="14" t="s">
        <v>1743</v>
      </c>
    </row>
    <row r="2522" spans="1:18" x14ac:dyDescent="0.25">
      <c r="A2522" s="14">
        <f t="shared" si="78"/>
        <v>2521</v>
      </c>
      <c r="B2522" s="15">
        <v>44378</v>
      </c>
      <c r="C2522" s="7">
        <v>44386</v>
      </c>
      <c r="D2522" s="8" t="s">
        <v>842</v>
      </c>
      <c r="E2522" s="22" t="s">
        <v>72</v>
      </c>
      <c r="F2522" s="67" t="s">
        <v>1867</v>
      </c>
      <c r="G2522" s="8"/>
      <c r="H2522" s="67" t="s">
        <v>1742</v>
      </c>
      <c r="I2522" s="22" t="s">
        <v>238</v>
      </c>
      <c r="J2522" s="68">
        <v>1</v>
      </c>
      <c r="K2522" s="13">
        <f>IFERROR(VLOOKUP(I2522,'LISTES stock'!A$2:B$1487,2,0)+SUMIFS(J2522:J2522,D2522:D2522,"ENTRÉE",I2522:I2522,I2522)-SUMIFS(J2522:J2522,D2522:D2522,"SORTIE",I2522:I2522,I2522),"")</f>
        <v>11</v>
      </c>
      <c r="L2522" s="13">
        <f>IFERROR(VLOOKUP(I2522,T_LISTES[],3,0),"")</f>
        <v>2</v>
      </c>
      <c r="M2522" s="13" t="str">
        <f t="shared" si="79"/>
        <v/>
      </c>
      <c r="N2522" s="23"/>
      <c r="O2522" s="8"/>
      <c r="P2522" s="69">
        <v>0</v>
      </c>
      <c r="Q2522" s="22"/>
      <c r="R2522" s="14" t="s">
        <v>1743</v>
      </c>
    </row>
    <row r="2523" spans="1:18" x14ac:dyDescent="0.25">
      <c r="A2523" s="14">
        <f t="shared" si="78"/>
        <v>2522</v>
      </c>
      <c r="B2523" s="15">
        <v>44378</v>
      </c>
      <c r="C2523" s="7">
        <v>44386</v>
      </c>
      <c r="D2523" s="8" t="s">
        <v>842</v>
      </c>
      <c r="E2523" s="22" t="s">
        <v>72</v>
      </c>
      <c r="F2523" s="67" t="s">
        <v>1867</v>
      </c>
      <c r="G2523" s="8"/>
      <c r="H2523" s="67" t="s">
        <v>1742</v>
      </c>
      <c r="I2523" s="22" t="s">
        <v>7</v>
      </c>
      <c r="J2523" s="68">
        <v>1</v>
      </c>
      <c r="K2523" s="13">
        <f>IFERROR(VLOOKUP(I2523,'LISTES stock'!A$2:B$1487,2,0)+SUMIFS(J2523:J2523,D2523:D2523,"ENTRÉE",I2523:I2523,I2523)-SUMIFS(J2523:J2523,D2523:D2523,"SORTIE",I2523:I2523,I2523),"")</f>
        <v>0</v>
      </c>
      <c r="L2523" s="13">
        <f>IFERROR(VLOOKUP(I2523,T_LISTES[],3,0),"")</f>
        <v>2</v>
      </c>
      <c r="M2523" s="13" t="str">
        <f t="shared" si="79"/>
        <v>COMMANDER</v>
      </c>
      <c r="N2523" s="23"/>
      <c r="O2523" s="8"/>
      <c r="P2523" s="69">
        <v>0</v>
      </c>
      <c r="Q2523" s="22"/>
      <c r="R2523" s="14" t="s">
        <v>1743</v>
      </c>
    </row>
    <row r="2524" spans="1:18" x14ac:dyDescent="0.25">
      <c r="A2524" s="14">
        <f t="shared" si="78"/>
        <v>2523</v>
      </c>
      <c r="B2524" s="15">
        <v>44378</v>
      </c>
      <c r="C2524" s="7">
        <v>44386</v>
      </c>
      <c r="D2524" s="8" t="s">
        <v>842</v>
      </c>
      <c r="E2524" s="22" t="s">
        <v>707</v>
      </c>
      <c r="F2524" s="67" t="s">
        <v>1735</v>
      </c>
      <c r="G2524" s="8"/>
      <c r="H2524" s="67" t="s">
        <v>33</v>
      </c>
      <c r="I2524" s="22" t="s">
        <v>439</v>
      </c>
      <c r="J2524" s="68">
        <v>1</v>
      </c>
      <c r="K2524" s="13">
        <f>IFERROR(VLOOKUP(I2524,'LISTES stock'!A$2:B$1487,2,0)+SUMIFS(J2524:J2524,D2524:D2524,"ENTRÉE",I2524:I2524,I2524)-SUMIFS(J2524:J2524,D2524:D2524,"SORTIE",I2524:I2524,I2524),"")</f>
        <v>-11</v>
      </c>
      <c r="L2524" s="13">
        <f>IFERROR(VLOOKUP(I2524,T_LISTES[],3,0),"")</f>
        <v>0</v>
      </c>
      <c r="M2524" s="13" t="str">
        <f t="shared" si="79"/>
        <v>COMMANDER</v>
      </c>
      <c r="N2524" s="23"/>
      <c r="O2524" s="8"/>
      <c r="P2524" s="69">
        <v>0</v>
      </c>
      <c r="Q2524" s="22"/>
      <c r="R2524" s="14" t="s">
        <v>1754</v>
      </c>
    </row>
    <row r="2525" spans="1:18" x14ac:dyDescent="0.25">
      <c r="A2525" s="14">
        <f t="shared" si="78"/>
        <v>2524</v>
      </c>
      <c r="B2525" s="15">
        <v>44378</v>
      </c>
      <c r="C2525" s="7">
        <v>44386</v>
      </c>
      <c r="D2525" s="8" t="s">
        <v>842</v>
      </c>
      <c r="E2525" s="22" t="s">
        <v>707</v>
      </c>
      <c r="F2525" s="67" t="s">
        <v>1735</v>
      </c>
      <c r="G2525" s="8"/>
      <c r="H2525" s="67" t="s">
        <v>33</v>
      </c>
      <c r="I2525" s="22" t="s">
        <v>495</v>
      </c>
      <c r="J2525" s="68">
        <v>1</v>
      </c>
      <c r="K2525" s="13">
        <f>IFERROR(VLOOKUP(I2525,'LISTES stock'!A$2:B$1487,2,0)+SUMIFS(J2525:J2525,D2525:D2525,"ENTRÉE",I2525:I2525,I2525)-SUMIFS(J2525:J2525,D2525:D2525,"SORTIE",I2525:I2525,I2525),"")</f>
        <v>-4</v>
      </c>
      <c r="L2525" s="13">
        <f>IFERROR(VLOOKUP(I2525,T_LISTES[],3,0),"")</f>
        <v>0</v>
      </c>
      <c r="M2525" s="13" t="str">
        <f t="shared" si="79"/>
        <v>COMMANDER</v>
      </c>
      <c r="N2525" s="23"/>
      <c r="O2525" s="8"/>
      <c r="P2525" s="69">
        <v>0</v>
      </c>
      <c r="Q2525" s="22"/>
      <c r="R2525" s="14" t="s">
        <v>1754</v>
      </c>
    </row>
    <row r="2526" spans="1:18" x14ac:dyDescent="0.25">
      <c r="A2526" s="14">
        <f t="shared" si="78"/>
        <v>2525</v>
      </c>
      <c r="B2526" s="15">
        <v>44378</v>
      </c>
      <c r="C2526" s="7">
        <v>44386</v>
      </c>
      <c r="D2526" s="8" t="s">
        <v>842</v>
      </c>
      <c r="E2526" s="22" t="s">
        <v>268</v>
      </c>
      <c r="F2526" s="67" t="s">
        <v>1784</v>
      </c>
      <c r="G2526" s="8"/>
      <c r="H2526" s="67" t="s">
        <v>26</v>
      </c>
      <c r="I2526" s="22" t="s">
        <v>507</v>
      </c>
      <c r="J2526" s="68">
        <v>1</v>
      </c>
      <c r="K2526" s="13">
        <f>IFERROR(VLOOKUP(I2526,'LISTES stock'!A$2:B$1487,2,0)+SUMIFS(J2526:J2526,D2526:D2526,"ENTRÉE",I2526:I2526,I2526)-SUMIFS(J2526:J2526,D2526:D2526,"SORTIE",I2526:I2526,I2526),"")</f>
        <v>-1</v>
      </c>
      <c r="L2526" s="13">
        <f>IFERROR(VLOOKUP(I2526,T_LISTES[],3,0),"")</f>
        <v>2</v>
      </c>
      <c r="M2526" s="13" t="str">
        <f t="shared" si="79"/>
        <v>COMMANDER</v>
      </c>
      <c r="N2526" s="23"/>
      <c r="O2526" s="8"/>
      <c r="P2526" s="69">
        <v>0</v>
      </c>
      <c r="Q2526" s="22"/>
      <c r="R2526" s="14" t="s">
        <v>1754</v>
      </c>
    </row>
    <row r="2527" spans="1:18" x14ac:dyDescent="0.25">
      <c r="A2527" s="14">
        <f t="shared" si="78"/>
        <v>2526</v>
      </c>
      <c r="B2527" s="15">
        <v>44378</v>
      </c>
      <c r="C2527" s="7">
        <v>44386</v>
      </c>
      <c r="D2527" s="8" t="s">
        <v>842</v>
      </c>
      <c r="E2527" s="22" t="s">
        <v>268</v>
      </c>
      <c r="F2527" s="67" t="s">
        <v>1784</v>
      </c>
      <c r="G2527" s="8"/>
      <c r="H2527" s="67" t="s">
        <v>26</v>
      </c>
      <c r="I2527" s="22" t="s">
        <v>506</v>
      </c>
      <c r="J2527" s="68">
        <v>1</v>
      </c>
      <c r="K2527" s="13">
        <f>IFERROR(VLOOKUP(I2527,'LISTES stock'!A$2:B$1487,2,0)+SUMIFS(J2527:J2527,D2527:D2527,"ENTRÉE",I2527:I2527,I2527)-SUMIFS(J2527:J2527,D2527:D2527,"SORTIE",I2527:I2527,I2527),"")</f>
        <v>-3</v>
      </c>
      <c r="L2527" s="13">
        <f>IFERROR(VLOOKUP(I2527,T_LISTES[],3,0),"")</f>
        <v>2</v>
      </c>
      <c r="M2527" s="13" t="str">
        <f t="shared" si="79"/>
        <v>COMMANDER</v>
      </c>
      <c r="N2527" s="23"/>
      <c r="O2527" s="8"/>
      <c r="P2527" s="69">
        <v>0</v>
      </c>
      <c r="Q2527" s="22"/>
      <c r="R2527" s="14" t="s">
        <v>1754</v>
      </c>
    </row>
    <row r="2528" spans="1:18" x14ac:dyDescent="0.25">
      <c r="A2528" s="14">
        <f t="shared" si="78"/>
        <v>2527</v>
      </c>
      <c r="B2528" s="15">
        <v>44378</v>
      </c>
      <c r="C2528" s="7">
        <v>44386</v>
      </c>
      <c r="D2528" s="8" t="s">
        <v>842</v>
      </c>
      <c r="E2528" s="22" t="s">
        <v>228</v>
      </c>
      <c r="F2528" s="67" t="s">
        <v>1849</v>
      </c>
      <c r="G2528" s="8"/>
      <c r="H2528" s="67" t="s">
        <v>33</v>
      </c>
      <c r="I2528" s="22" t="s">
        <v>509</v>
      </c>
      <c r="J2528" s="68">
        <v>1</v>
      </c>
      <c r="K2528" s="13">
        <f>IFERROR(VLOOKUP(I2528,'LISTES stock'!A$2:B$1487,2,0)+SUMIFS(J2528:J2528,D2528:D2528,"ENTRÉE",I2528:I2528,I2528)-SUMIFS(J2528:J2528,D2528:D2528,"SORTIE",I2528:I2528,I2528),"")</f>
        <v>-2</v>
      </c>
      <c r="L2528" s="13">
        <f>IFERROR(VLOOKUP(I2528,T_LISTES[],3,0),"")</f>
        <v>0</v>
      </c>
      <c r="M2528" s="13" t="str">
        <f t="shared" si="79"/>
        <v>COMMANDER</v>
      </c>
      <c r="N2528" s="23"/>
      <c r="O2528" s="8"/>
      <c r="P2528" s="69">
        <v>0</v>
      </c>
      <c r="Q2528" s="22"/>
      <c r="R2528" s="14" t="s">
        <v>1737</v>
      </c>
    </row>
    <row r="2529" spans="1:18" x14ac:dyDescent="0.25">
      <c r="A2529" s="14">
        <f t="shared" si="78"/>
        <v>2528</v>
      </c>
      <c r="B2529" s="15">
        <v>44378</v>
      </c>
      <c r="C2529" s="7">
        <v>44386</v>
      </c>
      <c r="D2529" s="8" t="s">
        <v>842</v>
      </c>
      <c r="E2529" s="22" t="s">
        <v>52</v>
      </c>
      <c r="F2529" s="67" t="s">
        <v>1747</v>
      </c>
      <c r="G2529" s="8"/>
      <c r="H2529" s="67" t="s">
        <v>33</v>
      </c>
      <c r="I2529" s="22" t="s">
        <v>36</v>
      </c>
      <c r="J2529" s="68">
        <v>2</v>
      </c>
      <c r="K2529" s="13">
        <f>IFERROR(VLOOKUP(I2529,'LISTES stock'!A$2:B$1487,2,0)+SUMIFS(J2529:J2529,D2529:D2529,"ENTRÉE",I2529:I2529,I2529)-SUMIFS(J2529:J2529,D2529:D2529,"SORTIE",I2529:I2529,I2529),"")</f>
        <v>-20</v>
      </c>
      <c r="L2529" s="13">
        <f>IFERROR(VLOOKUP(I2529,T_LISTES[],3,0),"")</f>
        <v>2</v>
      </c>
      <c r="M2529" s="13" t="str">
        <f t="shared" si="79"/>
        <v>COMMANDER</v>
      </c>
      <c r="N2529" s="23" t="s">
        <v>1775</v>
      </c>
      <c r="O2529" s="8"/>
      <c r="P2529" s="69">
        <v>1000</v>
      </c>
      <c r="Q2529" s="22"/>
      <c r="R2529" s="14" t="s">
        <v>1776</v>
      </c>
    </row>
    <row r="2530" spans="1:18" x14ac:dyDescent="0.25">
      <c r="A2530" s="14">
        <f t="shared" si="78"/>
        <v>2529</v>
      </c>
      <c r="B2530" s="15">
        <v>44378</v>
      </c>
      <c r="C2530" s="7">
        <v>44386</v>
      </c>
      <c r="D2530" s="8" t="s">
        <v>842</v>
      </c>
      <c r="E2530" s="22" t="s">
        <v>117</v>
      </c>
      <c r="F2530" s="67" t="s">
        <v>1747</v>
      </c>
      <c r="G2530" s="8"/>
      <c r="H2530" s="67" t="s">
        <v>1742</v>
      </c>
      <c r="I2530" s="22" t="s">
        <v>395</v>
      </c>
      <c r="J2530" s="68">
        <v>1</v>
      </c>
      <c r="K2530" s="13">
        <f>IFERROR(VLOOKUP(I2530,'LISTES stock'!A$2:B$1487,2,0)+SUMIFS(J2530:J2530,D2530:D2530,"ENTRÉE",I2530:I2530,I2530)-SUMIFS(J2530:J2530,D2530:D2530,"SORTIE",I2530:I2530,I2530),"")</f>
        <v>-5</v>
      </c>
      <c r="L2530" s="13">
        <f>IFERROR(VLOOKUP(I2530,T_LISTES[],3,0),"")</f>
        <v>2</v>
      </c>
      <c r="M2530" s="13" t="str">
        <f t="shared" si="79"/>
        <v>COMMANDER</v>
      </c>
      <c r="N2530" s="23"/>
      <c r="O2530" s="8"/>
      <c r="P2530" s="69">
        <v>12000</v>
      </c>
      <c r="Q2530" s="22"/>
      <c r="R2530" s="14" t="s">
        <v>1743</v>
      </c>
    </row>
    <row r="2531" spans="1:18" x14ac:dyDescent="0.25">
      <c r="A2531" s="14">
        <f t="shared" si="78"/>
        <v>2530</v>
      </c>
      <c r="B2531" s="15">
        <v>44378</v>
      </c>
      <c r="C2531" s="7">
        <v>44386</v>
      </c>
      <c r="D2531" s="8" t="s">
        <v>842</v>
      </c>
      <c r="E2531" s="22" t="s">
        <v>207</v>
      </c>
      <c r="F2531" s="67" t="s">
        <v>1867</v>
      </c>
      <c r="G2531" s="8"/>
      <c r="H2531" s="67" t="s">
        <v>1742</v>
      </c>
      <c r="I2531" s="22" t="s">
        <v>7</v>
      </c>
      <c r="J2531" s="68">
        <v>1</v>
      </c>
      <c r="K2531" s="13">
        <f>IFERROR(VLOOKUP(I2531,'LISTES stock'!A$2:B$1487,2,0)+SUMIFS(J2531:J2531,D2531:D2531,"ENTRÉE",I2531:I2531,I2531)-SUMIFS(J2531:J2531,D2531:D2531,"SORTIE",I2531:I2531,I2531),"")</f>
        <v>0</v>
      </c>
      <c r="L2531" s="13">
        <f>IFERROR(VLOOKUP(I2531,T_LISTES[],3,0),"")</f>
        <v>2</v>
      </c>
      <c r="M2531" s="13" t="str">
        <f t="shared" si="79"/>
        <v>COMMANDER</v>
      </c>
      <c r="N2531" s="23"/>
      <c r="O2531" s="8"/>
      <c r="P2531" s="69">
        <v>0</v>
      </c>
      <c r="Q2531" s="22"/>
      <c r="R2531" s="14" t="s">
        <v>1772</v>
      </c>
    </row>
    <row r="2532" spans="1:18" x14ac:dyDescent="0.25">
      <c r="A2532" s="14">
        <f t="shared" si="78"/>
        <v>2531</v>
      </c>
      <c r="B2532" s="15">
        <v>44378</v>
      </c>
      <c r="C2532" s="7">
        <v>44386</v>
      </c>
      <c r="D2532" s="8" t="s">
        <v>842</v>
      </c>
      <c r="E2532" s="22" t="s">
        <v>685</v>
      </c>
      <c r="F2532" s="67" t="s">
        <v>1860</v>
      </c>
      <c r="G2532" s="8"/>
      <c r="H2532" s="67" t="s">
        <v>26</v>
      </c>
      <c r="I2532" s="22" t="s">
        <v>648</v>
      </c>
      <c r="J2532" s="68">
        <v>1</v>
      </c>
      <c r="K2532" s="13">
        <f>IFERROR(VLOOKUP(I2532,'LISTES stock'!A$2:B$1487,2,0)+SUMIFS(J2532:J2532,D2532:D2532,"ENTRÉE",I2532:I2532,I2532)-SUMIFS(J2532:J2532,D2532:D2532,"SORTIE",I2532:I2532,I2532),"")</f>
        <v>-24</v>
      </c>
      <c r="L2532" s="13">
        <f>IFERROR(VLOOKUP(I2532,T_LISTES[],3,0),"")</f>
        <v>2</v>
      </c>
      <c r="M2532" s="13" t="str">
        <f t="shared" si="79"/>
        <v>COMMANDER</v>
      </c>
      <c r="N2532" s="23"/>
      <c r="O2532" s="8"/>
      <c r="P2532" s="69">
        <v>0</v>
      </c>
      <c r="Q2532" s="22" t="s">
        <v>1891</v>
      </c>
      <c r="R2532" s="14" t="s">
        <v>2056</v>
      </c>
    </row>
    <row r="2533" spans="1:18" x14ac:dyDescent="0.25">
      <c r="A2533" s="14">
        <f t="shared" si="78"/>
        <v>2532</v>
      </c>
      <c r="B2533" s="15">
        <v>44378</v>
      </c>
      <c r="C2533" s="7">
        <v>44386</v>
      </c>
      <c r="D2533" s="8" t="s">
        <v>842</v>
      </c>
      <c r="E2533" s="22" t="s">
        <v>685</v>
      </c>
      <c r="F2533" s="67" t="s">
        <v>1860</v>
      </c>
      <c r="G2533" s="8"/>
      <c r="H2533" s="67" t="s">
        <v>26</v>
      </c>
      <c r="I2533" s="22" t="s">
        <v>647</v>
      </c>
      <c r="J2533" s="68">
        <v>1</v>
      </c>
      <c r="K2533" s="13">
        <f>IFERROR(VLOOKUP(I2533,'LISTES stock'!A$2:B$1487,2,0)+SUMIFS(J2533:J2533,D2533:D2533,"ENTRÉE",I2533:I2533,I2533)-SUMIFS(J2533:J2533,D2533:D2533,"SORTIE",I2533:I2533,I2533),"")</f>
        <v>-12</v>
      </c>
      <c r="L2533" s="13">
        <f>IFERROR(VLOOKUP(I2533,T_LISTES[],3,0),"")</f>
        <v>2</v>
      </c>
      <c r="M2533" s="13" t="str">
        <f t="shared" si="79"/>
        <v>COMMANDER</v>
      </c>
      <c r="N2533" s="23"/>
      <c r="O2533" s="8"/>
      <c r="P2533" s="69">
        <v>0</v>
      </c>
      <c r="Q2533" s="22" t="s">
        <v>1891</v>
      </c>
      <c r="R2533" s="14" t="s">
        <v>2056</v>
      </c>
    </row>
    <row r="2534" spans="1:18" x14ac:dyDescent="0.25">
      <c r="A2534" s="14">
        <f t="shared" si="78"/>
        <v>2533</v>
      </c>
      <c r="B2534" s="15">
        <v>44378</v>
      </c>
      <c r="C2534" s="7">
        <v>44387</v>
      </c>
      <c r="D2534" s="8" t="s">
        <v>842</v>
      </c>
      <c r="E2534" s="22" t="s">
        <v>50</v>
      </c>
      <c r="F2534" s="67" t="s">
        <v>1768</v>
      </c>
      <c r="G2534" s="8"/>
      <c r="H2534" s="67" t="s">
        <v>1740</v>
      </c>
      <c r="I2534" s="22" t="s">
        <v>75</v>
      </c>
      <c r="J2534" s="68">
        <v>1</v>
      </c>
      <c r="K2534" s="13">
        <f>IFERROR(VLOOKUP(I2534,'LISTES stock'!A$2:B$1487,2,0)+SUMIFS(J2534:J2534,D2534:D2534,"ENTRÉE",I2534:I2534,I2534)-SUMIFS(J2534:J2534,D2534:D2534,"SORTIE",I2534:I2534,I2534),"")</f>
        <v>-8</v>
      </c>
      <c r="L2534" s="13">
        <f>IFERROR(VLOOKUP(I2534,T_LISTES[],3,0),"")</f>
        <v>2</v>
      </c>
      <c r="M2534" s="13" t="str">
        <f t="shared" si="79"/>
        <v>COMMANDER</v>
      </c>
      <c r="N2534" s="23"/>
      <c r="O2534" s="8"/>
      <c r="P2534" s="69">
        <v>80000</v>
      </c>
      <c r="Q2534" s="22"/>
      <c r="R2534" s="14" t="s">
        <v>1737</v>
      </c>
    </row>
    <row r="2535" spans="1:18" x14ac:dyDescent="0.25">
      <c r="A2535" s="14">
        <f t="shared" si="78"/>
        <v>2534</v>
      </c>
      <c r="B2535" s="15">
        <v>44378</v>
      </c>
      <c r="C2535" s="7">
        <v>44387</v>
      </c>
      <c r="D2535" s="8" t="s">
        <v>842</v>
      </c>
      <c r="E2535" s="22" t="s">
        <v>207</v>
      </c>
      <c r="F2535" s="67" t="s">
        <v>1762</v>
      </c>
      <c r="G2535" s="8"/>
      <c r="H2535" s="67" t="s">
        <v>26</v>
      </c>
      <c r="I2535" s="22" t="s">
        <v>25</v>
      </c>
      <c r="J2535" s="68">
        <v>2</v>
      </c>
      <c r="K2535" s="13">
        <f>IFERROR(VLOOKUP(I2535,'LISTES stock'!A$2:B$1487,2,0)+SUMIFS(J2535:J2535,D2535:D2535,"ENTRÉE",I2535:I2535,I2535)-SUMIFS(J2535:J2535,D2535:D2535,"SORTIE",I2535:I2535,I2535),"")</f>
        <v>-4</v>
      </c>
      <c r="L2535" s="13">
        <f>IFERROR(VLOOKUP(I2535,T_LISTES[],3,0),"")</f>
        <v>2</v>
      </c>
      <c r="M2535" s="13" t="str">
        <f t="shared" si="79"/>
        <v>COMMANDER</v>
      </c>
      <c r="N2535" s="23"/>
      <c r="O2535" s="8"/>
      <c r="P2535" s="69">
        <v>0</v>
      </c>
      <c r="Q2535" s="22"/>
      <c r="R2535" s="14" t="s">
        <v>1790</v>
      </c>
    </row>
    <row r="2536" spans="1:18" x14ac:dyDescent="0.25">
      <c r="A2536" s="14">
        <f t="shared" si="78"/>
        <v>2535</v>
      </c>
      <c r="B2536" s="15">
        <v>44378</v>
      </c>
      <c r="C2536" s="7">
        <v>44389</v>
      </c>
      <c r="D2536" s="8" t="s">
        <v>842</v>
      </c>
      <c r="E2536" s="22" t="s">
        <v>256</v>
      </c>
      <c r="F2536" s="67" t="s">
        <v>1860</v>
      </c>
      <c r="G2536" s="8"/>
      <c r="H2536" s="67" t="s">
        <v>26</v>
      </c>
      <c r="I2536" s="22" t="s">
        <v>133</v>
      </c>
      <c r="J2536" s="68">
        <v>2</v>
      </c>
      <c r="K2536" s="13">
        <f>IFERROR(VLOOKUP(I2536,'LISTES stock'!A$2:B$1487,2,0)+SUMIFS(J2536:J2536,D2536:D2536,"ENTRÉE",I2536:I2536,I2536)-SUMIFS(J2536:J2536,D2536:D2536,"SORTIE",I2536:I2536,I2536),"")</f>
        <v>-5</v>
      </c>
      <c r="L2536" s="13">
        <f>IFERROR(VLOOKUP(I2536,T_LISTES[],3,0),"")</f>
        <v>2</v>
      </c>
      <c r="M2536" s="13" t="str">
        <f t="shared" si="79"/>
        <v>COMMANDER</v>
      </c>
      <c r="N2536" s="23"/>
      <c r="O2536" s="8"/>
      <c r="P2536" s="69">
        <v>0</v>
      </c>
      <c r="Q2536" s="22" t="s">
        <v>1780</v>
      </c>
      <c r="R2536" s="14" t="s">
        <v>1790</v>
      </c>
    </row>
    <row r="2537" spans="1:18" x14ac:dyDescent="0.25">
      <c r="A2537" s="14">
        <f t="shared" si="78"/>
        <v>2536</v>
      </c>
      <c r="B2537" s="15">
        <v>44378</v>
      </c>
      <c r="C2537" s="7">
        <v>44389</v>
      </c>
      <c r="D2537" s="8" t="s">
        <v>842</v>
      </c>
      <c r="E2537" s="22" t="s">
        <v>256</v>
      </c>
      <c r="F2537" s="67" t="s">
        <v>1860</v>
      </c>
      <c r="G2537" s="8"/>
      <c r="H2537" s="67" t="s">
        <v>26</v>
      </c>
      <c r="I2537" s="22" t="s">
        <v>132</v>
      </c>
      <c r="J2537" s="68">
        <v>2</v>
      </c>
      <c r="K2537" s="13">
        <f>IFERROR(VLOOKUP(I2537,'LISTES stock'!A$2:B$1487,2,0)+SUMIFS(J2537:J2537,D2537:D2537,"ENTRÉE",I2537:I2537,I2537)-SUMIFS(J2537:J2537,D2537:D2537,"SORTIE",I2537:I2537,I2537),"")</f>
        <v>-2</v>
      </c>
      <c r="L2537" s="13">
        <f>IFERROR(VLOOKUP(I2537,T_LISTES[],3,0),"")</f>
        <v>2</v>
      </c>
      <c r="M2537" s="13" t="str">
        <f t="shared" si="79"/>
        <v>COMMANDER</v>
      </c>
      <c r="N2537" s="23"/>
      <c r="O2537" s="8"/>
      <c r="P2537" s="69">
        <v>0</v>
      </c>
      <c r="Q2537" s="22" t="s">
        <v>1780</v>
      </c>
      <c r="R2537" s="14" t="s">
        <v>1790</v>
      </c>
    </row>
    <row r="2538" spans="1:18" x14ac:dyDescent="0.25">
      <c r="A2538" s="14">
        <f t="shared" si="78"/>
        <v>2537</v>
      </c>
      <c r="B2538" s="15">
        <v>44378</v>
      </c>
      <c r="C2538" s="7">
        <v>44389</v>
      </c>
      <c r="D2538" s="8" t="s">
        <v>842</v>
      </c>
      <c r="E2538" s="22" t="s">
        <v>256</v>
      </c>
      <c r="F2538" s="67" t="s">
        <v>1860</v>
      </c>
      <c r="G2538" s="8"/>
      <c r="H2538" s="67" t="s">
        <v>26</v>
      </c>
      <c r="I2538" s="22" t="s">
        <v>135</v>
      </c>
      <c r="J2538" s="68">
        <v>2</v>
      </c>
      <c r="K2538" s="13">
        <f>IFERROR(VLOOKUP(I2538,'LISTES stock'!A$2:B$1487,2,0)+SUMIFS(J2538:J2538,D2538:D2538,"ENTRÉE",I2538:I2538,I2538)-SUMIFS(J2538:J2538,D2538:D2538,"SORTIE",I2538:I2538,I2538),"")</f>
        <v>-88</v>
      </c>
      <c r="L2538" s="13">
        <f>IFERROR(VLOOKUP(I2538,T_LISTES[],3,0),"")</f>
        <v>2</v>
      </c>
      <c r="M2538" s="13" t="str">
        <f t="shared" si="79"/>
        <v>COMMANDER</v>
      </c>
      <c r="N2538" s="23"/>
      <c r="O2538" s="8"/>
      <c r="P2538" s="69">
        <v>0</v>
      </c>
      <c r="Q2538" s="22" t="s">
        <v>1780</v>
      </c>
      <c r="R2538" s="14" t="s">
        <v>1790</v>
      </c>
    </row>
    <row r="2539" spans="1:18" x14ac:dyDescent="0.25">
      <c r="A2539" s="14">
        <f t="shared" si="78"/>
        <v>2538</v>
      </c>
      <c r="B2539" s="15">
        <v>44378</v>
      </c>
      <c r="C2539" s="7">
        <v>44389</v>
      </c>
      <c r="D2539" s="8" t="s">
        <v>842</v>
      </c>
      <c r="E2539" s="22" t="s">
        <v>256</v>
      </c>
      <c r="F2539" s="67" t="s">
        <v>1765</v>
      </c>
      <c r="G2539" s="8"/>
      <c r="H2539" s="67" t="s">
        <v>58</v>
      </c>
      <c r="I2539" s="22" t="s">
        <v>57</v>
      </c>
      <c r="J2539" s="68">
        <v>22</v>
      </c>
      <c r="K2539" s="13">
        <f>IFERROR(VLOOKUP(I2539,'LISTES stock'!A$2:B$1487,2,0)+SUMIFS(J2539:J2539,D2539:D2539,"ENTRÉE",I2539:I2539,I2539)-SUMIFS(J2539:J2539,D2539:D2539,"SORTIE",I2539:I2539,I2539),"")</f>
        <v>-7066</v>
      </c>
      <c r="L2539" s="13">
        <f>IFERROR(VLOOKUP(I2539,T_LISTES[],3,0),"")</f>
        <v>0</v>
      </c>
      <c r="M2539" s="13" t="str">
        <f t="shared" si="79"/>
        <v>COMMANDER</v>
      </c>
      <c r="N2539" s="23"/>
      <c r="O2539" s="8"/>
      <c r="P2539" s="69">
        <v>0</v>
      </c>
      <c r="Q2539" s="22" t="s">
        <v>1780</v>
      </c>
      <c r="R2539" s="14" t="s">
        <v>1790</v>
      </c>
    </row>
    <row r="2540" spans="1:18" x14ac:dyDescent="0.25">
      <c r="A2540" s="14">
        <f t="shared" si="78"/>
        <v>2539</v>
      </c>
      <c r="B2540" s="15">
        <v>44378</v>
      </c>
      <c r="C2540" s="7">
        <v>44389</v>
      </c>
      <c r="D2540" s="8" t="s">
        <v>842</v>
      </c>
      <c r="E2540" s="22" t="s">
        <v>86</v>
      </c>
      <c r="F2540" s="67" t="s">
        <v>1747</v>
      </c>
      <c r="G2540" s="8"/>
      <c r="H2540" s="67" t="s">
        <v>33</v>
      </c>
      <c r="I2540" s="22" t="s">
        <v>32</v>
      </c>
      <c r="J2540" s="68">
        <v>1</v>
      </c>
      <c r="K2540" s="13">
        <f>IFERROR(VLOOKUP(I2540,'LISTES stock'!A$2:B$1487,2,0)+SUMIFS(J2540:J2540,D2540:D2540,"ENTRÉE",I2540:I2540,I2540)-SUMIFS(J2540:J2540,D2540:D2540,"SORTIE",I2540:I2540,I2540),"")</f>
        <v>0</v>
      </c>
      <c r="L2540" s="13">
        <f>IFERROR(VLOOKUP(I2540,T_LISTES[],3,0),"")</f>
        <v>0</v>
      </c>
      <c r="M2540" s="13" t="str">
        <f t="shared" si="79"/>
        <v>COMMANDER</v>
      </c>
      <c r="N2540" s="23" t="s">
        <v>1773</v>
      </c>
      <c r="O2540" s="8"/>
      <c r="P2540" s="69">
        <v>0</v>
      </c>
      <c r="Q2540" s="22" t="s">
        <v>1803</v>
      </c>
      <c r="R2540" s="14" t="s">
        <v>1776</v>
      </c>
    </row>
    <row r="2541" spans="1:18" x14ac:dyDescent="0.25">
      <c r="A2541" s="14">
        <f t="shared" si="78"/>
        <v>2540</v>
      </c>
      <c r="B2541" s="15">
        <v>44378</v>
      </c>
      <c r="C2541" s="7">
        <v>44389</v>
      </c>
      <c r="D2541" s="8" t="s">
        <v>842</v>
      </c>
      <c r="E2541" s="22" t="s">
        <v>86</v>
      </c>
      <c r="F2541" s="67" t="s">
        <v>1747</v>
      </c>
      <c r="G2541" s="8"/>
      <c r="H2541" s="67" t="s">
        <v>33</v>
      </c>
      <c r="I2541" s="22" t="s">
        <v>688</v>
      </c>
      <c r="J2541" s="68">
        <v>6</v>
      </c>
      <c r="K2541" s="13">
        <f>IFERROR(VLOOKUP(I2541,'LISTES stock'!A$2:B$1487,2,0)+SUMIFS(J2541:J2541,D2541:D2541,"ENTRÉE",I2541:I2541,I2541)-SUMIFS(J2541:J2541,D2541:D2541,"SORTIE",I2541:I2541,I2541),"")</f>
        <v>-12</v>
      </c>
      <c r="L2541" s="13">
        <f>IFERROR(VLOOKUP(I2541,T_LISTES[],3,0),"")</f>
        <v>0</v>
      </c>
      <c r="M2541" s="13" t="str">
        <f t="shared" si="79"/>
        <v>COMMANDER</v>
      </c>
      <c r="N2541" s="23" t="s">
        <v>1773</v>
      </c>
      <c r="O2541" s="8"/>
      <c r="P2541" s="69">
        <v>0</v>
      </c>
      <c r="Q2541" s="22"/>
      <c r="R2541" s="14" t="s">
        <v>1776</v>
      </c>
    </row>
    <row r="2542" spans="1:18" x14ac:dyDescent="0.25">
      <c r="A2542" s="14">
        <f t="shared" si="78"/>
        <v>2541</v>
      </c>
      <c r="B2542" s="15">
        <v>44378</v>
      </c>
      <c r="C2542" s="7">
        <v>44389</v>
      </c>
      <c r="D2542" s="8" t="s">
        <v>842</v>
      </c>
      <c r="E2542" s="22" t="s">
        <v>270</v>
      </c>
      <c r="F2542" s="67" t="s">
        <v>1744</v>
      </c>
      <c r="G2542" s="8"/>
      <c r="H2542" s="67" t="s">
        <v>33</v>
      </c>
      <c r="I2542" s="22" t="s">
        <v>243</v>
      </c>
      <c r="J2542" s="68">
        <v>2</v>
      </c>
      <c r="K2542" s="13">
        <f>IFERROR(VLOOKUP(I2542,'LISTES stock'!A$2:B$1487,2,0)+SUMIFS(J2542:J2542,D2542:D2542,"ENTRÉE",I2542:I2542,I2542)-SUMIFS(J2542:J2542,D2542:D2542,"SORTIE",I2542:I2542,I2542),"")</f>
        <v>-2</v>
      </c>
      <c r="L2542" s="13">
        <f>IFERROR(VLOOKUP(I2542,T_LISTES[],3,0),"")</f>
        <v>2</v>
      </c>
      <c r="M2542" s="13" t="str">
        <f t="shared" si="79"/>
        <v>COMMANDER</v>
      </c>
      <c r="N2542" s="23"/>
      <c r="O2542" s="8"/>
      <c r="P2542" s="69">
        <v>12000</v>
      </c>
      <c r="Q2542" s="22"/>
      <c r="R2542" s="14" t="s">
        <v>1842</v>
      </c>
    </row>
    <row r="2543" spans="1:18" x14ac:dyDescent="0.25">
      <c r="A2543" s="14">
        <f t="shared" si="78"/>
        <v>2542</v>
      </c>
      <c r="B2543" s="15">
        <v>44378</v>
      </c>
      <c r="C2543" s="7">
        <v>44389</v>
      </c>
      <c r="D2543" s="8" t="s">
        <v>842</v>
      </c>
      <c r="E2543" s="22" t="s">
        <v>267</v>
      </c>
      <c r="F2543" s="67" t="s">
        <v>1860</v>
      </c>
      <c r="G2543" s="8"/>
      <c r="H2543" s="67" t="s">
        <v>26</v>
      </c>
      <c r="I2543" s="22" t="s">
        <v>133</v>
      </c>
      <c r="J2543" s="68">
        <v>2</v>
      </c>
      <c r="K2543" s="13">
        <f>IFERROR(VLOOKUP(I2543,'LISTES stock'!A$2:B$1487,2,0)+SUMIFS(J2543:J2543,D2543:D2543,"ENTRÉE",I2543:I2543,I2543)-SUMIFS(J2543:J2543,D2543:D2543,"SORTIE",I2543:I2543,I2543),"")</f>
        <v>-5</v>
      </c>
      <c r="L2543" s="13">
        <f>IFERROR(VLOOKUP(I2543,T_LISTES[],3,0),"")</f>
        <v>2</v>
      </c>
      <c r="M2543" s="13" t="str">
        <f t="shared" si="79"/>
        <v>COMMANDER</v>
      </c>
      <c r="N2543" s="23"/>
      <c r="O2543" s="8"/>
      <c r="P2543" s="69">
        <v>0</v>
      </c>
      <c r="Q2543" s="22" t="s">
        <v>1780</v>
      </c>
      <c r="R2543" s="14" t="s">
        <v>1754</v>
      </c>
    </row>
    <row r="2544" spans="1:18" x14ac:dyDescent="0.25">
      <c r="A2544" s="14">
        <f t="shared" si="78"/>
        <v>2543</v>
      </c>
      <c r="B2544" s="15">
        <v>44378</v>
      </c>
      <c r="C2544" s="7">
        <v>44389</v>
      </c>
      <c r="D2544" s="8" t="s">
        <v>842</v>
      </c>
      <c r="E2544" s="22" t="s">
        <v>267</v>
      </c>
      <c r="F2544" s="67" t="s">
        <v>1860</v>
      </c>
      <c r="G2544" s="8"/>
      <c r="H2544" s="67" t="s">
        <v>26</v>
      </c>
      <c r="I2544" s="22" t="s">
        <v>132</v>
      </c>
      <c r="J2544" s="68">
        <v>2</v>
      </c>
      <c r="K2544" s="13">
        <f>IFERROR(VLOOKUP(I2544,'LISTES stock'!A$2:B$1487,2,0)+SUMIFS(J2544:J2544,D2544:D2544,"ENTRÉE",I2544:I2544,I2544)-SUMIFS(J2544:J2544,D2544:D2544,"SORTIE",I2544:I2544,I2544),"")</f>
        <v>-2</v>
      </c>
      <c r="L2544" s="13">
        <f>IFERROR(VLOOKUP(I2544,T_LISTES[],3,0),"")</f>
        <v>2</v>
      </c>
      <c r="M2544" s="13" t="str">
        <f t="shared" si="79"/>
        <v>COMMANDER</v>
      </c>
      <c r="N2544" s="23"/>
      <c r="O2544" s="8"/>
      <c r="P2544" s="69">
        <v>0</v>
      </c>
      <c r="Q2544" s="22" t="s">
        <v>1780</v>
      </c>
      <c r="R2544" s="14" t="s">
        <v>1754</v>
      </c>
    </row>
    <row r="2545" spans="1:18" x14ac:dyDescent="0.25">
      <c r="A2545" s="14">
        <f t="shared" si="78"/>
        <v>2544</v>
      </c>
      <c r="B2545" s="15">
        <v>44378</v>
      </c>
      <c r="C2545" s="7">
        <v>44389</v>
      </c>
      <c r="D2545" s="8" t="s">
        <v>842</v>
      </c>
      <c r="E2545" s="22" t="s">
        <v>267</v>
      </c>
      <c r="F2545" s="67" t="s">
        <v>1860</v>
      </c>
      <c r="G2545" s="8"/>
      <c r="H2545" s="67" t="s">
        <v>26</v>
      </c>
      <c r="I2545" s="22" t="s">
        <v>135</v>
      </c>
      <c r="J2545" s="68">
        <v>2</v>
      </c>
      <c r="K2545" s="13">
        <f>IFERROR(VLOOKUP(I2545,'LISTES stock'!A$2:B$1487,2,0)+SUMIFS(J2545:J2545,D2545:D2545,"ENTRÉE",I2545:I2545,I2545)-SUMIFS(J2545:J2545,D2545:D2545,"SORTIE",I2545:I2545,I2545),"")</f>
        <v>-88</v>
      </c>
      <c r="L2545" s="13">
        <f>IFERROR(VLOOKUP(I2545,T_LISTES[],3,0),"")</f>
        <v>2</v>
      </c>
      <c r="M2545" s="13" t="str">
        <f t="shared" si="79"/>
        <v>COMMANDER</v>
      </c>
      <c r="N2545" s="23"/>
      <c r="O2545" s="8"/>
      <c r="P2545" s="69">
        <v>0</v>
      </c>
      <c r="Q2545" s="22" t="s">
        <v>1780</v>
      </c>
      <c r="R2545" s="14" t="s">
        <v>1754</v>
      </c>
    </row>
    <row r="2546" spans="1:18" x14ac:dyDescent="0.25">
      <c r="A2546" s="14">
        <f t="shared" si="78"/>
        <v>2545</v>
      </c>
      <c r="B2546" s="15">
        <v>44378</v>
      </c>
      <c r="C2546" s="7">
        <v>44389</v>
      </c>
      <c r="D2546" s="8" t="s">
        <v>842</v>
      </c>
      <c r="E2546" s="22" t="s">
        <v>267</v>
      </c>
      <c r="F2546" s="67" t="s">
        <v>1765</v>
      </c>
      <c r="G2546" s="8"/>
      <c r="H2546" s="67" t="s">
        <v>58</v>
      </c>
      <c r="I2546" s="22" t="s">
        <v>57</v>
      </c>
      <c r="J2546" s="68">
        <v>22</v>
      </c>
      <c r="K2546" s="13">
        <f>IFERROR(VLOOKUP(I2546,'LISTES stock'!A$2:B$1487,2,0)+SUMIFS(J2546:J2546,D2546:D2546,"ENTRÉE",I2546:I2546,I2546)-SUMIFS(J2546:J2546,D2546:D2546,"SORTIE",I2546:I2546,I2546),"")</f>
        <v>-7066</v>
      </c>
      <c r="L2546" s="13">
        <f>IFERROR(VLOOKUP(I2546,T_LISTES[],3,0),"")</f>
        <v>0</v>
      </c>
      <c r="M2546" s="13" t="str">
        <f t="shared" si="79"/>
        <v>COMMANDER</v>
      </c>
      <c r="N2546" s="23"/>
      <c r="O2546" s="8"/>
      <c r="P2546" s="69">
        <v>0</v>
      </c>
      <c r="Q2546" s="22" t="s">
        <v>1780</v>
      </c>
      <c r="R2546" s="14" t="s">
        <v>1754</v>
      </c>
    </row>
    <row r="2547" spans="1:18" x14ac:dyDescent="0.25">
      <c r="A2547" s="14">
        <f t="shared" si="78"/>
        <v>2546</v>
      </c>
      <c r="B2547" s="15">
        <v>44378</v>
      </c>
      <c r="C2547" s="7">
        <v>44389</v>
      </c>
      <c r="D2547" s="8" t="s">
        <v>842</v>
      </c>
      <c r="E2547" s="22" t="s">
        <v>76</v>
      </c>
      <c r="F2547" s="67" t="s">
        <v>1747</v>
      </c>
      <c r="G2547" s="8"/>
      <c r="H2547" s="67" t="s">
        <v>1742</v>
      </c>
      <c r="I2547" s="22" t="s">
        <v>556</v>
      </c>
      <c r="J2547" s="68">
        <v>1</v>
      </c>
      <c r="K2547" s="13">
        <f>IFERROR(VLOOKUP(I2547,'LISTES stock'!A$2:B$1487,2,0)+SUMIFS(J2547:J2547,D2547:D2547,"ENTRÉE",I2547:I2547,I2547)-SUMIFS(J2547:J2547,D2547:D2547,"SORTIE",I2547:I2547,I2547),"")</f>
        <v>-21</v>
      </c>
      <c r="L2547" s="13">
        <f>IFERROR(VLOOKUP(I2547,T_LISTES[],3,0),"")</f>
        <v>2</v>
      </c>
      <c r="M2547" s="13" t="str">
        <f t="shared" si="79"/>
        <v>COMMANDER</v>
      </c>
      <c r="N2547" s="23"/>
      <c r="O2547" s="8"/>
      <c r="P2547" s="69">
        <v>0</v>
      </c>
      <c r="Q2547" s="22"/>
      <c r="R2547" s="14" t="s">
        <v>1772</v>
      </c>
    </row>
    <row r="2548" spans="1:18" x14ac:dyDescent="0.25">
      <c r="A2548" s="14">
        <f t="shared" si="78"/>
        <v>2547</v>
      </c>
      <c r="B2548" s="15">
        <v>44378</v>
      </c>
      <c r="C2548" s="7">
        <v>44389</v>
      </c>
      <c r="D2548" s="8" t="s">
        <v>842</v>
      </c>
      <c r="E2548" s="22" t="s">
        <v>266</v>
      </c>
      <c r="F2548" s="67" t="s">
        <v>1856</v>
      </c>
      <c r="G2548" s="8"/>
      <c r="H2548" s="67" t="s">
        <v>9</v>
      </c>
      <c r="I2548" s="22" t="s">
        <v>394</v>
      </c>
      <c r="J2548" s="68">
        <v>1</v>
      </c>
      <c r="K2548" s="13">
        <f>IFERROR(VLOOKUP(I2548,'LISTES stock'!A$2:B$1487,2,0)+SUMIFS(J2548:J2548,D2548:D2548,"ENTRÉE",I2548:I2548,I2548)-SUMIFS(J2548:J2548,D2548:D2548,"SORTIE",I2548:I2548,I2548),"")</f>
        <v>-2</v>
      </c>
      <c r="L2548" s="13">
        <f>IFERROR(VLOOKUP(I2548,T_LISTES[],3,0),"")</f>
        <v>2</v>
      </c>
      <c r="M2548" s="13" t="str">
        <f t="shared" si="79"/>
        <v>COMMANDER</v>
      </c>
      <c r="N2548" s="23"/>
      <c r="O2548" s="8"/>
      <c r="P2548" s="69">
        <v>40000</v>
      </c>
      <c r="Q2548" s="22"/>
      <c r="R2548" s="14" t="s">
        <v>1737</v>
      </c>
    </row>
    <row r="2549" spans="1:18" x14ac:dyDescent="0.25">
      <c r="A2549" s="14">
        <f t="shared" si="78"/>
        <v>2548</v>
      </c>
      <c r="B2549" s="15">
        <v>44378</v>
      </c>
      <c r="C2549" s="7">
        <v>44389</v>
      </c>
      <c r="D2549" s="8" t="s">
        <v>842</v>
      </c>
      <c r="E2549" s="22" t="s">
        <v>409</v>
      </c>
      <c r="F2549" s="67" t="s">
        <v>1771</v>
      </c>
      <c r="G2549" s="8"/>
      <c r="H2549" s="67" t="s">
        <v>1742</v>
      </c>
      <c r="I2549" s="22" t="s">
        <v>7</v>
      </c>
      <c r="J2549" s="68">
        <v>1</v>
      </c>
      <c r="K2549" s="13">
        <f>IFERROR(VLOOKUP(I2549,'LISTES stock'!A$2:B$1487,2,0)+SUMIFS(J2549:J2549,D2549:D2549,"ENTRÉE",I2549:I2549,I2549)-SUMIFS(J2549:J2549,D2549:D2549,"SORTIE",I2549:I2549,I2549),"")</f>
        <v>0</v>
      </c>
      <c r="L2549" s="13">
        <f>IFERROR(VLOOKUP(I2549,T_LISTES[],3,0),"")</f>
        <v>2</v>
      </c>
      <c r="M2549" s="13" t="str">
        <f t="shared" si="79"/>
        <v>COMMANDER</v>
      </c>
      <c r="N2549" s="23"/>
      <c r="O2549" s="8"/>
      <c r="P2549" s="69">
        <v>0</v>
      </c>
      <c r="Q2549" s="22"/>
      <c r="R2549" s="14" t="s">
        <v>1772</v>
      </c>
    </row>
    <row r="2550" spans="1:18" x14ac:dyDescent="0.25">
      <c r="A2550" s="14">
        <f t="shared" si="78"/>
        <v>2549</v>
      </c>
      <c r="B2550" s="15">
        <v>44378</v>
      </c>
      <c r="C2550" s="7">
        <v>44389</v>
      </c>
      <c r="D2550" s="8" t="s">
        <v>842</v>
      </c>
      <c r="E2550" s="22" t="s">
        <v>270</v>
      </c>
      <c r="F2550" s="67" t="s">
        <v>1849</v>
      </c>
      <c r="G2550" s="8"/>
      <c r="H2550" s="67" t="s">
        <v>33</v>
      </c>
      <c r="I2550" s="22" t="s">
        <v>365</v>
      </c>
      <c r="J2550" s="68">
        <v>1</v>
      </c>
      <c r="K2550" s="13">
        <f>IFERROR(VLOOKUP(I2550,'LISTES stock'!A$2:B$1487,2,0)+SUMIFS(J2550:J2550,D2550:D2550,"ENTRÉE",I2550:I2550,I2550)-SUMIFS(J2550:J2550,D2550:D2550,"SORTIE",I2550:I2550,I2550),"")</f>
        <v>-1</v>
      </c>
      <c r="L2550" s="13">
        <f>IFERROR(VLOOKUP(I2550,T_LISTES[],3,0),"")</f>
        <v>2</v>
      </c>
      <c r="M2550" s="13" t="str">
        <f t="shared" si="79"/>
        <v>COMMANDER</v>
      </c>
      <c r="N2550" s="23"/>
      <c r="O2550" s="8"/>
      <c r="P2550" s="69">
        <v>12000</v>
      </c>
      <c r="Q2550" s="22"/>
      <c r="R2550" s="14" t="s">
        <v>2039</v>
      </c>
    </row>
    <row r="2551" spans="1:18" x14ac:dyDescent="0.25">
      <c r="A2551" s="14">
        <f t="shared" si="78"/>
        <v>2550</v>
      </c>
      <c r="B2551" s="15">
        <v>44378</v>
      </c>
      <c r="C2551" s="7">
        <v>44389</v>
      </c>
      <c r="D2551" s="8" t="s">
        <v>842</v>
      </c>
      <c r="E2551" s="22" t="s">
        <v>86</v>
      </c>
      <c r="F2551" s="67" t="s">
        <v>1744</v>
      </c>
      <c r="G2551" s="8"/>
      <c r="H2551" s="67" t="s">
        <v>33</v>
      </c>
      <c r="I2551" s="22" t="s">
        <v>243</v>
      </c>
      <c r="J2551" s="68">
        <v>2</v>
      </c>
      <c r="K2551" s="13">
        <f>IFERROR(VLOOKUP(I2551,'LISTES stock'!A$2:B$1487,2,0)+SUMIFS(J2551:J2551,D2551:D2551,"ENTRÉE",I2551:I2551,I2551)-SUMIFS(J2551:J2551,D2551:D2551,"SORTIE",I2551:I2551,I2551),"")</f>
        <v>-2</v>
      </c>
      <c r="L2551" s="13">
        <f>IFERROR(VLOOKUP(I2551,T_LISTES[],3,0),"")</f>
        <v>2</v>
      </c>
      <c r="M2551" s="13" t="str">
        <f t="shared" si="79"/>
        <v>COMMANDER</v>
      </c>
      <c r="N2551" s="23"/>
      <c r="O2551" s="8"/>
      <c r="P2551" s="69">
        <v>12000</v>
      </c>
      <c r="Q2551" s="22"/>
      <c r="R2551" s="14" t="s">
        <v>1865</v>
      </c>
    </row>
    <row r="2552" spans="1:18" x14ac:dyDescent="0.25">
      <c r="A2552" s="14">
        <f t="shared" si="78"/>
        <v>2551</v>
      </c>
      <c r="B2552" s="15">
        <v>44378</v>
      </c>
      <c r="C2552" s="7">
        <v>44389</v>
      </c>
      <c r="D2552" s="8" t="s">
        <v>842</v>
      </c>
      <c r="E2552" s="22" t="s">
        <v>122</v>
      </c>
      <c r="F2552" s="67" t="s">
        <v>1744</v>
      </c>
      <c r="G2552" s="8"/>
      <c r="H2552" s="67" t="s">
        <v>33</v>
      </c>
      <c r="I2552" s="22" t="s">
        <v>243</v>
      </c>
      <c r="J2552" s="68">
        <v>2</v>
      </c>
      <c r="K2552" s="13">
        <f>IFERROR(VLOOKUP(I2552,'LISTES stock'!A$2:B$1487,2,0)+SUMIFS(J2552:J2552,D2552:D2552,"ENTRÉE",I2552:I2552,I2552)-SUMIFS(J2552:J2552,D2552:D2552,"SORTIE",I2552:I2552,I2552),"")</f>
        <v>-2</v>
      </c>
      <c r="L2552" s="13">
        <f>IFERROR(VLOOKUP(I2552,T_LISTES[],3,0),"")</f>
        <v>2</v>
      </c>
      <c r="M2552" s="13" t="str">
        <f t="shared" si="79"/>
        <v>COMMANDER</v>
      </c>
      <c r="N2552" s="23"/>
      <c r="O2552" s="8"/>
      <c r="P2552" s="69">
        <v>12000</v>
      </c>
      <c r="Q2552" s="22"/>
      <c r="R2552" s="14" t="s">
        <v>1865</v>
      </c>
    </row>
    <row r="2553" spans="1:18" x14ac:dyDescent="0.25">
      <c r="A2553" s="14">
        <f t="shared" si="78"/>
        <v>2552</v>
      </c>
      <c r="B2553" s="15">
        <v>44378</v>
      </c>
      <c r="C2553" s="7">
        <v>44389</v>
      </c>
      <c r="D2553" s="8" t="s">
        <v>842</v>
      </c>
      <c r="E2553" s="22" t="s">
        <v>68</v>
      </c>
      <c r="F2553" s="67" t="s">
        <v>1744</v>
      </c>
      <c r="G2553" s="8"/>
      <c r="H2553" s="67" t="s">
        <v>33</v>
      </c>
      <c r="I2553" s="22" t="s">
        <v>243</v>
      </c>
      <c r="J2553" s="68">
        <v>2</v>
      </c>
      <c r="K2553" s="13">
        <f>IFERROR(VLOOKUP(I2553,'LISTES stock'!A$2:B$1487,2,0)+SUMIFS(J2553:J2553,D2553:D2553,"ENTRÉE",I2553:I2553,I2553)-SUMIFS(J2553:J2553,D2553:D2553,"SORTIE",I2553:I2553,I2553),"")</f>
        <v>-2</v>
      </c>
      <c r="L2553" s="13">
        <f>IFERROR(VLOOKUP(I2553,T_LISTES[],3,0),"")</f>
        <v>2</v>
      </c>
      <c r="M2553" s="13" t="str">
        <f t="shared" si="79"/>
        <v>COMMANDER</v>
      </c>
      <c r="N2553" s="23"/>
      <c r="O2553" s="8"/>
      <c r="P2553" s="69">
        <v>12000</v>
      </c>
      <c r="Q2553" s="22"/>
      <c r="R2553" s="14" t="s">
        <v>1865</v>
      </c>
    </row>
    <row r="2554" spans="1:18" x14ac:dyDescent="0.25">
      <c r="A2554" s="14">
        <f t="shared" si="78"/>
        <v>2553</v>
      </c>
      <c r="B2554" s="15">
        <v>44378</v>
      </c>
      <c r="C2554" s="7">
        <v>44389</v>
      </c>
      <c r="D2554" s="8" t="s">
        <v>842</v>
      </c>
      <c r="E2554" s="22" t="s">
        <v>774</v>
      </c>
      <c r="F2554" s="67" t="s">
        <v>1878</v>
      </c>
      <c r="G2554" s="8"/>
      <c r="H2554" s="67" t="s">
        <v>17</v>
      </c>
      <c r="I2554" s="22" t="s">
        <v>453</v>
      </c>
      <c r="J2554" s="68">
        <v>1</v>
      </c>
      <c r="K2554" s="13">
        <f>IFERROR(VLOOKUP(I2554,'LISTES stock'!A$2:B$1487,2,0)+SUMIFS(J2554:J2554,D2554:D2554,"ENTRÉE",I2554:I2554,I2554)-SUMIFS(J2554:J2554,D2554:D2554,"SORTIE",I2554:I2554,I2554),"")</f>
        <v>8</v>
      </c>
      <c r="L2554" s="13">
        <f>IFERROR(VLOOKUP(I2554,T_LISTES[],3,0),"")</f>
        <v>0</v>
      </c>
      <c r="M2554" s="13" t="str">
        <f t="shared" si="79"/>
        <v/>
      </c>
      <c r="N2554" s="23"/>
      <c r="O2554" s="8"/>
      <c r="P2554" s="69">
        <v>0</v>
      </c>
      <c r="Q2554" s="22" t="s">
        <v>1838</v>
      </c>
      <c r="R2554" s="14" t="s">
        <v>1789</v>
      </c>
    </row>
    <row r="2555" spans="1:18" x14ac:dyDescent="0.25">
      <c r="A2555" s="14">
        <f t="shared" si="78"/>
        <v>2554</v>
      </c>
      <c r="B2555" s="15">
        <v>44378</v>
      </c>
      <c r="C2555" s="7">
        <v>44389</v>
      </c>
      <c r="D2555" s="8" t="s">
        <v>842</v>
      </c>
      <c r="E2555" s="22" t="s">
        <v>774</v>
      </c>
      <c r="F2555" s="67" t="s">
        <v>1878</v>
      </c>
      <c r="G2555" s="8"/>
      <c r="H2555" s="67" t="s">
        <v>17</v>
      </c>
      <c r="I2555" s="22" t="s">
        <v>56</v>
      </c>
      <c r="J2555" s="68">
        <v>2</v>
      </c>
      <c r="K2555" s="13">
        <f>IFERROR(VLOOKUP(I2555,'LISTES stock'!A$2:B$1487,2,0)+SUMIFS(J2555:J2555,D2555:D2555,"ENTRÉE",I2555:I2555,I2555)-SUMIFS(J2555:J2555,D2555:D2555,"SORTIE",I2555:I2555,I2555),"")</f>
        <v>7</v>
      </c>
      <c r="L2555" s="13">
        <f>IFERROR(VLOOKUP(I2555,T_LISTES[],3,0),"")</f>
        <v>0</v>
      </c>
      <c r="M2555" s="13" t="str">
        <f t="shared" si="79"/>
        <v/>
      </c>
      <c r="N2555" s="23"/>
      <c r="O2555" s="8"/>
      <c r="P2555" s="69">
        <v>0</v>
      </c>
      <c r="Q2555" s="22" t="s">
        <v>1908</v>
      </c>
      <c r="R2555" s="14" t="s">
        <v>1789</v>
      </c>
    </row>
    <row r="2556" spans="1:18" x14ac:dyDescent="0.25">
      <c r="A2556" s="14">
        <f t="shared" ref="A2556:A2619" si="80">ROW()-1</f>
        <v>2555</v>
      </c>
      <c r="B2556" s="15">
        <v>44378</v>
      </c>
      <c r="C2556" s="7">
        <v>44389</v>
      </c>
      <c r="D2556" s="8" t="s">
        <v>842</v>
      </c>
      <c r="E2556" s="22" t="s">
        <v>158</v>
      </c>
      <c r="F2556" s="67" t="s">
        <v>1878</v>
      </c>
      <c r="G2556" s="8"/>
      <c r="H2556" s="67" t="s">
        <v>17</v>
      </c>
      <c r="I2556" s="22" t="s">
        <v>453</v>
      </c>
      <c r="J2556" s="68">
        <v>1</v>
      </c>
      <c r="K2556" s="13">
        <f>IFERROR(VLOOKUP(I2556,'LISTES stock'!A$2:B$1487,2,0)+SUMIFS(J2556:J2556,D2556:D2556,"ENTRÉE",I2556:I2556,I2556)-SUMIFS(J2556:J2556,D2556:D2556,"SORTIE",I2556:I2556,I2556),"")</f>
        <v>8</v>
      </c>
      <c r="L2556" s="13">
        <f>IFERROR(VLOOKUP(I2556,T_LISTES[],3,0),"")</f>
        <v>0</v>
      </c>
      <c r="M2556" s="13" t="str">
        <f t="shared" ref="M2556:M2619" si="81">IF($K2556&lt;=$L2556,"COMMANDER","")</f>
        <v/>
      </c>
      <c r="N2556" s="23"/>
      <c r="O2556" s="8"/>
      <c r="P2556" s="69">
        <v>0</v>
      </c>
      <c r="Q2556" s="22" t="s">
        <v>1838</v>
      </c>
      <c r="R2556" s="14" t="s">
        <v>1789</v>
      </c>
    </row>
    <row r="2557" spans="1:18" x14ac:dyDescent="0.25">
      <c r="A2557" s="14">
        <f t="shared" si="80"/>
        <v>2556</v>
      </c>
      <c r="B2557" s="15">
        <v>44378</v>
      </c>
      <c r="C2557" s="7">
        <v>44389</v>
      </c>
      <c r="D2557" s="8" t="s">
        <v>842</v>
      </c>
      <c r="E2557" s="22" t="s">
        <v>158</v>
      </c>
      <c r="F2557" s="67" t="s">
        <v>1878</v>
      </c>
      <c r="G2557" s="8"/>
      <c r="H2557" s="67" t="s">
        <v>17</v>
      </c>
      <c r="I2557" s="22" t="s">
        <v>56</v>
      </c>
      <c r="J2557" s="68">
        <v>2</v>
      </c>
      <c r="K2557" s="13">
        <f>IFERROR(VLOOKUP(I2557,'LISTES stock'!A$2:B$1487,2,0)+SUMIFS(J2557:J2557,D2557:D2557,"ENTRÉE",I2557:I2557,I2557)-SUMIFS(J2557:J2557,D2557:D2557,"SORTIE",I2557:I2557,I2557),"")</f>
        <v>7</v>
      </c>
      <c r="L2557" s="13">
        <f>IFERROR(VLOOKUP(I2557,T_LISTES[],3,0),"")</f>
        <v>0</v>
      </c>
      <c r="M2557" s="13" t="str">
        <f t="shared" si="81"/>
        <v/>
      </c>
      <c r="N2557" s="23"/>
      <c r="O2557" s="8"/>
      <c r="P2557" s="69">
        <v>0</v>
      </c>
      <c r="Q2557" s="22" t="s">
        <v>1908</v>
      </c>
      <c r="R2557" s="14" t="s">
        <v>1789</v>
      </c>
    </row>
    <row r="2558" spans="1:18" x14ac:dyDescent="0.25">
      <c r="A2558" s="14">
        <f t="shared" si="80"/>
        <v>2557</v>
      </c>
      <c r="B2558" s="15">
        <v>44378</v>
      </c>
      <c r="C2558" s="7">
        <v>44389</v>
      </c>
      <c r="D2558" s="8" t="s">
        <v>842</v>
      </c>
      <c r="E2558" s="22" t="s">
        <v>107</v>
      </c>
      <c r="F2558" s="67" t="s">
        <v>1747</v>
      </c>
      <c r="G2558" s="8"/>
      <c r="H2558" s="67" t="s">
        <v>17</v>
      </c>
      <c r="I2558" s="22" t="s">
        <v>42</v>
      </c>
      <c r="J2558" s="68">
        <v>1</v>
      </c>
      <c r="K2558" s="13">
        <f>IFERROR(VLOOKUP(I2558,'LISTES stock'!A$2:B$1487,2,0)+SUMIFS(J2558:J2558,D2558:D2558,"ENTRÉE",I2558:I2558,I2558)-SUMIFS(J2558:J2558,D2558:D2558,"SORTIE",I2558:I2558,I2558),"")</f>
        <v>-20</v>
      </c>
      <c r="L2558" s="13">
        <f>IFERROR(VLOOKUP(I2558,T_LISTES[],3,0),"")</f>
        <v>0</v>
      </c>
      <c r="M2558" s="13" t="str">
        <f t="shared" si="81"/>
        <v>COMMANDER</v>
      </c>
      <c r="N2558" s="23"/>
      <c r="O2558" s="8"/>
      <c r="P2558" s="69">
        <v>0</v>
      </c>
      <c r="Q2558" s="22" t="s">
        <v>1908</v>
      </c>
      <c r="R2558" s="14" t="s">
        <v>1790</v>
      </c>
    </row>
    <row r="2559" spans="1:18" x14ac:dyDescent="0.25">
      <c r="A2559" s="14">
        <f t="shared" si="80"/>
        <v>2558</v>
      </c>
      <c r="B2559" s="15">
        <v>44378</v>
      </c>
      <c r="C2559" s="7">
        <v>44389</v>
      </c>
      <c r="D2559" s="8" t="s">
        <v>842</v>
      </c>
      <c r="E2559" s="22" t="s">
        <v>107</v>
      </c>
      <c r="F2559" s="67" t="s">
        <v>1752</v>
      </c>
      <c r="G2559" s="8"/>
      <c r="H2559" s="67" t="s">
        <v>20</v>
      </c>
      <c r="I2559" s="22" t="s">
        <v>16</v>
      </c>
      <c r="J2559" s="68">
        <v>1</v>
      </c>
      <c r="K2559" s="13">
        <f>IFERROR(VLOOKUP(I2559,'LISTES stock'!A$2:B$1487,2,0)+SUMIFS(J2559:J2559,D2559:D2559,"ENTRÉE",I2559:I2559,I2559)-SUMIFS(J2559:J2559,D2559:D2559,"SORTIE",I2559:I2559,I2559),"")</f>
        <v>-7</v>
      </c>
      <c r="L2559" s="13">
        <f>IFERROR(VLOOKUP(I2559,T_LISTES[],3,0),"")</f>
        <v>0</v>
      </c>
      <c r="M2559" s="13" t="str">
        <f t="shared" si="81"/>
        <v>COMMANDER</v>
      </c>
      <c r="N2559" s="23"/>
      <c r="O2559" s="8"/>
      <c r="P2559" s="69">
        <v>0</v>
      </c>
      <c r="Q2559" s="22" t="s">
        <v>1864</v>
      </c>
      <c r="R2559" s="14" t="s">
        <v>1790</v>
      </c>
    </row>
    <row r="2560" spans="1:18" x14ac:dyDescent="0.25">
      <c r="A2560" s="14">
        <f t="shared" si="80"/>
        <v>2559</v>
      </c>
      <c r="B2560" s="15">
        <v>44378</v>
      </c>
      <c r="C2560" s="7">
        <v>44389</v>
      </c>
      <c r="D2560" s="8" t="s">
        <v>842</v>
      </c>
      <c r="E2560" s="22" t="s">
        <v>107</v>
      </c>
      <c r="F2560" s="67" t="s">
        <v>1747</v>
      </c>
      <c r="G2560" s="8"/>
      <c r="H2560" s="67" t="s">
        <v>20</v>
      </c>
      <c r="I2560" s="22" t="s">
        <v>56</v>
      </c>
      <c r="J2560" s="68">
        <v>2</v>
      </c>
      <c r="K2560" s="13">
        <f>IFERROR(VLOOKUP(I2560,'LISTES stock'!A$2:B$1487,2,0)+SUMIFS(J2560:J2560,D2560:D2560,"ENTRÉE",I2560:I2560,I2560)-SUMIFS(J2560:J2560,D2560:D2560,"SORTIE",I2560:I2560,I2560),"")</f>
        <v>7</v>
      </c>
      <c r="L2560" s="13">
        <f>IFERROR(VLOOKUP(I2560,T_LISTES[],3,0),"")</f>
        <v>0</v>
      </c>
      <c r="M2560" s="13" t="str">
        <f t="shared" si="81"/>
        <v/>
      </c>
      <c r="N2560" s="23"/>
      <c r="O2560" s="8"/>
      <c r="P2560" s="69">
        <v>0</v>
      </c>
      <c r="Q2560" s="22" t="s">
        <v>1838</v>
      </c>
      <c r="R2560" s="14" t="s">
        <v>1790</v>
      </c>
    </row>
    <row r="2561" spans="1:18" x14ac:dyDescent="0.25">
      <c r="A2561" s="14">
        <f t="shared" si="80"/>
        <v>2560</v>
      </c>
      <c r="B2561" s="15">
        <v>44378</v>
      </c>
      <c r="C2561" s="7">
        <v>44389</v>
      </c>
      <c r="D2561" s="8" t="s">
        <v>842</v>
      </c>
      <c r="E2561" s="22" t="s">
        <v>28</v>
      </c>
      <c r="F2561" s="67" t="s">
        <v>1744</v>
      </c>
      <c r="G2561" s="8"/>
      <c r="H2561" s="67" t="s">
        <v>33</v>
      </c>
      <c r="I2561" s="22" t="s">
        <v>567</v>
      </c>
      <c r="J2561" s="68">
        <v>1</v>
      </c>
      <c r="K2561" s="13">
        <f>IFERROR(VLOOKUP(I2561,'LISTES stock'!A$2:B$1487,2,0)+SUMIFS(J2561:J2561,D2561:D2561,"ENTRÉE",I2561:I2561,I2561)-SUMIFS(J2561:J2561,D2561:D2561,"SORTIE",I2561:I2561,I2561),"")</f>
        <v>0</v>
      </c>
      <c r="L2561" s="13">
        <f>IFERROR(VLOOKUP(I2561,T_LISTES[],3,0),"")</f>
        <v>0</v>
      </c>
      <c r="M2561" s="13" t="str">
        <f t="shared" si="81"/>
        <v>COMMANDER</v>
      </c>
      <c r="N2561" s="23"/>
      <c r="O2561" s="8"/>
      <c r="P2561" s="69">
        <v>0</v>
      </c>
      <c r="Q2561" s="22" t="s">
        <v>2040</v>
      </c>
      <c r="R2561" s="14" t="s">
        <v>1789</v>
      </c>
    </row>
    <row r="2562" spans="1:18" x14ac:dyDescent="0.25">
      <c r="A2562" s="14">
        <f t="shared" si="80"/>
        <v>2561</v>
      </c>
      <c r="B2562" s="15">
        <v>44378</v>
      </c>
      <c r="C2562" s="7">
        <v>44389</v>
      </c>
      <c r="D2562" s="8" t="s">
        <v>842</v>
      </c>
      <c r="E2562" s="22" t="s">
        <v>1734</v>
      </c>
      <c r="F2562" s="67" t="s">
        <v>1779</v>
      </c>
      <c r="G2562" s="8"/>
      <c r="H2562" s="67" t="s">
        <v>33</v>
      </c>
      <c r="I2562" s="22" t="s">
        <v>687</v>
      </c>
      <c r="J2562" s="68">
        <v>1</v>
      </c>
      <c r="K2562" s="13">
        <f>IFERROR(VLOOKUP(I2562,'LISTES stock'!A$2:B$1487,2,0)+SUMIFS(J2562:J2562,D2562:D2562,"ENTRÉE",I2562:I2562,I2562)-SUMIFS(J2562:J2562,D2562:D2562,"SORTIE",I2562:I2562,I2562),"")</f>
        <v>-1</v>
      </c>
      <c r="L2562" s="13">
        <f>IFERROR(VLOOKUP(I2562,T_LISTES[],3,0),"")</f>
        <v>0</v>
      </c>
      <c r="M2562" s="13" t="str">
        <f t="shared" si="81"/>
        <v>COMMANDER</v>
      </c>
      <c r="N2562" s="23"/>
      <c r="O2562" s="8"/>
      <c r="P2562" s="69">
        <v>0</v>
      </c>
      <c r="Q2562" s="22"/>
      <c r="R2562" s="14" t="s">
        <v>1776</v>
      </c>
    </row>
    <row r="2563" spans="1:18" x14ac:dyDescent="0.25">
      <c r="A2563" s="14">
        <f t="shared" si="80"/>
        <v>2562</v>
      </c>
      <c r="B2563" s="15">
        <v>44378</v>
      </c>
      <c r="C2563" s="7">
        <v>44389</v>
      </c>
      <c r="D2563" s="8" t="s">
        <v>842</v>
      </c>
      <c r="E2563" s="22" t="s">
        <v>256</v>
      </c>
      <c r="F2563" s="67" t="s">
        <v>1771</v>
      </c>
      <c r="G2563" s="8"/>
      <c r="H2563" s="67" t="s">
        <v>1742</v>
      </c>
      <c r="I2563" s="22" t="s">
        <v>337</v>
      </c>
      <c r="J2563" s="68">
        <v>1</v>
      </c>
      <c r="K2563" s="13">
        <f>IFERROR(VLOOKUP(I2563,'LISTES stock'!A$2:B$1487,2,0)+SUMIFS(J2563:J2563,D2563:D2563,"ENTRÉE",I2563:I2563,I2563)-SUMIFS(J2563:J2563,D2563:D2563,"SORTIE",I2563:I2563,I2563),"")</f>
        <v>-25</v>
      </c>
      <c r="L2563" s="13">
        <f>IFERROR(VLOOKUP(I2563,T_LISTES[],3,0),"")</f>
        <v>2</v>
      </c>
      <c r="M2563" s="13" t="str">
        <f t="shared" si="81"/>
        <v>COMMANDER</v>
      </c>
      <c r="N2563" s="23"/>
      <c r="O2563" s="8"/>
      <c r="P2563" s="69">
        <v>0</v>
      </c>
      <c r="Q2563" s="22"/>
      <c r="R2563" s="14" t="s">
        <v>1777</v>
      </c>
    </row>
    <row r="2564" spans="1:18" x14ac:dyDescent="0.25">
      <c r="A2564" s="14">
        <f t="shared" si="80"/>
        <v>2563</v>
      </c>
      <c r="B2564" s="15">
        <v>44378</v>
      </c>
      <c r="C2564" s="7">
        <v>44389</v>
      </c>
      <c r="D2564" s="8" t="s">
        <v>842</v>
      </c>
      <c r="E2564" s="22" t="s">
        <v>368</v>
      </c>
      <c r="F2564" s="67" t="s">
        <v>1744</v>
      </c>
      <c r="G2564" s="8"/>
      <c r="H2564" s="67" t="s">
        <v>33</v>
      </c>
      <c r="I2564" s="22" t="s">
        <v>540</v>
      </c>
      <c r="J2564" s="68">
        <v>1</v>
      </c>
      <c r="K2564" s="13">
        <f>IFERROR(VLOOKUP(I2564,'LISTES stock'!A$2:B$1487,2,0)+SUMIFS(J2564:J2564,D2564:D2564,"ENTRÉE",I2564:I2564,I2564)-SUMIFS(J2564:J2564,D2564:D2564,"SORTIE",I2564:I2564,I2564),"")</f>
        <v>-2</v>
      </c>
      <c r="L2564" s="13">
        <f>IFERROR(VLOOKUP(I2564,T_LISTES[],3,0),"")</f>
        <v>2</v>
      </c>
      <c r="M2564" s="13" t="str">
        <f t="shared" si="81"/>
        <v>COMMANDER</v>
      </c>
      <c r="N2564" s="23"/>
      <c r="O2564" s="8"/>
      <c r="P2564" s="69">
        <v>0</v>
      </c>
      <c r="Q2564" s="22"/>
      <c r="R2564" s="14" t="s">
        <v>1746</v>
      </c>
    </row>
    <row r="2565" spans="1:18" x14ac:dyDescent="0.25">
      <c r="A2565" s="14">
        <f t="shared" si="80"/>
        <v>2564</v>
      </c>
      <c r="B2565" s="15">
        <v>44378</v>
      </c>
      <c r="C2565" s="7">
        <v>44389</v>
      </c>
      <c r="D2565" s="8" t="s">
        <v>842</v>
      </c>
      <c r="E2565" s="22" t="s">
        <v>105</v>
      </c>
      <c r="F2565" s="67" t="s">
        <v>1771</v>
      </c>
      <c r="G2565" s="8"/>
      <c r="H2565" s="67" t="s">
        <v>1742</v>
      </c>
      <c r="I2565" s="22" t="s">
        <v>333</v>
      </c>
      <c r="J2565" s="68">
        <v>1</v>
      </c>
      <c r="K2565" s="13">
        <f>IFERROR(VLOOKUP(I2565,'LISTES stock'!A$2:B$1487,2,0)+SUMIFS(J2565:J2565,D2565:D2565,"ENTRÉE",I2565:I2565,I2565)-SUMIFS(J2565:J2565,D2565:D2565,"SORTIE",I2565:I2565,I2565),"")</f>
        <v>-22</v>
      </c>
      <c r="L2565" s="13">
        <f>IFERROR(VLOOKUP(I2565,T_LISTES[],3,0),"")</f>
        <v>2</v>
      </c>
      <c r="M2565" s="13" t="str">
        <f t="shared" si="81"/>
        <v>COMMANDER</v>
      </c>
      <c r="N2565" s="23"/>
      <c r="O2565" s="8"/>
      <c r="P2565" s="69">
        <v>0</v>
      </c>
      <c r="Q2565" s="22"/>
      <c r="R2565" s="14" t="s">
        <v>1743</v>
      </c>
    </row>
    <row r="2566" spans="1:18" x14ac:dyDescent="0.25">
      <c r="A2566" s="14">
        <f t="shared" si="80"/>
        <v>2565</v>
      </c>
      <c r="B2566" s="15">
        <v>44378</v>
      </c>
      <c r="C2566" s="7">
        <v>44389</v>
      </c>
      <c r="D2566" s="8" t="s">
        <v>842</v>
      </c>
      <c r="E2566" s="22" t="s">
        <v>2</v>
      </c>
      <c r="F2566" s="67" t="s">
        <v>1744</v>
      </c>
      <c r="G2566" s="8"/>
      <c r="H2566" s="67" t="s">
        <v>33</v>
      </c>
      <c r="I2566" s="22" t="s">
        <v>243</v>
      </c>
      <c r="J2566" s="68">
        <v>2</v>
      </c>
      <c r="K2566" s="13">
        <f>IFERROR(VLOOKUP(I2566,'LISTES stock'!A$2:B$1487,2,0)+SUMIFS(J2566:J2566,D2566:D2566,"ENTRÉE",I2566:I2566,I2566)-SUMIFS(J2566:J2566,D2566:D2566,"SORTIE",I2566:I2566,I2566),"")</f>
        <v>-2</v>
      </c>
      <c r="L2566" s="13">
        <f>IFERROR(VLOOKUP(I2566,T_LISTES[],3,0),"")</f>
        <v>2</v>
      </c>
      <c r="M2566" s="13" t="str">
        <f t="shared" si="81"/>
        <v>COMMANDER</v>
      </c>
      <c r="N2566" s="23"/>
      <c r="O2566" s="8"/>
      <c r="P2566" s="69">
        <v>12000</v>
      </c>
      <c r="Q2566" s="22"/>
      <c r="R2566" s="14" t="s">
        <v>1865</v>
      </c>
    </row>
    <row r="2567" spans="1:18" x14ac:dyDescent="0.25">
      <c r="A2567" s="14">
        <f t="shared" si="80"/>
        <v>2566</v>
      </c>
      <c r="B2567" s="15">
        <v>44378</v>
      </c>
      <c r="C2567" s="7">
        <v>44389</v>
      </c>
      <c r="D2567" s="8" t="s">
        <v>842</v>
      </c>
      <c r="E2567" s="22" t="s">
        <v>28</v>
      </c>
      <c r="F2567" s="67" t="s">
        <v>1833</v>
      </c>
      <c r="G2567" s="8"/>
      <c r="H2567" s="67" t="s">
        <v>1742</v>
      </c>
      <c r="I2567" s="22" t="s">
        <v>391</v>
      </c>
      <c r="J2567" s="68">
        <v>2</v>
      </c>
      <c r="K2567" s="13">
        <f>IFERROR(VLOOKUP(I2567,'LISTES stock'!A$2:B$1487,2,0)+SUMIFS(J2567:J2567,D2567:D2567,"ENTRÉE",I2567:I2567,I2567)-SUMIFS(J2567:J2567,D2567:D2567,"SORTIE",I2567:I2567,I2567),"")</f>
        <v>-2</v>
      </c>
      <c r="L2567" s="13">
        <f>IFERROR(VLOOKUP(I2567,T_LISTES[],3,0),"")</f>
        <v>2</v>
      </c>
      <c r="M2567" s="13" t="str">
        <f t="shared" si="81"/>
        <v>COMMANDER</v>
      </c>
      <c r="N2567" s="23"/>
      <c r="O2567" s="8"/>
      <c r="P2567" s="69">
        <v>230000</v>
      </c>
      <c r="Q2567" s="22"/>
      <c r="R2567" s="14" t="s">
        <v>1777</v>
      </c>
    </row>
    <row r="2568" spans="1:18" x14ac:dyDescent="0.25">
      <c r="A2568" s="14">
        <f t="shared" si="80"/>
        <v>2567</v>
      </c>
      <c r="B2568" s="15">
        <v>44378</v>
      </c>
      <c r="C2568" s="7">
        <v>44389</v>
      </c>
      <c r="D2568" s="8" t="s">
        <v>842</v>
      </c>
      <c r="E2568" s="22" t="s">
        <v>816</v>
      </c>
      <c r="F2568" s="67" t="s">
        <v>1747</v>
      </c>
      <c r="G2568" s="8"/>
      <c r="H2568" s="67" t="s">
        <v>33</v>
      </c>
      <c r="I2568" s="22" t="s">
        <v>157</v>
      </c>
      <c r="J2568" s="68">
        <v>3</v>
      </c>
      <c r="K2568" s="13">
        <f>IFERROR(VLOOKUP(I2568,'LISTES stock'!A$2:B$1487,2,0)+SUMIFS(J2568:J2568,D2568:D2568,"ENTRÉE",I2568:I2568,I2568)-SUMIFS(J2568:J2568,D2568:D2568,"SORTIE",I2568:I2568,I2568),"")</f>
        <v>86</v>
      </c>
      <c r="L2568" s="13">
        <f>IFERROR(VLOOKUP(I2568,T_LISTES[],3,0),"")</f>
        <v>2</v>
      </c>
      <c r="M2568" s="13" t="str">
        <f t="shared" si="81"/>
        <v/>
      </c>
      <c r="N2568" s="23"/>
      <c r="O2568" s="8"/>
      <c r="P2568" s="69">
        <v>0</v>
      </c>
      <c r="Q2568" s="22"/>
      <c r="R2568" s="14" t="s">
        <v>2102</v>
      </c>
    </row>
    <row r="2569" spans="1:18" x14ac:dyDescent="0.25">
      <c r="A2569" s="14">
        <f t="shared" si="80"/>
        <v>2568</v>
      </c>
      <c r="B2569" s="15">
        <v>44378</v>
      </c>
      <c r="C2569" s="7">
        <v>44389</v>
      </c>
      <c r="D2569" s="75" t="s">
        <v>844</v>
      </c>
      <c r="E2569" s="22" t="s">
        <v>2298</v>
      </c>
      <c r="F2569" s="67" t="s">
        <v>1744</v>
      </c>
      <c r="G2569" s="8"/>
      <c r="H2569" s="67"/>
      <c r="I2569" s="22" t="s">
        <v>540</v>
      </c>
      <c r="J2569" s="68">
        <v>1</v>
      </c>
      <c r="K2569" s="13">
        <f>IFERROR(VLOOKUP(I2569,'LISTES stock'!A$2:B$1487,2,0)+SUMIFS(J2569:J2569,D2569:D2569,"ENTRÉE",I2569:I2569,I2569)-SUMIFS(J2569:J2569,D2569:D2569,"SORTIE",I2569:I2569,I2569),"")</f>
        <v>0</v>
      </c>
      <c r="L2569" s="13">
        <f>IFERROR(VLOOKUP(I2569,T_LISTES[],3,0),"")</f>
        <v>2</v>
      </c>
      <c r="M2569" s="13" t="str">
        <f t="shared" si="81"/>
        <v>COMMANDER</v>
      </c>
      <c r="N2569" s="23"/>
      <c r="O2569" s="8" t="s">
        <v>2471</v>
      </c>
      <c r="P2569" s="69">
        <v>100000</v>
      </c>
      <c r="Q2569" s="22"/>
      <c r="R2569" s="14"/>
    </row>
    <row r="2570" spans="1:18" x14ac:dyDescent="0.25">
      <c r="A2570" s="14">
        <f t="shared" si="80"/>
        <v>2569</v>
      </c>
      <c r="B2570" s="15">
        <v>44378</v>
      </c>
      <c r="C2570" s="7">
        <v>44389</v>
      </c>
      <c r="D2570" s="75" t="s">
        <v>844</v>
      </c>
      <c r="E2570" s="22" t="s">
        <v>2298</v>
      </c>
      <c r="F2570" s="67" t="s">
        <v>1747</v>
      </c>
      <c r="G2570" s="8"/>
      <c r="H2570" s="67"/>
      <c r="I2570" s="22" t="s">
        <v>688</v>
      </c>
      <c r="J2570" s="68">
        <v>4</v>
      </c>
      <c r="K2570" s="13">
        <f>IFERROR(VLOOKUP(I2570,'LISTES stock'!A$2:B$1487,2,0)+SUMIFS(J2570:J2570,D2570:D2570,"ENTRÉE",I2570:I2570,I2570)-SUMIFS(J2570:J2570,D2570:D2570,"SORTIE",I2570:I2570,I2570),"")</f>
        <v>-2</v>
      </c>
      <c r="L2570" s="13">
        <f>IFERROR(VLOOKUP(I2570,T_LISTES[],3,0),"")</f>
        <v>0</v>
      </c>
      <c r="M2570" s="13" t="str">
        <f t="shared" si="81"/>
        <v>COMMANDER</v>
      </c>
      <c r="N2570" s="23" t="s">
        <v>1773</v>
      </c>
      <c r="O2570" s="8"/>
      <c r="P2570" s="69">
        <v>100000</v>
      </c>
      <c r="Q2570" s="22"/>
      <c r="R2570" s="14"/>
    </row>
    <row r="2571" spans="1:18" x14ac:dyDescent="0.25">
      <c r="A2571" s="14">
        <f t="shared" si="80"/>
        <v>2570</v>
      </c>
      <c r="B2571" s="15">
        <v>44378</v>
      </c>
      <c r="C2571" s="7">
        <v>44389</v>
      </c>
      <c r="D2571" s="75" t="s">
        <v>844</v>
      </c>
      <c r="E2571" s="22" t="s">
        <v>2298</v>
      </c>
      <c r="F2571" s="67" t="s">
        <v>1747</v>
      </c>
      <c r="G2571" s="8"/>
      <c r="H2571" s="67"/>
      <c r="I2571" s="22" t="s">
        <v>32</v>
      </c>
      <c r="J2571" s="68">
        <v>2</v>
      </c>
      <c r="K2571" s="13">
        <f>IFERROR(VLOOKUP(I2571,'LISTES stock'!A$2:B$1487,2,0)+SUMIFS(J2571:J2571,D2571:D2571,"ENTRÉE",I2571:I2571,I2571)-SUMIFS(J2571:J2571,D2571:D2571,"SORTIE",I2571:I2571,I2571),"")</f>
        <v>3</v>
      </c>
      <c r="L2571" s="13">
        <f>IFERROR(VLOOKUP(I2571,T_LISTES[],3,0),"")</f>
        <v>0</v>
      </c>
      <c r="M2571" s="13" t="str">
        <f t="shared" si="81"/>
        <v/>
      </c>
      <c r="N2571" s="23" t="s">
        <v>1773</v>
      </c>
      <c r="O2571" s="8"/>
      <c r="P2571" s="69">
        <v>120000</v>
      </c>
      <c r="Q2571" s="22"/>
      <c r="R2571" s="14"/>
    </row>
    <row r="2572" spans="1:18" x14ac:dyDescent="0.25">
      <c r="A2572" s="14">
        <f t="shared" si="80"/>
        <v>2571</v>
      </c>
      <c r="B2572" s="15">
        <v>44378</v>
      </c>
      <c r="C2572" s="7">
        <v>44389</v>
      </c>
      <c r="D2572" s="75" t="s">
        <v>844</v>
      </c>
      <c r="E2572" s="22" t="s">
        <v>2298</v>
      </c>
      <c r="F2572" s="67" t="s">
        <v>1744</v>
      </c>
      <c r="G2572" s="8"/>
      <c r="H2572" s="67"/>
      <c r="I2572" s="22" t="s">
        <v>243</v>
      </c>
      <c r="J2572" s="68">
        <v>8</v>
      </c>
      <c r="K2572" s="13">
        <f>IFERROR(VLOOKUP(I2572,'LISTES stock'!A$2:B$1487,2,0)+SUMIFS(J2572:J2572,D2572:D2572,"ENTRÉE",I2572:I2572,I2572)-SUMIFS(J2572:J2572,D2572:D2572,"SORTIE",I2572:I2572,I2572),"")</f>
        <v>8</v>
      </c>
      <c r="L2572" s="13">
        <f>IFERROR(VLOOKUP(I2572,T_LISTES[],3,0),"")</f>
        <v>2</v>
      </c>
      <c r="M2572" s="13" t="str">
        <f t="shared" si="81"/>
        <v/>
      </c>
      <c r="N2572" s="23"/>
      <c r="O2572" s="8"/>
      <c r="P2572" s="69">
        <v>48000</v>
      </c>
      <c r="Q2572" s="22"/>
      <c r="R2572" s="14"/>
    </row>
    <row r="2573" spans="1:18" x14ac:dyDescent="0.25">
      <c r="A2573" s="14">
        <f t="shared" si="80"/>
        <v>2572</v>
      </c>
      <c r="B2573" s="15">
        <v>44378</v>
      </c>
      <c r="C2573" s="7">
        <v>44389</v>
      </c>
      <c r="D2573" s="75" t="s">
        <v>844</v>
      </c>
      <c r="E2573" s="22" t="s">
        <v>2298</v>
      </c>
      <c r="F2573" s="67" t="s">
        <v>1744</v>
      </c>
      <c r="G2573" s="8"/>
      <c r="H2573" s="67"/>
      <c r="I2573" s="22" t="s">
        <v>567</v>
      </c>
      <c r="J2573" s="68">
        <v>1</v>
      </c>
      <c r="K2573" s="13">
        <f>IFERROR(VLOOKUP(I2573,'LISTES stock'!A$2:B$1487,2,0)+SUMIFS(J2573:J2573,D2573:D2573,"ENTRÉE",I2573:I2573,I2573)-SUMIFS(J2573:J2573,D2573:D2573,"SORTIE",I2573:I2573,I2573),"")</f>
        <v>2</v>
      </c>
      <c r="L2573" s="13">
        <f>IFERROR(VLOOKUP(I2573,T_LISTES[],3,0),"")</f>
        <v>0</v>
      </c>
      <c r="M2573" s="13" t="str">
        <f t="shared" si="81"/>
        <v/>
      </c>
      <c r="N2573" s="23" t="s">
        <v>2474</v>
      </c>
      <c r="O2573" s="8"/>
      <c r="P2573" s="69">
        <v>55000</v>
      </c>
      <c r="Q2573" s="22"/>
      <c r="R2573" s="14"/>
    </row>
    <row r="2574" spans="1:18" x14ac:dyDescent="0.25">
      <c r="A2574" s="14">
        <f t="shared" si="80"/>
        <v>2573</v>
      </c>
      <c r="B2574" s="15">
        <v>44378</v>
      </c>
      <c r="C2574" s="7">
        <v>44389</v>
      </c>
      <c r="D2574" s="75" t="s">
        <v>844</v>
      </c>
      <c r="E2574" s="22" t="s">
        <v>2298</v>
      </c>
      <c r="F2574" s="67" t="s">
        <v>1833</v>
      </c>
      <c r="G2574" s="8"/>
      <c r="H2574" s="67"/>
      <c r="I2574" s="22" t="s">
        <v>391</v>
      </c>
      <c r="J2574" s="68">
        <v>2</v>
      </c>
      <c r="K2574" s="13">
        <f>IFERROR(VLOOKUP(I2574,'LISTES stock'!A$2:B$1487,2,0)+SUMIFS(J2574:J2574,D2574:D2574,"ENTRÉE",I2574:I2574,I2574)-SUMIFS(J2574:J2574,D2574:D2574,"SORTIE",I2574:I2574,I2574),"")</f>
        <v>2</v>
      </c>
      <c r="L2574" s="13">
        <f>IFERROR(VLOOKUP(I2574,T_LISTES[],3,0),"")</f>
        <v>2</v>
      </c>
      <c r="M2574" s="13" t="str">
        <f t="shared" si="81"/>
        <v>COMMANDER</v>
      </c>
      <c r="N2574" s="23"/>
      <c r="O2574" s="8"/>
      <c r="P2574" s="69">
        <v>230000</v>
      </c>
      <c r="Q2574" s="22"/>
      <c r="R2574" s="14"/>
    </row>
    <row r="2575" spans="1:18" x14ac:dyDescent="0.25">
      <c r="A2575" s="14">
        <f t="shared" si="80"/>
        <v>2574</v>
      </c>
      <c r="B2575" s="15">
        <v>44378</v>
      </c>
      <c r="C2575" s="7">
        <v>44390</v>
      </c>
      <c r="D2575" s="8" t="s">
        <v>842</v>
      </c>
      <c r="E2575" s="22" t="s">
        <v>68</v>
      </c>
      <c r="F2575" s="67" t="s">
        <v>1747</v>
      </c>
      <c r="G2575" s="8"/>
      <c r="H2575" s="67" t="s">
        <v>26</v>
      </c>
      <c r="I2575" s="22" t="s">
        <v>64</v>
      </c>
      <c r="J2575" s="68">
        <v>1</v>
      </c>
      <c r="K2575" s="13">
        <f>IFERROR(VLOOKUP(I2575,'LISTES stock'!A$2:B$1487,2,0)+SUMIFS(J2575:J2575,D2575:D2575,"ENTRÉE",I2575:I2575,I2575)-SUMIFS(J2575:J2575,D2575:D2575,"SORTIE",I2575:I2575,I2575),"")</f>
        <v>-50</v>
      </c>
      <c r="L2575" s="13">
        <f>IFERROR(VLOOKUP(I2575,T_LISTES[],3,0),"")</f>
        <v>2</v>
      </c>
      <c r="M2575" s="13" t="str">
        <f t="shared" si="81"/>
        <v>COMMANDER</v>
      </c>
      <c r="N2575" s="23"/>
      <c r="O2575" s="8"/>
      <c r="P2575" s="69">
        <v>0</v>
      </c>
      <c r="Q2575" s="22" t="s">
        <v>1780</v>
      </c>
      <c r="R2575" s="14" t="s">
        <v>1790</v>
      </c>
    </row>
    <row r="2576" spans="1:18" x14ac:dyDescent="0.25">
      <c r="A2576" s="14">
        <f t="shared" si="80"/>
        <v>2575</v>
      </c>
      <c r="B2576" s="15">
        <v>44378</v>
      </c>
      <c r="C2576" s="7">
        <v>44390</v>
      </c>
      <c r="D2576" s="8" t="s">
        <v>842</v>
      </c>
      <c r="E2576" s="22" t="s">
        <v>68</v>
      </c>
      <c r="F2576" s="67" t="s">
        <v>1747</v>
      </c>
      <c r="G2576" s="8"/>
      <c r="H2576" s="67" t="s">
        <v>26</v>
      </c>
      <c r="I2576" s="22" t="s">
        <v>65</v>
      </c>
      <c r="J2576" s="68">
        <v>1</v>
      </c>
      <c r="K2576" s="13">
        <f>IFERROR(VLOOKUP(I2576,'LISTES stock'!A$2:B$1487,2,0)+SUMIFS(J2576:J2576,D2576:D2576,"ENTRÉE",I2576:I2576,I2576)-SUMIFS(J2576:J2576,D2576:D2576,"SORTIE",I2576:I2576,I2576),"")</f>
        <v>-54</v>
      </c>
      <c r="L2576" s="13">
        <f>IFERROR(VLOOKUP(I2576,T_LISTES[],3,0),"")</f>
        <v>2</v>
      </c>
      <c r="M2576" s="13" t="str">
        <f t="shared" si="81"/>
        <v>COMMANDER</v>
      </c>
      <c r="N2576" s="23"/>
      <c r="O2576" s="8"/>
      <c r="P2576" s="69">
        <v>0</v>
      </c>
      <c r="Q2576" s="22" t="s">
        <v>1780</v>
      </c>
      <c r="R2576" s="14" t="s">
        <v>1790</v>
      </c>
    </row>
    <row r="2577" spans="1:18" x14ac:dyDescent="0.25">
      <c r="A2577" s="14">
        <f t="shared" si="80"/>
        <v>2576</v>
      </c>
      <c r="B2577" s="15">
        <v>44378</v>
      </c>
      <c r="C2577" s="7">
        <v>44390</v>
      </c>
      <c r="D2577" s="8" t="s">
        <v>842</v>
      </c>
      <c r="E2577" s="22" t="s">
        <v>68</v>
      </c>
      <c r="F2577" s="67" t="s">
        <v>1860</v>
      </c>
      <c r="G2577" s="8"/>
      <c r="H2577" s="67" t="s">
        <v>26</v>
      </c>
      <c r="I2577" s="22" t="s">
        <v>135</v>
      </c>
      <c r="J2577" s="68">
        <v>1</v>
      </c>
      <c r="K2577" s="13">
        <f>IFERROR(VLOOKUP(I2577,'LISTES stock'!A$2:B$1487,2,0)+SUMIFS(J2577:J2577,D2577:D2577,"ENTRÉE",I2577:I2577,I2577)-SUMIFS(J2577:J2577,D2577:D2577,"SORTIE",I2577:I2577,I2577),"")</f>
        <v>-87</v>
      </c>
      <c r="L2577" s="13">
        <f>IFERROR(VLOOKUP(I2577,T_LISTES[],3,0),"")</f>
        <v>2</v>
      </c>
      <c r="M2577" s="13" t="str">
        <f t="shared" si="81"/>
        <v>COMMANDER</v>
      </c>
      <c r="N2577" s="23"/>
      <c r="O2577" s="8"/>
      <c r="P2577" s="69">
        <v>0</v>
      </c>
      <c r="Q2577" s="22" t="s">
        <v>1780</v>
      </c>
      <c r="R2577" s="14" t="s">
        <v>1790</v>
      </c>
    </row>
    <row r="2578" spans="1:18" x14ac:dyDescent="0.25">
      <c r="A2578" s="14">
        <f t="shared" si="80"/>
        <v>2577</v>
      </c>
      <c r="B2578" s="15">
        <v>44378</v>
      </c>
      <c r="C2578" s="7">
        <v>44390</v>
      </c>
      <c r="D2578" s="8" t="s">
        <v>842</v>
      </c>
      <c r="E2578" s="22" t="s">
        <v>68</v>
      </c>
      <c r="F2578" s="67" t="s">
        <v>1765</v>
      </c>
      <c r="G2578" s="8"/>
      <c r="H2578" s="67" t="s">
        <v>58</v>
      </c>
      <c r="I2578" s="22" t="s">
        <v>57</v>
      </c>
      <c r="J2578" s="68">
        <v>35</v>
      </c>
      <c r="K2578" s="13">
        <f>IFERROR(VLOOKUP(I2578,'LISTES stock'!A$2:B$1487,2,0)+SUMIFS(J2578:J2578,D2578:D2578,"ENTRÉE",I2578:I2578,I2578)-SUMIFS(J2578:J2578,D2578:D2578,"SORTIE",I2578:I2578,I2578),"")</f>
        <v>-7079</v>
      </c>
      <c r="L2578" s="13">
        <f>IFERROR(VLOOKUP(I2578,T_LISTES[],3,0),"")</f>
        <v>0</v>
      </c>
      <c r="M2578" s="13" t="str">
        <f t="shared" si="81"/>
        <v>COMMANDER</v>
      </c>
      <c r="N2578" s="23"/>
      <c r="O2578" s="8"/>
      <c r="P2578" s="69">
        <v>0</v>
      </c>
      <c r="Q2578" s="22" t="s">
        <v>1780</v>
      </c>
      <c r="R2578" s="14" t="s">
        <v>1790</v>
      </c>
    </row>
    <row r="2579" spans="1:18" x14ac:dyDescent="0.25">
      <c r="A2579" s="14">
        <f t="shared" si="80"/>
        <v>2578</v>
      </c>
      <c r="B2579" s="15">
        <v>44378</v>
      </c>
      <c r="C2579" s="7">
        <v>44390</v>
      </c>
      <c r="D2579" s="8" t="s">
        <v>842</v>
      </c>
      <c r="E2579" s="22" t="s">
        <v>21</v>
      </c>
      <c r="F2579" s="67" t="s">
        <v>1744</v>
      </c>
      <c r="G2579" s="8"/>
      <c r="H2579" s="67" t="s">
        <v>33</v>
      </c>
      <c r="I2579" s="22" t="s">
        <v>243</v>
      </c>
      <c r="J2579" s="68">
        <v>2</v>
      </c>
      <c r="K2579" s="13">
        <f>IFERROR(VLOOKUP(I2579,'LISTES stock'!A$2:B$1487,2,0)+SUMIFS(J2579:J2579,D2579:D2579,"ENTRÉE",I2579:I2579,I2579)-SUMIFS(J2579:J2579,D2579:D2579,"SORTIE",I2579:I2579,I2579),"")</f>
        <v>-2</v>
      </c>
      <c r="L2579" s="13">
        <f>IFERROR(VLOOKUP(I2579,T_LISTES[],3,0),"")</f>
        <v>2</v>
      </c>
      <c r="M2579" s="13" t="str">
        <f t="shared" si="81"/>
        <v>COMMANDER</v>
      </c>
      <c r="N2579" s="23"/>
      <c r="O2579" s="8"/>
      <c r="P2579" s="69">
        <v>12000</v>
      </c>
      <c r="Q2579" s="22"/>
      <c r="R2579" s="14" t="s">
        <v>1865</v>
      </c>
    </row>
    <row r="2580" spans="1:18" x14ac:dyDescent="0.25">
      <c r="A2580" s="14">
        <f t="shared" si="80"/>
        <v>2579</v>
      </c>
      <c r="B2580" s="15">
        <v>44378</v>
      </c>
      <c r="C2580" s="7">
        <v>44390</v>
      </c>
      <c r="D2580" s="8" t="s">
        <v>842</v>
      </c>
      <c r="E2580" s="22" t="s">
        <v>249</v>
      </c>
      <c r="F2580" s="67" t="s">
        <v>1747</v>
      </c>
      <c r="G2580" s="8"/>
      <c r="H2580" s="67" t="s">
        <v>17</v>
      </c>
      <c r="I2580" s="22" t="s">
        <v>119</v>
      </c>
      <c r="J2580" s="68">
        <v>2</v>
      </c>
      <c r="K2580" s="13">
        <f>IFERROR(VLOOKUP(I2580,'LISTES stock'!A$2:B$1487,2,0)+SUMIFS(J2580:J2580,D2580:D2580,"ENTRÉE",I2580:I2580,I2580)-SUMIFS(J2580:J2580,D2580:D2580,"SORTIE",I2580:I2580,I2580),"")</f>
        <v>-25</v>
      </c>
      <c r="L2580" s="13">
        <f>IFERROR(VLOOKUP(I2580,T_LISTES[],3,0),"")</f>
        <v>0</v>
      </c>
      <c r="M2580" s="13" t="str">
        <f t="shared" si="81"/>
        <v>COMMANDER</v>
      </c>
      <c r="N2580" s="23"/>
      <c r="O2580" s="8"/>
      <c r="P2580" s="69">
        <v>0</v>
      </c>
      <c r="Q2580" s="22" t="s">
        <v>1863</v>
      </c>
      <c r="R2580" s="14" t="s">
        <v>1778</v>
      </c>
    </row>
    <row r="2581" spans="1:18" x14ac:dyDescent="0.25">
      <c r="A2581" s="14">
        <f t="shared" si="80"/>
        <v>2580</v>
      </c>
      <c r="B2581" s="15">
        <v>44378</v>
      </c>
      <c r="C2581" s="7">
        <v>44390</v>
      </c>
      <c r="D2581" s="8" t="s">
        <v>842</v>
      </c>
      <c r="E2581" s="22" t="s">
        <v>368</v>
      </c>
      <c r="F2581" s="67" t="s">
        <v>1747</v>
      </c>
      <c r="G2581" s="8"/>
      <c r="H2581" s="67" t="s">
        <v>1742</v>
      </c>
      <c r="I2581" s="22" t="s">
        <v>378</v>
      </c>
      <c r="J2581" s="68">
        <v>1</v>
      </c>
      <c r="K2581" s="13">
        <f>IFERROR(VLOOKUP(I2581,'LISTES stock'!A$2:B$1487,2,0)+SUMIFS(J2581:J2581,D2581:D2581,"ENTRÉE",I2581:I2581,I2581)-SUMIFS(J2581:J2581,D2581:D2581,"SORTIE",I2581:I2581,I2581),"")</f>
        <v>2</v>
      </c>
      <c r="L2581" s="13">
        <f>IFERROR(VLOOKUP(I2581,T_LISTES[],3,0),"")</f>
        <v>0</v>
      </c>
      <c r="M2581" s="13" t="str">
        <f t="shared" si="81"/>
        <v/>
      </c>
      <c r="N2581" s="23" t="s">
        <v>1766</v>
      </c>
      <c r="O2581" s="8"/>
      <c r="P2581" s="69">
        <v>0</v>
      </c>
      <c r="Q2581" s="22"/>
      <c r="R2581" s="14" t="s">
        <v>1772</v>
      </c>
    </row>
    <row r="2582" spans="1:18" x14ac:dyDescent="0.25">
      <c r="A2582" s="14">
        <f t="shared" si="80"/>
        <v>2581</v>
      </c>
      <c r="B2582" s="15">
        <v>44378</v>
      </c>
      <c r="C2582" s="7">
        <v>44390</v>
      </c>
      <c r="D2582" s="8" t="s">
        <v>842</v>
      </c>
      <c r="E2582" s="22" t="s">
        <v>166</v>
      </c>
      <c r="F2582" s="67" t="s">
        <v>1747</v>
      </c>
      <c r="G2582" s="8"/>
      <c r="H2582" s="67" t="s">
        <v>17</v>
      </c>
      <c r="I2582" s="22" t="s">
        <v>18</v>
      </c>
      <c r="J2582" s="68">
        <v>1</v>
      </c>
      <c r="K2582" s="13">
        <f>IFERROR(VLOOKUP(I2582,'LISTES stock'!A$2:B$1487,2,0)+SUMIFS(J2582:J2582,D2582:D2582,"ENTRÉE",I2582:I2582,I2582)-SUMIFS(J2582:J2582,D2582:D2582,"SORTIE",I2582:I2582,I2582),"")</f>
        <v>-58</v>
      </c>
      <c r="L2582" s="13">
        <f>IFERROR(VLOOKUP(I2582,T_LISTES[],3,0),"")</f>
        <v>0</v>
      </c>
      <c r="M2582" s="13" t="str">
        <f t="shared" si="81"/>
        <v>COMMANDER</v>
      </c>
      <c r="N2582" s="23" t="s">
        <v>1909</v>
      </c>
      <c r="O2582" s="8"/>
      <c r="P2582" s="69">
        <v>0</v>
      </c>
      <c r="Q2582" s="22" t="s">
        <v>2041</v>
      </c>
      <c r="R2582" s="14" t="s">
        <v>1754</v>
      </c>
    </row>
    <row r="2583" spans="1:18" x14ac:dyDescent="0.25">
      <c r="A2583" s="14">
        <f t="shared" si="80"/>
        <v>2582</v>
      </c>
      <c r="B2583" s="15">
        <v>44378</v>
      </c>
      <c r="C2583" s="7">
        <v>44390</v>
      </c>
      <c r="D2583" s="75" t="s">
        <v>844</v>
      </c>
      <c r="E2583" s="22" t="s">
        <v>2298</v>
      </c>
      <c r="F2583" s="67" t="s">
        <v>1747</v>
      </c>
      <c r="G2583" s="8"/>
      <c r="H2583" s="67"/>
      <c r="I2583" s="22" t="s">
        <v>64</v>
      </c>
      <c r="J2583" s="68">
        <v>10</v>
      </c>
      <c r="K2583" s="13">
        <f>IFERROR(VLOOKUP(I2583,'LISTES stock'!A$2:B$1487,2,0)+SUMIFS(J2583:J2583,D2583:D2583,"ENTRÉE",I2583:I2583,I2583)-SUMIFS(J2583:J2583,D2583:D2583,"SORTIE",I2583:I2583,I2583),"")</f>
        <v>-39</v>
      </c>
      <c r="L2583" s="13">
        <f>IFERROR(VLOOKUP(I2583,T_LISTES[],3,0),"")</f>
        <v>2</v>
      </c>
      <c r="M2583" s="13" t="str">
        <f t="shared" si="81"/>
        <v>COMMANDER</v>
      </c>
      <c r="N2583" s="23"/>
      <c r="O2583" s="8"/>
      <c r="P2583" s="69">
        <v>0</v>
      </c>
      <c r="Q2583" s="22"/>
      <c r="R2583" s="14"/>
    </row>
    <row r="2584" spans="1:18" x14ac:dyDescent="0.25">
      <c r="A2584" s="14">
        <f t="shared" si="80"/>
        <v>2583</v>
      </c>
      <c r="B2584" s="15">
        <v>44378</v>
      </c>
      <c r="C2584" s="7">
        <v>44390</v>
      </c>
      <c r="D2584" s="75" t="s">
        <v>844</v>
      </c>
      <c r="E2584" s="22" t="s">
        <v>2298</v>
      </c>
      <c r="F2584" s="67" t="s">
        <v>1747</v>
      </c>
      <c r="G2584" s="8"/>
      <c r="H2584" s="67"/>
      <c r="I2584" s="22" t="s">
        <v>65</v>
      </c>
      <c r="J2584" s="68">
        <v>10</v>
      </c>
      <c r="K2584" s="13">
        <f>IFERROR(VLOOKUP(I2584,'LISTES stock'!A$2:B$1487,2,0)+SUMIFS(J2584:J2584,D2584:D2584,"ENTRÉE",I2584:I2584,I2584)-SUMIFS(J2584:J2584,D2584:D2584,"SORTIE",I2584:I2584,I2584),"")</f>
        <v>-43</v>
      </c>
      <c r="L2584" s="13">
        <f>IFERROR(VLOOKUP(I2584,T_LISTES[],3,0),"")</f>
        <v>2</v>
      </c>
      <c r="M2584" s="13" t="str">
        <f t="shared" si="81"/>
        <v>COMMANDER</v>
      </c>
      <c r="N2584" s="23"/>
      <c r="O2584" s="8"/>
      <c r="P2584" s="69">
        <v>0</v>
      </c>
      <c r="Q2584" s="22"/>
      <c r="R2584" s="14"/>
    </row>
    <row r="2585" spans="1:18" x14ac:dyDescent="0.25">
      <c r="A2585" s="14">
        <f t="shared" si="80"/>
        <v>2584</v>
      </c>
      <c r="B2585" s="15">
        <v>44378</v>
      </c>
      <c r="C2585" s="7">
        <v>44390</v>
      </c>
      <c r="D2585" s="75" t="s">
        <v>844</v>
      </c>
      <c r="E2585" s="22" t="s">
        <v>2298</v>
      </c>
      <c r="F2585" s="67" t="s">
        <v>1747</v>
      </c>
      <c r="G2585" s="8"/>
      <c r="H2585" s="67"/>
      <c r="I2585" s="22" t="s">
        <v>25</v>
      </c>
      <c r="J2585" s="68">
        <v>10</v>
      </c>
      <c r="K2585" s="13">
        <f>IFERROR(VLOOKUP(I2585,'LISTES stock'!A$2:B$1487,2,0)+SUMIFS(J2585:J2585,D2585:D2585,"ENTRÉE",I2585:I2585,I2585)-SUMIFS(J2585:J2585,D2585:D2585,"SORTIE",I2585:I2585,I2585),"")</f>
        <v>8</v>
      </c>
      <c r="L2585" s="13">
        <f>IFERROR(VLOOKUP(I2585,T_LISTES[],3,0),"")</f>
        <v>2</v>
      </c>
      <c r="M2585" s="13" t="str">
        <f t="shared" si="81"/>
        <v/>
      </c>
      <c r="N2585" s="23" t="s">
        <v>2333</v>
      </c>
      <c r="O2585" s="8"/>
      <c r="P2585" s="69">
        <v>125000</v>
      </c>
      <c r="Q2585" s="22" t="s">
        <v>2477</v>
      </c>
      <c r="R2585" s="14"/>
    </row>
    <row r="2586" spans="1:18" x14ac:dyDescent="0.25">
      <c r="A2586" s="14">
        <f t="shared" si="80"/>
        <v>2585</v>
      </c>
      <c r="B2586" s="15">
        <v>44378</v>
      </c>
      <c r="C2586" s="7">
        <v>44390</v>
      </c>
      <c r="D2586" s="75" t="s">
        <v>844</v>
      </c>
      <c r="E2586" s="22" t="s">
        <v>2298</v>
      </c>
      <c r="F2586" s="67" t="s">
        <v>1747</v>
      </c>
      <c r="G2586" s="8"/>
      <c r="H2586" s="67"/>
      <c r="I2586" s="22" t="s">
        <v>27</v>
      </c>
      <c r="J2586" s="68">
        <v>10</v>
      </c>
      <c r="K2586" s="13">
        <f>IFERROR(VLOOKUP(I2586,'LISTES stock'!A$2:B$1487,2,0)+SUMIFS(J2586:J2586,D2586:D2586,"ENTRÉE",I2586:I2586,I2586)-SUMIFS(J2586:J2586,D2586:D2586,"SORTIE",I2586:I2586,I2586),"")</f>
        <v>32</v>
      </c>
      <c r="L2586" s="13">
        <f>IFERROR(VLOOKUP(I2586,T_LISTES[],3,0),"")</f>
        <v>2</v>
      </c>
      <c r="M2586" s="13" t="str">
        <f t="shared" si="81"/>
        <v/>
      </c>
      <c r="N2586" s="23" t="s">
        <v>2333</v>
      </c>
      <c r="O2586" s="8"/>
      <c r="P2586" s="69">
        <v>125000</v>
      </c>
      <c r="Q2586" s="22" t="s">
        <v>2477</v>
      </c>
      <c r="R2586" s="14"/>
    </row>
    <row r="2587" spans="1:18" x14ac:dyDescent="0.25">
      <c r="A2587" s="14">
        <f t="shared" si="80"/>
        <v>2586</v>
      </c>
      <c r="B2587" s="15">
        <v>44378</v>
      </c>
      <c r="C2587" s="7">
        <v>44391</v>
      </c>
      <c r="D2587" s="8" t="s">
        <v>842</v>
      </c>
      <c r="E2587" s="22" t="s">
        <v>645</v>
      </c>
      <c r="F2587" s="67" t="s">
        <v>1771</v>
      </c>
      <c r="G2587" s="8"/>
      <c r="H2587" s="67" t="s">
        <v>1742</v>
      </c>
      <c r="I2587" s="22" t="s">
        <v>337</v>
      </c>
      <c r="J2587" s="68">
        <v>1</v>
      </c>
      <c r="K2587" s="13">
        <f>IFERROR(VLOOKUP(I2587,'LISTES stock'!A$2:B$1487,2,0)+SUMIFS(J2587:J2587,D2587:D2587,"ENTRÉE",I2587:I2587,I2587)-SUMIFS(J2587:J2587,D2587:D2587,"SORTIE",I2587:I2587,I2587),"")</f>
        <v>-25</v>
      </c>
      <c r="L2587" s="13">
        <f>IFERROR(VLOOKUP(I2587,T_LISTES[],3,0),"")</f>
        <v>2</v>
      </c>
      <c r="M2587" s="13" t="str">
        <f t="shared" si="81"/>
        <v>COMMANDER</v>
      </c>
      <c r="N2587" s="23"/>
      <c r="O2587" s="8"/>
      <c r="P2587" s="69">
        <v>0</v>
      </c>
      <c r="Q2587" s="22"/>
      <c r="R2587" s="14" t="s">
        <v>1772</v>
      </c>
    </row>
    <row r="2588" spans="1:18" x14ac:dyDescent="0.25">
      <c r="A2588" s="14">
        <f t="shared" si="80"/>
        <v>2587</v>
      </c>
      <c r="B2588" s="15">
        <v>44378</v>
      </c>
      <c r="C2588" s="7">
        <v>44391</v>
      </c>
      <c r="D2588" s="8" t="s">
        <v>842</v>
      </c>
      <c r="E2588" s="22" t="s">
        <v>212</v>
      </c>
      <c r="F2588" s="67" t="s">
        <v>1771</v>
      </c>
      <c r="G2588" s="8"/>
      <c r="H2588" s="67" t="s">
        <v>1742</v>
      </c>
      <c r="I2588" s="22" t="s">
        <v>333</v>
      </c>
      <c r="J2588" s="68">
        <v>1</v>
      </c>
      <c r="K2588" s="13">
        <f>IFERROR(VLOOKUP(I2588,'LISTES stock'!A$2:B$1487,2,0)+SUMIFS(J2588:J2588,D2588:D2588,"ENTRÉE",I2588:I2588,I2588)-SUMIFS(J2588:J2588,D2588:D2588,"SORTIE",I2588:I2588,I2588),"")</f>
        <v>-22</v>
      </c>
      <c r="L2588" s="13">
        <f>IFERROR(VLOOKUP(I2588,T_LISTES[],3,0),"")</f>
        <v>2</v>
      </c>
      <c r="M2588" s="13" t="str">
        <f t="shared" si="81"/>
        <v>COMMANDER</v>
      </c>
      <c r="N2588" s="23"/>
      <c r="O2588" s="8"/>
      <c r="P2588" s="69">
        <v>0</v>
      </c>
      <c r="Q2588" s="22"/>
      <c r="R2588" s="14" t="s">
        <v>1743</v>
      </c>
    </row>
    <row r="2589" spans="1:18" x14ac:dyDescent="0.25">
      <c r="A2589" s="14">
        <f t="shared" si="80"/>
        <v>2588</v>
      </c>
      <c r="B2589" s="15">
        <v>44378</v>
      </c>
      <c r="C2589" s="7">
        <v>44391</v>
      </c>
      <c r="D2589" s="8" t="s">
        <v>842</v>
      </c>
      <c r="E2589" s="22" t="s">
        <v>207</v>
      </c>
      <c r="F2589" s="67" t="s">
        <v>1744</v>
      </c>
      <c r="G2589" s="8"/>
      <c r="H2589" s="67" t="s">
        <v>33</v>
      </c>
      <c r="I2589" s="22" t="s">
        <v>243</v>
      </c>
      <c r="J2589" s="68">
        <v>2</v>
      </c>
      <c r="K2589" s="13">
        <f>IFERROR(VLOOKUP(I2589,'LISTES stock'!A$2:B$1487,2,0)+SUMIFS(J2589:J2589,D2589:D2589,"ENTRÉE",I2589:I2589,I2589)-SUMIFS(J2589:J2589,D2589:D2589,"SORTIE",I2589:I2589,I2589),"")</f>
        <v>-2</v>
      </c>
      <c r="L2589" s="13">
        <f>IFERROR(VLOOKUP(I2589,T_LISTES[],3,0),"")</f>
        <v>2</v>
      </c>
      <c r="M2589" s="13" t="str">
        <f t="shared" si="81"/>
        <v>COMMANDER</v>
      </c>
      <c r="N2589" s="23"/>
      <c r="O2589" s="8"/>
      <c r="P2589" s="69">
        <v>12000</v>
      </c>
      <c r="Q2589" s="22"/>
      <c r="R2589" s="14" t="s">
        <v>1772</v>
      </c>
    </row>
    <row r="2590" spans="1:18" x14ac:dyDescent="0.25">
      <c r="A2590" s="14">
        <f t="shared" si="80"/>
        <v>2589</v>
      </c>
      <c r="B2590" s="15">
        <v>44378</v>
      </c>
      <c r="C2590" s="7">
        <v>44391</v>
      </c>
      <c r="D2590" s="8" t="s">
        <v>842</v>
      </c>
      <c r="E2590" s="22" t="s">
        <v>93</v>
      </c>
      <c r="F2590" s="67" t="s">
        <v>1771</v>
      </c>
      <c r="G2590" s="8"/>
      <c r="H2590" s="67" t="s">
        <v>1742</v>
      </c>
      <c r="I2590" s="22" t="s">
        <v>337</v>
      </c>
      <c r="J2590" s="68">
        <v>1</v>
      </c>
      <c r="K2590" s="13">
        <f>IFERROR(VLOOKUP(I2590,'LISTES stock'!A$2:B$1487,2,0)+SUMIFS(J2590:J2590,D2590:D2590,"ENTRÉE",I2590:I2590,I2590)-SUMIFS(J2590:J2590,D2590:D2590,"SORTIE",I2590:I2590,I2590),"")</f>
        <v>-25</v>
      </c>
      <c r="L2590" s="13">
        <f>IFERROR(VLOOKUP(I2590,T_LISTES[],3,0),"")</f>
        <v>2</v>
      </c>
      <c r="M2590" s="13" t="str">
        <f t="shared" si="81"/>
        <v>COMMANDER</v>
      </c>
      <c r="N2590" s="23"/>
      <c r="O2590" s="8"/>
      <c r="P2590" s="69">
        <v>0</v>
      </c>
      <c r="Q2590" s="22"/>
      <c r="R2590" s="14" t="s">
        <v>1777</v>
      </c>
    </row>
    <row r="2591" spans="1:18" x14ac:dyDescent="0.25">
      <c r="A2591" s="14">
        <f t="shared" si="80"/>
        <v>2590</v>
      </c>
      <c r="B2591" s="15">
        <v>44378</v>
      </c>
      <c r="C2591" s="7">
        <v>44391</v>
      </c>
      <c r="D2591" s="8" t="s">
        <v>842</v>
      </c>
      <c r="E2591" s="22" t="s">
        <v>93</v>
      </c>
      <c r="F2591" s="67" t="s">
        <v>1771</v>
      </c>
      <c r="G2591" s="8"/>
      <c r="H2591" s="67" t="s">
        <v>1742</v>
      </c>
      <c r="I2591" s="22" t="s">
        <v>333</v>
      </c>
      <c r="J2591" s="68">
        <v>1</v>
      </c>
      <c r="K2591" s="13">
        <f>IFERROR(VLOOKUP(I2591,'LISTES stock'!A$2:B$1487,2,0)+SUMIFS(J2591:J2591,D2591:D2591,"ENTRÉE",I2591:I2591,I2591)-SUMIFS(J2591:J2591,D2591:D2591,"SORTIE",I2591:I2591,I2591),"")</f>
        <v>-22</v>
      </c>
      <c r="L2591" s="13">
        <f>IFERROR(VLOOKUP(I2591,T_LISTES[],3,0),"")</f>
        <v>2</v>
      </c>
      <c r="M2591" s="13" t="str">
        <f t="shared" si="81"/>
        <v>COMMANDER</v>
      </c>
      <c r="N2591" s="23"/>
      <c r="O2591" s="8"/>
      <c r="P2591" s="69">
        <v>0</v>
      </c>
      <c r="Q2591" s="22"/>
      <c r="R2591" s="14" t="s">
        <v>1777</v>
      </c>
    </row>
    <row r="2592" spans="1:18" x14ac:dyDescent="0.25">
      <c r="A2592" s="14">
        <f t="shared" si="80"/>
        <v>2591</v>
      </c>
      <c r="B2592" s="15">
        <v>44378</v>
      </c>
      <c r="C2592" s="7">
        <v>44391</v>
      </c>
      <c r="D2592" s="8" t="s">
        <v>842</v>
      </c>
      <c r="E2592" s="22" t="s">
        <v>166</v>
      </c>
      <c r="F2592" s="67" t="s">
        <v>1752</v>
      </c>
      <c r="G2592" s="8"/>
      <c r="H2592" s="67" t="s">
        <v>20</v>
      </c>
      <c r="I2592" s="22" t="s">
        <v>812</v>
      </c>
      <c r="J2592" s="68">
        <v>1</v>
      </c>
      <c r="K2592" s="13">
        <f>IFERROR(VLOOKUP(I2592,'LISTES stock'!A$2:B$1487,2,0)+SUMIFS(J2592:J2592,D2592:D2592,"ENTRÉE",I2592:I2592,I2592)-SUMIFS(J2592:J2592,D2592:D2592,"SORTIE",I2592:I2592,I2592),"")</f>
        <v>-1</v>
      </c>
      <c r="L2592" s="13">
        <f>IFERROR(VLOOKUP(I2592,T_LISTES[],3,0),"")</f>
        <v>0</v>
      </c>
      <c r="M2592" s="13" t="str">
        <f t="shared" si="81"/>
        <v>COMMANDER</v>
      </c>
      <c r="N2592" s="23"/>
      <c r="O2592" s="8"/>
      <c r="P2592" s="69">
        <v>0</v>
      </c>
      <c r="Q2592" s="22" t="s">
        <v>1838</v>
      </c>
      <c r="R2592" s="14" t="s">
        <v>1754</v>
      </c>
    </row>
    <row r="2593" spans="1:18" x14ac:dyDescent="0.25">
      <c r="A2593" s="14">
        <f t="shared" si="80"/>
        <v>2592</v>
      </c>
      <c r="B2593" s="15">
        <v>44378</v>
      </c>
      <c r="C2593" s="7">
        <v>44391</v>
      </c>
      <c r="D2593" s="8" t="s">
        <v>842</v>
      </c>
      <c r="E2593" s="22" t="s">
        <v>166</v>
      </c>
      <c r="F2593" s="67" t="s">
        <v>1752</v>
      </c>
      <c r="G2593" s="8"/>
      <c r="H2593" s="67" t="s">
        <v>20</v>
      </c>
      <c r="I2593" s="22" t="s">
        <v>817</v>
      </c>
      <c r="J2593" s="68">
        <v>1</v>
      </c>
      <c r="K2593" s="13">
        <f>IFERROR(VLOOKUP(I2593,'LISTES stock'!A$2:B$1487,2,0)+SUMIFS(J2593:J2593,D2593:D2593,"ENTRÉE",I2593:I2593,I2593)-SUMIFS(J2593:J2593,D2593:D2593,"SORTIE",I2593:I2593,I2593),"")</f>
        <v>-2</v>
      </c>
      <c r="L2593" s="13">
        <f>IFERROR(VLOOKUP(I2593,T_LISTES[],3,0),"")</f>
        <v>0</v>
      </c>
      <c r="M2593" s="13" t="str">
        <f t="shared" si="81"/>
        <v>COMMANDER</v>
      </c>
      <c r="N2593" s="23"/>
      <c r="O2593" s="8"/>
      <c r="P2593" s="69">
        <v>0</v>
      </c>
      <c r="Q2593" s="22" t="s">
        <v>1838</v>
      </c>
      <c r="R2593" s="14" t="s">
        <v>1754</v>
      </c>
    </row>
    <row r="2594" spans="1:18" x14ac:dyDescent="0.25">
      <c r="A2594" s="14">
        <f t="shared" si="80"/>
        <v>2593</v>
      </c>
      <c r="B2594" s="15">
        <v>44378</v>
      </c>
      <c r="C2594" s="7">
        <v>44391</v>
      </c>
      <c r="D2594" s="8" t="s">
        <v>842</v>
      </c>
      <c r="E2594" s="22" t="s">
        <v>166</v>
      </c>
      <c r="F2594" s="67" t="s">
        <v>1752</v>
      </c>
      <c r="G2594" s="8"/>
      <c r="H2594" s="67" t="s">
        <v>20</v>
      </c>
      <c r="I2594" s="22" t="s">
        <v>818</v>
      </c>
      <c r="J2594" s="68">
        <v>1</v>
      </c>
      <c r="K2594" s="13">
        <f>IFERROR(VLOOKUP(I2594,'LISTES stock'!A$2:B$1487,2,0)+SUMIFS(J2594:J2594,D2594:D2594,"ENTRÉE",I2594:I2594,I2594)-SUMIFS(J2594:J2594,D2594:D2594,"SORTIE",I2594:I2594,I2594),"")</f>
        <v>-2</v>
      </c>
      <c r="L2594" s="13">
        <f>IFERROR(VLOOKUP(I2594,T_LISTES[],3,0),"")</f>
        <v>2</v>
      </c>
      <c r="M2594" s="13" t="str">
        <f t="shared" si="81"/>
        <v>COMMANDER</v>
      </c>
      <c r="N2594" s="23"/>
      <c r="O2594" s="8"/>
      <c r="P2594" s="69">
        <v>10000</v>
      </c>
      <c r="Q2594" s="22" t="s">
        <v>1838</v>
      </c>
      <c r="R2594" s="14" t="s">
        <v>1754</v>
      </c>
    </row>
    <row r="2595" spans="1:18" x14ac:dyDescent="0.25">
      <c r="A2595" s="14">
        <f t="shared" si="80"/>
        <v>2594</v>
      </c>
      <c r="B2595" s="15">
        <v>44378</v>
      </c>
      <c r="C2595" s="7">
        <v>44391</v>
      </c>
      <c r="D2595" s="8" t="s">
        <v>842</v>
      </c>
      <c r="E2595" s="22" t="s">
        <v>645</v>
      </c>
      <c r="F2595" s="67" t="s">
        <v>1747</v>
      </c>
      <c r="G2595" s="8"/>
      <c r="H2595" s="67" t="s">
        <v>26</v>
      </c>
      <c r="I2595" s="22" t="s">
        <v>64</v>
      </c>
      <c r="J2595" s="68">
        <v>1</v>
      </c>
      <c r="K2595" s="13">
        <f>IFERROR(VLOOKUP(I2595,'LISTES stock'!A$2:B$1487,2,0)+SUMIFS(J2595:J2595,D2595:D2595,"ENTRÉE",I2595:I2595,I2595)-SUMIFS(J2595:J2595,D2595:D2595,"SORTIE",I2595:I2595,I2595),"")</f>
        <v>-50</v>
      </c>
      <c r="L2595" s="13">
        <f>IFERROR(VLOOKUP(I2595,T_LISTES[],3,0),"")</f>
        <v>2</v>
      </c>
      <c r="M2595" s="13" t="str">
        <f t="shared" si="81"/>
        <v>COMMANDER</v>
      </c>
      <c r="N2595" s="23"/>
      <c r="O2595" s="8"/>
      <c r="P2595" s="69">
        <v>0</v>
      </c>
      <c r="Q2595" s="22" t="s">
        <v>1780</v>
      </c>
      <c r="R2595" s="14" t="s">
        <v>1759</v>
      </c>
    </row>
    <row r="2596" spans="1:18" x14ac:dyDescent="0.25">
      <c r="A2596" s="14">
        <f t="shared" si="80"/>
        <v>2595</v>
      </c>
      <c r="B2596" s="15">
        <v>44378</v>
      </c>
      <c r="C2596" s="7">
        <v>44391</v>
      </c>
      <c r="D2596" s="8" t="s">
        <v>842</v>
      </c>
      <c r="E2596" s="22" t="s">
        <v>645</v>
      </c>
      <c r="F2596" s="67" t="s">
        <v>1747</v>
      </c>
      <c r="G2596" s="8"/>
      <c r="H2596" s="67" t="s">
        <v>26</v>
      </c>
      <c r="I2596" s="22" t="s">
        <v>65</v>
      </c>
      <c r="J2596" s="68">
        <v>1</v>
      </c>
      <c r="K2596" s="13">
        <f>IFERROR(VLOOKUP(I2596,'LISTES stock'!A$2:B$1487,2,0)+SUMIFS(J2596:J2596,D2596:D2596,"ENTRÉE",I2596:I2596,I2596)-SUMIFS(J2596:J2596,D2596:D2596,"SORTIE",I2596:I2596,I2596),"")</f>
        <v>-54</v>
      </c>
      <c r="L2596" s="13">
        <f>IFERROR(VLOOKUP(I2596,T_LISTES[],3,0),"")</f>
        <v>2</v>
      </c>
      <c r="M2596" s="13" t="str">
        <f t="shared" si="81"/>
        <v>COMMANDER</v>
      </c>
      <c r="N2596" s="23"/>
      <c r="O2596" s="8"/>
      <c r="P2596" s="69">
        <v>0</v>
      </c>
      <c r="Q2596" s="22" t="s">
        <v>1780</v>
      </c>
      <c r="R2596" s="14" t="s">
        <v>1759</v>
      </c>
    </row>
    <row r="2597" spans="1:18" x14ac:dyDescent="0.25">
      <c r="A2597" s="14">
        <f t="shared" si="80"/>
        <v>2596</v>
      </c>
      <c r="B2597" s="15">
        <v>44378</v>
      </c>
      <c r="C2597" s="7">
        <v>44391</v>
      </c>
      <c r="D2597" s="8" t="s">
        <v>842</v>
      </c>
      <c r="E2597" s="22" t="s">
        <v>645</v>
      </c>
      <c r="F2597" s="67" t="s">
        <v>1860</v>
      </c>
      <c r="G2597" s="8"/>
      <c r="H2597" s="67" t="s">
        <v>26</v>
      </c>
      <c r="I2597" s="22" t="s">
        <v>135</v>
      </c>
      <c r="J2597" s="68">
        <v>1</v>
      </c>
      <c r="K2597" s="13">
        <f>IFERROR(VLOOKUP(I2597,'LISTES stock'!A$2:B$1487,2,0)+SUMIFS(J2597:J2597,D2597:D2597,"ENTRÉE",I2597:I2597,I2597)-SUMIFS(J2597:J2597,D2597:D2597,"SORTIE",I2597:I2597,I2597),"")</f>
        <v>-87</v>
      </c>
      <c r="L2597" s="13">
        <f>IFERROR(VLOOKUP(I2597,T_LISTES[],3,0),"")</f>
        <v>2</v>
      </c>
      <c r="M2597" s="13" t="str">
        <f t="shared" si="81"/>
        <v>COMMANDER</v>
      </c>
      <c r="N2597" s="23"/>
      <c r="O2597" s="8"/>
      <c r="P2597" s="69">
        <v>0</v>
      </c>
      <c r="Q2597" s="22" t="s">
        <v>1780</v>
      </c>
      <c r="R2597" s="14" t="s">
        <v>1759</v>
      </c>
    </row>
    <row r="2598" spans="1:18" x14ac:dyDescent="0.25">
      <c r="A2598" s="14">
        <f t="shared" si="80"/>
        <v>2597</v>
      </c>
      <c r="B2598" s="15">
        <v>44378</v>
      </c>
      <c r="C2598" s="7">
        <v>44391</v>
      </c>
      <c r="D2598" s="8" t="s">
        <v>842</v>
      </c>
      <c r="E2598" s="22" t="s">
        <v>645</v>
      </c>
      <c r="F2598" s="67" t="s">
        <v>1765</v>
      </c>
      <c r="G2598" s="8"/>
      <c r="H2598" s="67" t="s">
        <v>58</v>
      </c>
      <c r="I2598" s="22" t="s">
        <v>57</v>
      </c>
      <c r="J2598" s="68">
        <v>35</v>
      </c>
      <c r="K2598" s="13">
        <f>IFERROR(VLOOKUP(I2598,'LISTES stock'!A$2:B$1487,2,0)+SUMIFS(J2598:J2598,D2598:D2598,"ENTRÉE",I2598:I2598,I2598)-SUMIFS(J2598:J2598,D2598:D2598,"SORTIE",I2598:I2598,I2598),"")</f>
        <v>-7079</v>
      </c>
      <c r="L2598" s="13">
        <f>IFERROR(VLOOKUP(I2598,T_LISTES[],3,0),"")</f>
        <v>0</v>
      </c>
      <c r="M2598" s="13" t="str">
        <f t="shared" si="81"/>
        <v>COMMANDER</v>
      </c>
      <c r="N2598" s="23"/>
      <c r="O2598" s="8"/>
      <c r="P2598" s="69">
        <v>0</v>
      </c>
      <c r="Q2598" s="22" t="s">
        <v>1780</v>
      </c>
      <c r="R2598" s="14" t="s">
        <v>1759</v>
      </c>
    </row>
    <row r="2599" spans="1:18" x14ac:dyDescent="0.25">
      <c r="A2599" s="14">
        <f t="shared" si="80"/>
        <v>2598</v>
      </c>
      <c r="B2599" s="15">
        <v>44378</v>
      </c>
      <c r="C2599" s="7">
        <v>44391</v>
      </c>
      <c r="D2599" s="8" t="s">
        <v>842</v>
      </c>
      <c r="E2599" s="22" t="s">
        <v>267</v>
      </c>
      <c r="F2599" s="67" t="s">
        <v>1771</v>
      </c>
      <c r="G2599" s="8"/>
      <c r="H2599" s="67" t="s">
        <v>1742</v>
      </c>
      <c r="I2599" s="22" t="s">
        <v>7</v>
      </c>
      <c r="J2599" s="68">
        <v>1</v>
      </c>
      <c r="K2599" s="13">
        <f>IFERROR(VLOOKUP(I2599,'LISTES stock'!A$2:B$1487,2,0)+SUMIFS(J2599:J2599,D2599:D2599,"ENTRÉE",I2599:I2599,I2599)-SUMIFS(J2599:J2599,D2599:D2599,"SORTIE",I2599:I2599,I2599),"")</f>
        <v>0</v>
      </c>
      <c r="L2599" s="13">
        <f>IFERROR(VLOOKUP(I2599,T_LISTES[],3,0),"")</f>
        <v>2</v>
      </c>
      <c r="M2599" s="13" t="str">
        <f t="shared" si="81"/>
        <v>COMMANDER</v>
      </c>
      <c r="N2599" s="23"/>
      <c r="O2599" s="8"/>
      <c r="P2599" s="69">
        <v>0</v>
      </c>
      <c r="Q2599" s="22"/>
      <c r="R2599" s="14" t="s">
        <v>1772</v>
      </c>
    </row>
    <row r="2600" spans="1:18" x14ac:dyDescent="0.25">
      <c r="A2600" s="14">
        <f t="shared" si="80"/>
        <v>2599</v>
      </c>
      <c r="B2600" s="15">
        <v>44378</v>
      </c>
      <c r="C2600" s="7">
        <v>44391</v>
      </c>
      <c r="D2600" s="8" t="s">
        <v>842</v>
      </c>
      <c r="E2600" s="22" t="s">
        <v>2162</v>
      </c>
      <c r="F2600" s="67" t="s">
        <v>1747</v>
      </c>
      <c r="G2600" s="8"/>
      <c r="H2600" s="67" t="s">
        <v>17</v>
      </c>
      <c r="I2600" s="22" t="s">
        <v>18</v>
      </c>
      <c r="J2600" s="68">
        <v>1</v>
      </c>
      <c r="K2600" s="13">
        <f>IFERROR(VLOOKUP(I2600,'LISTES stock'!A$2:B$1487,2,0)+SUMIFS(J2600:J2600,D2600:D2600,"ENTRÉE",I2600:I2600,I2600)-SUMIFS(J2600:J2600,D2600:D2600,"SORTIE",I2600:I2600,I2600),"")</f>
        <v>-58</v>
      </c>
      <c r="L2600" s="13">
        <f>IFERROR(VLOOKUP(I2600,T_LISTES[],3,0),"")</f>
        <v>0</v>
      </c>
      <c r="M2600" s="13" t="str">
        <f t="shared" si="81"/>
        <v>COMMANDER</v>
      </c>
      <c r="N2600" s="23" t="s">
        <v>1755</v>
      </c>
      <c r="O2600" s="8"/>
      <c r="P2600" s="69">
        <v>0</v>
      </c>
      <c r="Q2600" s="22" t="s">
        <v>2163</v>
      </c>
      <c r="R2600" s="14" t="s">
        <v>1778</v>
      </c>
    </row>
    <row r="2601" spans="1:18" x14ac:dyDescent="0.25">
      <c r="A2601" s="14">
        <f t="shared" si="80"/>
        <v>2600</v>
      </c>
      <c r="B2601" s="15">
        <v>44378</v>
      </c>
      <c r="C2601" s="7">
        <v>44391</v>
      </c>
      <c r="D2601" s="8" t="s">
        <v>842</v>
      </c>
      <c r="E2601" s="22" t="s">
        <v>166</v>
      </c>
      <c r="F2601" s="67" t="s">
        <v>1744</v>
      </c>
      <c r="G2601" s="8"/>
      <c r="H2601" s="67" t="s">
        <v>20</v>
      </c>
      <c r="I2601" s="22" t="s">
        <v>756</v>
      </c>
      <c r="J2601" s="68">
        <v>1</v>
      </c>
      <c r="K2601" s="13">
        <f>IFERROR(VLOOKUP(I2601,'LISTES stock'!A$2:B$1487,2,0)+SUMIFS(J2601:J2601,D2601:D2601,"ENTRÉE",I2601:I2601,I2601)-SUMIFS(J2601:J2601,D2601:D2601,"SORTIE",I2601:I2601,I2601),"")</f>
        <v>0</v>
      </c>
      <c r="L2601" s="13">
        <f>IFERROR(VLOOKUP(I2601,T_LISTES[],3,0),"")</f>
        <v>2</v>
      </c>
      <c r="M2601" s="13" t="str">
        <f t="shared" si="81"/>
        <v>COMMANDER</v>
      </c>
      <c r="N2601" s="23"/>
      <c r="O2601" s="8"/>
      <c r="P2601" s="69">
        <v>15000</v>
      </c>
      <c r="Q2601" s="22" t="s">
        <v>1838</v>
      </c>
      <c r="R2601" s="14" t="s">
        <v>1754</v>
      </c>
    </row>
    <row r="2602" spans="1:18" x14ac:dyDescent="0.25">
      <c r="A2602" s="14">
        <f t="shared" si="80"/>
        <v>2601</v>
      </c>
      <c r="B2602" s="15">
        <v>44378</v>
      </c>
      <c r="C2602" s="7">
        <v>44391</v>
      </c>
      <c r="D2602" s="8" t="s">
        <v>842</v>
      </c>
      <c r="E2602" s="22" t="s">
        <v>254</v>
      </c>
      <c r="F2602" s="67" t="s">
        <v>1771</v>
      </c>
      <c r="G2602" s="8"/>
      <c r="H2602" s="67" t="s">
        <v>1742</v>
      </c>
      <c r="I2602" s="22" t="s">
        <v>337</v>
      </c>
      <c r="J2602" s="68">
        <v>1</v>
      </c>
      <c r="K2602" s="13">
        <f>IFERROR(VLOOKUP(I2602,'LISTES stock'!A$2:B$1487,2,0)+SUMIFS(J2602:J2602,D2602:D2602,"ENTRÉE",I2602:I2602,I2602)-SUMIFS(J2602:J2602,D2602:D2602,"SORTIE",I2602:I2602,I2602),"")</f>
        <v>-25</v>
      </c>
      <c r="L2602" s="13">
        <f>IFERROR(VLOOKUP(I2602,T_LISTES[],3,0),"")</f>
        <v>2</v>
      </c>
      <c r="M2602" s="13" t="str">
        <f t="shared" si="81"/>
        <v>COMMANDER</v>
      </c>
      <c r="N2602" s="23"/>
      <c r="O2602" s="8"/>
      <c r="P2602" s="69">
        <v>0</v>
      </c>
      <c r="Q2602" s="22"/>
      <c r="R2602" s="14" t="s">
        <v>1743</v>
      </c>
    </row>
    <row r="2603" spans="1:18" x14ac:dyDescent="0.25">
      <c r="A2603" s="14">
        <f t="shared" si="80"/>
        <v>2602</v>
      </c>
      <c r="B2603" s="15">
        <v>44378</v>
      </c>
      <c r="C2603" s="7">
        <v>44391</v>
      </c>
      <c r="D2603" s="8" t="s">
        <v>842</v>
      </c>
      <c r="E2603" s="22" t="s">
        <v>254</v>
      </c>
      <c r="F2603" s="67" t="s">
        <v>1771</v>
      </c>
      <c r="G2603" s="8"/>
      <c r="H2603" s="67" t="s">
        <v>1742</v>
      </c>
      <c r="I2603" s="22" t="s">
        <v>333</v>
      </c>
      <c r="J2603" s="68">
        <v>1</v>
      </c>
      <c r="K2603" s="13">
        <f>IFERROR(VLOOKUP(I2603,'LISTES stock'!A$2:B$1487,2,0)+SUMIFS(J2603:J2603,D2603:D2603,"ENTRÉE",I2603:I2603,I2603)-SUMIFS(J2603:J2603,D2603:D2603,"SORTIE",I2603:I2603,I2603),"")</f>
        <v>-22</v>
      </c>
      <c r="L2603" s="13">
        <f>IFERROR(VLOOKUP(I2603,T_LISTES[],3,0),"")</f>
        <v>2</v>
      </c>
      <c r="M2603" s="13" t="str">
        <f t="shared" si="81"/>
        <v>COMMANDER</v>
      </c>
      <c r="N2603" s="23"/>
      <c r="O2603" s="8"/>
      <c r="P2603" s="69">
        <v>0</v>
      </c>
      <c r="Q2603" s="22"/>
      <c r="R2603" s="14" t="s">
        <v>1743</v>
      </c>
    </row>
    <row r="2604" spans="1:18" x14ac:dyDescent="0.25">
      <c r="A2604" s="14">
        <f t="shared" si="80"/>
        <v>2603</v>
      </c>
      <c r="B2604" s="15">
        <v>44378</v>
      </c>
      <c r="C2604" s="7">
        <v>44391</v>
      </c>
      <c r="D2604" s="8" t="s">
        <v>842</v>
      </c>
      <c r="E2604" s="22" t="s">
        <v>166</v>
      </c>
      <c r="F2604" s="67" t="s">
        <v>1752</v>
      </c>
      <c r="G2604" s="8"/>
      <c r="H2604" s="67" t="s">
        <v>20</v>
      </c>
      <c r="I2604" s="22" t="s">
        <v>642</v>
      </c>
      <c r="J2604" s="68">
        <v>1</v>
      </c>
      <c r="K2604" s="13">
        <f>IFERROR(VLOOKUP(I2604,'LISTES stock'!A$2:B$1487,2,0)+SUMIFS(J2604:J2604,D2604:D2604,"ENTRÉE",I2604:I2604,I2604)-SUMIFS(J2604:J2604,D2604:D2604,"SORTIE",I2604:I2604,I2604),"")</f>
        <v>-3</v>
      </c>
      <c r="L2604" s="13">
        <f>IFERROR(VLOOKUP(I2604,T_LISTES[],3,0),"")</f>
        <v>0</v>
      </c>
      <c r="M2604" s="13" t="str">
        <f t="shared" si="81"/>
        <v>COMMANDER</v>
      </c>
      <c r="N2604" s="23"/>
      <c r="O2604" s="8"/>
      <c r="P2604" s="69">
        <v>0</v>
      </c>
      <c r="Q2604" s="22" t="s">
        <v>1838</v>
      </c>
      <c r="R2604" s="14" t="s">
        <v>1754</v>
      </c>
    </row>
    <row r="2605" spans="1:18" x14ac:dyDescent="0.25">
      <c r="A2605" s="14">
        <f t="shared" si="80"/>
        <v>2604</v>
      </c>
      <c r="B2605" s="15">
        <v>44378</v>
      </c>
      <c r="C2605" s="7">
        <v>44391</v>
      </c>
      <c r="D2605" s="8" t="s">
        <v>842</v>
      </c>
      <c r="E2605" s="22" t="s">
        <v>645</v>
      </c>
      <c r="F2605" s="67" t="s">
        <v>1747</v>
      </c>
      <c r="G2605" s="8"/>
      <c r="H2605" s="67" t="s">
        <v>17</v>
      </c>
      <c r="I2605" s="22" t="s">
        <v>22</v>
      </c>
      <c r="J2605" s="68">
        <v>2</v>
      </c>
      <c r="K2605" s="13">
        <f>IFERROR(VLOOKUP(I2605,'LISTES stock'!A$2:B$1487,2,0)+SUMIFS(J2605:J2605,D2605:D2605,"ENTRÉE",I2605:I2605,I2605)-SUMIFS(J2605:J2605,D2605:D2605,"SORTIE",I2605:I2605,I2605),"")</f>
        <v>-20</v>
      </c>
      <c r="L2605" s="13">
        <f>IFERROR(VLOOKUP(I2605,T_LISTES[],3,0),"")</f>
        <v>0</v>
      </c>
      <c r="M2605" s="13" t="str">
        <f t="shared" si="81"/>
        <v>COMMANDER</v>
      </c>
      <c r="N2605" s="23"/>
      <c r="O2605" s="8"/>
      <c r="P2605" s="69">
        <v>0</v>
      </c>
      <c r="Q2605" s="22" t="s">
        <v>1810</v>
      </c>
      <c r="R2605" s="14" t="s">
        <v>1776</v>
      </c>
    </row>
    <row r="2606" spans="1:18" x14ac:dyDescent="0.25">
      <c r="A2606" s="14">
        <f t="shared" si="80"/>
        <v>2605</v>
      </c>
      <c r="B2606" s="15">
        <v>44378</v>
      </c>
      <c r="C2606" s="7">
        <v>44391</v>
      </c>
      <c r="D2606" s="8" t="s">
        <v>842</v>
      </c>
      <c r="E2606" s="22" t="s">
        <v>235</v>
      </c>
      <c r="F2606" s="67" t="s">
        <v>1744</v>
      </c>
      <c r="G2606" s="8"/>
      <c r="H2606" s="67" t="s">
        <v>1796</v>
      </c>
      <c r="I2606" s="22" t="s">
        <v>277</v>
      </c>
      <c r="J2606" s="68">
        <v>1</v>
      </c>
      <c r="K2606" s="13">
        <f>IFERROR(VLOOKUP(I2606,'LISTES stock'!A$2:B$1487,2,0)+SUMIFS(J2606:J2606,D2606:D2606,"ENTRÉE",I2606:I2606,I2606)-SUMIFS(J2606:J2606,D2606:D2606,"SORTIE",I2606:I2606,I2606),"")</f>
        <v>-1</v>
      </c>
      <c r="L2606" s="13">
        <f>IFERROR(VLOOKUP(I2606,T_LISTES[],3,0),"")</f>
        <v>2</v>
      </c>
      <c r="M2606" s="13" t="str">
        <f t="shared" si="81"/>
        <v>COMMANDER</v>
      </c>
      <c r="N2606" s="23"/>
      <c r="O2606" s="8"/>
      <c r="P2606" s="69">
        <v>15000</v>
      </c>
      <c r="Q2606" s="22"/>
      <c r="R2606" s="14" t="s">
        <v>2164</v>
      </c>
    </row>
    <row r="2607" spans="1:18" x14ac:dyDescent="0.25">
      <c r="A2607" s="14">
        <f t="shared" si="80"/>
        <v>2606</v>
      </c>
      <c r="B2607" s="15">
        <v>44378</v>
      </c>
      <c r="C2607" s="7">
        <v>44391</v>
      </c>
      <c r="D2607" s="8" t="s">
        <v>842</v>
      </c>
      <c r="E2607" s="22" t="s">
        <v>267</v>
      </c>
      <c r="F2607" s="67" t="s">
        <v>1744</v>
      </c>
      <c r="G2607" s="8"/>
      <c r="H2607" s="67" t="s">
        <v>33</v>
      </c>
      <c r="I2607" s="22" t="s">
        <v>633</v>
      </c>
      <c r="J2607" s="68">
        <v>1</v>
      </c>
      <c r="K2607" s="13">
        <f>IFERROR(VLOOKUP(I2607,'LISTES stock'!A$2:B$1487,2,0)+SUMIFS(J2607:J2607,D2607:D2607,"ENTRÉE",I2607:I2607,I2607)-SUMIFS(J2607:J2607,D2607:D2607,"SORTIE",I2607:I2607,I2607),"")</f>
        <v>-1</v>
      </c>
      <c r="L2607" s="13">
        <f>IFERROR(VLOOKUP(I2607,T_LISTES[],3,0),"")</f>
        <v>0</v>
      </c>
      <c r="M2607" s="13" t="str">
        <f t="shared" si="81"/>
        <v>COMMANDER</v>
      </c>
      <c r="N2607" s="23"/>
      <c r="O2607" s="8"/>
      <c r="P2607" s="69">
        <v>0</v>
      </c>
      <c r="Q2607" s="22" t="s">
        <v>1963</v>
      </c>
      <c r="R2607" s="14" t="s">
        <v>1842</v>
      </c>
    </row>
    <row r="2608" spans="1:18" x14ac:dyDescent="0.25">
      <c r="A2608" s="14">
        <f t="shared" si="80"/>
        <v>2607</v>
      </c>
      <c r="B2608" s="15">
        <v>44378</v>
      </c>
      <c r="C2608" s="7">
        <v>44391</v>
      </c>
      <c r="D2608" s="8" t="s">
        <v>842</v>
      </c>
      <c r="E2608" s="22" t="s">
        <v>645</v>
      </c>
      <c r="F2608" s="67" t="s">
        <v>1747</v>
      </c>
      <c r="G2608" s="8"/>
      <c r="H2608" s="67" t="s">
        <v>17</v>
      </c>
      <c r="I2608" s="22" t="s">
        <v>253</v>
      </c>
      <c r="J2608" s="68">
        <v>1</v>
      </c>
      <c r="K2608" s="13">
        <f>IFERROR(VLOOKUP(I2608,'LISTES stock'!A$2:B$1487,2,0)+SUMIFS(J2608:J2608,D2608:D2608,"ENTRÉE",I2608:I2608,I2608)-SUMIFS(J2608:J2608,D2608:D2608,"SORTIE",I2608:I2608,I2608),"")</f>
        <v>-6</v>
      </c>
      <c r="L2608" s="13">
        <f>IFERROR(VLOOKUP(I2608,T_LISTES[],3,0),"")</f>
        <v>0</v>
      </c>
      <c r="M2608" s="13" t="str">
        <f t="shared" si="81"/>
        <v>COMMANDER</v>
      </c>
      <c r="N2608" s="23" t="s">
        <v>1773</v>
      </c>
      <c r="O2608" s="8"/>
      <c r="P2608" s="69">
        <v>0</v>
      </c>
      <c r="Q2608" s="22" t="s">
        <v>1749</v>
      </c>
      <c r="R2608" s="14" t="s">
        <v>1778</v>
      </c>
    </row>
    <row r="2609" spans="1:18" x14ac:dyDescent="0.25">
      <c r="A2609" s="14">
        <f t="shared" si="80"/>
        <v>2608</v>
      </c>
      <c r="B2609" s="15">
        <v>44378</v>
      </c>
      <c r="C2609" s="7">
        <v>44391</v>
      </c>
      <c r="D2609" s="75" t="s">
        <v>844</v>
      </c>
      <c r="E2609" s="22" t="s">
        <v>2298</v>
      </c>
      <c r="F2609" s="67" t="s">
        <v>1744</v>
      </c>
      <c r="G2609" s="8"/>
      <c r="H2609" s="67" t="s">
        <v>20</v>
      </c>
      <c r="I2609" s="22" t="s">
        <v>756</v>
      </c>
      <c r="J2609" s="68">
        <v>2</v>
      </c>
      <c r="K2609" s="13">
        <f>IFERROR(VLOOKUP(I2609,'LISTES stock'!A$2:B$1487,2,0)+SUMIFS(J2609:J2609,D2609:D2609,"ENTRÉE",I2609:I2609,I2609)-SUMIFS(J2609:J2609,D2609:D2609,"SORTIE",I2609:I2609,I2609),"")</f>
        <v>3</v>
      </c>
      <c r="L2609" s="13">
        <f>IFERROR(VLOOKUP(I2609,T_LISTES[],3,0),"")</f>
        <v>2</v>
      </c>
      <c r="M2609" s="13" t="str">
        <f t="shared" si="81"/>
        <v/>
      </c>
      <c r="N2609" s="23" t="s">
        <v>2475</v>
      </c>
      <c r="O2609" s="8"/>
      <c r="P2609" s="69">
        <v>30000</v>
      </c>
      <c r="Q2609" s="22"/>
      <c r="R2609" s="14"/>
    </row>
    <row r="2610" spans="1:18" x14ac:dyDescent="0.25">
      <c r="A2610" s="14">
        <f t="shared" si="80"/>
        <v>2609</v>
      </c>
      <c r="B2610" s="15">
        <v>44378</v>
      </c>
      <c r="C2610" s="7">
        <v>44391</v>
      </c>
      <c r="D2610" s="75" t="s">
        <v>844</v>
      </c>
      <c r="E2610" s="22" t="s">
        <v>2298</v>
      </c>
      <c r="F2610" s="67" t="s">
        <v>1744</v>
      </c>
      <c r="G2610" s="8"/>
      <c r="H2610" s="67"/>
      <c r="I2610" s="22" t="s">
        <v>633</v>
      </c>
      <c r="J2610" s="68">
        <v>1</v>
      </c>
      <c r="K2610" s="13">
        <f>IFERROR(VLOOKUP(I2610,'LISTES stock'!A$2:B$1487,2,0)+SUMIFS(J2610:J2610,D2610:D2610,"ENTRÉE",I2610:I2610,I2610)-SUMIFS(J2610:J2610,D2610:D2610,"SORTIE",I2610:I2610,I2610),"")</f>
        <v>1</v>
      </c>
      <c r="L2610" s="13">
        <f>IFERROR(VLOOKUP(I2610,T_LISTES[],3,0),"")</f>
        <v>0</v>
      </c>
      <c r="M2610" s="13" t="str">
        <f t="shared" si="81"/>
        <v/>
      </c>
      <c r="N2610" s="23" t="s">
        <v>2476</v>
      </c>
      <c r="O2610" s="8"/>
      <c r="P2610" s="69">
        <v>12000</v>
      </c>
      <c r="Q2610" s="22"/>
      <c r="R2610" s="14"/>
    </row>
    <row r="2611" spans="1:18" x14ac:dyDescent="0.25">
      <c r="A2611" s="14">
        <f t="shared" si="80"/>
        <v>2610</v>
      </c>
      <c r="B2611" s="15">
        <v>44378</v>
      </c>
      <c r="C2611" s="7">
        <v>44392</v>
      </c>
      <c r="D2611" s="8" t="s">
        <v>842</v>
      </c>
      <c r="E2611" s="22" t="s">
        <v>1936</v>
      </c>
      <c r="F2611" s="67" t="s">
        <v>1747</v>
      </c>
      <c r="G2611" s="8"/>
      <c r="H2611" s="67" t="s">
        <v>17</v>
      </c>
      <c r="I2611" s="22" t="s">
        <v>280</v>
      </c>
      <c r="J2611" s="68">
        <v>1</v>
      </c>
      <c r="K2611" s="13">
        <f>IFERROR(VLOOKUP(I2611,'LISTES stock'!A$2:B$1487,2,0)+SUMIFS(J2611:J2611,D2611:D2611,"ENTRÉE",I2611:I2611,I2611)-SUMIFS(J2611:J2611,D2611:D2611,"SORTIE",I2611:I2611,I2611),"")</f>
        <v>-14</v>
      </c>
      <c r="L2611" s="13">
        <f>IFERROR(VLOOKUP(I2611,T_LISTES[],3,0),"")</f>
        <v>0</v>
      </c>
      <c r="M2611" s="13" t="str">
        <f t="shared" si="81"/>
        <v>COMMANDER</v>
      </c>
      <c r="N2611" s="23"/>
      <c r="O2611" s="8"/>
      <c r="P2611" s="69">
        <v>0</v>
      </c>
      <c r="Q2611" s="22" t="s">
        <v>1962</v>
      </c>
      <c r="R2611" s="14" t="s">
        <v>1790</v>
      </c>
    </row>
    <row r="2612" spans="1:18" x14ac:dyDescent="0.25">
      <c r="A2612" s="14">
        <f t="shared" si="80"/>
        <v>2611</v>
      </c>
      <c r="B2612" s="15">
        <v>44378</v>
      </c>
      <c r="C2612" s="7">
        <v>44392</v>
      </c>
      <c r="D2612" s="8" t="s">
        <v>842</v>
      </c>
      <c r="E2612" s="22" t="s">
        <v>224</v>
      </c>
      <c r="F2612" s="67" t="s">
        <v>1747</v>
      </c>
      <c r="G2612" s="8"/>
      <c r="H2612" s="67" t="s">
        <v>1742</v>
      </c>
      <c r="I2612" s="22" t="s">
        <v>556</v>
      </c>
      <c r="J2612" s="68">
        <v>1</v>
      </c>
      <c r="K2612" s="13">
        <f>IFERROR(VLOOKUP(I2612,'LISTES stock'!A$2:B$1487,2,0)+SUMIFS(J2612:J2612,D2612:D2612,"ENTRÉE",I2612:I2612,I2612)-SUMIFS(J2612:J2612,D2612:D2612,"SORTIE",I2612:I2612,I2612),"")</f>
        <v>-21</v>
      </c>
      <c r="L2612" s="13">
        <f>IFERROR(VLOOKUP(I2612,T_LISTES[],3,0),"")</f>
        <v>2</v>
      </c>
      <c r="M2612" s="13" t="str">
        <f t="shared" si="81"/>
        <v>COMMANDER</v>
      </c>
      <c r="N2612" s="23"/>
      <c r="O2612" s="8"/>
      <c r="P2612" s="69">
        <v>0</v>
      </c>
      <c r="Q2612" s="22"/>
      <c r="R2612" s="14" t="s">
        <v>1743</v>
      </c>
    </row>
    <row r="2613" spans="1:18" x14ac:dyDescent="0.25">
      <c r="A2613" s="14">
        <f t="shared" si="80"/>
        <v>2612</v>
      </c>
      <c r="B2613" s="15">
        <v>44378</v>
      </c>
      <c r="C2613" s="7">
        <v>44392</v>
      </c>
      <c r="D2613" s="8" t="s">
        <v>842</v>
      </c>
      <c r="E2613" s="22" t="s">
        <v>1936</v>
      </c>
      <c r="F2613" s="67" t="s">
        <v>1747</v>
      </c>
      <c r="G2613" s="8"/>
      <c r="H2613" s="67" t="s">
        <v>17</v>
      </c>
      <c r="I2613" s="22" t="s">
        <v>56</v>
      </c>
      <c r="J2613" s="68">
        <v>1</v>
      </c>
      <c r="K2613" s="13">
        <f>IFERROR(VLOOKUP(I2613,'LISTES stock'!A$2:B$1487,2,0)+SUMIFS(J2613:J2613,D2613:D2613,"ENTRÉE",I2613:I2613,I2613)-SUMIFS(J2613:J2613,D2613:D2613,"SORTIE",I2613:I2613,I2613),"")</f>
        <v>8</v>
      </c>
      <c r="L2613" s="13">
        <f>IFERROR(VLOOKUP(I2613,T_LISTES[],3,0),"")</f>
        <v>0</v>
      </c>
      <c r="M2613" s="13" t="str">
        <f t="shared" si="81"/>
        <v/>
      </c>
      <c r="N2613" s="23"/>
      <c r="O2613" s="8"/>
      <c r="P2613" s="69">
        <v>0</v>
      </c>
      <c r="Q2613" s="22" t="s">
        <v>1962</v>
      </c>
      <c r="R2613" s="14" t="s">
        <v>1790</v>
      </c>
    </row>
    <row r="2614" spans="1:18" x14ac:dyDescent="0.25">
      <c r="A2614" s="14">
        <f t="shared" si="80"/>
        <v>2613</v>
      </c>
      <c r="B2614" s="15">
        <v>44378</v>
      </c>
      <c r="C2614" s="7">
        <v>44392</v>
      </c>
      <c r="D2614" s="8" t="s">
        <v>842</v>
      </c>
      <c r="E2614" s="22" t="s">
        <v>208</v>
      </c>
      <c r="F2614" s="67" t="s">
        <v>1765</v>
      </c>
      <c r="G2614" s="8"/>
      <c r="H2614" s="67" t="s">
        <v>33</v>
      </c>
      <c r="I2614" s="22" t="s">
        <v>405</v>
      </c>
      <c r="J2614" s="68">
        <v>1</v>
      </c>
      <c r="K2614" s="13">
        <f>IFERROR(VLOOKUP(I2614,'LISTES stock'!A$2:B$1487,2,0)+SUMIFS(J2614:J2614,D2614:D2614,"ENTRÉE",I2614:I2614,I2614)-SUMIFS(J2614:J2614,D2614:D2614,"SORTIE",I2614:I2614,I2614),"")</f>
        <v>-1</v>
      </c>
      <c r="L2614" s="13">
        <f>IFERROR(VLOOKUP(I2614,T_LISTES[],3,0),"")</f>
        <v>0</v>
      </c>
      <c r="M2614" s="13" t="str">
        <f t="shared" si="81"/>
        <v>COMMANDER</v>
      </c>
      <c r="N2614" s="23" t="s">
        <v>1766</v>
      </c>
      <c r="O2614" s="8"/>
      <c r="P2614" s="69">
        <v>0</v>
      </c>
      <c r="Q2614" s="22"/>
      <c r="R2614" s="14" t="s">
        <v>1739</v>
      </c>
    </row>
    <row r="2615" spans="1:18" x14ac:dyDescent="0.25">
      <c r="A2615" s="14">
        <f t="shared" si="80"/>
        <v>2614</v>
      </c>
      <c r="B2615" s="15">
        <v>44378</v>
      </c>
      <c r="C2615" s="7">
        <v>44392</v>
      </c>
      <c r="D2615" s="8" t="s">
        <v>842</v>
      </c>
      <c r="E2615" s="22" t="s">
        <v>819</v>
      </c>
      <c r="F2615" s="67" t="s">
        <v>1747</v>
      </c>
      <c r="G2615" s="8"/>
      <c r="H2615" s="67" t="s">
        <v>17</v>
      </c>
      <c r="I2615" s="22" t="s">
        <v>42</v>
      </c>
      <c r="J2615" s="68">
        <v>1</v>
      </c>
      <c r="K2615" s="13">
        <f>IFERROR(VLOOKUP(I2615,'LISTES stock'!A$2:B$1487,2,0)+SUMIFS(J2615:J2615,D2615:D2615,"ENTRÉE",I2615:I2615,I2615)-SUMIFS(J2615:J2615,D2615:D2615,"SORTIE",I2615:I2615,I2615),"")</f>
        <v>-20</v>
      </c>
      <c r="L2615" s="13">
        <f>IFERROR(VLOOKUP(I2615,T_LISTES[],3,0),"")</f>
        <v>0</v>
      </c>
      <c r="M2615" s="13" t="str">
        <f t="shared" si="81"/>
        <v>COMMANDER</v>
      </c>
      <c r="N2615" s="23"/>
      <c r="O2615" s="8"/>
      <c r="P2615" s="69">
        <v>0</v>
      </c>
      <c r="Q2615" s="22" t="s">
        <v>1930</v>
      </c>
      <c r="R2615" s="14" t="s">
        <v>1739</v>
      </c>
    </row>
    <row r="2616" spans="1:18" x14ac:dyDescent="0.25">
      <c r="A2616" s="14">
        <f t="shared" si="80"/>
        <v>2615</v>
      </c>
      <c r="B2616" s="15">
        <v>44378</v>
      </c>
      <c r="C2616" s="7">
        <v>44393</v>
      </c>
      <c r="D2616" s="8" t="s">
        <v>842</v>
      </c>
      <c r="E2616" s="22" t="s">
        <v>1859</v>
      </c>
      <c r="F2616" s="67" t="s">
        <v>1860</v>
      </c>
      <c r="G2616" s="8"/>
      <c r="H2616" s="67" t="s">
        <v>26</v>
      </c>
      <c r="I2616" s="22" t="s">
        <v>664</v>
      </c>
      <c r="J2616" s="68">
        <v>2</v>
      </c>
      <c r="K2616" s="13">
        <f>IFERROR(VLOOKUP(I2616,'LISTES stock'!A$2:B$1487,2,0)+SUMIFS(J2616:J2616,D2616:D2616,"ENTRÉE",I2616:I2616,I2616)-SUMIFS(J2616:J2616,D2616:D2616,"SORTIE",I2616:I2616,I2616),"")</f>
        <v>-15</v>
      </c>
      <c r="L2616" s="13">
        <f>IFERROR(VLOOKUP(I2616,T_LISTES[],3,0),"")</f>
        <v>2</v>
      </c>
      <c r="M2616" s="13" t="str">
        <f t="shared" si="81"/>
        <v>COMMANDER</v>
      </c>
      <c r="N2616" s="23"/>
      <c r="O2616" s="8"/>
      <c r="P2616" s="69">
        <v>0</v>
      </c>
      <c r="Q2616" s="22" t="s">
        <v>1780</v>
      </c>
      <c r="R2616" s="14" t="s">
        <v>1778</v>
      </c>
    </row>
    <row r="2617" spans="1:18" x14ac:dyDescent="0.25">
      <c r="A2617" s="14">
        <f t="shared" si="80"/>
        <v>2616</v>
      </c>
      <c r="B2617" s="15">
        <v>44378</v>
      </c>
      <c r="C2617" s="7">
        <v>44393</v>
      </c>
      <c r="D2617" s="8" t="s">
        <v>842</v>
      </c>
      <c r="E2617" s="22" t="s">
        <v>1859</v>
      </c>
      <c r="F2617" s="67" t="s">
        <v>1747</v>
      </c>
      <c r="G2617" s="8"/>
      <c r="H2617" s="67" t="s">
        <v>26</v>
      </c>
      <c r="I2617" s="22" t="s">
        <v>27</v>
      </c>
      <c r="J2617" s="68">
        <v>2</v>
      </c>
      <c r="K2617" s="13">
        <f>IFERROR(VLOOKUP(I2617,'LISTES stock'!A$2:B$1487,2,0)+SUMIFS(J2617:J2617,D2617:D2617,"ENTRÉE",I2617:I2617,I2617)-SUMIFS(J2617:J2617,D2617:D2617,"SORTIE",I2617:I2617,I2617),"")</f>
        <v>20</v>
      </c>
      <c r="L2617" s="13">
        <f>IFERROR(VLOOKUP(I2617,T_LISTES[],3,0),"")</f>
        <v>2</v>
      </c>
      <c r="M2617" s="13" t="str">
        <f t="shared" si="81"/>
        <v/>
      </c>
      <c r="N2617" s="23"/>
      <c r="O2617" s="8"/>
      <c r="P2617" s="69">
        <v>0</v>
      </c>
      <c r="Q2617" s="22" t="s">
        <v>1780</v>
      </c>
      <c r="R2617" s="14" t="s">
        <v>1778</v>
      </c>
    </row>
    <row r="2618" spans="1:18" x14ac:dyDescent="0.25">
      <c r="A2618" s="14">
        <f t="shared" si="80"/>
        <v>2617</v>
      </c>
      <c r="B2618" s="15">
        <v>44378</v>
      </c>
      <c r="C2618" s="7">
        <v>44393</v>
      </c>
      <c r="D2618" s="8" t="s">
        <v>842</v>
      </c>
      <c r="E2618" s="22" t="s">
        <v>1859</v>
      </c>
      <c r="F2618" s="67" t="s">
        <v>1860</v>
      </c>
      <c r="G2618" s="8"/>
      <c r="H2618" s="67" t="s">
        <v>26</v>
      </c>
      <c r="I2618" s="22" t="s">
        <v>135</v>
      </c>
      <c r="J2618" s="68">
        <v>2</v>
      </c>
      <c r="K2618" s="13">
        <f>IFERROR(VLOOKUP(I2618,'LISTES stock'!A$2:B$1487,2,0)+SUMIFS(J2618:J2618,D2618:D2618,"ENTRÉE",I2618:I2618,I2618)-SUMIFS(J2618:J2618,D2618:D2618,"SORTIE",I2618:I2618,I2618),"")</f>
        <v>-88</v>
      </c>
      <c r="L2618" s="13">
        <f>IFERROR(VLOOKUP(I2618,T_LISTES[],3,0),"")</f>
        <v>2</v>
      </c>
      <c r="M2618" s="13" t="str">
        <f t="shared" si="81"/>
        <v>COMMANDER</v>
      </c>
      <c r="N2618" s="23"/>
      <c r="O2618" s="8"/>
      <c r="P2618" s="69">
        <v>0</v>
      </c>
      <c r="Q2618" s="22" t="s">
        <v>1780</v>
      </c>
      <c r="R2618" s="14" t="s">
        <v>1778</v>
      </c>
    </row>
    <row r="2619" spans="1:18" x14ac:dyDescent="0.25">
      <c r="A2619" s="14">
        <f t="shared" si="80"/>
        <v>2618</v>
      </c>
      <c r="B2619" s="15">
        <v>44378</v>
      </c>
      <c r="C2619" s="7">
        <v>44393</v>
      </c>
      <c r="D2619" s="8" t="s">
        <v>842</v>
      </c>
      <c r="E2619" s="22" t="s">
        <v>1859</v>
      </c>
      <c r="F2619" s="67" t="s">
        <v>1765</v>
      </c>
      <c r="G2619" s="8"/>
      <c r="H2619" s="67" t="s">
        <v>58</v>
      </c>
      <c r="I2619" s="22" t="s">
        <v>57</v>
      </c>
      <c r="J2619" s="68">
        <v>32</v>
      </c>
      <c r="K2619" s="13">
        <f>IFERROR(VLOOKUP(I2619,'LISTES stock'!A$2:B$1487,2,0)+SUMIFS(J2619:J2619,D2619:D2619,"ENTRÉE",I2619:I2619,I2619)-SUMIFS(J2619:J2619,D2619:D2619,"SORTIE",I2619:I2619,I2619),"")</f>
        <v>-7076</v>
      </c>
      <c r="L2619" s="13">
        <f>IFERROR(VLOOKUP(I2619,T_LISTES[],3,0),"")</f>
        <v>0</v>
      </c>
      <c r="M2619" s="13" t="str">
        <f t="shared" si="81"/>
        <v>COMMANDER</v>
      </c>
      <c r="N2619" s="23" t="s">
        <v>1861</v>
      </c>
      <c r="O2619" s="8"/>
      <c r="P2619" s="69">
        <v>0</v>
      </c>
      <c r="Q2619" s="22" t="s">
        <v>1780</v>
      </c>
      <c r="R2619" s="14" t="s">
        <v>1778</v>
      </c>
    </row>
    <row r="2620" spans="1:18" x14ac:dyDescent="0.25">
      <c r="A2620" s="14">
        <f t="shared" ref="A2620:A2683" si="82">ROW()-1</f>
        <v>2619</v>
      </c>
      <c r="B2620" s="15">
        <v>44378</v>
      </c>
      <c r="C2620" s="7">
        <v>44393</v>
      </c>
      <c r="D2620" s="8" t="s">
        <v>842</v>
      </c>
      <c r="E2620" s="22" t="s">
        <v>1862</v>
      </c>
      <c r="F2620" s="67" t="s">
        <v>1771</v>
      </c>
      <c r="G2620" s="8"/>
      <c r="H2620" s="67" t="s">
        <v>1742</v>
      </c>
      <c r="I2620" s="22" t="s">
        <v>337</v>
      </c>
      <c r="J2620" s="68">
        <v>9</v>
      </c>
      <c r="K2620" s="13">
        <f>IFERROR(VLOOKUP(I2620,'LISTES stock'!A$2:B$1487,2,0)+SUMIFS(J2620:J2620,D2620:D2620,"ENTRÉE",I2620:I2620,I2620)-SUMIFS(J2620:J2620,D2620:D2620,"SORTIE",I2620:I2620,I2620),"")</f>
        <v>-33</v>
      </c>
      <c r="L2620" s="13">
        <f>IFERROR(VLOOKUP(I2620,T_LISTES[],3,0),"")</f>
        <v>2</v>
      </c>
      <c r="M2620" s="13" t="str">
        <f t="shared" ref="M2620:M2683" si="83">IF($K2620&lt;=$L2620,"COMMANDER","")</f>
        <v>COMMANDER</v>
      </c>
      <c r="N2620" s="23"/>
      <c r="O2620" s="8"/>
      <c r="P2620" s="69">
        <v>0</v>
      </c>
      <c r="Q2620" s="22"/>
      <c r="R2620" s="14" t="s">
        <v>1777</v>
      </c>
    </row>
    <row r="2621" spans="1:18" x14ac:dyDescent="0.25">
      <c r="A2621" s="14">
        <f t="shared" si="82"/>
        <v>2620</v>
      </c>
      <c r="B2621" s="15">
        <v>44378</v>
      </c>
      <c r="C2621" s="7">
        <v>44393</v>
      </c>
      <c r="D2621" s="8" t="s">
        <v>842</v>
      </c>
      <c r="E2621" s="22" t="s">
        <v>1862</v>
      </c>
      <c r="F2621" s="67" t="s">
        <v>1771</v>
      </c>
      <c r="G2621" s="8"/>
      <c r="H2621" s="67" t="s">
        <v>1742</v>
      </c>
      <c r="I2621" s="22" t="s">
        <v>333</v>
      </c>
      <c r="J2621" s="68">
        <v>3</v>
      </c>
      <c r="K2621" s="13">
        <f>IFERROR(VLOOKUP(I2621,'LISTES stock'!A$2:B$1487,2,0)+SUMIFS(J2621:J2621,D2621:D2621,"ENTRÉE",I2621:I2621,I2621)-SUMIFS(J2621:J2621,D2621:D2621,"SORTIE",I2621:I2621,I2621),"")</f>
        <v>-24</v>
      </c>
      <c r="L2621" s="13">
        <f>IFERROR(VLOOKUP(I2621,T_LISTES[],3,0),"")</f>
        <v>2</v>
      </c>
      <c r="M2621" s="13" t="str">
        <f t="shared" si="83"/>
        <v>COMMANDER</v>
      </c>
      <c r="N2621" s="23"/>
      <c r="O2621" s="8"/>
      <c r="P2621" s="69">
        <v>0</v>
      </c>
      <c r="Q2621" s="22"/>
      <c r="R2621" s="14" t="s">
        <v>1777</v>
      </c>
    </row>
    <row r="2622" spans="1:18" x14ac:dyDescent="0.25">
      <c r="A2622" s="14">
        <f t="shared" si="82"/>
        <v>2621</v>
      </c>
      <c r="B2622" s="15">
        <v>44378</v>
      </c>
      <c r="C2622" s="7">
        <v>44393</v>
      </c>
      <c r="D2622" s="8" t="s">
        <v>842</v>
      </c>
      <c r="E2622" s="22" t="s">
        <v>177</v>
      </c>
      <c r="F2622" s="67" t="s">
        <v>1771</v>
      </c>
      <c r="G2622" s="8"/>
      <c r="H2622" s="67" t="s">
        <v>1742</v>
      </c>
      <c r="I2622" s="22" t="s">
        <v>7</v>
      </c>
      <c r="J2622" s="68">
        <v>1</v>
      </c>
      <c r="K2622" s="13">
        <f>IFERROR(VLOOKUP(I2622,'LISTES stock'!A$2:B$1487,2,0)+SUMIFS(J2622:J2622,D2622:D2622,"ENTRÉE",I2622:I2622,I2622)-SUMIFS(J2622:J2622,D2622:D2622,"SORTIE",I2622:I2622,I2622),"")</f>
        <v>0</v>
      </c>
      <c r="L2622" s="13">
        <f>IFERROR(VLOOKUP(I2622,T_LISTES[],3,0),"")</f>
        <v>2</v>
      </c>
      <c r="M2622" s="13" t="str">
        <f t="shared" si="83"/>
        <v>COMMANDER</v>
      </c>
      <c r="N2622" s="23"/>
      <c r="O2622" s="8"/>
      <c r="P2622" s="69">
        <v>0</v>
      </c>
      <c r="Q2622" s="22"/>
      <c r="R2622" s="14" t="s">
        <v>1743</v>
      </c>
    </row>
    <row r="2623" spans="1:18" x14ac:dyDescent="0.25">
      <c r="A2623" s="14">
        <f t="shared" si="82"/>
        <v>2622</v>
      </c>
      <c r="B2623" s="15">
        <v>44378</v>
      </c>
      <c r="C2623" s="7">
        <v>44393</v>
      </c>
      <c r="D2623" s="8" t="s">
        <v>842</v>
      </c>
      <c r="E2623" s="22" t="s">
        <v>68</v>
      </c>
      <c r="F2623" s="67" t="s">
        <v>1771</v>
      </c>
      <c r="G2623" s="8"/>
      <c r="H2623" s="67" t="s">
        <v>1742</v>
      </c>
      <c r="I2623" s="22" t="s">
        <v>337</v>
      </c>
      <c r="J2623" s="68">
        <v>2</v>
      </c>
      <c r="K2623" s="13">
        <f>IFERROR(VLOOKUP(I2623,'LISTES stock'!A$2:B$1487,2,0)+SUMIFS(J2623:J2623,D2623:D2623,"ENTRÉE",I2623:I2623,I2623)-SUMIFS(J2623:J2623,D2623:D2623,"SORTIE",I2623:I2623,I2623),"")</f>
        <v>-26</v>
      </c>
      <c r="L2623" s="13">
        <f>IFERROR(VLOOKUP(I2623,T_LISTES[],3,0),"")</f>
        <v>2</v>
      </c>
      <c r="M2623" s="13" t="str">
        <f t="shared" si="83"/>
        <v>COMMANDER</v>
      </c>
      <c r="N2623" s="23"/>
      <c r="O2623" s="8"/>
      <c r="P2623" s="69">
        <v>0</v>
      </c>
      <c r="Q2623" s="22"/>
      <c r="R2623" s="14" t="s">
        <v>1772</v>
      </c>
    </row>
    <row r="2624" spans="1:18" x14ac:dyDescent="0.25">
      <c r="A2624" s="14">
        <f t="shared" si="82"/>
        <v>2623</v>
      </c>
      <c r="B2624" s="15">
        <v>44378</v>
      </c>
      <c r="C2624" s="7">
        <v>44393</v>
      </c>
      <c r="D2624" s="8" t="s">
        <v>842</v>
      </c>
      <c r="E2624" s="22" t="s">
        <v>138</v>
      </c>
      <c r="F2624" s="67" t="s">
        <v>1747</v>
      </c>
      <c r="G2624" s="8"/>
      <c r="H2624" s="67" t="s">
        <v>17</v>
      </c>
      <c r="I2624" s="22" t="s">
        <v>56</v>
      </c>
      <c r="J2624" s="68">
        <v>2</v>
      </c>
      <c r="K2624" s="13">
        <f>IFERROR(VLOOKUP(I2624,'LISTES stock'!A$2:B$1487,2,0)+SUMIFS(J2624:J2624,D2624:D2624,"ENTRÉE",I2624:I2624,I2624)-SUMIFS(J2624:J2624,D2624:D2624,"SORTIE",I2624:I2624,I2624),"")</f>
        <v>7</v>
      </c>
      <c r="L2624" s="13">
        <f>IFERROR(VLOOKUP(I2624,T_LISTES[],3,0),"")</f>
        <v>0</v>
      </c>
      <c r="M2624" s="13" t="str">
        <f t="shared" si="83"/>
        <v/>
      </c>
      <c r="N2624" s="23"/>
      <c r="O2624" s="8"/>
      <c r="P2624" s="69">
        <v>0</v>
      </c>
      <c r="Q2624" s="22"/>
      <c r="R2624" s="14" t="s">
        <v>1759</v>
      </c>
    </row>
    <row r="2625" spans="1:18" x14ac:dyDescent="0.25">
      <c r="A2625" s="14">
        <f t="shared" si="82"/>
        <v>2624</v>
      </c>
      <c r="B2625" s="15">
        <v>44378</v>
      </c>
      <c r="C2625" s="7">
        <v>44393</v>
      </c>
      <c r="D2625" s="8" t="s">
        <v>842</v>
      </c>
      <c r="E2625" s="22" t="s">
        <v>158</v>
      </c>
      <c r="F2625" s="67" t="s">
        <v>1747</v>
      </c>
      <c r="G2625" s="8"/>
      <c r="H2625" s="67" t="s">
        <v>17</v>
      </c>
      <c r="I2625" s="22" t="s">
        <v>56</v>
      </c>
      <c r="J2625" s="68">
        <v>4</v>
      </c>
      <c r="K2625" s="13">
        <f>IFERROR(VLOOKUP(I2625,'LISTES stock'!A$2:B$1487,2,0)+SUMIFS(J2625:J2625,D2625:D2625,"ENTRÉE",I2625:I2625,I2625)-SUMIFS(J2625:J2625,D2625:D2625,"SORTIE",I2625:I2625,I2625),"")</f>
        <v>5</v>
      </c>
      <c r="L2625" s="13">
        <f>IFERROR(VLOOKUP(I2625,T_LISTES[],3,0),"")</f>
        <v>0</v>
      </c>
      <c r="M2625" s="13" t="str">
        <f t="shared" si="83"/>
        <v/>
      </c>
      <c r="N2625" s="23"/>
      <c r="O2625" s="8"/>
      <c r="P2625" s="69">
        <v>0</v>
      </c>
      <c r="Q2625" s="22" t="s">
        <v>1863</v>
      </c>
      <c r="R2625" s="14" t="s">
        <v>1778</v>
      </c>
    </row>
    <row r="2626" spans="1:18" x14ac:dyDescent="0.25">
      <c r="A2626" s="14">
        <f t="shared" si="82"/>
        <v>2625</v>
      </c>
      <c r="B2626" s="15">
        <v>44378</v>
      </c>
      <c r="C2626" s="7">
        <v>44393</v>
      </c>
      <c r="D2626" s="8" t="s">
        <v>842</v>
      </c>
      <c r="E2626" s="22" t="s">
        <v>169</v>
      </c>
      <c r="F2626" s="67" t="s">
        <v>1779</v>
      </c>
      <c r="G2626" s="8"/>
      <c r="H2626" s="67" t="s">
        <v>33</v>
      </c>
      <c r="I2626" s="22" t="s">
        <v>706</v>
      </c>
      <c r="J2626" s="68">
        <v>1</v>
      </c>
      <c r="K2626" s="13">
        <f>IFERROR(VLOOKUP(I2626,'LISTES stock'!A$2:B$1487,2,0)+SUMIFS(J2626:J2626,D2626:D2626,"ENTRÉE",I2626:I2626,I2626)-SUMIFS(J2626:J2626,D2626:D2626,"SORTIE",I2626:I2626,I2626),"")</f>
        <v>-2</v>
      </c>
      <c r="L2626" s="13">
        <f>IFERROR(VLOOKUP(I2626,T_LISTES[],3,0),"")</f>
        <v>0</v>
      </c>
      <c r="M2626" s="13" t="str">
        <f t="shared" si="83"/>
        <v>COMMANDER</v>
      </c>
      <c r="N2626" s="23"/>
      <c r="O2626" s="8"/>
      <c r="P2626" s="69">
        <v>0</v>
      </c>
      <c r="Q2626" s="22"/>
      <c r="R2626" s="14" t="s">
        <v>1790</v>
      </c>
    </row>
    <row r="2627" spans="1:18" x14ac:dyDescent="0.25">
      <c r="A2627" s="14">
        <f t="shared" si="82"/>
        <v>2626</v>
      </c>
      <c r="B2627" s="15">
        <v>44378</v>
      </c>
      <c r="C2627" s="7">
        <v>44393</v>
      </c>
      <c r="D2627" s="8" t="s">
        <v>842</v>
      </c>
      <c r="E2627" s="22" t="s">
        <v>1862</v>
      </c>
      <c r="F2627" s="67" t="s">
        <v>1747</v>
      </c>
      <c r="G2627" s="8"/>
      <c r="H2627" s="67" t="s">
        <v>17</v>
      </c>
      <c r="I2627" s="22" t="s">
        <v>56</v>
      </c>
      <c r="J2627" s="68">
        <v>2</v>
      </c>
      <c r="K2627" s="13">
        <f>IFERROR(VLOOKUP(I2627,'LISTES stock'!A$2:B$1487,2,0)+SUMIFS(J2627:J2627,D2627:D2627,"ENTRÉE",I2627:I2627,I2627)-SUMIFS(J2627:J2627,D2627:D2627,"SORTIE",I2627:I2627,I2627),"")</f>
        <v>7</v>
      </c>
      <c r="L2627" s="13">
        <f>IFERROR(VLOOKUP(I2627,T_LISTES[],3,0),"")</f>
        <v>0</v>
      </c>
      <c r="M2627" s="13" t="str">
        <f t="shared" si="83"/>
        <v/>
      </c>
      <c r="N2627" s="23"/>
      <c r="O2627" s="8"/>
      <c r="P2627" s="69">
        <v>0</v>
      </c>
      <c r="Q2627" s="22" t="s">
        <v>1864</v>
      </c>
      <c r="R2627" s="14" t="s">
        <v>1778</v>
      </c>
    </row>
    <row r="2628" spans="1:18" x14ac:dyDescent="0.25">
      <c r="A2628" s="14">
        <f t="shared" si="82"/>
        <v>2627</v>
      </c>
      <c r="B2628" s="15">
        <v>44378</v>
      </c>
      <c r="C2628" s="7">
        <v>44393</v>
      </c>
      <c r="D2628" s="8" t="s">
        <v>842</v>
      </c>
      <c r="E2628" s="22" t="s">
        <v>169</v>
      </c>
      <c r="F2628" s="67" t="s">
        <v>1744</v>
      </c>
      <c r="G2628" s="8"/>
      <c r="H2628" s="67" t="s">
        <v>1742</v>
      </c>
      <c r="I2628" s="22" t="s">
        <v>243</v>
      </c>
      <c r="J2628" s="68">
        <v>2</v>
      </c>
      <c r="K2628" s="13">
        <f>IFERROR(VLOOKUP(I2628,'LISTES stock'!A$2:B$1487,2,0)+SUMIFS(J2628:J2628,D2628:D2628,"ENTRÉE",I2628:I2628,I2628)-SUMIFS(J2628:J2628,D2628:D2628,"SORTIE",I2628:I2628,I2628),"")</f>
        <v>-2</v>
      </c>
      <c r="L2628" s="13">
        <f>IFERROR(VLOOKUP(I2628,T_LISTES[],3,0),"")</f>
        <v>2</v>
      </c>
      <c r="M2628" s="13" t="str">
        <f t="shared" si="83"/>
        <v>COMMANDER</v>
      </c>
      <c r="N2628" s="23"/>
      <c r="O2628" s="8"/>
      <c r="P2628" s="69">
        <v>12000</v>
      </c>
      <c r="Q2628" s="22"/>
      <c r="R2628" s="14" t="s">
        <v>1865</v>
      </c>
    </row>
    <row r="2629" spans="1:18" x14ac:dyDescent="0.25">
      <c r="A2629" s="14">
        <f t="shared" si="82"/>
        <v>2628</v>
      </c>
      <c r="B2629" s="15">
        <v>44378</v>
      </c>
      <c r="C2629" s="7">
        <v>44393</v>
      </c>
      <c r="D2629" s="8" t="s">
        <v>842</v>
      </c>
      <c r="E2629" s="22" t="s">
        <v>368</v>
      </c>
      <c r="F2629" s="67" t="s">
        <v>1744</v>
      </c>
      <c r="G2629" s="8"/>
      <c r="H2629" s="67" t="s">
        <v>33</v>
      </c>
      <c r="I2629" s="22" t="s">
        <v>540</v>
      </c>
      <c r="J2629" s="68">
        <v>1</v>
      </c>
      <c r="K2629" s="13">
        <f>IFERROR(VLOOKUP(I2629,'LISTES stock'!A$2:B$1487,2,0)+SUMIFS(J2629:J2629,D2629:D2629,"ENTRÉE",I2629:I2629,I2629)-SUMIFS(J2629:J2629,D2629:D2629,"SORTIE",I2629:I2629,I2629),"")</f>
        <v>-2</v>
      </c>
      <c r="L2629" s="13">
        <f>IFERROR(VLOOKUP(I2629,T_LISTES[],3,0),"")</f>
        <v>2</v>
      </c>
      <c r="M2629" s="13" t="str">
        <f t="shared" si="83"/>
        <v>COMMANDER</v>
      </c>
      <c r="N2629" s="23"/>
      <c r="O2629" s="8"/>
      <c r="P2629" s="69">
        <v>0</v>
      </c>
      <c r="Q2629" s="22"/>
      <c r="R2629" s="14" t="s">
        <v>1746</v>
      </c>
    </row>
    <row r="2630" spans="1:18" x14ac:dyDescent="0.25">
      <c r="A2630" s="14">
        <f t="shared" si="82"/>
        <v>2629</v>
      </c>
      <c r="B2630" s="15">
        <v>44378</v>
      </c>
      <c r="C2630" s="7">
        <v>44393</v>
      </c>
      <c r="D2630" s="8" t="s">
        <v>842</v>
      </c>
      <c r="E2630" s="22" t="s">
        <v>2038</v>
      </c>
      <c r="F2630" s="67" t="s">
        <v>1860</v>
      </c>
      <c r="G2630" s="8"/>
      <c r="H2630" s="67" t="s">
        <v>26</v>
      </c>
      <c r="I2630" s="22" t="s">
        <v>135</v>
      </c>
      <c r="J2630" s="68">
        <v>2</v>
      </c>
      <c r="K2630" s="13">
        <f>IFERROR(VLOOKUP(I2630,'LISTES stock'!A$2:B$1487,2,0)+SUMIFS(J2630:J2630,D2630:D2630,"ENTRÉE",I2630:I2630,I2630)-SUMIFS(J2630:J2630,D2630:D2630,"SORTIE",I2630:I2630,I2630),"")</f>
        <v>-88</v>
      </c>
      <c r="L2630" s="13">
        <f>IFERROR(VLOOKUP(I2630,T_LISTES[],3,0),"")</f>
        <v>2</v>
      </c>
      <c r="M2630" s="13" t="str">
        <f t="shared" si="83"/>
        <v>COMMANDER</v>
      </c>
      <c r="N2630" s="23"/>
      <c r="O2630" s="8"/>
      <c r="P2630" s="69">
        <v>0</v>
      </c>
      <c r="Q2630" s="22" t="s">
        <v>1891</v>
      </c>
      <c r="R2630" s="14" t="s">
        <v>2165</v>
      </c>
    </row>
    <row r="2631" spans="1:18" x14ac:dyDescent="0.25">
      <c r="A2631" s="14">
        <f t="shared" si="82"/>
        <v>2630</v>
      </c>
      <c r="B2631" s="15">
        <v>44378</v>
      </c>
      <c r="C2631" s="7">
        <v>44393</v>
      </c>
      <c r="D2631" s="8" t="s">
        <v>842</v>
      </c>
      <c r="E2631" s="22" t="s">
        <v>2013</v>
      </c>
      <c r="F2631" s="67" t="s">
        <v>1860</v>
      </c>
      <c r="G2631" s="8"/>
      <c r="H2631" s="67" t="s">
        <v>26</v>
      </c>
      <c r="I2631" s="22" t="s">
        <v>664</v>
      </c>
      <c r="J2631" s="68">
        <v>2</v>
      </c>
      <c r="K2631" s="13">
        <f>IFERROR(VLOOKUP(I2631,'LISTES stock'!A$2:B$1487,2,0)+SUMIFS(J2631:J2631,D2631:D2631,"ENTRÉE",I2631:I2631,I2631)-SUMIFS(J2631:J2631,D2631:D2631,"SORTIE",I2631:I2631,I2631),"")</f>
        <v>-15</v>
      </c>
      <c r="L2631" s="13">
        <f>IFERROR(VLOOKUP(I2631,T_LISTES[],3,0),"")</f>
        <v>2</v>
      </c>
      <c r="M2631" s="13" t="str">
        <f t="shared" si="83"/>
        <v>COMMANDER</v>
      </c>
      <c r="N2631" s="23"/>
      <c r="O2631" s="8"/>
      <c r="P2631" s="69">
        <v>0</v>
      </c>
      <c r="Q2631" s="22" t="s">
        <v>1780</v>
      </c>
      <c r="R2631" s="14" t="s">
        <v>1778</v>
      </c>
    </row>
    <row r="2632" spans="1:18" x14ac:dyDescent="0.25">
      <c r="A2632" s="14">
        <f t="shared" si="82"/>
        <v>2631</v>
      </c>
      <c r="B2632" s="15">
        <v>44378</v>
      </c>
      <c r="C2632" s="7">
        <v>44393</v>
      </c>
      <c r="D2632" s="8" t="s">
        <v>842</v>
      </c>
      <c r="E2632" s="22" t="s">
        <v>2013</v>
      </c>
      <c r="F2632" s="67" t="s">
        <v>1747</v>
      </c>
      <c r="G2632" s="8"/>
      <c r="H2632" s="67" t="s">
        <v>26</v>
      </c>
      <c r="I2632" s="22" t="s">
        <v>27</v>
      </c>
      <c r="J2632" s="68">
        <v>2</v>
      </c>
      <c r="K2632" s="13">
        <f>IFERROR(VLOOKUP(I2632,'LISTES stock'!A$2:B$1487,2,0)+SUMIFS(J2632:J2632,D2632:D2632,"ENTRÉE",I2632:I2632,I2632)-SUMIFS(J2632:J2632,D2632:D2632,"SORTIE",I2632:I2632,I2632),"")</f>
        <v>20</v>
      </c>
      <c r="L2632" s="13">
        <f>IFERROR(VLOOKUP(I2632,T_LISTES[],3,0),"")</f>
        <v>2</v>
      </c>
      <c r="M2632" s="13" t="str">
        <f t="shared" si="83"/>
        <v/>
      </c>
      <c r="N2632" s="23"/>
      <c r="O2632" s="8"/>
      <c r="P2632" s="69">
        <v>0</v>
      </c>
      <c r="Q2632" s="22" t="s">
        <v>1780</v>
      </c>
      <c r="R2632" s="14" t="s">
        <v>1778</v>
      </c>
    </row>
    <row r="2633" spans="1:18" x14ac:dyDescent="0.25">
      <c r="A2633" s="14">
        <f t="shared" si="82"/>
        <v>2632</v>
      </c>
      <c r="B2633" s="15">
        <v>44378</v>
      </c>
      <c r="C2633" s="7">
        <v>44393</v>
      </c>
      <c r="D2633" s="8" t="s">
        <v>842</v>
      </c>
      <c r="E2633" s="22" t="s">
        <v>2013</v>
      </c>
      <c r="F2633" s="67" t="s">
        <v>1860</v>
      </c>
      <c r="G2633" s="8"/>
      <c r="H2633" s="67" t="s">
        <v>26</v>
      </c>
      <c r="I2633" s="22" t="s">
        <v>135</v>
      </c>
      <c r="J2633" s="68">
        <v>2</v>
      </c>
      <c r="K2633" s="13">
        <f>IFERROR(VLOOKUP(I2633,'LISTES stock'!A$2:B$1487,2,0)+SUMIFS(J2633:J2633,D2633:D2633,"ENTRÉE",I2633:I2633,I2633)-SUMIFS(J2633:J2633,D2633:D2633,"SORTIE",I2633:I2633,I2633),"")</f>
        <v>-88</v>
      </c>
      <c r="L2633" s="13">
        <f>IFERROR(VLOOKUP(I2633,T_LISTES[],3,0),"")</f>
        <v>2</v>
      </c>
      <c r="M2633" s="13" t="str">
        <f t="shared" si="83"/>
        <v>COMMANDER</v>
      </c>
      <c r="N2633" s="23"/>
      <c r="O2633" s="8"/>
      <c r="P2633" s="69">
        <v>0</v>
      </c>
      <c r="Q2633" s="22" t="s">
        <v>1780</v>
      </c>
      <c r="R2633" s="14" t="s">
        <v>1778</v>
      </c>
    </row>
    <row r="2634" spans="1:18" x14ac:dyDescent="0.25">
      <c r="A2634" s="14">
        <f t="shared" si="82"/>
        <v>2633</v>
      </c>
      <c r="B2634" s="15">
        <v>44378</v>
      </c>
      <c r="C2634" s="7">
        <v>44393</v>
      </c>
      <c r="D2634" s="8" t="s">
        <v>842</v>
      </c>
      <c r="E2634" s="22" t="s">
        <v>2013</v>
      </c>
      <c r="F2634" s="67" t="s">
        <v>1765</v>
      </c>
      <c r="G2634" s="8"/>
      <c r="H2634" s="67" t="s">
        <v>58</v>
      </c>
      <c r="I2634" s="22" t="s">
        <v>57</v>
      </c>
      <c r="J2634" s="68">
        <v>32</v>
      </c>
      <c r="K2634" s="13">
        <f>IFERROR(VLOOKUP(I2634,'LISTES stock'!A$2:B$1487,2,0)+SUMIFS(J2634:J2634,D2634:D2634,"ENTRÉE",I2634:I2634,I2634)-SUMIFS(J2634:J2634,D2634:D2634,"SORTIE",I2634:I2634,I2634),"")</f>
        <v>-7076</v>
      </c>
      <c r="L2634" s="13">
        <f>IFERROR(VLOOKUP(I2634,T_LISTES[],3,0),"")</f>
        <v>0</v>
      </c>
      <c r="M2634" s="13" t="str">
        <f t="shared" si="83"/>
        <v>COMMANDER</v>
      </c>
      <c r="N2634" s="23" t="s">
        <v>1861</v>
      </c>
      <c r="O2634" s="8"/>
      <c r="P2634" s="69">
        <v>0</v>
      </c>
      <c r="Q2634" s="22" t="s">
        <v>1780</v>
      </c>
      <c r="R2634" s="14" t="s">
        <v>1778</v>
      </c>
    </row>
    <row r="2635" spans="1:18" x14ac:dyDescent="0.25">
      <c r="A2635" s="14">
        <f t="shared" si="82"/>
        <v>2634</v>
      </c>
      <c r="B2635" s="15">
        <v>44378</v>
      </c>
      <c r="C2635" s="7">
        <v>44393</v>
      </c>
      <c r="D2635" s="75" t="s">
        <v>844</v>
      </c>
      <c r="E2635" s="22" t="s">
        <v>2298</v>
      </c>
      <c r="F2635" s="67" t="s">
        <v>1735</v>
      </c>
      <c r="G2635" s="8"/>
      <c r="H2635" s="67"/>
      <c r="I2635" s="22" t="s">
        <v>134</v>
      </c>
      <c r="J2635" s="68">
        <v>1</v>
      </c>
      <c r="K2635" s="13">
        <f>IFERROR(VLOOKUP(I2635,'LISTES stock'!A$2:B$1487,2,0)+SUMIFS(J2635:J2635,D2635:D2635,"ENTRÉE",I2635:I2635,I2635)-SUMIFS(J2635:J2635,D2635:D2635,"SORTIE",I2635:I2635,I2635),"")</f>
        <v>-2</v>
      </c>
      <c r="L2635" s="13">
        <f>IFERROR(VLOOKUP(I2635,T_LISTES[],3,0),"")</f>
        <v>0</v>
      </c>
      <c r="M2635" s="13" t="str">
        <f t="shared" si="83"/>
        <v>COMMANDER</v>
      </c>
      <c r="N2635" s="23"/>
      <c r="O2635" s="8"/>
      <c r="P2635" s="69">
        <v>30000</v>
      </c>
      <c r="Q2635" s="22"/>
      <c r="R2635" s="14"/>
    </row>
    <row r="2636" spans="1:18" x14ac:dyDescent="0.25">
      <c r="A2636" s="14">
        <f t="shared" si="82"/>
        <v>2635</v>
      </c>
      <c r="B2636" s="15">
        <v>44378</v>
      </c>
      <c r="C2636" s="7">
        <v>44393</v>
      </c>
      <c r="D2636" s="75" t="s">
        <v>844</v>
      </c>
      <c r="E2636" s="22" t="s">
        <v>2298</v>
      </c>
      <c r="F2636" s="67" t="s">
        <v>1771</v>
      </c>
      <c r="G2636" s="8"/>
      <c r="H2636" s="67"/>
      <c r="I2636" s="22" t="s">
        <v>337</v>
      </c>
      <c r="J2636" s="68">
        <v>20</v>
      </c>
      <c r="K2636" s="13">
        <f>IFERROR(VLOOKUP(I2636,'LISTES stock'!A$2:B$1487,2,0)+SUMIFS(J2636:J2636,D2636:D2636,"ENTRÉE",I2636:I2636,I2636)-SUMIFS(J2636:J2636,D2636:D2636,"SORTIE",I2636:I2636,I2636),"")</f>
        <v>-4</v>
      </c>
      <c r="L2636" s="13">
        <f>IFERROR(VLOOKUP(I2636,T_LISTES[],3,0),"")</f>
        <v>2</v>
      </c>
      <c r="M2636" s="13" t="str">
        <f t="shared" si="83"/>
        <v>COMMANDER</v>
      </c>
      <c r="N2636" s="23"/>
      <c r="O2636" s="8"/>
      <c r="P2636" s="69">
        <v>35000</v>
      </c>
      <c r="Q2636" s="22"/>
      <c r="R2636" s="14"/>
    </row>
    <row r="2637" spans="1:18" x14ac:dyDescent="0.25">
      <c r="A2637" s="14">
        <f t="shared" si="82"/>
        <v>2636</v>
      </c>
      <c r="B2637" s="15">
        <v>44378</v>
      </c>
      <c r="C2637" s="7">
        <v>44393</v>
      </c>
      <c r="D2637" s="75" t="s">
        <v>844</v>
      </c>
      <c r="E2637" s="22" t="s">
        <v>2298</v>
      </c>
      <c r="F2637" s="67" t="s">
        <v>1771</v>
      </c>
      <c r="G2637" s="8"/>
      <c r="H2637" s="67"/>
      <c r="I2637" s="22" t="s">
        <v>7</v>
      </c>
      <c r="J2637" s="68">
        <v>20</v>
      </c>
      <c r="K2637" s="13">
        <f>IFERROR(VLOOKUP(I2637,'LISTES stock'!A$2:B$1487,2,0)+SUMIFS(J2637:J2637,D2637:D2637,"ENTRÉE",I2637:I2637,I2637)-SUMIFS(J2637:J2637,D2637:D2637,"SORTIE",I2637:I2637,I2637),"")</f>
        <v>21</v>
      </c>
      <c r="L2637" s="13">
        <f>IFERROR(VLOOKUP(I2637,T_LISTES[],3,0),"")</f>
        <v>2</v>
      </c>
      <c r="M2637" s="13" t="str">
        <f t="shared" si="83"/>
        <v/>
      </c>
      <c r="N2637" s="23"/>
      <c r="O2637" s="8"/>
      <c r="P2637" s="69">
        <v>35000</v>
      </c>
      <c r="Q2637" s="22"/>
      <c r="R2637" s="14"/>
    </row>
    <row r="2638" spans="1:18" x14ac:dyDescent="0.25">
      <c r="A2638" s="14">
        <f t="shared" si="82"/>
        <v>2637</v>
      </c>
      <c r="B2638" s="15">
        <v>44378</v>
      </c>
      <c r="C2638" s="7">
        <v>44393</v>
      </c>
      <c r="D2638" s="75" t="s">
        <v>844</v>
      </c>
      <c r="E2638" s="22" t="s">
        <v>2298</v>
      </c>
      <c r="F2638" s="67" t="s">
        <v>1771</v>
      </c>
      <c r="G2638" s="8"/>
      <c r="H2638" s="67"/>
      <c r="I2638" s="22" t="s">
        <v>238</v>
      </c>
      <c r="J2638" s="68">
        <v>20</v>
      </c>
      <c r="K2638" s="13">
        <f>IFERROR(VLOOKUP(I2638,'LISTES stock'!A$2:B$1487,2,0)+SUMIFS(J2638:J2638,D2638:D2638,"ENTRÉE",I2638:I2638,I2638)-SUMIFS(J2638:J2638,D2638:D2638,"SORTIE",I2638:I2638,I2638),"")</f>
        <v>32</v>
      </c>
      <c r="L2638" s="13">
        <f>IFERROR(VLOOKUP(I2638,T_LISTES[],3,0),"")</f>
        <v>2</v>
      </c>
      <c r="M2638" s="13" t="str">
        <f t="shared" si="83"/>
        <v/>
      </c>
      <c r="N2638" s="23"/>
      <c r="O2638" s="8"/>
      <c r="P2638" s="69">
        <v>35000</v>
      </c>
      <c r="Q2638" s="22"/>
      <c r="R2638" s="14"/>
    </row>
    <row r="2639" spans="1:18" x14ac:dyDescent="0.25">
      <c r="A2639" s="14">
        <f t="shared" si="82"/>
        <v>2638</v>
      </c>
      <c r="B2639" s="15">
        <v>44378</v>
      </c>
      <c r="C2639" s="7">
        <v>44393</v>
      </c>
      <c r="D2639" s="75" t="s">
        <v>844</v>
      </c>
      <c r="E2639" s="22" t="s">
        <v>2298</v>
      </c>
      <c r="F2639" s="67" t="s">
        <v>1771</v>
      </c>
      <c r="G2639" s="8"/>
      <c r="H2639" s="67"/>
      <c r="I2639" s="22" t="s">
        <v>333</v>
      </c>
      <c r="J2639" s="68">
        <v>20</v>
      </c>
      <c r="K2639" s="13">
        <f>IFERROR(VLOOKUP(I2639,'LISTES stock'!A$2:B$1487,2,0)+SUMIFS(J2639:J2639,D2639:D2639,"ENTRÉE",I2639:I2639,I2639)-SUMIFS(J2639:J2639,D2639:D2639,"SORTIE",I2639:I2639,I2639),"")</f>
        <v>-1</v>
      </c>
      <c r="L2639" s="13">
        <f>IFERROR(VLOOKUP(I2639,T_LISTES[],3,0),"")</f>
        <v>2</v>
      </c>
      <c r="M2639" s="13" t="str">
        <f t="shared" si="83"/>
        <v>COMMANDER</v>
      </c>
      <c r="N2639" s="23"/>
      <c r="O2639" s="8"/>
      <c r="P2639" s="69">
        <v>35000</v>
      </c>
      <c r="Q2639" s="22"/>
      <c r="R2639" s="14"/>
    </row>
    <row r="2640" spans="1:18" x14ac:dyDescent="0.25">
      <c r="A2640" s="14">
        <f t="shared" si="82"/>
        <v>2639</v>
      </c>
      <c r="B2640" s="15">
        <v>44378</v>
      </c>
      <c r="C2640" s="7">
        <v>44393</v>
      </c>
      <c r="D2640" s="75" t="s">
        <v>844</v>
      </c>
      <c r="E2640" s="22" t="s">
        <v>2298</v>
      </c>
      <c r="F2640" s="67" t="s">
        <v>1771</v>
      </c>
      <c r="G2640" s="8"/>
      <c r="H2640" s="67"/>
      <c r="I2640" s="22" t="s">
        <v>329</v>
      </c>
      <c r="J2640" s="68">
        <v>20</v>
      </c>
      <c r="K2640" s="13">
        <f>IFERROR(VLOOKUP(I2640,'LISTES stock'!A$2:B$1487,2,0)+SUMIFS(J2640:J2640,D2640:D2640,"ENTRÉE",I2640:I2640,I2640)-SUMIFS(J2640:J2640,D2640:D2640,"SORTIE",I2640:I2640,I2640),"")</f>
        <v>54</v>
      </c>
      <c r="L2640" s="13">
        <f>IFERROR(VLOOKUP(I2640,T_LISTES[],3,0),"")</f>
        <v>2</v>
      </c>
      <c r="M2640" s="13" t="str">
        <f t="shared" si="83"/>
        <v/>
      </c>
      <c r="N2640" s="23"/>
      <c r="O2640" s="8"/>
      <c r="P2640" s="69">
        <v>35000</v>
      </c>
      <c r="Q2640" s="22"/>
      <c r="R2640" s="14"/>
    </row>
    <row r="2641" spans="1:18" x14ac:dyDescent="0.25">
      <c r="A2641" s="14">
        <f t="shared" si="82"/>
        <v>2640</v>
      </c>
      <c r="B2641" s="15">
        <v>44378</v>
      </c>
      <c r="C2641" s="7">
        <v>44393</v>
      </c>
      <c r="D2641" s="75" t="s">
        <v>844</v>
      </c>
      <c r="E2641" s="22" t="s">
        <v>2298</v>
      </c>
      <c r="F2641" s="67" t="s">
        <v>1744</v>
      </c>
      <c r="G2641" s="8"/>
      <c r="H2641" s="67"/>
      <c r="I2641" s="22" t="s">
        <v>599</v>
      </c>
      <c r="J2641" s="68">
        <v>1</v>
      </c>
      <c r="K2641" s="13">
        <f>IFERROR(VLOOKUP(I2641,'LISTES stock'!A$2:B$1487,2,0)+SUMIFS(J2641:J2641,D2641:D2641,"ENTRÉE",I2641:I2641,I2641)-SUMIFS(J2641:J2641,D2641:D2641,"SORTIE",I2641:I2641,I2641),"")</f>
        <v>2</v>
      </c>
      <c r="L2641" s="13">
        <f>IFERROR(VLOOKUP(I2641,T_LISTES[],3,0),"")</f>
        <v>2</v>
      </c>
      <c r="M2641" s="13" t="str">
        <f t="shared" si="83"/>
        <v>COMMANDER</v>
      </c>
      <c r="N2641" s="23" t="s">
        <v>2478</v>
      </c>
      <c r="O2641" s="8"/>
      <c r="P2641" s="69">
        <v>70000</v>
      </c>
      <c r="Q2641" s="22"/>
      <c r="R2641" s="14"/>
    </row>
    <row r="2642" spans="1:18" x14ac:dyDescent="0.25">
      <c r="A2642" s="14">
        <f t="shared" si="82"/>
        <v>2641</v>
      </c>
      <c r="B2642" s="15">
        <v>44378</v>
      </c>
      <c r="C2642" s="7">
        <v>44393</v>
      </c>
      <c r="D2642" s="75" t="s">
        <v>844</v>
      </c>
      <c r="E2642" s="22" t="s">
        <v>2298</v>
      </c>
      <c r="F2642" s="67" t="s">
        <v>1744</v>
      </c>
      <c r="G2642" s="8"/>
      <c r="H2642" s="67"/>
      <c r="I2642" s="22" t="s">
        <v>161</v>
      </c>
      <c r="J2642" s="68">
        <v>2</v>
      </c>
      <c r="K2642" s="13">
        <f>IFERROR(VLOOKUP(I2642,'LISTES stock'!A$2:B$1487,2,0)+SUMIFS(J2642:J2642,D2642:D2642,"ENTRÉE",I2642:I2642,I2642)-SUMIFS(J2642:J2642,D2642:D2642,"SORTIE",I2642:I2642,I2642),"")</f>
        <v>-12</v>
      </c>
      <c r="L2642" s="13">
        <f>IFERROR(VLOOKUP(I2642,T_LISTES[],3,0),"")</f>
        <v>2</v>
      </c>
      <c r="M2642" s="13" t="str">
        <f t="shared" si="83"/>
        <v>COMMANDER</v>
      </c>
      <c r="N2642" s="23"/>
      <c r="O2642" s="8"/>
      <c r="P2642" s="69">
        <v>0</v>
      </c>
      <c r="Q2642" s="22"/>
      <c r="R2642" s="14"/>
    </row>
    <row r="2643" spans="1:18" x14ac:dyDescent="0.25">
      <c r="A2643" s="14">
        <f t="shared" si="82"/>
        <v>2642</v>
      </c>
      <c r="B2643" s="15">
        <v>44378</v>
      </c>
      <c r="C2643" s="7">
        <v>44393</v>
      </c>
      <c r="D2643" s="75" t="s">
        <v>844</v>
      </c>
      <c r="E2643" s="22" t="s">
        <v>2298</v>
      </c>
      <c r="F2643" s="67" t="s">
        <v>1744</v>
      </c>
      <c r="G2643" s="8"/>
      <c r="H2643" s="67"/>
      <c r="I2643" s="22" t="s">
        <v>243</v>
      </c>
      <c r="J2643" s="68">
        <v>4</v>
      </c>
      <c r="K2643" s="13">
        <f>IFERROR(VLOOKUP(I2643,'LISTES stock'!A$2:B$1487,2,0)+SUMIFS(J2643:J2643,D2643:D2643,"ENTRÉE",I2643:I2643,I2643)-SUMIFS(J2643:J2643,D2643:D2643,"SORTIE",I2643:I2643,I2643),"")</f>
        <v>4</v>
      </c>
      <c r="L2643" s="13">
        <f>IFERROR(VLOOKUP(I2643,T_LISTES[],3,0),"")</f>
        <v>2</v>
      </c>
      <c r="M2643" s="13" t="str">
        <f t="shared" si="83"/>
        <v/>
      </c>
      <c r="N2643" s="23"/>
      <c r="O2643" s="8"/>
      <c r="P2643" s="69">
        <v>24000</v>
      </c>
      <c r="Q2643" s="22"/>
      <c r="R2643" s="14"/>
    </row>
    <row r="2644" spans="1:18" x14ac:dyDescent="0.25">
      <c r="A2644" s="14">
        <f t="shared" si="82"/>
        <v>2643</v>
      </c>
      <c r="B2644" s="15">
        <v>44378</v>
      </c>
      <c r="C2644" s="7">
        <v>44393</v>
      </c>
      <c r="D2644" s="75" t="s">
        <v>844</v>
      </c>
      <c r="E2644" s="22" t="s">
        <v>2298</v>
      </c>
      <c r="F2644" s="67" t="s">
        <v>1744</v>
      </c>
      <c r="G2644" s="8"/>
      <c r="H2644" s="67"/>
      <c r="I2644" s="22" t="s">
        <v>540</v>
      </c>
      <c r="J2644" s="68">
        <v>1</v>
      </c>
      <c r="K2644" s="13">
        <f>IFERROR(VLOOKUP(I2644,'LISTES stock'!A$2:B$1487,2,0)+SUMIFS(J2644:J2644,D2644:D2644,"ENTRÉE",I2644:I2644,I2644)-SUMIFS(J2644:J2644,D2644:D2644,"SORTIE",I2644:I2644,I2644),"")</f>
        <v>0</v>
      </c>
      <c r="L2644" s="13">
        <f>IFERROR(VLOOKUP(I2644,T_LISTES[],3,0),"")</f>
        <v>2</v>
      </c>
      <c r="M2644" s="13" t="str">
        <f t="shared" si="83"/>
        <v>COMMANDER</v>
      </c>
      <c r="N2644" s="23"/>
      <c r="O2644" s="8"/>
      <c r="P2644" s="69">
        <v>0</v>
      </c>
      <c r="Q2644" s="22"/>
      <c r="R2644" s="14"/>
    </row>
    <row r="2645" spans="1:18" x14ac:dyDescent="0.25">
      <c r="A2645" s="14">
        <f t="shared" si="82"/>
        <v>2644</v>
      </c>
      <c r="B2645" s="15">
        <v>44378</v>
      </c>
      <c r="C2645" s="7">
        <v>44394</v>
      </c>
      <c r="D2645" s="8" t="s">
        <v>842</v>
      </c>
      <c r="E2645" s="22" t="s">
        <v>52</v>
      </c>
      <c r="F2645" s="67" t="s">
        <v>1744</v>
      </c>
      <c r="G2645" s="8"/>
      <c r="H2645" s="67" t="s">
        <v>33</v>
      </c>
      <c r="I2645" s="22" t="s">
        <v>709</v>
      </c>
      <c r="J2645" s="68">
        <v>1</v>
      </c>
      <c r="K2645" s="13">
        <f>IFERROR(VLOOKUP(I2645,'LISTES stock'!A$2:B$1487,2,0)+SUMIFS(J2645:J2645,D2645:D2645,"ENTRÉE",I2645:I2645,I2645)-SUMIFS(J2645:J2645,D2645:D2645,"SORTIE",I2645:I2645,I2645),"")</f>
        <v>-1</v>
      </c>
      <c r="L2645" s="13">
        <f>IFERROR(VLOOKUP(I2645,T_LISTES[],3,0),"")</f>
        <v>2</v>
      </c>
      <c r="M2645" s="13" t="str">
        <f t="shared" si="83"/>
        <v>COMMANDER</v>
      </c>
      <c r="N2645" s="23"/>
      <c r="O2645" s="8"/>
      <c r="P2645" s="69">
        <v>50000</v>
      </c>
      <c r="Q2645" s="22"/>
      <c r="R2645" s="14" t="s">
        <v>1778</v>
      </c>
    </row>
    <row r="2646" spans="1:18" x14ac:dyDescent="0.25">
      <c r="A2646" s="14">
        <f t="shared" si="82"/>
        <v>2645</v>
      </c>
      <c r="B2646" s="15">
        <v>44378</v>
      </c>
      <c r="C2646" s="7">
        <v>44396</v>
      </c>
      <c r="D2646" s="8" t="s">
        <v>842</v>
      </c>
      <c r="E2646" s="22" t="s">
        <v>2166</v>
      </c>
      <c r="F2646" s="67" t="s">
        <v>1860</v>
      </c>
      <c r="G2646" s="8"/>
      <c r="H2646" s="67" t="s">
        <v>26</v>
      </c>
      <c r="I2646" s="22" t="s">
        <v>664</v>
      </c>
      <c r="J2646" s="68">
        <v>2</v>
      </c>
      <c r="K2646" s="13">
        <f>IFERROR(VLOOKUP(I2646,'LISTES stock'!A$2:B$1487,2,0)+SUMIFS(J2646:J2646,D2646:D2646,"ENTRÉE",I2646:I2646,I2646)-SUMIFS(J2646:J2646,D2646:D2646,"SORTIE",I2646:I2646,I2646),"")</f>
        <v>-15</v>
      </c>
      <c r="L2646" s="13">
        <f>IFERROR(VLOOKUP(I2646,T_LISTES[],3,0),"")</f>
        <v>2</v>
      </c>
      <c r="M2646" s="13" t="str">
        <f t="shared" si="83"/>
        <v>COMMANDER</v>
      </c>
      <c r="N2646" s="23"/>
      <c r="O2646" s="8"/>
      <c r="P2646" s="69">
        <v>0</v>
      </c>
      <c r="Q2646" s="22" t="s">
        <v>1780</v>
      </c>
      <c r="R2646" s="14" t="s">
        <v>1754</v>
      </c>
    </row>
    <row r="2647" spans="1:18" x14ac:dyDescent="0.25">
      <c r="A2647" s="14">
        <f t="shared" si="82"/>
        <v>2646</v>
      </c>
      <c r="B2647" s="15">
        <v>44378</v>
      </c>
      <c r="C2647" s="7">
        <v>44396</v>
      </c>
      <c r="D2647" s="8" t="s">
        <v>842</v>
      </c>
      <c r="E2647" s="22" t="s">
        <v>2166</v>
      </c>
      <c r="F2647" s="67" t="s">
        <v>1747</v>
      </c>
      <c r="G2647" s="8"/>
      <c r="H2647" s="67" t="s">
        <v>26</v>
      </c>
      <c r="I2647" s="22" t="s">
        <v>27</v>
      </c>
      <c r="J2647" s="68">
        <v>2</v>
      </c>
      <c r="K2647" s="13">
        <f>IFERROR(VLOOKUP(I2647,'LISTES stock'!A$2:B$1487,2,0)+SUMIFS(J2647:J2647,D2647:D2647,"ENTRÉE",I2647:I2647,I2647)-SUMIFS(J2647:J2647,D2647:D2647,"SORTIE",I2647:I2647,I2647),"")</f>
        <v>20</v>
      </c>
      <c r="L2647" s="13">
        <f>IFERROR(VLOOKUP(I2647,T_LISTES[],3,0),"")</f>
        <v>2</v>
      </c>
      <c r="M2647" s="13" t="str">
        <f t="shared" si="83"/>
        <v/>
      </c>
      <c r="N2647" s="23"/>
      <c r="O2647" s="8"/>
      <c r="P2647" s="69">
        <v>0</v>
      </c>
      <c r="Q2647" s="22" t="s">
        <v>1780</v>
      </c>
      <c r="R2647" s="14" t="s">
        <v>1754</v>
      </c>
    </row>
    <row r="2648" spans="1:18" x14ac:dyDescent="0.25">
      <c r="A2648" s="14">
        <f t="shared" si="82"/>
        <v>2647</v>
      </c>
      <c r="B2648" s="15">
        <v>44378</v>
      </c>
      <c r="C2648" s="7">
        <v>44396</v>
      </c>
      <c r="D2648" s="8" t="s">
        <v>842</v>
      </c>
      <c r="E2648" s="22" t="s">
        <v>2166</v>
      </c>
      <c r="F2648" s="67" t="s">
        <v>1860</v>
      </c>
      <c r="G2648" s="8"/>
      <c r="H2648" s="67" t="s">
        <v>26</v>
      </c>
      <c r="I2648" s="22" t="s">
        <v>135</v>
      </c>
      <c r="J2648" s="68">
        <v>2</v>
      </c>
      <c r="K2648" s="13">
        <f>IFERROR(VLOOKUP(I2648,'LISTES stock'!A$2:B$1487,2,0)+SUMIFS(J2648:J2648,D2648:D2648,"ENTRÉE",I2648:I2648,I2648)-SUMIFS(J2648:J2648,D2648:D2648,"SORTIE",I2648:I2648,I2648),"")</f>
        <v>-88</v>
      </c>
      <c r="L2648" s="13">
        <f>IFERROR(VLOOKUP(I2648,T_LISTES[],3,0),"")</f>
        <v>2</v>
      </c>
      <c r="M2648" s="13" t="str">
        <f t="shared" si="83"/>
        <v>COMMANDER</v>
      </c>
      <c r="N2648" s="23"/>
      <c r="O2648" s="8"/>
      <c r="P2648" s="69">
        <v>0</v>
      </c>
      <c r="Q2648" s="22" t="s">
        <v>1780</v>
      </c>
      <c r="R2648" s="14" t="s">
        <v>1754</v>
      </c>
    </row>
    <row r="2649" spans="1:18" x14ac:dyDescent="0.25">
      <c r="A2649" s="14">
        <f t="shared" si="82"/>
        <v>2648</v>
      </c>
      <c r="B2649" s="15">
        <v>44378</v>
      </c>
      <c r="C2649" s="7">
        <v>44396</v>
      </c>
      <c r="D2649" s="8" t="s">
        <v>842</v>
      </c>
      <c r="E2649" s="22" t="s">
        <v>2166</v>
      </c>
      <c r="F2649" s="67" t="s">
        <v>1765</v>
      </c>
      <c r="G2649" s="8"/>
      <c r="H2649" s="67" t="s">
        <v>58</v>
      </c>
      <c r="I2649" s="22" t="s">
        <v>57</v>
      </c>
      <c r="J2649" s="68">
        <v>35</v>
      </c>
      <c r="K2649" s="13">
        <f>IFERROR(VLOOKUP(I2649,'LISTES stock'!A$2:B$1487,2,0)+SUMIFS(J2649:J2649,D2649:D2649,"ENTRÉE",I2649:I2649,I2649)-SUMIFS(J2649:J2649,D2649:D2649,"SORTIE",I2649:I2649,I2649),"")</f>
        <v>-7079</v>
      </c>
      <c r="L2649" s="13">
        <f>IFERROR(VLOOKUP(I2649,T_LISTES[],3,0),"")</f>
        <v>0</v>
      </c>
      <c r="M2649" s="13" t="str">
        <f t="shared" si="83"/>
        <v>COMMANDER</v>
      </c>
      <c r="N2649" s="23"/>
      <c r="O2649" s="8"/>
      <c r="P2649" s="69">
        <v>0</v>
      </c>
      <c r="Q2649" s="22" t="s">
        <v>1780</v>
      </c>
      <c r="R2649" s="14" t="s">
        <v>1754</v>
      </c>
    </row>
    <row r="2650" spans="1:18" x14ac:dyDescent="0.25">
      <c r="A2650" s="14">
        <f t="shared" si="82"/>
        <v>2649</v>
      </c>
      <c r="B2650" s="15">
        <v>44378</v>
      </c>
      <c r="C2650" s="7">
        <v>44396</v>
      </c>
      <c r="D2650" s="8" t="s">
        <v>842</v>
      </c>
      <c r="E2650" s="22" t="s">
        <v>697</v>
      </c>
      <c r="F2650" s="67" t="s">
        <v>1860</v>
      </c>
      <c r="G2650" s="8"/>
      <c r="H2650" s="67" t="s">
        <v>26</v>
      </c>
      <c r="I2650" s="22" t="s">
        <v>744</v>
      </c>
      <c r="J2650" s="68">
        <v>1</v>
      </c>
      <c r="K2650" s="13">
        <f>IFERROR(VLOOKUP(I2650,'LISTES stock'!A$2:B$1487,2,0)+SUMIFS(J2650:J2650,D2650:D2650,"ENTRÉE",I2650:I2650,I2650)-SUMIFS(J2650:J2650,D2650:D2650,"SORTIE",I2650:I2650,I2650),"")</f>
        <v>-7</v>
      </c>
      <c r="L2650" s="13">
        <f>IFERROR(VLOOKUP(I2650,T_LISTES[],3,0),"")</f>
        <v>0</v>
      </c>
      <c r="M2650" s="13" t="str">
        <f t="shared" si="83"/>
        <v>COMMANDER</v>
      </c>
      <c r="N2650" s="23"/>
      <c r="O2650" s="8"/>
      <c r="P2650" s="69">
        <v>0</v>
      </c>
      <c r="Q2650" s="22"/>
      <c r="R2650" s="14" t="s">
        <v>1865</v>
      </c>
    </row>
    <row r="2651" spans="1:18" x14ac:dyDescent="0.25">
      <c r="A2651" s="14">
        <f t="shared" si="82"/>
        <v>2650</v>
      </c>
      <c r="B2651" s="15">
        <v>44378</v>
      </c>
      <c r="C2651" s="7">
        <v>44396</v>
      </c>
      <c r="D2651" s="8" t="s">
        <v>842</v>
      </c>
      <c r="E2651" s="22" t="s">
        <v>661</v>
      </c>
      <c r="F2651" s="67" t="s">
        <v>1860</v>
      </c>
      <c r="G2651" s="8"/>
      <c r="H2651" s="67" t="s">
        <v>26</v>
      </c>
      <c r="I2651" s="22" t="s">
        <v>135</v>
      </c>
      <c r="J2651" s="68">
        <v>2</v>
      </c>
      <c r="K2651" s="13">
        <f>IFERROR(VLOOKUP(I2651,'LISTES stock'!A$2:B$1487,2,0)+SUMIFS(J2651:J2651,D2651:D2651,"ENTRÉE",I2651:I2651,I2651)-SUMIFS(J2651:J2651,D2651:D2651,"SORTIE",I2651:I2651,I2651),"")</f>
        <v>-88</v>
      </c>
      <c r="L2651" s="13">
        <f>IFERROR(VLOOKUP(I2651,T_LISTES[],3,0),"")</f>
        <v>2</v>
      </c>
      <c r="M2651" s="13" t="str">
        <f t="shared" si="83"/>
        <v>COMMANDER</v>
      </c>
      <c r="N2651" s="23"/>
      <c r="O2651" s="8"/>
      <c r="P2651" s="69">
        <v>0</v>
      </c>
      <c r="Q2651" s="22" t="s">
        <v>2167</v>
      </c>
      <c r="R2651" s="14" t="s">
        <v>1746</v>
      </c>
    </row>
    <row r="2652" spans="1:18" x14ac:dyDescent="0.25">
      <c r="A2652" s="14">
        <f t="shared" si="82"/>
        <v>2651</v>
      </c>
      <c r="B2652" s="15">
        <v>44378</v>
      </c>
      <c r="C2652" s="7">
        <v>44396</v>
      </c>
      <c r="D2652" s="8" t="s">
        <v>842</v>
      </c>
      <c r="E2652" s="22" t="s">
        <v>666</v>
      </c>
      <c r="F2652" s="67" t="s">
        <v>1860</v>
      </c>
      <c r="G2652" s="8"/>
      <c r="H2652" s="67" t="s">
        <v>26</v>
      </c>
      <c r="I2652" s="22" t="s">
        <v>647</v>
      </c>
      <c r="J2652" s="68">
        <v>1</v>
      </c>
      <c r="K2652" s="13">
        <f>IFERROR(VLOOKUP(I2652,'LISTES stock'!A$2:B$1487,2,0)+SUMIFS(J2652:J2652,D2652:D2652,"ENTRÉE",I2652:I2652,I2652)-SUMIFS(J2652:J2652,D2652:D2652,"SORTIE",I2652:I2652,I2652),"")</f>
        <v>-12</v>
      </c>
      <c r="L2652" s="13">
        <f>IFERROR(VLOOKUP(I2652,T_LISTES[],3,0),"")</f>
        <v>2</v>
      </c>
      <c r="M2652" s="13" t="str">
        <f t="shared" si="83"/>
        <v>COMMANDER</v>
      </c>
      <c r="N2652" s="23"/>
      <c r="O2652" s="8"/>
      <c r="P2652" s="69">
        <v>0</v>
      </c>
      <c r="Q2652" s="22" t="s">
        <v>1891</v>
      </c>
      <c r="R2652" s="14" t="s">
        <v>2168</v>
      </c>
    </row>
    <row r="2653" spans="1:18" x14ac:dyDescent="0.25">
      <c r="A2653" s="14">
        <f t="shared" si="82"/>
        <v>2652</v>
      </c>
      <c r="B2653" s="15">
        <v>44378</v>
      </c>
      <c r="C2653" s="7">
        <v>44396</v>
      </c>
      <c r="D2653" s="8" t="s">
        <v>842</v>
      </c>
      <c r="E2653" s="22" t="s">
        <v>764</v>
      </c>
      <c r="F2653" s="67" t="s">
        <v>1860</v>
      </c>
      <c r="G2653" s="8"/>
      <c r="H2653" s="67" t="s">
        <v>26</v>
      </c>
      <c r="I2653" s="22" t="s">
        <v>648</v>
      </c>
      <c r="J2653" s="68">
        <v>2</v>
      </c>
      <c r="K2653" s="13">
        <f>IFERROR(VLOOKUP(I2653,'LISTES stock'!A$2:B$1487,2,0)+SUMIFS(J2653:J2653,D2653:D2653,"ENTRÉE",I2653:I2653,I2653)-SUMIFS(J2653:J2653,D2653:D2653,"SORTIE",I2653:I2653,I2653),"")</f>
        <v>-25</v>
      </c>
      <c r="L2653" s="13">
        <f>IFERROR(VLOOKUP(I2653,T_LISTES[],3,0),"")</f>
        <v>2</v>
      </c>
      <c r="M2653" s="13" t="str">
        <f t="shared" si="83"/>
        <v>COMMANDER</v>
      </c>
      <c r="N2653" s="23"/>
      <c r="O2653" s="8"/>
      <c r="P2653" s="69">
        <v>0</v>
      </c>
      <c r="Q2653" s="22" t="s">
        <v>1780</v>
      </c>
      <c r="R2653" s="14" t="s">
        <v>1754</v>
      </c>
    </row>
    <row r="2654" spans="1:18" x14ac:dyDescent="0.25">
      <c r="A2654" s="14">
        <f t="shared" si="82"/>
        <v>2653</v>
      </c>
      <c r="B2654" s="15">
        <v>44378</v>
      </c>
      <c r="C2654" s="7">
        <v>44396</v>
      </c>
      <c r="D2654" s="8" t="s">
        <v>842</v>
      </c>
      <c r="E2654" s="22" t="s">
        <v>764</v>
      </c>
      <c r="F2654" s="67" t="s">
        <v>1860</v>
      </c>
      <c r="G2654" s="8"/>
      <c r="H2654" s="67" t="s">
        <v>26</v>
      </c>
      <c r="I2654" s="22" t="s">
        <v>647</v>
      </c>
      <c r="J2654" s="68">
        <v>2</v>
      </c>
      <c r="K2654" s="13">
        <f>IFERROR(VLOOKUP(I2654,'LISTES stock'!A$2:B$1487,2,0)+SUMIFS(J2654:J2654,D2654:D2654,"ENTRÉE",I2654:I2654,I2654)-SUMIFS(J2654:J2654,D2654:D2654,"SORTIE",I2654:I2654,I2654),"")</f>
        <v>-13</v>
      </c>
      <c r="L2654" s="13">
        <f>IFERROR(VLOOKUP(I2654,T_LISTES[],3,0),"")</f>
        <v>2</v>
      </c>
      <c r="M2654" s="13" t="str">
        <f t="shared" si="83"/>
        <v>COMMANDER</v>
      </c>
      <c r="N2654" s="23"/>
      <c r="O2654" s="8"/>
      <c r="P2654" s="69">
        <v>0</v>
      </c>
      <c r="Q2654" s="22" t="s">
        <v>1780</v>
      </c>
      <c r="R2654" s="14" t="s">
        <v>1754</v>
      </c>
    </row>
    <row r="2655" spans="1:18" x14ac:dyDescent="0.25">
      <c r="A2655" s="14">
        <f t="shared" si="82"/>
        <v>2654</v>
      </c>
      <c r="B2655" s="15">
        <v>44378</v>
      </c>
      <c r="C2655" s="7">
        <v>44396</v>
      </c>
      <c r="D2655" s="8" t="s">
        <v>842</v>
      </c>
      <c r="E2655" s="22" t="s">
        <v>764</v>
      </c>
      <c r="F2655" s="67" t="s">
        <v>1860</v>
      </c>
      <c r="G2655" s="8"/>
      <c r="H2655" s="67" t="s">
        <v>26</v>
      </c>
      <c r="I2655" s="22" t="s">
        <v>135</v>
      </c>
      <c r="J2655" s="68">
        <v>2</v>
      </c>
      <c r="K2655" s="13">
        <f>IFERROR(VLOOKUP(I2655,'LISTES stock'!A$2:B$1487,2,0)+SUMIFS(J2655:J2655,D2655:D2655,"ENTRÉE",I2655:I2655,I2655)-SUMIFS(J2655:J2655,D2655:D2655,"SORTIE",I2655:I2655,I2655),"")</f>
        <v>-88</v>
      </c>
      <c r="L2655" s="13">
        <f>IFERROR(VLOOKUP(I2655,T_LISTES[],3,0),"")</f>
        <v>2</v>
      </c>
      <c r="M2655" s="13" t="str">
        <f t="shared" si="83"/>
        <v>COMMANDER</v>
      </c>
      <c r="N2655" s="23"/>
      <c r="O2655" s="8"/>
      <c r="P2655" s="69">
        <v>0</v>
      </c>
      <c r="Q2655" s="22" t="s">
        <v>1780</v>
      </c>
      <c r="R2655" s="14" t="s">
        <v>1754</v>
      </c>
    </row>
    <row r="2656" spans="1:18" x14ac:dyDescent="0.25">
      <c r="A2656" s="14">
        <f t="shared" si="82"/>
        <v>2655</v>
      </c>
      <c r="B2656" s="15">
        <v>44378</v>
      </c>
      <c r="C2656" s="7">
        <v>44396</v>
      </c>
      <c r="D2656" s="8" t="s">
        <v>842</v>
      </c>
      <c r="E2656" s="22" t="s">
        <v>764</v>
      </c>
      <c r="F2656" s="67" t="s">
        <v>1765</v>
      </c>
      <c r="G2656" s="8"/>
      <c r="H2656" s="67" t="s">
        <v>58</v>
      </c>
      <c r="I2656" s="22" t="s">
        <v>57</v>
      </c>
      <c r="J2656" s="68">
        <v>32</v>
      </c>
      <c r="K2656" s="13">
        <f>IFERROR(VLOOKUP(I2656,'LISTES stock'!A$2:B$1487,2,0)+SUMIFS(J2656:J2656,D2656:D2656,"ENTRÉE",I2656:I2656,I2656)-SUMIFS(J2656:J2656,D2656:D2656,"SORTIE",I2656:I2656,I2656),"")</f>
        <v>-7076</v>
      </c>
      <c r="L2656" s="13">
        <f>IFERROR(VLOOKUP(I2656,T_LISTES[],3,0),"")</f>
        <v>0</v>
      </c>
      <c r="M2656" s="13" t="str">
        <f t="shared" si="83"/>
        <v>COMMANDER</v>
      </c>
      <c r="N2656" s="23"/>
      <c r="O2656" s="8"/>
      <c r="P2656" s="69">
        <v>0</v>
      </c>
      <c r="Q2656" s="22" t="s">
        <v>1780</v>
      </c>
      <c r="R2656" s="14" t="s">
        <v>1754</v>
      </c>
    </row>
    <row r="2657" spans="1:18" x14ac:dyDescent="0.25">
      <c r="A2657" s="14">
        <f t="shared" si="82"/>
        <v>2656</v>
      </c>
      <c r="B2657" s="15">
        <v>44378</v>
      </c>
      <c r="C2657" s="7">
        <v>44396</v>
      </c>
      <c r="D2657" s="8" t="s">
        <v>842</v>
      </c>
      <c r="E2657" s="22" t="s">
        <v>764</v>
      </c>
      <c r="F2657" s="67" t="s">
        <v>1860</v>
      </c>
      <c r="G2657" s="8"/>
      <c r="H2657" s="67" t="s">
        <v>26</v>
      </c>
      <c r="I2657" s="22" t="s">
        <v>744</v>
      </c>
      <c r="J2657" s="68">
        <v>1</v>
      </c>
      <c r="K2657" s="13">
        <f>IFERROR(VLOOKUP(I2657,'LISTES stock'!A$2:B$1487,2,0)+SUMIFS(J2657:J2657,D2657:D2657,"ENTRÉE",I2657:I2657,I2657)-SUMIFS(J2657:J2657,D2657:D2657,"SORTIE",I2657:I2657,I2657),"")</f>
        <v>-7</v>
      </c>
      <c r="L2657" s="13">
        <f>IFERROR(VLOOKUP(I2657,T_LISTES[],3,0),"")</f>
        <v>0</v>
      </c>
      <c r="M2657" s="13" t="str">
        <f t="shared" si="83"/>
        <v>COMMANDER</v>
      </c>
      <c r="N2657" s="23"/>
      <c r="O2657" s="8"/>
      <c r="P2657" s="69">
        <v>0</v>
      </c>
      <c r="Q2657" s="22"/>
      <c r="R2657" s="14" t="s">
        <v>1754</v>
      </c>
    </row>
    <row r="2658" spans="1:18" x14ac:dyDescent="0.25">
      <c r="A2658" s="14">
        <f t="shared" si="82"/>
        <v>2657</v>
      </c>
      <c r="B2658" s="15">
        <v>44378</v>
      </c>
      <c r="C2658" s="7">
        <v>44396</v>
      </c>
      <c r="D2658" s="8" t="s">
        <v>842</v>
      </c>
      <c r="E2658" s="22" t="s">
        <v>662</v>
      </c>
      <c r="F2658" s="67" t="s">
        <v>1860</v>
      </c>
      <c r="G2658" s="8"/>
      <c r="H2658" s="67" t="s">
        <v>26</v>
      </c>
      <c r="I2658" s="22" t="s">
        <v>664</v>
      </c>
      <c r="J2658" s="68">
        <v>1</v>
      </c>
      <c r="K2658" s="13">
        <f>IFERROR(VLOOKUP(I2658,'LISTES stock'!A$2:B$1487,2,0)+SUMIFS(J2658:J2658,D2658:D2658,"ENTRÉE",I2658:I2658,I2658)-SUMIFS(J2658:J2658,D2658:D2658,"SORTIE",I2658:I2658,I2658),"")</f>
        <v>-14</v>
      </c>
      <c r="L2658" s="13">
        <f>IFERROR(VLOOKUP(I2658,T_LISTES[],3,0),"")</f>
        <v>2</v>
      </c>
      <c r="M2658" s="13" t="str">
        <f t="shared" si="83"/>
        <v>COMMANDER</v>
      </c>
      <c r="N2658" s="23"/>
      <c r="O2658" s="8"/>
      <c r="P2658" s="69">
        <v>0</v>
      </c>
      <c r="Q2658" s="22" t="s">
        <v>1780</v>
      </c>
      <c r="R2658" s="14" t="s">
        <v>1790</v>
      </c>
    </row>
    <row r="2659" spans="1:18" x14ac:dyDescent="0.25">
      <c r="A2659" s="14">
        <f t="shared" si="82"/>
        <v>2658</v>
      </c>
      <c r="B2659" s="15">
        <v>44378</v>
      </c>
      <c r="C2659" s="7">
        <v>44396</v>
      </c>
      <c r="D2659" s="8" t="s">
        <v>842</v>
      </c>
      <c r="E2659" s="22" t="s">
        <v>662</v>
      </c>
      <c r="F2659" s="67" t="s">
        <v>1860</v>
      </c>
      <c r="G2659" s="8"/>
      <c r="H2659" s="67" t="s">
        <v>26</v>
      </c>
      <c r="I2659" s="22" t="s">
        <v>663</v>
      </c>
      <c r="J2659" s="68">
        <v>2</v>
      </c>
      <c r="K2659" s="13">
        <f>IFERROR(VLOOKUP(I2659,'LISTES stock'!A$2:B$1487,2,0)+SUMIFS(J2659:J2659,D2659:D2659,"ENTRÉE",I2659:I2659,I2659)-SUMIFS(J2659:J2659,D2659:D2659,"SORTIE",I2659:I2659,I2659),"")</f>
        <v>-1</v>
      </c>
      <c r="L2659" s="13">
        <f>IFERROR(VLOOKUP(I2659,T_LISTES[],3,0),"")</f>
        <v>2</v>
      </c>
      <c r="M2659" s="13" t="str">
        <f t="shared" si="83"/>
        <v>COMMANDER</v>
      </c>
      <c r="N2659" s="23"/>
      <c r="O2659" s="8"/>
      <c r="P2659" s="69">
        <v>0</v>
      </c>
      <c r="Q2659" s="22" t="s">
        <v>1780</v>
      </c>
      <c r="R2659" s="14" t="s">
        <v>1790</v>
      </c>
    </row>
    <row r="2660" spans="1:18" x14ac:dyDescent="0.25">
      <c r="A2660" s="14">
        <f t="shared" si="82"/>
        <v>2659</v>
      </c>
      <c r="B2660" s="15">
        <v>44378</v>
      </c>
      <c r="C2660" s="7">
        <v>44396</v>
      </c>
      <c r="D2660" s="8" t="s">
        <v>842</v>
      </c>
      <c r="E2660" s="22" t="s">
        <v>662</v>
      </c>
      <c r="F2660" s="67" t="s">
        <v>1860</v>
      </c>
      <c r="G2660" s="8"/>
      <c r="H2660" s="67" t="s">
        <v>26</v>
      </c>
      <c r="I2660" s="22" t="s">
        <v>135</v>
      </c>
      <c r="J2660" s="68">
        <v>2</v>
      </c>
      <c r="K2660" s="13">
        <f>IFERROR(VLOOKUP(I2660,'LISTES stock'!A$2:B$1487,2,0)+SUMIFS(J2660:J2660,D2660:D2660,"ENTRÉE",I2660:I2660,I2660)-SUMIFS(J2660:J2660,D2660:D2660,"SORTIE",I2660:I2660,I2660),"")</f>
        <v>-88</v>
      </c>
      <c r="L2660" s="13">
        <f>IFERROR(VLOOKUP(I2660,T_LISTES[],3,0),"")</f>
        <v>2</v>
      </c>
      <c r="M2660" s="13" t="str">
        <f t="shared" si="83"/>
        <v>COMMANDER</v>
      </c>
      <c r="N2660" s="23"/>
      <c r="O2660" s="8"/>
      <c r="P2660" s="69">
        <v>0</v>
      </c>
      <c r="Q2660" s="22" t="s">
        <v>1780</v>
      </c>
      <c r="R2660" s="14" t="s">
        <v>1790</v>
      </c>
    </row>
    <row r="2661" spans="1:18" x14ac:dyDescent="0.25">
      <c r="A2661" s="14">
        <f t="shared" si="82"/>
        <v>2660</v>
      </c>
      <c r="B2661" s="15">
        <v>44378</v>
      </c>
      <c r="C2661" s="7">
        <v>44396</v>
      </c>
      <c r="D2661" s="8" t="s">
        <v>842</v>
      </c>
      <c r="E2661" s="22" t="s">
        <v>662</v>
      </c>
      <c r="F2661" s="67" t="s">
        <v>1765</v>
      </c>
      <c r="G2661" s="8"/>
      <c r="H2661" s="67" t="s">
        <v>58</v>
      </c>
      <c r="I2661" s="22" t="s">
        <v>57</v>
      </c>
      <c r="J2661" s="68">
        <v>27</v>
      </c>
      <c r="K2661" s="13">
        <f>IFERROR(VLOOKUP(I2661,'LISTES stock'!A$2:B$1487,2,0)+SUMIFS(J2661:J2661,D2661:D2661,"ENTRÉE",I2661:I2661,I2661)-SUMIFS(J2661:J2661,D2661:D2661,"SORTIE",I2661:I2661,I2661),"")</f>
        <v>-7071</v>
      </c>
      <c r="L2661" s="13">
        <f>IFERROR(VLOOKUP(I2661,T_LISTES[],3,0),"")</f>
        <v>0</v>
      </c>
      <c r="M2661" s="13" t="str">
        <f t="shared" si="83"/>
        <v>COMMANDER</v>
      </c>
      <c r="N2661" s="23"/>
      <c r="O2661" s="8"/>
      <c r="P2661" s="69">
        <v>0</v>
      </c>
      <c r="Q2661" s="22" t="s">
        <v>1780</v>
      </c>
      <c r="R2661" s="14" t="s">
        <v>1790</v>
      </c>
    </row>
    <row r="2662" spans="1:18" x14ac:dyDescent="0.25">
      <c r="A2662" s="14">
        <f t="shared" si="82"/>
        <v>2661</v>
      </c>
      <c r="B2662" s="15">
        <v>44378</v>
      </c>
      <c r="C2662" s="7">
        <v>44396</v>
      </c>
      <c r="D2662" s="8" t="s">
        <v>842</v>
      </c>
      <c r="E2662" s="22" t="s">
        <v>670</v>
      </c>
      <c r="F2662" s="67" t="s">
        <v>1860</v>
      </c>
      <c r="G2662" s="8"/>
      <c r="H2662" s="67" t="s">
        <v>26</v>
      </c>
      <c r="I2662" s="22" t="s">
        <v>744</v>
      </c>
      <c r="J2662" s="68">
        <v>1</v>
      </c>
      <c r="K2662" s="13">
        <f>IFERROR(VLOOKUP(I2662,'LISTES stock'!A$2:B$1487,2,0)+SUMIFS(J2662:J2662,D2662:D2662,"ENTRÉE",I2662:I2662,I2662)-SUMIFS(J2662:J2662,D2662:D2662,"SORTIE",I2662:I2662,I2662),"")</f>
        <v>-7</v>
      </c>
      <c r="L2662" s="13">
        <f>IFERROR(VLOOKUP(I2662,T_LISTES[],3,0),"")</f>
        <v>0</v>
      </c>
      <c r="M2662" s="13" t="str">
        <f t="shared" si="83"/>
        <v>COMMANDER</v>
      </c>
      <c r="N2662" s="23"/>
      <c r="O2662" s="8"/>
      <c r="P2662" s="69">
        <v>0</v>
      </c>
      <c r="Q2662" s="22"/>
      <c r="R2662" s="14" t="s">
        <v>1865</v>
      </c>
    </row>
    <row r="2663" spans="1:18" x14ac:dyDescent="0.25">
      <c r="A2663" s="14">
        <f t="shared" si="82"/>
        <v>2662</v>
      </c>
      <c r="B2663" s="15">
        <v>44378</v>
      </c>
      <c r="C2663" s="7">
        <v>44396</v>
      </c>
      <c r="D2663" s="8" t="s">
        <v>842</v>
      </c>
      <c r="E2663" s="22" t="s">
        <v>662</v>
      </c>
      <c r="F2663" s="67" t="s">
        <v>1860</v>
      </c>
      <c r="G2663" s="8"/>
      <c r="H2663" s="67" t="s">
        <v>26</v>
      </c>
      <c r="I2663" s="22" t="s">
        <v>744</v>
      </c>
      <c r="J2663" s="68">
        <v>1</v>
      </c>
      <c r="K2663" s="13">
        <f>IFERROR(VLOOKUP(I2663,'LISTES stock'!A$2:B$1487,2,0)+SUMIFS(J2663:J2663,D2663:D2663,"ENTRÉE",I2663:I2663,I2663)-SUMIFS(J2663:J2663,D2663:D2663,"SORTIE",I2663:I2663,I2663),"")</f>
        <v>-7</v>
      </c>
      <c r="L2663" s="13">
        <f>IFERROR(VLOOKUP(I2663,T_LISTES[],3,0),"")</f>
        <v>0</v>
      </c>
      <c r="M2663" s="13" t="str">
        <f t="shared" si="83"/>
        <v>COMMANDER</v>
      </c>
      <c r="N2663" s="23"/>
      <c r="O2663" s="8"/>
      <c r="P2663" s="69">
        <v>0</v>
      </c>
      <c r="Q2663" s="22"/>
      <c r="R2663" s="14" t="s">
        <v>1865</v>
      </c>
    </row>
    <row r="2664" spans="1:18" x14ac:dyDescent="0.25">
      <c r="A2664" s="14">
        <f t="shared" si="82"/>
        <v>2663</v>
      </c>
      <c r="B2664" s="15">
        <v>44378</v>
      </c>
      <c r="C2664" s="7">
        <v>44396</v>
      </c>
      <c r="D2664" s="75" t="s">
        <v>844</v>
      </c>
      <c r="E2664" s="22" t="s">
        <v>2298</v>
      </c>
      <c r="F2664" s="67" t="s">
        <v>1744</v>
      </c>
      <c r="G2664" s="8"/>
      <c r="H2664" s="67"/>
      <c r="I2664" s="22" t="s">
        <v>27</v>
      </c>
      <c r="J2664" s="68">
        <v>4</v>
      </c>
      <c r="K2664" s="13">
        <f>IFERROR(VLOOKUP(I2664,'LISTES stock'!A$2:B$1487,2,0)+SUMIFS(J2664:J2664,D2664:D2664,"ENTRÉE",I2664:I2664,I2664)-SUMIFS(J2664:J2664,D2664:D2664,"SORTIE",I2664:I2664,I2664),"")</f>
        <v>26</v>
      </c>
      <c r="L2664" s="13">
        <f>IFERROR(VLOOKUP(I2664,T_LISTES[],3,0),"")</f>
        <v>2</v>
      </c>
      <c r="M2664" s="13" t="str">
        <f t="shared" si="83"/>
        <v/>
      </c>
      <c r="N2664" s="23"/>
      <c r="O2664" s="8"/>
      <c r="P2664" s="69">
        <v>0</v>
      </c>
      <c r="Q2664" s="22"/>
      <c r="R2664" s="14"/>
    </row>
    <row r="2665" spans="1:18" x14ac:dyDescent="0.25">
      <c r="A2665" s="14">
        <f t="shared" si="82"/>
        <v>2664</v>
      </c>
      <c r="B2665" s="15">
        <v>44378</v>
      </c>
      <c r="C2665" s="7">
        <v>44398</v>
      </c>
      <c r="D2665" s="8" t="s">
        <v>842</v>
      </c>
      <c r="E2665" s="22" t="s">
        <v>707</v>
      </c>
      <c r="F2665" s="67" t="s">
        <v>1744</v>
      </c>
      <c r="G2665" s="8"/>
      <c r="H2665" s="67" t="s">
        <v>33</v>
      </c>
      <c r="I2665" s="22" t="s">
        <v>469</v>
      </c>
      <c r="J2665" s="68">
        <v>1</v>
      </c>
      <c r="K2665" s="13">
        <f>IFERROR(VLOOKUP(I2665,'LISTES stock'!A$2:B$1487,2,0)+SUMIFS(J2665:J2665,D2665:D2665,"ENTRÉE",I2665:I2665,I2665)-SUMIFS(J2665:J2665,D2665:D2665,"SORTIE",I2665:I2665,I2665),"")</f>
        <v>-1</v>
      </c>
      <c r="L2665" s="13">
        <f>IFERROR(VLOOKUP(I2665,T_LISTES[],3,0),"")</f>
        <v>2</v>
      </c>
      <c r="M2665" s="13" t="str">
        <f t="shared" si="83"/>
        <v>COMMANDER</v>
      </c>
      <c r="N2665" s="23"/>
      <c r="O2665" s="8"/>
      <c r="P2665" s="69">
        <v>0</v>
      </c>
      <c r="Q2665" s="22"/>
      <c r="R2665" s="14" t="s">
        <v>1759</v>
      </c>
    </row>
    <row r="2666" spans="1:18" x14ac:dyDescent="0.25">
      <c r="A2666" s="14">
        <f t="shared" si="82"/>
        <v>2665</v>
      </c>
      <c r="B2666" s="15">
        <v>44378</v>
      </c>
      <c r="C2666" s="7">
        <v>44398</v>
      </c>
      <c r="D2666" s="8" t="s">
        <v>842</v>
      </c>
      <c r="E2666" s="22" t="s">
        <v>155</v>
      </c>
      <c r="F2666" s="67" t="s">
        <v>1762</v>
      </c>
      <c r="G2666" s="8"/>
      <c r="H2666" s="67" t="s">
        <v>26</v>
      </c>
      <c r="I2666" s="22" t="s">
        <v>25</v>
      </c>
      <c r="J2666" s="68">
        <v>2</v>
      </c>
      <c r="K2666" s="13">
        <f>IFERROR(VLOOKUP(I2666,'LISTES stock'!A$2:B$1487,2,0)+SUMIFS(J2666:J2666,D2666:D2666,"ENTRÉE",I2666:I2666,I2666)-SUMIFS(J2666:J2666,D2666:D2666,"SORTIE",I2666:I2666,I2666),"")</f>
        <v>-4</v>
      </c>
      <c r="L2666" s="13">
        <f>IFERROR(VLOOKUP(I2666,T_LISTES[],3,0),"")</f>
        <v>2</v>
      </c>
      <c r="M2666" s="13" t="str">
        <f t="shared" si="83"/>
        <v>COMMANDER</v>
      </c>
      <c r="N2666" s="23"/>
      <c r="O2666" s="8"/>
      <c r="P2666" s="69">
        <v>0</v>
      </c>
      <c r="Q2666" s="22" t="s">
        <v>1780</v>
      </c>
      <c r="R2666" s="14" t="s">
        <v>1789</v>
      </c>
    </row>
    <row r="2667" spans="1:18" x14ac:dyDescent="0.25">
      <c r="A2667" s="14">
        <f t="shared" si="82"/>
        <v>2666</v>
      </c>
      <c r="B2667" s="15">
        <v>44378</v>
      </c>
      <c r="C2667" s="7">
        <v>44398</v>
      </c>
      <c r="D2667" s="8" t="s">
        <v>842</v>
      </c>
      <c r="E2667" s="22" t="s">
        <v>93</v>
      </c>
      <c r="F2667" s="67" t="s">
        <v>1744</v>
      </c>
      <c r="G2667" s="8"/>
      <c r="H2667" s="67" t="s">
        <v>33</v>
      </c>
      <c r="I2667" s="22" t="s">
        <v>623</v>
      </c>
      <c r="J2667" s="68">
        <v>1</v>
      </c>
      <c r="K2667" s="13">
        <f>IFERROR(VLOOKUP(I2667,'LISTES stock'!A$2:B$1487,2,0)+SUMIFS(J2667:J2667,D2667:D2667,"ENTRÉE",I2667:I2667,I2667)-SUMIFS(J2667:J2667,D2667:D2667,"SORTIE",I2667:I2667,I2667),"")</f>
        <v>2</v>
      </c>
      <c r="L2667" s="13">
        <f>IFERROR(VLOOKUP(I2667,T_LISTES[],3,0),"")</f>
        <v>2</v>
      </c>
      <c r="M2667" s="13" t="str">
        <f t="shared" si="83"/>
        <v>COMMANDER</v>
      </c>
      <c r="N2667" s="23"/>
      <c r="O2667" s="8"/>
      <c r="P2667" s="69">
        <v>0</v>
      </c>
      <c r="Q2667" s="22"/>
      <c r="R2667" s="14" t="s">
        <v>1737</v>
      </c>
    </row>
    <row r="2668" spans="1:18" x14ac:dyDescent="0.25">
      <c r="A2668" s="14">
        <f t="shared" si="82"/>
        <v>2667</v>
      </c>
      <c r="B2668" s="15">
        <v>44378</v>
      </c>
      <c r="C2668" s="7">
        <v>44398</v>
      </c>
      <c r="D2668" s="8" t="s">
        <v>842</v>
      </c>
      <c r="E2668" s="22" t="s">
        <v>707</v>
      </c>
      <c r="F2668" s="67" t="s">
        <v>1735</v>
      </c>
      <c r="G2668" s="8"/>
      <c r="H2668" s="67" t="s">
        <v>1742</v>
      </c>
      <c r="I2668" s="22" t="s">
        <v>708</v>
      </c>
      <c r="J2668" s="68">
        <v>1</v>
      </c>
      <c r="K2668" s="13">
        <f>IFERROR(VLOOKUP(I2668,'LISTES stock'!A$2:B$1487,2,0)+SUMIFS(J2668:J2668,D2668:D2668,"ENTRÉE",I2668:I2668,I2668)-SUMIFS(J2668:J2668,D2668:D2668,"SORTIE",I2668:I2668,I2668),"")</f>
        <v>-4</v>
      </c>
      <c r="L2668" s="13">
        <f>IFERROR(VLOOKUP(I2668,T_LISTES[],3,0),"")</f>
        <v>0</v>
      </c>
      <c r="M2668" s="13" t="str">
        <f t="shared" si="83"/>
        <v>COMMANDER</v>
      </c>
      <c r="N2668" s="23"/>
      <c r="O2668" s="8"/>
      <c r="P2668" s="69">
        <v>0</v>
      </c>
      <c r="Q2668" s="22"/>
      <c r="R2668" s="14" t="s">
        <v>1777</v>
      </c>
    </row>
    <row r="2669" spans="1:18" x14ac:dyDescent="0.25">
      <c r="A2669" s="14">
        <f t="shared" si="82"/>
        <v>2668</v>
      </c>
      <c r="B2669" s="15">
        <v>44378</v>
      </c>
      <c r="C2669" s="7">
        <v>44398</v>
      </c>
      <c r="D2669" s="8" t="s">
        <v>842</v>
      </c>
      <c r="E2669" s="22" t="s">
        <v>150</v>
      </c>
      <c r="F2669" s="67" t="s">
        <v>1762</v>
      </c>
      <c r="G2669" s="8"/>
      <c r="H2669" s="67" t="s">
        <v>26</v>
      </c>
      <c r="I2669" s="22" t="s">
        <v>25</v>
      </c>
      <c r="J2669" s="68">
        <v>2</v>
      </c>
      <c r="K2669" s="13">
        <f>IFERROR(VLOOKUP(I2669,'LISTES stock'!A$2:B$1487,2,0)+SUMIFS(J2669:J2669,D2669:D2669,"ENTRÉE",I2669:I2669,I2669)-SUMIFS(J2669:J2669,D2669:D2669,"SORTIE",I2669:I2669,I2669),"")</f>
        <v>-4</v>
      </c>
      <c r="L2669" s="13">
        <f>IFERROR(VLOOKUP(I2669,T_LISTES[],3,0),"")</f>
        <v>2</v>
      </c>
      <c r="M2669" s="13" t="str">
        <f t="shared" si="83"/>
        <v>COMMANDER</v>
      </c>
      <c r="N2669" s="23"/>
      <c r="O2669" s="8"/>
      <c r="P2669" s="69">
        <v>0</v>
      </c>
      <c r="Q2669" s="22" t="s">
        <v>1780</v>
      </c>
      <c r="R2669" s="14" t="s">
        <v>1790</v>
      </c>
    </row>
    <row r="2670" spans="1:18" x14ac:dyDescent="0.25">
      <c r="A2670" s="14">
        <f t="shared" si="82"/>
        <v>2669</v>
      </c>
      <c r="B2670" s="15">
        <v>44378</v>
      </c>
      <c r="C2670" s="7">
        <v>44398</v>
      </c>
      <c r="D2670" s="8" t="s">
        <v>842</v>
      </c>
      <c r="E2670" s="22" t="s">
        <v>150</v>
      </c>
      <c r="F2670" s="67" t="s">
        <v>1747</v>
      </c>
      <c r="G2670" s="8"/>
      <c r="H2670" s="67" t="s">
        <v>26</v>
      </c>
      <c r="I2670" s="22" t="s">
        <v>27</v>
      </c>
      <c r="J2670" s="68">
        <v>2</v>
      </c>
      <c r="K2670" s="13">
        <f>IFERROR(VLOOKUP(I2670,'LISTES stock'!A$2:B$1487,2,0)+SUMIFS(J2670:J2670,D2670:D2670,"ENTRÉE",I2670:I2670,I2670)-SUMIFS(J2670:J2670,D2670:D2670,"SORTIE",I2670:I2670,I2670),"")</f>
        <v>20</v>
      </c>
      <c r="L2670" s="13">
        <f>IFERROR(VLOOKUP(I2670,T_LISTES[],3,0),"")</f>
        <v>2</v>
      </c>
      <c r="M2670" s="13" t="str">
        <f t="shared" si="83"/>
        <v/>
      </c>
      <c r="N2670" s="23"/>
      <c r="O2670" s="8"/>
      <c r="P2670" s="69">
        <v>0</v>
      </c>
      <c r="Q2670" s="22" t="s">
        <v>1780</v>
      </c>
      <c r="R2670" s="14" t="s">
        <v>1790</v>
      </c>
    </row>
    <row r="2671" spans="1:18" x14ac:dyDescent="0.25">
      <c r="A2671" s="14">
        <f t="shared" si="82"/>
        <v>2670</v>
      </c>
      <c r="B2671" s="15">
        <v>44378</v>
      </c>
      <c r="C2671" s="7">
        <v>44398</v>
      </c>
      <c r="D2671" s="8" t="s">
        <v>842</v>
      </c>
      <c r="E2671" s="22" t="s">
        <v>150</v>
      </c>
      <c r="F2671" s="67" t="s">
        <v>1765</v>
      </c>
      <c r="G2671" s="8"/>
      <c r="H2671" s="67" t="s">
        <v>58</v>
      </c>
      <c r="I2671" s="22" t="s">
        <v>57</v>
      </c>
      <c r="J2671" s="68">
        <v>27</v>
      </c>
      <c r="K2671" s="13">
        <f>IFERROR(VLOOKUP(I2671,'LISTES stock'!A$2:B$1487,2,0)+SUMIFS(J2671:J2671,D2671:D2671,"ENTRÉE",I2671:I2671,I2671)-SUMIFS(J2671:J2671,D2671:D2671,"SORTIE",I2671:I2671,I2671),"")</f>
        <v>-7071</v>
      </c>
      <c r="L2671" s="13">
        <f>IFERROR(VLOOKUP(I2671,T_LISTES[],3,0),"")</f>
        <v>0</v>
      </c>
      <c r="M2671" s="13" t="str">
        <f t="shared" si="83"/>
        <v>COMMANDER</v>
      </c>
      <c r="N2671" s="23"/>
      <c r="O2671" s="8"/>
      <c r="P2671" s="69">
        <v>0</v>
      </c>
      <c r="Q2671" s="22" t="s">
        <v>1780</v>
      </c>
      <c r="R2671" s="14" t="s">
        <v>1790</v>
      </c>
    </row>
    <row r="2672" spans="1:18" x14ac:dyDescent="0.25">
      <c r="A2672" s="14">
        <f t="shared" si="82"/>
        <v>2671</v>
      </c>
      <c r="B2672" s="15">
        <v>44378</v>
      </c>
      <c r="C2672" s="7">
        <v>44398</v>
      </c>
      <c r="D2672" s="8" t="s">
        <v>842</v>
      </c>
      <c r="E2672" s="22" t="s">
        <v>98</v>
      </c>
      <c r="F2672" s="67" t="s">
        <v>1860</v>
      </c>
      <c r="G2672" s="8"/>
      <c r="H2672" s="67" t="s">
        <v>33</v>
      </c>
      <c r="I2672" s="22" t="s">
        <v>673</v>
      </c>
      <c r="J2672" s="68">
        <v>1</v>
      </c>
      <c r="K2672" s="13">
        <f>IFERROR(VLOOKUP(I2672,'LISTES stock'!A$2:B$1487,2,0)+SUMIFS(J2672:J2672,D2672:D2672,"ENTRÉE",I2672:I2672,I2672)-SUMIFS(J2672:J2672,D2672:D2672,"SORTIE",I2672:I2672,I2672),"")</f>
        <v>-2</v>
      </c>
      <c r="L2672" s="13">
        <f>IFERROR(VLOOKUP(I2672,T_LISTES[],3,0),"")</f>
        <v>2</v>
      </c>
      <c r="M2672" s="13" t="str">
        <f t="shared" si="83"/>
        <v>COMMANDER</v>
      </c>
      <c r="N2672" s="23"/>
      <c r="O2672" s="8"/>
      <c r="P2672" s="69">
        <v>35000</v>
      </c>
      <c r="Q2672" s="22"/>
      <c r="R2672" s="14" t="s">
        <v>1865</v>
      </c>
    </row>
    <row r="2673" spans="1:18" x14ac:dyDescent="0.25">
      <c r="A2673" s="14">
        <f t="shared" si="82"/>
        <v>2672</v>
      </c>
      <c r="B2673" s="15">
        <v>44378</v>
      </c>
      <c r="C2673" s="7">
        <v>44398</v>
      </c>
      <c r="D2673" s="8" t="s">
        <v>842</v>
      </c>
      <c r="E2673" s="22" t="s">
        <v>93</v>
      </c>
      <c r="F2673" s="67" t="s">
        <v>1744</v>
      </c>
      <c r="G2673" s="8"/>
      <c r="H2673" s="67" t="s">
        <v>33</v>
      </c>
      <c r="I2673" s="22" t="s">
        <v>243</v>
      </c>
      <c r="J2673" s="68">
        <v>2</v>
      </c>
      <c r="K2673" s="13">
        <f>IFERROR(VLOOKUP(I2673,'LISTES stock'!A$2:B$1487,2,0)+SUMIFS(J2673:J2673,D2673:D2673,"ENTRÉE",I2673:I2673,I2673)-SUMIFS(J2673:J2673,D2673:D2673,"SORTIE",I2673:I2673,I2673),"")</f>
        <v>-2</v>
      </c>
      <c r="L2673" s="13">
        <f>IFERROR(VLOOKUP(I2673,T_LISTES[],3,0),"")</f>
        <v>2</v>
      </c>
      <c r="M2673" s="13" t="str">
        <f t="shared" si="83"/>
        <v>COMMANDER</v>
      </c>
      <c r="N2673" s="23"/>
      <c r="O2673" s="8"/>
      <c r="P2673" s="69">
        <v>12000</v>
      </c>
      <c r="Q2673" s="22"/>
      <c r="R2673" s="14" t="s">
        <v>1743</v>
      </c>
    </row>
    <row r="2674" spans="1:18" x14ac:dyDescent="0.25">
      <c r="A2674" s="14">
        <f t="shared" si="82"/>
        <v>2673</v>
      </c>
      <c r="B2674" s="15">
        <v>44378</v>
      </c>
      <c r="C2674" s="7">
        <v>44398</v>
      </c>
      <c r="D2674" s="8" t="s">
        <v>842</v>
      </c>
      <c r="E2674" s="22" t="s">
        <v>93</v>
      </c>
      <c r="F2674" s="67" t="s">
        <v>1860</v>
      </c>
      <c r="G2674" s="8"/>
      <c r="H2674" s="67" t="s">
        <v>26</v>
      </c>
      <c r="I2674" s="22" t="s">
        <v>133</v>
      </c>
      <c r="J2674" s="68">
        <v>2</v>
      </c>
      <c r="K2674" s="13">
        <f>IFERROR(VLOOKUP(I2674,'LISTES stock'!A$2:B$1487,2,0)+SUMIFS(J2674:J2674,D2674:D2674,"ENTRÉE",I2674:I2674,I2674)-SUMIFS(J2674:J2674,D2674:D2674,"SORTIE",I2674:I2674,I2674),"")</f>
        <v>-5</v>
      </c>
      <c r="L2674" s="13">
        <f>IFERROR(VLOOKUP(I2674,T_LISTES[],3,0),"")</f>
        <v>2</v>
      </c>
      <c r="M2674" s="13" t="str">
        <f t="shared" si="83"/>
        <v>COMMANDER</v>
      </c>
      <c r="N2674" s="23"/>
      <c r="O2674" s="8"/>
      <c r="P2674" s="69">
        <v>0</v>
      </c>
      <c r="Q2674" s="22" t="s">
        <v>1780</v>
      </c>
      <c r="R2674" s="14" t="s">
        <v>1737</v>
      </c>
    </row>
    <row r="2675" spans="1:18" x14ac:dyDescent="0.25">
      <c r="A2675" s="14">
        <f t="shared" si="82"/>
        <v>2674</v>
      </c>
      <c r="B2675" s="15">
        <v>44378</v>
      </c>
      <c r="C2675" s="7">
        <v>44398</v>
      </c>
      <c r="D2675" s="8" t="s">
        <v>842</v>
      </c>
      <c r="E2675" s="22" t="s">
        <v>93</v>
      </c>
      <c r="F2675" s="67" t="s">
        <v>1860</v>
      </c>
      <c r="G2675" s="8"/>
      <c r="H2675" s="67" t="s">
        <v>26</v>
      </c>
      <c r="I2675" s="22" t="s">
        <v>132</v>
      </c>
      <c r="J2675" s="68">
        <v>2</v>
      </c>
      <c r="K2675" s="13">
        <f>IFERROR(VLOOKUP(I2675,'LISTES stock'!A$2:B$1487,2,0)+SUMIFS(J2675:J2675,D2675:D2675,"ENTRÉE",I2675:I2675,I2675)-SUMIFS(J2675:J2675,D2675:D2675,"SORTIE",I2675:I2675,I2675),"")</f>
        <v>-2</v>
      </c>
      <c r="L2675" s="13">
        <f>IFERROR(VLOOKUP(I2675,T_LISTES[],3,0),"")</f>
        <v>2</v>
      </c>
      <c r="M2675" s="13" t="str">
        <f t="shared" si="83"/>
        <v>COMMANDER</v>
      </c>
      <c r="N2675" s="23"/>
      <c r="O2675" s="8"/>
      <c r="P2675" s="69">
        <v>0</v>
      </c>
      <c r="Q2675" s="22" t="s">
        <v>1780</v>
      </c>
      <c r="R2675" s="14" t="s">
        <v>1737</v>
      </c>
    </row>
    <row r="2676" spans="1:18" x14ac:dyDescent="0.25">
      <c r="A2676" s="14">
        <f t="shared" si="82"/>
        <v>2675</v>
      </c>
      <c r="B2676" s="15">
        <v>44378</v>
      </c>
      <c r="C2676" s="7">
        <v>44398</v>
      </c>
      <c r="D2676" s="8" t="s">
        <v>842</v>
      </c>
      <c r="E2676" s="22" t="s">
        <v>93</v>
      </c>
      <c r="F2676" s="67" t="s">
        <v>1747</v>
      </c>
      <c r="G2676" s="8"/>
      <c r="H2676" s="67" t="s">
        <v>26</v>
      </c>
      <c r="I2676" s="22" t="s">
        <v>136</v>
      </c>
      <c r="J2676" s="68">
        <v>2</v>
      </c>
      <c r="K2676" s="13">
        <f>IFERROR(VLOOKUP(I2676,'LISTES stock'!A$2:B$1487,2,0)+SUMIFS(J2676:J2676,D2676:D2676,"ENTRÉE",I2676:I2676,I2676)-SUMIFS(J2676:J2676,D2676:D2676,"SORTIE",I2676:I2676,I2676),"")</f>
        <v>-2</v>
      </c>
      <c r="L2676" s="13">
        <f>IFERROR(VLOOKUP(I2676,T_LISTES[],3,0),"")</f>
        <v>2</v>
      </c>
      <c r="M2676" s="13" t="str">
        <f t="shared" si="83"/>
        <v>COMMANDER</v>
      </c>
      <c r="N2676" s="23"/>
      <c r="O2676" s="8"/>
      <c r="P2676" s="69">
        <v>0</v>
      </c>
      <c r="Q2676" s="22" t="s">
        <v>1780</v>
      </c>
      <c r="R2676" s="14" t="s">
        <v>1737</v>
      </c>
    </row>
    <row r="2677" spans="1:18" x14ac:dyDescent="0.25">
      <c r="A2677" s="14">
        <f t="shared" si="82"/>
        <v>2676</v>
      </c>
      <c r="B2677" s="15">
        <v>44378</v>
      </c>
      <c r="C2677" s="7">
        <v>44398</v>
      </c>
      <c r="D2677" s="8" t="s">
        <v>842</v>
      </c>
      <c r="E2677" s="22" t="s">
        <v>93</v>
      </c>
      <c r="F2677" s="67" t="s">
        <v>1765</v>
      </c>
      <c r="G2677" s="8"/>
      <c r="H2677" s="67" t="s">
        <v>58</v>
      </c>
      <c r="I2677" s="22" t="s">
        <v>57</v>
      </c>
      <c r="J2677" s="68">
        <v>22</v>
      </c>
      <c r="K2677" s="13">
        <f>IFERROR(VLOOKUP(I2677,'LISTES stock'!A$2:B$1487,2,0)+SUMIFS(J2677:J2677,D2677:D2677,"ENTRÉE",I2677:I2677,I2677)-SUMIFS(J2677:J2677,D2677:D2677,"SORTIE",I2677:I2677,I2677),"")</f>
        <v>-7066</v>
      </c>
      <c r="L2677" s="13">
        <f>IFERROR(VLOOKUP(I2677,T_LISTES[],3,0),"")</f>
        <v>0</v>
      </c>
      <c r="M2677" s="13" t="str">
        <f t="shared" si="83"/>
        <v>COMMANDER</v>
      </c>
      <c r="N2677" s="23"/>
      <c r="O2677" s="8"/>
      <c r="P2677" s="69">
        <v>0</v>
      </c>
      <c r="Q2677" s="22" t="s">
        <v>1780</v>
      </c>
      <c r="R2677" s="14" t="s">
        <v>1737</v>
      </c>
    </row>
    <row r="2678" spans="1:18" x14ac:dyDescent="0.25">
      <c r="A2678" s="14">
        <f t="shared" si="82"/>
        <v>2677</v>
      </c>
      <c r="B2678" s="15">
        <v>44378</v>
      </c>
      <c r="C2678" s="7">
        <v>44398</v>
      </c>
      <c r="D2678" s="8" t="s">
        <v>842</v>
      </c>
      <c r="E2678" s="22" t="s">
        <v>98</v>
      </c>
      <c r="F2678" s="67" t="s">
        <v>1744</v>
      </c>
      <c r="G2678" s="8"/>
      <c r="H2678" s="67" t="s">
        <v>33</v>
      </c>
      <c r="I2678" s="22" t="s">
        <v>243</v>
      </c>
      <c r="J2678" s="68">
        <v>2</v>
      </c>
      <c r="K2678" s="13">
        <f>IFERROR(VLOOKUP(I2678,'LISTES stock'!A$2:B$1487,2,0)+SUMIFS(J2678:J2678,D2678:D2678,"ENTRÉE",I2678:I2678,I2678)-SUMIFS(J2678:J2678,D2678:D2678,"SORTIE",I2678:I2678,I2678),"")</f>
        <v>-2</v>
      </c>
      <c r="L2678" s="13">
        <f>IFERROR(VLOOKUP(I2678,T_LISTES[],3,0),"")</f>
        <v>2</v>
      </c>
      <c r="M2678" s="13" t="str">
        <f t="shared" si="83"/>
        <v>COMMANDER</v>
      </c>
      <c r="N2678" s="23"/>
      <c r="O2678" s="8"/>
      <c r="P2678" s="69">
        <v>12000</v>
      </c>
      <c r="Q2678" s="22"/>
      <c r="R2678" s="14" t="s">
        <v>1865</v>
      </c>
    </row>
    <row r="2679" spans="1:18" x14ac:dyDescent="0.25">
      <c r="A2679" s="14">
        <f t="shared" si="82"/>
        <v>2678</v>
      </c>
      <c r="B2679" s="15">
        <v>44378</v>
      </c>
      <c r="C2679" s="7">
        <v>44398</v>
      </c>
      <c r="D2679" s="8" t="s">
        <v>842</v>
      </c>
      <c r="E2679" s="22" t="s">
        <v>328</v>
      </c>
      <c r="F2679" s="67" t="s">
        <v>1771</v>
      </c>
      <c r="G2679" s="8"/>
      <c r="H2679" s="67" t="s">
        <v>1742</v>
      </c>
      <c r="I2679" s="22" t="s">
        <v>7</v>
      </c>
      <c r="J2679" s="68">
        <v>4</v>
      </c>
      <c r="K2679" s="13">
        <f>IFERROR(VLOOKUP(I2679,'LISTES stock'!A$2:B$1487,2,0)+SUMIFS(J2679:J2679,D2679:D2679,"ENTRÉE",I2679:I2679,I2679)-SUMIFS(J2679:J2679,D2679:D2679,"SORTIE",I2679:I2679,I2679),"")</f>
        <v>-3</v>
      </c>
      <c r="L2679" s="13">
        <f>IFERROR(VLOOKUP(I2679,T_LISTES[],3,0),"")</f>
        <v>2</v>
      </c>
      <c r="M2679" s="13" t="str">
        <f t="shared" si="83"/>
        <v>COMMANDER</v>
      </c>
      <c r="N2679" s="23"/>
      <c r="O2679" s="8"/>
      <c r="P2679" s="69">
        <v>0</v>
      </c>
      <c r="Q2679" s="22"/>
      <c r="R2679" s="14" t="s">
        <v>1743</v>
      </c>
    </row>
    <row r="2680" spans="1:18" x14ac:dyDescent="0.25">
      <c r="A2680" s="14">
        <f t="shared" si="82"/>
        <v>2679</v>
      </c>
      <c r="B2680" s="15">
        <v>44378</v>
      </c>
      <c r="C2680" s="7">
        <v>44398</v>
      </c>
      <c r="D2680" s="8" t="s">
        <v>842</v>
      </c>
      <c r="E2680" s="22" t="s">
        <v>328</v>
      </c>
      <c r="F2680" s="67" t="s">
        <v>1771</v>
      </c>
      <c r="G2680" s="8"/>
      <c r="H2680" s="67" t="s">
        <v>1742</v>
      </c>
      <c r="I2680" s="22" t="s">
        <v>329</v>
      </c>
      <c r="J2680" s="68">
        <v>1</v>
      </c>
      <c r="K2680" s="13">
        <f>IFERROR(VLOOKUP(I2680,'LISTES stock'!A$2:B$1487,2,0)+SUMIFS(J2680:J2680,D2680:D2680,"ENTRÉE",I2680:I2680,I2680)-SUMIFS(J2680:J2680,D2680:D2680,"SORTIE",I2680:I2680,I2680),"")</f>
        <v>33</v>
      </c>
      <c r="L2680" s="13">
        <f>IFERROR(VLOOKUP(I2680,T_LISTES[],3,0),"")</f>
        <v>2</v>
      </c>
      <c r="M2680" s="13" t="str">
        <f t="shared" si="83"/>
        <v/>
      </c>
      <c r="N2680" s="23"/>
      <c r="O2680" s="8"/>
      <c r="P2680" s="69">
        <v>0</v>
      </c>
      <c r="Q2680" s="22"/>
      <c r="R2680" s="14" t="s">
        <v>1743</v>
      </c>
    </row>
    <row r="2681" spans="1:18" x14ac:dyDescent="0.25">
      <c r="A2681" s="14">
        <f t="shared" si="82"/>
        <v>2680</v>
      </c>
      <c r="B2681" s="15">
        <v>44378</v>
      </c>
      <c r="C2681" s="7">
        <v>44398</v>
      </c>
      <c r="D2681" s="8" t="s">
        <v>842</v>
      </c>
      <c r="E2681" s="22" t="s">
        <v>265</v>
      </c>
      <c r="F2681" s="67" t="s">
        <v>1867</v>
      </c>
      <c r="G2681" s="8"/>
      <c r="H2681" s="67" t="s">
        <v>1742</v>
      </c>
      <c r="I2681" s="22" t="s">
        <v>329</v>
      </c>
      <c r="J2681" s="68">
        <v>1</v>
      </c>
      <c r="K2681" s="13">
        <f>IFERROR(VLOOKUP(I2681,'LISTES stock'!A$2:B$1487,2,0)+SUMIFS(J2681:J2681,D2681:D2681,"ENTRÉE",I2681:I2681,I2681)-SUMIFS(J2681:J2681,D2681:D2681,"SORTIE",I2681:I2681,I2681),"")</f>
        <v>33</v>
      </c>
      <c r="L2681" s="13">
        <f>IFERROR(VLOOKUP(I2681,T_LISTES[],3,0),"")</f>
        <v>2</v>
      </c>
      <c r="M2681" s="13" t="str">
        <f t="shared" si="83"/>
        <v/>
      </c>
      <c r="N2681" s="23"/>
      <c r="O2681" s="8"/>
      <c r="P2681" s="69">
        <v>0</v>
      </c>
      <c r="Q2681" s="22"/>
      <c r="R2681" s="14" t="s">
        <v>1743</v>
      </c>
    </row>
    <row r="2682" spans="1:18" x14ac:dyDescent="0.25">
      <c r="A2682" s="14">
        <f t="shared" si="82"/>
        <v>2681</v>
      </c>
      <c r="B2682" s="15">
        <v>44378</v>
      </c>
      <c r="C2682" s="7">
        <v>44398</v>
      </c>
      <c r="D2682" s="8" t="s">
        <v>842</v>
      </c>
      <c r="E2682" s="22" t="s">
        <v>265</v>
      </c>
      <c r="F2682" s="67" t="s">
        <v>1867</v>
      </c>
      <c r="G2682" s="8"/>
      <c r="H2682" s="67" t="s">
        <v>1742</v>
      </c>
      <c r="I2682" s="22" t="s">
        <v>7</v>
      </c>
      <c r="J2682" s="68">
        <v>1</v>
      </c>
      <c r="K2682" s="13">
        <f>IFERROR(VLOOKUP(I2682,'LISTES stock'!A$2:B$1487,2,0)+SUMIFS(J2682:J2682,D2682:D2682,"ENTRÉE",I2682:I2682,I2682)-SUMIFS(J2682:J2682,D2682:D2682,"SORTIE",I2682:I2682,I2682),"")</f>
        <v>0</v>
      </c>
      <c r="L2682" s="13">
        <f>IFERROR(VLOOKUP(I2682,T_LISTES[],3,0),"")</f>
        <v>2</v>
      </c>
      <c r="M2682" s="13" t="str">
        <f t="shared" si="83"/>
        <v>COMMANDER</v>
      </c>
      <c r="N2682" s="23"/>
      <c r="O2682" s="8"/>
      <c r="P2682" s="69">
        <v>0</v>
      </c>
      <c r="Q2682" s="22"/>
      <c r="R2682" s="14" t="s">
        <v>1743</v>
      </c>
    </row>
    <row r="2683" spans="1:18" x14ac:dyDescent="0.25">
      <c r="A2683" s="14">
        <f t="shared" si="82"/>
        <v>2682</v>
      </c>
      <c r="B2683" s="15">
        <v>44378</v>
      </c>
      <c r="C2683" s="7">
        <v>44398</v>
      </c>
      <c r="D2683" s="8" t="s">
        <v>842</v>
      </c>
      <c r="E2683" s="22" t="s">
        <v>98</v>
      </c>
      <c r="F2683" s="67" t="s">
        <v>1867</v>
      </c>
      <c r="G2683" s="8"/>
      <c r="H2683" s="67" t="s">
        <v>1742</v>
      </c>
      <c r="I2683" s="22" t="s">
        <v>333</v>
      </c>
      <c r="J2683" s="68">
        <v>1</v>
      </c>
      <c r="K2683" s="13">
        <f>IFERROR(VLOOKUP(I2683,'LISTES stock'!A$2:B$1487,2,0)+SUMIFS(J2683:J2683,D2683:D2683,"ENTRÉE",I2683:I2683,I2683)-SUMIFS(J2683:J2683,D2683:D2683,"SORTIE",I2683:I2683,I2683),"")</f>
        <v>-22</v>
      </c>
      <c r="L2683" s="13">
        <f>IFERROR(VLOOKUP(I2683,T_LISTES[],3,0),"")</f>
        <v>2</v>
      </c>
      <c r="M2683" s="13" t="str">
        <f t="shared" si="83"/>
        <v>COMMANDER</v>
      </c>
      <c r="N2683" s="23"/>
      <c r="O2683" s="8"/>
      <c r="P2683" s="69">
        <v>0</v>
      </c>
      <c r="Q2683" s="22"/>
      <c r="R2683" s="14" t="s">
        <v>1743</v>
      </c>
    </row>
    <row r="2684" spans="1:18" x14ac:dyDescent="0.25">
      <c r="A2684" s="14">
        <f t="shared" ref="A2684:A2747" si="84">ROW()-1</f>
        <v>2683</v>
      </c>
      <c r="B2684" s="15">
        <v>44378</v>
      </c>
      <c r="C2684" s="7">
        <v>44398</v>
      </c>
      <c r="D2684" s="8" t="s">
        <v>842</v>
      </c>
      <c r="E2684" s="22" t="s">
        <v>98</v>
      </c>
      <c r="F2684" s="67" t="s">
        <v>1867</v>
      </c>
      <c r="G2684" s="8"/>
      <c r="H2684" s="67" t="s">
        <v>1742</v>
      </c>
      <c r="I2684" s="22" t="s">
        <v>337</v>
      </c>
      <c r="J2684" s="68">
        <v>1</v>
      </c>
      <c r="K2684" s="13">
        <f>IFERROR(VLOOKUP(I2684,'LISTES stock'!A$2:B$1487,2,0)+SUMIFS(J2684:J2684,D2684:D2684,"ENTRÉE",I2684:I2684,I2684)-SUMIFS(J2684:J2684,D2684:D2684,"SORTIE",I2684:I2684,I2684),"")</f>
        <v>-25</v>
      </c>
      <c r="L2684" s="13">
        <f>IFERROR(VLOOKUP(I2684,T_LISTES[],3,0),"")</f>
        <v>2</v>
      </c>
      <c r="M2684" s="13" t="str">
        <f t="shared" ref="M2684:M2747" si="85">IF($K2684&lt;=$L2684,"COMMANDER","")</f>
        <v>COMMANDER</v>
      </c>
      <c r="N2684" s="23"/>
      <c r="O2684" s="8"/>
      <c r="P2684" s="69">
        <v>0</v>
      </c>
      <c r="Q2684" s="22"/>
      <c r="R2684" s="14" t="s">
        <v>1743</v>
      </c>
    </row>
    <row r="2685" spans="1:18" x14ac:dyDescent="0.25">
      <c r="A2685" s="14">
        <f t="shared" si="84"/>
        <v>2684</v>
      </c>
      <c r="B2685" s="15">
        <v>44378</v>
      </c>
      <c r="C2685" s="7">
        <v>44398</v>
      </c>
      <c r="D2685" s="8" t="s">
        <v>842</v>
      </c>
      <c r="E2685" s="22" t="s">
        <v>2</v>
      </c>
      <c r="F2685" s="67" t="s">
        <v>1867</v>
      </c>
      <c r="G2685" s="8"/>
      <c r="H2685" s="67" t="s">
        <v>1742</v>
      </c>
      <c r="I2685" s="22" t="s">
        <v>7</v>
      </c>
      <c r="J2685" s="68">
        <v>3</v>
      </c>
      <c r="K2685" s="13">
        <f>IFERROR(VLOOKUP(I2685,'LISTES stock'!A$2:B$1487,2,0)+SUMIFS(J2685:J2685,D2685:D2685,"ENTRÉE",I2685:I2685,I2685)-SUMIFS(J2685:J2685,D2685:D2685,"SORTIE",I2685:I2685,I2685),"")</f>
        <v>-2</v>
      </c>
      <c r="L2685" s="13">
        <f>IFERROR(VLOOKUP(I2685,T_LISTES[],3,0),"")</f>
        <v>2</v>
      </c>
      <c r="M2685" s="13" t="str">
        <f t="shared" si="85"/>
        <v>COMMANDER</v>
      </c>
      <c r="N2685" s="23"/>
      <c r="O2685" s="8"/>
      <c r="P2685" s="69">
        <v>0</v>
      </c>
      <c r="Q2685" s="22"/>
      <c r="R2685" s="14" t="s">
        <v>1777</v>
      </c>
    </row>
    <row r="2686" spans="1:18" x14ac:dyDescent="0.25">
      <c r="A2686" s="14">
        <f t="shared" si="84"/>
        <v>2685</v>
      </c>
      <c r="B2686" s="15">
        <v>44378</v>
      </c>
      <c r="C2686" s="7">
        <v>44398</v>
      </c>
      <c r="D2686" s="8" t="s">
        <v>842</v>
      </c>
      <c r="E2686" s="22" t="s">
        <v>2</v>
      </c>
      <c r="F2686" s="67" t="s">
        <v>1747</v>
      </c>
      <c r="G2686" s="8"/>
      <c r="H2686" s="67" t="s">
        <v>1742</v>
      </c>
      <c r="I2686" s="22" t="s">
        <v>395</v>
      </c>
      <c r="J2686" s="68">
        <v>1</v>
      </c>
      <c r="K2686" s="13">
        <f>IFERROR(VLOOKUP(I2686,'LISTES stock'!A$2:B$1487,2,0)+SUMIFS(J2686:J2686,D2686:D2686,"ENTRÉE",I2686:I2686,I2686)-SUMIFS(J2686:J2686,D2686:D2686,"SORTIE",I2686:I2686,I2686),"")</f>
        <v>-5</v>
      </c>
      <c r="L2686" s="13">
        <f>IFERROR(VLOOKUP(I2686,T_LISTES[],3,0),"")</f>
        <v>2</v>
      </c>
      <c r="M2686" s="13" t="str">
        <f t="shared" si="85"/>
        <v>COMMANDER</v>
      </c>
      <c r="N2686" s="23"/>
      <c r="O2686" s="8"/>
      <c r="P2686" s="69">
        <v>12000</v>
      </c>
      <c r="Q2686" s="22"/>
      <c r="R2686" s="14" t="s">
        <v>1777</v>
      </c>
    </row>
    <row r="2687" spans="1:18" x14ac:dyDescent="0.25">
      <c r="A2687" s="14">
        <f t="shared" si="84"/>
        <v>2686</v>
      </c>
      <c r="B2687" s="15">
        <v>44378</v>
      </c>
      <c r="C2687" s="7">
        <v>44398</v>
      </c>
      <c r="D2687" s="75" t="s">
        <v>844</v>
      </c>
      <c r="E2687" s="22" t="s">
        <v>2298</v>
      </c>
      <c r="F2687" s="67" t="s">
        <v>1744</v>
      </c>
      <c r="G2687" s="8"/>
      <c r="H2687" s="67" t="s">
        <v>1796</v>
      </c>
      <c r="I2687" s="22" t="s">
        <v>277</v>
      </c>
      <c r="J2687" s="68">
        <v>2</v>
      </c>
      <c r="K2687" s="13">
        <f>IFERROR(VLOOKUP(I2687,'LISTES stock'!A$2:B$1487,2,0)+SUMIFS(J2687:J2687,D2687:D2687,"ENTRÉE",I2687:I2687,I2687)-SUMIFS(J2687:J2687,D2687:D2687,"SORTIE",I2687:I2687,I2687),"")</f>
        <v>2</v>
      </c>
      <c r="L2687" s="13">
        <f>IFERROR(VLOOKUP(I2687,T_LISTES[],3,0),"")</f>
        <v>2</v>
      </c>
      <c r="M2687" s="13" t="str">
        <f t="shared" si="85"/>
        <v>COMMANDER</v>
      </c>
      <c r="N2687" s="23"/>
      <c r="O2687" s="8"/>
      <c r="P2687" s="69">
        <v>30000</v>
      </c>
      <c r="Q2687" s="22"/>
      <c r="R2687" s="14"/>
    </row>
    <row r="2688" spans="1:18" x14ac:dyDescent="0.25">
      <c r="A2688" s="14">
        <f t="shared" si="84"/>
        <v>2687</v>
      </c>
      <c r="B2688" s="15">
        <v>44378</v>
      </c>
      <c r="C2688" s="7">
        <v>44398</v>
      </c>
      <c r="D2688" s="75" t="s">
        <v>844</v>
      </c>
      <c r="E2688" s="22" t="s">
        <v>2298</v>
      </c>
      <c r="F2688" s="67" t="s">
        <v>1744</v>
      </c>
      <c r="G2688" s="8"/>
      <c r="H2688" s="67"/>
      <c r="I2688" s="22" t="s">
        <v>243</v>
      </c>
      <c r="J2688" s="68">
        <v>6</v>
      </c>
      <c r="K2688" s="13">
        <f>IFERROR(VLOOKUP(I2688,'LISTES stock'!A$2:B$1487,2,0)+SUMIFS(J2688:J2688,D2688:D2688,"ENTRÉE",I2688:I2688,I2688)-SUMIFS(J2688:J2688,D2688:D2688,"SORTIE",I2688:I2688,I2688),"")</f>
        <v>6</v>
      </c>
      <c r="L2688" s="13">
        <f>IFERROR(VLOOKUP(I2688,T_LISTES[],3,0),"")</f>
        <v>2</v>
      </c>
      <c r="M2688" s="13" t="str">
        <f t="shared" si="85"/>
        <v/>
      </c>
      <c r="N2688" s="23"/>
      <c r="O2688" s="8"/>
      <c r="P2688" s="69">
        <v>36000</v>
      </c>
      <c r="Q2688" s="22"/>
      <c r="R2688" s="14"/>
    </row>
    <row r="2689" spans="1:18" x14ac:dyDescent="0.25">
      <c r="A2689" s="14">
        <f t="shared" si="84"/>
        <v>2688</v>
      </c>
      <c r="B2689" s="15">
        <v>44378</v>
      </c>
      <c r="C2689" s="7">
        <v>44398</v>
      </c>
      <c r="D2689" s="75" t="s">
        <v>844</v>
      </c>
      <c r="E2689" s="22" t="s">
        <v>2298</v>
      </c>
      <c r="F2689" s="67" t="s">
        <v>1744</v>
      </c>
      <c r="G2689" s="8"/>
      <c r="H2689" s="67"/>
      <c r="I2689" s="22" t="s">
        <v>404</v>
      </c>
      <c r="J2689" s="68">
        <v>4</v>
      </c>
      <c r="K2689" s="13">
        <f>IFERROR(VLOOKUP(I2689,'LISTES stock'!A$2:B$1487,2,0)+SUMIFS(J2689:J2689,D2689:D2689,"ENTRÉE",I2689:I2689,I2689)-SUMIFS(J2689:J2689,D2689:D2689,"SORTIE",I2689:I2689,I2689),"")</f>
        <v>21</v>
      </c>
      <c r="L2689" s="13">
        <f>IFERROR(VLOOKUP(I2689,T_LISTES[],3,0),"")</f>
        <v>0</v>
      </c>
      <c r="M2689" s="13" t="str">
        <f t="shared" si="85"/>
        <v/>
      </c>
      <c r="N2689" s="23"/>
      <c r="O2689" s="8"/>
      <c r="P2689" s="69">
        <v>0</v>
      </c>
      <c r="Q2689" s="22"/>
      <c r="R2689" s="14"/>
    </row>
    <row r="2690" spans="1:18" x14ac:dyDescent="0.25">
      <c r="A2690" s="14">
        <f t="shared" si="84"/>
        <v>2689</v>
      </c>
      <c r="B2690" s="15">
        <v>44378</v>
      </c>
      <c r="C2690" s="7">
        <v>44398</v>
      </c>
      <c r="D2690" s="75" t="s">
        <v>844</v>
      </c>
      <c r="E2690" s="22" t="s">
        <v>2298</v>
      </c>
      <c r="F2690" s="67" t="s">
        <v>1744</v>
      </c>
      <c r="G2690" s="8"/>
      <c r="H2690" s="67"/>
      <c r="I2690" s="22" t="s">
        <v>39</v>
      </c>
      <c r="J2690" s="68">
        <v>4</v>
      </c>
      <c r="K2690" s="13">
        <f>IFERROR(VLOOKUP(I2690,'LISTES stock'!A$2:B$1487,2,0)+SUMIFS(J2690:J2690,D2690:D2690,"ENTRÉE",I2690:I2690,I2690)-SUMIFS(J2690:J2690,D2690:D2690,"SORTIE",I2690:I2690,I2690),"")</f>
        <v>43</v>
      </c>
      <c r="L2690" s="13">
        <f>IFERROR(VLOOKUP(I2690,T_LISTES[],3,0),"")</f>
        <v>0</v>
      </c>
      <c r="M2690" s="13" t="str">
        <f t="shared" si="85"/>
        <v/>
      </c>
      <c r="N2690" s="23"/>
      <c r="O2690" s="8"/>
      <c r="P2690" s="69">
        <v>0</v>
      </c>
      <c r="Q2690" s="22"/>
      <c r="R2690" s="14"/>
    </row>
    <row r="2691" spans="1:18" x14ac:dyDescent="0.25">
      <c r="A2691" s="14">
        <f t="shared" si="84"/>
        <v>2690</v>
      </c>
      <c r="B2691" s="15">
        <v>44378</v>
      </c>
      <c r="C2691" s="7">
        <v>44399</v>
      </c>
      <c r="D2691" s="8" t="s">
        <v>842</v>
      </c>
      <c r="E2691" s="22" t="s">
        <v>208</v>
      </c>
      <c r="F2691" s="67" t="s">
        <v>1744</v>
      </c>
      <c r="G2691" s="8"/>
      <c r="H2691" s="67" t="s">
        <v>33</v>
      </c>
      <c r="I2691" s="22" t="s">
        <v>709</v>
      </c>
      <c r="J2691" s="68">
        <v>1</v>
      </c>
      <c r="K2691" s="13">
        <f>IFERROR(VLOOKUP(I2691,'LISTES stock'!A$2:B$1487,2,0)+SUMIFS(J2691:J2691,D2691:D2691,"ENTRÉE",I2691:I2691,I2691)-SUMIFS(J2691:J2691,D2691:D2691,"SORTIE",I2691:I2691,I2691),"")</f>
        <v>-1</v>
      </c>
      <c r="L2691" s="13">
        <f>IFERROR(VLOOKUP(I2691,T_LISTES[],3,0),"")</f>
        <v>2</v>
      </c>
      <c r="M2691" s="13" t="str">
        <f t="shared" si="85"/>
        <v>COMMANDER</v>
      </c>
      <c r="N2691" s="23"/>
      <c r="O2691" s="8"/>
      <c r="P2691" s="69">
        <v>50000</v>
      </c>
      <c r="Q2691" s="22"/>
      <c r="R2691" s="14" t="s">
        <v>1739</v>
      </c>
    </row>
    <row r="2692" spans="1:18" x14ac:dyDescent="0.25">
      <c r="A2692" s="14">
        <f t="shared" si="84"/>
        <v>2691</v>
      </c>
      <c r="B2692" s="15">
        <v>44378</v>
      </c>
      <c r="C2692" s="7">
        <v>44399</v>
      </c>
      <c r="D2692" s="8" t="s">
        <v>842</v>
      </c>
      <c r="E2692" s="22" t="s">
        <v>707</v>
      </c>
      <c r="F2692" s="67" t="s">
        <v>1744</v>
      </c>
      <c r="G2692" s="8"/>
      <c r="H2692" s="67" t="s">
        <v>33</v>
      </c>
      <c r="I2692" s="22" t="s">
        <v>709</v>
      </c>
      <c r="J2692" s="68">
        <v>1</v>
      </c>
      <c r="K2692" s="13">
        <f>IFERROR(VLOOKUP(I2692,'LISTES stock'!A$2:B$1487,2,0)+SUMIFS(J2692:J2692,D2692:D2692,"ENTRÉE",I2692:I2692,I2692)-SUMIFS(J2692:J2692,D2692:D2692,"SORTIE",I2692:I2692,I2692),"")</f>
        <v>-1</v>
      </c>
      <c r="L2692" s="13">
        <f>IFERROR(VLOOKUP(I2692,T_LISTES[],3,0),"")</f>
        <v>2</v>
      </c>
      <c r="M2692" s="13" t="str">
        <f t="shared" si="85"/>
        <v>COMMANDER</v>
      </c>
      <c r="N2692" s="23"/>
      <c r="O2692" s="8"/>
      <c r="P2692" s="69">
        <v>50000</v>
      </c>
      <c r="Q2692" s="22"/>
      <c r="R2692" s="14" t="s">
        <v>1739</v>
      </c>
    </row>
    <row r="2693" spans="1:18" x14ac:dyDescent="0.25">
      <c r="A2693" s="14">
        <f t="shared" si="84"/>
        <v>2692</v>
      </c>
      <c r="B2693" s="15">
        <v>44378</v>
      </c>
      <c r="C2693" s="7">
        <v>44399</v>
      </c>
      <c r="D2693" s="8" t="s">
        <v>842</v>
      </c>
      <c r="E2693" s="22" t="s">
        <v>150</v>
      </c>
      <c r="F2693" s="67" t="s">
        <v>1735</v>
      </c>
      <c r="G2693" s="8"/>
      <c r="H2693" s="67" t="s">
        <v>1742</v>
      </c>
      <c r="I2693" s="22" t="s">
        <v>134</v>
      </c>
      <c r="J2693" s="68">
        <v>1</v>
      </c>
      <c r="K2693" s="13">
        <f>IFERROR(VLOOKUP(I2693,'LISTES stock'!A$2:B$1487,2,0)+SUMIFS(J2693:J2693,D2693:D2693,"ENTRÉE",I2693:I2693,I2693)-SUMIFS(J2693:J2693,D2693:D2693,"SORTIE",I2693:I2693,I2693),"")</f>
        <v>-4</v>
      </c>
      <c r="L2693" s="13">
        <f>IFERROR(VLOOKUP(I2693,T_LISTES[],3,0),"")</f>
        <v>0</v>
      </c>
      <c r="M2693" s="13" t="str">
        <f t="shared" si="85"/>
        <v>COMMANDER</v>
      </c>
      <c r="N2693" s="23"/>
      <c r="O2693" s="8"/>
      <c r="P2693" s="69">
        <v>0</v>
      </c>
      <c r="Q2693" s="22"/>
      <c r="R2693" s="14" t="s">
        <v>1743</v>
      </c>
    </row>
    <row r="2694" spans="1:18" x14ac:dyDescent="0.25">
      <c r="A2694" s="14">
        <f t="shared" si="84"/>
        <v>2693</v>
      </c>
      <c r="B2694" s="15">
        <v>44378</v>
      </c>
      <c r="C2694" s="7">
        <v>44399</v>
      </c>
      <c r="D2694" s="8" t="s">
        <v>842</v>
      </c>
      <c r="E2694" s="22" t="s">
        <v>224</v>
      </c>
      <c r="F2694" s="67" t="s">
        <v>1747</v>
      </c>
      <c r="G2694" s="8"/>
      <c r="H2694" s="67" t="s">
        <v>17</v>
      </c>
      <c r="I2694" s="22" t="s">
        <v>22</v>
      </c>
      <c r="J2694" s="68">
        <v>1</v>
      </c>
      <c r="K2694" s="13">
        <f>IFERROR(VLOOKUP(I2694,'LISTES stock'!A$2:B$1487,2,0)+SUMIFS(J2694:J2694,D2694:D2694,"ENTRÉE",I2694:I2694,I2694)-SUMIFS(J2694:J2694,D2694:D2694,"SORTIE",I2694:I2694,I2694),"")</f>
        <v>-19</v>
      </c>
      <c r="L2694" s="13">
        <f>IFERROR(VLOOKUP(I2694,T_LISTES[],3,0),"")</f>
        <v>0</v>
      </c>
      <c r="M2694" s="13" t="str">
        <f t="shared" si="85"/>
        <v>COMMANDER</v>
      </c>
      <c r="N2694" s="23" t="s">
        <v>1755</v>
      </c>
      <c r="O2694" s="8"/>
      <c r="P2694" s="69">
        <v>0</v>
      </c>
      <c r="Q2694" s="22" t="s">
        <v>1758</v>
      </c>
      <c r="R2694" s="14" t="s">
        <v>1776</v>
      </c>
    </row>
    <row r="2695" spans="1:18" x14ac:dyDescent="0.25">
      <c r="A2695" s="14">
        <f t="shared" si="84"/>
        <v>2694</v>
      </c>
      <c r="B2695" s="15">
        <v>44378</v>
      </c>
      <c r="C2695" s="7">
        <v>44399</v>
      </c>
      <c r="D2695" s="8" t="s">
        <v>842</v>
      </c>
      <c r="E2695" s="22" t="s">
        <v>224</v>
      </c>
      <c r="F2695" s="67" t="s">
        <v>1747</v>
      </c>
      <c r="G2695" s="8"/>
      <c r="H2695" s="67" t="s">
        <v>17</v>
      </c>
      <c r="I2695" s="22" t="s">
        <v>183</v>
      </c>
      <c r="J2695" s="68">
        <v>1</v>
      </c>
      <c r="K2695" s="13">
        <f>IFERROR(VLOOKUP(I2695,'LISTES stock'!A$2:B$1487,2,0)+SUMIFS(J2695:J2695,D2695:D2695,"ENTRÉE",I2695:I2695,I2695)-SUMIFS(J2695:J2695,D2695:D2695,"SORTIE",I2695:I2695,I2695),"")</f>
        <v>-7</v>
      </c>
      <c r="L2695" s="13">
        <f>IFERROR(VLOOKUP(I2695,T_LISTES[],3,0),"")</f>
        <v>0</v>
      </c>
      <c r="M2695" s="13" t="str">
        <f t="shared" si="85"/>
        <v>COMMANDER</v>
      </c>
      <c r="N2695" s="23" t="s">
        <v>1755</v>
      </c>
      <c r="O2695" s="8"/>
      <c r="P2695" s="69">
        <v>0</v>
      </c>
      <c r="Q2695" s="22"/>
      <c r="R2695" s="14" t="s">
        <v>1776</v>
      </c>
    </row>
    <row r="2696" spans="1:18" x14ac:dyDescent="0.25">
      <c r="A2696" s="14">
        <f t="shared" si="84"/>
        <v>2695</v>
      </c>
      <c r="B2696" s="15">
        <v>44378</v>
      </c>
      <c r="C2696" s="7">
        <v>44399</v>
      </c>
      <c r="D2696" s="8" t="s">
        <v>842</v>
      </c>
      <c r="E2696" s="22" t="s">
        <v>31</v>
      </c>
      <c r="F2696" s="67" t="s">
        <v>1747</v>
      </c>
      <c r="G2696" s="8"/>
      <c r="H2696" s="67" t="s">
        <v>26</v>
      </c>
      <c r="I2696" s="22" t="s">
        <v>64</v>
      </c>
      <c r="J2696" s="68">
        <v>1</v>
      </c>
      <c r="K2696" s="13">
        <f>IFERROR(VLOOKUP(I2696,'LISTES stock'!A$2:B$1487,2,0)+SUMIFS(J2696:J2696,D2696:D2696,"ENTRÉE",I2696:I2696,I2696)-SUMIFS(J2696:J2696,D2696:D2696,"SORTIE",I2696:I2696,I2696),"")</f>
        <v>-50</v>
      </c>
      <c r="L2696" s="13">
        <f>IFERROR(VLOOKUP(I2696,T_LISTES[],3,0),"")</f>
        <v>2</v>
      </c>
      <c r="M2696" s="13" t="str">
        <f t="shared" si="85"/>
        <v>COMMANDER</v>
      </c>
      <c r="N2696" s="23"/>
      <c r="O2696" s="8"/>
      <c r="P2696" s="69">
        <v>0</v>
      </c>
      <c r="Q2696" s="22" t="s">
        <v>1780</v>
      </c>
      <c r="R2696" s="14" t="s">
        <v>1790</v>
      </c>
    </row>
    <row r="2697" spans="1:18" x14ac:dyDescent="0.25">
      <c r="A2697" s="14">
        <f t="shared" si="84"/>
        <v>2696</v>
      </c>
      <c r="B2697" s="15">
        <v>44378</v>
      </c>
      <c r="C2697" s="7">
        <v>44399</v>
      </c>
      <c r="D2697" s="8" t="s">
        <v>842</v>
      </c>
      <c r="E2697" s="22" t="s">
        <v>31</v>
      </c>
      <c r="F2697" s="67" t="s">
        <v>1747</v>
      </c>
      <c r="G2697" s="8"/>
      <c r="H2697" s="67" t="s">
        <v>26</v>
      </c>
      <c r="I2697" s="22" t="s">
        <v>65</v>
      </c>
      <c r="J2697" s="68">
        <v>1</v>
      </c>
      <c r="K2697" s="13">
        <f>IFERROR(VLOOKUP(I2697,'LISTES stock'!A$2:B$1487,2,0)+SUMIFS(J2697:J2697,D2697:D2697,"ENTRÉE",I2697:I2697,I2697)-SUMIFS(J2697:J2697,D2697:D2697,"SORTIE",I2697:I2697,I2697),"")</f>
        <v>-54</v>
      </c>
      <c r="L2697" s="13">
        <f>IFERROR(VLOOKUP(I2697,T_LISTES[],3,0),"")</f>
        <v>2</v>
      </c>
      <c r="M2697" s="13" t="str">
        <f t="shared" si="85"/>
        <v>COMMANDER</v>
      </c>
      <c r="N2697" s="23"/>
      <c r="O2697" s="8"/>
      <c r="P2697" s="69">
        <v>0</v>
      </c>
      <c r="Q2697" s="22" t="s">
        <v>1780</v>
      </c>
      <c r="R2697" s="14" t="s">
        <v>1790</v>
      </c>
    </row>
    <row r="2698" spans="1:18" x14ac:dyDescent="0.25">
      <c r="A2698" s="14">
        <f t="shared" si="84"/>
        <v>2697</v>
      </c>
      <c r="B2698" s="15">
        <v>44378</v>
      </c>
      <c r="C2698" s="7">
        <v>44399</v>
      </c>
      <c r="D2698" s="8" t="s">
        <v>842</v>
      </c>
      <c r="E2698" s="22" t="s">
        <v>31</v>
      </c>
      <c r="F2698" s="67" t="s">
        <v>1747</v>
      </c>
      <c r="G2698" s="8"/>
      <c r="H2698" s="67" t="s">
        <v>26</v>
      </c>
      <c r="I2698" s="22" t="s">
        <v>135</v>
      </c>
      <c r="J2698" s="68">
        <v>1</v>
      </c>
      <c r="K2698" s="13">
        <f>IFERROR(VLOOKUP(I2698,'LISTES stock'!A$2:B$1487,2,0)+SUMIFS(J2698:J2698,D2698:D2698,"ENTRÉE",I2698:I2698,I2698)-SUMIFS(J2698:J2698,D2698:D2698,"SORTIE",I2698:I2698,I2698),"")</f>
        <v>-87</v>
      </c>
      <c r="L2698" s="13">
        <f>IFERROR(VLOOKUP(I2698,T_LISTES[],3,0),"")</f>
        <v>2</v>
      </c>
      <c r="M2698" s="13" t="str">
        <f t="shared" si="85"/>
        <v>COMMANDER</v>
      </c>
      <c r="N2698" s="23"/>
      <c r="O2698" s="8"/>
      <c r="P2698" s="69">
        <v>0</v>
      </c>
      <c r="Q2698" s="22" t="s">
        <v>1780</v>
      </c>
      <c r="R2698" s="14" t="s">
        <v>1790</v>
      </c>
    </row>
    <row r="2699" spans="1:18" x14ac:dyDescent="0.25">
      <c r="A2699" s="14">
        <f t="shared" si="84"/>
        <v>2698</v>
      </c>
      <c r="B2699" s="15">
        <v>44378</v>
      </c>
      <c r="C2699" s="7">
        <v>44399</v>
      </c>
      <c r="D2699" s="8" t="s">
        <v>842</v>
      </c>
      <c r="E2699" s="22" t="s">
        <v>31</v>
      </c>
      <c r="F2699" s="67" t="s">
        <v>1765</v>
      </c>
      <c r="G2699" s="8"/>
      <c r="H2699" s="67" t="s">
        <v>58</v>
      </c>
      <c r="I2699" s="22" t="s">
        <v>57</v>
      </c>
      <c r="J2699" s="68">
        <v>35</v>
      </c>
      <c r="K2699" s="13">
        <f>IFERROR(VLOOKUP(I2699,'LISTES stock'!A$2:B$1487,2,0)+SUMIFS(J2699:J2699,D2699:D2699,"ENTRÉE",I2699:I2699,I2699)-SUMIFS(J2699:J2699,D2699:D2699,"SORTIE",I2699:I2699,I2699),"")</f>
        <v>-7079</v>
      </c>
      <c r="L2699" s="13">
        <f>IFERROR(VLOOKUP(I2699,T_LISTES[],3,0),"")</f>
        <v>0</v>
      </c>
      <c r="M2699" s="13" t="str">
        <f t="shared" si="85"/>
        <v>COMMANDER</v>
      </c>
      <c r="N2699" s="23" t="s">
        <v>1861</v>
      </c>
      <c r="O2699" s="8"/>
      <c r="P2699" s="69">
        <v>0</v>
      </c>
      <c r="Q2699" s="22" t="s">
        <v>1780</v>
      </c>
      <c r="R2699" s="14" t="s">
        <v>1790</v>
      </c>
    </row>
    <row r="2700" spans="1:18" x14ac:dyDescent="0.25">
      <c r="A2700" s="14">
        <f t="shared" si="84"/>
        <v>2699</v>
      </c>
      <c r="B2700" s="15">
        <v>44378</v>
      </c>
      <c r="C2700" s="7">
        <v>44399</v>
      </c>
      <c r="D2700" s="8" t="s">
        <v>842</v>
      </c>
      <c r="E2700" s="22" t="s">
        <v>50</v>
      </c>
      <c r="F2700" s="67" t="s">
        <v>1762</v>
      </c>
      <c r="G2700" s="8"/>
      <c r="H2700" s="67" t="s">
        <v>26</v>
      </c>
      <c r="I2700" s="22" t="s">
        <v>25</v>
      </c>
      <c r="J2700" s="68">
        <v>2</v>
      </c>
      <c r="K2700" s="13">
        <f>IFERROR(VLOOKUP(I2700,'LISTES stock'!A$2:B$1487,2,0)+SUMIFS(J2700:J2700,D2700:D2700,"ENTRÉE",I2700:I2700,I2700)-SUMIFS(J2700:J2700,D2700:D2700,"SORTIE",I2700:I2700,I2700),"")</f>
        <v>-4</v>
      </c>
      <c r="L2700" s="13">
        <f>IFERROR(VLOOKUP(I2700,T_LISTES[],3,0),"")</f>
        <v>2</v>
      </c>
      <c r="M2700" s="13" t="str">
        <f t="shared" si="85"/>
        <v>COMMANDER</v>
      </c>
      <c r="N2700" s="23"/>
      <c r="O2700" s="8"/>
      <c r="P2700" s="69">
        <v>0</v>
      </c>
      <c r="Q2700" s="22" t="s">
        <v>1780</v>
      </c>
      <c r="R2700" s="14" t="s">
        <v>1789</v>
      </c>
    </row>
    <row r="2701" spans="1:18" x14ac:dyDescent="0.25">
      <c r="A2701" s="14">
        <f t="shared" si="84"/>
        <v>2700</v>
      </c>
      <c r="B2701" s="15">
        <v>44378</v>
      </c>
      <c r="C2701" s="7">
        <v>44399</v>
      </c>
      <c r="D2701" s="8" t="s">
        <v>842</v>
      </c>
      <c r="E2701" s="22" t="s">
        <v>50</v>
      </c>
      <c r="F2701" s="67" t="s">
        <v>1747</v>
      </c>
      <c r="G2701" s="8"/>
      <c r="H2701" s="67" t="s">
        <v>26</v>
      </c>
      <c r="I2701" s="22" t="s">
        <v>27</v>
      </c>
      <c r="J2701" s="68">
        <v>2</v>
      </c>
      <c r="K2701" s="13">
        <f>IFERROR(VLOOKUP(I2701,'LISTES stock'!A$2:B$1487,2,0)+SUMIFS(J2701:J2701,D2701:D2701,"ENTRÉE",I2701:I2701,I2701)-SUMIFS(J2701:J2701,D2701:D2701,"SORTIE",I2701:I2701,I2701),"")</f>
        <v>20</v>
      </c>
      <c r="L2701" s="13">
        <f>IFERROR(VLOOKUP(I2701,T_LISTES[],3,0),"")</f>
        <v>2</v>
      </c>
      <c r="M2701" s="13" t="str">
        <f t="shared" si="85"/>
        <v/>
      </c>
      <c r="N2701" s="23"/>
      <c r="O2701" s="8"/>
      <c r="P2701" s="69">
        <v>0</v>
      </c>
      <c r="Q2701" s="22" t="s">
        <v>1780</v>
      </c>
      <c r="R2701" s="14" t="s">
        <v>1789</v>
      </c>
    </row>
    <row r="2702" spans="1:18" x14ac:dyDescent="0.25">
      <c r="A2702" s="14">
        <f t="shared" si="84"/>
        <v>2701</v>
      </c>
      <c r="B2702" s="15">
        <v>44378</v>
      </c>
      <c r="C2702" s="7">
        <v>44399</v>
      </c>
      <c r="D2702" s="8" t="s">
        <v>842</v>
      </c>
      <c r="E2702" s="22" t="s">
        <v>50</v>
      </c>
      <c r="F2702" s="67" t="s">
        <v>1765</v>
      </c>
      <c r="G2702" s="8"/>
      <c r="H2702" s="67" t="s">
        <v>58</v>
      </c>
      <c r="I2702" s="22" t="s">
        <v>57</v>
      </c>
      <c r="J2702" s="68">
        <v>25</v>
      </c>
      <c r="K2702" s="13">
        <f>IFERROR(VLOOKUP(I2702,'LISTES stock'!A$2:B$1487,2,0)+SUMIFS(J2702:J2702,D2702:D2702,"ENTRÉE",I2702:I2702,I2702)-SUMIFS(J2702:J2702,D2702:D2702,"SORTIE",I2702:I2702,I2702),"")</f>
        <v>-7069</v>
      </c>
      <c r="L2702" s="13">
        <f>IFERROR(VLOOKUP(I2702,T_LISTES[],3,0),"")</f>
        <v>0</v>
      </c>
      <c r="M2702" s="13" t="str">
        <f t="shared" si="85"/>
        <v>COMMANDER</v>
      </c>
      <c r="N2702" s="23" t="s">
        <v>1861</v>
      </c>
      <c r="O2702" s="8"/>
      <c r="P2702" s="69">
        <v>0</v>
      </c>
      <c r="Q2702" s="22" t="s">
        <v>1780</v>
      </c>
      <c r="R2702" s="14" t="s">
        <v>1789</v>
      </c>
    </row>
    <row r="2703" spans="1:18" x14ac:dyDescent="0.25">
      <c r="A2703" s="14">
        <f t="shared" si="84"/>
        <v>2702</v>
      </c>
      <c r="B2703" s="15">
        <v>44378</v>
      </c>
      <c r="C2703" s="7">
        <v>44399</v>
      </c>
      <c r="D2703" s="8" t="s">
        <v>842</v>
      </c>
      <c r="E2703" s="22" t="s">
        <v>707</v>
      </c>
      <c r="F2703" s="67" t="s">
        <v>2169</v>
      </c>
      <c r="G2703" s="8"/>
      <c r="H2703" s="67" t="s">
        <v>1742</v>
      </c>
      <c r="I2703" s="22" t="s">
        <v>950</v>
      </c>
      <c r="J2703" s="68">
        <v>1</v>
      </c>
      <c r="K2703" s="13">
        <f>IFERROR(VLOOKUP(I2703,'LISTES stock'!A$2:B$1487,2,0)+SUMIFS(J2703:J2703,D2703:D2703,"ENTRÉE",I2703:I2703,I2703)-SUMIFS(J2703:J2703,D2703:D2703,"SORTIE",I2703:I2703,I2703),"")</f>
        <v>-2</v>
      </c>
      <c r="L2703" s="13">
        <f>IFERROR(VLOOKUP(I2703,T_LISTES[],3,0),"")</f>
        <v>2</v>
      </c>
      <c r="M2703" s="13" t="str">
        <f t="shared" si="85"/>
        <v>COMMANDER</v>
      </c>
      <c r="N2703" s="23"/>
      <c r="O2703" s="8"/>
      <c r="P2703" s="69">
        <v>10000</v>
      </c>
      <c r="Q2703" s="22"/>
      <c r="R2703" s="14" t="s">
        <v>1777</v>
      </c>
    </row>
    <row r="2704" spans="1:18" x14ac:dyDescent="0.25">
      <c r="A2704" s="14">
        <f t="shared" si="84"/>
        <v>2703</v>
      </c>
      <c r="B2704" s="15">
        <v>44378</v>
      </c>
      <c r="C2704" s="7">
        <v>44399</v>
      </c>
      <c r="D2704" s="8" t="s">
        <v>842</v>
      </c>
      <c r="E2704" s="22" t="s">
        <v>93</v>
      </c>
      <c r="F2704" s="67" t="s">
        <v>1744</v>
      </c>
      <c r="G2704" s="8"/>
      <c r="H2704" s="67" t="s">
        <v>1796</v>
      </c>
      <c r="I2704" s="22" t="s">
        <v>365</v>
      </c>
      <c r="J2704" s="68">
        <v>1</v>
      </c>
      <c r="K2704" s="13">
        <f>IFERROR(VLOOKUP(I2704,'LISTES stock'!A$2:B$1487,2,0)+SUMIFS(J2704:J2704,D2704:D2704,"ENTRÉE",I2704:I2704,I2704)-SUMIFS(J2704:J2704,D2704:D2704,"SORTIE",I2704:I2704,I2704),"")</f>
        <v>-1</v>
      </c>
      <c r="L2704" s="13">
        <f>IFERROR(VLOOKUP(I2704,T_LISTES[],3,0),"")</f>
        <v>2</v>
      </c>
      <c r="M2704" s="13" t="str">
        <f t="shared" si="85"/>
        <v>COMMANDER</v>
      </c>
      <c r="N2704" s="23"/>
      <c r="O2704" s="8"/>
      <c r="P2704" s="69">
        <v>10000</v>
      </c>
      <c r="Q2704" s="22"/>
      <c r="R2704" s="14" t="s">
        <v>2170</v>
      </c>
    </row>
    <row r="2705" spans="1:18" x14ac:dyDescent="0.25">
      <c r="A2705" s="14">
        <f t="shared" si="84"/>
        <v>2704</v>
      </c>
      <c r="B2705" s="15">
        <v>44378</v>
      </c>
      <c r="C2705" s="7">
        <v>44399</v>
      </c>
      <c r="D2705" s="8" t="s">
        <v>842</v>
      </c>
      <c r="E2705" s="22" t="s">
        <v>2009</v>
      </c>
      <c r="F2705" s="67" t="s">
        <v>1860</v>
      </c>
      <c r="G2705" s="8"/>
      <c r="H2705" s="67" t="s">
        <v>26</v>
      </c>
      <c r="I2705" s="22" t="s">
        <v>664</v>
      </c>
      <c r="J2705" s="68">
        <v>2</v>
      </c>
      <c r="K2705" s="13">
        <f>IFERROR(VLOOKUP(I2705,'LISTES stock'!A$2:B$1487,2,0)+SUMIFS(J2705:J2705,D2705:D2705,"ENTRÉE",I2705:I2705,I2705)-SUMIFS(J2705:J2705,D2705:D2705,"SORTIE",I2705:I2705,I2705),"")</f>
        <v>-15</v>
      </c>
      <c r="L2705" s="13">
        <f>IFERROR(VLOOKUP(I2705,T_LISTES[],3,0),"")</f>
        <v>2</v>
      </c>
      <c r="M2705" s="13" t="str">
        <f t="shared" si="85"/>
        <v>COMMANDER</v>
      </c>
      <c r="N2705" s="23"/>
      <c r="O2705" s="8"/>
      <c r="P2705" s="69">
        <v>0</v>
      </c>
      <c r="Q2705" s="22" t="s">
        <v>1780</v>
      </c>
      <c r="R2705" s="14" t="s">
        <v>1790</v>
      </c>
    </row>
    <row r="2706" spans="1:18" x14ac:dyDescent="0.25">
      <c r="A2706" s="14">
        <f t="shared" si="84"/>
        <v>2705</v>
      </c>
      <c r="B2706" s="15">
        <v>44378</v>
      </c>
      <c r="C2706" s="7">
        <v>44399</v>
      </c>
      <c r="D2706" s="8" t="s">
        <v>842</v>
      </c>
      <c r="E2706" s="22" t="s">
        <v>2009</v>
      </c>
      <c r="F2706" s="67" t="s">
        <v>1747</v>
      </c>
      <c r="G2706" s="8"/>
      <c r="H2706" s="67" t="s">
        <v>26</v>
      </c>
      <c r="I2706" s="22" t="s">
        <v>27</v>
      </c>
      <c r="J2706" s="68">
        <v>2</v>
      </c>
      <c r="K2706" s="13">
        <f>IFERROR(VLOOKUP(I2706,'LISTES stock'!A$2:B$1487,2,0)+SUMIFS(J2706:J2706,D2706:D2706,"ENTRÉE",I2706:I2706,I2706)-SUMIFS(J2706:J2706,D2706:D2706,"SORTIE",I2706:I2706,I2706),"")</f>
        <v>20</v>
      </c>
      <c r="L2706" s="13">
        <f>IFERROR(VLOOKUP(I2706,T_LISTES[],3,0),"")</f>
        <v>2</v>
      </c>
      <c r="M2706" s="13" t="str">
        <f t="shared" si="85"/>
        <v/>
      </c>
      <c r="N2706" s="23"/>
      <c r="O2706" s="8"/>
      <c r="P2706" s="69">
        <v>0</v>
      </c>
      <c r="Q2706" s="22" t="s">
        <v>1780</v>
      </c>
      <c r="R2706" s="14" t="s">
        <v>1790</v>
      </c>
    </row>
    <row r="2707" spans="1:18" x14ac:dyDescent="0.25">
      <c r="A2707" s="14">
        <f t="shared" si="84"/>
        <v>2706</v>
      </c>
      <c r="B2707" s="15">
        <v>44378</v>
      </c>
      <c r="C2707" s="7">
        <v>44399</v>
      </c>
      <c r="D2707" s="8" t="s">
        <v>842</v>
      </c>
      <c r="E2707" s="22" t="s">
        <v>2009</v>
      </c>
      <c r="F2707" s="67" t="s">
        <v>1860</v>
      </c>
      <c r="G2707" s="8"/>
      <c r="H2707" s="67" t="s">
        <v>26</v>
      </c>
      <c r="I2707" s="22" t="s">
        <v>135</v>
      </c>
      <c r="J2707" s="68">
        <v>2</v>
      </c>
      <c r="K2707" s="13">
        <f>IFERROR(VLOOKUP(I2707,'LISTES stock'!A$2:B$1487,2,0)+SUMIFS(J2707:J2707,D2707:D2707,"ENTRÉE",I2707:I2707,I2707)-SUMIFS(J2707:J2707,D2707:D2707,"SORTIE",I2707:I2707,I2707),"")</f>
        <v>-88</v>
      </c>
      <c r="L2707" s="13">
        <f>IFERROR(VLOOKUP(I2707,T_LISTES[],3,0),"")</f>
        <v>2</v>
      </c>
      <c r="M2707" s="13" t="str">
        <f t="shared" si="85"/>
        <v>COMMANDER</v>
      </c>
      <c r="N2707" s="23"/>
      <c r="O2707" s="8"/>
      <c r="P2707" s="69">
        <v>0</v>
      </c>
      <c r="Q2707" s="22" t="s">
        <v>1780</v>
      </c>
      <c r="R2707" s="14" t="s">
        <v>1790</v>
      </c>
    </row>
    <row r="2708" spans="1:18" x14ac:dyDescent="0.25">
      <c r="A2708" s="14">
        <f t="shared" si="84"/>
        <v>2707</v>
      </c>
      <c r="B2708" s="15">
        <v>44378</v>
      </c>
      <c r="C2708" s="7">
        <v>44399</v>
      </c>
      <c r="D2708" s="8" t="s">
        <v>842</v>
      </c>
      <c r="E2708" s="22" t="s">
        <v>2009</v>
      </c>
      <c r="F2708" s="67" t="s">
        <v>1765</v>
      </c>
      <c r="G2708" s="8"/>
      <c r="H2708" s="67" t="s">
        <v>58</v>
      </c>
      <c r="I2708" s="22" t="s">
        <v>57</v>
      </c>
      <c r="J2708" s="68">
        <v>35</v>
      </c>
      <c r="K2708" s="13">
        <f>IFERROR(VLOOKUP(I2708,'LISTES stock'!A$2:B$1487,2,0)+SUMIFS(J2708:J2708,D2708:D2708,"ENTRÉE",I2708:I2708,I2708)-SUMIFS(J2708:J2708,D2708:D2708,"SORTIE",I2708:I2708,I2708),"")</f>
        <v>-7079</v>
      </c>
      <c r="L2708" s="13">
        <f>IFERROR(VLOOKUP(I2708,T_LISTES[],3,0),"")</f>
        <v>0</v>
      </c>
      <c r="M2708" s="13" t="str">
        <f t="shared" si="85"/>
        <v>COMMANDER</v>
      </c>
      <c r="N2708" s="23" t="s">
        <v>1861</v>
      </c>
      <c r="O2708" s="8"/>
      <c r="P2708" s="69">
        <v>0</v>
      </c>
      <c r="Q2708" s="22" t="s">
        <v>1780</v>
      </c>
      <c r="R2708" s="14" t="s">
        <v>1790</v>
      </c>
    </row>
    <row r="2709" spans="1:18" x14ac:dyDescent="0.25">
      <c r="A2709" s="14">
        <f t="shared" si="84"/>
        <v>2708</v>
      </c>
      <c r="B2709" s="15">
        <v>44378</v>
      </c>
      <c r="C2709" s="7">
        <v>44399</v>
      </c>
      <c r="D2709" s="8" t="s">
        <v>842</v>
      </c>
      <c r="E2709" s="22" t="s">
        <v>2009</v>
      </c>
      <c r="F2709" s="67" t="s">
        <v>1771</v>
      </c>
      <c r="G2709" s="8"/>
      <c r="H2709" s="67" t="s">
        <v>1742</v>
      </c>
      <c r="I2709" s="22" t="s">
        <v>7</v>
      </c>
      <c r="J2709" s="68">
        <v>1</v>
      </c>
      <c r="K2709" s="13">
        <f>IFERROR(VLOOKUP(I2709,'LISTES stock'!A$2:B$1487,2,0)+SUMIFS(J2709:J2709,D2709:D2709,"ENTRÉE",I2709:I2709,I2709)-SUMIFS(J2709:J2709,D2709:D2709,"SORTIE",I2709:I2709,I2709),"")</f>
        <v>0</v>
      </c>
      <c r="L2709" s="13">
        <f>IFERROR(VLOOKUP(I2709,T_LISTES[],3,0),"")</f>
        <v>2</v>
      </c>
      <c r="M2709" s="13" t="str">
        <f t="shared" si="85"/>
        <v>COMMANDER</v>
      </c>
      <c r="N2709" s="23"/>
      <c r="O2709" s="8"/>
      <c r="P2709" s="69">
        <v>0</v>
      </c>
      <c r="Q2709" s="22"/>
      <c r="R2709" s="14" t="s">
        <v>1777</v>
      </c>
    </row>
    <row r="2710" spans="1:18" x14ac:dyDescent="0.25">
      <c r="A2710" s="14">
        <f t="shared" si="84"/>
        <v>2709</v>
      </c>
      <c r="B2710" s="15">
        <v>44378</v>
      </c>
      <c r="C2710" s="7">
        <v>44399</v>
      </c>
      <c r="D2710" s="75" t="s">
        <v>844</v>
      </c>
      <c r="E2710" s="22" t="s">
        <v>2298</v>
      </c>
      <c r="F2710" s="67" t="s">
        <v>1747</v>
      </c>
      <c r="G2710" s="8"/>
      <c r="H2710" s="67"/>
      <c r="I2710" s="22" t="s">
        <v>25</v>
      </c>
      <c r="J2710" s="68">
        <v>2</v>
      </c>
      <c r="K2710" s="13">
        <f>IFERROR(VLOOKUP(I2710,'LISTES stock'!A$2:B$1487,2,0)+SUMIFS(J2710:J2710,D2710:D2710,"ENTRÉE",I2710:I2710,I2710)-SUMIFS(J2710:J2710,D2710:D2710,"SORTIE",I2710:I2710,I2710),"")</f>
        <v>0</v>
      </c>
      <c r="L2710" s="13">
        <f>IFERROR(VLOOKUP(I2710,T_LISTES[],3,0),"")</f>
        <v>2</v>
      </c>
      <c r="M2710" s="13" t="str">
        <f t="shared" si="85"/>
        <v>COMMANDER</v>
      </c>
      <c r="N2710" s="23" t="s">
        <v>1827</v>
      </c>
      <c r="O2710" s="8" t="s">
        <v>2518</v>
      </c>
      <c r="P2710" s="69">
        <v>10000</v>
      </c>
      <c r="Q2710" s="22" t="s">
        <v>2519</v>
      </c>
      <c r="R2710" s="14"/>
    </row>
    <row r="2711" spans="1:18" x14ac:dyDescent="0.25">
      <c r="A2711" s="14">
        <f t="shared" si="84"/>
        <v>2710</v>
      </c>
      <c r="B2711" s="15">
        <v>44378</v>
      </c>
      <c r="C2711" s="7">
        <v>44399</v>
      </c>
      <c r="D2711" s="75" t="s">
        <v>844</v>
      </c>
      <c r="E2711" s="22" t="s">
        <v>2298</v>
      </c>
      <c r="F2711" s="67" t="s">
        <v>1747</v>
      </c>
      <c r="G2711" s="8"/>
      <c r="H2711" s="67"/>
      <c r="I2711" s="22" t="s">
        <v>27</v>
      </c>
      <c r="J2711" s="68">
        <v>10</v>
      </c>
      <c r="K2711" s="13">
        <f>IFERROR(VLOOKUP(I2711,'LISTES stock'!A$2:B$1487,2,0)+SUMIFS(J2711:J2711,D2711:D2711,"ENTRÉE",I2711:I2711,I2711)-SUMIFS(J2711:J2711,D2711:D2711,"SORTIE",I2711:I2711,I2711),"")</f>
        <v>32</v>
      </c>
      <c r="L2711" s="13">
        <f>IFERROR(VLOOKUP(I2711,T_LISTES[],3,0),"")</f>
        <v>2</v>
      </c>
      <c r="M2711" s="13" t="str">
        <f t="shared" si="85"/>
        <v/>
      </c>
      <c r="N2711" s="23" t="s">
        <v>1827</v>
      </c>
      <c r="O2711" s="8" t="s">
        <v>2520</v>
      </c>
      <c r="P2711" s="69">
        <v>75000</v>
      </c>
      <c r="Q2711" s="22" t="s">
        <v>2519</v>
      </c>
      <c r="R2711" s="14"/>
    </row>
    <row r="2712" spans="1:18" x14ac:dyDescent="0.25">
      <c r="A2712" s="14">
        <f t="shared" si="84"/>
        <v>2711</v>
      </c>
      <c r="B2712" s="15">
        <v>44378</v>
      </c>
      <c r="C2712" s="7">
        <v>44399</v>
      </c>
      <c r="D2712" s="75" t="s">
        <v>844</v>
      </c>
      <c r="E2712" s="22" t="s">
        <v>2298</v>
      </c>
      <c r="F2712" s="67" t="s">
        <v>1744</v>
      </c>
      <c r="G2712" s="8"/>
      <c r="H2712" s="67"/>
      <c r="I2712" s="22" t="s">
        <v>49</v>
      </c>
      <c r="J2712" s="68">
        <v>4</v>
      </c>
      <c r="K2712" s="13">
        <f>IFERROR(VLOOKUP(I2712,'LISTES stock'!A$2:B$1487,2,0)+SUMIFS(J2712:J2712,D2712:D2712,"ENTRÉE",I2712:I2712,I2712)-SUMIFS(J2712:J2712,D2712:D2712,"SORTIE",I2712:I2712,I2712),"")</f>
        <v>2</v>
      </c>
      <c r="L2712" s="13">
        <f>IFERROR(VLOOKUP(I2712,T_LISTES[],3,0),"")</f>
        <v>0</v>
      </c>
      <c r="M2712" s="13" t="str">
        <f t="shared" si="85"/>
        <v/>
      </c>
      <c r="N2712" s="23"/>
      <c r="O2712" s="8"/>
      <c r="P2712" s="69">
        <v>0</v>
      </c>
      <c r="Q2712" s="22"/>
      <c r="R2712" s="14"/>
    </row>
    <row r="2713" spans="1:18" x14ac:dyDescent="0.25">
      <c r="A2713" s="14">
        <f t="shared" si="84"/>
        <v>2712</v>
      </c>
      <c r="B2713" s="15">
        <v>44378</v>
      </c>
      <c r="C2713" s="7">
        <v>44399</v>
      </c>
      <c r="D2713" s="75" t="s">
        <v>844</v>
      </c>
      <c r="E2713" s="22" t="s">
        <v>2298</v>
      </c>
      <c r="F2713" s="67" t="s">
        <v>1744</v>
      </c>
      <c r="G2713" s="8"/>
      <c r="H2713" s="67"/>
      <c r="I2713" s="22" t="s">
        <v>365</v>
      </c>
      <c r="J2713" s="68">
        <v>1</v>
      </c>
      <c r="K2713" s="13">
        <f>IFERROR(VLOOKUP(I2713,'LISTES stock'!A$2:B$1487,2,0)+SUMIFS(J2713:J2713,D2713:D2713,"ENTRÉE",I2713:I2713,I2713)-SUMIFS(J2713:J2713,D2713:D2713,"SORTIE",I2713:I2713,I2713),"")</f>
        <v>1</v>
      </c>
      <c r="L2713" s="13">
        <f>IFERROR(VLOOKUP(I2713,T_LISTES[],3,0),"")</f>
        <v>2</v>
      </c>
      <c r="M2713" s="13" t="str">
        <f t="shared" si="85"/>
        <v>COMMANDER</v>
      </c>
      <c r="N2713" s="23"/>
      <c r="O2713" s="8"/>
      <c r="P2713" s="69">
        <v>12000</v>
      </c>
      <c r="Q2713" s="22"/>
      <c r="R2713" s="14"/>
    </row>
    <row r="2714" spans="1:18" x14ac:dyDescent="0.25">
      <c r="A2714" s="14">
        <f t="shared" si="84"/>
        <v>2713</v>
      </c>
      <c r="B2714" s="15">
        <v>44378</v>
      </c>
      <c r="C2714" s="7">
        <v>44400</v>
      </c>
      <c r="D2714" s="8" t="s">
        <v>842</v>
      </c>
      <c r="E2714" s="22" t="s">
        <v>150</v>
      </c>
      <c r="F2714" s="67" t="s">
        <v>1735</v>
      </c>
      <c r="G2714" s="8"/>
      <c r="H2714" s="67" t="s">
        <v>33</v>
      </c>
      <c r="I2714" s="22" t="s">
        <v>348</v>
      </c>
      <c r="J2714" s="68">
        <v>1</v>
      </c>
      <c r="K2714" s="13">
        <f>IFERROR(VLOOKUP(I2714,'LISTES stock'!A$2:B$1487,2,0)+SUMIFS(J2714:J2714,D2714:D2714,"ENTRÉE",I2714:I2714,I2714)-SUMIFS(J2714:J2714,D2714:D2714,"SORTIE",I2714:I2714,I2714),"")</f>
        <v>-3</v>
      </c>
      <c r="L2714" s="13">
        <f>IFERROR(VLOOKUP(I2714,T_LISTES[],3,0),"")</f>
        <v>0</v>
      </c>
      <c r="M2714" s="13" t="str">
        <f t="shared" si="85"/>
        <v>COMMANDER</v>
      </c>
      <c r="N2714" s="23" t="s">
        <v>1977</v>
      </c>
      <c r="O2714" s="8"/>
      <c r="P2714" s="69">
        <v>0</v>
      </c>
      <c r="Q2714" s="22"/>
      <c r="R2714" s="14" t="s">
        <v>1790</v>
      </c>
    </row>
    <row r="2715" spans="1:18" x14ac:dyDescent="0.25">
      <c r="A2715" s="14">
        <f t="shared" si="84"/>
        <v>2714</v>
      </c>
      <c r="B2715" s="15">
        <v>44378</v>
      </c>
      <c r="C2715" s="7">
        <v>44400</v>
      </c>
      <c r="D2715" s="8" t="s">
        <v>842</v>
      </c>
      <c r="E2715" s="22" t="s">
        <v>164</v>
      </c>
      <c r="F2715" s="67" t="s">
        <v>1744</v>
      </c>
      <c r="G2715" s="8"/>
      <c r="H2715" s="67" t="s">
        <v>17</v>
      </c>
      <c r="I2715" s="22" t="s">
        <v>193</v>
      </c>
      <c r="J2715" s="68">
        <v>1</v>
      </c>
      <c r="K2715" s="13">
        <f>IFERROR(VLOOKUP(I2715,'LISTES stock'!A$2:B$1487,2,0)+SUMIFS(J2715:J2715,D2715:D2715,"ENTRÉE",I2715:I2715,I2715)-SUMIFS(J2715:J2715,D2715:D2715,"SORTIE",I2715:I2715,I2715),"")</f>
        <v>1</v>
      </c>
      <c r="L2715" s="13">
        <f>IFERROR(VLOOKUP(I2715,T_LISTES[],3,0),"")</f>
        <v>0</v>
      </c>
      <c r="M2715" s="13" t="str">
        <f t="shared" si="85"/>
        <v/>
      </c>
      <c r="N2715" s="23"/>
      <c r="O2715" s="8"/>
      <c r="P2715" s="69">
        <v>0</v>
      </c>
      <c r="Q2715" s="22" t="s">
        <v>1758</v>
      </c>
      <c r="R2715" s="14" t="s">
        <v>1737</v>
      </c>
    </row>
    <row r="2716" spans="1:18" x14ac:dyDescent="0.25">
      <c r="A2716" s="14">
        <f t="shared" si="84"/>
        <v>2715</v>
      </c>
      <c r="B2716" s="15">
        <v>44378</v>
      </c>
      <c r="C2716" s="7">
        <v>44400</v>
      </c>
      <c r="D2716" s="8" t="s">
        <v>842</v>
      </c>
      <c r="E2716" s="22" t="s">
        <v>164</v>
      </c>
      <c r="F2716" s="67" t="s">
        <v>1744</v>
      </c>
      <c r="G2716" s="8"/>
      <c r="H2716" s="67" t="s">
        <v>17</v>
      </c>
      <c r="I2716" s="22" t="s">
        <v>196</v>
      </c>
      <c r="J2716" s="68">
        <v>1</v>
      </c>
      <c r="K2716" s="13">
        <f>IFERROR(VLOOKUP(I2716,'LISTES stock'!A$2:B$1487,2,0)+SUMIFS(J2716:J2716,D2716:D2716,"ENTRÉE",I2716:I2716,I2716)-SUMIFS(J2716:J2716,D2716:D2716,"SORTIE",I2716:I2716,I2716),"")</f>
        <v>1</v>
      </c>
      <c r="L2716" s="13">
        <f>IFERROR(VLOOKUP(I2716,T_LISTES[],3,0),"")</f>
        <v>0</v>
      </c>
      <c r="M2716" s="13" t="str">
        <f t="shared" si="85"/>
        <v/>
      </c>
      <c r="N2716" s="23"/>
      <c r="O2716" s="8"/>
      <c r="P2716" s="69">
        <v>0</v>
      </c>
      <c r="Q2716" s="22" t="s">
        <v>1758</v>
      </c>
      <c r="R2716" s="14" t="s">
        <v>1737</v>
      </c>
    </row>
    <row r="2717" spans="1:18" x14ac:dyDescent="0.25">
      <c r="A2717" s="14">
        <f t="shared" si="84"/>
        <v>2716</v>
      </c>
      <c r="B2717" s="15">
        <v>44378</v>
      </c>
      <c r="C2717" s="7">
        <v>44400</v>
      </c>
      <c r="D2717" s="8" t="s">
        <v>842</v>
      </c>
      <c r="E2717" s="22" t="s">
        <v>164</v>
      </c>
      <c r="F2717" s="67" t="s">
        <v>1744</v>
      </c>
      <c r="G2717" s="8"/>
      <c r="H2717" s="67" t="s">
        <v>17</v>
      </c>
      <c r="I2717" s="22" t="s">
        <v>392</v>
      </c>
      <c r="J2717" s="68">
        <v>2</v>
      </c>
      <c r="K2717" s="13">
        <f>IFERROR(VLOOKUP(I2717,'LISTES stock'!A$2:B$1487,2,0)+SUMIFS(J2717:J2717,D2717:D2717,"ENTRÉE",I2717:I2717,I2717)-SUMIFS(J2717:J2717,D2717:D2717,"SORTIE",I2717:I2717,I2717),"")</f>
        <v>-4</v>
      </c>
      <c r="L2717" s="13">
        <f>IFERROR(VLOOKUP(I2717,T_LISTES[],3,0),"")</f>
        <v>0</v>
      </c>
      <c r="M2717" s="13" t="str">
        <f t="shared" si="85"/>
        <v>COMMANDER</v>
      </c>
      <c r="N2717" s="23"/>
      <c r="O2717" s="8"/>
      <c r="P2717" s="69">
        <v>0</v>
      </c>
      <c r="Q2717" s="22" t="s">
        <v>2171</v>
      </c>
      <c r="R2717" s="14" t="s">
        <v>1737</v>
      </c>
    </row>
    <row r="2718" spans="1:18" x14ac:dyDescent="0.25">
      <c r="A2718" s="14">
        <f t="shared" si="84"/>
        <v>2717</v>
      </c>
      <c r="B2718" s="15">
        <v>44378</v>
      </c>
      <c r="C2718" s="7">
        <v>44400</v>
      </c>
      <c r="D2718" s="8" t="s">
        <v>842</v>
      </c>
      <c r="E2718" s="22" t="s">
        <v>164</v>
      </c>
      <c r="F2718" s="67" t="s">
        <v>1744</v>
      </c>
      <c r="G2718" s="8"/>
      <c r="H2718" s="67" t="s">
        <v>17</v>
      </c>
      <c r="I2718" s="22" t="s">
        <v>382</v>
      </c>
      <c r="J2718" s="68">
        <v>2</v>
      </c>
      <c r="K2718" s="13">
        <f>IFERROR(VLOOKUP(I2718,'LISTES stock'!A$2:B$1487,2,0)+SUMIFS(J2718:J2718,D2718:D2718,"ENTRÉE",I2718:I2718,I2718)-SUMIFS(J2718:J2718,D2718:D2718,"SORTIE",I2718:I2718,I2718),"")</f>
        <v>-3</v>
      </c>
      <c r="L2718" s="13">
        <f>IFERROR(VLOOKUP(I2718,T_LISTES[],3,0),"")</f>
        <v>2</v>
      </c>
      <c r="M2718" s="13" t="str">
        <f t="shared" si="85"/>
        <v>COMMANDER</v>
      </c>
      <c r="N2718" s="23"/>
      <c r="O2718" s="8"/>
      <c r="P2718" s="69">
        <v>2000</v>
      </c>
      <c r="Q2718" s="22" t="s">
        <v>2171</v>
      </c>
      <c r="R2718" s="14" t="s">
        <v>1737</v>
      </c>
    </row>
    <row r="2719" spans="1:18" x14ac:dyDescent="0.25">
      <c r="A2719" s="14">
        <f t="shared" si="84"/>
        <v>2718</v>
      </c>
      <c r="B2719" s="15">
        <v>44378</v>
      </c>
      <c r="C2719" s="7">
        <v>44400</v>
      </c>
      <c r="D2719" s="8" t="s">
        <v>842</v>
      </c>
      <c r="E2719" s="22" t="s">
        <v>2132</v>
      </c>
      <c r="F2719" s="67" t="s">
        <v>1747</v>
      </c>
      <c r="G2719" s="8"/>
      <c r="H2719" s="67" t="s">
        <v>1742</v>
      </c>
      <c r="I2719" s="22" t="s">
        <v>457</v>
      </c>
      <c r="J2719" s="68">
        <v>1</v>
      </c>
      <c r="K2719" s="13">
        <f>IFERROR(VLOOKUP(I2719,'LISTES stock'!A$2:B$1487,2,0)+SUMIFS(J2719:J2719,D2719:D2719,"ENTRÉE",I2719:I2719,I2719)-SUMIFS(J2719:J2719,D2719:D2719,"SORTIE",I2719:I2719,I2719),"")</f>
        <v>6</v>
      </c>
      <c r="L2719" s="13">
        <f>IFERROR(VLOOKUP(I2719,T_LISTES[],3,0),"")</f>
        <v>2</v>
      </c>
      <c r="M2719" s="13" t="str">
        <f t="shared" si="85"/>
        <v/>
      </c>
      <c r="N2719" s="23"/>
      <c r="O2719" s="8"/>
      <c r="P2719" s="69">
        <v>0</v>
      </c>
      <c r="Q2719" s="22"/>
      <c r="R2719" s="14" t="s">
        <v>1743</v>
      </c>
    </row>
    <row r="2720" spans="1:18" x14ac:dyDescent="0.25">
      <c r="A2720" s="14">
        <f t="shared" si="84"/>
        <v>2719</v>
      </c>
      <c r="B2720" s="15">
        <v>44378</v>
      </c>
      <c r="C2720" s="7">
        <v>44400</v>
      </c>
      <c r="D2720" s="8" t="s">
        <v>842</v>
      </c>
      <c r="E2720" s="22" t="s">
        <v>2132</v>
      </c>
      <c r="F2720" s="67" t="s">
        <v>1747</v>
      </c>
      <c r="G2720" s="8"/>
      <c r="H2720" s="67" t="s">
        <v>1742</v>
      </c>
      <c r="I2720" s="22" t="s">
        <v>298</v>
      </c>
      <c r="J2720" s="68">
        <v>1</v>
      </c>
      <c r="K2720" s="13">
        <f>IFERROR(VLOOKUP(I2720,'LISTES stock'!A$2:B$1487,2,0)+SUMIFS(J2720:J2720,D2720:D2720,"ENTRÉE",I2720:I2720,I2720)-SUMIFS(J2720:J2720,D2720:D2720,"SORTIE",I2720:I2720,I2720),"")</f>
        <v>-12</v>
      </c>
      <c r="L2720" s="13">
        <f>IFERROR(VLOOKUP(I2720,T_LISTES[],3,0),"")</f>
        <v>2</v>
      </c>
      <c r="M2720" s="13" t="str">
        <f t="shared" si="85"/>
        <v>COMMANDER</v>
      </c>
      <c r="N2720" s="23"/>
      <c r="O2720" s="8"/>
      <c r="P2720" s="69">
        <v>0</v>
      </c>
      <c r="Q2720" s="22"/>
      <c r="R2720" s="14" t="s">
        <v>1743</v>
      </c>
    </row>
    <row r="2721" spans="1:18" x14ac:dyDescent="0.25">
      <c r="A2721" s="14">
        <f t="shared" si="84"/>
        <v>2720</v>
      </c>
      <c r="B2721" s="15">
        <v>44378</v>
      </c>
      <c r="C2721" s="7">
        <v>44400</v>
      </c>
      <c r="D2721" s="8" t="s">
        <v>842</v>
      </c>
      <c r="E2721" s="22" t="s">
        <v>2132</v>
      </c>
      <c r="F2721" s="67" t="s">
        <v>1771</v>
      </c>
      <c r="G2721" s="8"/>
      <c r="H2721" s="67" t="s">
        <v>1742</v>
      </c>
      <c r="I2721" s="22" t="s">
        <v>337</v>
      </c>
      <c r="J2721" s="68">
        <v>6</v>
      </c>
      <c r="K2721" s="13">
        <f>IFERROR(VLOOKUP(I2721,'LISTES stock'!A$2:B$1487,2,0)+SUMIFS(J2721:J2721,D2721:D2721,"ENTRÉE",I2721:I2721,I2721)-SUMIFS(J2721:J2721,D2721:D2721,"SORTIE",I2721:I2721,I2721),"")</f>
        <v>-30</v>
      </c>
      <c r="L2721" s="13">
        <f>IFERROR(VLOOKUP(I2721,T_LISTES[],3,0),"")</f>
        <v>2</v>
      </c>
      <c r="M2721" s="13" t="str">
        <f t="shared" si="85"/>
        <v>COMMANDER</v>
      </c>
      <c r="N2721" s="23"/>
      <c r="O2721" s="8"/>
      <c r="P2721" s="69">
        <v>0</v>
      </c>
      <c r="Q2721" s="22"/>
      <c r="R2721" s="14" t="s">
        <v>1743</v>
      </c>
    </row>
    <row r="2722" spans="1:18" x14ac:dyDescent="0.25">
      <c r="A2722" s="14">
        <f t="shared" si="84"/>
        <v>2721</v>
      </c>
      <c r="B2722" s="15">
        <v>44378</v>
      </c>
      <c r="C2722" s="7">
        <v>44400</v>
      </c>
      <c r="D2722" s="8" t="s">
        <v>842</v>
      </c>
      <c r="E2722" s="22" t="s">
        <v>2132</v>
      </c>
      <c r="F2722" s="67" t="s">
        <v>1771</v>
      </c>
      <c r="G2722" s="8"/>
      <c r="H2722" s="67" t="s">
        <v>1742</v>
      </c>
      <c r="I2722" s="22" t="s">
        <v>333</v>
      </c>
      <c r="J2722" s="68">
        <v>3</v>
      </c>
      <c r="K2722" s="13">
        <f>IFERROR(VLOOKUP(I2722,'LISTES stock'!A$2:B$1487,2,0)+SUMIFS(J2722:J2722,D2722:D2722,"ENTRÉE",I2722:I2722,I2722)-SUMIFS(J2722:J2722,D2722:D2722,"SORTIE",I2722:I2722,I2722),"")</f>
        <v>-24</v>
      </c>
      <c r="L2722" s="13">
        <f>IFERROR(VLOOKUP(I2722,T_LISTES[],3,0),"")</f>
        <v>2</v>
      </c>
      <c r="M2722" s="13" t="str">
        <f t="shared" si="85"/>
        <v>COMMANDER</v>
      </c>
      <c r="N2722" s="23"/>
      <c r="O2722" s="8"/>
      <c r="P2722" s="69">
        <v>0</v>
      </c>
      <c r="Q2722" s="22"/>
      <c r="R2722" s="14" t="s">
        <v>1743</v>
      </c>
    </row>
    <row r="2723" spans="1:18" x14ac:dyDescent="0.25">
      <c r="A2723" s="14">
        <f t="shared" si="84"/>
        <v>2722</v>
      </c>
      <c r="B2723" s="15">
        <v>44378</v>
      </c>
      <c r="C2723" s="7">
        <v>44400</v>
      </c>
      <c r="D2723" s="8" t="s">
        <v>842</v>
      </c>
      <c r="E2723" s="22" t="s">
        <v>236</v>
      </c>
      <c r="F2723" s="67" t="s">
        <v>1747</v>
      </c>
      <c r="G2723" s="8"/>
      <c r="H2723" s="67" t="s">
        <v>17</v>
      </c>
      <c r="I2723" s="22" t="s">
        <v>18</v>
      </c>
      <c r="J2723" s="68">
        <v>2</v>
      </c>
      <c r="K2723" s="13">
        <f>IFERROR(VLOOKUP(I2723,'LISTES stock'!A$2:B$1487,2,0)+SUMIFS(J2723:J2723,D2723:D2723,"ENTRÉE",I2723:I2723,I2723)-SUMIFS(J2723:J2723,D2723:D2723,"SORTIE",I2723:I2723,I2723),"")</f>
        <v>-59</v>
      </c>
      <c r="L2723" s="13">
        <f>IFERROR(VLOOKUP(I2723,T_LISTES[],3,0),"")</f>
        <v>0</v>
      </c>
      <c r="M2723" s="13" t="str">
        <f t="shared" si="85"/>
        <v>COMMANDER</v>
      </c>
      <c r="N2723" s="23" t="s">
        <v>1909</v>
      </c>
      <c r="O2723" s="8"/>
      <c r="P2723" s="69">
        <v>0</v>
      </c>
      <c r="Q2723" s="22" t="s">
        <v>1756</v>
      </c>
      <c r="R2723" s="14" t="s">
        <v>1754</v>
      </c>
    </row>
    <row r="2724" spans="1:18" x14ac:dyDescent="0.25">
      <c r="A2724" s="14">
        <f t="shared" si="84"/>
        <v>2723</v>
      </c>
      <c r="B2724" s="15">
        <v>44378</v>
      </c>
      <c r="C2724" s="7">
        <v>44400</v>
      </c>
      <c r="D2724" s="8" t="s">
        <v>842</v>
      </c>
      <c r="E2724" s="22" t="s">
        <v>236</v>
      </c>
      <c r="F2724" s="67" t="s">
        <v>1747</v>
      </c>
      <c r="G2724" s="8"/>
      <c r="H2724" s="67" t="s">
        <v>17</v>
      </c>
      <c r="I2724" s="22" t="s">
        <v>119</v>
      </c>
      <c r="J2724" s="68">
        <v>1</v>
      </c>
      <c r="K2724" s="13">
        <f>IFERROR(VLOOKUP(I2724,'LISTES stock'!A$2:B$1487,2,0)+SUMIFS(J2724:J2724,D2724:D2724,"ENTRÉE",I2724:I2724,I2724)-SUMIFS(J2724:J2724,D2724:D2724,"SORTIE",I2724:I2724,I2724),"")</f>
        <v>-24</v>
      </c>
      <c r="L2724" s="13">
        <f>IFERROR(VLOOKUP(I2724,T_LISTES[],3,0),"")</f>
        <v>0</v>
      </c>
      <c r="M2724" s="13" t="str">
        <f t="shared" si="85"/>
        <v>COMMANDER</v>
      </c>
      <c r="N2724" s="23"/>
      <c r="O2724" s="8"/>
      <c r="P2724" s="69">
        <v>0</v>
      </c>
      <c r="Q2724" s="22" t="s">
        <v>2041</v>
      </c>
      <c r="R2724" s="14" t="s">
        <v>1754</v>
      </c>
    </row>
    <row r="2725" spans="1:18" x14ac:dyDescent="0.25">
      <c r="A2725" s="14">
        <f t="shared" si="84"/>
        <v>2724</v>
      </c>
      <c r="B2725" s="15">
        <v>44378</v>
      </c>
      <c r="C2725" s="7">
        <v>44400</v>
      </c>
      <c r="D2725" s="8" t="s">
        <v>842</v>
      </c>
      <c r="E2725" s="22" t="s">
        <v>2132</v>
      </c>
      <c r="F2725" s="67" t="s">
        <v>1747</v>
      </c>
      <c r="G2725" s="8"/>
      <c r="H2725" s="67" t="s">
        <v>1769</v>
      </c>
      <c r="I2725" s="22" t="s">
        <v>684</v>
      </c>
      <c r="J2725" s="68">
        <v>1</v>
      </c>
      <c r="K2725" s="13">
        <f>IFERROR(VLOOKUP(I2725,'LISTES stock'!A$2:B$1487,2,0)+SUMIFS(J2725:J2725,D2725:D2725,"ENTRÉE",I2725:I2725,I2725)-SUMIFS(J2725:J2725,D2725:D2725,"SORTIE",I2725:I2725,I2725),"")</f>
        <v>-7</v>
      </c>
      <c r="L2725" s="13">
        <f>IFERROR(VLOOKUP(I2725,T_LISTES[],3,0),"")</f>
        <v>0</v>
      </c>
      <c r="M2725" s="13" t="str">
        <f t="shared" si="85"/>
        <v>COMMANDER</v>
      </c>
      <c r="N2725" s="23" t="s">
        <v>1775</v>
      </c>
      <c r="O2725" s="8"/>
      <c r="P2725" s="69">
        <v>0</v>
      </c>
      <c r="Q2725" s="22"/>
      <c r="R2725" s="14" t="s">
        <v>1790</v>
      </c>
    </row>
    <row r="2726" spans="1:18" x14ac:dyDescent="0.25">
      <c r="A2726" s="14">
        <f t="shared" si="84"/>
        <v>2725</v>
      </c>
      <c r="B2726" s="15">
        <v>44378</v>
      </c>
      <c r="C2726" s="7">
        <v>44400</v>
      </c>
      <c r="D2726" s="75" t="s">
        <v>844</v>
      </c>
      <c r="E2726" s="22" t="s">
        <v>2298</v>
      </c>
      <c r="F2726" s="67" t="s">
        <v>1747</v>
      </c>
      <c r="G2726" s="8"/>
      <c r="H2726" s="67"/>
      <c r="I2726" s="22" t="s">
        <v>32</v>
      </c>
      <c r="J2726" s="68">
        <v>2</v>
      </c>
      <c r="K2726" s="13">
        <f>IFERROR(VLOOKUP(I2726,'LISTES stock'!A$2:B$1487,2,0)+SUMIFS(J2726:J2726,D2726:D2726,"ENTRÉE",I2726:I2726,I2726)-SUMIFS(J2726:J2726,D2726:D2726,"SORTIE",I2726:I2726,I2726),"")</f>
        <v>3</v>
      </c>
      <c r="L2726" s="13">
        <f>IFERROR(VLOOKUP(I2726,T_LISTES[],3,0),"")</f>
        <v>0</v>
      </c>
      <c r="M2726" s="13" t="str">
        <f t="shared" si="85"/>
        <v/>
      </c>
      <c r="N2726" s="23" t="s">
        <v>1773</v>
      </c>
      <c r="O2726" s="8" t="s">
        <v>2299</v>
      </c>
      <c r="P2726" s="69">
        <v>120000</v>
      </c>
      <c r="Q2726" s="22" t="s">
        <v>2521</v>
      </c>
      <c r="R2726" s="14"/>
    </row>
    <row r="2727" spans="1:18" x14ac:dyDescent="0.25">
      <c r="A2727" s="14">
        <f t="shared" si="84"/>
        <v>2726</v>
      </c>
      <c r="B2727" s="15">
        <v>44378</v>
      </c>
      <c r="C2727" s="7">
        <v>44400</v>
      </c>
      <c r="D2727" s="75" t="s">
        <v>844</v>
      </c>
      <c r="E2727" s="22" t="s">
        <v>2298</v>
      </c>
      <c r="F2727" s="67" t="s">
        <v>1744</v>
      </c>
      <c r="G2727" s="8"/>
      <c r="H2727" s="67"/>
      <c r="I2727" s="22" t="s">
        <v>193</v>
      </c>
      <c r="J2727" s="68">
        <v>1</v>
      </c>
      <c r="K2727" s="13">
        <f>IFERROR(VLOOKUP(I2727,'LISTES stock'!A$2:B$1487,2,0)+SUMIFS(J2727:J2727,D2727:D2727,"ENTRÉE",I2727:I2727,I2727)-SUMIFS(J2727:J2727,D2727:D2727,"SORTIE",I2727:I2727,I2727),"")</f>
        <v>3</v>
      </c>
      <c r="L2727" s="13">
        <f>IFERROR(VLOOKUP(I2727,T_LISTES[],3,0),"")</f>
        <v>0</v>
      </c>
      <c r="M2727" s="13" t="str">
        <f t="shared" si="85"/>
        <v/>
      </c>
      <c r="N2727" s="23"/>
      <c r="O2727" s="8"/>
      <c r="P2727" s="69">
        <v>0</v>
      </c>
      <c r="Q2727" s="22"/>
      <c r="R2727" s="14"/>
    </row>
    <row r="2728" spans="1:18" x14ac:dyDescent="0.25">
      <c r="A2728" s="14">
        <f t="shared" si="84"/>
        <v>2727</v>
      </c>
      <c r="B2728" s="15">
        <v>44378</v>
      </c>
      <c r="C2728" s="7">
        <v>44400</v>
      </c>
      <c r="D2728" s="75" t="s">
        <v>844</v>
      </c>
      <c r="E2728" s="22" t="s">
        <v>2298</v>
      </c>
      <c r="F2728" s="67" t="s">
        <v>1744</v>
      </c>
      <c r="G2728" s="8"/>
      <c r="H2728" s="67"/>
      <c r="I2728" s="22" t="s">
        <v>196</v>
      </c>
      <c r="J2728" s="68">
        <v>1</v>
      </c>
      <c r="K2728" s="13">
        <f>IFERROR(VLOOKUP(I2728,'LISTES stock'!A$2:B$1487,2,0)+SUMIFS(J2728:J2728,D2728:D2728,"ENTRÉE",I2728:I2728,I2728)-SUMIFS(J2728:J2728,D2728:D2728,"SORTIE",I2728:I2728,I2728),"")</f>
        <v>3</v>
      </c>
      <c r="L2728" s="13">
        <f>IFERROR(VLOOKUP(I2728,T_LISTES[],3,0),"")</f>
        <v>0</v>
      </c>
      <c r="M2728" s="13" t="str">
        <f t="shared" si="85"/>
        <v/>
      </c>
      <c r="N2728" s="23"/>
      <c r="O2728" s="8"/>
      <c r="P2728" s="69">
        <v>0</v>
      </c>
      <c r="Q2728" s="22"/>
      <c r="R2728" s="14"/>
    </row>
    <row r="2729" spans="1:18" x14ac:dyDescent="0.25">
      <c r="A2729" s="14">
        <f t="shared" si="84"/>
        <v>2728</v>
      </c>
      <c r="B2729" s="15">
        <v>44378</v>
      </c>
      <c r="C2729" s="7">
        <v>44400</v>
      </c>
      <c r="D2729" s="75" t="s">
        <v>844</v>
      </c>
      <c r="E2729" s="22" t="s">
        <v>2298</v>
      </c>
      <c r="F2729" s="67" t="s">
        <v>1744</v>
      </c>
      <c r="G2729" s="8"/>
      <c r="H2729" s="67" t="s">
        <v>1796</v>
      </c>
      <c r="I2729" s="22" t="s">
        <v>277</v>
      </c>
      <c r="J2729" s="68">
        <v>1</v>
      </c>
      <c r="K2729" s="13">
        <f>IFERROR(VLOOKUP(I2729,'LISTES stock'!A$2:B$1487,2,0)+SUMIFS(J2729:J2729,D2729:D2729,"ENTRÉE",I2729:I2729,I2729)-SUMIFS(J2729:J2729,D2729:D2729,"SORTIE",I2729:I2729,I2729),"")</f>
        <v>1</v>
      </c>
      <c r="L2729" s="13">
        <f>IFERROR(VLOOKUP(I2729,T_LISTES[],3,0),"")</f>
        <v>2</v>
      </c>
      <c r="M2729" s="13" t="str">
        <f t="shared" si="85"/>
        <v>COMMANDER</v>
      </c>
      <c r="N2729" s="23"/>
      <c r="O2729" s="8"/>
      <c r="P2729" s="69">
        <v>15000</v>
      </c>
      <c r="Q2729" s="22"/>
      <c r="R2729" s="14"/>
    </row>
    <row r="2730" spans="1:18" x14ac:dyDescent="0.25">
      <c r="A2730" s="14">
        <f t="shared" si="84"/>
        <v>2729</v>
      </c>
      <c r="B2730" s="15">
        <v>44378</v>
      </c>
      <c r="C2730" s="7">
        <v>44401</v>
      </c>
      <c r="D2730" s="8" t="s">
        <v>842</v>
      </c>
      <c r="E2730" s="22" t="s">
        <v>798</v>
      </c>
      <c r="F2730" s="67" t="s">
        <v>1860</v>
      </c>
      <c r="G2730" s="8"/>
      <c r="H2730" s="67" t="s">
        <v>26</v>
      </c>
      <c r="I2730" s="22" t="s">
        <v>648</v>
      </c>
      <c r="J2730" s="68">
        <v>2</v>
      </c>
      <c r="K2730" s="13">
        <f>IFERROR(VLOOKUP(I2730,'LISTES stock'!A$2:B$1487,2,0)+SUMIFS(J2730:J2730,D2730:D2730,"ENTRÉE",I2730:I2730,I2730)-SUMIFS(J2730:J2730,D2730:D2730,"SORTIE",I2730:I2730,I2730),"")</f>
        <v>-25</v>
      </c>
      <c r="L2730" s="13">
        <f>IFERROR(VLOOKUP(I2730,T_LISTES[],3,0),"")</f>
        <v>2</v>
      </c>
      <c r="M2730" s="13" t="str">
        <f t="shared" si="85"/>
        <v>COMMANDER</v>
      </c>
      <c r="N2730" s="23"/>
      <c r="O2730" s="8"/>
      <c r="P2730" s="69">
        <v>0</v>
      </c>
      <c r="Q2730" s="22" t="s">
        <v>1780</v>
      </c>
      <c r="R2730" s="14" t="s">
        <v>1790</v>
      </c>
    </row>
    <row r="2731" spans="1:18" x14ac:dyDescent="0.25">
      <c r="A2731" s="14">
        <f t="shared" si="84"/>
        <v>2730</v>
      </c>
      <c r="B2731" s="15">
        <v>44378</v>
      </c>
      <c r="C2731" s="7">
        <v>44401</v>
      </c>
      <c r="D2731" s="8" t="s">
        <v>842</v>
      </c>
      <c r="E2731" s="22" t="s">
        <v>798</v>
      </c>
      <c r="F2731" s="67" t="s">
        <v>1860</v>
      </c>
      <c r="G2731" s="8"/>
      <c r="H2731" s="67" t="s">
        <v>26</v>
      </c>
      <c r="I2731" s="22" t="s">
        <v>647</v>
      </c>
      <c r="J2731" s="68">
        <v>2</v>
      </c>
      <c r="K2731" s="13">
        <f>IFERROR(VLOOKUP(I2731,'LISTES stock'!A$2:B$1487,2,0)+SUMIFS(J2731:J2731,D2731:D2731,"ENTRÉE",I2731:I2731,I2731)-SUMIFS(J2731:J2731,D2731:D2731,"SORTIE",I2731:I2731,I2731),"")</f>
        <v>-13</v>
      </c>
      <c r="L2731" s="13">
        <f>IFERROR(VLOOKUP(I2731,T_LISTES[],3,0),"")</f>
        <v>2</v>
      </c>
      <c r="M2731" s="13" t="str">
        <f t="shared" si="85"/>
        <v>COMMANDER</v>
      </c>
      <c r="N2731" s="23"/>
      <c r="O2731" s="8"/>
      <c r="P2731" s="69">
        <v>0</v>
      </c>
      <c r="Q2731" s="22" t="s">
        <v>1780</v>
      </c>
      <c r="R2731" s="14" t="s">
        <v>1790</v>
      </c>
    </row>
    <row r="2732" spans="1:18" x14ac:dyDescent="0.25">
      <c r="A2732" s="14">
        <f t="shared" si="84"/>
        <v>2731</v>
      </c>
      <c r="B2732" s="15">
        <v>44378</v>
      </c>
      <c r="C2732" s="7">
        <v>44401</v>
      </c>
      <c r="D2732" s="8" t="s">
        <v>842</v>
      </c>
      <c r="E2732" s="22" t="s">
        <v>798</v>
      </c>
      <c r="F2732" s="67" t="s">
        <v>1860</v>
      </c>
      <c r="G2732" s="8"/>
      <c r="H2732" s="67" t="s">
        <v>26</v>
      </c>
      <c r="I2732" s="22" t="s">
        <v>135</v>
      </c>
      <c r="J2732" s="68">
        <v>2</v>
      </c>
      <c r="K2732" s="13">
        <f>IFERROR(VLOOKUP(I2732,'LISTES stock'!A$2:B$1487,2,0)+SUMIFS(J2732:J2732,D2732:D2732,"ENTRÉE",I2732:I2732,I2732)-SUMIFS(J2732:J2732,D2732:D2732,"SORTIE",I2732:I2732,I2732),"")</f>
        <v>-88</v>
      </c>
      <c r="L2732" s="13">
        <f>IFERROR(VLOOKUP(I2732,T_LISTES[],3,0),"")</f>
        <v>2</v>
      </c>
      <c r="M2732" s="13" t="str">
        <f t="shared" si="85"/>
        <v>COMMANDER</v>
      </c>
      <c r="N2732" s="23"/>
      <c r="O2732" s="8"/>
      <c r="P2732" s="69">
        <v>0</v>
      </c>
      <c r="Q2732" s="22" t="s">
        <v>1780</v>
      </c>
      <c r="R2732" s="14" t="s">
        <v>1790</v>
      </c>
    </row>
    <row r="2733" spans="1:18" x14ac:dyDescent="0.25">
      <c r="A2733" s="14">
        <f t="shared" si="84"/>
        <v>2732</v>
      </c>
      <c r="B2733" s="15">
        <v>44378</v>
      </c>
      <c r="C2733" s="7">
        <v>44401</v>
      </c>
      <c r="D2733" s="8" t="s">
        <v>842</v>
      </c>
      <c r="E2733" s="22" t="s">
        <v>798</v>
      </c>
      <c r="F2733" s="67" t="s">
        <v>1860</v>
      </c>
      <c r="G2733" s="8"/>
      <c r="H2733" s="67" t="s">
        <v>26</v>
      </c>
      <c r="I2733" s="22" t="s">
        <v>744</v>
      </c>
      <c r="J2733" s="68">
        <v>2</v>
      </c>
      <c r="K2733" s="13">
        <f>IFERROR(VLOOKUP(I2733,'LISTES stock'!A$2:B$1487,2,0)+SUMIFS(J2733:J2733,D2733:D2733,"ENTRÉE",I2733:I2733,I2733)-SUMIFS(J2733:J2733,D2733:D2733,"SORTIE",I2733:I2733,I2733),"")</f>
        <v>-8</v>
      </c>
      <c r="L2733" s="13">
        <f>IFERROR(VLOOKUP(I2733,T_LISTES[],3,0),"")</f>
        <v>0</v>
      </c>
      <c r="M2733" s="13" t="str">
        <f t="shared" si="85"/>
        <v>COMMANDER</v>
      </c>
      <c r="N2733" s="23"/>
      <c r="O2733" s="8"/>
      <c r="P2733" s="69">
        <v>0</v>
      </c>
      <c r="Q2733" s="22" t="s">
        <v>1780</v>
      </c>
      <c r="R2733" s="14" t="s">
        <v>1790</v>
      </c>
    </row>
    <row r="2734" spans="1:18" x14ac:dyDescent="0.25">
      <c r="A2734" s="14">
        <f t="shared" si="84"/>
        <v>2733</v>
      </c>
      <c r="B2734" s="15">
        <v>44378</v>
      </c>
      <c r="C2734" s="7">
        <v>44401</v>
      </c>
      <c r="D2734" s="8" t="s">
        <v>842</v>
      </c>
      <c r="E2734" s="22" t="s">
        <v>798</v>
      </c>
      <c r="F2734" s="67" t="s">
        <v>1765</v>
      </c>
      <c r="G2734" s="8"/>
      <c r="H2734" s="67" t="s">
        <v>58</v>
      </c>
      <c r="I2734" s="22" t="s">
        <v>57</v>
      </c>
      <c r="J2734" s="68">
        <v>32</v>
      </c>
      <c r="K2734" s="13">
        <f>IFERROR(VLOOKUP(I2734,'LISTES stock'!A$2:B$1487,2,0)+SUMIFS(J2734:J2734,D2734:D2734,"ENTRÉE",I2734:I2734,I2734)-SUMIFS(J2734:J2734,D2734:D2734,"SORTIE",I2734:I2734,I2734),"")</f>
        <v>-7076</v>
      </c>
      <c r="L2734" s="13">
        <f>IFERROR(VLOOKUP(I2734,T_LISTES[],3,0),"")</f>
        <v>0</v>
      </c>
      <c r="M2734" s="13" t="str">
        <f t="shared" si="85"/>
        <v>COMMANDER</v>
      </c>
      <c r="N2734" s="23"/>
      <c r="O2734" s="8"/>
      <c r="P2734" s="69">
        <v>0</v>
      </c>
      <c r="Q2734" s="22" t="s">
        <v>1780</v>
      </c>
      <c r="R2734" s="14" t="s">
        <v>1790</v>
      </c>
    </row>
    <row r="2735" spans="1:18" x14ac:dyDescent="0.25">
      <c r="A2735" s="14">
        <f t="shared" si="84"/>
        <v>2734</v>
      </c>
      <c r="B2735" s="15">
        <v>44378</v>
      </c>
      <c r="C2735" s="7">
        <v>44401</v>
      </c>
      <c r="D2735" s="8" t="s">
        <v>842</v>
      </c>
      <c r="E2735" s="22" t="s">
        <v>264</v>
      </c>
      <c r="F2735" s="67" t="s">
        <v>1860</v>
      </c>
      <c r="G2735" s="8"/>
      <c r="H2735" s="67" t="s">
        <v>26</v>
      </c>
      <c r="I2735" s="22" t="s">
        <v>133</v>
      </c>
      <c r="J2735" s="68">
        <v>2</v>
      </c>
      <c r="K2735" s="13">
        <f>IFERROR(VLOOKUP(I2735,'LISTES stock'!A$2:B$1487,2,0)+SUMIFS(J2735:J2735,D2735:D2735,"ENTRÉE",I2735:I2735,I2735)-SUMIFS(J2735:J2735,D2735:D2735,"SORTIE",I2735:I2735,I2735),"")</f>
        <v>-5</v>
      </c>
      <c r="L2735" s="13">
        <f>IFERROR(VLOOKUP(I2735,T_LISTES[],3,0),"")</f>
        <v>2</v>
      </c>
      <c r="M2735" s="13" t="str">
        <f t="shared" si="85"/>
        <v>COMMANDER</v>
      </c>
      <c r="N2735" s="23"/>
      <c r="O2735" s="8"/>
      <c r="P2735" s="69">
        <v>0</v>
      </c>
      <c r="Q2735" s="22"/>
      <c r="R2735" s="14" t="s">
        <v>2172</v>
      </c>
    </row>
    <row r="2736" spans="1:18" x14ac:dyDescent="0.25">
      <c r="A2736" s="14">
        <f t="shared" si="84"/>
        <v>2735</v>
      </c>
      <c r="B2736" s="15">
        <v>44378</v>
      </c>
      <c r="C2736" s="7">
        <v>44401</v>
      </c>
      <c r="D2736" s="8" t="s">
        <v>842</v>
      </c>
      <c r="E2736" s="22" t="s">
        <v>267</v>
      </c>
      <c r="F2736" s="67" t="s">
        <v>1781</v>
      </c>
      <c r="G2736" s="8"/>
      <c r="H2736" s="67" t="s">
        <v>1796</v>
      </c>
      <c r="I2736" s="22" t="s">
        <v>213</v>
      </c>
      <c r="J2736" s="68">
        <v>1</v>
      </c>
      <c r="K2736" s="13">
        <f>IFERROR(VLOOKUP(I2736,'LISTES stock'!A$2:B$1487,2,0)+SUMIFS(J2736:J2736,D2736:D2736,"ENTRÉE",I2736:I2736,I2736)-SUMIFS(J2736:J2736,D2736:D2736,"SORTIE",I2736:I2736,I2736),"")</f>
        <v>-31</v>
      </c>
      <c r="L2736" s="13">
        <f>IFERROR(VLOOKUP(I2736,T_LISTES[],3,0),"")</f>
        <v>0</v>
      </c>
      <c r="M2736" s="13" t="str">
        <f t="shared" si="85"/>
        <v>COMMANDER</v>
      </c>
      <c r="N2736" s="23"/>
      <c r="O2736" s="8"/>
      <c r="P2736" s="69">
        <v>0</v>
      </c>
      <c r="Q2736" s="22"/>
      <c r="R2736" s="14" t="s">
        <v>1842</v>
      </c>
    </row>
    <row r="2737" spans="1:18" x14ac:dyDescent="0.25">
      <c r="A2737" s="14">
        <f t="shared" si="84"/>
        <v>2736</v>
      </c>
      <c r="B2737" s="15">
        <v>44378</v>
      </c>
      <c r="C2737" s="7">
        <v>44401</v>
      </c>
      <c r="D2737" s="8" t="s">
        <v>842</v>
      </c>
      <c r="E2737" s="22" t="s">
        <v>264</v>
      </c>
      <c r="F2737" s="67" t="s">
        <v>1781</v>
      </c>
      <c r="G2737" s="8"/>
      <c r="H2737" s="67" t="s">
        <v>1796</v>
      </c>
      <c r="I2737" s="22" t="s">
        <v>213</v>
      </c>
      <c r="J2737" s="68">
        <v>1</v>
      </c>
      <c r="K2737" s="13">
        <f>IFERROR(VLOOKUP(I2737,'LISTES stock'!A$2:B$1487,2,0)+SUMIFS(J2737:J2737,D2737:D2737,"ENTRÉE",I2737:I2737,I2737)-SUMIFS(J2737:J2737,D2737:D2737,"SORTIE",I2737:I2737,I2737),"")</f>
        <v>-31</v>
      </c>
      <c r="L2737" s="13">
        <f>IFERROR(VLOOKUP(I2737,T_LISTES[],3,0),"")</f>
        <v>0</v>
      </c>
      <c r="M2737" s="13" t="str">
        <f t="shared" si="85"/>
        <v>COMMANDER</v>
      </c>
      <c r="N2737" s="23"/>
      <c r="O2737" s="8"/>
      <c r="P2737" s="69">
        <v>0</v>
      </c>
      <c r="Q2737" s="22"/>
      <c r="R2737" s="14" t="s">
        <v>1842</v>
      </c>
    </row>
    <row r="2738" spans="1:18" x14ac:dyDescent="0.25">
      <c r="A2738" s="14">
        <f t="shared" si="84"/>
        <v>2737</v>
      </c>
      <c r="B2738" s="15">
        <v>44378</v>
      </c>
      <c r="C2738" s="7">
        <v>44401</v>
      </c>
      <c r="D2738" s="8" t="s">
        <v>842</v>
      </c>
      <c r="E2738" s="22" t="s">
        <v>2132</v>
      </c>
      <c r="F2738" s="67" t="s">
        <v>1735</v>
      </c>
      <c r="G2738" s="8"/>
      <c r="H2738" s="67" t="s">
        <v>1742</v>
      </c>
      <c r="I2738" s="22" t="s">
        <v>120</v>
      </c>
      <c r="J2738" s="68">
        <v>1</v>
      </c>
      <c r="K2738" s="13">
        <f>IFERROR(VLOOKUP(I2738,'LISTES stock'!A$2:B$1487,2,0)+SUMIFS(J2738:J2738,D2738:D2738,"ENTRÉE",I2738:I2738,I2738)-SUMIFS(J2738:J2738,D2738:D2738,"SORTIE",I2738:I2738,I2738),"")</f>
        <v>-6</v>
      </c>
      <c r="L2738" s="13">
        <f>IFERROR(VLOOKUP(I2738,T_LISTES[],3,0),"")</f>
        <v>2</v>
      </c>
      <c r="M2738" s="13" t="str">
        <f t="shared" si="85"/>
        <v>COMMANDER</v>
      </c>
      <c r="N2738" s="23"/>
      <c r="O2738" s="8"/>
      <c r="P2738" s="69">
        <v>0</v>
      </c>
      <c r="Q2738" s="22"/>
      <c r="R2738" s="14" t="s">
        <v>1743</v>
      </c>
    </row>
    <row r="2739" spans="1:18" x14ac:dyDescent="0.25">
      <c r="A2739" s="14">
        <f t="shared" si="84"/>
        <v>2738</v>
      </c>
      <c r="B2739" s="15">
        <v>44378</v>
      </c>
      <c r="C2739" s="7">
        <v>44401</v>
      </c>
      <c r="D2739" s="8" t="s">
        <v>842</v>
      </c>
      <c r="E2739" s="22" t="s">
        <v>434</v>
      </c>
      <c r="F2739" s="67" t="s">
        <v>1747</v>
      </c>
      <c r="G2739" s="8"/>
      <c r="H2739" s="67" t="s">
        <v>17</v>
      </c>
      <c r="I2739" s="22" t="s">
        <v>280</v>
      </c>
      <c r="J2739" s="68">
        <v>1</v>
      </c>
      <c r="K2739" s="13">
        <f>IFERROR(VLOOKUP(I2739,'LISTES stock'!A$2:B$1487,2,0)+SUMIFS(J2739:J2739,D2739:D2739,"ENTRÉE",I2739:I2739,I2739)-SUMIFS(J2739:J2739,D2739:D2739,"SORTIE",I2739:I2739,I2739),"")</f>
        <v>-14</v>
      </c>
      <c r="L2739" s="13">
        <f>IFERROR(VLOOKUP(I2739,T_LISTES[],3,0),"")</f>
        <v>0</v>
      </c>
      <c r="M2739" s="13" t="str">
        <f t="shared" si="85"/>
        <v>COMMANDER</v>
      </c>
      <c r="N2739" s="23"/>
      <c r="O2739" s="8"/>
      <c r="P2739" s="69">
        <v>0</v>
      </c>
      <c r="Q2739" s="22" t="s">
        <v>1930</v>
      </c>
      <c r="R2739" s="14" t="s">
        <v>1790</v>
      </c>
    </row>
    <row r="2740" spans="1:18" x14ac:dyDescent="0.25">
      <c r="A2740" s="14">
        <f t="shared" si="84"/>
        <v>2739</v>
      </c>
      <c r="B2740" s="15">
        <v>44378</v>
      </c>
      <c r="C2740" s="7">
        <v>44401</v>
      </c>
      <c r="D2740" s="8" t="s">
        <v>842</v>
      </c>
      <c r="E2740" s="22" t="s">
        <v>724</v>
      </c>
      <c r="F2740" s="67" t="s">
        <v>1744</v>
      </c>
      <c r="G2740" s="8"/>
      <c r="H2740" s="67" t="s">
        <v>1796</v>
      </c>
      <c r="I2740" s="22" t="s">
        <v>411</v>
      </c>
      <c r="J2740" s="68">
        <v>1</v>
      </c>
      <c r="K2740" s="13">
        <f>IFERROR(VLOOKUP(I2740,'LISTES stock'!A$2:B$1487,2,0)+SUMIFS(J2740:J2740,D2740:D2740,"ENTRÉE",I2740:I2740,I2740)-SUMIFS(J2740:J2740,D2740:D2740,"SORTIE",I2740:I2740,I2740),"")</f>
        <v>-3</v>
      </c>
      <c r="L2740" s="13">
        <f>IFERROR(VLOOKUP(I2740,T_LISTES[],3,0),"")</f>
        <v>2</v>
      </c>
      <c r="M2740" s="13" t="str">
        <f t="shared" si="85"/>
        <v>COMMANDER</v>
      </c>
      <c r="N2740" s="23"/>
      <c r="O2740" s="8">
        <v>15000</v>
      </c>
      <c r="P2740" s="69">
        <v>0</v>
      </c>
      <c r="Q2740" s="22"/>
      <c r="R2740" s="14" t="s">
        <v>2173</v>
      </c>
    </row>
    <row r="2741" spans="1:18" x14ac:dyDescent="0.25">
      <c r="A2741" s="14">
        <f t="shared" si="84"/>
        <v>2740</v>
      </c>
      <c r="B2741" s="15">
        <v>44378</v>
      </c>
      <c r="C2741" s="7">
        <v>44401</v>
      </c>
      <c r="D2741" s="75" t="s">
        <v>844</v>
      </c>
      <c r="E2741" s="22" t="s">
        <v>2298</v>
      </c>
      <c r="F2741" s="67" t="s">
        <v>1860</v>
      </c>
      <c r="G2741" s="8"/>
      <c r="H2741" s="67"/>
      <c r="I2741" s="22" t="s">
        <v>647</v>
      </c>
      <c r="J2741" s="68">
        <v>12</v>
      </c>
      <c r="K2741" s="13">
        <f>IFERROR(VLOOKUP(I2741,'LISTES stock'!A$2:B$1487,2,0)+SUMIFS(J2741:J2741,D2741:D2741,"ENTRÉE",I2741:I2741,I2741)-SUMIFS(J2741:J2741,D2741:D2741,"SORTIE",I2741:I2741,I2741),"")</f>
        <v>1</v>
      </c>
      <c r="L2741" s="13">
        <f>IFERROR(VLOOKUP(I2741,T_LISTES[],3,0),"")</f>
        <v>2</v>
      </c>
      <c r="M2741" s="13" t="str">
        <f t="shared" si="85"/>
        <v>COMMANDER</v>
      </c>
      <c r="N2741" s="23"/>
      <c r="O2741" s="8"/>
      <c r="P2741" s="69">
        <v>0</v>
      </c>
      <c r="Q2741" s="22"/>
      <c r="R2741" s="14"/>
    </row>
    <row r="2742" spans="1:18" x14ac:dyDescent="0.25">
      <c r="A2742" s="14">
        <f t="shared" si="84"/>
        <v>2741</v>
      </c>
      <c r="B2742" s="15">
        <v>44378</v>
      </c>
      <c r="C2742" s="7">
        <v>44401</v>
      </c>
      <c r="D2742" s="75" t="s">
        <v>844</v>
      </c>
      <c r="E2742" s="22" t="s">
        <v>2298</v>
      </c>
      <c r="F2742" s="67" t="s">
        <v>1860</v>
      </c>
      <c r="G2742" s="8"/>
      <c r="H2742" s="67"/>
      <c r="I2742" s="22" t="s">
        <v>135</v>
      </c>
      <c r="J2742" s="68">
        <v>20</v>
      </c>
      <c r="K2742" s="13">
        <f>IFERROR(VLOOKUP(I2742,'LISTES stock'!A$2:B$1487,2,0)+SUMIFS(J2742:J2742,D2742:D2742,"ENTRÉE",I2742:I2742,I2742)-SUMIFS(J2742:J2742,D2742:D2742,"SORTIE",I2742:I2742,I2742),"")</f>
        <v>-66</v>
      </c>
      <c r="L2742" s="13">
        <f>IFERROR(VLOOKUP(I2742,T_LISTES[],3,0),"")</f>
        <v>2</v>
      </c>
      <c r="M2742" s="13" t="str">
        <f t="shared" si="85"/>
        <v>COMMANDER</v>
      </c>
      <c r="N2742" s="23"/>
      <c r="O2742" s="8"/>
      <c r="P2742" s="69">
        <v>0</v>
      </c>
      <c r="Q2742" s="22"/>
      <c r="R2742" s="14"/>
    </row>
    <row r="2743" spans="1:18" x14ac:dyDescent="0.25">
      <c r="A2743" s="14">
        <f t="shared" si="84"/>
        <v>2742</v>
      </c>
      <c r="B2743" s="15">
        <v>44378</v>
      </c>
      <c r="C2743" s="7">
        <v>44401</v>
      </c>
      <c r="D2743" s="75" t="s">
        <v>844</v>
      </c>
      <c r="E2743" s="22" t="s">
        <v>2298</v>
      </c>
      <c r="F2743" s="67" t="s">
        <v>1747</v>
      </c>
      <c r="G2743" s="8"/>
      <c r="H2743" s="67"/>
      <c r="I2743" s="22" t="s">
        <v>120</v>
      </c>
      <c r="J2743" s="68">
        <v>1</v>
      </c>
      <c r="K2743" s="13">
        <f>IFERROR(VLOOKUP(I2743,'LISTES stock'!A$2:B$1487,2,0)+SUMIFS(J2743:J2743,D2743:D2743,"ENTRÉE",I2743:I2743,I2743)-SUMIFS(J2743:J2743,D2743:D2743,"SORTIE",I2743:I2743,I2743),"")</f>
        <v>-4</v>
      </c>
      <c r="L2743" s="13">
        <f>IFERROR(VLOOKUP(I2743,T_LISTES[],3,0),"")</f>
        <v>2</v>
      </c>
      <c r="M2743" s="13" t="str">
        <f t="shared" si="85"/>
        <v>COMMANDER</v>
      </c>
      <c r="N2743" s="23"/>
      <c r="O2743" s="8"/>
      <c r="P2743" s="69">
        <v>0</v>
      </c>
      <c r="Q2743" s="22"/>
      <c r="R2743" s="14"/>
    </row>
    <row r="2744" spans="1:18" x14ac:dyDescent="0.25">
      <c r="A2744" s="14">
        <f t="shared" si="84"/>
        <v>2743</v>
      </c>
      <c r="B2744" s="15">
        <v>44378</v>
      </c>
      <c r="C2744" s="7">
        <v>44401</v>
      </c>
      <c r="D2744" s="75" t="s">
        <v>844</v>
      </c>
      <c r="E2744" s="22" t="s">
        <v>2298</v>
      </c>
      <c r="F2744" s="67" t="s">
        <v>1747</v>
      </c>
      <c r="G2744" s="8"/>
      <c r="H2744" s="67"/>
      <c r="I2744" s="22" t="s">
        <v>121</v>
      </c>
      <c r="J2744" s="68">
        <v>1</v>
      </c>
      <c r="K2744" s="13">
        <f>IFERROR(VLOOKUP(I2744,'LISTES stock'!A$2:B$1487,2,0)+SUMIFS(J2744:J2744,D2744:D2744,"ENTRÉE",I2744:I2744,I2744)-SUMIFS(J2744:J2744,D2744:D2744,"SORTIE",I2744:I2744,I2744),"")</f>
        <v>0</v>
      </c>
      <c r="L2744" s="13">
        <f>IFERROR(VLOOKUP(I2744,T_LISTES[],3,0),"")</f>
        <v>2</v>
      </c>
      <c r="M2744" s="13" t="str">
        <f t="shared" si="85"/>
        <v>COMMANDER</v>
      </c>
      <c r="N2744" s="23"/>
      <c r="O2744" s="8"/>
      <c r="P2744" s="69">
        <v>0</v>
      </c>
      <c r="Q2744" s="22"/>
      <c r="R2744" s="14"/>
    </row>
    <row r="2745" spans="1:18" x14ac:dyDescent="0.25">
      <c r="A2745" s="14">
        <f t="shared" si="84"/>
        <v>2744</v>
      </c>
      <c r="B2745" s="15">
        <v>44378</v>
      </c>
      <c r="C2745" s="7">
        <v>44401</v>
      </c>
      <c r="D2745" s="75" t="s">
        <v>844</v>
      </c>
      <c r="E2745" s="22" t="s">
        <v>2298</v>
      </c>
      <c r="F2745" s="67" t="s">
        <v>1747</v>
      </c>
      <c r="G2745" s="8"/>
      <c r="H2745" s="67"/>
      <c r="I2745" s="22" t="s">
        <v>32</v>
      </c>
      <c r="J2745" s="68">
        <v>2</v>
      </c>
      <c r="K2745" s="13">
        <f>IFERROR(VLOOKUP(I2745,'LISTES stock'!A$2:B$1487,2,0)+SUMIFS(J2745:J2745,D2745:D2745,"ENTRÉE",I2745:I2745,I2745)-SUMIFS(J2745:J2745,D2745:D2745,"SORTIE",I2745:I2745,I2745),"")</f>
        <v>3</v>
      </c>
      <c r="L2745" s="13">
        <f>IFERROR(VLOOKUP(I2745,T_LISTES[],3,0),"")</f>
        <v>0</v>
      </c>
      <c r="M2745" s="13" t="str">
        <f t="shared" si="85"/>
        <v/>
      </c>
      <c r="N2745" s="23" t="s">
        <v>1773</v>
      </c>
      <c r="O2745" s="8"/>
      <c r="P2745" s="69">
        <v>120000</v>
      </c>
      <c r="Q2745" s="22" t="s">
        <v>2522</v>
      </c>
      <c r="R2745" s="14"/>
    </row>
    <row r="2746" spans="1:18" x14ac:dyDescent="0.25">
      <c r="A2746" s="14">
        <f t="shared" si="84"/>
        <v>2745</v>
      </c>
      <c r="B2746" s="15">
        <v>44378</v>
      </c>
      <c r="C2746" s="7">
        <v>44401</v>
      </c>
      <c r="D2746" s="75" t="s">
        <v>844</v>
      </c>
      <c r="E2746" s="22" t="s">
        <v>2298</v>
      </c>
      <c r="F2746" s="67" t="s">
        <v>1747</v>
      </c>
      <c r="G2746" s="8"/>
      <c r="H2746" s="67"/>
      <c r="I2746" s="22" t="s">
        <v>297</v>
      </c>
      <c r="J2746" s="68">
        <v>1</v>
      </c>
      <c r="K2746" s="13">
        <f>IFERROR(VLOOKUP(I2746,'LISTES stock'!A$2:B$1487,2,0)+SUMIFS(J2746:J2746,D2746:D2746,"ENTRÉE",I2746:I2746,I2746)-SUMIFS(J2746:J2746,D2746:D2746,"SORTIE",I2746:I2746,I2746),"")</f>
        <v>-3</v>
      </c>
      <c r="L2746" s="13">
        <f>IFERROR(VLOOKUP(I2746,T_LISTES[],3,0),"")</f>
        <v>2</v>
      </c>
      <c r="M2746" s="13" t="str">
        <f t="shared" si="85"/>
        <v>COMMANDER</v>
      </c>
      <c r="N2746" s="23" t="s">
        <v>1973</v>
      </c>
      <c r="O2746" s="8"/>
      <c r="P2746" s="69">
        <v>24000</v>
      </c>
      <c r="Q2746" s="22" t="s">
        <v>2522</v>
      </c>
      <c r="R2746" s="14"/>
    </row>
    <row r="2747" spans="1:18" x14ac:dyDescent="0.25">
      <c r="A2747" s="14">
        <f t="shared" si="84"/>
        <v>2746</v>
      </c>
      <c r="B2747" s="15">
        <v>44378</v>
      </c>
      <c r="C2747" s="7">
        <v>44401</v>
      </c>
      <c r="D2747" s="75" t="s">
        <v>844</v>
      </c>
      <c r="E2747" s="22" t="s">
        <v>2298</v>
      </c>
      <c r="F2747" s="67" t="s">
        <v>1747</v>
      </c>
      <c r="G2747" s="8"/>
      <c r="H2747" s="67"/>
      <c r="I2747" s="22" t="s">
        <v>298</v>
      </c>
      <c r="J2747" s="68">
        <v>1</v>
      </c>
      <c r="K2747" s="13">
        <f>IFERROR(VLOOKUP(I2747,'LISTES stock'!A$2:B$1487,2,0)+SUMIFS(J2747:J2747,D2747:D2747,"ENTRÉE",I2747:I2747,I2747)-SUMIFS(J2747:J2747,D2747:D2747,"SORTIE",I2747:I2747,I2747),"")</f>
        <v>-10</v>
      </c>
      <c r="L2747" s="13">
        <f>IFERROR(VLOOKUP(I2747,T_LISTES[],3,0),"")</f>
        <v>2</v>
      </c>
      <c r="M2747" s="13" t="str">
        <f t="shared" si="85"/>
        <v>COMMANDER</v>
      </c>
      <c r="N2747" s="23" t="s">
        <v>1973</v>
      </c>
      <c r="O2747" s="8"/>
      <c r="P2747" s="69">
        <v>22000</v>
      </c>
      <c r="Q2747" s="22" t="s">
        <v>2522</v>
      </c>
      <c r="R2747" s="14"/>
    </row>
    <row r="2748" spans="1:18" x14ac:dyDescent="0.25">
      <c r="A2748" s="14">
        <f t="shared" ref="A2748:A2811" si="86">ROW()-1</f>
        <v>2747</v>
      </c>
      <c r="B2748" s="15">
        <v>44378</v>
      </c>
      <c r="C2748" s="7">
        <v>44401</v>
      </c>
      <c r="D2748" s="75" t="s">
        <v>844</v>
      </c>
      <c r="E2748" s="22" t="s">
        <v>2298</v>
      </c>
      <c r="F2748" s="67" t="s">
        <v>1747</v>
      </c>
      <c r="G2748" s="8"/>
      <c r="H2748" s="67"/>
      <c r="I2748" s="22" t="s">
        <v>556</v>
      </c>
      <c r="J2748" s="68">
        <v>2</v>
      </c>
      <c r="K2748" s="13">
        <f>IFERROR(VLOOKUP(I2748,'LISTES stock'!A$2:B$1487,2,0)+SUMIFS(J2748:J2748,D2748:D2748,"ENTRÉE",I2748:I2748,I2748)-SUMIFS(J2748:J2748,D2748:D2748,"SORTIE",I2748:I2748,I2748),"")</f>
        <v>-18</v>
      </c>
      <c r="L2748" s="13">
        <f>IFERROR(VLOOKUP(I2748,T_LISTES[],3,0),"")</f>
        <v>2</v>
      </c>
      <c r="M2748" s="13" t="str">
        <f t="shared" ref="M2748:M2811" si="87">IF($K2748&lt;=$L2748,"COMMANDER","")</f>
        <v>COMMANDER</v>
      </c>
      <c r="N2748" s="23" t="s">
        <v>1973</v>
      </c>
      <c r="O2748" s="8"/>
      <c r="P2748" s="69">
        <v>60000</v>
      </c>
      <c r="Q2748" s="22" t="s">
        <v>2522</v>
      </c>
      <c r="R2748" s="14"/>
    </row>
    <row r="2749" spans="1:18" x14ac:dyDescent="0.25">
      <c r="A2749" s="14">
        <f t="shared" si="86"/>
        <v>2748</v>
      </c>
      <c r="B2749" s="15">
        <v>44378</v>
      </c>
      <c r="C2749" s="7">
        <v>44401</v>
      </c>
      <c r="D2749" s="75" t="s">
        <v>844</v>
      </c>
      <c r="E2749" s="22" t="s">
        <v>2298</v>
      </c>
      <c r="F2749" s="67" t="s">
        <v>1747</v>
      </c>
      <c r="G2749" s="8"/>
      <c r="H2749" s="67"/>
      <c r="I2749" s="22" t="s">
        <v>313</v>
      </c>
      <c r="J2749" s="68">
        <v>20</v>
      </c>
      <c r="K2749" s="13">
        <f>IFERROR(VLOOKUP(I2749,'LISTES stock'!A$2:B$1487,2,0)+SUMIFS(J2749:J2749,D2749:D2749,"ENTRÉE",I2749:I2749,I2749)-SUMIFS(J2749:J2749,D2749:D2749,"SORTIE",I2749:I2749,I2749),"")</f>
        <v>40</v>
      </c>
      <c r="L2749" s="13">
        <f>IFERROR(VLOOKUP(I2749,T_LISTES[],3,0),"")</f>
        <v>2</v>
      </c>
      <c r="M2749" s="13" t="str">
        <f t="shared" si="87"/>
        <v/>
      </c>
      <c r="N2749" s="23" t="s">
        <v>1773</v>
      </c>
      <c r="O2749" s="8"/>
      <c r="P2749" s="69">
        <v>50000</v>
      </c>
      <c r="Q2749" s="22" t="s">
        <v>2522</v>
      </c>
      <c r="R2749" s="14"/>
    </row>
    <row r="2750" spans="1:18" x14ac:dyDescent="0.25">
      <c r="A2750" s="14">
        <f t="shared" si="86"/>
        <v>2749</v>
      </c>
      <c r="B2750" s="15">
        <v>44378</v>
      </c>
      <c r="C2750" s="7">
        <v>44401</v>
      </c>
      <c r="D2750" s="75" t="s">
        <v>844</v>
      </c>
      <c r="E2750" s="22" t="s">
        <v>2298</v>
      </c>
      <c r="F2750" s="67" t="s">
        <v>1747</v>
      </c>
      <c r="G2750" s="8"/>
      <c r="H2750" s="67"/>
      <c r="I2750" s="22" t="s">
        <v>32</v>
      </c>
      <c r="J2750" s="68">
        <v>2</v>
      </c>
      <c r="K2750" s="13">
        <f>IFERROR(VLOOKUP(I2750,'LISTES stock'!A$2:B$1487,2,0)+SUMIFS(J2750:J2750,D2750:D2750,"ENTRÉE",I2750:I2750,I2750)-SUMIFS(J2750:J2750,D2750:D2750,"SORTIE",I2750:I2750,I2750),"")</f>
        <v>3</v>
      </c>
      <c r="L2750" s="13">
        <f>IFERROR(VLOOKUP(I2750,T_LISTES[],3,0),"")</f>
        <v>0</v>
      </c>
      <c r="M2750" s="13" t="str">
        <f t="shared" si="87"/>
        <v/>
      </c>
      <c r="N2750" s="23" t="s">
        <v>1773</v>
      </c>
      <c r="O2750" s="8"/>
      <c r="P2750" s="69">
        <v>120000</v>
      </c>
      <c r="Q2750" s="22" t="s">
        <v>2521</v>
      </c>
      <c r="R2750" s="14"/>
    </row>
    <row r="2751" spans="1:18" x14ac:dyDescent="0.25">
      <c r="A2751" s="14">
        <f t="shared" si="86"/>
        <v>2750</v>
      </c>
      <c r="B2751" s="15">
        <v>44378</v>
      </c>
      <c r="C2751" s="7">
        <v>44401</v>
      </c>
      <c r="D2751" s="75" t="s">
        <v>844</v>
      </c>
      <c r="E2751" s="22" t="s">
        <v>2298</v>
      </c>
      <c r="F2751" s="67" t="s">
        <v>1860</v>
      </c>
      <c r="G2751" s="8"/>
      <c r="H2751" s="67"/>
      <c r="I2751" s="22" t="s">
        <v>648</v>
      </c>
      <c r="J2751" s="68">
        <v>12</v>
      </c>
      <c r="K2751" s="13">
        <f>IFERROR(VLOOKUP(I2751,'LISTES stock'!A$2:B$1487,2,0)+SUMIFS(J2751:J2751,D2751:D2751,"ENTRÉE",I2751:I2751,I2751)-SUMIFS(J2751:J2751,D2751:D2751,"SORTIE",I2751:I2751,I2751),"")</f>
        <v>-11</v>
      </c>
      <c r="L2751" s="13">
        <f>IFERROR(VLOOKUP(I2751,T_LISTES[],3,0),"")</f>
        <v>2</v>
      </c>
      <c r="M2751" s="13" t="str">
        <f t="shared" si="87"/>
        <v>COMMANDER</v>
      </c>
      <c r="N2751" s="23"/>
      <c r="O2751" s="8"/>
      <c r="P2751" s="69">
        <v>0</v>
      </c>
      <c r="Q2751" s="22"/>
      <c r="R2751" s="14"/>
    </row>
    <row r="2752" spans="1:18" x14ac:dyDescent="0.25">
      <c r="A2752" s="14">
        <f t="shared" si="86"/>
        <v>2751</v>
      </c>
      <c r="B2752" s="15">
        <v>44378</v>
      </c>
      <c r="C2752" s="7">
        <v>44403</v>
      </c>
      <c r="D2752" s="8" t="s">
        <v>842</v>
      </c>
      <c r="E2752" s="22" t="s">
        <v>719</v>
      </c>
      <c r="F2752" s="67" t="s">
        <v>1747</v>
      </c>
      <c r="G2752" s="8"/>
      <c r="H2752" s="67" t="s">
        <v>17</v>
      </c>
      <c r="I2752" s="22" t="s">
        <v>56</v>
      </c>
      <c r="J2752" s="68">
        <v>6</v>
      </c>
      <c r="K2752" s="13">
        <f>IFERROR(VLOOKUP(I2752,'LISTES stock'!A$2:B$1487,2,0)+SUMIFS(J2752:J2752,D2752:D2752,"ENTRÉE",I2752:I2752,I2752)-SUMIFS(J2752:J2752,D2752:D2752,"SORTIE",I2752:I2752,I2752),"")</f>
        <v>3</v>
      </c>
      <c r="L2752" s="13">
        <f>IFERROR(VLOOKUP(I2752,T_LISTES[],3,0),"")</f>
        <v>0</v>
      </c>
      <c r="M2752" s="13" t="str">
        <f t="shared" si="87"/>
        <v/>
      </c>
      <c r="N2752" s="23"/>
      <c r="O2752" s="8"/>
      <c r="P2752" s="69">
        <v>0</v>
      </c>
      <c r="Q2752" s="22" t="s">
        <v>727</v>
      </c>
      <c r="R2752" s="14" t="s">
        <v>1790</v>
      </c>
    </row>
    <row r="2753" spans="1:18" x14ac:dyDescent="0.25">
      <c r="A2753" s="14">
        <f t="shared" si="86"/>
        <v>2752</v>
      </c>
      <c r="B2753" s="15">
        <v>44378</v>
      </c>
      <c r="C2753" s="7">
        <v>44403</v>
      </c>
      <c r="D2753" s="8" t="s">
        <v>842</v>
      </c>
      <c r="E2753" s="22" t="s">
        <v>266</v>
      </c>
      <c r="F2753" s="67" t="s">
        <v>1860</v>
      </c>
      <c r="G2753" s="8"/>
      <c r="H2753" s="67" t="s">
        <v>26</v>
      </c>
      <c r="I2753" s="22" t="s">
        <v>133</v>
      </c>
      <c r="J2753" s="68">
        <v>2</v>
      </c>
      <c r="K2753" s="13">
        <f>IFERROR(VLOOKUP(I2753,'LISTES stock'!A$2:B$1487,2,0)+SUMIFS(J2753:J2753,D2753:D2753,"ENTRÉE",I2753:I2753,I2753)-SUMIFS(J2753:J2753,D2753:D2753,"SORTIE",I2753:I2753,I2753),"")</f>
        <v>-5</v>
      </c>
      <c r="L2753" s="13">
        <f>IFERROR(VLOOKUP(I2753,T_LISTES[],3,0),"")</f>
        <v>2</v>
      </c>
      <c r="M2753" s="13" t="str">
        <f t="shared" si="87"/>
        <v>COMMANDER</v>
      </c>
      <c r="N2753" s="23"/>
      <c r="O2753" s="8"/>
      <c r="P2753" s="69">
        <v>0</v>
      </c>
      <c r="Q2753" s="22" t="s">
        <v>1780</v>
      </c>
      <c r="R2753" s="14" t="s">
        <v>1754</v>
      </c>
    </row>
    <row r="2754" spans="1:18" x14ac:dyDescent="0.25">
      <c r="A2754" s="14">
        <f t="shared" si="86"/>
        <v>2753</v>
      </c>
      <c r="B2754" s="15">
        <v>44378</v>
      </c>
      <c r="C2754" s="7">
        <v>44403</v>
      </c>
      <c r="D2754" s="8" t="s">
        <v>842</v>
      </c>
      <c r="E2754" s="22" t="s">
        <v>266</v>
      </c>
      <c r="F2754" s="67" t="s">
        <v>1860</v>
      </c>
      <c r="G2754" s="8"/>
      <c r="H2754" s="67" t="s">
        <v>26</v>
      </c>
      <c r="I2754" s="22" t="s">
        <v>132</v>
      </c>
      <c r="J2754" s="68">
        <v>2</v>
      </c>
      <c r="K2754" s="13">
        <f>IFERROR(VLOOKUP(I2754,'LISTES stock'!A$2:B$1487,2,0)+SUMIFS(J2754:J2754,D2754:D2754,"ENTRÉE",I2754:I2754,I2754)-SUMIFS(J2754:J2754,D2754:D2754,"SORTIE",I2754:I2754,I2754),"")</f>
        <v>-2</v>
      </c>
      <c r="L2754" s="13">
        <f>IFERROR(VLOOKUP(I2754,T_LISTES[],3,0),"")</f>
        <v>2</v>
      </c>
      <c r="M2754" s="13" t="str">
        <f t="shared" si="87"/>
        <v>COMMANDER</v>
      </c>
      <c r="N2754" s="23"/>
      <c r="O2754" s="8"/>
      <c r="P2754" s="69">
        <v>0</v>
      </c>
      <c r="Q2754" s="22" t="s">
        <v>1780</v>
      </c>
      <c r="R2754" s="14" t="s">
        <v>1754</v>
      </c>
    </row>
    <row r="2755" spans="1:18" x14ac:dyDescent="0.25">
      <c r="A2755" s="14">
        <f t="shared" si="86"/>
        <v>2754</v>
      </c>
      <c r="B2755" s="15">
        <v>44378</v>
      </c>
      <c r="C2755" s="7">
        <v>44403</v>
      </c>
      <c r="D2755" s="8" t="s">
        <v>842</v>
      </c>
      <c r="E2755" s="22" t="s">
        <v>266</v>
      </c>
      <c r="F2755" s="67" t="s">
        <v>1860</v>
      </c>
      <c r="G2755" s="8"/>
      <c r="H2755" s="67" t="s">
        <v>26</v>
      </c>
      <c r="I2755" s="22" t="s">
        <v>135</v>
      </c>
      <c r="J2755" s="68">
        <v>2</v>
      </c>
      <c r="K2755" s="13">
        <f>IFERROR(VLOOKUP(I2755,'LISTES stock'!A$2:B$1487,2,0)+SUMIFS(J2755:J2755,D2755:D2755,"ENTRÉE",I2755:I2755,I2755)-SUMIFS(J2755:J2755,D2755:D2755,"SORTIE",I2755:I2755,I2755),"")</f>
        <v>-88</v>
      </c>
      <c r="L2755" s="13">
        <f>IFERROR(VLOOKUP(I2755,T_LISTES[],3,0),"")</f>
        <v>2</v>
      </c>
      <c r="M2755" s="13" t="str">
        <f t="shared" si="87"/>
        <v>COMMANDER</v>
      </c>
      <c r="N2755" s="23"/>
      <c r="O2755" s="8"/>
      <c r="P2755" s="69">
        <v>0</v>
      </c>
      <c r="Q2755" s="22" t="s">
        <v>1780</v>
      </c>
      <c r="R2755" s="14" t="s">
        <v>1754</v>
      </c>
    </row>
    <row r="2756" spans="1:18" x14ac:dyDescent="0.25">
      <c r="A2756" s="14">
        <f t="shared" si="86"/>
        <v>2755</v>
      </c>
      <c r="B2756" s="15">
        <v>44378</v>
      </c>
      <c r="C2756" s="7">
        <v>44403</v>
      </c>
      <c r="D2756" s="8" t="s">
        <v>842</v>
      </c>
      <c r="E2756" s="22" t="s">
        <v>266</v>
      </c>
      <c r="F2756" s="67" t="s">
        <v>1765</v>
      </c>
      <c r="G2756" s="8"/>
      <c r="H2756" s="67" t="s">
        <v>58</v>
      </c>
      <c r="I2756" s="22" t="s">
        <v>57</v>
      </c>
      <c r="J2756" s="68">
        <v>22</v>
      </c>
      <c r="K2756" s="13">
        <f>IFERROR(VLOOKUP(I2756,'LISTES stock'!A$2:B$1487,2,0)+SUMIFS(J2756:J2756,D2756:D2756,"ENTRÉE",I2756:I2756,I2756)-SUMIFS(J2756:J2756,D2756:D2756,"SORTIE",I2756:I2756,I2756),"")</f>
        <v>-7066</v>
      </c>
      <c r="L2756" s="13">
        <f>IFERROR(VLOOKUP(I2756,T_LISTES[],3,0),"")</f>
        <v>0</v>
      </c>
      <c r="M2756" s="13" t="str">
        <f t="shared" si="87"/>
        <v>COMMANDER</v>
      </c>
      <c r="N2756" s="23"/>
      <c r="O2756" s="8"/>
      <c r="P2756" s="69">
        <v>0</v>
      </c>
      <c r="Q2756" s="22" t="s">
        <v>1780</v>
      </c>
      <c r="R2756" s="14" t="s">
        <v>1754</v>
      </c>
    </row>
    <row r="2757" spans="1:18" x14ac:dyDescent="0.25">
      <c r="A2757" s="14">
        <f t="shared" si="86"/>
        <v>2756</v>
      </c>
      <c r="B2757" s="15">
        <v>44378</v>
      </c>
      <c r="C2757" s="7">
        <v>44403</v>
      </c>
      <c r="D2757" s="8" t="s">
        <v>842</v>
      </c>
      <c r="E2757" s="22" t="s">
        <v>63</v>
      </c>
      <c r="F2757" s="67" t="s">
        <v>1747</v>
      </c>
      <c r="G2757" s="8"/>
      <c r="H2757" s="67" t="s">
        <v>1742</v>
      </c>
      <c r="I2757" s="22" t="s">
        <v>395</v>
      </c>
      <c r="J2757" s="68">
        <v>1</v>
      </c>
      <c r="K2757" s="13">
        <f>IFERROR(VLOOKUP(I2757,'LISTES stock'!A$2:B$1487,2,0)+SUMIFS(J2757:J2757,D2757:D2757,"ENTRÉE",I2757:I2757,I2757)-SUMIFS(J2757:J2757,D2757:D2757,"SORTIE",I2757:I2757,I2757),"")</f>
        <v>-5</v>
      </c>
      <c r="L2757" s="13">
        <f>IFERROR(VLOOKUP(I2757,T_LISTES[],3,0),"")</f>
        <v>2</v>
      </c>
      <c r="M2757" s="13" t="str">
        <f t="shared" si="87"/>
        <v>COMMANDER</v>
      </c>
      <c r="N2757" s="23"/>
      <c r="O2757" s="8"/>
      <c r="P2757" s="69">
        <v>12000</v>
      </c>
      <c r="Q2757" s="22"/>
      <c r="R2757" s="14" t="s">
        <v>1743</v>
      </c>
    </row>
    <row r="2758" spans="1:18" x14ac:dyDescent="0.25">
      <c r="A2758" s="14">
        <f t="shared" si="86"/>
        <v>2757</v>
      </c>
      <c r="B2758" s="15">
        <v>44378</v>
      </c>
      <c r="C2758" s="7">
        <v>44403</v>
      </c>
      <c r="D2758" s="8" t="s">
        <v>842</v>
      </c>
      <c r="E2758" s="22" t="s">
        <v>368</v>
      </c>
      <c r="F2758" s="67" t="s">
        <v>1747</v>
      </c>
      <c r="G2758" s="8"/>
      <c r="H2758" s="67" t="s">
        <v>1742</v>
      </c>
      <c r="I2758" s="22" t="s">
        <v>395</v>
      </c>
      <c r="J2758" s="68">
        <v>1</v>
      </c>
      <c r="K2758" s="13">
        <f>IFERROR(VLOOKUP(I2758,'LISTES stock'!A$2:B$1487,2,0)+SUMIFS(J2758:J2758,D2758:D2758,"ENTRÉE",I2758:I2758,I2758)-SUMIFS(J2758:J2758,D2758:D2758,"SORTIE",I2758:I2758,I2758),"")</f>
        <v>-5</v>
      </c>
      <c r="L2758" s="13">
        <f>IFERROR(VLOOKUP(I2758,T_LISTES[],3,0),"")</f>
        <v>2</v>
      </c>
      <c r="M2758" s="13" t="str">
        <f t="shared" si="87"/>
        <v>COMMANDER</v>
      </c>
      <c r="N2758" s="23"/>
      <c r="O2758" s="8"/>
      <c r="P2758" s="69">
        <v>12000</v>
      </c>
      <c r="Q2758" s="22"/>
      <c r="R2758" s="14" t="s">
        <v>1743</v>
      </c>
    </row>
    <row r="2759" spans="1:18" x14ac:dyDescent="0.25">
      <c r="A2759" s="14">
        <f t="shared" si="86"/>
        <v>2758</v>
      </c>
      <c r="B2759" s="15">
        <v>44378</v>
      </c>
      <c r="C2759" s="7">
        <v>44403</v>
      </c>
      <c r="D2759" s="8" t="s">
        <v>842</v>
      </c>
      <c r="E2759" s="22" t="s">
        <v>270</v>
      </c>
      <c r="F2759" s="67" t="s">
        <v>1860</v>
      </c>
      <c r="G2759" s="8"/>
      <c r="H2759" s="67" t="s">
        <v>26</v>
      </c>
      <c r="I2759" s="22" t="s">
        <v>133</v>
      </c>
      <c r="J2759" s="68">
        <v>2</v>
      </c>
      <c r="K2759" s="13">
        <f>IFERROR(VLOOKUP(I2759,'LISTES stock'!A$2:B$1487,2,0)+SUMIFS(J2759:J2759,D2759:D2759,"ENTRÉE",I2759:I2759,I2759)-SUMIFS(J2759:J2759,D2759:D2759,"SORTIE",I2759:I2759,I2759),"")</f>
        <v>-5</v>
      </c>
      <c r="L2759" s="13">
        <f>IFERROR(VLOOKUP(I2759,T_LISTES[],3,0),"")</f>
        <v>2</v>
      </c>
      <c r="M2759" s="13" t="str">
        <f t="shared" si="87"/>
        <v>COMMANDER</v>
      </c>
      <c r="N2759" s="23"/>
      <c r="O2759" s="8"/>
      <c r="P2759" s="69">
        <v>0</v>
      </c>
      <c r="Q2759" s="22" t="s">
        <v>1780</v>
      </c>
      <c r="R2759" s="14" t="s">
        <v>1759</v>
      </c>
    </row>
    <row r="2760" spans="1:18" x14ac:dyDescent="0.25">
      <c r="A2760" s="14">
        <f t="shared" si="86"/>
        <v>2759</v>
      </c>
      <c r="B2760" s="15">
        <v>44378</v>
      </c>
      <c r="C2760" s="7">
        <v>44403</v>
      </c>
      <c r="D2760" s="8" t="s">
        <v>842</v>
      </c>
      <c r="E2760" s="22" t="s">
        <v>270</v>
      </c>
      <c r="F2760" s="67" t="s">
        <v>1860</v>
      </c>
      <c r="G2760" s="8"/>
      <c r="H2760" s="67" t="s">
        <v>26</v>
      </c>
      <c r="I2760" s="22" t="s">
        <v>132</v>
      </c>
      <c r="J2760" s="68">
        <v>2</v>
      </c>
      <c r="K2760" s="13">
        <f>IFERROR(VLOOKUP(I2760,'LISTES stock'!A$2:B$1487,2,0)+SUMIFS(J2760:J2760,D2760:D2760,"ENTRÉE",I2760:I2760,I2760)-SUMIFS(J2760:J2760,D2760:D2760,"SORTIE",I2760:I2760,I2760),"")</f>
        <v>-2</v>
      </c>
      <c r="L2760" s="13">
        <f>IFERROR(VLOOKUP(I2760,T_LISTES[],3,0),"")</f>
        <v>2</v>
      </c>
      <c r="M2760" s="13" t="str">
        <f t="shared" si="87"/>
        <v>COMMANDER</v>
      </c>
      <c r="N2760" s="23"/>
      <c r="O2760" s="8"/>
      <c r="P2760" s="69">
        <v>0</v>
      </c>
      <c r="Q2760" s="22" t="s">
        <v>1780</v>
      </c>
      <c r="R2760" s="14" t="s">
        <v>1759</v>
      </c>
    </row>
    <row r="2761" spans="1:18" x14ac:dyDescent="0.25">
      <c r="A2761" s="14">
        <f t="shared" si="86"/>
        <v>2760</v>
      </c>
      <c r="B2761" s="15">
        <v>44378</v>
      </c>
      <c r="C2761" s="7">
        <v>44403</v>
      </c>
      <c r="D2761" s="8" t="s">
        <v>842</v>
      </c>
      <c r="E2761" s="22" t="s">
        <v>270</v>
      </c>
      <c r="F2761" s="67" t="s">
        <v>1860</v>
      </c>
      <c r="G2761" s="8"/>
      <c r="H2761" s="67" t="s">
        <v>26</v>
      </c>
      <c r="I2761" s="22" t="s">
        <v>135</v>
      </c>
      <c r="J2761" s="68">
        <v>2</v>
      </c>
      <c r="K2761" s="13">
        <f>IFERROR(VLOOKUP(I2761,'LISTES stock'!A$2:B$1487,2,0)+SUMIFS(J2761:J2761,D2761:D2761,"ENTRÉE",I2761:I2761,I2761)-SUMIFS(J2761:J2761,D2761:D2761,"SORTIE",I2761:I2761,I2761),"")</f>
        <v>-88</v>
      </c>
      <c r="L2761" s="13">
        <f>IFERROR(VLOOKUP(I2761,T_LISTES[],3,0),"")</f>
        <v>2</v>
      </c>
      <c r="M2761" s="13" t="str">
        <f t="shared" si="87"/>
        <v>COMMANDER</v>
      </c>
      <c r="N2761" s="23"/>
      <c r="O2761" s="8"/>
      <c r="P2761" s="69">
        <v>0</v>
      </c>
      <c r="Q2761" s="22" t="s">
        <v>1780</v>
      </c>
      <c r="R2761" s="14" t="s">
        <v>1759</v>
      </c>
    </row>
    <row r="2762" spans="1:18" x14ac:dyDescent="0.25">
      <c r="A2762" s="14">
        <f t="shared" si="86"/>
        <v>2761</v>
      </c>
      <c r="B2762" s="15">
        <v>44378</v>
      </c>
      <c r="C2762" s="7">
        <v>44403</v>
      </c>
      <c r="D2762" s="8" t="s">
        <v>842</v>
      </c>
      <c r="E2762" s="22" t="s">
        <v>270</v>
      </c>
      <c r="F2762" s="67" t="s">
        <v>1765</v>
      </c>
      <c r="G2762" s="8"/>
      <c r="H2762" s="67" t="s">
        <v>58</v>
      </c>
      <c r="I2762" s="22" t="s">
        <v>57</v>
      </c>
      <c r="J2762" s="68">
        <v>22</v>
      </c>
      <c r="K2762" s="13">
        <f>IFERROR(VLOOKUP(I2762,'LISTES stock'!A$2:B$1487,2,0)+SUMIFS(J2762:J2762,D2762:D2762,"ENTRÉE",I2762:I2762,I2762)-SUMIFS(J2762:J2762,D2762:D2762,"SORTIE",I2762:I2762,I2762),"")</f>
        <v>-7066</v>
      </c>
      <c r="L2762" s="13">
        <f>IFERROR(VLOOKUP(I2762,T_LISTES[],3,0),"")</f>
        <v>0</v>
      </c>
      <c r="M2762" s="13" t="str">
        <f t="shared" si="87"/>
        <v>COMMANDER</v>
      </c>
      <c r="N2762" s="23"/>
      <c r="O2762" s="8"/>
      <c r="P2762" s="69">
        <v>0</v>
      </c>
      <c r="Q2762" s="22" t="s">
        <v>1780</v>
      </c>
      <c r="R2762" s="14" t="s">
        <v>1759</v>
      </c>
    </row>
    <row r="2763" spans="1:18" x14ac:dyDescent="0.25">
      <c r="A2763" s="14">
        <f t="shared" si="86"/>
        <v>2762</v>
      </c>
      <c r="B2763" s="15">
        <v>44378</v>
      </c>
      <c r="C2763" s="7">
        <v>44403</v>
      </c>
      <c r="D2763" s="8" t="s">
        <v>842</v>
      </c>
      <c r="E2763" s="22" t="s">
        <v>63</v>
      </c>
      <c r="F2763" s="67" t="s">
        <v>1747</v>
      </c>
      <c r="G2763" s="8"/>
      <c r="H2763" s="67" t="s">
        <v>33</v>
      </c>
      <c r="I2763" s="22" t="s">
        <v>313</v>
      </c>
      <c r="J2763" s="68">
        <v>2</v>
      </c>
      <c r="K2763" s="13">
        <f>IFERROR(VLOOKUP(I2763,'LISTES stock'!A$2:B$1487,2,0)+SUMIFS(J2763:J2763,D2763:D2763,"ENTRÉE",I2763:I2763,I2763)-SUMIFS(J2763:J2763,D2763:D2763,"SORTIE",I2763:I2763,I2763),"")</f>
        <v>18</v>
      </c>
      <c r="L2763" s="13">
        <f>IFERROR(VLOOKUP(I2763,T_LISTES[],3,0),"")</f>
        <v>2</v>
      </c>
      <c r="M2763" s="13" t="str">
        <f t="shared" si="87"/>
        <v/>
      </c>
      <c r="N2763" s="23"/>
      <c r="O2763" s="8"/>
      <c r="P2763" s="69">
        <v>0</v>
      </c>
      <c r="Q2763" s="22" t="s">
        <v>1970</v>
      </c>
      <c r="R2763" s="14" t="s">
        <v>1837</v>
      </c>
    </row>
    <row r="2764" spans="1:18" x14ac:dyDescent="0.25">
      <c r="A2764" s="14">
        <f t="shared" si="86"/>
        <v>2763</v>
      </c>
      <c r="B2764" s="15">
        <v>44378</v>
      </c>
      <c r="C2764" s="7">
        <v>44403</v>
      </c>
      <c r="D2764" s="8" t="s">
        <v>842</v>
      </c>
      <c r="E2764" s="22" t="s">
        <v>368</v>
      </c>
      <c r="F2764" s="67" t="s">
        <v>1747</v>
      </c>
      <c r="G2764" s="8"/>
      <c r="H2764" s="67" t="s">
        <v>33</v>
      </c>
      <c r="I2764" s="22" t="s">
        <v>313</v>
      </c>
      <c r="J2764" s="68">
        <v>2</v>
      </c>
      <c r="K2764" s="13">
        <f>IFERROR(VLOOKUP(I2764,'LISTES stock'!A$2:B$1487,2,0)+SUMIFS(J2764:J2764,D2764:D2764,"ENTRÉE",I2764:I2764,I2764)-SUMIFS(J2764:J2764,D2764:D2764,"SORTIE",I2764:I2764,I2764),"")</f>
        <v>18</v>
      </c>
      <c r="L2764" s="13">
        <f>IFERROR(VLOOKUP(I2764,T_LISTES[],3,0),"")</f>
        <v>2</v>
      </c>
      <c r="M2764" s="13" t="str">
        <f t="shared" si="87"/>
        <v/>
      </c>
      <c r="N2764" s="23"/>
      <c r="O2764" s="8"/>
      <c r="P2764" s="69">
        <v>0</v>
      </c>
      <c r="Q2764" s="22" t="s">
        <v>1970</v>
      </c>
      <c r="R2764" s="14" t="s">
        <v>1837</v>
      </c>
    </row>
    <row r="2765" spans="1:18" x14ac:dyDescent="0.25">
      <c r="A2765" s="14">
        <f t="shared" si="86"/>
        <v>2764</v>
      </c>
      <c r="B2765" s="15">
        <v>44378</v>
      </c>
      <c r="C2765" s="7">
        <v>44403</v>
      </c>
      <c r="D2765" s="8" t="s">
        <v>842</v>
      </c>
      <c r="E2765" s="22" t="s">
        <v>2154</v>
      </c>
      <c r="F2765" s="67" t="s">
        <v>1747</v>
      </c>
      <c r="G2765" s="8"/>
      <c r="H2765" s="67" t="s">
        <v>17</v>
      </c>
      <c r="I2765" s="22" t="s">
        <v>18</v>
      </c>
      <c r="J2765" s="68">
        <v>2</v>
      </c>
      <c r="K2765" s="13">
        <f>IFERROR(VLOOKUP(I2765,'LISTES stock'!A$2:B$1487,2,0)+SUMIFS(J2765:J2765,D2765:D2765,"ENTRÉE",I2765:I2765,I2765)-SUMIFS(J2765:J2765,D2765:D2765,"SORTIE",I2765:I2765,I2765),"")</f>
        <v>-59</v>
      </c>
      <c r="L2765" s="13">
        <f>IFERROR(VLOOKUP(I2765,T_LISTES[],3,0),"")</f>
        <v>0</v>
      </c>
      <c r="M2765" s="13" t="str">
        <f t="shared" si="87"/>
        <v>COMMANDER</v>
      </c>
      <c r="N2765" s="23" t="s">
        <v>1755</v>
      </c>
      <c r="O2765" s="8"/>
      <c r="P2765" s="69">
        <v>0</v>
      </c>
      <c r="Q2765" s="22" t="s">
        <v>2174</v>
      </c>
      <c r="R2765" s="14" t="s">
        <v>1790</v>
      </c>
    </row>
    <row r="2766" spans="1:18" x14ac:dyDescent="0.25">
      <c r="A2766" s="14">
        <f t="shared" si="86"/>
        <v>2765</v>
      </c>
      <c r="B2766" s="15">
        <v>44378</v>
      </c>
      <c r="C2766" s="7">
        <v>44403</v>
      </c>
      <c r="D2766" s="8" t="s">
        <v>842</v>
      </c>
      <c r="E2766" s="22" t="s">
        <v>270</v>
      </c>
      <c r="F2766" s="67" t="s">
        <v>1744</v>
      </c>
      <c r="G2766" s="8"/>
      <c r="H2766" s="67" t="s">
        <v>33</v>
      </c>
      <c r="I2766" s="22" t="s">
        <v>243</v>
      </c>
      <c r="J2766" s="68">
        <v>1</v>
      </c>
      <c r="K2766" s="13">
        <f>IFERROR(VLOOKUP(I2766,'LISTES stock'!A$2:B$1487,2,0)+SUMIFS(J2766:J2766,D2766:D2766,"ENTRÉE",I2766:I2766,I2766)-SUMIFS(J2766:J2766,D2766:D2766,"SORTIE",I2766:I2766,I2766),"")</f>
        <v>-1</v>
      </c>
      <c r="L2766" s="13">
        <f>IFERROR(VLOOKUP(I2766,T_LISTES[],3,0),"")</f>
        <v>2</v>
      </c>
      <c r="M2766" s="13" t="str">
        <f t="shared" si="87"/>
        <v>COMMANDER</v>
      </c>
      <c r="N2766" s="23"/>
      <c r="O2766" s="8"/>
      <c r="P2766" s="69">
        <v>6667</v>
      </c>
      <c r="Q2766" s="22"/>
      <c r="R2766" s="14" t="s">
        <v>1842</v>
      </c>
    </row>
    <row r="2767" spans="1:18" x14ac:dyDescent="0.25">
      <c r="A2767" s="14">
        <f t="shared" si="86"/>
        <v>2766</v>
      </c>
      <c r="B2767" s="15">
        <v>44378</v>
      </c>
      <c r="C2767" s="7">
        <v>44403</v>
      </c>
      <c r="D2767" s="8" t="s">
        <v>842</v>
      </c>
      <c r="E2767" s="22" t="s">
        <v>76</v>
      </c>
      <c r="F2767" s="67" t="s">
        <v>1867</v>
      </c>
      <c r="G2767" s="8"/>
      <c r="H2767" s="67" t="s">
        <v>1742</v>
      </c>
      <c r="I2767" s="22" t="s">
        <v>337</v>
      </c>
      <c r="J2767" s="68">
        <v>1</v>
      </c>
      <c r="K2767" s="13">
        <f>IFERROR(VLOOKUP(I2767,'LISTES stock'!A$2:B$1487,2,0)+SUMIFS(J2767:J2767,D2767:D2767,"ENTRÉE",I2767:I2767,I2767)-SUMIFS(J2767:J2767,D2767:D2767,"SORTIE",I2767:I2767,I2767),"")</f>
        <v>-25</v>
      </c>
      <c r="L2767" s="13">
        <f>IFERROR(VLOOKUP(I2767,T_LISTES[],3,0),"")</f>
        <v>2</v>
      </c>
      <c r="M2767" s="13" t="str">
        <f t="shared" si="87"/>
        <v>COMMANDER</v>
      </c>
      <c r="N2767" s="23"/>
      <c r="O2767" s="8"/>
      <c r="P2767" s="69">
        <v>0</v>
      </c>
      <c r="Q2767" s="22"/>
      <c r="R2767" s="14" t="s">
        <v>1743</v>
      </c>
    </row>
    <row r="2768" spans="1:18" x14ac:dyDescent="0.25">
      <c r="A2768" s="14">
        <f t="shared" si="86"/>
        <v>2767</v>
      </c>
      <c r="B2768" s="15">
        <v>44378</v>
      </c>
      <c r="C2768" s="7">
        <v>44403</v>
      </c>
      <c r="D2768" s="8" t="s">
        <v>842</v>
      </c>
      <c r="E2768" s="22" t="s">
        <v>76</v>
      </c>
      <c r="F2768" s="67" t="s">
        <v>1867</v>
      </c>
      <c r="G2768" s="8"/>
      <c r="H2768" s="67" t="s">
        <v>1742</v>
      </c>
      <c r="I2768" s="22" t="s">
        <v>333</v>
      </c>
      <c r="J2768" s="68">
        <v>2</v>
      </c>
      <c r="K2768" s="13">
        <f>IFERROR(VLOOKUP(I2768,'LISTES stock'!A$2:B$1487,2,0)+SUMIFS(J2768:J2768,D2768:D2768,"ENTRÉE",I2768:I2768,I2768)-SUMIFS(J2768:J2768,D2768:D2768,"SORTIE",I2768:I2768,I2768),"")</f>
        <v>-23</v>
      </c>
      <c r="L2768" s="13">
        <f>IFERROR(VLOOKUP(I2768,T_LISTES[],3,0),"")</f>
        <v>2</v>
      </c>
      <c r="M2768" s="13" t="str">
        <f t="shared" si="87"/>
        <v>COMMANDER</v>
      </c>
      <c r="N2768" s="23"/>
      <c r="O2768" s="8"/>
      <c r="P2768" s="69">
        <v>0</v>
      </c>
      <c r="Q2768" s="22"/>
      <c r="R2768" s="14" t="s">
        <v>1743</v>
      </c>
    </row>
    <row r="2769" spans="1:18" x14ac:dyDescent="0.25">
      <c r="A2769" s="14">
        <f t="shared" si="86"/>
        <v>2768</v>
      </c>
      <c r="B2769" s="15">
        <v>44378</v>
      </c>
      <c r="C2769" s="7">
        <v>44403</v>
      </c>
      <c r="D2769" s="8" t="s">
        <v>842</v>
      </c>
      <c r="E2769" s="22" t="s">
        <v>707</v>
      </c>
      <c r="F2769" s="67" t="s">
        <v>1744</v>
      </c>
      <c r="G2769" s="8"/>
      <c r="H2769" s="67" t="s">
        <v>33</v>
      </c>
      <c r="I2769" s="22" t="s">
        <v>161</v>
      </c>
      <c r="J2769" s="68">
        <v>1</v>
      </c>
      <c r="K2769" s="13">
        <f>IFERROR(VLOOKUP(I2769,'LISTES stock'!A$2:B$1487,2,0)+SUMIFS(J2769:J2769,D2769:D2769,"ENTRÉE",I2769:I2769,I2769)-SUMIFS(J2769:J2769,D2769:D2769,"SORTIE",I2769:I2769,I2769),"")</f>
        <v>-15</v>
      </c>
      <c r="L2769" s="13">
        <f>IFERROR(VLOOKUP(I2769,T_LISTES[],3,0),"")</f>
        <v>2</v>
      </c>
      <c r="M2769" s="13" t="str">
        <f t="shared" si="87"/>
        <v>COMMANDER</v>
      </c>
      <c r="N2769" s="23"/>
      <c r="O2769" s="8"/>
      <c r="P2769" s="69">
        <v>0</v>
      </c>
      <c r="Q2769" s="22"/>
      <c r="R2769" s="14" t="s">
        <v>1737</v>
      </c>
    </row>
    <row r="2770" spans="1:18" x14ac:dyDescent="0.25">
      <c r="A2770" s="14">
        <f t="shared" si="86"/>
        <v>2769</v>
      </c>
      <c r="B2770" s="15">
        <v>44378</v>
      </c>
      <c r="C2770" s="7">
        <v>44403</v>
      </c>
      <c r="D2770" s="8" t="s">
        <v>842</v>
      </c>
      <c r="E2770" s="22" t="s">
        <v>212</v>
      </c>
      <c r="F2770" s="67" t="s">
        <v>1747</v>
      </c>
      <c r="G2770" s="8"/>
      <c r="H2770" s="67" t="s">
        <v>17</v>
      </c>
      <c r="I2770" s="22" t="s">
        <v>18</v>
      </c>
      <c r="J2770" s="68">
        <v>2</v>
      </c>
      <c r="K2770" s="13">
        <f>IFERROR(VLOOKUP(I2770,'LISTES stock'!A$2:B$1487,2,0)+SUMIFS(J2770:J2770,D2770:D2770,"ENTRÉE",I2770:I2770,I2770)-SUMIFS(J2770:J2770,D2770:D2770,"SORTIE",I2770:I2770,I2770),"")</f>
        <v>-59</v>
      </c>
      <c r="L2770" s="13">
        <f>IFERROR(VLOOKUP(I2770,T_LISTES[],3,0),"")</f>
        <v>0</v>
      </c>
      <c r="M2770" s="13" t="str">
        <f t="shared" si="87"/>
        <v>COMMANDER</v>
      </c>
      <c r="N2770" s="23"/>
      <c r="O2770" s="8"/>
      <c r="P2770" s="69">
        <v>0</v>
      </c>
      <c r="Q2770" s="22"/>
      <c r="R2770" s="14" t="s">
        <v>1790</v>
      </c>
    </row>
    <row r="2771" spans="1:18" x14ac:dyDescent="0.25">
      <c r="A2771" s="14">
        <f t="shared" si="86"/>
        <v>2770</v>
      </c>
      <c r="B2771" s="15">
        <v>44378</v>
      </c>
      <c r="C2771" s="7">
        <v>44404</v>
      </c>
      <c r="D2771" s="8" t="s">
        <v>842</v>
      </c>
      <c r="E2771" s="22" t="s">
        <v>84</v>
      </c>
      <c r="F2771" s="67" t="s">
        <v>1747</v>
      </c>
      <c r="G2771" s="8"/>
      <c r="H2771" s="67" t="s">
        <v>33</v>
      </c>
      <c r="I2771" s="22" t="s">
        <v>301</v>
      </c>
      <c r="J2771" s="68">
        <v>2</v>
      </c>
      <c r="K2771" s="13">
        <f>IFERROR(VLOOKUP(I2771,'LISTES stock'!A$2:B$1487,2,0)+SUMIFS(J2771:J2771,D2771:D2771,"ENTRÉE",I2771:I2771,I2771)-SUMIFS(J2771:J2771,D2771:D2771,"SORTIE",I2771:I2771,I2771),"")</f>
        <v>-6</v>
      </c>
      <c r="L2771" s="13">
        <f>IFERROR(VLOOKUP(I2771,T_LISTES[],3,0),"")</f>
        <v>0</v>
      </c>
      <c r="M2771" s="13" t="str">
        <f t="shared" si="87"/>
        <v>COMMANDER</v>
      </c>
      <c r="N2771" s="23" t="s">
        <v>1773</v>
      </c>
      <c r="O2771" s="8"/>
      <c r="P2771" s="69">
        <v>0</v>
      </c>
      <c r="Q2771" s="22" t="s">
        <v>1816</v>
      </c>
      <c r="R2771" s="14" t="s">
        <v>1776</v>
      </c>
    </row>
    <row r="2772" spans="1:18" x14ac:dyDescent="0.25">
      <c r="A2772" s="14">
        <f t="shared" si="86"/>
        <v>2771</v>
      </c>
      <c r="B2772" s="15">
        <v>44378</v>
      </c>
      <c r="C2772" s="7">
        <v>44404</v>
      </c>
      <c r="D2772" s="8" t="s">
        <v>842</v>
      </c>
      <c r="E2772" s="22" t="s">
        <v>707</v>
      </c>
      <c r="F2772" s="67" t="s">
        <v>1747</v>
      </c>
      <c r="G2772" s="8"/>
      <c r="H2772" s="67" t="s">
        <v>1742</v>
      </c>
      <c r="I2772" s="22" t="s">
        <v>556</v>
      </c>
      <c r="J2772" s="68">
        <v>1</v>
      </c>
      <c r="K2772" s="13">
        <f>IFERROR(VLOOKUP(I2772,'LISTES stock'!A$2:B$1487,2,0)+SUMIFS(J2772:J2772,D2772:D2772,"ENTRÉE",I2772:I2772,I2772)-SUMIFS(J2772:J2772,D2772:D2772,"SORTIE",I2772:I2772,I2772),"")</f>
        <v>-21</v>
      </c>
      <c r="L2772" s="13">
        <f>IFERROR(VLOOKUP(I2772,T_LISTES[],3,0),"")</f>
        <v>2</v>
      </c>
      <c r="M2772" s="13" t="str">
        <f t="shared" si="87"/>
        <v>COMMANDER</v>
      </c>
      <c r="N2772" s="23" t="s">
        <v>1973</v>
      </c>
      <c r="O2772" s="8"/>
      <c r="P2772" s="69">
        <v>25000</v>
      </c>
      <c r="Q2772" s="22"/>
      <c r="R2772" s="14" t="s">
        <v>1777</v>
      </c>
    </row>
    <row r="2773" spans="1:18" x14ac:dyDescent="0.25">
      <c r="A2773" s="14">
        <f t="shared" si="86"/>
        <v>2772</v>
      </c>
      <c r="B2773" s="15">
        <v>44378</v>
      </c>
      <c r="C2773" s="7">
        <v>44404</v>
      </c>
      <c r="D2773" s="8" t="s">
        <v>842</v>
      </c>
      <c r="E2773" s="22" t="s">
        <v>6</v>
      </c>
      <c r="F2773" s="67" t="s">
        <v>1747</v>
      </c>
      <c r="G2773" s="8"/>
      <c r="H2773" s="67" t="s">
        <v>17</v>
      </c>
      <c r="I2773" s="22" t="s">
        <v>116</v>
      </c>
      <c r="J2773" s="68">
        <v>1</v>
      </c>
      <c r="K2773" s="13">
        <f>IFERROR(VLOOKUP(I2773,'LISTES stock'!A$2:B$1487,2,0)+SUMIFS(J2773:J2773,D2773:D2773,"ENTRÉE",I2773:I2773,I2773)-SUMIFS(J2773:J2773,D2773:D2773,"SORTIE",I2773:I2773,I2773),"")</f>
        <v>-9</v>
      </c>
      <c r="L2773" s="13">
        <f>IFERROR(VLOOKUP(I2773,T_LISTES[],3,0),"")</f>
        <v>0</v>
      </c>
      <c r="M2773" s="13" t="str">
        <f t="shared" si="87"/>
        <v>COMMANDER</v>
      </c>
      <c r="N2773" s="23" t="s">
        <v>1811</v>
      </c>
      <c r="O2773" s="8"/>
      <c r="P2773" s="69">
        <v>0</v>
      </c>
      <c r="Q2773" s="22" t="s">
        <v>2175</v>
      </c>
      <c r="R2773" s="14" t="s">
        <v>1790</v>
      </c>
    </row>
    <row r="2774" spans="1:18" x14ac:dyDescent="0.25">
      <c r="A2774" s="14">
        <f t="shared" si="86"/>
        <v>2773</v>
      </c>
      <c r="B2774" s="15">
        <v>44378</v>
      </c>
      <c r="C2774" s="7">
        <v>44404</v>
      </c>
      <c r="D2774" s="8" t="s">
        <v>842</v>
      </c>
      <c r="E2774" s="22" t="s">
        <v>6</v>
      </c>
      <c r="F2774" s="67" t="s">
        <v>1747</v>
      </c>
      <c r="G2774" s="8"/>
      <c r="H2774" s="67" t="s">
        <v>33</v>
      </c>
      <c r="I2774" s="22" t="s">
        <v>19</v>
      </c>
      <c r="J2774" s="68">
        <v>2</v>
      </c>
      <c r="K2774" s="13">
        <f>IFERROR(VLOOKUP(I2774,'LISTES stock'!A$2:B$1487,2,0)+SUMIFS(J2774:J2774,D2774:D2774,"ENTRÉE",I2774:I2774,I2774)-SUMIFS(J2774:J2774,D2774:D2774,"SORTIE",I2774:I2774,I2774),"")</f>
        <v>50</v>
      </c>
      <c r="L2774" s="13">
        <f>IFERROR(VLOOKUP(I2774,T_LISTES[],3,0),"")</f>
        <v>2</v>
      </c>
      <c r="M2774" s="13" t="str">
        <f t="shared" si="87"/>
        <v/>
      </c>
      <c r="N2774" s="23"/>
      <c r="O2774" s="8"/>
      <c r="P2774" s="69">
        <v>0</v>
      </c>
      <c r="Q2774" s="22" t="s">
        <v>2175</v>
      </c>
      <c r="R2774" s="14" t="s">
        <v>1790</v>
      </c>
    </row>
    <row r="2775" spans="1:18" x14ac:dyDescent="0.25">
      <c r="A2775" s="14">
        <f t="shared" si="86"/>
        <v>2774</v>
      </c>
      <c r="B2775" s="15">
        <v>44378</v>
      </c>
      <c r="C2775" s="7">
        <v>44404</v>
      </c>
      <c r="D2775" s="8" t="s">
        <v>842</v>
      </c>
      <c r="E2775" s="22" t="s">
        <v>84</v>
      </c>
      <c r="F2775" s="67" t="s">
        <v>1765</v>
      </c>
      <c r="G2775" s="8"/>
      <c r="H2775" s="67" t="s">
        <v>1742</v>
      </c>
      <c r="I2775" s="22" t="s">
        <v>379</v>
      </c>
      <c r="J2775" s="68">
        <v>1</v>
      </c>
      <c r="K2775" s="13">
        <f>IFERROR(VLOOKUP(I2775,'LISTES stock'!A$2:B$1487,2,0)+SUMIFS(J2775:J2775,D2775:D2775,"ENTRÉE",I2775:I2775,I2775)-SUMIFS(J2775:J2775,D2775:D2775,"SORTIE",I2775:I2775,I2775),"")</f>
        <v>-1</v>
      </c>
      <c r="L2775" s="13">
        <f>IFERROR(VLOOKUP(I2775,T_LISTES[],3,0),"")</f>
        <v>0</v>
      </c>
      <c r="M2775" s="13" t="str">
        <f t="shared" si="87"/>
        <v>COMMANDER</v>
      </c>
      <c r="N2775" s="23" t="s">
        <v>2176</v>
      </c>
      <c r="O2775" s="8"/>
      <c r="P2775" s="69">
        <v>0</v>
      </c>
      <c r="Q2775" s="22" t="s">
        <v>2177</v>
      </c>
      <c r="R2775" s="14" t="s">
        <v>1772</v>
      </c>
    </row>
    <row r="2776" spans="1:18" x14ac:dyDescent="0.25">
      <c r="A2776" s="14">
        <f t="shared" si="86"/>
        <v>2775</v>
      </c>
      <c r="B2776" s="15">
        <v>44378</v>
      </c>
      <c r="C2776" s="7">
        <v>44404</v>
      </c>
      <c r="D2776" s="8" t="s">
        <v>842</v>
      </c>
      <c r="E2776" s="22" t="s">
        <v>707</v>
      </c>
      <c r="F2776" s="67"/>
      <c r="G2776" s="8"/>
      <c r="H2776" s="67" t="s">
        <v>33</v>
      </c>
      <c r="I2776" s="22" t="s">
        <v>820</v>
      </c>
      <c r="J2776" s="68">
        <v>2</v>
      </c>
      <c r="K2776" s="13">
        <f>IFERROR(VLOOKUP(I2776,'LISTES stock'!A$2:B$1487,2,0)+SUMIFS(J2776:J2776,D2776:D2776,"ENTRÉE",I2776:I2776,I2776)-SUMIFS(J2776:J2776,D2776:D2776,"SORTIE",I2776:I2776,I2776),"")</f>
        <v>-4</v>
      </c>
      <c r="L2776" s="13">
        <f>IFERROR(VLOOKUP(I2776,T_LISTES[],3,0),"")</f>
        <v>0</v>
      </c>
      <c r="M2776" s="13" t="str">
        <f t="shared" si="87"/>
        <v>COMMANDER</v>
      </c>
      <c r="N2776" s="23"/>
      <c r="O2776" s="8"/>
      <c r="P2776" s="69">
        <v>15000</v>
      </c>
      <c r="Q2776" s="22"/>
      <c r="R2776" s="14" t="s">
        <v>1777</v>
      </c>
    </row>
    <row r="2777" spans="1:18" x14ac:dyDescent="0.25">
      <c r="A2777" s="14">
        <f t="shared" si="86"/>
        <v>2776</v>
      </c>
      <c r="B2777" s="15">
        <v>44378</v>
      </c>
      <c r="C2777" s="7">
        <v>44404</v>
      </c>
      <c r="D2777" s="8" t="s">
        <v>842</v>
      </c>
      <c r="E2777" s="22" t="s">
        <v>707</v>
      </c>
      <c r="F2777" s="67" t="s">
        <v>1744</v>
      </c>
      <c r="G2777" s="8"/>
      <c r="H2777" s="67" t="s">
        <v>33</v>
      </c>
      <c r="I2777" s="22" t="s">
        <v>821</v>
      </c>
      <c r="J2777" s="68">
        <v>1</v>
      </c>
      <c r="K2777" s="13">
        <f>IFERROR(VLOOKUP(I2777,'LISTES stock'!A$2:B$1487,2,0)+SUMIFS(J2777:J2777,D2777:D2777,"ENTRÉE",I2777:I2777,I2777)-SUMIFS(J2777:J2777,D2777:D2777,"SORTIE",I2777:I2777,I2777),"")</f>
        <v>9</v>
      </c>
      <c r="L2777" s="13">
        <f>IFERROR(VLOOKUP(I2777,T_LISTES[],3,0),"")</f>
        <v>2</v>
      </c>
      <c r="M2777" s="13" t="str">
        <f t="shared" si="87"/>
        <v/>
      </c>
      <c r="N2777" s="23"/>
      <c r="O2777" s="8"/>
      <c r="P2777" s="69">
        <v>10000</v>
      </c>
      <c r="Q2777" s="22" t="s">
        <v>1908</v>
      </c>
      <c r="R2777" s="14" t="s">
        <v>1737</v>
      </c>
    </row>
    <row r="2778" spans="1:18" x14ac:dyDescent="0.25">
      <c r="A2778" s="14">
        <f t="shared" si="86"/>
        <v>2777</v>
      </c>
      <c r="B2778" s="15">
        <v>44378</v>
      </c>
      <c r="C2778" s="7">
        <v>44404</v>
      </c>
      <c r="D2778" s="8" t="s">
        <v>842</v>
      </c>
      <c r="E2778" s="22" t="s">
        <v>707</v>
      </c>
      <c r="F2778" s="67" t="s">
        <v>1744</v>
      </c>
      <c r="G2778" s="8"/>
      <c r="H2778" s="67" t="s">
        <v>33</v>
      </c>
      <c r="I2778" s="22" t="s">
        <v>822</v>
      </c>
      <c r="J2778" s="68">
        <v>1</v>
      </c>
      <c r="K2778" s="13">
        <f>IFERROR(VLOOKUP(I2778,'LISTES stock'!A$2:B$1487,2,0)+SUMIFS(J2778:J2778,D2778:D2778,"ENTRÉE",I2778:I2778,I2778)-SUMIFS(J2778:J2778,D2778:D2778,"SORTIE",I2778:I2778,I2778),"")</f>
        <v>0</v>
      </c>
      <c r="L2778" s="13">
        <f>IFERROR(VLOOKUP(I2778,T_LISTES[],3,0),"")</f>
        <v>2</v>
      </c>
      <c r="M2778" s="13" t="str">
        <f t="shared" si="87"/>
        <v>COMMANDER</v>
      </c>
      <c r="N2778" s="23"/>
      <c r="O2778" s="8"/>
      <c r="P2778" s="69">
        <v>12000</v>
      </c>
      <c r="Q2778" s="22" t="s">
        <v>1908</v>
      </c>
      <c r="R2778" s="14" t="s">
        <v>1737</v>
      </c>
    </row>
    <row r="2779" spans="1:18" x14ac:dyDescent="0.25">
      <c r="A2779" s="14">
        <f t="shared" si="86"/>
        <v>2778</v>
      </c>
      <c r="B2779" s="15">
        <v>44378</v>
      </c>
      <c r="C2779" s="7">
        <v>44404</v>
      </c>
      <c r="D2779" s="8" t="s">
        <v>842</v>
      </c>
      <c r="E2779" s="22" t="s">
        <v>88</v>
      </c>
      <c r="F2779" s="67" t="s">
        <v>1747</v>
      </c>
      <c r="G2779" s="8"/>
      <c r="H2779" s="67" t="s">
        <v>26</v>
      </c>
      <c r="I2779" s="22" t="s">
        <v>64</v>
      </c>
      <c r="J2779" s="68">
        <v>1</v>
      </c>
      <c r="K2779" s="13">
        <f>IFERROR(VLOOKUP(I2779,'LISTES stock'!A$2:B$1487,2,0)+SUMIFS(J2779:J2779,D2779:D2779,"ENTRÉE",I2779:I2779,I2779)-SUMIFS(J2779:J2779,D2779:D2779,"SORTIE",I2779:I2779,I2779),"")</f>
        <v>-50</v>
      </c>
      <c r="L2779" s="13">
        <f>IFERROR(VLOOKUP(I2779,T_LISTES[],3,0),"")</f>
        <v>2</v>
      </c>
      <c r="M2779" s="13" t="str">
        <f t="shared" si="87"/>
        <v>COMMANDER</v>
      </c>
      <c r="N2779" s="23"/>
      <c r="O2779" s="8"/>
      <c r="P2779" s="69">
        <v>0</v>
      </c>
      <c r="Q2779" s="22" t="s">
        <v>1780</v>
      </c>
      <c r="R2779" s="14" t="s">
        <v>1754</v>
      </c>
    </row>
    <row r="2780" spans="1:18" x14ac:dyDescent="0.25">
      <c r="A2780" s="14">
        <f t="shared" si="86"/>
        <v>2779</v>
      </c>
      <c r="B2780" s="15">
        <v>44378</v>
      </c>
      <c r="C2780" s="7">
        <v>44404</v>
      </c>
      <c r="D2780" s="8" t="s">
        <v>842</v>
      </c>
      <c r="E2780" s="22" t="s">
        <v>88</v>
      </c>
      <c r="F2780" s="67" t="s">
        <v>1747</v>
      </c>
      <c r="G2780" s="8"/>
      <c r="H2780" s="67" t="s">
        <v>26</v>
      </c>
      <c r="I2780" s="22" t="s">
        <v>65</v>
      </c>
      <c r="J2780" s="68">
        <v>1</v>
      </c>
      <c r="K2780" s="13">
        <f>IFERROR(VLOOKUP(I2780,'LISTES stock'!A$2:B$1487,2,0)+SUMIFS(J2780:J2780,D2780:D2780,"ENTRÉE",I2780:I2780,I2780)-SUMIFS(J2780:J2780,D2780:D2780,"SORTIE",I2780:I2780,I2780),"")</f>
        <v>-54</v>
      </c>
      <c r="L2780" s="13">
        <f>IFERROR(VLOOKUP(I2780,T_LISTES[],3,0),"")</f>
        <v>2</v>
      </c>
      <c r="M2780" s="13" t="str">
        <f t="shared" si="87"/>
        <v>COMMANDER</v>
      </c>
      <c r="N2780" s="23"/>
      <c r="O2780" s="8"/>
      <c r="P2780" s="69">
        <v>0</v>
      </c>
      <c r="Q2780" s="22" t="s">
        <v>1780</v>
      </c>
      <c r="R2780" s="14" t="s">
        <v>1754</v>
      </c>
    </row>
    <row r="2781" spans="1:18" x14ac:dyDescent="0.25">
      <c r="A2781" s="14">
        <f t="shared" si="86"/>
        <v>2780</v>
      </c>
      <c r="B2781" s="15">
        <v>44378</v>
      </c>
      <c r="C2781" s="7">
        <v>44404</v>
      </c>
      <c r="D2781" s="8" t="s">
        <v>842</v>
      </c>
      <c r="E2781" s="22" t="s">
        <v>88</v>
      </c>
      <c r="F2781" s="67" t="s">
        <v>1860</v>
      </c>
      <c r="G2781" s="8"/>
      <c r="H2781" s="67" t="s">
        <v>26</v>
      </c>
      <c r="I2781" s="22" t="s">
        <v>135</v>
      </c>
      <c r="J2781" s="68">
        <v>1</v>
      </c>
      <c r="K2781" s="13">
        <f>IFERROR(VLOOKUP(I2781,'LISTES stock'!A$2:B$1487,2,0)+SUMIFS(J2781:J2781,D2781:D2781,"ENTRÉE",I2781:I2781,I2781)-SUMIFS(J2781:J2781,D2781:D2781,"SORTIE",I2781:I2781,I2781),"")</f>
        <v>-87</v>
      </c>
      <c r="L2781" s="13">
        <f>IFERROR(VLOOKUP(I2781,T_LISTES[],3,0),"")</f>
        <v>2</v>
      </c>
      <c r="M2781" s="13" t="str">
        <f t="shared" si="87"/>
        <v>COMMANDER</v>
      </c>
      <c r="N2781" s="23"/>
      <c r="O2781" s="8"/>
      <c r="P2781" s="69">
        <v>0</v>
      </c>
      <c r="Q2781" s="22" t="s">
        <v>1780</v>
      </c>
      <c r="R2781" s="14" t="s">
        <v>1754</v>
      </c>
    </row>
    <row r="2782" spans="1:18" x14ac:dyDescent="0.25">
      <c r="A2782" s="14">
        <f t="shared" si="86"/>
        <v>2781</v>
      </c>
      <c r="B2782" s="15">
        <v>44378</v>
      </c>
      <c r="C2782" s="7">
        <v>44404</v>
      </c>
      <c r="D2782" s="8" t="s">
        <v>842</v>
      </c>
      <c r="E2782" s="22" t="s">
        <v>88</v>
      </c>
      <c r="F2782" s="67" t="s">
        <v>1747</v>
      </c>
      <c r="G2782" s="8"/>
      <c r="H2782" s="67" t="s">
        <v>26</v>
      </c>
      <c r="I2782" s="22" t="s">
        <v>57</v>
      </c>
      <c r="J2782" s="68">
        <v>35</v>
      </c>
      <c r="K2782" s="13">
        <f>IFERROR(VLOOKUP(I2782,'LISTES stock'!A$2:B$1487,2,0)+SUMIFS(J2782:J2782,D2782:D2782,"ENTRÉE",I2782:I2782,I2782)-SUMIFS(J2782:J2782,D2782:D2782,"SORTIE",I2782:I2782,I2782),"")</f>
        <v>-7079</v>
      </c>
      <c r="L2782" s="13">
        <f>IFERROR(VLOOKUP(I2782,T_LISTES[],3,0),"")</f>
        <v>0</v>
      </c>
      <c r="M2782" s="13" t="str">
        <f t="shared" si="87"/>
        <v>COMMANDER</v>
      </c>
      <c r="N2782" s="23"/>
      <c r="O2782" s="8"/>
      <c r="P2782" s="69">
        <v>0</v>
      </c>
      <c r="Q2782" s="22" t="s">
        <v>1780</v>
      </c>
      <c r="R2782" s="14" t="s">
        <v>1754</v>
      </c>
    </row>
    <row r="2783" spans="1:18" x14ac:dyDescent="0.25">
      <c r="A2783" s="14">
        <f t="shared" si="86"/>
        <v>2782</v>
      </c>
      <c r="B2783" s="15">
        <v>44378</v>
      </c>
      <c r="C2783" s="7">
        <v>44404</v>
      </c>
      <c r="D2783" s="8" t="s">
        <v>842</v>
      </c>
      <c r="E2783" s="22" t="s">
        <v>122</v>
      </c>
      <c r="F2783" s="67" t="s">
        <v>1747</v>
      </c>
      <c r="G2783" s="8"/>
      <c r="H2783" s="67" t="s">
        <v>26</v>
      </c>
      <c r="I2783" s="22" t="s">
        <v>64</v>
      </c>
      <c r="J2783" s="68">
        <v>1</v>
      </c>
      <c r="K2783" s="13">
        <f>IFERROR(VLOOKUP(I2783,'LISTES stock'!A$2:B$1487,2,0)+SUMIFS(J2783:J2783,D2783:D2783,"ENTRÉE",I2783:I2783,I2783)-SUMIFS(J2783:J2783,D2783:D2783,"SORTIE",I2783:I2783,I2783),"")</f>
        <v>-50</v>
      </c>
      <c r="L2783" s="13">
        <f>IFERROR(VLOOKUP(I2783,T_LISTES[],3,0),"")</f>
        <v>2</v>
      </c>
      <c r="M2783" s="13" t="str">
        <f t="shared" si="87"/>
        <v>COMMANDER</v>
      </c>
      <c r="N2783" s="23"/>
      <c r="O2783" s="8"/>
      <c r="P2783" s="69">
        <v>0</v>
      </c>
      <c r="Q2783" s="22" t="s">
        <v>1780</v>
      </c>
      <c r="R2783" s="14" t="s">
        <v>1759</v>
      </c>
    </row>
    <row r="2784" spans="1:18" x14ac:dyDescent="0.25">
      <c r="A2784" s="14">
        <f t="shared" si="86"/>
        <v>2783</v>
      </c>
      <c r="B2784" s="15">
        <v>44378</v>
      </c>
      <c r="C2784" s="7">
        <v>44404</v>
      </c>
      <c r="D2784" s="8" t="s">
        <v>842</v>
      </c>
      <c r="E2784" s="22" t="s">
        <v>122</v>
      </c>
      <c r="F2784" s="67" t="s">
        <v>1747</v>
      </c>
      <c r="G2784" s="8"/>
      <c r="H2784" s="67" t="s">
        <v>26</v>
      </c>
      <c r="I2784" s="22" t="s">
        <v>65</v>
      </c>
      <c r="J2784" s="68">
        <v>1</v>
      </c>
      <c r="K2784" s="13">
        <f>IFERROR(VLOOKUP(I2784,'LISTES stock'!A$2:B$1487,2,0)+SUMIFS(J2784:J2784,D2784:D2784,"ENTRÉE",I2784:I2784,I2784)-SUMIFS(J2784:J2784,D2784:D2784,"SORTIE",I2784:I2784,I2784),"")</f>
        <v>-54</v>
      </c>
      <c r="L2784" s="13">
        <f>IFERROR(VLOOKUP(I2784,T_LISTES[],3,0),"")</f>
        <v>2</v>
      </c>
      <c r="M2784" s="13" t="str">
        <f t="shared" si="87"/>
        <v>COMMANDER</v>
      </c>
      <c r="N2784" s="23"/>
      <c r="O2784" s="8"/>
      <c r="P2784" s="69">
        <v>0</v>
      </c>
      <c r="Q2784" s="22" t="s">
        <v>1780</v>
      </c>
      <c r="R2784" s="14" t="s">
        <v>1759</v>
      </c>
    </row>
    <row r="2785" spans="1:18" x14ac:dyDescent="0.25">
      <c r="A2785" s="14">
        <f t="shared" si="86"/>
        <v>2784</v>
      </c>
      <c r="B2785" s="15">
        <v>44378</v>
      </c>
      <c r="C2785" s="7">
        <v>44404</v>
      </c>
      <c r="D2785" s="8" t="s">
        <v>842</v>
      </c>
      <c r="E2785" s="22" t="s">
        <v>122</v>
      </c>
      <c r="F2785" s="67" t="s">
        <v>1860</v>
      </c>
      <c r="G2785" s="8"/>
      <c r="H2785" s="67" t="s">
        <v>26</v>
      </c>
      <c r="I2785" s="22" t="s">
        <v>135</v>
      </c>
      <c r="J2785" s="68">
        <v>1</v>
      </c>
      <c r="K2785" s="13">
        <f>IFERROR(VLOOKUP(I2785,'LISTES stock'!A$2:B$1487,2,0)+SUMIFS(J2785:J2785,D2785:D2785,"ENTRÉE",I2785:I2785,I2785)-SUMIFS(J2785:J2785,D2785:D2785,"SORTIE",I2785:I2785,I2785),"")</f>
        <v>-87</v>
      </c>
      <c r="L2785" s="13">
        <f>IFERROR(VLOOKUP(I2785,T_LISTES[],3,0),"")</f>
        <v>2</v>
      </c>
      <c r="M2785" s="13" t="str">
        <f t="shared" si="87"/>
        <v>COMMANDER</v>
      </c>
      <c r="N2785" s="23"/>
      <c r="O2785" s="8"/>
      <c r="P2785" s="69">
        <v>0</v>
      </c>
      <c r="Q2785" s="22" t="s">
        <v>1780</v>
      </c>
      <c r="R2785" s="14" t="s">
        <v>1759</v>
      </c>
    </row>
    <row r="2786" spans="1:18" x14ac:dyDescent="0.25">
      <c r="A2786" s="14">
        <f t="shared" si="86"/>
        <v>2785</v>
      </c>
      <c r="B2786" s="15">
        <v>44378</v>
      </c>
      <c r="C2786" s="7">
        <v>44404</v>
      </c>
      <c r="D2786" s="8" t="s">
        <v>842</v>
      </c>
      <c r="E2786" s="22" t="s">
        <v>122</v>
      </c>
      <c r="F2786" s="67" t="s">
        <v>1747</v>
      </c>
      <c r="G2786" s="8"/>
      <c r="H2786" s="67" t="s">
        <v>26</v>
      </c>
      <c r="I2786" s="22" t="s">
        <v>57</v>
      </c>
      <c r="J2786" s="68">
        <v>35</v>
      </c>
      <c r="K2786" s="13">
        <f>IFERROR(VLOOKUP(I2786,'LISTES stock'!A$2:B$1487,2,0)+SUMIFS(J2786:J2786,D2786:D2786,"ENTRÉE",I2786:I2786,I2786)-SUMIFS(J2786:J2786,D2786:D2786,"SORTIE",I2786:I2786,I2786),"")</f>
        <v>-7079</v>
      </c>
      <c r="L2786" s="13">
        <f>IFERROR(VLOOKUP(I2786,T_LISTES[],3,0),"")</f>
        <v>0</v>
      </c>
      <c r="M2786" s="13" t="str">
        <f t="shared" si="87"/>
        <v>COMMANDER</v>
      </c>
      <c r="N2786" s="23"/>
      <c r="O2786" s="8"/>
      <c r="P2786" s="69">
        <v>0</v>
      </c>
      <c r="Q2786" s="22" t="s">
        <v>1780</v>
      </c>
      <c r="R2786" s="14" t="s">
        <v>1759</v>
      </c>
    </row>
    <row r="2787" spans="1:18" x14ac:dyDescent="0.25">
      <c r="A2787" s="14">
        <f t="shared" si="86"/>
        <v>2786</v>
      </c>
      <c r="B2787" s="15">
        <v>44378</v>
      </c>
      <c r="C2787" s="7">
        <v>44404</v>
      </c>
      <c r="D2787" s="8" t="s">
        <v>842</v>
      </c>
      <c r="E2787" s="22" t="s">
        <v>368</v>
      </c>
      <c r="F2787" s="67" t="s">
        <v>1735</v>
      </c>
      <c r="G2787" s="8"/>
      <c r="H2787" s="67" t="s">
        <v>1742</v>
      </c>
      <c r="I2787" s="22" t="s">
        <v>120</v>
      </c>
      <c r="J2787" s="68">
        <v>1</v>
      </c>
      <c r="K2787" s="13">
        <f>IFERROR(VLOOKUP(I2787,'LISTES stock'!A$2:B$1487,2,0)+SUMIFS(J2787:J2787,D2787:D2787,"ENTRÉE",I2787:I2787,I2787)-SUMIFS(J2787:J2787,D2787:D2787,"SORTIE",I2787:I2787,I2787),"")</f>
        <v>-6</v>
      </c>
      <c r="L2787" s="13">
        <f>IFERROR(VLOOKUP(I2787,T_LISTES[],3,0),"")</f>
        <v>2</v>
      </c>
      <c r="M2787" s="13" t="str">
        <f t="shared" si="87"/>
        <v>COMMANDER</v>
      </c>
      <c r="N2787" s="23"/>
      <c r="O2787" s="8"/>
      <c r="P2787" s="69">
        <v>0</v>
      </c>
      <c r="Q2787" s="22"/>
      <c r="R2787" s="14" t="s">
        <v>1772</v>
      </c>
    </row>
    <row r="2788" spans="1:18" x14ac:dyDescent="0.25">
      <c r="A2788" s="14">
        <f t="shared" si="86"/>
        <v>2787</v>
      </c>
      <c r="B2788" s="15">
        <v>44378</v>
      </c>
      <c r="C2788" s="7">
        <v>44404</v>
      </c>
      <c r="D2788" s="8" t="s">
        <v>842</v>
      </c>
      <c r="E2788" s="22" t="s">
        <v>368</v>
      </c>
      <c r="F2788" s="67" t="s">
        <v>1867</v>
      </c>
      <c r="G2788" s="8"/>
      <c r="H2788" s="67" t="s">
        <v>1742</v>
      </c>
      <c r="I2788" s="22" t="s">
        <v>337</v>
      </c>
      <c r="J2788" s="68">
        <v>2</v>
      </c>
      <c r="K2788" s="13">
        <f>IFERROR(VLOOKUP(I2788,'LISTES stock'!A$2:B$1487,2,0)+SUMIFS(J2788:J2788,D2788:D2788,"ENTRÉE",I2788:I2788,I2788)-SUMIFS(J2788:J2788,D2788:D2788,"SORTIE",I2788:I2788,I2788),"")</f>
        <v>-26</v>
      </c>
      <c r="L2788" s="13">
        <f>IFERROR(VLOOKUP(I2788,T_LISTES[],3,0),"")</f>
        <v>2</v>
      </c>
      <c r="M2788" s="13" t="str">
        <f t="shared" si="87"/>
        <v>COMMANDER</v>
      </c>
      <c r="N2788" s="23"/>
      <c r="O2788" s="8"/>
      <c r="P2788" s="69">
        <v>0</v>
      </c>
      <c r="Q2788" s="22"/>
      <c r="R2788" s="14" t="s">
        <v>1743</v>
      </c>
    </row>
    <row r="2789" spans="1:18" x14ac:dyDescent="0.25">
      <c r="A2789" s="14">
        <f t="shared" si="86"/>
        <v>2788</v>
      </c>
      <c r="B2789" s="15">
        <v>44378</v>
      </c>
      <c r="C2789" s="7">
        <v>44404</v>
      </c>
      <c r="D2789" s="8" t="s">
        <v>842</v>
      </c>
      <c r="E2789" s="22" t="s">
        <v>368</v>
      </c>
      <c r="F2789" s="67" t="s">
        <v>1867</v>
      </c>
      <c r="G2789" s="8"/>
      <c r="H2789" s="67" t="s">
        <v>1742</v>
      </c>
      <c r="I2789" s="22" t="s">
        <v>333</v>
      </c>
      <c r="J2789" s="68">
        <v>2</v>
      </c>
      <c r="K2789" s="13">
        <f>IFERROR(VLOOKUP(I2789,'LISTES stock'!A$2:B$1487,2,0)+SUMIFS(J2789:J2789,D2789:D2789,"ENTRÉE",I2789:I2789,I2789)-SUMIFS(J2789:J2789,D2789:D2789,"SORTIE",I2789:I2789,I2789),"")</f>
        <v>-23</v>
      </c>
      <c r="L2789" s="13">
        <f>IFERROR(VLOOKUP(I2789,T_LISTES[],3,0),"")</f>
        <v>2</v>
      </c>
      <c r="M2789" s="13" t="str">
        <f t="shared" si="87"/>
        <v>COMMANDER</v>
      </c>
      <c r="N2789" s="23"/>
      <c r="O2789" s="8"/>
      <c r="P2789" s="69">
        <v>0</v>
      </c>
      <c r="Q2789" s="22"/>
      <c r="R2789" s="14" t="s">
        <v>1743</v>
      </c>
    </row>
    <row r="2790" spans="1:18" x14ac:dyDescent="0.25">
      <c r="A2790" s="14">
        <f t="shared" si="86"/>
        <v>2789</v>
      </c>
      <c r="B2790" s="15">
        <v>44378</v>
      </c>
      <c r="C2790" s="7">
        <v>44405</v>
      </c>
      <c r="D2790" s="8" t="s">
        <v>842</v>
      </c>
      <c r="E2790" s="22" t="s">
        <v>666</v>
      </c>
      <c r="F2790" s="67" t="s">
        <v>1860</v>
      </c>
      <c r="G2790" s="8"/>
      <c r="H2790" s="67" t="s">
        <v>26</v>
      </c>
      <c r="I2790" s="22" t="s">
        <v>744</v>
      </c>
      <c r="J2790" s="68">
        <v>1</v>
      </c>
      <c r="K2790" s="13">
        <f>IFERROR(VLOOKUP(I2790,'LISTES stock'!A$2:B$1487,2,0)+SUMIFS(J2790:J2790,D2790:D2790,"ENTRÉE",I2790:I2790,I2790)-SUMIFS(J2790:J2790,D2790:D2790,"SORTIE",I2790:I2790,I2790),"")</f>
        <v>-7</v>
      </c>
      <c r="L2790" s="13">
        <f>IFERROR(VLOOKUP(I2790,T_LISTES[],3,0),"")</f>
        <v>0</v>
      </c>
      <c r="M2790" s="13" t="str">
        <f t="shared" si="87"/>
        <v>COMMANDER</v>
      </c>
      <c r="N2790" s="23"/>
      <c r="O2790" s="8"/>
      <c r="P2790" s="69">
        <v>0</v>
      </c>
      <c r="Q2790" s="22"/>
      <c r="R2790" s="14" t="s">
        <v>1759</v>
      </c>
    </row>
    <row r="2791" spans="1:18" x14ac:dyDescent="0.25">
      <c r="A2791" s="14">
        <f t="shared" si="86"/>
        <v>2790</v>
      </c>
      <c r="B2791" s="15">
        <v>44378</v>
      </c>
      <c r="C2791" s="7">
        <v>44405</v>
      </c>
      <c r="D2791" s="8" t="s">
        <v>842</v>
      </c>
      <c r="E2791" s="22" t="s">
        <v>707</v>
      </c>
      <c r="F2791" s="67" t="s">
        <v>1752</v>
      </c>
      <c r="G2791" s="8"/>
      <c r="H2791" s="67" t="s">
        <v>33</v>
      </c>
      <c r="I2791" s="22" t="s">
        <v>728</v>
      </c>
      <c r="J2791" s="68">
        <v>2</v>
      </c>
      <c r="K2791" s="13">
        <f>IFERROR(VLOOKUP(I2791,'LISTES stock'!A$2:B$1487,2,0)+SUMIFS(J2791:J2791,D2791:D2791,"ENTRÉE",I2791:I2791,I2791)-SUMIFS(J2791:J2791,D2791:D2791,"SORTIE",I2791:I2791,I2791),"")</f>
        <v>10</v>
      </c>
      <c r="L2791" s="13">
        <f>IFERROR(VLOOKUP(I2791,T_LISTES[],3,0),"")</f>
        <v>0</v>
      </c>
      <c r="M2791" s="13" t="str">
        <f t="shared" si="87"/>
        <v/>
      </c>
      <c r="N2791" s="23"/>
      <c r="O2791" s="8"/>
      <c r="P2791" s="69">
        <v>0</v>
      </c>
      <c r="Q2791" s="22"/>
      <c r="R2791" s="14" t="s">
        <v>1737</v>
      </c>
    </row>
    <row r="2792" spans="1:18" x14ac:dyDescent="0.25">
      <c r="A2792" s="14">
        <f t="shared" si="86"/>
        <v>2791</v>
      </c>
      <c r="B2792" s="15">
        <v>44378</v>
      </c>
      <c r="C2792" s="7">
        <v>44405</v>
      </c>
      <c r="D2792" s="8" t="s">
        <v>842</v>
      </c>
      <c r="E2792" s="22" t="s">
        <v>707</v>
      </c>
      <c r="F2792" s="67" t="s">
        <v>1779</v>
      </c>
      <c r="G2792" s="8"/>
      <c r="H2792" s="67" t="s">
        <v>33</v>
      </c>
      <c r="I2792" s="22" t="s">
        <v>167</v>
      </c>
      <c r="J2792" s="68">
        <v>1</v>
      </c>
      <c r="K2792" s="13">
        <f>IFERROR(VLOOKUP(I2792,'LISTES stock'!A$2:B$1487,2,0)+SUMIFS(J2792:J2792,D2792:D2792,"ENTRÉE",I2792:I2792,I2792)-SUMIFS(J2792:J2792,D2792:D2792,"SORTIE",I2792:I2792,I2792),"")</f>
        <v>2</v>
      </c>
      <c r="L2792" s="13">
        <f>IFERROR(VLOOKUP(I2792,T_LISTES[],3,0),"")</f>
        <v>0</v>
      </c>
      <c r="M2792" s="13" t="str">
        <f t="shared" si="87"/>
        <v/>
      </c>
      <c r="N2792" s="23"/>
      <c r="O2792" s="8"/>
      <c r="P2792" s="69">
        <v>0</v>
      </c>
      <c r="Q2792" s="22"/>
      <c r="R2792" s="14" t="s">
        <v>1737</v>
      </c>
    </row>
    <row r="2793" spans="1:18" x14ac:dyDescent="0.25">
      <c r="A2793" s="14">
        <f t="shared" si="86"/>
        <v>2792</v>
      </c>
      <c r="B2793" s="15">
        <v>44378</v>
      </c>
      <c r="C2793" s="7">
        <v>44405</v>
      </c>
      <c r="D2793" s="8" t="s">
        <v>842</v>
      </c>
      <c r="E2793" s="22" t="s">
        <v>164</v>
      </c>
      <c r="F2793" s="67" t="s">
        <v>1744</v>
      </c>
      <c r="G2793" s="8"/>
      <c r="H2793" s="67" t="s">
        <v>33</v>
      </c>
      <c r="I2793" s="22" t="s">
        <v>161</v>
      </c>
      <c r="J2793" s="68">
        <v>1</v>
      </c>
      <c r="K2793" s="13">
        <f>IFERROR(VLOOKUP(I2793,'LISTES stock'!A$2:B$1487,2,0)+SUMIFS(J2793:J2793,D2793:D2793,"ENTRÉE",I2793:I2793,I2793)-SUMIFS(J2793:J2793,D2793:D2793,"SORTIE",I2793:I2793,I2793),"")</f>
        <v>-15</v>
      </c>
      <c r="L2793" s="13">
        <f>IFERROR(VLOOKUP(I2793,T_LISTES[],3,0),"")</f>
        <v>2</v>
      </c>
      <c r="M2793" s="13" t="str">
        <f t="shared" si="87"/>
        <v>COMMANDER</v>
      </c>
      <c r="N2793" s="23"/>
      <c r="O2793" s="8"/>
      <c r="P2793" s="69">
        <v>0</v>
      </c>
      <c r="Q2793" s="22"/>
      <c r="R2793" s="14" t="s">
        <v>1754</v>
      </c>
    </row>
    <row r="2794" spans="1:18" x14ac:dyDescent="0.25">
      <c r="A2794" s="14">
        <f t="shared" si="86"/>
        <v>2793</v>
      </c>
      <c r="B2794" s="15">
        <v>44378</v>
      </c>
      <c r="C2794" s="7">
        <v>44405</v>
      </c>
      <c r="D2794" s="8" t="s">
        <v>842</v>
      </c>
      <c r="E2794" s="22" t="s">
        <v>164</v>
      </c>
      <c r="F2794" s="67" t="s">
        <v>1768</v>
      </c>
      <c r="G2794" s="8"/>
      <c r="H2794" s="67" t="s">
        <v>1740</v>
      </c>
      <c r="I2794" s="22" t="s">
        <v>75</v>
      </c>
      <c r="J2794" s="68">
        <v>1</v>
      </c>
      <c r="K2794" s="13">
        <f>IFERROR(VLOOKUP(I2794,'LISTES stock'!A$2:B$1487,2,0)+SUMIFS(J2794:J2794,D2794:D2794,"ENTRÉE",I2794:I2794,I2794)-SUMIFS(J2794:J2794,D2794:D2794,"SORTIE",I2794:I2794,I2794),"")</f>
        <v>-8</v>
      </c>
      <c r="L2794" s="13">
        <f>IFERROR(VLOOKUP(I2794,T_LISTES[],3,0),"")</f>
        <v>2</v>
      </c>
      <c r="M2794" s="13" t="str">
        <f t="shared" si="87"/>
        <v>COMMANDER</v>
      </c>
      <c r="N2794" s="23"/>
      <c r="O2794" s="8"/>
      <c r="P2794" s="69">
        <v>80000</v>
      </c>
      <c r="Q2794" s="22"/>
      <c r="R2794" s="14" t="s">
        <v>1754</v>
      </c>
    </row>
    <row r="2795" spans="1:18" x14ac:dyDescent="0.25">
      <c r="A2795" s="14">
        <f t="shared" si="86"/>
        <v>2794</v>
      </c>
      <c r="B2795" s="15">
        <v>44378</v>
      </c>
      <c r="C2795" s="7">
        <v>44405</v>
      </c>
      <c r="D2795" s="8" t="s">
        <v>842</v>
      </c>
      <c r="E2795" s="22" t="s">
        <v>707</v>
      </c>
      <c r="F2795" s="67" t="s">
        <v>1744</v>
      </c>
      <c r="G2795" s="8"/>
      <c r="H2795" s="67" t="s">
        <v>33</v>
      </c>
      <c r="I2795" s="22" t="s">
        <v>404</v>
      </c>
      <c r="J2795" s="68">
        <v>1</v>
      </c>
      <c r="K2795" s="13">
        <f>IFERROR(VLOOKUP(I2795,'LISTES stock'!A$2:B$1487,2,0)+SUMIFS(J2795:J2795,D2795:D2795,"ENTRÉE",I2795:I2795,I2795)-SUMIFS(J2795:J2795,D2795:D2795,"SORTIE",I2795:I2795,I2795),"")</f>
        <v>16</v>
      </c>
      <c r="L2795" s="13">
        <f>IFERROR(VLOOKUP(I2795,T_LISTES[],3,0),"")</f>
        <v>0</v>
      </c>
      <c r="M2795" s="13" t="str">
        <f t="shared" si="87"/>
        <v/>
      </c>
      <c r="N2795" s="23"/>
      <c r="O2795" s="8"/>
      <c r="P2795" s="69">
        <v>0</v>
      </c>
      <c r="Q2795" s="22"/>
      <c r="R2795" s="14" t="s">
        <v>1737</v>
      </c>
    </row>
    <row r="2796" spans="1:18" x14ac:dyDescent="0.25">
      <c r="A2796" s="14">
        <f t="shared" si="86"/>
        <v>2795</v>
      </c>
      <c r="B2796" s="15">
        <v>44378</v>
      </c>
      <c r="C2796" s="7">
        <v>44405</v>
      </c>
      <c r="D2796" s="8" t="s">
        <v>842</v>
      </c>
      <c r="E2796" s="22" t="s">
        <v>84</v>
      </c>
      <c r="F2796" s="67" t="s">
        <v>1907</v>
      </c>
      <c r="G2796" s="8"/>
      <c r="H2796" s="67" t="s">
        <v>33</v>
      </c>
      <c r="I2796" s="22" t="s">
        <v>823</v>
      </c>
      <c r="J2796" s="68">
        <v>1</v>
      </c>
      <c r="K2796" s="13">
        <f>IFERROR(VLOOKUP(I2796,'LISTES stock'!A$2:B$1487,2,0)+SUMIFS(J2796:J2796,D2796:D2796,"ENTRÉE",I2796:I2796,I2796)-SUMIFS(J2796:J2796,D2796:D2796,"SORTIE",I2796:I2796,I2796),"")</f>
        <v>0</v>
      </c>
      <c r="L2796" s="13">
        <f>IFERROR(VLOOKUP(I2796,T_LISTES[],3,0),"")</f>
        <v>2</v>
      </c>
      <c r="M2796" s="13" t="str">
        <f t="shared" si="87"/>
        <v>COMMANDER</v>
      </c>
      <c r="N2796" s="23"/>
      <c r="O2796" s="8"/>
      <c r="P2796" s="69">
        <v>0</v>
      </c>
      <c r="Q2796" s="22"/>
      <c r="R2796" s="14" t="s">
        <v>1865</v>
      </c>
    </row>
    <row r="2797" spans="1:18" x14ac:dyDescent="0.25">
      <c r="A2797" s="14">
        <f t="shared" si="86"/>
        <v>2796</v>
      </c>
      <c r="B2797" s="15">
        <v>44378</v>
      </c>
      <c r="C2797" s="7">
        <v>44405</v>
      </c>
      <c r="D2797" s="8" t="s">
        <v>842</v>
      </c>
      <c r="E2797" s="22" t="s">
        <v>84</v>
      </c>
      <c r="F2797" s="67" t="s">
        <v>1744</v>
      </c>
      <c r="G2797" s="8"/>
      <c r="H2797" s="67" t="s">
        <v>33</v>
      </c>
      <c r="I2797" s="22" t="s">
        <v>540</v>
      </c>
      <c r="J2797" s="68">
        <v>1</v>
      </c>
      <c r="K2797" s="13">
        <f>IFERROR(VLOOKUP(I2797,'LISTES stock'!A$2:B$1487,2,0)+SUMIFS(J2797:J2797,D2797:D2797,"ENTRÉE",I2797:I2797,I2797)-SUMIFS(J2797:J2797,D2797:D2797,"SORTIE",I2797:I2797,I2797),"")</f>
        <v>-2</v>
      </c>
      <c r="L2797" s="13">
        <f>IFERROR(VLOOKUP(I2797,T_LISTES[],3,0),"")</f>
        <v>2</v>
      </c>
      <c r="M2797" s="13" t="str">
        <f t="shared" si="87"/>
        <v>COMMANDER</v>
      </c>
      <c r="N2797" s="23"/>
      <c r="O2797" s="8"/>
      <c r="P2797" s="69">
        <v>0</v>
      </c>
      <c r="Q2797" s="22"/>
      <c r="R2797" s="14" t="s">
        <v>1865</v>
      </c>
    </row>
    <row r="2798" spans="1:18" x14ac:dyDescent="0.25">
      <c r="A2798" s="14">
        <f t="shared" si="86"/>
        <v>2797</v>
      </c>
      <c r="B2798" s="15">
        <v>44378</v>
      </c>
      <c r="C2798" s="7">
        <v>44405</v>
      </c>
      <c r="D2798" s="8" t="s">
        <v>842</v>
      </c>
      <c r="E2798" s="22" t="s">
        <v>268</v>
      </c>
      <c r="F2798" s="67" t="s">
        <v>1860</v>
      </c>
      <c r="G2798" s="8"/>
      <c r="H2798" s="67" t="s">
        <v>26</v>
      </c>
      <c r="I2798" s="22" t="s">
        <v>133</v>
      </c>
      <c r="J2798" s="68">
        <v>2</v>
      </c>
      <c r="K2798" s="13">
        <f>IFERROR(VLOOKUP(I2798,'LISTES stock'!A$2:B$1487,2,0)+SUMIFS(J2798:J2798,D2798:D2798,"ENTRÉE",I2798:I2798,I2798)-SUMIFS(J2798:J2798,D2798:D2798,"SORTIE",I2798:I2798,I2798),"")</f>
        <v>-5</v>
      </c>
      <c r="L2798" s="13">
        <f>IFERROR(VLOOKUP(I2798,T_LISTES[],3,0),"")</f>
        <v>2</v>
      </c>
      <c r="M2798" s="13" t="str">
        <f t="shared" si="87"/>
        <v>COMMANDER</v>
      </c>
      <c r="N2798" s="23"/>
      <c r="O2798" s="8"/>
      <c r="P2798" s="69">
        <v>0</v>
      </c>
      <c r="Q2798" s="22" t="s">
        <v>1780</v>
      </c>
      <c r="R2798" s="14" t="s">
        <v>1790</v>
      </c>
    </row>
    <row r="2799" spans="1:18" x14ac:dyDescent="0.25">
      <c r="A2799" s="14">
        <f t="shared" si="86"/>
        <v>2798</v>
      </c>
      <c r="B2799" s="15">
        <v>44378</v>
      </c>
      <c r="C2799" s="7">
        <v>44405</v>
      </c>
      <c r="D2799" s="8" t="s">
        <v>842</v>
      </c>
      <c r="E2799" s="22" t="s">
        <v>268</v>
      </c>
      <c r="F2799" s="67" t="s">
        <v>1860</v>
      </c>
      <c r="G2799" s="8"/>
      <c r="H2799" s="67" t="s">
        <v>26</v>
      </c>
      <c r="I2799" s="22" t="s">
        <v>132</v>
      </c>
      <c r="J2799" s="68">
        <v>2</v>
      </c>
      <c r="K2799" s="13">
        <f>IFERROR(VLOOKUP(I2799,'LISTES stock'!A$2:B$1487,2,0)+SUMIFS(J2799:J2799,D2799:D2799,"ENTRÉE",I2799:I2799,I2799)-SUMIFS(J2799:J2799,D2799:D2799,"SORTIE",I2799:I2799,I2799),"")</f>
        <v>-2</v>
      </c>
      <c r="L2799" s="13">
        <f>IFERROR(VLOOKUP(I2799,T_LISTES[],3,0),"")</f>
        <v>2</v>
      </c>
      <c r="M2799" s="13" t="str">
        <f t="shared" si="87"/>
        <v>COMMANDER</v>
      </c>
      <c r="N2799" s="23"/>
      <c r="O2799" s="8"/>
      <c r="P2799" s="69">
        <v>0</v>
      </c>
      <c r="Q2799" s="22" t="s">
        <v>1780</v>
      </c>
      <c r="R2799" s="14" t="s">
        <v>1790</v>
      </c>
    </row>
    <row r="2800" spans="1:18" x14ac:dyDescent="0.25">
      <c r="A2800" s="14">
        <f t="shared" si="86"/>
        <v>2799</v>
      </c>
      <c r="B2800" s="15">
        <v>44378</v>
      </c>
      <c r="C2800" s="7">
        <v>44405</v>
      </c>
      <c r="D2800" s="8" t="s">
        <v>842</v>
      </c>
      <c r="E2800" s="22" t="s">
        <v>268</v>
      </c>
      <c r="F2800" s="67" t="s">
        <v>1860</v>
      </c>
      <c r="G2800" s="8"/>
      <c r="H2800" s="67" t="s">
        <v>26</v>
      </c>
      <c r="I2800" s="22" t="s">
        <v>135</v>
      </c>
      <c r="J2800" s="68">
        <v>2</v>
      </c>
      <c r="K2800" s="13">
        <f>IFERROR(VLOOKUP(I2800,'LISTES stock'!A$2:B$1487,2,0)+SUMIFS(J2800:J2800,D2800:D2800,"ENTRÉE",I2800:I2800,I2800)-SUMIFS(J2800:J2800,D2800:D2800,"SORTIE",I2800:I2800,I2800),"")</f>
        <v>-88</v>
      </c>
      <c r="L2800" s="13">
        <f>IFERROR(VLOOKUP(I2800,T_LISTES[],3,0),"")</f>
        <v>2</v>
      </c>
      <c r="M2800" s="13" t="str">
        <f t="shared" si="87"/>
        <v>COMMANDER</v>
      </c>
      <c r="N2800" s="23"/>
      <c r="O2800" s="8"/>
      <c r="P2800" s="69">
        <v>0</v>
      </c>
      <c r="Q2800" s="22" t="s">
        <v>1780</v>
      </c>
      <c r="R2800" s="14" t="s">
        <v>1790</v>
      </c>
    </row>
    <row r="2801" spans="1:18" x14ac:dyDescent="0.25">
      <c r="A2801" s="14">
        <f t="shared" si="86"/>
        <v>2800</v>
      </c>
      <c r="B2801" s="15">
        <v>44378</v>
      </c>
      <c r="C2801" s="7">
        <v>44405</v>
      </c>
      <c r="D2801" s="8" t="s">
        <v>842</v>
      </c>
      <c r="E2801" s="22" t="s">
        <v>268</v>
      </c>
      <c r="F2801" s="67" t="s">
        <v>1765</v>
      </c>
      <c r="G2801" s="8"/>
      <c r="H2801" s="67" t="s">
        <v>58</v>
      </c>
      <c r="I2801" s="22" t="s">
        <v>57</v>
      </c>
      <c r="J2801" s="68">
        <v>22</v>
      </c>
      <c r="K2801" s="13">
        <f>IFERROR(VLOOKUP(I2801,'LISTES stock'!A$2:B$1487,2,0)+SUMIFS(J2801:J2801,D2801:D2801,"ENTRÉE",I2801:I2801,I2801)-SUMIFS(J2801:J2801,D2801:D2801,"SORTIE",I2801:I2801,I2801),"")</f>
        <v>-7066</v>
      </c>
      <c r="L2801" s="13">
        <f>IFERROR(VLOOKUP(I2801,T_LISTES[],3,0),"")</f>
        <v>0</v>
      </c>
      <c r="M2801" s="13" t="str">
        <f t="shared" si="87"/>
        <v>COMMANDER</v>
      </c>
      <c r="N2801" s="23"/>
      <c r="O2801" s="8"/>
      <c r="P2801" s="69">
        <v>0</v>
      </c>
      <c r="Q2801" s="22" t="s">
        <v>1780</v>
      </c>
      <c r="R2801" s="14" t="s">
        <v>1790</v>
      </c>
    </row>
    <row r="2802" spans="1:18" x14ac:dyDescent="0.25">
      <c r="A2802" s="14">
        <f t="shared" si="86"/>
        <v>2801</v>
      </c>
      <c r="B2802" s="15">
        <v>44378</v>
      </c>
      <c r="C2802" s="7">
        <v>44405</v>
      </c>
      <c r="D2802" s="8" t="s">
        <v>842</v>
      </c>
      <c r="E2802" s="22" t="s">
        <v>268</v>
      </c>
      <c r="F2802" s="67" t="s">
        <v>1781</v>
      </c>
      <c r="G2802" s="8"/>
      <c r="H2802" s="67" t="s">
        <v>1796</v>
      </c>
      <c r="I2802" s="22" t="s">
        <v>213</v>
      </c>
      <c r="J2802" s="68">
        <v>1</v>
      </c>
      <c r="K2802" s="13">
        <f>IFERROR(VLOOKUP(I2802,'LISTES stock'!A$2:B$1487,2,0)+SUMIFS(J2802:J2802,D2802:D2802,"ENTRÉE",I2802:I2802,I2802)-SUMIFS(J2802:J2802,D2802:D2802,"SORTIE",I2802:I2802,I2802),"")</f>
        <v>-31</v>
      </c>
      <c r="L2802" s="13">
        <f>IFERROR(VLOOKUP(I2802,T_LISTES[],3,0),"")</f>
        <v>0</v>
      </c>
      <c r="M2802" s="13" t="str">
        <f t="shared" si="87"/>
        <v>COMMANDER</v>
      </c>
      <c r="N2802" s="23"/>
      <c r="O2802" s="8"/>
      <c r="P2802" s="69">
        <v>0</v>
      </c>
      <c r="Q2802" s="22"/>
      <c r="R2802" s="14" t="s">
        <v>1842</v>
      </c>
    </row>
    <row r="2803" spans="1:18" x14ac:dyDescent="0.25">
      <c r="A2803" s="14">
        <f t="shared" si="86"/>
        <v>2802</v>
      </c>
      <c r="B2803" s="15">
        <v>44378</v>
      </c>
      <c r="C2803" s="7">
        <v>44405</v>
      </c>
      <c r="D2803" s="8" t="s">
        <v>842</v>
      </c>
      <c r="E2803" s="22" t="s">
        <v>105</v>
      </c>
      <c r="F2803" s="67" t="s">
        <v>1747</v>
      </c>
      <c r="G2803" s="8"/>
      <c r="H2803" s="67" t="s">
        <v>26</v>
      </c>
      <c r="I2803" s="22" t="s">
        <v>64</v>
      </c>
      <c r="J2803" s="68">
        <v>1</v>
      </c>
      <c r="K2803" s="13">
        <f>IFERROR(VLOOKUP(I2803,'LISTES stock'!A$2:B$1487,2,0)+SUMIFS(J2803:J2803,D2803:D2803,"ENTRÉE",I2803:I2803,I2803)-SUMIFS(J2803:J2803,D2803:D2803,"SORTIE",I2803:I2803,I2803),"")</f>
        <v>-50</v>
      </c>
      <c r="L2803" s="13">
        <f>IFERROR(VLOOKUP(I2803,T_LISTES[],3,0),"")</f>
        <v>2</v>
      </c>
      <c r="M2803" s="13" t="str">
        <f t="shared" si="87"/>
        <v>COMMANDER</v>
      </c>
      <c r="N2803" s="23"/>
      <c r="O2803" s="8"/>
      <c r="P2803" s="69">
        <v>0</v>
      </c>
      <c r="Q2803" s="22" t="s">
        <v>1780</v>
      </c>
      <c r="R2803" s="14" t="s">
        <v>1759</v>
      </c>
    </row>
    <row r="2804" spans="1:18" x14ac:dyDescent="0.25">
      <c r="A2804" s="14">
        <f t="shared" si="86"/>
        <v>2803</v>
      </c>
      <c r="B2804" s="15">
        <v>44378</v>
      </c>
      <c r="C2804" s="7">
        <v>44405</v>
      </c>
      <c r="D2804" s="8" t="s">
        <v>842</v>
      </c>
      <c r="E2804" s="22" t="s">
        <v>105</v>
      </c>
      <c r="F2804" s="67" t="s">
        <v>1747</v>
      </c>
      <c r="G2804" s="8"/>
      <c r="H2804" s="67" t="s">
        <v>26</v>
      </c>
      <c r="I2804" s="22" t="s">
        <v>65</v>
      </c>
      <c r="J2804" s="68">
        <v>1</v>
      </c>
      <c r="K2804" s="13">
        <f>IFERROR(VLOOKUP(I2804,'LISTES stock'!A$2:B$1487,2,0)+SUMIFS(J2804:J2804,D2804:D2804,"ENTRÉE",I2804:I2804,I2804)-SUMIFS(J2804:J2804,D2804:D2804,"SORTIE",I2804:I2804,I2804),"")</f>
        <v>-54</v>
      </c>
      <c r="L2804" s="13">
        <f>IFERROR(VLOOKUP(I2804,T_LISTES[],3,0),"")</f>
        <v>2</v>
      </c>
      <c r="M2804" s="13" t="str">
        <f t="shared" si="87"/>
        <v>COMMANDER</v>
      </c>
      <c r="N2804" s="23"/>
      <c r="O2804" s="8"/>
      <c r="P2804" s="69">
        <v>0</v>
      </c>
      <c r="Q2804" s="22" t="s">
        <v>1780</v>
      </c>
      <c r="R2804" s="14" t="s">
        <v>1759</v>
      </c>
    </row>
    <row r="2805" spans="1:18" x14ac:dyDescent="0.25">
      <c r="A2805" s="14">
        <f t="shared" si="86"/>
        <v>2804</v>
      </c>
      <c r="B2805" s="15">
        <v>44378</v>
      </c>
      <c r="C2805" s="7">
        <v>44405</v>
      </c>
      <c r="D2805" s="8" t="s">
        <v>842</v>
      </c>
      <c r="E2805" s="22" t="s">
        <v>105</v>
      </c>
      <c r="F2805" s="67" t="s">
        <v>1860</v>
      </c>
      <c r="G2805" s="8"/>
      <c r="H2805" s="67" t="s">
        <v>26</v>
      </c>
      <c r="I2805" s="22" t="s">
        <v>135</v>
      </c>
      <c r="J2805" s="68">
        <v>1</v>
      </c>
      <c r="K2805" s="13">
        <f>IFERROR(VLOOKUP(I2805,'LISTES stock'!A$2:B$1487,2,0)+SUMIFS(J2805:J2805,D2805:D2805,"ENTRÉE",I2805:I2805,I2805)-SUMIFS(J2805:J2805,D2805:D2805,"SORTIE",I2805:I2805,I2805),"")</f>
        <v>-87</v>
      </c>
      <c r="L2805" s="13">
        <f>IFERROR(VLOOKUP(I2805,T_LISTES[],3,0),"")</f>
        <v>2</v>
      </c>
      <c r="M2805" s="13" t="str">
        <f t="shared" si="87"/>
        <v>COMMANDER</v>
      </c>
      <c r="N2805" s="23"/>
      <c r="O2805" s="8"/>
      <c r="P2805" s="69">
        <v>0</v>
      </c>
      <c r="Q2805" s="22" t="s">
        <v>1780</v>
      </c>
      <c r="R2805" s="14" t="s">
        <v>1759</v>
      </c>
    </row>
    <row r="2806" spans="1:18" x14ac:dyDescent="0.25">
      <c r="A2806" s="14">
        <f t="shared" si="86"/>
        <v>2805</v>
      </c>
      <c r="B2806" s="15">
        <v>44378</v>
      </c>
      <c r="C2806" s="7">
        <v>44405</v>
      </c>
      <c r="D2806" s="8" t="s">
        <v>842</v>
      </c>
      <c r="E2806" s="22" t="s">
        <v>105</v>
      </c>
      <c r="F2806" s="67" t="s">
        <v>1765</v>
      </c>
      <c r="G2806" s="8"/>
      <c r="H2806" s="67" t="s">
        <v>58</v>
      </c>
      <c r="I2806" s="22" t="s">
        <v>57</v>
      </c>
      <c r="J2806" s="68">
        <v>35</v>
      </c>
      <c r="K2806" s="13">
        <f>IFERROR(VLOOKUP(I2806,'LISTES stock'!A$2:B$1487,2,0)+SUMIFS(J2806:J2806,D2806:D2806,"ENTRÉE",I2806:I2806,I2806)-SUMIFS(J2806:J2806,D2806:D2806,"SORTIE",I2806:I2806,I2806),"")</f>
        <v>-7079</v>
      </c>
      <c r="L2806" s="13">
        <f>IFERROR(VLOOKUP(I2806,T_LISTES[],3,0),"")</f>
        <v>0</v>
      </c>
      <c r="M2806" s="13" t="str">
        <f t="shared" si="87"/>
        <v>COMMANDER</v>
      </c>
      <c r="N2806" s="23"/>
      <c r="O2806" s="8"/>
      <c r="P2806" s="69">
        <v>0</v>
      </c>
      <c r="Q2806" s="22" t="s">
        <v>1780</v>
      </c>
      <c r="R2806" s="14" t="s">
        <v>1759</v>
      </c>
    </row>
    <row r="2807" spans="1:18" x14ac:dyDescent="0.25">
      <c r="A2807" s="14">
        <f t="shared" si="86"/>
        <v>2806</v>
      </c>
      <c r="B2807" s="15">
        <v>44378</v>
      </c>
      <c r="C2807" s="7">
        <v>44405</v>
      </c>
      <c r="D2807" s="8" t="s">
        <v>842</v>
      </c>
      <c r="E2807" s="22" t="s">
        <v>105</v>
      </c>
      <c r="F2807" s="67" t="s">
        <v>1867</v>
      </c>
      <c r="G2807" s="8"/>
      <c r="H2807" s="67" t="s">
        <v>1742</v>
      </c>
      <c r="I2807" s="22" t="s">
        <v>7</v>
      </c>
      <c r="J2807" s="68">
        <v>1</v>
      </c>
      <c r="K2807" s="13">
        <f>IFERROR(VLOOKUP(I2807,'LISTES stock'!A$2:B$1487,2,0)+SUMIFS(J2807:J2807,D2807:D2807,"ENTRÉE",I2807:I2807,I2807)-SUMIFS(J2807:J2807,D2807:D2807,"SORTIE",I2807:I2807,I2807),"")</f>
        <v>0</v>
      </c>
      <c r="L2807" s="13">
        <f>IFERROR(VLOOKUP(I2807,T_LISTES[],3,0),"")</f>
        <v>2</v>
      </c>
      <c r="M2807" s="13" t="str">
        <f t="shared" si="87"/>
        <v>COMMANDER</v>
      </c>
      <c r="N2807" s="23"/>
      <c r="O2807" s="8"/>
      <c r="P2807" s="69">
        <v>0</v>
      </c>
      <c r="Q2807" s="22"/>
      <c r="R2807" s="14" t="s">
        <v>1777</v>
      </c>
    </row>
    <row r="2808" spans="1:18" x14ac:dyDescent="0.25">
      <c r="A2808" s="14">
        <f t="shared" si="86"/>
        <v>2807</v>
      </c>
      <c r="B2808" s="15">
        <v>44378</v>
      </c>
      <c r="C2808" s="7">
        <v>44405</v>
      </c>
      <c r="D2808" s="8" t="s">
        <v>842</v>
      </c>
      <c r="E2808" s="22" t="s">
        <v>797</v>
      </c>
      <c r="F2808" s="67" t="s">
        <v>1744</v>
      </c>
      <c r="G2808" s="8"/>
      <c r="H2808" s="67" t="s">
        <v>1796</v>
      </c>
      <c r="I2808" s="22" t="s">
        <v>411</v>
      </c>
      <c r="J2808" s="68">
        <v>1</v>
      </c>
      <c r="K2808" s="13">
        <f>IFERROR(VLOOKUP(I2808,'LISTES stock'!A$2:B$1487,2,0)+SUMIFS(J2808:J2808,D2808:D2808,"ENTRÉE",I2808:I2808,I2808)-SUMIFS(J2808:J2808,D2808:D2808,"SORTIE",I2808:I2808,I2808),"")</f>
        <v>-3</v>
      </c>
      <c r="L2808" s="13">
        <f>IFERROR(VLOOKUP(I2808,T_LISTES[],3,0),"")</f>
        <v>2</v>
      </c>
      <c r="M2808" s="13" t="str">
        <f t="shared" si="87"/>
        <v>COMMANDER</v>
      </c>
      <c r="N2808" s="23"/>
      <c r="O2808" s="8">
        <v>15000</v>
      </c>
      <c r="P2808" s="69">
        <v>0</v>
      </c>
      <c r="Q2808" s="22"/>
      <c r="R2808" s="14" t="s">
        <v>1933</v>
      </c>
    </row>
    <row r="2809" spans="1:18" x14ac:dyDescent="0.25">
      <c r="A2809" s="14">
        <f t="shared" si="86"/>
        <v>2808</v>
      </c>
      <c r="B2809" s="15">
        <v>44378</v>
      </c>
      <c r="C2809" s="7">
        <v>44405</v>
      </c>
      <c r="D2809" s="8" t="s">
        <v>842</v>
      </c>
      <c r="E2809" s="22" t="s">
        <v>88</v>
      </c>
      <c r="F2809" s="67" t="s">
        <v>1744</v>
      </c>
      <c r="G2809" s="8"/>
      <c r="H2809" s="67" t="s">
        <v>33</v>
      </c>
      <c r="I2809" s="22" t="s">
        <v>243</v>
      </c>
      <c r="J2809" s="68">
        <v>2</v>
      </c>
      <c r="K2809" s="13">
        <f>IFERROR(VLOOKUP(I2809,'LISTES stock'!A$2:B$1487,2,0)+SUMIFS(J2809:J2809,D2809:D2809,"ENTRÉE",I2809:I2809,I2809)-SUMIFS(J2809:J2809,D2809:D2809,"SORTIE",I2809:I2809,I2809),"")</f>
        <v>-2</v>
      </c>
      <c r="L2809" s="13">
        <f>IFERROR(VLOOKUP(I2809,T_LISTES[],3,0),"")</f>
        <v>2</v>
      </c>
      <c r="M2809" s="13" t="str">
        <f t="shared" si="87"/>
        <v>COMMANDER</v>
      </c>
      <c r="N2809" s="23"/>
      <c r="O2809" s="8"/>
      <c r="P2809" s="69">
        <v>12000</v>
      </c>
      <c r="Q2809" s="22"/>
      <c r="R2809" s="14" t="s">
        <v>1743</v>
      </c>
    </row>
    <row r="2810" spans="1:18" x14ac:dyDescent="0.25">
      <c r="A2810" s="14">
        <f t="shared" si="86"/>
        <v>2809</v>
      </c>
      <c r="B2810" s="15">
        <v>44378</v>
      </c>
      <c r="C2810" s="7">
        <v>44405</v>
      </c>
      <c r="D2810" s="8" t="s">
        <v>842</v>
      </c>
      <c r="E2810" s="22" t="s">
        <v>105</v>
      </c>
      <c r="F2810" s="67" t="s">
        <v>1744</v>
      </c>
      <c r="G2810" s="8"/>
      <c r="H2810" s="67" t="s">
        <v>33</v>
      </c>
      <c r="I2810" s="22" t="s">
        <v>243</v>
      </c>
      <c r="J2810" s="68">
        <v>2</v>
      </c>
      <c r="K2810" s="13">
        <f>IFERROR(VLOOKUP(I2810,'LISTES stock'!A$2:B$1487,2,0)+SUMIFS(J2810:J2810,D2810:D2810,"ENTRÉE",I2810:I2810,I2810)-SUMIFS(J2810:J2810,D2810:D2810,"SORTIE",I2810:I2810,I2810),"")</f>
        <v>-2</v>
      </c>
      <c r="L2810" s="13">
        <f>IFERROR(VLOOKUP(I2810,T_LISTES[],3,0),"")</f>
        <v>2</v>
      </c>
      <c r="M2810" s="13" t="str">
        <f t="shared" si="87"/>
        <v>COMMANDER</v>
      </c>
      <c r="N2810" s="23"/>
      <c r="O2810" s="8"/>
      <c r="P2810" s="69">
        <v>12000</v>
      </c>
      <c r="Q2810" s="22"/>
      <c r="R2810" s="14" t="s">
        <v>1743</v>
      </c>
    </row>
    <row r="2811" spans="1:18" x14ac:dyDescent="0.25">
      <c r="A2811" s="14">
        <f t="shared" si="86"/>
        <v>2810</v>
      </c>
      <c r="B2811" s="15">
        <v>44378</v>
      </c>
      <c r="C2811" s="7">
        <v>44405</v>
      </c>
      <c r="D2811" s="8" t="s">
        <v>842</v>
      </c>
      <c r="E2811" s="22" t="s">
        <v>76</v>
      </c>
      <c r="F2811" s="67" t="s">
        <v>1744</v>
      </c>
      <c r="G2811" s="8"/>
      <c r="H2811" s="67" t="s">
        <v>1796</v>
      </c>
      <c r="I2811" s="22" t="s">
        <v>411</v>
      </c>
      <c r="J2811" s="68">
        <v>1</v>
      </c>
      <c r="K2811" s="13">
        <f>IFERROR(VLOOKUP(I2811,'LISTES stock'!A$2:B$1487,2,0)+SUMIFS(J2811:J2811,D2811:D2811,"ENTRÉE",I2811:I2811,I2811)-SUMIFS(J2811:J2811,D2811:D2811,"SORTIE",I2811:I2811,I2811),"")</f>
        <v>-3</v>
      </c>
      <c r="L2811" s="13">
        <f>IFERROR(VLOOKUP(I2811,T_LISTES[],3,0),"")</f>
        <v>2</v>
      </c>
      <c r="M2811" s="13" t="str">
        <f t="shared" si="87"/>
        <v>COMMANDER</v>
      </c>
      <c r="N2811" s="23"/>
      <c r="O2811" s="8">
        <v>15000</v>
      </c>
      <c r="P2811" s="69">
        <v>0</v>
      </c>
      <c r="Q2811" s="22"/>
      <c r="R2811" s="14" t="s">
        <v>1900</v>
      </c>
    </row>
    <row r="2812" spans="1:18" x14ac:dyDescent="0.25">
      <c r="A2812" s="14">
        <f t="shared" ref="A2812:A2875" si="88">ROW()-1</f>
        <v>2811</v>
      </c>
      <c r="B2812" s="15">
        <v>44378</v>
      </c>
      <c r="C2812" s="7">
        <v>44405</v>
      </c>
      <c r="D2812" s="75" t="s">
        <v>844</v>
      </c>
      <c r="E2812" s="22" t="s">
        <v>2298</v>
      </c>
      <c r="F2812" s="67" t="s">
        <v>1744</v>
      </c>
      <c r="G2812" s="8"/>
      <c r="H2812" s="67"/>
      <c r="I2812" s="22" t="s">
        <v>540</v>
      </c>
      <c r="J2812" s="68">
        <v>1</v>
      </c>
      <c r="K2812" s="13">
        <f>IFERROR(VLOOKUP(I2812,'LISTES stock'!A$2:B$1487,2,0)+SUMIFS(J2812:J2812,D2812:D2812,"ENTRÉE",I2812:I2812,I2812)-SUMIFS(J2812:J2812,D2812:D2812,"SORTIE",I2812:I2812,I2812),"")</f>
        <v>0</v>
      </c>
      <c r="L2812" s="13">
        <f>IFERROR(VLOOKUP(I2812,T_LISTES[],3,0),"")</f>
        <v>2</v>
      </c>
      <c r="M2812" s="13" t="str">
        <f t="shared" ref="M2812:M2875" si="89">IF($K2812&lt;=$L2812,"COMMANDER","")</f>
        <v>COMMANDER</v>
      </c>
      <c r="N2812" s="23"/>
      <c r="O2812" s="8"/>
      <c r="P2812" s="69">
        <v>0</v>
      </c>
      <c r="Q2812" s="22"/>
      <c r="R2812" s="14"/>
    </row>
    <row r="2813" spans="1:18" x14ac:dyDescent="0.25">
      <c r="A2813" s="14">
        <f t="shared" si="88"/>
        <v>2812</v>
      </c>
      <c r="B2813" s="15">
        <v>44378</v>
      </c>
      <c r="C2813" s="7">
        <v>44405</v>
      </c>
      <c r="D2813" s="75" t="s">
        <v>844</v>
      </c>
      <c r="E2813" s="22" t="s">
        <v>2298</v>
      </c>
      <c r="F2813" s="67" t="s">
        <v>1744</v>
      </c>
      <c r="G2813" s="8"/>
      <c r="H2813" s="67"/>
      <c r="I2813" s="22" t="s">
        <v>243</v>
      </c>
      <c r="J2813" s="68">
        <v>6</v>
      </c>
      <c r="K2813" s="13">
        <f>IFERROR(VLOOKUP(I2813,'LISTES stock'!A$2:B$1487,2,0)+SUMIFS(J2813:J2813,D2813:D2813,"ENTRÉE",I2813:I2813,I2813)-SUMIFS(J2813:J2813,D2813:D2813,"SORTIE",I2813:I2813,I2813),"")</f>
        <v>6</v>
      </c>
      <c r="L2813" s="13">
        <f>IFERROR(VLOOKUP(I2813,T_LISTES[],3,0),"")</f>
        <v>2</v>
      </c>
      <c r="M2813" s="13" t="str">
        <f t="shared" si="89"/>
        <v/>
      </c>
      <c r="N2813" s="23"/>
      <c r="O2813" s="8"/>
      <c r="P2813" s="69">
        <v>36000</v>
      </c>
      <c r="Q2813" s="22"/>
      <c r="R2813" s="14"/>
    </row>
    <row r="2814" spans="1:18" x14ac:dyDescent="0.25">
      <c r="A2814" s="14">
        <f t="shared" si="88"/>
        <v>2813</v>
      </c>
      <c r="B2814" s="15">
        <v>44378</v>
      </c>
      <c r="C2814" s="7">
        <v>44405</v>
      </c>
      <c r="D2814" s="75" t="s">
        <v>844</v>
      </c>
      <c r="E2814" s="22" t="s">
        <v>2298</v>
      </c>
      <c r="F2814" s="67" t="s">
        <v>1744</v>
      </c>
      <c r="G2814" s="8"/>
      <c r="H2814" s="67" t="s">
        <v>1796</v>
      </c>
      <c r="I2814" s="22" t="s">
        <v>411</v>
      </c>
      <c r="J2814" s="68">
        <v>2</v>
      </c>
      <c r="K2814" s="13">
        <f>IFERROR(VLOOKUP(I2814,'LISTES stock'!A$2:B$1487,2,0)+SUMIFS(J2814:J2814,D2814:D2814,"ENTRÉE",I2814:I2814,I2814)-SUMIFS(J2814:J2814,D2814:D2814,"SORTIE",I2814:I2814,I2814),"")</f>
        <v>0</v>
      </c>
      <c r="L2814" s="13">
        <f>IFERROR(VLOOKUP(I2814,T_LISTES[],3,0),"")</f>
        <v>2</v>
      </c>
      <c r="M2814" s="13" t="str">
        <f t="shared" si="89"/>
        <v>COMMANDER</v>
      </c>
      <c r="N2814" s="23"/>
      <c r="O2814" s="8">
        <v>30000</v>
      </c>
      <c r="P2814" s="69">
        <v>0</v>
      </c>
      <c r="Q2814" s="22"/>
      <c r="R2814" s="14"/>
    </row>
    <row r="2815" spans="1:18" x14ac:dyDescent="0.25">
      <c r="A2815" s="14">
        <f t="shared" si="88"/>
        <v>2814</v>
      </c>
      <c r="B2815" s="15">
        <v>44378</v>
      </c>
      <c r="C2815" s="7">
        <v>44406</v>
      </c>
      <c r="D2815" s="8" t="s">
        <v>842</v>
      </c>
      <c r="E2815" s="22" t="s">
        <v>84</v>
      </c>
      <c r="F2815" s="67" t="s">
        <v>1781</v>
      </c>
      <c r="G2815" s="8"/>
      <c r="H2815" s="67" t="s">
        <v>1796</v>
      </c>
      <c r="I2815" s="22" t="s">
        <v>213</v>
      </c>
      <c r="J2815" s="68">
        <v>1</v>
      </c>
      <c r="K2815" s="13">
        <f>IFERROR(VLOOKUP(I2815,'LISTES stock'!A$2:B$1487,2,0)+SUMIFS(J2815:J2815,D2815:D2815,"ENTRÉE",I2815:I2815,I2815)-SUMIFS(J2815:J2815,D2815:D2815,"SORTIE",I2815:I2815,I2815),"")</f>
        <v>-31</v>
      </c>
      <c r="L2815" s="13">
        <f>IFERROR(VLOOKUP(I2815,T_LISTES[],3,0),"")</f>
        <v>0</v>
      </c>
      <c r="M2815" s="13" t="str">
        <f t="shared" si="89"/>
        <v>COMMANDER</v>
      </c>
      <c r="N2815" s="23"/>
      <c r="O2815" s="8"/>
      <c r="P2815" s="69">
        <v>0</v>
      </c>
      <c r="Q2815" s="22"/>
      <c r="R2815" s="14" t="s">
        <v>1865</v>
      </c>
    </row>
    <row r="2816" spans="1:18" x14ac:dyDescent="0.25">
      <c r="A2816" s="14">
        <f t="shared" si="88"/>
        <v>2815</v>
      </c>
      <c r="B2816" s="15">
        <v>44378</v>
      </c>
      <c r="C2816" s="7">
        <v>44406</v>
      </c>
      <c r="D2816" s="8" t="s">
        <v>842</v>
      </c>
      <c r="E2816" s="22" t="s">
        <v>164</v>
      </c>
      <c r="F2816" s="67" t="s">
        <v>1762</v>
      </c>
      <c r="G2816" s="8"/>
      <c r="H2816" s="67" t="s">
        <v>26</v>
      </c>
      <c r="I2816" s="22" t="s">
        <v>25</v>
      </c>
      <c r="J2816" s="68">
        <v>2</v>
      </c>
      <c r="K2816" s="13">
        <f>IFERROR(VLOOKUP(I2816,'LISTES stock'!A$2:B$1487,2,0)+SUMIFS(J2816:J2816,D2816:D2816,"ENTRÉE",I2816:I2816,I2816)-SUMIFS(J2816:J2816,D2816:D2816,"SORTIE",I2816:I2816,I2816),"")</f>
        <v>-4</v>
      </c>
      <c r="L2816" s="13">
        <f>IFERROR(VLOOKUP(I2816,T_LISTES[],3,0),"")</f>
        <v>2</v>
      </c>
      <c r="M2816" s="13" t="str">
        <f t="shared" si="89"/>
        <v>COMMANDER</v>
      </c>
      <c r="N2816" s="23"/>
      <c r="O2816" s="8"/>
      <c r="P2816" s="69">
        <v>0</v>
      </c>
      <c r="Q2816" s="22"/>
      <c r="R2816" s="14" t="s">
        <v>1754</v>
      </c>
    </row>
    <row r="2817" spans="1:18" x14ac:dyDescent="0.25">
      <c r="A2817" s="14">
        <f t="shared" si="88"/>
        <v>2816</v>
      </c>
      <c r="B2817" s="15">
        <v>44378</v>
      </c>
      <c r="C2817" s="7">
        <v>44406</v>
      </c>
      <c r="D2817" s="8" t="s">
        <v>842</v>
      </c>
      <c r="E2817" s="22" t="s">
        <v>644</v>
      </c>
      <c r="F2817" s="67" t="s">
        <v>1833</v>
      </c>
      <c r="G2817" s="8"/>
      <c r="H2817" s="67" t="s">
        <v>511</v>
      </c>
      <c r="I2817" s="22" t="s">
        <v>391</v>
      </c>
      <c r="J2817" s="68">
        <v>2</v>
      </c>
      <c r="K2817" s="13">
        <f>IFERROR(VLOOKUP(I2817,'LISTES stock'!A$2:B$1487,2,0)+SUMIFS(J2817:J2817,D2817:D2817,"ENTRÉE",I2817:I2817,I2817)-SUMIFS(J2817:J2817,D2817:D2817,"SORTIE",I2817:I2817,I2817),"")</f>
        <v>-2</v>
      </c>
      <c r="L2817" s="13">
        <f>IFERROR(VLOOKUP(I2817,T_LISTES[],3,0),"")</f>
        <v>2</v>
      </c>
      <c r="M2817" s="13" t="str">
        <f t="shared" si="89"/>
        <v>COMMANDER</v>
      </c>
      <c r="N2817" s="23"/>
      <c r="O2817" s="8"/>
      <c r="P2817" s="69">
        <v>230000</v>
      </c>
      <c r="Q2817" s="22"/>
      <c r="R2817" s="14" t="s">
        <v>1743</v>
      </c>
    </row>
    <row r="2818" spans="1:18" x14ac:dyDescent="0.25">
      <c r="A2818" s="14">
        <f t="shared" si="88"/>
        <v>2817</v>
      </c>
      <c r="B2818" s="15">
        <v>44378</v>
      </c>
      <c r="C2818" s="7">
        <v>44406</v>
      </c>
      <c r="D2818" s="8" t="s">
        <v>842</v>
      </c>
      <c r="E2818" s="22" t="s">
        <v>268</v>
      </c>
      <c r="F2818" s="67" t="s">
        <v>1833</v>
      </c>
      <c r="G2818" s="8"/>
      <c r="H2818" s="67" t="s">
        <v>257</v>
      </c>
      <c r="I2818" s="22" t="s">
        <v>391</v>
      </c>
      <c r="J2818" s="68">
        <v>2</v>
      </c>
      <c r="K2818" s="13">
        <f>IFERROR(VLOOKUP(I2818,'LISTES stock'!A$2:B$1487,2,0)+SUMIFS(J2818:J2818,D2818:D2818,"ENTRÉE",I2818:I2818,I2818)-SUMIFS(J2818:J2818,D2818:D2818,"SORTIE",I2818:I2818,I2818),"")</f>
        <v>-2</v>
      </c>
      <c r="L2818" s="13">
        <f>IFERROR(VLOOKUP(I2818,T_LISTES[],3,0),"")</f>
        <v>2</v>
      </c>
      <c r="M2818" s="13" t="str">
        <f t="shared" si="89"/>
        <v>COMMANDER</v>
      </c>
      <c r="N2818" s="23"/>
      <c r="O2818" s="8"/>
      <c r="P2818" s="69">
        <v>230000</v>
      </c>
      <c r="Q2818" s="22"/>
      <c r="R2818" s="14" t="s">
        <v>1743</v>
      </c>
    </row>
    <row r="2819" spans="1:18" x14ac:dyDescent="0.25">
      <c r="A2819" s="14">
        <f t="shared" si="88"/>
        <v>2818</v>
      </c>
      <c r="B2819" s="15">
        <v>44378</v>
      </c>
      <c r="C2819" s="7">
        <v>44406</v>
      </c>
      <c r="D2819" s="8" t="s">
        <v>842</v>
      </c>
      <c r="E2819" s="22" t="s">
        <v>158</v>
      </c>
      <c r="F2819" s="67" t="s">
        <v>1747</v>
      </c>
      <c r="G2819" s="8"/>
      <c r="H2819" s="67" t="s">
        <v>1796</v>
      </c>
      <c r="I2819" s="22" t="s">
        <v>157</v>
      </c>
      <c r="J2819" s="68">
        <v>5</v>
      </c>
      <c r="K2819" s="13">
        <f>IFERROR(VLOOKUP(I2819,'LISTES stock'!A$2:B$1487,2,0)+SUMIFS(J2819:J2819,D2819:D2819,"ENTRÉE",I2819:I2819,I2819)-SUMIFS(J2819:J2819,D2819:D2819,"SORTIE",I2819:I2819,I2819),"")</f>
        <v>84</v>
      </c>
      <c r="L2819" s="13">
        <f>IFERROR(VLOOKUP(I2819,T_LISTES[],3,0),"")</f>
        <v>2</v>
      </c>
      <c r="M2819" s="13" t="str">
        <f t="shared" si="89"/>
        <v/>
      </c>
      <c r="N2819" s="23"/>
      <c r="O2819" s="8"/>
      <c r="P2819" s="69">
        <v>0</v>
      </c>
      <c r="Q2819" s="22"/>
      <c r="R2819" s="14" t="s">
        <v>1789</v>
      </c>
    </row>
    <row r="2820" spans="1:18" x14ac:dyDescent="0.25">
      <c r="A2820" s="14">
        <f t="shared" si="88"/>
        <v>2819</v>
      </c>
      <c r="B2820" s="15">
        <v>44378</v>
      </c>
      <c r="C2820" s="7">
        <v>44406</v>
      </c>
      <c r="D2820" s="8" t="s">
        <v>842</v>
      </c>
      <c r="E2820" s="22" t="s">
        <v>169</v>
      </c>
      <c r="F2820" s="67" t="s">
        <v>1867</v>
      </c>
      <c r="G2820" s="8"/>
      <c r="H2820" s="67" t="s">
        <v>1742</v>
      </c>
      <c r="I2820" s="22" t="s">
        <v>337</v>
      </c>
      <c r="J2820" s="68">
        <v>1</v>
      </c>
      <c r="K2820" s="13">
        <f>IFERROR(VLOOKUP(I2820,'LISTES stock'!A$2:B$1487,2,0)+SUMIFS(J2820:J2820,D2820:D2820,"ENTRÉE",I2820:I2820,I2820)-SUMIFS(J2820:J2820,D2820:D2820,"SORTIE",I2820:I2820,I2820),"")</f>
        <v>-25</v>
      </c>
      <c r="L2820" s="13">
        <f>IFERROR(VLOOKUP(I2820,T_LISTES[],3,0),"")</f>
        <v>2</v>
      </c>
      <c r="M2820" s="13" t="str">
        <f t="shared" si="89"/>
        <v>COMMANDER</v>
      </c>
      <c r="N2820" s="23"/>
      <c r="O2820" s="8"/>
      <c r="P2820" s="69">
        <v>0</v>
      </c>
      <c r="Q2820" s="22"/>
      <c r="R2820" s="14" t="s">
        <v>1772</v>
      </c>
    </row>
    <row r="2821" spans="1:18" x14ac:dyDescent="0.25">
      <c r="A2821" s="14">
        <f t="shared" si="88"/>
        <v>2820</v>
      </c>
      <c r="B2821" s="15">
        <v>44378</v>
      </c>
      <c r="C2821" s="7">
        <v>44406</v>
      </c>
      <c r="D2821" s="8" t="s">
        <v>842</v>
      </c>
      <c r="E2821" s="22" t="s">
        <v>169</v>
      </c>
      <c r="F2821" s="67" t="s">
        <v>1867</v>
      </c>
      <c r="G2821" s="8"/>
      <c r="H2821" s="67" t="s">
        <v>1742</v>
      </c>
      <c r="I2821" s="22" t="s">
        <v>333</v>
      </c>
      <c r="J2821" s="68">
        <v>1</v>
      </c>
      <c r="K2821" s="13">
        <f>IFERROR(VLOOKUP(I2821,'LISTES stock'!A$2:B$1487,2,0)+SUMIFS(J2821:J2821,D2821:D2821,"ENTRÉE",I2821:I2821,I2821)-SUMIFS(J2821:J2821,D2821:D2821,"SORTIE",I2821:I2821,I2821),"")</f>
        <v>-22</v>
      </c>
      <c r="L2821" s="13">
        <f>IFERROR(VLOOKUP(I2821,T_LISTES[],3,0),"")</f>
        <v>2</v>
      </c>
      <c r="M2821" s="13" t="str">
        <f t="shared" si="89"/>
        <v>COMMANDER</v>
      </c>
      <c r="N2821" s="23"/>
      <c r="O2821" s="8"/>
      <c r="P2821" s="69">
        <v>0</v>
      </c>
      <c r="Q2821" s="22"/>
      <c r="R2821" s="14" t="s">
        <v>1772</v>
      </c>
    </row>
    <row r="2822" spans="1:18" x14ac:dyDescent="0.25">
      <c r="A2822" s="14">
        <f t="shared" si="88"/>
        <v>2821</v>
      </c>
      <c r="B2822" s="15">
        <v>44378</v>
      </c>
      <c r="C2822" s="7">
        <v>44406</v>
      </c>
      <c r="D2822" s="8" t="s">
        <v>842</v>
      </c>
      <c r="E2822" s="22" t="s">
        <v>158</v>
      </c>
      <c r="F2822" s="67" t="s">
        <v>1747</v>
      </c>
      <c r="G2822" s="8"/>
      <c r="H2822" s="67" t="s">
        <v>17</v>
      </c>
      <c r="I2822" s="22" t="s">
        <v>18</v>
      </c>
      <c r="J2822" s="68">
        <v>2</v>
      </c>
      <c r="K2822" s="13">
        <f>IFERROR(VLOOKUP(I2822,'LISTES stock'!A$2:B$1487,2,0)+SUMIFS(J2822:J2822,D2822:D2822,"ENTRÉE",I2822:I2822,I2822)-SUMIFS(J2822:J2822,D2822:D2822,"SORTIE",I2822:I2822,I2822),"")</f>
        <v>-59</v>
      </c>
      <c r="L2822" s="13">
        <f>IFERROR(VLOOKUP(I2822,T_LISTES[],3,0),"")</f>
        <v>0</v>
      </c>
      <c r="M2822" s="13" t="str">
        <f t="shared" si="89"/>
        <v>COMMANDER</v>
      </c>
      <c r="N2822" s="23"/>
      <c r="O2822" s="8"/>
      <c r="P2822" s="69">
        <v>0</v>
      </c>
      <c r="Q2822" s="22" t="s">
        <v>1756</v>
      </c>
      <c r="R2822" s="14" t="s">
        <v>1789</v>
      </c>
    </row>
    <row r="2823" spans="1:18" x14ac:dyDescent="0.25">
      <c r="A2823" s="14">
        <f t="shared" si="88"/>
        <v>2822</v>
      </c>
      <c r="B2823" s="15">
        <v>44378</v>
      </c>
      <c r="C2823" s="7">
        <v>44406</v>
      </c>
      <c r="D2823" s="75" t="s">
        <v>844</v>
      </c>
      <c r="E2823" s="22" t="s">
        <v>2298</v>
      </c>
      <c r="F2823" s="67" t="s">
        <v>1747</v>
      </c>
      <c r="G2823" s="8"/>
      <c r="H2823" s="67" t="s">
        <v>1742</v>
      </c>
      <c r="I2823" s="22" t="s">
        <v>395</v>
      </c>
      <c r="J2823" s="68">
        <v>3</v>
      </c>
      <c r="K2823" s="13">
        <f>IFERROR(VLOOKUP(I2823,'LISTES stock'!A$2:B$1487,2,0)+SUMIFS(J2823:J2823,D2823:D2823,"ENTRÉE",I2823:I2823,I2823)-SUMIFS(J2823:J2823,D2823:D2823,"SORTIE",I2823:I2823,I2823),"")</f>
        <v>-1</v>
      </c>
      <c r="L2823" s="13">
        <f>IFERROR(VLOOKUP(I2823,T_LISTES[],3,0),"")</f>
        <v>2</v>
      </c>
      <c r="M2823" s="13" t="str">
        <f t="shared" si="89"/>
        <v>COMMANDER</v>
      </c>
      <c r="N2823" s="23"/>
      <c r="O2823" s="8"/>
      <c r="P2823" s="69">
        <v>36000</v>
      </c>
      <c r="Q2823" s="22"/>
      <c r="R2823" s="14"/>
    </row>
    <row r="2824" spans="1:18" x14ac:dyDescent="0.25">
      <c r="A2824" s="14">
        <f t="shared" si="88"/>
        <v>2823</v>
      </c>
      <c r="B2824" s="15">
        <v>44378</v>
      </c>
      <c r="C2824" s="7">
        <v>44406</v>
      </c>
      <c r="D2824" s="75" t="s">
        <v>844</v>
      </c>
      <c r="E2824" s="22" t="s">
        <v>2298</v>
      </c>
      <c r="F2824" s="67" t="s">
        <v>1833</v>
      </c>
      <c r="G2824" s="8"/>
      <c r="H2824" s="67"/>
      <c r="I2824" s="22" t="s">
        <v>391</v>
      </c>
      <c r="J2824" s="68">
        <v>4</v>
      </c>
      <c r="K2824" s="13">
        <f>IFERROR(VLOOKUP(I2824,'LISTES stock'!A$2:B$1487,2,0)+SUMIFS(J2824:J2824,D2824:D2824,"ENTRÉE",I2824:I2824,I2824)-SUMIFS(J2824:J2824,D2824:D2824,"SORTIE",I2824:I2824,I2824),"")</f>
        <v>4</v>
      </c>
      <c r="L2824" s="13">
        <f>IFERROR(VLOOKUP(I2824,T_LISTES[],3,0),"")</f>
        <v>2</v>
      </c>
      <c r="M2824" s="13" t="str">
        <f t="shared" si="89"/>
        <v/>
      </c>
      <c r="N2824" s="23"/>
      <c r="O2824" s="8"/>
      <c r="P2824" s="69">
        <v>460000</v>
      </c>
      <c r="Q2824" s="22"/>
      <c r="R2824" s="14"/>
    </row>
    <row r="2825" spans="1:18" x14ac:dyDescent="0.25">
      <c r="A2825" s="14">
        <f t="shared" si="88"/>
        <v>2824</v>
      </c>
      <c r="B2825" s="15">
        <v>44378</v>
      </c>
      <c r="C2825" s="7">
        <v>44406</v>
      </c>
      <c r="D2825" s="75" t="s">
        <v>844</v>
      </c>
      <c r="E2825" s="22" t="s">
        <v>2298</v>
      </c>
      <c r="F2825" s="67" t="s">
        <v>1747</v>
      </c>
      <c r="G2825" s="8"/>
      <c r="H2825" s="67"/>
      <c r="I2825" s="22" t="s">
        <v>18</v>
      </c>
      <c r="J2825" s="68">
        <v>2</v>
      </c>
      <c r="K2825" s="13">
        <f>IFERROR(VLOOKUP(I2825,'LISTES stock'!A$2:B$1487,2,0)+SUMIFS(J2825:J2825,D2825:D2825,"ENTRÉE",I2825:I2825,I2825)-SUMIFS(J2825:J2825,D2825:D2825,"SORTIE",I2825:I2825,I2825),"")</f>
        <v>-55</v>
      </c>
      <c r="L2825" s="13">
        <f>IFERROR(VLOOKUP(I2825,T_LISTES[],3,0),"")</f>
        <v>0</v>
      </c>
      <c r="M2825" s="13" t="str">
        <f t="shared" si="89"/>
        <v>COMMANDER</v>
      </c>
      <c r="N2825" s="23"/>
      <c r="O2825" s="8"/>
      <c r="P2825" s="69">
        <v>0</v>
      </c>
      <c r="Q2825" s="22"/>
      <c r="R2825" s="14"/>
    </row>
    <row r="2826" spans="1:18" x14ac:dyDescent="0.25">
      <c r="A2826" s="14">
        <f t="shared" si="88"/>
        <v>2825</v>
      </c>
      <c r="B2826" s="15">
        <v>44378</v>
      </c>
      <c r="C2826" s="7">
        <v>44406</v>
      </c>
      <c r="D2826" s="75" t="s">
        <v>844</v>
      </c>
      <c r="E2826" s="22" t="s">
        <v>2298</v>
      </c>
      <c r="F2826" s="67" t="s">
        <v>1747</v>
      </c>
      <c r="G2826" s="8"/>
      <c r="H2826" s="67"/>
      <c r="I2826" s="22" t="s">
        <v>22</v>
      </c>
      <c r="J2826" s="68">
        <v>2</v>
      </c>
      <c r="K2826" s="13">
        <f>IFERROR(VLOOKUP(I2826,'LISTES stock'!A$2:B$1487,2,0)+SUMIFS(J2826:J2826,D2826:D2826,"ENTRÉE",I2826:I2826,I2826)-SUMIFS(J2826:J2826,D2826:D2826,"SORTIE",I2826:I2826,I2826),"")</f>
        <v>-16</v>
      </c>
      <c r="L2826" s="13">
        <f>IFERROR(VLOOKUP(I2826,T_LISTES[],3,0),"")</f>
        <v>0</v>
      </c>
      <c r="M2826" s="13" t="str">
        <f t="shared" si="89"/>
        <v>COMMANDER</v>
      </c>
      <c r="N2826" s="23"/>
      <c r="O2826" s="8"/>
      <c r="P2826" s="69">
        <v>0</v>
      </c>
      <c r="Q2826" s="22"/>
      <c r="R2826" s="14"/>
    </row>
    <row r="2827" spans="1:18" x14ac:dyDescent="0.25">
      <c r="A2827" s="14">
        <f t="shared" si="88"/>
        <v>2826</v>
      </c>
      <c r="B2827" s="15">
        <v>44378</v>
      </c>
      <c r="C2827" s="7">
        <v>44406</v>
      </c>
      <c r="D2827" s="75" t="s">
        <v>844</v>
      </c>
      <c r="E2827" s="22" t="s">
        <v>2298</v>
      </c>
      <c r="F2827" s="67" t="s">
        <v>1747</v>
      </c>
      <c r="G2827" s="8"/>
      <c r="H2827" s="67"/>
      <c r="I2827" s="22" t="s">
        <v>183</v>
      </c>
      <c r="J2827" s="68">
        <v>2</v>
      </c>
      <c r="K2827" s="13">
        <f>IFERROR(VLOOKUP(I2827,'LISTES stock'!A$2:B$1487,2,0)+SUMIFS(J2827:J2827,D2827:D2827,"ENTRÉE",I2827:I2827,I2827)-SUMIFS(J2827:J2827,D2827:D2827,"SORTIE",I2827:I2827,I2827),"")</f>
        <v>-4</v>
      </c>
      <c r="L2827" s="13">
        <f>IFERROR(VLOOKUP(I2827,T_LISTES[],3,0),"")</f>
        <v>0</v>
      </c>
      <c r="M2827" s="13" t="str">
        <f t="shared" si="89"/>
        <v>COMMANDER</v>
      </c>
      <c r="N2827" s="23"/>
      <c r="O2827" s="8"/>
      <c r="P2827" s="69">
        <v>0</v>
      </c>
      <c r="Q2827" s="22"/>
      <c r="R2827" s="14"/>
    </row>
    <row r="2828" spans="1:18" x14ac:dyDescent="0.25">
      <c r="A2828" s="14">
        <f t="shared" si="88"/>
        <v>2827</v>
      </c>
      <c r="B2828" s="15">
        <v>44378</v>
      </c>
      <c r="C2828" s="7">
        <v>44407</v>
      </c>
      <c r="D2828" s="8" t="s">
        <v>842</v>
      </c>
      <c r="E2828" s="22" t="s">
        <v>169</v>
      </c>
      <c r="F2828" s="67" t="s">
        <v>1747</v>
      </c>
      <c r="G2828" s="8"/>
      <c r="H2828" s="67" t="s">
        <v>26</v>
      </c>
      <c r="I2828" s="22" t="s">
        <v>64</v>
      </c>
      <c r="J2828" s="68">
        <v>1</v>
      </c>
      <c r="K2828" s="13">
        <f>IFERROR(VLOOKUP(I2828,'LISTES stock'!A$2:B$1487,2,0)+SUMIFS(J2828:J2828,D2828:D2828,"ENTRÉE",I2828:I2828,I2828)-SUMIFS(J2828:J2828,D2828:D2828,"SORTIE",I2828:I2828,I2828),"")</f>
        <v>-50</v>
      </c>
      <c r="L2828" s="13">
        <f>IFERROR(VLOOKUP(I2828,T_LISTES[],3,0),"")</f>
        <v>2</v>
      </c>
      <c r="M2828" s="13" t="str">
        <f t="shared" si="89"/>
        <v>COMMANDER</v>
      </c>
      <c r="N2828" s="23"/>
      <c r="O2828" s="8"/>
      <c r="P2828" s="69">
        <v>0</v>
      </c>
      <c r="Q2828" s="22" t="s">
        <v>1780</v>
      </c>
      <c r="R2828" s="14" t="s">
        <v>1790</v>
      </c>
    </row>
    <row r="2829" spans="1:18" x14ac:dyDescent="0.25">
      <c r="A2829" s="14">
        <f t="shared" si="88"/>
        <v>2828</v>
      </c>
      <c r="B2829" s="15">
        <v>44378</v>
      </c>
      <c r="C2829" s="7">
        <v>44407</v>
      </c>
      <c r="D2829" s="8" t="s">
        <v>842</v>
      </c>
      <c r="E2829" s="22" t="s">
        <v>169</v>
      </c>
      <c r="F2829" s="67" t="s">
        <v>1747</v>
      </c>
      <c r="G2829" s="8"/>
      <c r="H2829" s="67" t="s">
        <v>26</v>
      </c>
      <c r="I2829" s="22" t="s">
        <v>65</v>
      </c>
      <c r="J2829" s="68">
        <v>1</v>
      </c>
      <c r="K2829" s="13">
        <f>IFERROR(VLOOKUP(I2829,'LISTES stock'!A$2:B$1487,2,0)+SUMIFS(J2829:J2829,D2829:D2829,"ENTRÉE",I2829:I2829,I2829)-SUMIFS(J2829:J2829,D2829:D2829,"SORTIE",I2829:I2829,I2829),"")</f>
        <v>-54</v>
      </c>
      <c r="L2829" s="13">
        <f>IFERROR(VLOOKUP(I2829,T_LISTES[],3,0),"")</f>
        <v>2</v>
      </c>
      <c r="M2829" s="13" t="str">
        <f t="shared" si="89"/>
        <v>COMMANDER</v>
      </c>
      <c r="N2829" s="23"/>
      <c r="O2829" s="8"/>
      <c r="P2829" s="69">
        <v>0</v>
      </c>
      <c r="Q2829" s="22" t="s">
        <v>1780</v>
      </c>
      <c r="R2829" s="14" t="s">
        <v>1790</v>
      </c>
    </row>
    <row r="2830" spans="1:18" x14ac:dyDescent="0.25">
      <c r="A2830" s="14">
        <f t="shared" si="88"/>
        <v>2829</v>
      </c>
      <c r="B2830" s="15">
        <v>44378</v>
      </c>
      <c r="C2830" s="7">
        <v>44407</v>
      </c>
      <c r="D2830" s="8" t="s">
        <v>842</v>
      </c>
      <c r="E2830" s="22" t="s">
        <v>169</v>
      </c>
      <c r="F2830" s="67" t="s">
        <v>1860</v>
      </c>
      <c r="G2830" s="8"/>
      <c r="H2830" s="67" t="s">
        <v>26</v>
      </c>
      <c r="I2830" s="22" t="s">
        <v>135</v>
      </c>
      <c r="J2830" s="68">
        <v>1</v>
      </c>
      <c r="K2830" s="13">
        <f>IFERROR(VLOOKUP(I2830,'LISTES stock'!A$2:B$1487,2,0)+SUMIFS(J2830:J2830,D2830:D2830,"ENTRÉE",I2830:I2830,I2830)-SUMIFS(J2830:J2830,D2830:D2830,"SORTIE",I2830:I2830,I2830),"")</f>
        <v>-87</v>
      </c>
      <c r="L2830" s="13">
        <f>IFERROR(VLOOKUP(I2830,T_LISTES[],3,0),"")</f>
        <v>2</v>
      </c>
      <c r="M2830" s="13" t="str">
        <f t="shared" si="89"/>
        <v>COMMANDER</v>
      </c>
      <c r="N2830" s="23"/>
      <c r="O2830" s="8"/>
      <c r="P2830" s="69">
        <v>0</v>
      </c>
      <c r="Q2830" s="22" t="s">
        <v>1780</v>
      </c>
      <c r="R2830" s="14" t="s">
        <v>1790</v>
      </c>
    </row>
    <row r="2831" spans="1:18" x14ac:dyDescent="0.25">
      <c r="A2831" s="14">
        <f t="shared" si="88"/>
        <v>2830</v>
      </c>
      <c r="B2831" s="15">
        <v>44378</v>
      </c>
      <c r="C2831" s="7">
        <v>44407</v>
      </c>
      <c r="D2831" s="8" t="s">
        <v>842</v>
      </c>
      <c r="E2831" s="22" t="s">
        <v>169</v>
      </c>
      <c r="F2831" s="67" t="s">
        <v>1765</v>
      </c>
      <c r="G2831" s="8"/>
      <c r="H2831" s="67" t="s">
        <v>58</v>
      </c>
      <c r="I2831" s="22" t="s">
        <v>57</v>
      </c>
      <c r="J2831" s="68">
        <v>35</v>
      </c>
      <c r="K2831" s="13">
        <f>IFERROR(VLOOKUP(I2831,'LISTES stock'!A$2:B$1487,2,0)+SUMIFS(J2831:J2831,D2831:D2831,"ENTRÉE",I2831:I2831,I2831)-SUMIFS(J2831:J2831,D2831:D2831,"SORTIE",I2831:I2831,I2831),"")</f>
        <v>-7079</v>
      </c>
      <c r="L2831" s="13">
        <f>IFERROR(VLOOKUP(I2831,T_LISTES[],3,0),"")</f>
        <v>0</v>
      </c>
      <c r="M2831" s="13" t="str">
        <f t="shared" si="89"/>
        <v>COMMANDER</v>
      </c>
      <c r="N2831" s="23"/>
      <c r="O2831" s="8"/>
      <c r="P2831" s="69">
        <v>0</v>
      </c>
      <c r="Q2831" s="22" t="s">
        <v>1780</v>
      </c>
      <c r="R2831" s="14" t="s">
        <v>1790</v>
      </c>
    </row>
    <row r="2832" spans="1:18" x14ac:dyDescent="0.25">
      <c r="A2832" s="14">
        <f t="shared" si="88"/>
        <v>2831</v>
      </c>
      <c r="B2832" s="15">
        <v>44378</v>
      </c>
      <c r="C2832" s="7">
        <v>44407</v>
      </c>
      <c r="D2832" s="8" t="s">
        <v>842</v>
      </c>
      <c r="E2832" s="22" t="s">
        <v>2132</v>
      </c>
      <c r="F2832" s="67" t="s">
        <v>1779</v>
      </c>
      <c r="G2832" s="8"/>
      <c r="H2832" s="67" t="s">
        <v>33</v>
      </c>
      <c r="I2832" s="22" t="s">
        <v>167</v>
      </c>
      <c r="J2832" s="68">
        <v>1</v>
      </c>
      <c r="K2832" s="13">
        <f>IFERROR(VLOOKUP(I2832,'LISTES stock'!A$2:B$1487,2,0)+SUMIFS(J2832:J2832,D2832:D2832,"ENTRÉE",I2832:I2832,I2832)-SUMIFS(J2832:J2832,D2832:D2832,"SORTIE",I2832:I2832,I2832),"")</f>
        <v>2</v>
      </c>
      <c r="L2832" s="13">
        <f>IFERROR(VLOOKUP(I2832,T_LISTES[],3,0),"")</f>
        <v>0</v>
      </c>
      <c r="M2832" s="13" t="str">
        <f t="shared" si="89"/>
        <v/>
      </c>
      <c r="N2832" s="23"/>
      <c r="O2832" s="8"/>
      <c r="P2832" s="69">
        <v>0</v>
      </c>
      <c r="Q2832" s="22"/>
      <c r="R2832" s="14" t="s">
        <v>1737</v>
      </c>
    </row>
    <row r="2833" spans="1:18" x14ac:dyDescent="0.25">
      <c r="A2833" s="14">
        <f t="shared" si="88"/>
        <v>2832</v>
      </c>
      <c r="B2833" s="15">
        <v>44378</v>
      </c>
      <c r="C2833" s="7">
        <v>44407</v>
      </c>
      <c r="D2833" s="8" t="s">
        <v>842</v>
      </c>
      <c r="E2833" s="22" t="s">
        <v>169</v>
      </c>
      <c r="F2833" s="67" t="s">
        <v>1744</v>
      </c>
      <c r="G2833" s="8"/>
      <c r="H2833" s="67" t="s">
        <v>1796</v>
      </c>
      <c r="I2833" s="22" t="s">
        <v>411</v>
      </c>
      <c r="J2833" s="68">
        <v>1</v>
      </c>
      <c r="K2833" s="13">
        <f>IFERROR(VLOOKUP(I2833,'LISTES stock'!A$2:B$1487,2,0)+SUMIFS(J2833:J2833,D2833:D2833,"ENTRÉE",I2833:I2833,I2833)-SUMIFS(J2833:J2833,D2833:D2833,"SORTIE",I2833:I2833,I2833),"")</f>
        <v>-3</v>
      </c>
      <c r="L2833" s="13">
        <f>IFERROR(VLOOKUP(I2833,T_LISTES[],3,0),"")</f>
        <v>2</v>
      </c>
      <c r="M2833" s="13" t="str">
        <f t="shared" si="89"/>
        <v>COMMANDER</v>
      </c>
      <c r="N2833" s="23"/>
      <c r="O2833" s="8">
        <v>15000</v>
      </c>
      <c r="P2833" s="69">
        <v>0</v>
      </c>
      <c r="Q2833" s="22"/>
      <c r="R2833" s="14" t="s">
        <v>2178</v>
      </c>
    </row>
    <row r="2834" spans="1:18" x14ac:dyDescent="0.25">
      <c r="A2834" s="14">
        <f t="shared" si="88"/>
        <v>2833</v>
      </c>
      <c r="B2834" s="15">
        <v>44378</v>
      </c>
      <c r="C2834" s="7">
        <v>44407</v>
      </c>
      <c r="D2834" s="8" t="s">
        <v>842</v>
      </c>
      <c r="E2834" s="22" t="s">
        <v>169</v>
      </c>
      <c r="F2834" s="67" t="s">
        <v>1867</v>
      </c>
      <c r="G2834" s="8"/>
      <c r="H2834" s="67" t="s">
        <v>1742</v>
      </c>
      <c r="I2834" s="22" t="s">
        <v>337</v>
      </c>
      <c r="J2834" s="68">
        <v>2</v>
      </c>
      <c r="K2834" s="13">
        <f>IFERROR(VLOOKUP(I2834,'LISTES stock'!A$2:B$1487,2,0)+SUMIFS(J2834:J2834,D2834:D2834,"ENTRÉE",I2834:I2834,I2834)-SUMIFS(J2834:J2834,D2834:D2834,"SORTIE",I2834:I2834,I2834),"")</f>
        <v>-26</v>
      </c>
      <c r="L2834" s="13">
        <f>IFERROR(VLOOKUP(I2834,T_LISTES[],3,0),"")</f>
        <v>2</v>
      </c>
      <c r="M2834" s="13" t="str">
        <f t="shared" si="89"/>
        <v>COMMANDER</v>
      </c>
      <c r="N2834" s="23"/>
      <c r="O2834" s="8"/>
      <c r="P2834" s="69">
        <v>0</v>
      </c>
      <c r="Q2834" s="22"/>
      <c r="R2834" s="14" t="s">
        <v>1743</v>
      </c>
    </row>
    <row r="2835" spans="1:18" x14ac:dyDescent="0.25">
      <c r="A2835" s="14">
        <f t="shared" si="88"/>
        <v>2834</v>
      </c>
      <c r="B2835" s="15">
        <v>44378</v>
      </c>
      <c r="C2835" s="7">
        <v>44407</v>
      </c>
      <c r="D2835" s="8" t="s">
        <v>842</v>
      </c>
      <c r="E2835" s="22" t="s">
        <v>169</v>
      </c>
      <c r="F2835" s="67" t="s">
        <v>1867</v>
      </c>
      <c r="G2835" s="8"/>
      <c r="H2835" s="67" t="s">
        <v>1742</v>
      </c>
      <c r="I2835" s="22" t="s">
        <v>333</v>
      </c>
      <c r="J2835" s="68">
        <v>2</v>
      </c>
      <c r="K2835" s="13">
        <f>IFERROR(VLOOKUP(I2835,'LISTES stock'!A$2:B$1487,2,0)+SUMIFS(J2835:J2835,D2835:D2835,"ENTRÉE",I2835:I2835,I2835)-SUMIFS(J2835:J2835,D2835:D2835,"SORTIE",I2835:I2835,I2835),"")</f>
        <v>-23</v>
      </c>
      <c r="L2835" s="13">
        <f>IFERROR(VLOOKUP(I2835,T_LISTES[],3,0),"")</f>
        <v>2</v>
      </c>
      <c r="M2835" s="13" t="str">
        <f t="shared" si="89"/>
        <v>COMMANDER</v>
      </c>
      <c r="N2835" s="23"/>
      <c r="O2835" s="8"/>
      <c r="P2835" s="69">
        <v>0</v>
      </c>
      <c r="Q2835" s="22"/>
      <c r="R2835" s="14" t="s">
        <v>1743</v>
      </c>
    </row>
    <row r="2836" spans="1:18" x14ac:dyDescent="0.25">
      <c r="A2836" s="14">
        <f t="shared" si="88"/>
        <v>2835</v>
      </c>
      <c r="B2836" s="15">
        <v>44378</v>
      </c>
      <c r="C2836" s="7">
        <v>44407</v>
      </c>
      <c r="D2836" s="8" t="s">
        <v>842</v>
      </c>
      <c r="E2836" s="22" t="s">
        <v>169</v>
      </c>
      <c r="F2836" s="67" t="s">
        <v>1779</v>
      </c>
      <c r="G2836" s="8"/>
      <c r="H2836" s="67" t="s">
        <v>33</v>
      </c>
      <c r="I2836" s="22" t="s">
        <v>167</v>
      </c>
      <c r="J2836" s="68">
        <v>1</v>
      </c>
      <c r="K2836" s="13">
        <f>IFERROR(VLOOKUP(I2836,'LISTES stock'!A$2:B$1487,2,0)+SUMIFS(J2836:J2836,D2836:D2836,"ENTRÉE",I2836:I2836,I2836)-SUMIFS(J2836:J2836,D2836:D2836,"SORTIE",I2836:I2836,I2836),"")</f>
        <v>2</v>
      </c>
      <c r="L2836" s="13">
        <f>IFERROR(VLOOKUP(I2836,T_LISTES[],3,0),"")</f>
        <v>0</v>
      </c>
      <c r="M2836" s="13" t="str">
        <f t="shared" si="89"/>
        <v/>
      </c>
      <c r="N2836" s="23"/>
      <c r="O2836" s="8"/>
      <c r="P2836" s="69">
        <v>0</v>
      </c>
      <c r="Q2836" s="22"/>
      <c r="R2836" s="14" t="s">
        <v>1790</v>
      </c>
    </row>
    <row r="2837" spans="1:18" x14ac:dyDescent="0.25">
      <c r="A2837" s="14">
        <f t="shared" si="88"/>
        <v>2836</v>
      </c>
      <c r="B2837" s="15">
        <v>44378</v>
      </c>
      <c r="C2837" s="7">
        <v>44407</v>
      </c>
      <c r="D2837" s="8" t="s">
        <v>842</v>
      </c>
      <c r="E2837" s="22" t="s">
        <v>661</v>
      </c>
      <c r="F2837" s="67" t="s">
        <v>1860</v>
      </c>
      <c r="G2837" s="8"/>
      <c r="H2837" s="67" t="s">
        <v>26</v>
      </c>
      <c r="I2837" s="22" t="s">
        <v>664</v>
      </c>
      <c r="J2837" s="68">
        <v>1</v>
      </c>
      <c r="K2837" s="13">
        <f>IFERROR(VLOOKUP(I2837,'LISTES stock'!A$2:B$1487,2,0)+SUMIFS(J2837:J2837,D2837:D2837,"ENTRÉE",I2837:I2837,I2837)-SUMIFS(J2837:J2837,D2837:D2837,"SORTIE",I2837:I2837,I2837),"")</f>
        <v>-14</v>
      </c>
      <c r="L2837" s="13">
        <f>IFERROR(VLOOKUP(I2837,T_LISTES[],3,0),"")</f>
        <v>2</v>
      </c>
      <c r="M2837" s="13" t="str">
        <f t="shared" si="89"/>
        <v>COMMANDER</v>
      </c>
      <c r="N2837" s="23"/>
      <c r="O2837" s="8"/>
      <c r="P2837" s="69">
        <v>0</v>
      </c>
      <c r="Q2837" s="22"/>
      <c r="R2837" s="14" t="s">
        <v>1737</v>
      </c>
    </row>
    <row r="2838" spans="1:18" x14ac:dyDescent="0.25">
      <c r="A2838" s="14">
        <f t="shared" si="88"/>
        <v>2837</v>
      </c>
      <c r="B2838" s="15">
        <v>44378</v>
      </c>
      <c r="C2838" s="7">
        <v>44408</v>
      </c>
      <c r="D2838" s="8" t="s">
        <v>842</v>
      </c>
      <c r="E2838" s="22" t="s">
        <v>84</v>
      </c>
      <c r="F2838" s="67" t="s">
        <v>1747</v>
      </c>
      <c r="G2838" s="8"/>
      <c r="H2838" s="67" t="s">
        <v>1742</v>
      </c>
      <c r="I2838" s="22" t="s">
        <v>395</v>
      </c>
      <c r="J2838" s="68">
        <v>1</v>
      </c>
      <c r="K2838" s="13">
        <f>IFERROR(VLOOKUP(I2838,'LISTES stock'!A$2:B$1487,2,0)+SUMIFS(J2838:J2838,D2838:D2838,"ENTRÉE",I2838:I2838,I2838)-SUMIFS(J2838:J2838,D2838:D2838,"SORTIE",I2838:I2838,I2838),"")</f>
        <v>-5</v>
      </c>
      <c r="L2838" s="13">
        <f>IFERROR(VLOOKUP(I2838,T_LISTES[],3,0),"")</f>
        <v>2</v>
      </c>
      <c r="M2838" s="13" t="str">
        <f t="shared" si="89"/>
        <v>COMMANDER</v>
      </c>
      <c r="N2838" s="23"/>
      <c r="O2838" s="8"/>
      <c r="P2838" s="69">
        <v>12000</v>
      </c>
      <c r="Q2838" s="22"/>
      <c r="R2838" s="14" t="s">
        <v>2179</v>
      </c>
    </row>
    <row r="2839" spans="1:18" x14ac:dyDescent="0.25">
      <c r="A2839" s="14">
        <f t="shared" si="88"/>
        <v>2838</v>
      </c>
      <c r="B2839" s="15">
        <v>44378</v>
      </c>
      <c r="C2839" s="7">
        <v>44408</v>
      </c>
      <c r="D2839" s="8" t="s">
        <v>842</v>
      </c>
      <c r="E2839" s="22" t="s">
        <v>84</v>
      </c>
      <c r="F2839" s="67" t="s">
        <v>1902</v>
      </c>
      <c r="G2839" s="8"/>
      <c r="H2839" s="67" t="s">
        <v>33</v>
      </c>
      <c r="I2839" s="22" t="s">
        <v>824</v>
      </c>
      <c r="J2839" s="68">
        <v>1</v>
      </c>
      <c r="K2839" s="13">
        <f>IFERROR(VLOOKUP(I2839,'LISTES stock'!A$2:B$1487,2,0)+SUMIFS(J2839:J2839,D2839:D2839,"ENTRÉE",I2839:I2839,I2839)-SUMIFS(J2839:J2839,D2839:D2839,"SORTIE",I2839:I2839,I2839),"")</f>
        <v>-1</v>
      </c>
      <c r="L2839" s="13">
        <f>IFERROR(VLOOKUP(I2839,T_LISTES[],3,0),"")</f>
        <v>2</v>
      </c>
      <c r="M2839" s="13" t="str">
        <f t="shared" si="89"/>
        <v>COMMANDER</v>
      </c>
      <c r="N2839" s="23"/>
      <c r="O2839" s="8"/>
      <c r="P2839" s="69">
        <v>18000</v>
      </c>
      <c r="Q2839" s="22"/>
      <c r="R2839" s="14" t="s">
        <v>1777</v>
      </c>
    </row>
    <row r="2840" spans="1:18" x14ac:dyDescent="0.25">
      <c r="A2840" s="14">
        <f t="shared" si="88"/>
        <v>2839</v>
      </c>
      <c r="B2840" s="15">
        <v>44378</v>
      </c>
      <c r="C2840" s="7">
        <v>44408</v>
      </c>
      <c r="D2840" s="8" t="s">
        <v>842</v>
      </c>
      <c r="E2840" s="22" t="s">
        <v>98</v>
      </c>
      <c r="F2840" s="67" t="s">
        <v>1744</v>
      </c>
      <c r="G2840" s="8"/>
      <c r="H2840" s="67" t="s">
        <v>33</v>
      </c>
      <c r="I2840" s="22" t="s">
        <v>243</v>
      </c>
      <c r="J2840" s="68">
        <v>2</v>
      </c>
      <c r="K2840" s="13">
        <f>IFERROR(VLOOKUP(I2840,'LISTES stock'!A$2:B$1487,2,0)+SUMIFS(J2840:J2840,D2840:D2840,"ENTRÉE",I2840:I2840,I2840)-SUMIFS(J2840:J2840,D2840:D2840,"SORTIE",I2840:I2840,I2840),"")</f>
        <v>-2</v>
      </c>
      <c r="L2840" s="13">
        <f>IFERROR(VLOOKUP(I2840,T_LISTES[],3,0),"")</f>
        <v>2</v>
      </c>
      <c r="M2840" s="13" t="str">
        <f t="shared" si="89"/>
        <v>COMMANDER</v>
      </c>
      <c r="N2840" s="23"/>
      <c r="O2840" s="8"/>
      <c r="P2840" s="69">
        <v>12000</v>
      </c>
      <c r="Q2840" s="22"/>
      <c r="R2840" s="14" t="s">
        <v>1865</v>
      </c>
    </row>
    <row r="2841" spans="1:18" x14ac:dyDescent="0.25">
      <c r="A2841" s="14">
        <f t="shared" si="88"/>
        <v>2840</v>
      </c>
      <c r="B2841" s="15">
        <v>44378</v>
      </c>
      <c r="C2841" s="7">
        <v>44408</v>
      </c>
      <c r="D2841" s="8" t="s">
        <v>842</v>
      </c>
      <c r="E2841" s="22" t="s">
        <v>669</v>
      </c>
      <c r="F2841" s="67" t="s">
        <v>1747</v>
      </c>
      <c r="G2841" s="8"/>
      <c r="H2841" s="67" t="s">
        <v>17</v>
      </c>
      <c r="I2841" s="22" t="s">
        <v>42</v>
      </c>
      <c r="J2841" s="68">
        <v>1</v>
      </c>
      <c r="K2841" s="13">
        <f>IFERROR(VLOOKUP(I2841,'LISTES stock'!A$2:B$1487,2,0)+SUMIFS(J2841:J2841,D2841:D2841,"ENTRÉE",I2841:I2841,I2841)-SUMIFS(J2841:J2841,D2841:D2841,"SORTIE",I2841:I2841,I2841),"")</f>
        <v>-20</v>
      </c>
      <c r="L2841" s="13">
        <f>IFERROR(VLOOKUP(I2841,T_LISTES[],3,0),"")</f>
        <v>0</v>
      </c>
      <c r="M2841" s="13" t="str">
        <f t="shared" si="89"/>
        <v>COMMANDER</v>
      </c>
      <c r="N2841" s="23"/>
      <c r="O2841" s="8"/>
      <c r="P2841" s="69">
        <v>0</v>
      </c>
      <c r="Q2841" s="22" t="s">
        <v>1908</v>
      </c>
      <c r="R2841" s="14" t="s">
        <v>1776</v>
      </c>
    </row>
    <row r="2842" spans="1:18" x14ac:dyDescent="0.25">
      <c r="A2842" s="14">
        <f t="shared" si="88"/>
        <v>2841</v>
      </c>
      <c r="B2842" s="15">
        <v>44378</v>
      </c>
      <c r="C2842" s="7">
        <v>44408</v>
      </c>
      <c r="D2842" s="8" t="s">
        <v>842</v>
      </c>
      <c r="E2842" s="22" t="s">
        <v>669</v>
      </c>
      <c r="F2842" s="67" t="s">
        <v>1747</v>
      </c>
      <c r="G2842" s="8"/>
      <c r="H2842" s="67" t="s">
        <v>17</v>
      </c>
      <c r="I2842" s="22" t="s">
        <v>24</v>
      </c>
      <c r="J2842" s="68">
        <v>1</v>
      </c>
      <c r="K2842" s="13">
        <f>IFERROR(VLOOKUP(I2842,'LISTES stock'!A$2:B$1487,2,0)+SUMIFS(J2842:J2842,D2842:D2842,"ENTRÉE",I2842:I2842,I2842)-SUMIFS(J2842:J2842,D2842:D2842,"SORTIE",I2842:I2842,I2842),"")</f>
        <v>-10</v>
      </c>
      <c r="L2842" s="13">
        <f>IFERROR(VLOOKUP(I2842,T_LISTES[],3,0),"")</f>
        <v>0</v>
      </c>
      <c r="M2842" s="13" t="str">
        <f t="shared" si="89"/>
        <v>COMMANDER</v>
      </c>
      <c r="N2842" s="23"/>
      <c r="O2842" s="8"/>
      <c r="P2842" s="69">
        <v>0</v>
      </c>
      <c r="Q2842" s="22" t="s">
        <v>2180</v>
      </c>
      <c r="R2842" s="14" t="s">
        <v>1776</v>
      </c>
    </row>
    <row r="2843" spans="1:18" x14ac:dyDescent="0.25">
      <c r="A2843" s="14">
        <f t="shared" si="88"/>
        <v>2842</v>
      </c>
      <c r="B2843" s="15">
        <v>44378</v>
      </c>
      <c r="C2843" s="7">
        <v>44408</v>
      </c>
      <c r="D2843" s="8" t="s">
        <v>842</v>
      </c>
      <c r="E2843" s="22" t="s">
        <v>669</v>
      </c>
      <c r="F2843" s="67" t="s">
        <v>1747</v>
      </c>
      <c r="G2843" s="8"/>
      <c r="H2843" s="67" t="s">
        <v>17</v>
      </c>
      <c r="I2843" s="22" t="s">
        <v>23</v>
      </c>
      <c r="J2843" s="68">
        <v>1</v>
      </c>
      <c r="K2843" s="13">
        <f>IFERROR(VLOOKUP(I2843,'LISTES stock'!A$2:B$1487,2,0)+SUMIFS(J2843:J2843,D2843:D2843,"ENTRÉE",I2843:I2843,I2843)-SUMIFS(J2843:J2843,D2843:D2843,"SORTIE",I2843:I2843,I2843),"")</f>
        <v>-10</v>
      </c>
      <c r="L2843" s="13">
        <f>IFERROR(VLOOKUP(I2843,T_LISTES[],3,0),"")</f>
        <v>0</v>
      </c>
      <c r="M2843" s="13" t="str">
        <f t="shared" si="89"/>
        <v>COMMANDER</v>
      </c>
      <c r="N2843" s="23"/>
      <c r="O2843" s="8"/>
      <c r="P2843" s="69">
        <v>0</v>
      </c>
      <c r="Q2843" s="22" t="s">
        <v>2180</v>
      </c>
      <c r="R2843" s="14" t="s">
        <v>1776</v>
      </c>
    </row>
    <row r="2844" spans="1:18" x14ac:dyDescent="0.25">
      <c r="A2844" s="14">
        <f t="shared" si="88"/>
        <v>2843</v>
      </c>
      <c r="B2844" s="15">
        <v>44378</v>
      </c>
      <c r="C2844" s="7">
        <v>44408</v>
      </c>
      <c r="D2844" s="8" t="s">
        <v>842</v>
      </c>
      <c r="E2844" s="22" t="s">
        <v>669</v>
      </c>
      <c r="F2844" s="67" t="s">
        <v>1752</v>
      </c>
      <c r="G2844" s="8"/>
      <c r="H2844" s="67" t="s">
        <v>33</v>
      </c>
      <c r="I2844" s="22" t="s">
        <v>642</v>
      </c>
      <c r="J2844" s="68">
        <v>2</v>
      </c>
      <c r="K2844" s="13">
        <f>IFERROR(VLOOKUP(I2844,'LISTES stock'!A$2:B$1487,2,0)+SUMIFS(J2844:J2844,D2844:D2844,"ENTRÉE",I2844:I2844,I2844)-SUMIFS(J2844:J2844,D2844:D2844,"SORTIE",I2844:I2844,I2844),"")</f>
        <v>-4</v>
      </c>
      <c r="L2844" s="13">
        <f>IFERROR(VLOOKUP(I2844,T_LISTES[],3,0),"")</f>
        <v>0</v>
      </c>
      <c r="M2844" s="13" t="str">
        <f t="shared" si="89"/>
        <v>COMMANDER</v>
      </c>
      <c r="N2844" s="23"/>
      <c r="O2844" s="8"/>
      <c r="P2844" s="69">
        <v>0</v>
      </c>
      <c r="Q2844" s="22" t="s">
        <v>2180</v>
      </c>
      <c r="R2844" s="14" t="s">
        <v>1776</v>
      </c>
    </row>
    <row r="2845" spans="1:18" x14ac:dyDescent="0.25">
      <c r="A2845" s="14">
        <f t="shared" si="88"/>
        <v>2844</v>
      </c>
      <c r="B2845" s="15">
        <v>44378</v>
      </c>
      <c r="C2845" s="7">
        <v>44408</v>
      </c>
      <c r="D2845" s="8" t="s">
        <v>842</v>
      </c>
      <c r="E2845" s="22" t="s">
        <v>2181</v>
      </c>
      <c r="F2845" s="67" t="s">
        <v>1747</v>
      </c>
      <c r="G2845" s="8"/>
      <c r="H2845" s="67" t="s">
        <v>17</v>
      </c>
      <c r="I2845" s="22" t="s">
        <v>56</v>
      </c>
      <c r="J2845" s="68">
        <v>1</v>
      </c>
      <c r="K2845" s="13">
        <f>IFERROR(VLOOKUP(I2845,'LISTES stock'!A$2:B$1487,2,0)+SUMIFS(J2845:J2845,D2845:D2845,"ENTRÉE",I2845:I2845,I2845)-SUMIFS(J2845:J2845,D2845:D2845,"SORTIE",I2845:I2845,I2845),"")</f>
        <v>8</v>
      </c>
      <c r="L2845" s="13">
        <f>IFERROR(VLOOKUP(I2845,T_LISTES[],3,0),"")</f>
        <v>0</v>
      </c>
      <c r="M2845" s="13" t="str">
        <f t="shared" si="89"/>
        <v/>
      </c>
      <c r="N2845" s="23"/>
      <c r="O2845" s="8"/>
      <c r="P2845" s="69">
        <v>0</v>
      </c>
      <c r="Q2845" s="22"/>
      <c r="R2845" s="14" t="s">
        <v>1776</v>
      </c>
    </row>
    <row r="2846" spans="1:18" x14ac:dyDescent="0.25">
      <c r="A2846" s="14">
        <f t="shared" si="88"/>
        <v>2845</v>
      </c>
      <c r="B2846" s="15">
        <v>44378</v>
      </c>
      <c r="C2846" s="7">
        <v>44408</v>
      </c>
      <c r="D2846" s="8" t="s">
        <v>842</v>
      </c>
      <c r="E2846" s="22" t="s">
        <v>707</v>
      </c>
      <c r="F2846" s="67" t="s">
        <v>1744</v>
      </c>
      <c r="G2846" s="8"/>
      <c r="H2846" s="67" t="s">
        <v>1796</v>
      </c>
      <c r="I2846" s="22" t="s">
        <v>277</v>
      </c>
      <c r="J2846" s="68">
        <v>1</v>
      </c>
      <c r="K2846" s="13">
        <f>IFERROR(VLOOKUP(I2846,'LISTES stock'!A$2:B$1487,2,0)+SUMIFS(J2846:J2846,D2846:D2846,"ENTRÉE",I2846:I2846,I2846)-SUMIFS(J2846:J2846,D2846:D2846,"SORTIE",I2846:I2846,I2846),"")</f>
        <v>-1</v>
      </c>
      <c r="L2846" s="13">
        <f>IFERROR(VLOOKUP(I2846,T_LISTES[],3,0),"")</f>
        <v>2</v>
      </c>
      <c r="M2846" s="13" t="str">
        <f t="shared" si="89"/>
        <v>COMMANDER</v>
      </c>
      <c r="N2846" s="23"/>
      <c r="O2846" s="8"/>
      <c r="P2846" s="69">
        <v>15000</v>
      </c>
      <c r="Q2846" s="22"/>
      <c r="R2846" s="14" t="s">
        <v>1739</v>
      </c>
    </row>
    <row r="2847" spans="1:18" x14ac:dyDescent="0.25">
      <c r="A2847" s="14">
        <f t="shared" si="88"/>
        <v>2846</v>
      </c>
      <c r="B2847" s="15">
        <v>44378</v>
      </c>
      <c r="C2847" s="7">
        <v>44408</v>
      </c>
      <c r="D2847" s="8" t="s">
        <v>842</v>
      </c>
      <c r="E2847" s="22" t="s">
        <v>662</v>
      </c>
      <c r="F2847" s="67" t="s">
        <v>1744</v>
      </c>
      <c r="G2847" s="8"/>
      <c r="H2847" s="67" t="s">
        <v>1796</v>
      </c>
      <c r="I2847" s="22" t="s">
        <v>277</v>
      </c>
      <c r="J2847" s="68">
        <v>1</v>
      </c>
      <c r="K2847" s="13">
        <f>IFERROR(VLOOKUP(I2847,'LISTES stock'!A$2:B$1487,2,0)+SUMIFS(J2847:J2847,D2847:D2847,"ENTRÉE",I2847:I2847,I2847)-SUMIFS(J2847:J2847,D2847:D2847,"SORTIE",I2847:I2847,I2847),"")</f>
        <v>-1</v>
      </c>
      <c r="L2847" s="13">
        <f>IFERROR(VLOOKUP(I2847,T_LISTES[],3,0),"")</f>
        <v>2</v>
      </c>
      <c r="M2847" s="13" t="str">
        <f t="shared" si="89"/>
        <v>COMMANDER</v>
      </c>
      <c r="N2847" s="23"/>
      <c r="O2847" s="8"/>
      <c r="P2847" s="69">
        <v>15000</v>
      </c>
      <c r="Q2847" s="22"/>
      <c r="R2847" s="14" t="s">
        <v>2182</v>
      </c>
    </row>
    <row r="2848" spans="1:18" x14ac:dyDescent="0.25">
      <c r="A2848" s="14">
        <f t="shared" si="88"/>
        <v>2847</v>
      </c>
      <c r="B2848" s="15">
        <v>44409</v>
      </c>
      <c r="C2848" s="7">
        <v>44410</v>
      </c>
      <c r="D2848" s="8" t="s">
        <v>842</v>
      </c>
      <c r="E2848" s="22" t="s">
        <v>31</v>
      </c>
      <c r="F2848" s="67" t="s">
        <v>1771</v>
      </c>
      <c r="G2848" s="8"/>
      <c r="H2848" s="67" t="s">
        <v>1742</v>
      </c>
      <c r="I2848" s="22" t="s">
        <v>337</v>
      </c>
      <c r="J2848" s="68">
        <v>1</v>
      </c>
      <c r="K2848" s="13">
        <f>IFERROR(VLOOKUP(I2848,'LISTES stock'!A$2:B$1487,2,0)+SUMIFS(J2848:J2848,D2848:D2848,"ENTRÉE",I2848:I2848,I2848)-SUMIFS(J2848:J2848,D2848:D2848,"SORTIE",I2848:I2848,I2848),"")</f>
        <v>-25</v>
      </c>
      <c r="L2848" s="13">
        <f>IFERROR(VLOOKUP(I2848,T_LISTES[],3,0),"")</f>
        <v>2</v>
      </c>
      <c r="M2848" s="13" t="str">
        <f t="shared" si="89"/>
        <v>COMMANDER</v>
      </c>
      <c r="N2848" s="23"/>
      <c r="O2848" s="8"/>
      <c r="P2848" s="69">
        <v>0</v>
      </c>
      <c r="Q2848" s="22"/>
      <c r="R2848" s="14" t="s">
        <v>1777</v>
      </c>
    </row>
    <row r="2849" spans="1:18" x14ac:dyDescent="0.25">
      <c r="A2849" s="14">
        <f t="shared" si="88"/>
        <v>2848</v>
      </c>
      <c r="B2849" s="15">
        <v>44409</v>
      </c>
      <c r="C2849" s="7">
        <v>44410</v>
      </c>
      <c r="D2849" s="8" t="s">
        <v>842</v>
      </c>
      <c r="E2849" s="22" t="s">
        <v>2154</v>
      </c>
      <c r="F2849" s="67" t="s">
        <v>1747</v>
      </c>
      <c r="G2849" s="8"/>
      <c r="H2849" s="67" t="s">
        <v>1769</v>
      </c>
      <c r="I2849" s="22" t="s">
        <v>684</v>
      </c>
      <c r="J2849" s="68">
        <v>1</v>
      </c>
      <c r="K2849" s="13">
        <f>IFERROR(VLOOKUP(I2849,'LISTES stock'!A$2:B$1487,2,0)+SUMIFS(J2849:J2849,D2849:D2849,"ENTRÉE",I2849:I2849,I2849)-SUMIFS(J2849:J2849,D2849:D2849,"SORTIE",I2849:I2849,I2849),"")</f>
        <v>-7</v>
      </c>
      <c r="L2849" s="13">
        <f>IFERROR(VLOOKUP(I2849,T_LISTES[],3,0),"")</f>
        <v>0</v>
      </c>
      <c r="M2849" s="13" t="str">
        <f t="shared" si="89"/>
        <v>COMMANDER</v>
      </c>
      <c r="N2849" s="23"/>
      <c r="O2849" s="8"/>
      <c r="P2849" s="69">
        <v>0</v>
      </c>
      <c r="Q2849" s="22"/>
      <c r="R2849" s="14" t="s">
        <v>1759</v>
      </c>
    </row>
    <row r="2850" spans="1:18" x14ac:dyDescent="0.25">
      <c r="A2850" s="14">
        <f t="shared" si="88"/>
        <v>2849</v>
      </c>
      <c r="B2850" s="15">
        <v>44409</v>
      </c>
      <c r="C2850" s="7">
        <v>44410</v>
      </c>
      <c r="D2850" s="8" t="s">
        <v>842</v>
      </c>
      <c r="E2850" s="22" t="s">
        <v>80</v>
      </c>
      <c r="F2850" s="67" t="s">
        <v>1747</v>
      </c>
      <c r="G2850" s="8"/>
      <c r="H2850" s="67" t="s">
        <v>26</v>
      </c>
      <c r="I2850" s="22" t="s">
        <v>64</v>
      </c>
      <c r="J2850" s="68">
        <v>1</v>
      </c>
      <c r="K2850" s="13">
        <f>IFERROR(VLOOKUP(I2850,'LISTES stock'!A$2:B$1487,2,0)+SUMIFS(J2850:J2850,D2850:D2850,"ENTRÉE",I2850:I2850,I2850)-SUMIFS(J2850:J2850,D2850:D2850,"SORTIE",I2850:I2850,I2850),"")</f>
        <v>-50</v>
      </c>
      <c r="L2850" s="13">
        <f>IFERROR(VLOOKUP(I2850,T_LISTES[],3,0),"")</f>
        <v>2</v>
      </c>
      <c r="M2850" s="13" t="str">
        <f t="shared" si="89"/>
        <v>COMMANDER</v>
      </c>
      <c r="N2850" s="23"/>
      <c r="O2850" s="8"/>
      <c r="P2850" s="69">
        <v>0</v>
      </c>
      <c r="Q2850" s="22" t="s">
        <v>1780</v>
      </c>
      <c r="R2850" s="14" t="s">
        <v>1759</v>
      </c>
    </row>
    <row r="2851" spans="1:18" x14ac:dyDescent="0.25">
      <c r="A2851" s="14">
        <f t="shared" si="88"/>
        <v>2850</v>
      </c>
      <c r="B2851" s="15">
        <v>44409</v>
      </c>
      <c r="C2851" s="7">
        <v>44410</v>
      </c>
      <c r="D2851" s="8" t="s">
        <v>842</v>
      </c>
      <c r="E2851" s="22" t="s">
        <v>80</v>
      </c>
      <c r="F2851" s="67" t="s">
        <v>1747</v>
      </c>
      <c r="G2851" s="8"/>
      <c r="H2851" s="67" t="s">
        <v>26</v>
      </c>
      <c r="I2851" s="22" t="s">
        <v>65</v>
      </c>
      <c r="J2851" s="68">
        <v>1</v>
      </c>
      <c r="K2851" s="13">
        <f>IFERROR(VLOOKUP(I2851,'LISTES stock'!A$2:B$1487,2,0)+SUMIFS(J2851:J2851,D2851:D2851,"ENTRÉE",I2851:I2851,I2851)-SUMIFS(J2851:J2851,D2851:D2851,"SORTIE",I2851:I2851,I2851),"")</f>
        <v>-54</v>
      </c>
      <c r="L2851" s="13">
        <f>IFERROR(VLOOKUP(I2851,T_LISTES[],3,0),"")</f>
        <v>2</v>
      </c>
      <c r="M2851" s="13" t="str">
        <f t="shared" si="89"/>
        <v>COMMANDER</v>
      </c>
      <c r="N2851" s="23"/>
      <c r="O2851" s="8"/>
      <c r="P2851" s="69">
        <v>0</v>
      </c>
      <c r="Q2851" s="22" t="s">
        <v>1780</v>
      </c>
      <c r="R2851" s="14" t="s">
        <v>1759</v>
      </c>
    </row>
    <row r="2852" spans="1:18" x14ac:dyDescent="0.25">
      <c r="A2852" s="14">
        <f t="shared" si="88"/>
        <v>2851</v>
      </c>
      <c r="B2852" s="15">
        <v>44409</v>
      </c>
      <c r="C2852" s="7">
        <v>44410</v>
      </c>
      <c r="D2852" s="8" t="s">
        <v>842</v>
      </c>
      <c r="E2852" s="22" t="s">
        <v>80</v>
      </c>
      <c r="F2852" s="67" t="s">
        <v>1860</v>
      </c>
      <c r="G2852" s="8"/>
      <c r="H2852" s="67" t="s">
        <v>26</v>
      </c>
      <c r="I2852" s="22" t="s">
        <v>135</v>
      </c>
      <c r="J2852" s="68">
        <v>1</v>
      </c>
      <c r="K2852" s="13">
        <f>IFERROR(VLOOKUP(I2852,'LISTES stock'!A$2:B$1487,2,0)+SUMIFS(J2852:J2852,D2852:D2852,"ENTRÉE",I2852:I2852,I2852)-SUMIFS(J2852:J2852,D2852:D2852,"SORTIE",I2852:I2852,I2852),"")</f>
        <v>-87</v>
      </c>
      <c r="L2852" s="13">
        <f>IFERROR(VLOOKUP(I2852,T_LISTES[],3,0),"")</f>
        <v>2</v>
      </c>
      <c r="M2852" s="13" t="str">
        <f t="shared" si="89"/>
        <v>COMMANDER</v>
      </c>
      <c r="N2852" s="23"/>
      <c r="O2852" s="8"/>
      <c r="P2852" s="69">
        <v>0</v>
      </c>
      <c r="Q2852" s="22" t="s">
        <v>1780</v>
      </c>
      <c r="R2852" s="14" t="s">
        <v>1759</v>
      </c>
    </row>
    <row r="2853" spans="1:18" x14ac:dyDescent="0.25">
      <c r="A2853" s="14">
        <f t="shared" si="88"/>
        <v>2852</v>
      </c>
      <c r="B2853" s="15">
        <v>44409</v>
      </c>
      <c r="C2853" s="7">
        <v>44410</v>
      </c>
      <c r="D2853" s="8" t="s">
        <v>842</v>
      </c>
      <c r="E2853" s="22" t="s">
        <v>80</v>
      </c>
      <c r="F2853" s="67" t="s">
        <v>1765</v>
      </c>
      <c r="G2853" s="8"/>
      <c r="H2853" s="67" t="s">
        <v>58</v>
      </c>
      <c r="I2853" s="22" t="s">
        <v>57</v>
      </c>
      <c r="J2853" s="68">
        <v>35</v>
      </c>
      <c r="K2853" s="13">
        <f>IFERROR(VLOOKUP(I2853,'LISTES stock'!A$2:B$1487,2,0)+SUMIFS(J2853:J2853,D2853:D2853,"ENTRÉE",I2853:I2853,I2853)-SUMIFS(J2853:J2853,D2853:D2853,"SORTIE",I2853:I2853,I2853),"")</f>
        <v>-7079</v>
      </c>
      <c r="L2853" s="13">
        <f>IFERROR(VLOOKUP(I2853,T_LISTES[],3,0),"")</f>
        <v>0</v>
      </c>
      <c r="M2853" s="13" t="str">
        <f t="shared" si="89"/>
        <v>COMMANDER</v>
      </c>
      <c r="N2853" s="23"/>
      <c r="O2853" s="8"/>
      <c r="P2853" s="69">
        <v>0</v>
      </c>
      <c r="Q2853" s="22" t="s">
        <v>1780</v>
      </c>
      <c r="R2853" s="14" t="s">
        <v>1759</v>
      </c>
    </row>
    <row r="2854" spans="1:18" x14ac:dyDescent="0.25">
      <c r="A2854" s="14">
        <f t="shared" si="88"/>
        <v>2853</v>
      </c>
      <c r="B2854" s="15">
        <v>44409</v>
      </c>
      <c r="C2854" s="7">
        <v>44410</v>
      </c>
      <c r="D2854" s="8" t="s">
        <v>842</v>
      </c>
      <c r="E2854" s="22" t="s">
        <v>84</v>
      </c>
      <c r="F2854" s="67" t="s">
        <v>1867</v>
      </c>
      <c r="G2854" s="8"/>
      <c r="H2854" s="67" t="s">
        <v>1742</v>
      </c>
      <c r="I2854" s="22" t="s">
        <v>337</v>
      </c>
      <c r="J2854" s="68">
        <v>2</v>
      </c>
      <c r="K2854" s="13">
        <f>IFERROR(VLOOKUP(I2854,'LISTES stock'!A$2:B$1487,2,0)+SUMIFS(J2854:J2854,D2854:D2854,"ENTRÉE",I2854:I2854,I2854)-SUMIFS(J2854:J2854,D2854:D2854,"SORTIE",I2854:I2854,I2854),"")</f>
        <v>-26</v>
      </c>
      <c r="L2854" s="13">
        <f>IFERROR(VLOOKUP(I2854,T_LISTES[],3,0),"")</f>
        <v>2</v>
      </c>
      <c r="M2854" s="13" t="str">
        <f t="shared" si="89"/>
        <v>COMMANDER</v>
      </c>
      <c r="N2854" s="23"/>
      <c r="O2854" s="8"/>
      <c r="P2854" s="69">
        <v>0</v>
      </c>
      <c r="Q2854" s="22"/>
      <c r="R2854" s="14" t="s">
        <v>1743</v>
      </c>
    </row>
    <row r="2855" spans="1:18" x14ac:dyDescent="0.25">
      <c r="A2855" s="14">
        <f t="shared" si="88"/>
        <v>2854</v>
      </c>
      <c r="B2855" s="15">
        <v>44409</v>
      </c>
      <c r="C2855" s="7">
        <v>44410</v>
      </c>
      <c r="D2855" s="8" t="s">
        <v>842</v>
      </c>
      <c r="E2855" s="22" t="s">
        <v>84</v>
      </c>
      <c r="F2855" s="67" t="s">
        <v>1867</v>
      </c>
      <c r="G2855" s="8"/>
      <c r="H2855" s="67" t="s">
        <v>1742</v>
      </c>
      <c r="I2855" s="22" t="s">
        <v>333</v>
      </c>
      <c r="J2855" s="68">
        <v>2</v>
      </c>
      <c r="K2855" s="13">
        <f>IFERROR(VLOOKUP(I2855,'LISTES stock'!A$2:B$1487,2,0)+SUMIFS(J2855:J2855,D2855:D2855,"ENTRÉE",I2855:I2855,I2855)-SUMIFS(J2855:J2855,D2855:D2855,"SORTIE",I2855:I2855,I2855),"")</f>
        <v>-23</v>
      </c>
      <c r="L2855" s="13">
        <f>IFERROR(VLOOKUP(I2855,T_LISTES[],3,0),"")</f>
        <v>2</v>
      </c>
      <c r="M2855" s="13" t="str">
        <f t="shared" si="89"/>
        <v>COMMANDER</v>
      </c>
      <c r="N2855" s="23"/>
      <c r="O2855" s="8"/>
      <c r="P2855" s="69">
        <v>0</v>
      </c>
      <c r="Q2855" s="22"/>
      <c r="R2855" s="14" t="s">
        <v>1743</v>
      </c>
    </row>
    <row r="2856" spans="1:18" x14ac:dyDescent="0.25">
      <c r="A2856" s="14">
        <f t="shared" si="88"/>
        <v>2855</v>
      </c>
      <c r="B2856" s="15">
        <v>44409</v>
      </c>
      <c r="C2856" s="7">
        <v>44410</v>
      </c>
      <c r="D2856" s="8" t="s">
        <v>842</v>
      </c>
      <c r="E2856" s="22" t="s">
        <v>665</v>
      </c>
      <c r="F2856" s="67" t="s">
        <v>1744</v>
      </c>
      <c r="G2856" s="8"/>
      <c r="H2856" s="67" t="s">
        <v>1796</v>
      </c>
      <c r="I2856" s="22" t="s">
        <v>807</v>
      </c>
      <c r="J2856" s="68">
        <v>1</v>
      </c>
      <c r="K2856" s="13">
        <f>IFERROR(VLOOKUP(I2856,'LISTES stock'!A$2:B$1487,2,0)+SUMIFS(J2856:J2856,D2856:D2856,"ENTRÉE",I2856:I2856,I2856)-SUMIFS(J2856:J2856,D2856:D2856,"SORTIE",I2856:I2856,I2856),"")</f>
        <v>-1</v>
      </c>
      <c r="L2856" s="13">
        <f>IFERROR(VLOOKUP(I2856,T_LISTES[],3,0),"")</f>
        <v>2</v>
      </c>
      <c r="M2856" s="13" t="str">
        <f t="shared" si="89"/>
        <v>COMMANDER</v>
      </c>
      <c r="N2856" s="23"/>
      <c r="O2856" s="8"/>
      <c r="P2856" s="69">
        <v>30000</v>
      </c>
      <c r="Q2856" s="22"/>
      <c r="R2856" s="14" t="s">
        <v>2190</v>
      </c>
    </row>
    <row r="2857" spans="1:18" x14ac:dyDescent="0.25">
      <c r="A2857" s="14">
        <f t="shared" si="88"/>
        <v>2856</v>
      </c>
      <c r="B2857" s="15">
        <v>44409</v>
      </c>
      <c r="C2857" s="7">
        <v>44410</v>
      </c>
      <c r="D2857" s="8" t="s">
        <v>842</v>
      </c>
      <c r="E2857" s="22" t="s">
        <v>68</v>
      </c>
      <c r="F2857" s="67" t="s">
        <v>1735</v>
      </c>
      <c r="G2857" s="8"/>
      <c r="H2857" s="67" t="s">
        <v>1742</v>
      </c>
      <c r="I2857" s="22" t="s">
        <v>624</v>
      </c>
      <c r="J2857" s="68">
        <v>1</v>
      </c>
      <c r="K2857" s="13">
        <f>IFERROR(VLOOKUP(I2857,'LISTES stock'!A$2:B$1487,2,0)+SUMIFS(J2857:J2857,D2857:D2857,"ENTRÉE",I2857:I2857,I2857)-SUMIFS(J2857:J2857,D2857:D2857,"SORTIE",I2857:I2857,I2857),"")</f>
        <v>-4</v>
      </c>
      <c r="L2857" s="13">
        <f>IFERROR(VLOOKUP(I2857,T_LISTES[],3,0),"")</f>
        <v>2</v>
      </c>
      <c r="M2857" s="13" t="str">
        <f t="shared" si="89"/>
        <v>COMMANDER</v>
      </c>
      <c r="N2857" s="23"/>
      <c r="O2857" s="8"/>
      <c r="P2857" s="69">
        <v>0</v>
      </c>
      <c r="Q2857" s="22"/>
      <c r="R2857" s="14" t="s">
        <v>1772</v>
      </c>
    </row>
    <row r="2858" spans="1:18" x14ac:dyDescent="0.25">
      <c r="A2858" s="14">
        <f t="shared" si="88"/>
        <v>2857</v>
      </c>
      <c r="B2858" s="15">
        <v>44409</v>
      </c>
      <c r="C2858" s="7">
        <v>44410</v>
      </c>
      <c r="D2858" s="8" t="s">
        <v>842</v>
      </c>
      <c r="E2858" s="22" t="s">
        <v>224</v>
      </c>
      <c r="F2858" s="67" t="s">
        <v>1744</v>
      </c>
      <c r="G2858" s="8"/>
      <c r="H2858" s="67" t="s">
        <v>1796</v>
      </c>
      <c r="I2858" s="22" t="s">
        <v>87</v>
      </c>
      <c r="J2858" s="68">
        <v>1</v>
      </c>
      <c r="K2858" s="13">
        <f>IFERROR(VLOOKUP(I2858,'LISTES stock'!A$2:B$1487,2,0)+SUMIFS(J2858:J2858,D2858:D2858,"ENTRÉE",I2858:I2858,I2858)-SUMIFS(J2858:J2858,D2858:D2858,"SORTIE",I2858:I2858,I2858),"")</f>
        <v>0</v>
      </c>
      <c r="L2858" s="13">
        <f>IFERROR(VLOOKUP(I2858,T_LISTES[],3,0),"")</f>
        <v>2</v>
      </c>
      <c r="M2858" s="13" t="str">
        <f t="shared" si="89"/>
        <v>COMMANDER</v>
      </c>
      <c r="N2858" s="23"/>
      <c r="O2858" s="8"/>
      <c r="P2858" s="69">
        <v>30000</v>
      </c>
      <c r="Q2858" s="22"/>
      <c r="R2858" s="14" t="s">
        <v>1997</v>
      </c>
    </row>
    <row r="2859" spans="1:18" x14ac:dyDescent="0.25">
      <c r="A2859" s="14">
        <f t="shared" si="88"/>
        <v>2858</v>
      </c>
      <c r="B2859" s="15">
        <v>44409</v>
      </c>
      <c r="C2859" s="7">
        <v>44410</v>
      </c>
      <c r="D2859" s="8" t="s">
        <v>842</v>
      </c>
      <c r="E2859" s="22" t="s">
        <v>84</v>
      </c>
      <c r="F2859" s="67" t="s">
        <v>1902</v>
      </c>
      <c r="G2859" s="8"/>
      <c r="H2859" s="67" t="s">
        <v>33</v>
      </c>
      <c r="I2859" s="22" t="s">
        <v>181</v>
      </c>
      <c r="J2859" s="68">
        <v>1</v>
      </c>
      <c r="K2859" s="13">
        <f>IFERROR(VLOOKUP(I2859,'LISTES stock'!A$2:B$1487,2,0)+SUMIFS(J2859:J2859,D2859:D2859,"ENTRÉE",I2859:I2859,I2859)-SUMIFS(J2859:J2859,D2859:D2859,"SORTIE",I2859:I2859,I2859),"")</f>
        <v>-2</v>
      </c>
      <c r="L2859" s="13">
        <f>IFERROR(VLOOKUP(I2859,T_LISTES[],3,0),"")</f>
        <v>0</v>
      </c>
      <c r="M2859" s="13" t="str">
        <f t="shared" si="89"/>
        <v>COMMANDER</v>
      </c>
      <c r="N2859" s="23"/>
      <c r="O2859" s="8"/>
      <c r="P2859" s="69">
        <v>0</v>
      </c>
      <c r="Q2859" s="22"/>
      <c r="R2859" s="14" t="s">
        <v>1865</v>
      </c>
    </row>
    <row r="2860" spans="1:18" x14ac:dyDescent="0.25">
      <c r="A2860" s="14">
        <f t="shared" si="88"/>
        <v>2859</v>
      </c>
      <c r="B2860" s="15">
        <v>44409</v>
      </c>
      <c r="C2860" s="7">
        <v>44410</v>
      </c>
      <c r="D2860" s="75" t="s">
        <v>844</v>
      </c>
      <c r="E2860" s="22" t="s">
        <v>2298</v>
      </c>
      <c r="F2860" s="67" t="s">
        <v>1902</v>
      </c>
      <c r="G2860" s="8"/>
      <c r="H2860" s="67"/>
      <c r="I2860" s="22" t="s">
        <v>181</v>
      </c>
      <c r="J2860" s="68">
        <v>1</v>
      </c>
      <c r="K2860" s="13">
        <f>IFERROR(VLOOKUP(I2860,'LISTES stock'!A$2:B$1487,2,0)+SUMIFS(J2860:J2860,D2860:D2860,"ENTRÉE",I2860:I2860,I2860)-SUMIFS(J2860:J2860,D2860:D2860,"SORTIE",I2860:I2860,I2860),"")</f>
        <v>0</v>
      </c>
      <c r="L2860" s="13">
        <f>IFERROR(VLOOKUP(I2860,T_LISTES[],3,0),"")</f>
        <v>0</v>
      </c>
      <c r="M2860" s="13" t="str">
        <f t="shared" si="89"/>
        <v>COMMANDER</v>
      </c>
      <c r="N2860" s="23"/>
      <c r="O2860" s="8"/>
      <c r="P2860" s="69">
        <v>60000</v>
      </c>
      <c r="Q2860" s="22"/>
      <c r="R2860" s="14"/>
    </row>
    <row r="2861" spans="1:18" x14ac:dyDescent="0.25">
      <c r="A2861" s="14">
        <f t="shared" si="88"/>
        <v>2860</v>
      </c>
      <c r="B2861" s="15">
        <v>44409</v>
      </c>
      <c r="C2861" s="7">
        <v>44410</v>
      </c>
      <c r="D2861" s="75" t="s">
        <v>844</v>
      </c>
      <c r="E2861" s="22" t="s">
        <v>2298</v>
      </c>
      <c r="F2861" s="67" t="s">
        <v>1744</v>
      </c>
      <c r="G2861" s="8"/>
      <c r="H2861" s="67" t="s">
        <v>1796</v>
      </c>
      <c r="I2861" s="22" t="s">
        <v>87</v>
      </c>
      <c r="J2861" s="68">
        <v>1</v>
      </c>
      <c r="K2861" s="13">
        <f>IFERROR(VLOOKUP(I2861,'LISTES stock'!A$2:B$1487,2,0)+SUMIFS(J2861:J2861,D2861:D2861,"ENTRÉE",I2861:I2861,I2861)-SUMIFS(J2861:J2861,D2861:D2861,"SORTIE",I2861:I2861,I2861),"")</f>
        <v>2</v>
      </c>
      <c r="L2861" s="13">
        <f>IFERROR(VLOOKUP(I2861,T_LISTES[],3,0),"")</f>
        <v>2</v>
      </c>
      <c r="M2861" s="13" t="str">
        <f t="shared" si="89"/>
        <v>COMMANDER</v>
      </c>
      <c r="N2861" s="23"/>
      <c r="O2861" s="8"/>
      <c r="P2861" s="69">
        <v>35000</v>
      </c>
      <c r="Q2861" s="22"/>
      <c r="R2861" s="14"/>
    </row>
    <row r="2862" spans="1:18" x14ac:dyDescent="0.25">
      <c r="A2862" s="14">
        <f t="shared" si="88"/>
        <v>2861</v>
      </c>
      <c r="B2862" s="15">
        <v>44409</v>
      </c>
      <c r="C2862" s="7">
        <v>44410</v>
      </c>
      <c r="D2862" s="75" t="s">
        <v>844</v>
      </c>
      <c r="E2862" s="22" t="s">
        <v>2298</v>
      </c>
      <c r="F2862" s="67" t="s">
        <v>1744</v>
      </c>
      <c r="G2862" s="8"/>
      <c r="H2862" s="67" t="s">
        <v>1796</v>
      </c>
      <c r="I2862" s="22" t="s">
        <v>87</v>
      </c>
      <c r="J2862" s="68">
        <v>1</v>
      </c>
      <c r="K2862" s="13">
        <f>IFERROR(VLOOKUP(I2862,'LISTES stock'!A$2:B$1487,2,0)+SUMIFS(J2862:J2862,D2862:D2862,"ENTRÉE",I2862:I2862,I2862)-SUMIFS(J2862:J2862,D2862:D2862,"SORTIE",I2862:I2862,I2862),"")</f>
        <v>2</v>
      </c>
      <c r="L2862" s="13">
        <f>IFERROR(VLOOKUP(I2862,T_LISTES[],3,0),"")</f>
        <v>2</v>
      </c>
      <c r="M2862" s="13" t="str">
        <f t="shared" si="89"/>
        <v>COMMANDER</v>
      </c>
      <c r="N2862" s="23"/>
      <c r="O2862" s="8"/>
      <c r="P2862" s="69">
        <v>35000</v>
      </c>
      <c r="Q2862" s="22"/>
      <c r="R2862" s="14"/>
    </row>
    <row r="2863" spans="1:18" x14ac:dyDescent="0.25">
      <c r="A2863" s="14">
        <f t="shared" si="88"/>
        <v>2862</v>
      </c>
      <c r="B2863" s="15">
        <v>44409</v>
      </c>
      <c r="C2863" s="7">
        <v>44411</v>
      </c>
      <c r="D2863" s="8" t="s">
        <v>842</v>
      </c>
      <c r="E2863" s="22" t="s">
        <v>707</v>
      </c>
      <c r="F2863" s="67" t="s">
        <v>1735</v>
      </c>
      <c r="G2863" s="8"/>
      <c r="H2863" s="67" t="s">
        <v>1</v>
      </c>
      <c r="I2863" s="22" t="s">
        <v>550</v>
      </c>
      <c r="J2863" s="68">
        <v>6</v>
      </c>
      <c r="K2863" s="13">
        <f>IFERROR(VLOOKUP(I2863,'LISTES stock'!A$2:B$1487,2,0)+SUMIFS(J2863:J2863,D2863:D2863,"ENTRÉE",I2863:I2863,I2863)-SUMIFS(J2863:J2863,D2863:D2863,"SORTIE",I2863:I2863,I2863),"")</f>
        <v>18</v>
      </c>
      <c r="L2863" s="13">
        <f>IFERROR(VLOOKUP(I2863,T_LISTES[],3,0),"")</f>
        <v>2</v>
      </c>
      <c r="M2863" s="13" t="str">
        <f t="shared" si="89"/>
        <v/>
      </c>
      <c r="N2863" s="23" t="s">
        <v>2183</v>
      </c>
      <c r="O2863" s="8"/>
      <c r="P2863" s="69">
        <v>25000</v>
      </c>
      <c r="Q2863" s="22" t="s">
        <v>1</v>
      </c>
      <c r="R2863" s="14" t="s">
        <v>1767</v>
      </c>
    </row>
    <row r="2864" spans="1:18" x14ac:dyDescent="0.25">
      <c r="A2864" s="14">
        <f t="shared" si="88"/>
        <v>2863</v>
      </c>
      <c r="B2864" s="15">
        <v>44409</v>
      </c>
      <c r="C2864" s="7">
        <v>44411</v>
      </c>
      <c r="D2864" s="8" t="s">
        <v>842</v>
      </c>
      <c r="E2864" s="22" t="s">
        <v>707</v>
      </c>
      <c r="F2864" s="67" t="s">
        <v>1735</v>
      </c>
      <c r="G2864" s="8"/>
      <c r="H2864" s="67" t="s">
        <v>1</v>
      </c>
      <c r="I2864" s="22" t="s">
        <v>288</v>
      </c>
      <c r="J2864" s="68">
        <v>6</v>
      </c>
      <c r="K2864" s="13">
        <f>IFERROR(VLOOKUP(I2864,'LISTES stock'!A$2:B$1487,2,0)+SUMIFS(J2864:J2864,D2864:D2864,"ENTRÉE",I2864:I2864,I2864)-SUMIFS(J2864:J2864,D2864:D2864,"SORTIE",I2864:I2864,I2864),"")</f>
        <v>-23</v>
      </c>
      <c r="L2864" s="13">
        <f>IFERROR(VLOOKUP(I2864,T_LISTES[],3,0),"")</f>
        <v>0</v>
      </c>
      <c r="M2864" s="13" t="str">
        <f t="shared" si="89"/>
        <v>COMMANDER</v>
      </c>
      <c r="N2864" s="23"/>
      <c r="O2864" s="8"/>
      <c r="P2864" s="69">
        <v>0</v>
      </c>
      <c r="Q2864" s="22" t="s">
        <v>1</v>
      </c>
      <c r="R2864" s="14" t="s">
        <v>1767</v>
      </c>
    </row>
    <row r="2865" spans="1:18" x14ac:dyDescent="0.25">
      <c r="A2865" s="14">
        <f t="shared" si="88"/>
        <v>2864</v>
      </c>
      <c r="B2865" s="15">
        <v>44409</v>
      </c>
      <c r="C2865" s="7">
        <v>44411</v>
      </c>
      <c r="D2865" s="8" t="s">
        <v>842</v>
      </c>
      <c r="E2865" s="22" t="s">
        <v>707</v>
      </c>
      <c r="F2865" s="67" t="s">
        <v>1735</v>
      </c>
      <c r="G2865" s="8"/>
      <c r="H2865" s="67" t="s">
        <v>1</v>
      </c>
      <c r="I2865" s="22" t="s">
        <v>289</v>
      </c>
      <c r="J2865" s="68">
        <v>6</v>
      </c>
      <c r="K2865" s="13">
        <f>IFERROR(VLOOKUP(I2865,'LISTES stock'!A$2:B$1487,2,0)+SUMIFS(J2865:J2865,D2865:D2865,"ENTRÉE",I2865:I2865,I2865)-SUMIFS(J2865:J2865,D2865:D2865,"SORTIE",I2865:I2865,I2865),"")</f>
        <v>-57</v>
      </c>
      <c r="L2865" s="13">
        <f>IFERROR(VLOOKUP(I2865,T_LISTES[],3,0),"")</f>
        <v>0</v>
      </c>
      <c r="M2865" s="13" t="str">
        <f t="shared" si="89"/>
        <v>COMMANDER</v>
      </c>
      <c r="N2865" s="23"/>
      <c r="O2865" s="8"/>
      <c r="P2865" s="69">
        <v>0</v>
      </c>
      <c r="Q2865" s="22" t="s">
        <v>1</v>
      </c>
      <c r="R2865" s="14" t="s">
        <v>1767</v>
      </c>
    </row>
    <row r="2866" spans="1:18" x14ac:dyDescent="0.25">
      <c r="A2866" s="14">
        <f t="shared" si="88"/>
        <v>2865</v>
      </c>
      <c r="B2866" s="15">
        <v>44409</v>
      </c>
      <c r="C2866" s="7">
        <v>44411</v>
      </c>
      <c r="D2866" s="8" t="s">
        <v>842</v>
      </c>
      <c r="E2866" s="22" t="s">
        <v>707</v>
      </c>
      <c r="F2866" s="67" t="s">
        <v>1744</v>
      </c>
      <c r="G2866" s="8"/>
      <c r="H2866" s="67" t="s">
        <v>33</v>
      </c>
      <c r="I2866" s="22" t="s">
        <v>161</v>
      </c>
      <c r="J2866" s="68">
        <v>1</v>
      </c>
      <c r="K2866" s="13">
        <f>IFERROR(VLOOKUP(I2866,'LISTES stock'!A$2:B$1487,2,0)+SUMIFS(J2866:J2866,D2866:D2866,"ENTRÉE",I2866:I2866,I2866)-SUMIFS(J2866:J2866,D2866:D2866,"SORTIE",I2866:I2866,I2866),"")</f>
        <v>-15</v>
      </c>
      <c r="L2866" s="13">
        <f>IFERROR(VLOOKUP(I2866,T_LISTES[],3,0),"")</f>
        <v>2</v>
      </c>
      <c r="M2866" s="13" t="str">
        <f t="shared" si="89"/>
        <v>COMMANDER</v>
      </c>
      <c r="N2866" s="23"/>
      <c r="O2866" s="8"/>
      <c r="P2866" s="69">
        <v>15000</v>
      </c>
      <c r="Q2866" s="22"/>
      <c r="R2866" s="14" t="s">
        <v>1739</v>
      </c>
    </row>
    <row r="2867" spans="1:18" x14ac:dyDescent="0.25">
      <c r="A2867" s="14">
        <f t="shared" si="88"/>
        <v>2866</v>
      </c>
      <c r="B2867" s="15">
        <v>44409</v>
      </c>
      <c r="C2867" s="7">
        <v>44411</v>
      </c>
      <c r="D2867" s="8" t="s">
        <v>842</v>
      </c>
      <c r="E2867" s="22" t="s">
        <v>215</v>
      </c>
      <c r="F2867" s="67" t="s">
        <v>1867</v>
      </c>
      <c r="G2867" s="8"/>
      <c r="H2867" s="67" t="s">
        <v>1742</v>
      </c>
      <c r="I2867" s="22" t="s">
        <v>7</v>
      </c>
      <c r="J2867" s="68">
        <v>1</v>
      </c>
      <c r="K2867" s="13">
        <f>IFERROR(VLOOKUP(I2867,'LISTES stock'!A$2:B$1487,2,0)+SUMIFS(J2867:J2867,D2867:D2867,"ENTRÉE",I2867:I2867,I2867)-SUMIFS(J2867:J2867,D2867:D2867,"SORTIE",I2867:I2867,I2867),"")</f>
        <v>0</v>
      </c>
      <c r="L2867" s="13">
        <f>IFERROR(VLOOKUP(I2867,T_LISTES[],3,0),"")</f>
        <v>2</v>
      </c>
      <c r="M2867" s="13" t="str">
        <f t="shared" si="89"/>
        <v>COMMANDER</v>
      </c>
      <c r="N2867" s="23"/>
      <c r="O2867" s="8"/>
      <c r="P2867" s="69">
        <v>0</v>
      </c>
      <c r="Q2867" s="22"/>
      <c r="R2867" s="14" t="s">
        <v>1777</v>
      </c>
    </row>
    <row r="2868" spans="1:18" x14ac:dyDescent="0.25">
      <c r="A2868" s="14">
        <f t="shared" si="88"/>
        <v>2867</v>
      </c>
      <c r="B2868" s="15">
        <v>44409</v>
      </c>
      <c r="C2868" s="7">
        <v>44411</v>
      </c>
      <c r="D2868" s="8" t="s">
        <v>842</v>
      </c>
      <c r="E2868" s="22" t="s">
        <v>215</v>
      </c>
      <c r="F2868" s="67" t="s">
        <v>1867</v>
      </c>
      <c r="G2868" s="8"/>
      <c r="H2868" s="67" t="s">
        <v>1742</v>
      </c>
      <c r="I2868" s="22" t="s">
        <v>329</v>
      </c>
      <c r="J2868" s="68">
        <v>1</v>
      </c>
      <c r="K2868" s="13">
        <f>IFERROR(VLOOKUP(I2868,'LISTES stock'!A$2:B$1487,2,0)+SUMIFS(J2868:J2868,D2868:D2868,"ENTRÉE",I2868:I2868,I2868)-SUMIFS(J2868:J2868,D2868:D2868,"SORTIE",I2868:I2868,I2868),"")</f>
        <v>33</v>
      </c>
      <c r="L2868" s="13">
        <f>IFERROR(VLOOKUP(I2868,T_LISTES[],3,0),"")</f>
        <v>2</v>
      </c>
      <c r="M2868" s="13" t="str">
        <f t="shared" si="89"/>
        <v/>
      </c>
      <c r="N2868" s="23"/>
      <c r="O2868" s="8"/>
      <c r="P2868" s="69">
        <v>0</v>
      </c>
      <c r="Q2868" s="22"/>
      <c r="R2868" s="14" t="s">
        <v>1777</v>
      </c>
    </row>
    <row r="2869" spans="1:18" x14ac:dyDescent="0.25">
      <c r="A2869" s="14">
        <f t="shared" si="88"/>
        <v>2868</v>
      </c>
      <c r="B2869" s="15">
        <v>44409</v>
      </c>
      <c r="C2869" s="7">
        <v>44411</v>
      </c>
      <c r="D2869" s="8" t="s">
        <v>842</v>
      </c>
      <c r="E2869" s="22" t="s">
        <v>84</v>
      </c>
      <c r="F2869" s="67" t="s">
        <v>1744</v>
      </c>
      <c r="G2869" s="8"/>
      <c r="H2869" s="67" t="s">
        <v>1796</v>
      </c>
      <c r="I2869" s="22" t="s">
        <v>411</v>
      </c>
      <c r="J2869" s="68">
        <v>1</v>
      </c>
      <c r="K2869" s="13">
        <f>IFERROR(VLOOKUP(I2869,'LISTES stock'!A$2:B$1487,2,0)+SUMIFS(J2869:J2869,D2869:D2869,"ENTRÉE",I2869:I2869,I2869)-SUMIFS(J2869:J2869,D2869:D2869,"SORTIE",I2869:I2869,I2869),"")</f>
        <v>-3</v>
      </c>
      <c r="L2869" s="13">
        <f>IFERROR(VLOOKUP(I2869,T_LISTES[],3,0),"")</f>
        <v>2</v>
      </c>
      <c r="M2869" s="13" t="str">
        <f t="shared" si="89"/>
        <v>COMMANDER</v>
      </c>
      <c r="N2869" s="23"/>
      <c r="O2869" s="8">
        <v>15000</v>
      </c>
      <c r="P2869" s="69">
        <v>0</v>
      </c>
      <c r="Q2869" s="22"/>
      <c r="R2869" s="14" t="s">
        <v>2179</v>
      </c>
    </row>
    <row r="2870" spans="1:18" x14ac:dyDescent="0.25">
      <c r="A2870" s="14">
        <f t="shared" si="88"/>
        <v>2869</v>
      </c>
      <c r="B2870" s="15">
        <v>44409</v>
      </c>
      <c r="C2870" s="7">
        <v>44411</v>
      </c>
      <c r="D2870" s="8" t="s">
        <v>842</v>
      </c>
      <c r="E2870" s="22" t="s">
        <v>707</v>
      </c>
      <c r="F2870" s="67" t="s">
        <v>1735</v>
      </c>
      <c r="G2870" s="8"/>
      <c r="H2870" s="67" t="s">
        <v>1</v>
      </c>
      <c r="I2870" s="22" t="s">
        <v>520</v>
      </c>
      <c r="J2870" s="68">
        <v>2</v>
      </c>
      <c r="K2870" s="13">
        <f>IFERROR(VLOOKUP(I2870,'LISTES stock'!A$2:B$1487,2,0)+SUMIFS(J2870:J2870,D2870:D2870,"ENTRÉE",I2870:I2870,I2870)-SUMIFS(J2870:J2870,D2870:D2870,"SORTIE",I2870:I2870,I2870),"")</f>
        <v>-4</v>
      </c>
      <c r="L2870" s="13">
        <f>IFERROR(VLOOKUP(I2870,T_LISTES[],3,0),"")</f>
        <v>0</v>
      </c>
      <c r="M2870" s="13" t="str">
        <f t="shared" si="89"/>
        <v>COMMANDER</v>
      </c>
      <c r="N2870" s="23"/>
      <c r="O2870" s="8"/>
      <c r="P2870" s="69">
        <v>0</v>
      </c>
      <c r="Q2870" s="22" t="s">
        <v>1</v>
      </c>
      <c r="R2870" s="14" t="s">
        <v>1767</v>
      </c>
    </row>
    <row r="2871" spans="1:18" x14ac:dyDescent="0.25">
      <c r="A2871" s="14">
        <f t="shared" si="88"/>
        <v>2870</v>
      </c>
      <c r="B2871" s="15">
        <v>44409</v>
      </c>
      <c r="C2871" s="7">
        <v>44411</v>
      </c>
      <c r="D2871" s="8" t="s">
        <v>842</v>
      </c>
      <c r="E2871" s="22" t="s">
        <v>254</v>
      </c>
      <c r="F2871" s="67" t="s">
        <v>1744</v>
      </c>
      <c r="G2871" s="8"/>
      <c r="H2871" s="67" t="s">
        <v>1796</v>
      </c>
      <c r="I2871" s="22" t="s">
        <v>87</v>
      </c>
      <c r="J2871" s="68">
        <v>1</v>
      </c>
      <c r="K2871" s="13">
        <f>IFERROR(VLOOKUP(I2871,'LISTES stock'!A$2:B$1487,2,0)+SUMIFS(J2871:J2871,D2871:D2871,"ENTRÉE",I2871:I2871,I2871)-SUMIFS(J2871:J2871,D2871:D2871,"SORTIE",I2871:I2871,I2871),"")</f>
        <v>0</v>
      </c>
      <c r="L2871" s="13">
        <f>IFERROR(VLOOKUP(I2871,T_LISTES[],3,0),"")</f>
        <v>2</v>
      </c>
      <c r="M2871" s="13" t="str">
        <f t="shared" si="89"/>
        <v>COMMANDER</v>
      </c>
      <c r="N2871" s="23"/>
      <c r="O2871" s="8"/>
      <c r="P2871" s="69">
        <v>30000</v>
      </c>
      <c r="Q2871" s="22"/>
      <c r="R2871" s="14" t="s">
        <v>2191</v>
      </c>
    </row>
    <row r="2872" spans="1:18" x14ac:dyDescent="0.25">
      <c r="A2872" s="14">
        <f t="shared" si="88"/>
        <v>2871</v>
      </c>
      <c r="B2872" s="15">
        <v>44409</v>
      </c>
      <c r="C2872" s="7">
        <v>44411</v>
      </c>
      <c r="D2872" s="8" t="s">
        <v>842</v>
      </c>
      <c r="E2872" s="22" t="s">
        <v>724</v>
      </c>
      <c r="F2872" s="67" t="s">
        <v>1860</v>
      </c>
      <c r="G2872" s="8"/>
      <c r="H2872" s="67" t="s">
        <v>26</v>
      </c>
      <c r="I2872" s="22" t="s">
        <v>648</v>
      </c>
      <c r="J2872" s="68">
        <v>2</v>
      </c>
      <c r="K2872" s="13">
        <f>IFERROR(VLOOKUP(I2872,'LISTES stock'!A$2:B$1487,2,0)+SUMIFS(J2872:J2872,D2872:D2872,"ENTRÉE",I2872:I2872,I2872)-SUMIFS(J2872:J2872,D2872:D2872,"SORTIE",I2872:I2872,I2872),"")</f>
        <v>-25</v>
      </c>
      <c r="L2872" s="13">
        <f>IFERROR(VLOOKUP(I2872,T_LISTES[],3,0),"")</f>
        <v>2</v>
      </c>
      <c r="M2872" s="13" t="str">
        <f t="shared" si="89"/>
        <v>COMMANDER</v>
      </c>
      <c r="N2872" s="23"/>
      <c r="O2872" s="8"/>
      <c r="P2872" s="69">
        <v>0</v>
      </c>
      <c r="Q2872" s="22" t="s">
        <v>1780</v>
      </c>
      <c r="R2872" s="14" t="s">
        <v>1776</v>
      </c>
    </row>
    <row r="2873" spans="1:18" x14ac:dyDescent="0.25">
      <c r="A2873" s="14">
        <f t="shared" si="88"/>
        <v>2872</v>
      </c>
      <c r="B2873" s="15">
        <v>44409</v>
      </c>
      <c r="C2873" s="7">
        <v>44411</v>
      </c>
      <c r="D2873" s="8" t="s">
        <v>842</v>
      </c>
      <c r="E2873" s="22" t="s">
        <v>724</v>
      </c>
      <c r="F2873" s="67" t="s">
        <v>1860</v>
      </c>
      <c r="G2873" s="8"/>
      <c r="H2873" s="67" t="s">
        <v>26</v>
      </c>
      <c r="I2873" s="22" t="s">
        <v>647</v>
      </c>
      <c r="J2873" s="68">
        <v>2</v>
      </c>
      <c r="K2873" s="13">
        <f>IFERROR(VLOOKUP(I2873,'LISTES stock'!A$2:B$1487,2,0)+SUMIFS(J2873:J2873,D2873:D2873,"ENTRÉE",I2873:I2873,I2873)-SUMIFS(J2873:J2873,D2873:D2873,"SORTIE",I2873:I2873,I2873),"")</f>
        <v>-13</v>
      </c>
      <c r="L2873" s="13">
        <f>IFERROR(VLOOKUP(I2873,T_LISTES[],3,0),"")</f>
        <v>2</v>
      </c>
      <c r="M2873" s="13" t="str">
        <f t="shared" si="89"/>
        <v>COMMANDER</v>
      </c>
      <c r="N2873" s="23"/>
      <c r="O2873" s="8"/>
      <c r="P2873" s="69">
        <v>0</v>
      </c>
      <c r="Q2873" s="22" t="s">
        <v>1780</v>
      </c>
      <c r="R2873" s="14" t="s">
        <v>1776</v>
      </c>
    </row>
    <row r="2874" spans="1:18" x14ac:dyDescent="0.25">
      <c r="A2874" s="14">
        <f t="shared" si="88"/>
        <v>2873</v>
      </c>
      <c r="B2874" s="15">
        <v>44409</v>
      </c>
      <c r="C2874" s="7">
        <v>44411</v>
      </c>
      <c r="D2874" s="8" t="s">
        <v>842</v>
      </c>
      <c r="E2874" s="22" t="s">
        <v>724</v>
      </c>
      <c r="F2874" s="67" t="s">
        <v>1860</v>
      </c>
      <c r="G2874" s="8"/>
      <c r="H2874" s="67" t="s">
        <v>26</v>
      </c>
      <c r="I2874" s="22" t="s">
        <v>135</v>
      </c>
      <c r="J2874" s="68">
        <v>2</v>
      </c>
      <c r="K2874" s="13">
        <f>IFERROR(VLOOKUP(I2874,'LISTES stock'!A$2:B$1487,2,0)+SUMIFS(J2874:J2874,D2874:D2874,"ENTRÉE",I2874:I2874,I2874)-SUMIFS(J2874:J2874,D2874:D2874,"SORTIE",I2874:I2874,I2874),"")</f>
        <v>-88</v>
      </c>
      <c r="L2874" s="13">
        <f>IFERROR(VLOOKUP(I2874,T_LISTES[],3,0),"")</f>
        <v>2</v>
      </c>
      <c r="M2874" s="13" t="str">
        <f t="shared" si="89"/>
        <v>COMMANDER</v>
      </c>
      <c r="N2874" s="23"/>
      <c r="O2874" s="8"/>
      <c r="P2874" s="69">
        <v>0</v>
      </c>
      <c r="Q2874" s="22" t="s">
        <v>1780</v>
      </c>
      <c r="R2874" s="14" t="s">
        <v>1776</v>
      </c>
    </row>
    <row r="2875" spans="1:18" x14ac:dyDescent="0.25">
      <c r="A2875" s="14">
        <f t="shared" si="88"/>
        <v>2874</v>
      </c>
      <c r="B2875" s="15">
        <v>44409</v>
      </c>
      <c r="C2875" s="7">
        <v>44411</v>
      </c>
      <c r="D2875" s="8" t="s">
        <v>842</v>
      </c>
      <c r="E2875" s="22" t="s">
        <v>724</v>
      </c>
      <c r="F2875" s="67" t="s">
        <v>1765</v>
      </c>
      <c r="G2875" s="8"/>
      <c r="H2875" s="67" t="s">
        <v>58</v>
      </c>
      <c r="I2875" s="22" t="s">
        <v>57</v>
      </c>
      <c r="J2875" s="68">
        <v>42</v>
      </c>
      <c r="K2875" s="13">
        <f>IFERROR(VLOOKUP(I2875,'LISTES stock'!A$2:B$1487,2,0)+SUMIFS(J2875:J2875,D2875:D2875,"ENTRÉE",I2875:I2875,I2875)-SUMIFS(J2875:J2875,D2875:D2875,"SORTIE",I2875:I2875,I2875),"")</f>
        <v>-7086</v>
      </c>
      <c r="L2875" s="13">
        <f>IFERROR(VLOOKUP(I2875,T_LISTES[],3,0),"")</f>
        <v>0</v>
      </c>
      <c r="M2875" s="13" t="str">
        <f t="shared" si="89"/>
        <v>COMMANDER</v>
      </c>
      <c r="N2875" s="23"/>
      <c r="O2875" s="8"/>
      <c r="P2875" s="69">
        <v>0</v>
      </c>
      <c r="Q2875" s="22" t="s">
        <v>1780</v>
      </c>
      <c r="R2875" s="14" t="s">
        <v>1776</v>
      </c>
    </row>
    <row r="2876" spans="1:18" x14ac:dyDescent="0.25">
      <c r="A2876" s="14">
        <f t="shared" ref="A2876:A2939" si="90">ROW()-1</f>
        <v>2875</v>
      </c>
      <c r="B2876" s="15">
        <v>44409</v>
      </c>
      <c r="C2876" s="7">
        <v>44411</v>
      </c>
      <c r="D2876" s="8" t="s">
        <v>842</v>
      </c>
      <c r="E2876" s="22" t="s">
        <v>291</v>
      </c>
      <c r="F2876" s="67" t="s">
        <v>1752</v>
      </c>
      <c r="G2876" s="8"/>
      <c r="H2876" s="67" t="s">
        <v>33</v>
      </c>
      <c r="I2876" s="22" t="s">
        <v>73</v>
      </c>
      <c r="J2876" s="68">
        <v>3</v>
      </c>
      <c r="K2876" s="13">
        <f>IFERROR(VLOOKUP(I2876,'LISTES stock'!A$2:B$1487,2,0)+SUMIFS(J2876:J2876,D2876:D2876,"ENTRÉE",I2876:I2876,I2876)-SUMIFS(J2876:J2876,D2876:D2876,"SORTIE",I2876:I2876,I2876),"")</f>
        <v>8</v>
      </c>
      <c r="L2876" s="13">
        <f>IFERROR(VLOOKUP(I2876,T_LISTES[],3,0),"")</f>
        <v>0</v>
      </c>
      <c r="M2876" s="13" t="str">
        <f t="shared" ref="M2876:M2939" si="91">IF($K2876&lt;=$L2876,"COMMANDER","")</f>
        <v/>
      </c>
      <c r="N2876" s="23"/>
      <c r="O2876" s="8"/>
      <c r="P2876" s="69">
        <v>0</v>
      </c>
      <c r="Q2876" s="22"/>
      <c r="R2876" s="14" t="s">
        <v>1865</v>
      </c>
    </row>
    <row r="2877" spans="1:18" x14ac:dyDescent="0.25">
      <c r="A2877" s="14">
        <f t="shared" si="90"/>
        <v>2876</v>
      </c>
      <c r="B2877" s="15">
        <v>44409</v>
      </c>
      <c r="C2877" s="7">
        <v>44411</v>
      </c>
      <c r="D2877" s="8" t="s">
        <v>842</v>
      </c>
      <c r="E2877" s="22" t="s">
        <v>269</v>
      </c>
      <c r="F2877" s="67" t="s">
        <v>1860</v>
      </c>
      <c r="G2877" s="8"/>
      <c r="H2877" s="67" t="s">
        <v>26</v>
      </c>
      <c r="I2877" s="22" t="s">
        <v>133</v>
      </c>
      <c r="J2877" s="68">
        <v>2</v>
      </c>
      <c r="K2877" s="13">
        <f>IFERROR(VLOOKUP(I2877,'LISTES stock'!A$2:B$1487,2,0)+SUMIFS(J2877:J2877,D2877:D2877,"ENTRÉE",I2877:I2877,I2877)-SUMIFS(J2877:J2877,D2877:D2877,"SORTIE",I2877:I2877,I2877),"")</f>
        <v>-5</v>
      </c>
      <c r="L2877" s="13">
        <f>IFERROR(VLOOKUP(I2877,T_LISTES[],3,0),"")</f>
        <v>2</v>
      </c>
      <c r="M2877" s="13" t="str">
        <f t="shared" si="91"/>
        <v>COMMANDER</v>
      </c>
      <c r="N2877" s="23"/>
      <c r="O2877" s="8"/>
      <c r="P2877" s="69">
        <v>0</v>
      </c>
      <c r="Q2877" s="22"/>
      <c r="R2877" s="14" t="s">
        <v>1739</v>
      </c>
    </row>
    <row r="2878" spans="1:18" x14ac:dyDescent="0.25">
      <c r="A2878" s="14">
        <f t="shared" si="90"/>
        <v>2877</v>
      </c>
      <c r="B2878" s="15">
        <v>44409</v>
      </c>
      <c r="C2878" s="7">
        <v>44411</v>
      </c>
      <c r="D2878" s="8" t="s">
        <v>842</v>
      </c>
      <c r="E2878" s="22" t="s">
        <v>269</v>
      </c>
      <c r="F2878" s="67" t="s">
        <v>1860</v>
      </c>
      <c r="G2878" s="8"/>
      <c r="H2878" s="67" t="s">
        <v>26</v>
      </c>
      <c r="I2878" s="22" t="s">
        <v>648</v>
      </c>
      <c r="J2878" s="68">
        <v>2</v>
      </c>
      <c r="K2878" s="13">
        <f>IFERROR(VLOOKUP(I2878,'LISTES stock'!A$2:B$1487,2,0)+SUMIFS(J2878:J2878,D2878:D2878,"ENTRÉE",I2878:I2878,I2878)-SUMIFS(J2878:J2878,D2878:D2878,"SORTIE",I2878:I2878,I2878),"")</f>
        <v>-25</v>
      </c>
      <c r="L2878" s="13">
        <f>IFERROR(VLOOKUP(I2878,T_LISTES[],3,0),"")</f>
        <v>2</v>
      </c>
      <c r="M2878" s="13" t="str">
        <f t="shared" si="91"/>
        <v>COMMANDER</v>
      </c>
      <c r="N2878" s="23"/>
      <c r="O2878" s="8"/>
      <c r="P2878" s="69">
        <v>0</v>
      </c>
      <c r="Q2878" s="22" t="s">
        <v>2192</v>
      </c>
      <c r="R2878" s="14" t="s">
        <v>1739</v>
      </c>
    </row>
    <row r="2879" spans="1:18" x14ac:dyDescent="0.25">
      <c r="A2879" s="14">
        <f t="shared" si="90"/>
        <v>2878</v>
      </c>
      <c r="B2879" s="15">
        <v>44409</v>
      </c>
      <c r="C2879" s="7">
        <v>44411</v>
      </c>
      <c r="D2879" s="8" t="s">
        <v>842</v>
      </c>
      <c r="E2879" s="22" t="s">
        <v>707</v>
      </c>
      <c r="F2879" s="67" t="s">
        <v>1735</v>
      </c>
      <c r="G2879" s="8"/>
      <c r="H2879" s="67" t="s">
        <v>1</v>
      </c>
      <c r="I2879" s="22" t="s">
        <v>460</v>
      </c>
      <c r="J2879" s="68">
        <v>1</v>
      </c>
      <c r="K2879" s="13">
        <f>IFERROR(VLOOKUP(I2879,'LISTES stock'!A$2:B$1487,2,0)+SUMIFS(J2879:J2879,D2879:D2879,"ENTRÉE",I2879:I2879,I2879)-SUMIFS(J2879:J2879,D2879:D2879,"SORTIE",I2879:I2879,I2879),"")</f>
        <v>-1</v>
      </c>
      <c r="L2879" s="13">
        <f>IFERROR(VLOOKUP(I2879,T_LISTES[],3,0),"")</f>
        <v>0</v>
      </c>
      <c r="M2879" s="13" t="str">
        <f t="shared" si="91"/>
        <v>COMMANDER</v>
      </c>
      <c r="N2879" s="23" t="s">
        <v>2031</v>
      </c>
      <c r="O2879" s="8"/>
      <c r="P2879" s="69">
        <v>0</v>
      </c>
      <c r="Q2879" s="22" t="s">
        <v>1</v>
      </c>
      <c r="R2879" s="14" t="s">
        <v>1767</v>
      </c>
    </row>
    <row r="2880" spans="1:18" x14ac:dyDescent="0.25">
      <c r="A2880" s="14">
        <f t="shared" si="90"/>
        <v>2879</v>
      </c>
      <c r="B2880" s="15">
        <v>44409</v>
      </c>
      <c r="C2880" s="7">
        <v>44411</v>
      </c>
      <c r="D2880" s="8" t="s">
        <v>842</v>
      </c>
      <c r="E2880" s="22" t="s">
        <v>707</v>
      </c>
      <c r="F2880" s="67" t="s">
        <v>1735</v>
      </c>
      <c r="G2880" s="8"/>
      <c r="H2880" s="67" t="s">
        <v>1</v>
      </c>
      <c r="I2880" s="22" t="s">
        <v>485</v>
      </c>
      <c r="J2880" s="68">
        <v>1</v>
      </c>
      <c r="K2880" s="13">
        <f>IFERROR(VLOOKUP(I2880,'LISTES stock'!A$2:B$1487,2,0)+SUMIFS(J2880:J2880,D2880:D2880,"ENTRÉE",I2880:I2880,I2880)-SUMIFS(J2880:J2880,D2880:D2880,"SORTIE",I2880:I2880,I2880),"")</f>
        <v>4</v>
      </c>
      <c r="L2880" s="13">
        <f>IFERROR(VLOOKUP(I2880,T_LISTES[],3,0),"")</f>
        <v>2</v>
      </c>
      <c r="M2880" s="13" t="str">
        <f t="shared" si="91"/>
        <v/>
      </c>
      <c r="N2880" s="23" t="s">
        <v>1921</v>
      </c>
      <c r="O2880" s="8"/>
      <c r="P2880" s="69">
        <v>25000</v>
      </c>
      <c r="Q2880" s="22" t="s">
        <v>1</v>
      </c>
      <c r="R2880" s="14" t="s">
        <v>1767</v>
      </c>
    </row>
    <row r="2881" spans="1:18" x14ac:dyDescent="0.25">
      <c r="A2881" s="14">
        <f t="shared" si="90"/>
        <v>2880</v>
      </c>
      <c r="B2881" s="15">
        <v>44409</v>
      </c>
      <c r="C2881" s="7">
        <v>44411</v>
      </c>
      <c r="D2881" s="8" t="s">
        <v>842</v>
      </c>
      <c r="E2881" s="22" t="s">
        <v>707</v>
      </c>
      <c r="F2881" s="67" t="s">
        <v>1735</v>
      </c>
      <c r="G2881" s="8"/>
      <c r="H2881" s="67" t="s">
        <v>1</v>
      </c>
      <c r="I2881" s="22" t="s">
        <v>486</v>
      </c>
      <c r="J2881" s="68">
        <v>1</v>
      </c>
      <c r="K2881" s="13">
        <f>IFERROR(VLOOKUP(I2881,'LISTES stock'!A$2:B$1487,2,0)+SUMIFS(J2881:J2881,D2881:D2881,"ENTRÉE",I2881:I2881,I2881)-SUMIFS(J2881:J2881,D2881:D2881,"SORTIE",I2881:I2881,I2881),"")</f>
        <v>16</v>
      </c>
      <c r="L2881" s="13">
        <f>IFERROR(VLOOKUP(I2881,T_LISTES[],3,0),"")</f>
        <v>0</v>
      </c>
      <c r="M2881" s="13" t="str">
        <f t="shared" si="91"/>
        <v/>
      </c>
      <c r="N2881" s="23" t="s">
        <v>1827</v>
      </c>
      <c r="O2881" s="8"/>
      <c r="P2881" s="69">
        <v>0</v>
      </c>
      <c r="Q2881" s="22" t="s">
        <v>1</v>
      </c>
      <c r="R2881" s="14" t="s">
        <v>1767</v>
      </c>
    </row>
    <row r="2882" spans="1:18" x14ac:dyDescent="0.25">
      <c r="A2882" s="14">
        <f t="shared" si="90"/>
        <v>2881</v>
      </c>
      <c r="B2882" s="15">
        <v>44409</v>
      </c>
      <c r="C2882" s="7">
        <v>44411</v>
      </c>
      <c r="D2882" s="8" t="s">
        <v>842</v>
      </c>
      <c r="E2882" s="22" t="s">
        <v>707</v>
      </c>
      <c r="F2882" s="67" t="s">
        <v>1735</v>
      </c>
      <c r="G2882" s="8"/>
      <c r="H2882" s="67" t="s">
        <v>1</v>
      </c>
      <c r="I2882" s="22" t="s">
        <v>460</v>
      </c>
      <c r="J2882" s="68">
        <v>1</v>
      </c>
      <c r="K2882" s="13">
        <f>IFERROR(VLOOKUP(I2882,'LISTES stock'!A$2:B$1487,2,0)+SUMIFS(J2882:J2882,D2882:D2882,"ENTRÉE",I2882:I2882,I2882)-SUMIFS(J2882:J2882,D2882:D2882,"SORTIE",I2882:I2882,I2882),"")</f>
        <v>-1</v>
      </c>
      <c r="L2882" s="13">
        <f>IFERROR(VLOOKUP(I2882,T_LISTES[],3,0),"")</f>
        <v>0</v>
      </c>
      <c r="M2882" s="13" t="str">
        <f t="shared" si="91"/>
        <v>COMMANDER</v>
      </c>
      <c r="N2882" s="23"/>
      <c r="O2882" s="8"/>
      <c r="P2882" s="69">
        <v>0</v>
      </c>
      <c r="Q2882" s="22" t="s">
        <v>1</v>
      </c>
      <c r="R2882" s="14" t="s">
        <v>1767</v>
      </c>
    </row>
    <row r="2883" spans="1:18" x14ac:dyDescent="0.25">
      <c r="A2883" s="14">
        <f t="shared" si="90"/>
        <v>2882</v>
      </c>
      <c r="B2883" s="15">
        <v>44409</v>
      </c>
      <c r="C2883" s="7">
        <v>44411</v>
      </c>
      <c r="D2883" s="8" t="s">
        <v>842</v>
      </c>
      <c r="E2883" s="22" t="s">
        <v>707</v>
      </c>
      <c r="F2883" s="67" t="s">
        <v>1735</v>
      </c>
      <c r="G2883" s="8"/>
      <c r="H2883" s="67" t="s">
        <v>1</v>
      </c>
      <c r="I2883" s="22" t="s">
        <v>488</v>
      </c>
      <c r="J2883" s="68">
        <v>6</v>
      </c>
      <c r="K2883" s="13">
        <f>IFERROR(VLOOKUP(I2883,'LISTES stock'!A$2:B$1487,2,0)+SUMIFS(J2883:J2883,D2883:D2883,"ENTRÉE",I2883:I2883,I2883)-SUMIFS(J2883:J2883,D2883:D2883,"SORTIE",I2883:I2883,I2883),"")</f>
        <v>24</v>
      </c>
      <c r="L2883" s="13">
        <f>IFERROR(VLOOKUP(I2883,T_LISTES[],3,0),"")</f>
        <v>0</v>
      </c>
      <c r="M2883" s="13" t="str">
        <f t="shared" si="91"/>
        <v/>
      </c>
      <c r="N2883" s="23" t="s">
        <v>1914</v>
      </c>
      <c r="O2883" s="8"/>
      <c r="P2883" s="69">
        <v>0</v>
      </c>
      <c r="Q2883" s="22" t="s">
        <v>1</v>
      </c>
      <c r="R2883" s="14" t="s">
        <v>1767</v>
      </c>
    </row>
    <row r="2884" spans="1:18" x14ac:dyDescent="0.25">
      <c r="A2884" s="14">
        <f t="shared" si="90"/>
        <v>2883</v>
      </c>
      <c r="B2884" s="15">
        <v>44409</v>
      </c>
      <c r="C2884" s="7">
        <v>44411</v>
      </c>
      <c r="D2884" s="75" t="s">
        <v>844</v>
      </c>
      <c r="E2884" s="22" t="s">
        <v>2298</v>
      </c>
      <c r="F2884" s="67" t="s">
        <v>1744</v>
      </c>
      <c r="G2884" s="8"/>
      <c r="H2884" s="67" t="s">
        <v>1796</v>
      </c>
      <c r="I2884" s="22" t="s">
        <v>87</v>
      </c>
      <c r="J2884" s="68">
        <v>1</v>
      </c>
      <c r="K2884" s="13">
        <f>IFERROR(VLOOKUP(I2884,'LISTES stock'!A$2:B$1487,2,0)+SUMIFS(J2884:J2884,D2884:D2884,"ENTRÉE",I2884:I2884,I2884)-SUMIFS(J2884:J2884,D2884:D2884,"SORTIE",I2884:I2884,I2884),"")</f>
        <v>2</v>
      </c>
      <c r="L2884" s="13">
        <f>IFERROR(VLOOKUP(I2884,T_LISTES[],3,0),"")</f>
        <v>2</v>
      </c>
      <c r="M2884" s="13" t="str">
        <f t="shared" si="91"/>
        <v>COMMANDER</v>
      </c>
      <c r="N2884" s="23"/>
      <c r="O2884" s="8"/>
      <c r="P2884" s="69">
        <v>35000</v>
      </c>
      <c r="Q2884" s="22"/>
      <c r="R2884" s="14"/>
    </row>
    <row r="2885" spans="1:18" x14ac:dyDescent="0.25">
      <c r="A2885" s="14">
        <f t="shared" si="90"/>
        <v>2884</v>
      </c>
      <c r="B2885" s="15">
        <v>44409</v>
      </c>
      <c r="C2885" s="7">
        <v>44411</v>
      </c>
      <c r="D2885" s="75" t="s">
        <v>844</v>
      </c>
      <c r="E2885" s="22" t="s">
        <v>2298</v>
      </c>
      <c r="F2885" s="67" t="s">
        <v>1860</v>
      </c>
      <c r="G2885" s="8"/>
      <c r="H2885" s="67"/>
      <c r="I2885" s="22" t="s">
        <v>133</v>
      </c>
      <c r="J2885" s="68">
        <v>20</v>
      </c>
      <c r="K2885" s="13">
        <f>IFERROR(VLOOKUP(I2885,'LISTES stock'!A$2:B$1487,2,0)+SUMIFS(J2885:J2885,D2885:D2885,"ENTRÉE",I2885:I2885,I2885)-SUMIFS(J2885:J2885,D2885:D2885,"SORTIE",I2885:I2885,I2885),"")</f>
        <v>17</v>
      </c>
      <c r="L2885" s="13">
        <f>IFERROR(VLOOKUP(I2885,T_LISTES[],3,0),"")</f>
        <v>2</v>
      </c>
      <c r="M2885" s="13" t="str">
        <f t="shared" si="91"/>
        <v/>
      </c>
      <c r="N2885" s="23"/>
      <c r="O2885" s="8"/>
      <c r="P2885" s="69">
        <v>0</v>
      </c>
      <c r="Q2885" s="22"/>
      <c r="R2885" s="14"/>
    </row>
    <row r="2886" spans="1:18" x14ac:dyDescent="0.25">
      <c r="A2886" s="14">
        <f t="shared" si="90"/>
        <v>2885</v>
      </c>
      <c r="B2886" s="15">
        <v>44409</v>
      </c>
      <c r="C2886" s="7">
        <v>44411</v>
      </c>
      <c r="D2886" s="75" t="s">
        <v>844</v>
      </c>
      <c r="E2886" s="22" t="s">
        <v>2298</v>
      </c>
      <c r="F2886" s="67" t="s">
        <v>1860</v>
      </c>
      <c r="G2886" s="8"/>
      <c r="H2886" s="67"/>
      <c r="I2886" s="22" t="s">
        <v>132</v>
      </c>
      <c r="J2886" s="68">
        <v>20</v>
      </c>
      <c r="K2886" s="13">
        <f>IFERROR(VLOOKUP(I2886,'LISTES stock'!A$2:B$1487,2,0)+SUMIFS(J2886:J2886,D2886:D2886,"ENTRÉE",I2886:I2886,I2886)-SUMIFS(J2886:J2886,D2886:D2886,"SORTIE",I2886:I2886,I2886),"")</f>
        <v>20</v>
      </c>
      <c r="L2886" s="13">
        <f>IFERROR(VLOOKUP(I2886,T_LISTES[],3,0),"")</f>
        <v>2</v>
      </c>
      <c r="M2886" s="13" t="str">
        <f t="shared" si="91"/>
        <v/>
      </c>
      <c r="N2886" s="23"/>
      <c r="O2886" s="8"/>
      <c r="P2886" s="69">
        <v>0</v>
      </c>
      <c r="Q2886" s="22"/>
      <c r="R2886" s="14"/>
    </row>
    <row r="2887" spans="1:18" x14ac:dyDescent="0.25">
      <c r="A2887" s="14">
        <f t="shared" si="90"/>
        <v>2886</v>
      </c>
      <c r="B2887" s="15">
        <v>44409</v>
      </c>
      <c r="C2887" s="7">
        <v>44411</v>
      </c>
      <c r="D2887" s="75" t="s">
        <v>844</v>
      </c>
      <c r="E2887" s="22" t="s">
        <v>2298</v>
      </c>
      <c r="F2887" s="67" t="s">
        <v>1860</v>
      </c>
      <c r="G2887" s="8"/>
      <c r="H2887" s="67"/>
      <c r="I2887" s="22" t="s">
        <v>135</v>
      </c>
      <c r="J2887" s="68">
        <v>20</v>
      </c>
      <c r="K2887" s="13">
        <f>IFERROR(VLOOKUP(I2887,'LISTES stock'!A$2:B$1487,2,0)+SUMIFS(J2887:J2887,D2887:D2887,"ENTRÉE",I2887:I2887,I2887)-SUMIFS(J2887:J2887,D2887:D2887,"SORTIE",I2887:I2887,I2887),"")</f>
        <v>-66</v>
      </c>
      <c r="L2887" s="13">
        <f>IFERROR(VLOOKUP(I2887,T_LISTES[],3,0),"")</f>
        <v>2</v>
      </c>
      <c r="M2887" s="13" t="str">
        <f t="shared" si="91"/>
        <v>COMMANDER</v>
      </c>
      <c r="N2887" s="23"/>
      <c r="O2887" s="8"/>
      <c r="P2887" s="69">
        <v>0</v>
      </c>
      <c r="Q2887" s="22"/>
      <c r="R2887" s="14"/>
    </row>
    <row r="2888" spans="1:18" x14ac:dyDescent="0.25">
      <c r="A2888" s="14">
        <f t="shared" si="90"/>
        <v>2887</v>
      </c>
      <c r="B2888" s="15">
        <v>44409</v>
      </c>
      <c r="C2888" s="7">
        <v>44412</v>
      </c>
      <c r="D2888" s="8" t="s">
        <v>842</v>
      </c>
      <c r="E2888" s="22" t="s">
        <v>666</v>
      </c>
      <c r="F2888" s="67" t="s">
        <v>1860</v>
      </c>
      <c r="G2888" s="8"/>
      <c r="H2888" s="67" t="s">
        <v>26</v>
      </c>
      <c r="I2888" s="22" t="s">
        <v>648</v>
      </c>
      <c r="J2888" s="68">
        <v>2</v>
      </c>
      <c r="K2888" s="13">
        <f>IFERROR(VLOOKUP(I2888,'LISTES stock'!A$2:B$1487,2,0)+SUMIFS(J2888:J2888,D2888:D2888,"ENTRÉE",I2888:I2888,I2888)-SUMIFS(J2888:J2888,D2888:D2888,"SORTIE",I2888:I2888,I2888),"")</f>
        <v>-25</v>
      </c>
      <c r="L2888" s="13">
        <f>IFERROR(VLOOKUP(I2888,T_LISTES[],3,0),"")</f>
        <v>2</v>
      </c>
      <c r="M2888" s="13" t="str">
        <f t="shared" si="91"/>
        <v>COMMANDER</v>
      </c>
      <c r="N2888" s="23"/>
      <c r="O2888" s="8"/>
      <c r="P2888" s="69">
        <v>0</v>
      </c>
      <c r="Q2888" s="22" t="s">
        <v>1780</v>
      </c>
      <c r="R2888" s="14" t="s">
        <v>1754</v>
      </c>
    </row>
    <row r="2889" spans="1:18" x14ac:dyDescent="0.25">
      <c r="A2889" s="14">
        <f t="shared" si="90"/>
        <v>2888</v>
      </c>
      <c r="B2889" s="15">
        <v>44409</v>
      </c>
      <c r="C2889" s="7">
        <v>44412</v>
      </c>
      <c r="D2889" s="8" t="s">
        <v>842</v>
      </c>
      <c r="E2889" s="22" t="s">
        <v>666</v>
      </c>
      <c r="F2889" s="67" t="s">
        <v>1860</v>
      </c>
      <c r="G2889" s="8"/>
      <c r="H2889" s="67" t="s">
        <v>26</v>
      </c>
      <c r="I2889" s="22" t="s">
        <v>647</v>
      </c>
      <c r="J2889" s="68">
        <v>2</v>
      </c>
      <c r="K2889" s="13">
        <f>IFERROR(VLOOKUP(I2889,'LISTES stock'!A$2:B$1487,2,0)+SUMIFS(J2889:J2889,D2889:D2889,"ENTRÉE",I2889:I2889,I2889)-SUMIFS(J2889:J2889,D2889:D2889,"SORTIE",I2889:I2889,I2889),"")</f>
        <v>-13</v>
      </c>
      <c r="L2889" s="13">
        <f>IFERROR(VLOOKUP(I2889,T_LISTES[],3,0),"")</f>
        <v>2</v>
      </c>
      <c r="M2889" s="13" t="str">
        <f t="shared" si="91"/>
        <v>COMMANDER</v>
      </c>
      <c r="N2889" s="23"/>
      <c r="O2889" s="8"/>
      <c r="P2889" s="69">
        <v>0</v>
      </c>
      <c r="Q2889" s="22" t="s">
        <v>1780</v>
      </c>
      <c r="R2889" s="14" t="s">
        <v>1754</v>
      </c>
    </row>
    <row r="2890" spans="1:18" x14ac:dyDescent="0.25">
      <c r="A2890" s="14">
        <f t="shared" si="90"/>
        <v>2889</v>
      </c>
      <c r="B2890" s="15">
        <v>44409</v>
      </c>
      <c r="C2890" s="7">
        <v>44412</v>
      </c>
      <c r="D2890" s="8" t="s">
        <v>842</v>
      </c>
      <c r="E2890" s="22" t="s">
        <v>666</v>
      </c>
      <c r="F2890" s="67" t="s">
        <v>1860</v>
      </c>
      <c r="G2890" s="8"/>
      <c r="H2890" s="67" t="s">
        <v>26</v>
      </c>
      <c r="I2890" s="22" t="s">
        <v>135</v>
      </c>
      <c r="J2890" s="68">
        <v>2</v>
      </c>
      <c r="K2890" s="13">
        <f>IFERROR(VLOOKUP(I2890,'LISTES stock'!A$2:B$1487,2,0)+SUMIFS(J2890:J2890,D2890:D2890,"ENTRÉE",I2890:I2890,I2890)-SUMIFS(J2890:J2890,D2890:D2890,"SORTIE",I2890:I2890,I2890),"")</f>
        <v>-88</v>
      </c>
      <c r="L2890" s="13">
        <f>IFERROR(VLOOKUP(I2890,T_LISTES[],3,0),"")</f>
        <v>2</v>
      </c>
      <c r="M2890" s="13" t="str">
        <f t="shared" si="91"/>
        <v>COMMANDER</v>
      </c>
      <c r="N2890" s="23"/>
      <c r="O2890" s="8"/>
      <c r="P2890" s="69">
        <v>0</v>
      </c>
      <c r="Q2890" s="22" t="s">
        <v>1780</v>
      </c>
      <c r="R2890" s="14" t="s">
        <v>1754</v>
      </c>
    </row>
    <row r="2891" spans="1:18" x14ac:dyDescent="0.25">
      <c r="A2891" s="14">
        <f t="shared" si="90"/>
        <v>2890</v>
      </c>
      <c r="B2891" s="15">
        <v>44409</v>
      </c>
      <c r="C2891" s="7">
        <v>44412</v>
      </c>
      <c r="D2891" s="8" t="s">
        <v>842</v>
      </c>
      <c r="E2891" s="22" t="s">
        <v>666</v>
      </c>
      <c r="F2891" s="67" t="s">
        <v>1765</v>
      </c>
      <c r="G2891" s="8"/>
      <c r="H2891" s="67" t="s">
        <v>58</v>
      </c>
      <c r="I2891" s="22" t="s">
        <v>57</v>
      </c>
      <c r="J2891" s="68">
        <v>42</v>
      </c>
      <c r="K2891" s="13">
        <f>IFERROR(VLOOKUP(I2891,'LISTES stock'!A$2:B$1487,2,0)+SUMIFS(J2891:J2891,D2891:D2891,"ENTRÉE",I2891:I2891,I2891)-SUMIFS(J2891:J2891,D2891:D2891,"SORTIE",I2891:I2891,I2891),"")</f>
        <v>-7086</v>
      </c>
      <c r="L2891" s="13">
        <f>IFERROR(VLOOKUP(I2891,T_LISTES[],3,0),"")</f>
        <v>0</v>
      </c>
      <c r="M2891" s="13" t="str">
        <f t="shared" si="91"/>
        <v>COMMANDER</v>
      </c>
      <c r="N2891" s="23"/>
      <c r="O2891" s="8"/>
      <c r="P2891" s="69">
        <v>0</v>
      </c>
      <c r="Q2891" s="22" t="s">
        <v>1780</v>
      </c>
      <c r="R2891" s="14" t="s">
        <v>1754</v>
      </c>
    </row>
    <row r="2892" spans="1:18" x14ac:dyDescent="0.25">
      <c r="A2892" s="14">
        <f t="shared" si="90"/>
        <v>2891</v>
      </c>
      <c r="B2892" s="15">
        <v>44409</v>
      </c>
      <c r="C2892" s="7">
        <v>44412</v>
      </c>
      <c r="D2892" s="8" t="s">
        <v>842</v>
      </c>
      <c r="E2892" s="22" t="s">
        <v>643</v>
      </c>
      <c r="F2892" s="67" t="s">
        <v>1867</v>
      </c>
      <c r="G2892" s="8"/>
      <c r="H2892" s="67" t="s">
        <v>1742</v>
      </c>
      <c r="I2892" s="22" t="s">
        <v>337</v>
      </c>
      <c r="J2892" s="68">
        <v>2</v>
      </c>
      <c r="K2892" s="13">
        <f>IFERROR(VLOOKUP(I2892,'LISTES stock'!A$2:B$1487,2,0)+SUMIFS(J2892:J2892,D2892:D2892,"ENTRÉE",I2892:I2892,I2892)-SUMIFS(J2892:J2892,D2892:D2892,"SORTIE",I2892:I2892,I2892),"")</f>
        <v>-26</v>
      </c>
      <c r="L2892" s="13">
        <f>IFERROR(VLOOKUP(I2892,T_LISTES[],3,0),"")</f>
        <v>2</v>
      </c>
      <c r="M2892" s="13" t="str">
        <f t="shared" si="91"/>
        <v>COMMANDER</v>
      </c>
      <c r="N2892" s="23"/>
      <c r="O2892" s="8"/>
      <c r="P2892" s="69">
        <v>0</v>
      </c>
      <c r="Q2892" s="22"/>
      <c r="R2892" s="14" t="s">
        <v>1743</v>
      </c>
    </row>
    <row r="2893" spans="1:18" x14ac:dyDescent="0.25">
      <c r="A2893" s="14">
        <f t="shared" si="90"/>
        <v>2892</v>
      </c>
      <c r="B2893" s="15">
        <v>44409</v>
      </c>
      <c r="C2893" s="7">
        <v>44412</v>
      </c>
      <c r="D2893" s="8" t="s">
        <v>842</v>
      </c>
      <c r="E2893" s="22" t="s">
        <v>643</v>
      </c>
      <c r="F2893" s="67" t="s">
        <v>1867</v>
      </c>
      <c r="G2893" s="8"/>
      <c r="H2893" s="67" t="s">
        <v>1742</v>
      </c>
      <c r="I2893" s="22" t="s">
        <v>333</v>
      </c>
      <c r="J2893" s="68">
        <v>1</v>
      </c>
      <c r="K2893" s="13">
        <f>IFERROR(VLOOKUP(I2893,'LISTES stock'!A$2:B$1487,2,0)+SUMIFS(J2893:J2893,D2893:D2893,"ENTRÉE",I2893:I2893,I2893)-SUMIFS(J2893:J2893,D2893:D2893,"SORTIE",I2893:I2893,I2893),"")</f>
        <v>-22</v>
      </c>
      <c r="L2893" s="13">
        <f>IFERROR(VLOOKUP(I2893,T_LISTES[],3,0),"")</f>
        <v>2</v>
      </c>
      <c r="M2893" s="13" t="str">
        <f t="shared" si="91"/>
        <v>COMMANDER</v>
      </c>
      <c r="N2893" s="23"/>
      <c r="O2893" s="8"/>
      <c r="P2893" s="69">
        <v>0</v>
      </c>
      <c r="Q2893" s="22"/>
      <c r="R2893" s="14" t="s">
        <v>1743</v>
      </c>
    </row>
    <row r="2894" spans="1:18" x14ac:dyDescent="0.25">
      <c r="A2894" s="14">
        <f t="shared" si="90"/>
        <v>2893</v>
      </c>
      <c r="B2894" s="15">
        <v>44409</v>
      </c>
      <c r="C2894" s="7">
        <v>44412</v>
      </c>
      <c r="D2894" s="8" t="s">
        <v>842</v>
      </c>
      <c r="E2894" s="22" t="s">
        <v>265</v>
      </c>
      <c r="F2894" s="67" t="s">
        <v>1867</v>
      </c>
      <c r="G2894" s="8"/>
      <c r="H2894" s="67" t="s">
        <v>1742</v>
      </c>
      <c r="I2894" s="22" t="s">
        <v>238</v>
      </c>
      <c r="J2894" s="68">
        <v>1</v>
      </c>
      <c r="K2894" s="13">
        <f>IFERROR(VLOOKUP(I2894,'LISTES stock'!A$2:B$1487,2,0)+SUMIFS(J2894:J2894,D2894:D2894,"ENTRÉE",I2894:I2894,I2894)-SUMIFS(J2894:J2894,D2894:D2894,"SORTIE",I2894:I2894,I2894),"")</f>
        <v>11</v>
      </c>
      <c r="L2894" s="13">
        <f>IFERROR(VLOOKUP(I2894,T_LISTES[],3,0),"")</f>
        <v>2</v>
      </c>
      <c r="M2894" s="13" t="str">
        <f t="shared" si="91"/>
        <v/>
      </c>
      <c r="N2894" s="23"/>
      <c r="O2894" s="8"/>
      <c r="P2894" s="69">
        <v>0</v>
      </c>
      <c r="Q2894" s="22"/>
      <c r="R2894" s="14" t="s">
        <v>1772</v>
      </c>
    </row>
    <row r="2895" spans="1:18" x14ac:dyDescent="0.25">
      <c r="A2895" s="14">
        <f t="shared" si="90"/>
        <v>2894</v>
      </c>
      <c r="B2895" s="15">
        <v>44409</v>
      </c>
      <c r="C2895" s="7">
        <v>44412</v>
      </c>
      <c r="D2895" s="8" t="s">
        <v>842</v>
      </c>
      <c r="E2895" s="22" t="s">
        <v>719</v>
      </c>
      <c r="F2895" s="67" t="s">
        <v>1860</v>
      </c>
      <c r="G2895" s="8"/>
      <c r="H2895" s="67" t="s">
        <v>26</v>
      </c>
      <c r="I2895" s="22" t="s">
        <v>647</v>
      </c>
      <c r="J2895" s="68">
        <v>2</v>
      </c>
      <c r="K2895" s="13">
        <f>IFERROR(VLOOKUP(I2895,'LISTES stock'!A$2:B$1487,2,0)+SUMIFS(J2895:J2895,D2895:D2895,"ENTRÉE",I2895:I2895,I2895)-SUMIFS(J2895:J2895,D2895:D2895,"SORTIE",I2895:I2895,I2895),"")</f>
        <v>-13</v>
      </c>
      <c r="L2895" s="13">
        <f>IFERROR(VLOOKUP(I2895,T_LISTES[],3,0),"")</f>
        <v>2</v>
      </c>
      <c r="M2895" s="13" t="str">
        <f t="shared" si="91"/>
        <v>COMMANDER</v>
      </c>
      <c r="N2895" s="23"/>
      <c r="O2895" s="8"/>
      <c r="P2895" s="69">
        <v>0</v>
      </c>
      <c r="Q2895" s="22" t="s">
        <v>2184</v>
      </c>
      <c r="R2895" s="14" t="s">
        <v>2185</v>
      </c>
    </row>
    <row r="2896" spans="1:18" x14ac:dyDescent="0.25">
      <c r="A2896" s="14">
        <f t="shared" si="90"/>
        <v>2895</v>
      </c>
      <c r="B2896" s="15">
        <v>44409</v>
      </c>
      <c r="C2896" s="7">
        <v>44412</v>
      </c>
      <c r="D2896" s="8" t="s">
        <v>842</v>
      </c>
      <c r="E2896" s="22" t="s">
        <v>719</v>
      </c>
      <c r="F2896" s="67" t="s">
        <v>1744</v>
      </c>
      <c r="G2896" s="8"/>
      <c r="H2896" s="67" t="s">
        <v>1796</v>
      </c>
      <c r="I2896" s="22" t="s">
        <v>411</v>
      </c>
      <c r="J2896" s="68">
        <v>1</v>
      </c>
      <c r="K2896" s="13">
        <f>IFERROR(VLOOKUP(I2896,'LISTES stock'!A$2:B$1487,2,0)+SUMIFS(J2896:J2896,D2896:D2896,"ENTRÉE",I2896:I2896,I2896)-SUMIFS(J2896:J2896,D2896:D2896,"SORTIE",I2896:I2896,I2896),"")</f>
        <v>-3</v>
      </c>
      <c r="L2896" s="13">
        <f>IFERROR(VLOOKUP(I2896,T_LISTES[],3,0),"")</f>
        <v>2</v>
      </c>
      <c r="M2896" s="13" t="str">
        <f t="shared" si="91"/>
        <v>COMMANDER</v>
      </c>
      <c r="N2896" s="23"/>
      <c r="O2896" s="8">
        <v>15000</v>
      </c>
      <c r="P2896" s="69">
        <v>0</v>
      </c>
      <c r="Q2896" s="22"/>
      <c r="R2896" s="14" t="s">
        <v>2186</v>
      </c>
    </row>
    <row r="2897" spans="1:18" x14ac:dyDescent="0.25">
      <c r="A2897" s="14">
        <f t="shared" si="90"/>
        <v>2896</v>
      </c>
      <c r="B2897" s="15">
        <v>44409</v>
      </c>
      <c r="C2897" s="7">
        <v>44412</v>
      </c>
      <c r="D2897" s="8" t="s">
        <v>842</v>
      </c>
      <c r="E2897" s="22" t="s">
        <v>28</v>
      </c>
      <c r="F2897" s="67" t="s">
        <v>1762</v>
      </c>
      <c r="G2897" s="8"/>
      <c r="H2897" s="67" t="s">
        <v>26</v>
      </c>
      <c r="I2897" s="22" t="s">
        <v>25</v>
      </c>
      <c r="J2897" s="68">
        <v>2</v>
      </c>
      <c r="K2897" s="13">
        <f>IFERROR(VLOOKUP(I2897,'LISTES stock'!A$2:B$1487,2,0)+SUMIFS(J2897:J2897,D2897:D2897,"ENTRÉE",I2897:I2897,I2897)-SUMIFS(J2897:J2897,D2897:D2897,"SORTIE",I2897:I2897,I2897),"")</f>
        <v>-4</v>
      </c>
      <c r="L2897" s="13">
        <f>IFERROR(VLOOKUP(I2897,T_LISTES[],3,0),"")</f>
        <v>2</v>
      </c>
      <c r="M2897" s="13" t="str">
        <f t="shared" si="91"/>
        <v>COMMANDER</v>
      </c>
      <c r="N2897" s="23"/>
      <c r="O2897" s="8"/>
      <c r="P2897" s="69">
        <v>0</v>
      </c>
      <c r="Q2897" s="22" t="s">
        <v>2121</v>
      </c>
      <c r="R2897" s="14" t="s">
        <v>1754</v>
      </c>
    </row>
    <row r="2898" spans="1:18" x14ac:dyDescent="0.25">
      <c r="A2898" s="14">
        <f t="shared" si="90"/>
        <v>2897</v>
      </c>
      <c r="B2898" s="15">
        <v>44409</v>
      </c>
      <c r="C2898" s="7">
        <v>44412</v>
      </c>
      <c r="D2898" s="8" t="s">
        <v>842</v>
      </c>
      <c r="E2898" s="22" t="s">
        <v>2</v>
      </c>
      <c r="F2898" s="67" t="s">
        <v>1762</v>
      </c>
      <c r="G2898" s="8"/>
      <c r="H2898" s="67" t="s">
        <v>26</v>
      </c>
      <c r="I2898" s="22" t="s">
        <v>25</v>
      </c>
      <c r="J2898" s="68">
        <v>2</v>
      </c>
      <c r="K2898" s="13">
        <f>IFERROR(VLOOKUP(I2898,'LISTES stock'!A$2:B$1487,2,0)+SUMIFS(J2898:J2898,D2898:D2898,"ENTRÉE",I2898:I2898,I2898)-SUMIFS(J2898:J2898,D2898:D2898,"SORTIE",I2898:I2898,I2898),"")</f>
        <v>-4</v>
      </c>
      <c r="L2898" s="13">
        <f>IFERROR(VLOOKUP(I2898,T_LISTES[],3,0),"")</f>
        <v>2</v>
      </c>
      <c r="M2898" s="13" t="str">
        <f t="shared" si="91"/>
        <v>COMMANDER</v>
      </c>
      <c r="N2898" s="23"/>
      <c r="O2898" s="8"/>
      <c r="P2898" s="69">
        <v>0</v>
      </c>
      <c r="Q2898" s="22"/>
      <c r="R2898" s="14" t="s">
        <v>1737</v>
      </c>
    </row>
    <row r="2899" spans="1:18" x14ac:dyDescent="0.25">
      <c r="A2899" s="14">
        <f t="shared" si="90"/>
        <v>2898</v>
      </c>
      <c r="B2899" s="15">
        <v>44409</v>
      </c>
      <c r="C2899" s="7">
        <v>44412</v>
      </c>
      <c r="D2899" s="8" t="s">
        <v>842</v>
      </c>
      <c r="E2899" s="22" t="s">
        <v>74</v>
      </c>
      <c r="F2899" s="67" t="s">
        <v>1735</v>
      </c>
      <c r="G2899" s="8"/>
      <c r="H2899" s="67" t="s">
        <v>1769</v>
      </c>
      <c r="I2899" s="22" t="s">
        <v>165</v>
      </c>
      <c r="J2899" s="68">
        <v>1</v>
      </c>
      <c r="K2899" s="13">
        <f>IFERROR(VLOOKUP(I2899,'LISTES stock'!A$2:B$1487,2,0)+SUMIFS(J2899:J2899,D2899:D2899,"ENTRÉE",I2899:I2899,I2899)-SUMIFS(J2899:J2899,D2899:D2899,"SORTIE",I2899:I2899,I2899),"")</f>
        <v>-3</v>
      </c>
      <c r="L2899" s="13">
        <f>IFERROR(VLOOKUP(I2899,T_LISTES[],3,0),"")</f>
        <v>0</v>
      </c>
      <c r="M2899" s="13" t="str">
        <f t="shared" si="91"/>
        <v>COMMANDER</v>
      </c>
      <c r="N2899" s="23"/>
      <c r="O2899" s="8"/>
      <c r="P2899" s="69">
        <v>0</v>
      </c>
      <c r="Q2899" s="22" t="s">
        <v>2187</v>
      </c>
      <c r="R2899" s="14" t="s">
        <v>1739</v>
      </c>
    </row>
    <row r="2900" spans="1:18" x14ac:dyDescent="0.25">
      <c r="A2900" s="14">
        <f t="shared" si="90"/>
        <v>2899</v>
      </c>
      <c r="B2900" s="15">
        <v>44409</v>
      </c>
      <c r="C2900" s="7">
        <v>44412</v>
      </c>
      <c r="D2900" s="8" t="s">
        <v>842</v>
      </c>
      <c r="E2900" s="22" t="s">
        <v>21</v>
      </c>
      <c r="F2900" s="67" t="s">
        <v>1747</v>
      </c>
      <c r="G2900" s="8"/>
      <c r="H2900" s="67" t="s">
        <v>1742</v>
      </c>
      <c r="I2900" s="22" t="s">
        <v>395</v>
      </c>
      <c r="J2900" s="68">
        <v>1</v>
      </c>
      <c r="K2900" s="13">
        <f>IFERROR(VLOOKUP(I2900,'LISTES stock'!A$2:B$1487,2,0)+SUMIFS(J2900:J2900,D2900:D2900,"ENTRÉE",I2900:I2900,I2900)-SUMIFS(J2900:J2900,D2900:D2900,"SORTIE",I2900:I2900,I2900),"")</f>
        <v>-5</v>
      </c>
      <c r="L2900" s="13">
        <f>IFERROR(VLOOKUP(I2900,T_LISTES[],3,0),"")</f>
        <v>2</v>
      </c>
      <c r="M2900" s="13" t="str">
        <f t="shared" si="91"/>
        <v>COMMANDER</v>
      </c>
      <c r="N2900" s="23"/>
      <c r="O2900" s="8"/>
      <c r="P2900" s="69">
        <v>12000</v>
      </c>
      <c r="Q2900" s="22"/>
      <c r="R2900" s="14" t="s">
        <v>1743</v>
      </c>
    </row>
    <row r="2901" spans="1:18" x14ac:dyDescent="0.25">
      <c r="A2901" s="14">
        <f t="shared" si="90"/>
        <v>2900</v>
      </c>
      <c r="B2901" s="15">
        <v>44409</v>
      </c>
      <c r="C2901" s="7">
        <v>44412</v>
      </c>
      <c r="D2901" s="8" t="s">
        <v>842</v>
      </c>
      <c r="E2901" s="22" t="s">
        <v>21</v>
      </c>
      <c r="F2901" s="67" t="s">
        <v>1747</v>
      </c>
      <c r="G2901" s="8"/>
      <c r="H2901" s="67" t="s">
        <v>33</v>
      </c>
      <c r="I2901" s="22" t="s">
        <v>497</v>
      </c>
      <c r="J2901" s="68">
        <v>1</v>
      </c>
      <c r="K2901" s="13">
        <f>IFERROR(VLOOKUP(I2901,'LISTES stock'!A$2:B$1487,2,0)+SUMIFS(J2901:J2901,D2901:D2901,"ENTRÉE",I2901:I2901,I2901)-SUMIFS(J2901:J2901,D2901:D2901,"SORTIE",I2901:I2901,I2901),"")</f>
        <v>-11</v>
      </c>
      <c r="L2901" s="13">
        <f>IFERROR(VLOOKUP(I2901,T_LISTES[],3,0),"")</f>
        <v>0</v>
      </c>
      <c r="M2901" s="13" t="str">
        <f t="shared" si="91"/>
        <v>COMMANDER</v>
      </c>
      <c r="N2901" s="23"/>
      <c r="O2901" s="8"/>
      <c r="P2901" s="69">
        <v>0</v>
      </c>
      <c r="Q2901" s="22"/>
      <c r="R2901" s="14" t="s">
        <v>1754</v>
      </c>
    </row>
    <row r="2902" spans="1:18" x14ac:dyDescent="0.25">
      <c r="A2902" s="14">
        <f t="shared" si="90"/>
        <v>2901</v>
      </c>
      <c r="B2902" s="15">
        <v>44409</v>
      </c>
      <c r="C2902" s="7">
        <v>44412</v>
      </c>
      <c r="D2902" s="8" t="s">
        <v>842</v>
      </c>
      <c r="E2902" s="22" t="s">
        <v>21</v>
      </c>
      <c r="F2902" s="67" t="s">
        <v>1747</v>
      </c>
      <c r="G2902" s="8"/>
      <c r="H2902" s="67" t="s">
        <v>33</v>
      </c>
      <c r="I2902" s="22" t="s">
        <v>498</v>
      </c>
      <c r="J2902" s="68">
        <v>1</v>
      </c>
      <c r="K2902" s="13">
        <f>IFERROR(VLOOKUP(I2902,'LISTES stock'!A$2:B$1487,2,0)+SUMIFS(J2902:J2902,D2902:D2902,"ENTRÉE",I2902:I2902,I2902)-SUMIFS(J2902:J2902,D2902:D2902,"SORTIE",I2902:I2902,I2902),"")</f>
        <v>-3</v>
      </c>
      <c r="L2902" s="13">
        <f>IFERROR(VLOOKUP(I2902,T_LISTES[],3,0),"")</f>
        <v>0</v>
      </c>
      <c r="M2902" s="13" t="str">
        <f t="shared" si="91"/>
        <v>COMMANDER</v>
      </c>
      <c r="N2902" s="23"/>
      <c r="O2902" s="8"/>
      <c r="P2902" s="69">
        <v>0</v>
      </c>
      <c r="Q2902" s="22"/>
      <c r="R2902" s="14" t="s">
        <v>1754</v>
      </c>
    </row>
    <row r="2903" spans="1:18" x14ac:dyDescent="0.25">
      <c r="A2903" s="14">
        <f t="shared" si="90"/>
        <v>2902</v>
      </c>
      <c r="B2903" s="15">
        <v>44409</v>
      </c>
      <c r="C2903" s="7">
        <v>44412</v>
      </c>
      <c r="D2903" s="8" t="s">
        <v>842</v>
      </c>
      <c r="E2903" s="22" t="s">
        <v>222</v>
      </c>
      <c r="F2903" s="67" t="s">
        <v>1735</v>
      </c>
      <c r="G2903" s="8"/>
      <c r="H2903" s="67" t="s">
        <v>1740</v>
      </c>
      <c r="I2903" s="22" t="s">
        <v>548</v>
      </c>
      <c r="J2903" s="68">
        <v>1</v>
      </c>
      <c r="K2903" s="13">
        <f>IFERROR(VLOOKUP(I2903,'LISTES stock'!A$2:B$1487,2,0)+SUMIFS(J2903:J2903,D2903:D2903,"ENTRÉE",I2903:I2903,I2903)-SUMIFS(J2903:J2903,D2903:D2903,"SORTIE",I2903:I2903,I2903),"")</f>
        <v>-1</v>
      </c>
      <c r="L2903" s="13">
        <f>IFERROR(VLOOKUP(I2903,T_LISTES[],3,0),"")</f>
        <v>2</v>
      </c>
      <c r="M2903" s="13" t="str">
        <f t="shared" si="91"/>
        <v>COMMANDER</v>
      </c>
      <c r="N2903" s="23" t="s">
        <v>1977</v>
      </c>
      <c r="O2903" s="8"/>
      <c r="P2903" s="69">
        <v>100000</v>
      </c>
      <c r="Q2903" s="22"/>
      <c r="R2903" s="14" t="s">
        <v>1790</v>
      </c>
    </row>
    <row r="2904" spans="1:18" x14ac:dyDescent="0.25">
      <c r="A2904" s="14">
        <f t="shared" si="90"/>
        <v>2903</v>
      </c>
      <c r="B2904" s="15">
        <v>44409</v>
      </c>
      <c r="C2904" s="7">
        <v>44412</v>
      </c>
      <c r="D2904" s="8" t="s">
        <v>842</v>
      </c>
      <c r="E2904" s="22" t="s">
        <v>222</v>
      </c>
      <c r="F2904" s="67" t="s">
        <v>1998</v>
      </c>
      <c r="G2904" s="8"/>
      <c r="H2904" s="67" t="s">
        <v>2188</v>
      </c>
      <c r="I2904" s="22" t="s">
        <v>505</v>
      </c>
      <c r="J2904" s="68">
        <v>1</v>
      </c>
      <c r="K2904" s="13">
        <f>IFERROR(VLOOKUP(I2904,'LISTES stock'!A$2:B$1487,2,0)+SUMIFS(J2904:J2904,D2904:D2904,"ENTRÉE",I2904:I2904,I2904)-SUMIFS(J2904:J2904,D2904:D2904,"SORTIE",I2904:I2904,I2904),"")</f>
        <v>-3</v>
      </c>
      <c r="L2904" s="13">
        <f>IFERROR(VLOOKUP(I2904,T_LISTES[],3,0),"")</f>
        <v>0</v>
      </c>
      <c r="M2904" s="13" t="str">
        <f t="shared" si="91"/>
        <v>COMMANDER</v>
      </c>
      <c r="N2904" s="23"/>
      <c r="O2904" s="8"/>
      <c r="P2904" s="69">
        <v>0</v>
      </c>
      <c r="Q2904" s="22"/>
      <c r="R2904" s="14" t="s">
        <v>1790</v>
      </c>
    </row>
    <row r="2905" spans="1:18" x14ac:dyDescent="0.25">
      <c r="A2905" s="14">
        <f t="shared" si="90"/>
        <v>2904</v>
      </c>
      <c r="B2905" s="15">
        <v>44409</v>
      </c>
      <c r="C2905" s="7">
        <v>44412</v>
      </c>
      <c r="D2905" s="8" t="s">
        <v>842</v>
      </c>
      <c r="E2905" s="22" t="s">
        <v>215</v>
      </c>
      <c r="F2905" s="67" t="s">
        <v>1792</v>
      </c>
      <c r="G2905" s="8"/>
      <c r="H2905" s="67" t="s">
        <v>33</v>
      </c>
      <c r="I2905" s="22" t="s">
        <v>427</v>
      </c>
      <c r="J2905" s="68">
        <v>1</v>
      </c>
      <c r="K2905" s="13">
        <f>IFERROR(VLOOKUP(I2905,'LISTES stock'!A$2:B$1487,2,0)+SUMIFS(J2905:J2905,D2905:D2905,"ENTRÉE",I2905:I2905,I2905)-SUMIFS(J2905:J2905,D2905:D2905,"SORTIE",I2905:I2905,I2905),"")</f>
        <v>-1</v>
      </c>
      <c r="L2905" s="13">
        <f>IFERROR(VLOOKUP(I2905,T_LISTES[],3,0),"")</f>
        <v>0</v>
      </c>
      <c r="M2905" s="13" t="str">
        <f t="shared" si="91"/>
        <v>COMMANDER</v>
      </c>
      <c r="N2905" s="23" t="s">
        <v>1901</v>
      </c>
      <c r="O2905" s="8"/>
      <c r="P2905" s="69">
        <v>0</v>
      </c>
      <c r="Q2905" s="22" t="s">
        <v>2189</v>
      </c>
      <c r="R2905" s="14" t="s">
        <v>1776</v>
      </c>
    </row>
    <row r="2906" spans="1:18" x14ac:dyDescent="0.25">
      <c r="A2906" s="14">
        <f t="shared" si="90"/>
        <v>2905</v>
      </c>
      <c r="B2906" s="15">
        <v>44409</v>
      </c>
      <c r="C2906" s="7">
        <v>44412</v>
      </c>
      <c r="D2906" s="8" t="s">
        <v>842</v>
      </c>
      <c r="E2906" s="22" t="s">
        <v>707</v>
      </c>
      <c r="F2906" s="67" t="s">
        <v>1747</v>
      </c>
      <c r="G2906" s="8"/>
      <c r="H2906" s="67" t="s">
        <v>26</v>
      </c>
      <c r="I2906" s="22" t="s">
        <v>27</v>
      </c>
      <c r="J2906" s="68">
        <v>2</v>
      </c>
      <c r="K2906" s="13">
        <f>IFERROR(VLOOKUP(I2906,'LISTES stock'!A$2:B$1487,2,0)+SUMIFS(J2906:J2906,D2906:D2906,"ENTRÉE",I2906:I2906,I2906)-SUMIFS(J2906:J2906,D2906:D2906,"SORTIE",I2906:I2906,I2906),"")</f>
        <v>20</v>
      </c>
      <c r="L2906" s="13">
        <f>IFERROR(VLOOKUP(I2906,T_LISTES[],3,0),"")</f>
        <v>2</v>
      </c>
      <c r="M2906" s="13" t="str">
        <f t="shared" si="91"/>
        <v/>
      </c>
      <c r="N2906" s="23" t="s">
        <v>1827</v>
      </c>
      <c r="O2906" s="8"/>
      <c r="P2906" s="69">
        <v>0</v>
      </c>
      <c r="Q2906" s="22" t="s">
        <v>1</v>
      </c>
      <c r="R2906" s="14" t="s">
        <v>1739</v>
      </c>
    </row>
    <row r="2907" spans="1:18" x14ac:dyDescent="0.25">
      <c r="A2907" s="14">
        <f t="shared" si="90"/>
        <v>2906</v>
      </c>
      <c r="B2907" s="15">
        <v>44409</v>
      </c>
      <c r="C2907" s="7">
        <v>44412</v>
      </c>
      <c r="D2907" s="8" t="s">
        <v>842</v>
      </c>
      <c r="E2907" s="22" t="s">
        <v>707</v>
      </c>
      <c r="F2907" s="67" t="s">
        <v>1765</v>
      </c>
      <c r="G2907" s="8"/>
      <c r="H2907" s="67" t="s">
        <v>58</v>
      </c>
      <c r="I2907" s="22" t="s">
        <v>57</v>
      </c>
      <c r="J2907" s="68">
        <v>27</v>
      </c>
      <c r="K2907" s="13">
        <f>IFERROR(VLOOKUP(I2907,'LISTES stock'!A$2:B$1487,2,0)+SUMIFS(J2907:J2907,D2907:D2907,"ENTRÉE",I2907:I2907,I2907)-SUMIFS(J2907:J2907,D2907:D2907,"SORTIE",I2907:I2907,I2907),"")</f>
        <v>-7071</v>
      </c>
      <c r="L2907" s="13">
        <f>IFERROR(VLOOKUP(I2907,T_LISTES[],3,0),"")</f>
        <v>0</v>
      </c>
      <c r="M2907" s="13" t="str">
        <f t="shared" si="91"/>
        <v>COMMANDER</v>
      </c>
      <c r="N2907" s="23"/>
      <c r="O2907" s="8"/>
      <c r="P2907" s="69">
        <v>0</v>
      </c>
      <c r="Q2907" s="22" t="s">
        <v>1</v>
      </c>
      <c r="R2907" s="14" t="s">
        <v>1739</v>
      </c>
    </row>
    <row r="2908" spans="1:18" x14ac:dyDescent="0.25">
      <c r="A2908" s="14">
        <f t="shared" si="90"/>
        <v>2907</v>
      </c>
      <c r="B2908" s="15">
        <v>44409</v>
      </c>
      <c r="C2908" s="7">
        <v>44412</v>
      </c>
      <c r="D2908" s="8" t="s">
        <v>842</v>
      </c>
      <c r="E2908" s="22" t="s">
        <v>724</v>
      </c>
      <c r="F2908" s="67" t="s">
        <v>1860</v>
      </c>
      <c r="G2908" s="8"/>
      <c r="H2908" s="67" t="s">
        <v>26</v>
      </c>
      <c r="I2908" s="22" t="s">
        <v>648</v>
      </c>
      <c r="J2908" s="68">
        <v>2</v>
      </c>
      <c r="K2908" s="13">
        <f>IFERROR(VLOOKUP(I2908,'LISTES stock'!A$2:B$1487,2,0)+SUMIFS(J2908:J2908,D2908:D2908,"ENTRÉE",I2908:I2908,I2908)-SUMIFS(J2908:J2908,D2908:D2908,"SORTIE",I2908:I2908,I2908),"")</f>
        <v>-25</v>
      </c>
      <c r="L2908" s="13">
        <f>IFERROR(VLOOKUP(I2908,T_LISTES[],3,0),"")</f>
        <v>2</v>
      </c>
      <c r="M2908" s="13" t="str">
        <f t="shared" si="91"/>
        <v>COMMANDER</v>
      </c>
      <c r="N2908" s="23"/>
      <c r="O2908" s="8"/>
      <c r="P2908" s="69">
        <v>0</v>
      </c>
      <c r="Q2908" s="22" t="s">
        <v>1891</v>
      </c>
      <c r="R2908" s="14" t="s">
        <v>2193</v>
      </c>
    </row>
    <row r="2909" spans="1:18" x14ac:dyDescent="0.25">
      <c r="A2909" s="14">
        <f t="shared" si="90"/>
        <v>2908</v>
      </c>
      <c r="B2909" s="15">
        <v>44409</v>
      </c>
      <c r="C2909" s="7">
        <v>44412</v>
      </c>
      <c r="D2909" s="8" t="s">
        <v>842</v>
      </c>
      <c r="E2909" s="22" t="s">
        <v>169</v>
      </c>
      <c r="F2909" s="67" t="s">
        <v>1747</v>
      </c>
      <c r="G2909" s="8"/>
      <c r="H2909" s="67" t="s">
        <v>1769</v>
      </c>
      <c r="I2909" s="22" t="s">
        <v>825</v>
      </c>
      <c r="J2909" s="68">
        <v>1</v>
      </c>
      <c r="K2909" s="13">
        <f>IFERROR(VLOOKUP(I2909,'LISTES stock'!A$2:B$1487,2,0)+SUMIFS(J2909:J2909,D2909:D2909,"ENTRÉE",I2909:I2909,I2909)-SUMIFS(J2909:J2909,D2909:D2909,"SORTIE",I2909:I2909,I2909),"")</f>
        <v>-1</v>
      </c>
      <c r="L2909" s="13">
        <f>IFERROR(VLOOKUP(I2909,T_LISTES[],3,0),"")</f>
        <v>0</v>
      </c>
      <c r="M2909" s="13" t="str">
        <f t="shared" si="91"/>
        <v>COMMANDER</v>
      </c>
      <c r="N2909" s="23"/>
      <c r="O2909" s="8"/>
      <c r="P2909" s="69">
        <v>0</v>
      </c>
      <c r="Q2909" s="22" t="s">
        <v>2194</v>
      </c>
      <c r="R2909" s="14" t="s">
        <v>1767</v>
      </c>
    </row>
    <row r="2910" spans="1:18" x14ac:dyDescent="0.25">
      <c r="A2910" s="14">
        <f t="shared" si="90"/>
        <v>2909</v>
      </c>
      <c r="B2910" s="15">
        <v>44409</v>
      </c>
      <c r="C2910" s="7">
        <v>44412</v>
      </c>
      <c r="D2910" s="75" t="s">
        <v>844</v>
      </c>
      <c r="E2910" s="22" t="s">
        <v>2298</v>
      </c>
      <c r="F2910" s="67" t="s">
        <v>1747</v>
      </c>
      <c r="G2910" s="8"/>
      <c r="H2910" s="67"/>
      <c r="I2910" s="22" t="s">
        <v>825</v>
      </c>
      <c r="J2910" s="68">
        <v>1</v>
      </c>
      <c r="K2910" s="13">
        <f>IFERROR(VLOOKUP(I2910,'LISTES stock'!A$2:B$1487,2,0)+SUMIFS(J2910:J2910,D2910:D2910,"ENTRÉE",I2910:I2910,I2910)-SUMIFS(J2910:J2910,D2910:D2910,"SORTIE",I2910:I2910,I2910),"")</f>
        <v>1</v>
      </c>
      <c r="L2910" s="13">
        <f>IFERROR(VLOOKUP(I2910,T_LISTES[],3,0),"")</f>
        <v>0</v>
      </c>
      <c r="M2910" s="13" t="str">
        <f t="shared" si="91"/>
        <v/>
      </c>
      <c r="N2910" s="23"/>
      <c r="O2910" s="8" t="s">
        <v>2523</v>
      </c>
      <c r="P2910" s="69">
        <v>0</v>
      </c>
      <c r="Q2910" s="22"/>
      <c r="R2910" s="14"/>
    </row>
    <row r="2911" spans="1:18" x14ac:dyDescent="0.25">
      <c r="A2911" s="14">
        <f t="shared" si="90"/>
        <v>2910</v>
      </c>
      <c r="B2911" s="15">
        <v>44409</v>
      </c>
      <c r="C2911" s="7">
        <v>44413</v>
      </c>
      <c r="D2911" s="8" t="s">
        <v>842</v>
      </c>
      <c r="E2911" s="22" t="s">
        <v>707</v>
      </c>
      <c r="F2911" s="67" t="s">
        <v>2050</v>
      </c>
      <c r="G2911" s="8"/>
      <c r="H2911" s="67" t="s">
        <v>1740</v>
      </c>
      <c r="I2911" s="22" t="s">
        <v>304</v>
      </c>
      <c r="J2911" s="68">
        <v>1</v>
      </c>
      <c r="K2911" s="13">
        <f>IFERROR(VLOOKUP(I2911,'LISTES stock'!A$2:B$1487,2,0)+SUMIFS(J2911:J2911,D2911:D2911,"ENTRÉE",I2911:I2911,I2911)-SUMIFS(J2911:J2911,D2911:D2911,"SORTIE",I2911:I2911,I2911),"")</f>
        <v>-4</v>
      </c>
      <c r="L2911" s="13">
        <f>IFERROR(VLOOKUP(I2911,T_LISTES[],3,0),"")</f>
        <v>0</v>
      </c>
      <c r="M2911" s="13" t="str">
        <f t="shared" si="91"/>
        <v>COMMANDER</v>
      </c>
      <c r="N2911" s="23"/>
      <c r="O2911" s="8"/>
      <c r="P2911" s="69">
        <v>0</v>
      </c>
      <c r="Q2911" s="22"/>
      <c r="R2911" s="14" t="s">
        <v>1739</v>
      </c>
    </row>
    <row r="2912" spans="1:18" x14ac:dyDescent="0.25">
      <c r="A2912" s="14">
        <f t="shared" si="90"/>
        <v>2911</v>
      </c>
      <c r="B2912" s="15">
        <v>44409</v>
      </c>
      <c r="C2912" s="7">
        <v>44413</v>
      </c>
      <c r="D2912" s="8" t="s">
        <v>842</v>
      </c>
      <c r="E2912" s="22" t="s">
        <v>1928</v>
      </c>
      <c r="F2912" s="67" t="s">
        <v>1878</v>
      </c>
      <c r="G2912" s="8"/>
      <c r="H2912" s="67" t="s">
        <v>17</v>
      </c>
      <c r="I2912" s="22" t="s">
        <v>418</v>
      </c>
      <c r="J2912" s="68">
        <v>1</v>
      </c>
      <c r="K2912" s="13">
        <f>IFERROR(VLOOKUP(I2912,'LISTES stock'!A$2:B$1487,2,0)+SUMIFS(J2912:J2912,D2912:D2912,"ENTRÉE",I2912:I2912,I2912)-SUMIFS(J2912:J2912,D2912:D2912,"SORTIE",I2912:I2912,I2912),"")</f>
        <v>8</v>
      </c>
      <c r="L2912" s="13">
        <f>IFERROR(VLOOKUP(I2912,T_LISTES[],3,0),"")</f>
        <v>0</v>
      </c>
      <c r="M2912" s="13" t="str">
        <f t="shared" si="91"/>
        <v/>
      </c>
      <c r="N2912" s="23" t="s">
        <v>1775</v>
      </c>
      <c r="O2912" s="8"/>
      <c r="P2912" s="69">
        <v>0</v>
      </c>
      <c r="Q2912" s="22" t="s">
        <v>1917</v>
      </c>
      <c r="R2912" s="14" t="s">
        <v>1789</v>
      </c>
    </row>
    <row r="2913" spans="1:18" x14ac:dyDescent="0.25">
      <c r="A2913" s="14">
        <f t="shared" si="90"/>
        <v>2912</v>
      </c>
      <c r="B2913" s="15">
        <v>44409</v>
      </c>
      <c r="C2913" s="7">
        <v>44413</v>
      </c>
      <c r="D2913" s="8" t="s">
        <v>842</v>
      </c>
      <c r="E2913" s="22" t="s">
        <v>826</v>
      </c>
      <c r="F2913" s="67" t="s">
        <v>1747</v>
      </c>
      <c r="G2913" s="8"/>
      <c r="H2913" s="67" t="s">
        <v>33</v>
      </c>
      <c r="I2913" s="22" t="s">
        <v>497</v>
      </c>
      <c r="J2913" s="68">
        <v>1</v>
      </c>
      <c r="K2913" s="13">
        <f>IFERROR(VLOOKUP(I2913,'LISTES stock'!A$2:B$1487,2,0)+SUMIFS(J2913:J2913,D2913:D2913,"ENTRÉE",I2913:I2913,I2913)-SUMIFS(J2913:J2913,D2913:D2913,"SORTIE",I2913:I2913,I2913),"")</f>
        <v>-11</v>
      </c>
      <c r="L2913" s="13">
        <f>IFERROR(VLOOKUP(I2913,T_LISTES[],3,0),"")</f>
        <v>0</v>
      </c>
      <c r="M2913" s="13" t="str">
        <f t="shared" si="91"/>
        <v>COMMANDER</v>
      </c>
      <c r="N2913" s="23"/>
      <c r="O2913" s="8"/>
      <c r="P2913" s="69">
        <v>0</v>
      </c>
      <c r="Q2913" s="22"/>
      <c r="R2913" s="14" t="s">
        <v>1754</v>
      </c>
    </row>
    <row r="2914" spans="1:18" x14ac:dyDescent="0.25">
      <c r="A2914" s="14">
        <f t="shared" si="90"/>
        <v>2913</v>
      </c>
      <c r="B2914" s="15">
        <v>44409</v>
      </c>
      <c r="C2914" s="7">
        <v>44413</v>
      </c>
      <c r="D2914" s="8" t="s">
        <v>842</v>
      </c>
      <c r="E2914" s="22" t="s">
        <v>826</v>
      </c>
      <c r="F2914" s="67" t="s">
        <v>1747</v>
      </c>
      <c r="G2914" s="8"/>
      <c r="H2914" s="67" t="s">
        <v>33</v>
      </c>
      <c r="I2914" s="22" t="s">
        <v>498</v>
      </c>
      <c r="J2914" s="68">
        <v>1</v>
      </c>
      <c r="K2914" s="13">
        <f>IFERROR(VLOOKUP(I2914,'LISTES stock'!A$2:B$1487,2,0)+SUMIFS(J2914:J2914,D2914:D2914,"ENTRÉE",I2914:I2914,I2914)-SUMIFS(J2914:J2914,D2914:D2914,"SORTIE",I2914:I2914,I2914),"")</f>
        <v>-3</v>
      </c>
      <c r="L2914" s="13">
        <f>IFERROR(VLOOKUP(I2914,T_LISTES[],3,0),"")</f>
        <v>0</v>
      </c>
      <c r="M2914" s="13" t="str">
        <f t="shared" si="91"/>
        <v>COMMANDER</v>
      </c>
      <c r="N2914" s="23"/>
      <c r="O2914" s="8"/>
      <c r="P2914" s="69">
        <v>0</v>
      </c>
      <c r="Q2914" s="22"/>
      <c r="R2914" s="14" t="s">
        <v>1754</v>
      </c>
    </row>
    <row r="2915" spans="1:18" x14ac:dyDescent="0.25">
      <c r="A2915" s="14">
        <f t="shared" si="90"/>
        <v>2914</v>
      </c>
      <c r="B2915" s="15">
        <v>44409</v>
      </c>
      <c r="C2915" s="7">
        <v>44413</v>
      </c>
      <c r="D2915" s="8" t="s">
        <v>842</v>
      </c>
      <c r="E2915" s="22" t="s">
        <v>646</v>
      </c>
      <c r="F2915" s="67" t="s">
        <v>1860</v>
      </c>
      <c r="G2915" s="8"/>
      <c r="H2915" s="67" t="s">
        <v>26</v>
      </c>
      <c r="I2915" s="22" t="s">
        <v>648</v>
      </c>
      <c r="J2915" s="68">
        <v>2</v>
      </c>
      <c r="K2915" s="13">
        <f>IFERROR(VLOOKUP(I2915,'LISTES stock'!A$2:B$1487,2,0)+SUMIFS(J2915:J2915,D2915:D2915,"ENTRÉE",I2915:I2915,I2915)-SUMIFS(J2915:J2915,D2915:D2915,"SORTIE",I2915:I2915,I2915),"")</f>
        <v>-25</v>
      </c>
      <c r="L2915" s="13">
        <f>IFERROR(VLOOKUP(I2915,T_LISTES[],3,0),"")</f>
        <v>2</v>
      </c>
      <c r="M2915" s="13" t="str">
        <f t="shared" si="91"/>
        <v>COMMANDER</v>
      </c>
      <c r="N2915" s="23"/>
      <c r="O2915" s="8"/>
      <c r="P2915" s="69">
        <v>0</v>
      </c>
      <c r="Q2915" s="22" t="s">
        <v>1780</v>
      </c>
      <c r="R2915" s="14" t="s">
        <v>1754</v>
      </c>
    </row>
    <row r="2916" spans="1:18" x14ac:dyDescent="0.25">
      <c r="A2916" s="14">
        <f t="shared" si="90"/>
        <v>2915</v>
      </c>
      <c r="B2916" s="15">
        <v>44409</v>
      </c>
      <c r="C2916" s="7">
        <v>44413</v>
      </c>
      <c r="D2916" s="8" t="s">
        <v>842</v>
      </c>
      <c r="E2916" s="22" t="s">
        <v>646</v>
      </c>
      <c r="F2916" s="67" t="s">
        <v>1860</v>
      </c>
      <c r="G2916" s="8"/>
      <c r="H2916" s="67" t="s">
        <v>26</v>
      </c>
      <c r="I2916" s="22" t="s">
        <v>648</v>
      </c>
      <c r="J2916" s="68">
        <v>2</v>
      </c>
      <c r="K2916" s="13">
        <f>IFERROR(VLOOKUP(I2916,'LISTES stock'!A$2:B$1487,2,0)+SUMIFS(J2916:J2916,D2916:D2916,"ENTRÉE",I2916:I2916,I2916)-SUMIFS(J2916:J2916,D2916:D2916,"SORTIE",I2916:I2916,I2916),"")</f>
        <v>-25</v>
      </c>
      <c r="L2916" s="13">
        <f>IFERROR(VLOOKUP(I2916,T_LISTES[],3,0),"")</f>
        <v>2</v>
      </c>
      <c r="M2916" s="13" t="str">
        <f t="shared" si="91"/>
        <v>COMMANDER</v>
      </c>
      <c r="N2916" s="23" t="s">
        <v>2195</v>
      </c>
      <c r="O2916" s="8"/>
      <c r="P2916" s="69">
        <v>0</v>
      </c>
      <c r="Q2916" s="22" t="s">
        <v>1780</v>
      </c>
      <c r="R2916" s="14" t="s">
        <v>1754</v>
      </c>
    </row>
    <row r="2917" spans="1:18" x14ac:dyDescent="0.25">
      <c r="A2917" s="14">
        <f t="shared" si="90"/>
        <v>2916</v>
      </c>
      <c r="B2917" s="15">
        <v>44409</v>
      </c>
      <c r="C2917" s="7">
        <v>44413</v>
      </c>
      <c r="D2917" s="8" t="s">
        <v>842</v>
      </c>
      <c r="E2917" s="22" t="s">
        <v>646</v>
      </c>
      <c r="F2917" s="67" t="s">
        <v>1860</v>
      </c>
      <c r="G2917" s="8"/>
      <c r="H2917" s="67" t="s">
        <v>26</v>
      </c>
      <c r="I2917" s="22" t="s">
        <v>647</v>
      </c>
      <c r="J2917" s="68">
        <v>2</v>
      </c>
      <c r="K2917" s="13">
        <f>IFERROR(VLOOKUP(I2917,'LISTES stock'!A$2:B$1487,2,0)+SUMIFS(J2917:J2917,D2917:D2917,"ENTRÉE",I2917:I2917,I2917)-SUMIFS(J2917:J2917,D2917:D2917,"SORTIE",I2917:I2917,I2917),"")</f>
        <v>-13</v>
      </c>
      <c r="L2917" s="13">
        <f>IFERROR(VLOOKUP(I2917,T_LISTES[],3,0),"")</f>
        <v>2</v>
      </c>
      <c r="M2917" s="13" t="str">
        <f t="shared" si="91"/>
        <v>COMMANDER</v>
      </c>
      <c r="N2917" s="23"/>
      <c r="O2917" s="8"/>
      <c r="P2917" s="69">
        <v>0</v>
      </c>
      <c r="Q2917" s="22" t="s">
        <v>1780</v>
      </c>
      <c r="R2917" s="14" t="s">
        <v>1754</v>
      </c>
    </row>
    <row r="2918" spans="1:18" x14ac:dyDescent="0.25">
      <c r="A2918" s="14">
        <f t="shared" si="90"/>
        <v>2917</v>
      </c>
      <c r="B2918" s="15">
        <v>44409</v>
      </c>
      <c r="C2918" s="7">
        <v>44413</v>
      </c>
      <c r="D2918" s="8" t="s">
        <v>842</v>
      </c>
      <c r="E2918" s="22" t="s">
        <v>646</v>
      </c>
      <c r="F2918" s="67" t="s">
        <v>1765</v>
      </c>
      <c r="G2918" s="8"/>
      <c r="H2918" s="67" t="s">
        <v>58</v>
      </c>
      <c r="I2918" s="22" t="s">
        <v>57</v>
      </c>
      <c r="J2918" s="68">
        <v>42</v>
      </c>
      <c r="K2918" s="13">
        <f>IFERROR(VLOOKUP(I2918,'LISTES stock'!A$2:B$1487,2,0)+SUMIFS(J2918:J2918,D2918:D2918,"ENTRÉE",I2918:I2918,I2918)-SUMIFS(J2918:J2918,D2918:D2918,"SORTIE",I2918:I2918,I2918),"")</f>
        <v>-7086</v>
      </c>
      <c r="L2918" s="13">
        <f>IFERROR(VLOOKUP(I2918,T_LISTES[],3,0),"")</f>
        <v>0</v>
      </c>
      <c r="M2918" s="13" t="str">
        <f t="shared" si="91"/>
        <v>COMMANDER</v>
      </c>
      <c r="N2918" s="23"/>
      <c r="O2918" s="8"/>
      <c r="P2918" s="69">
        <v>0</v>
      </c>
      <c r="Q2918" s="22" t="s">
        <v>1780</v>
      </c>
      <c r="R2918" s="14" t="s">
        <v>1754</v>
      </c>
    </row>
    <row r="2919" spans="1:18" x14ac:dyDescent="0.25">
      <c r="A2919" s="14">
        <f t="shared" si="90"/>
        <v>2918</v>
      </c>
      <c r="B2919" s="15">
        <v>44409</v>
      </c>
      <c r="C2919" s="7">
        <v>44413</v>
      </c>
      <c r="D2919" s="8" t="s">
        <v>842</v>
      </c>
      <c r="E2919" s="22" t="s">
        <v>442</v>
      </c>
      <c r="F2919" s="67" t="s">
        <v>1735</v>
      </c>
      <c r="G2919" s="8"/>
      <c r="H2919" s="67" t="s">
        <v>1748</v>
      </c>
      <c r="I2919" s="22" t="s">
        <v>323</v>
      </c>
      <c r="J2919" s="68">
        <v>1</v>
      </c>
      <c r="K2919" s="13">
        <f>IFERROR(VLOOKUP(I2919,'LISTES stock'!A$2:B$1487,2,0)+SUMIFS(J2919:J2919,D2919:D2919,"ENTRÉE",I2919:I2919,I2919)-SUMIFS(J2919:J2919,D2919:D2919,"SORTIE",I2919:I2919,I2919),"")</f>
        <v>1</v>
      </c>
      <c r="L2919" s="13">
        <f>IFERROR(VLOOKUP(I2919,T_LISTES[],3,0),"")</f>
        <v>2</v>
      </c>
      <c r="M2919" s="13" t="str">
        <f t="shared" si="91"/>
        <v>COMMANDER</v>
      </c>
      <c r="N2919" s="23" t="s">
        <v>2052</v>
      </c>
      <c r="O2919" s="8"/>
      <c r="P2919" s="69">
        <v>15000</v>
      </c>
      <c r="Q2919" s="22"/>
      <c r="R2919" s="14" t="s">
        <v>1754</v>
      </c>
    </row>
    <row r="2920" spans="1:18" x14ac:dyDescent="0.25">
      <c r="A2920" s="14">
        <f t="shared" si="90"/>
        <v>2919</v>
      </c>
      <c r="B2920" s="15">
        <v>44409</v>
      </c>
      <c r="C2920" s="7">
        <v>44413</v>
      </c>
      <c r="D2920" s="8" t="s">
        <v>842</v>
      </c>
      <c r="E2920" s="22" t="s">
        <v>694</v>
      </c>
      <c r="F2920" s="67" t="s">
        <v>1747</v>
      </c>
      <c r="G2920" s="8"/>
      <c r="H2920" s="67" t="s">
        <v>17</v>
      </c>
      <c r="I2920" s="22" t="s">
        <v>56</v>
      </c>
      <c r="J2920" s="68">
        <v>6</v>
      </c>
      <c r="K2920" s="13">
        <f>IFERROR(VLOOKUP(I2920,'LISTES stock'!A$2:B$1487,2,0)+SUMIFS(J2920:J2920,D2920:D2920,"ENTRÉE",I2920:I2920,I2920)-SUMIFS(J2920:J2920,D2920:D2920,"SORTIE",I2920:I2920,I2920),"")</f>
        <v>3</v>
      </c>
      <c r="L2920" s="13">
        <f>IFERROR(VLOOKUP(I2920,T_LISTES[],3,0),"")</f>
        <v>0</v>
      </c>
      <c r="M2920" s="13" t="str">
        <f t="shared" si="91"/>
        <v/>
      </c>
      <c r="N2920" s="23" t="s">
        <v>1824</v>
      </c>
      <c r="O2920" s="8"/>
      <c r="P2920" s="69">
        <v>0</v>
      </c>
      <c r="Q2920" s="22" t="s">
        <v>1756</v>
      </c>
      <c r="R2920" s="14" t="s">
        <v>1789</v>
      </c>
    </row>
    <row r="2921" spans="1:18" x14ac:dyDescent="0.25">
      <c r="A2921" s="14">
        <f t="shared" si="90"/>
        <v>2920</v>
      </c>
      <c r="B2921" s="15">
        <v>44409</v>
      </c>
      <c r="C2921" s="7">
        <v>44413</v>
      </c>
      <c r="D2921" s="8" t="s">
        <v>842</v>
      </c>
      <c r="E2921" s="22" t="s">
        <v>103</v>
      </c>
      <c r="F2921" s="67" t="s">
        <v>1860</v>
      </c>
      <c r="G2921" s="8"/>
      <c r="H2921" s="67" t="s">
        <v>1742</v>
      </c>
      <c r="I2921" s="22" t="s">
        <v>827</v>
      </c>
      <c r="J2921" s="68">
        <v>1</v>
      </c>
      <c r="K2921" s="13">
        <f>IFERROR(VLOOKUP(I2921,'LISTES stock'!A$2:B$1487,2,0)+SUMIFS(J2921:J2921,D2921:D2921,"ENTRÉE",I2921:I2921,I2921)-SUMIFS(J2921:J2921,D2921:D2921,"SORTIE",I2921:I2921,I2921),"")</f>
        <v>-1</v>
      </c>
      <c r="L2921" s="13">
        <f>IFERROR(VLOOKUP(I2921,T_LISTES[],3,0),"")</f>
        <v>2</v>
      </c>
      <c r="M2921" s="13" t="str">
        <f t="shared" si="91"/>
        <v>COMMANDER</v>
      </c>
      <c r="N2921" s="23"/>
      <c r="O2921" s="8"/>
      <c r="P2921" s="69">
        <v>30000</v>
      </c>
      <c r="Q2921" s="22"/>
      <c r="R2921" s="14" t="s">
        <v>1743</v>
      </c>
    </row>
    <row r="2922" spans="1:18" x14ac:dyDescent="0.25">
      <c r="A2922" s="14">
        <f t="shared" si="90"/>
        <v>2921</v>
      </c>
      <c r="B2922" s="15">
        <v>44409</v>
      </c>
      <c r="C2922" s="7">
        <v>44413</v>
      </c>
      <c r="D2922" s="8" t="s">
        <v>842</v>
      </c>
      <c r="E2922" s="22" t="s">
        <v>103</v>
      </c>
      <c r="F2922" s="67" t="s">
        <v>1747</v>
      </c>
      <c r="G2922" s="8"/>
      <c r="H2922" s="67" t="s">
        <v>1742</v>
      </c>
      <c r="I2922" s="22" t="s">
        <v>395</v>
      </c>
      <c r="J2922" s="68">
        <v>1</v>
      </c>
      <c r="K2922" s="13">
        <f>IFERROR(VLOOKUP(I2922,'LISTES stock'!A$2:B$1487,2,0)+SUMIFS(J2922:J2922,D2922:D2922,"ENTRÉE",I2922:I2922,I2922)-SUMIFS(J2922:J2922,D2922:D2922,"SORTIE",I2922:I2922,I2922),"")</f>
        <v>-5</v>
      </c>
      <c r="L2922" s="13">
        <f>IFERROR(VLOOKUP(I2922,T_LISTES[],3,0),"")</f>
        <v>2</v>
      </c>
      <c r="M2922" s="13" t="str">
        <f t="shared" si="91"/>
        <v>COMMANDER</v>
      </c>
      <c r="N2922" s="23"/>
      <c r="O2922" s="8"/>
      <c r="P2922" s="69">
        <v>12000</v>
      </c>
      <c r="Q2922" s="22"/>
      <c r="R2922" s="14" t="s">
        <v>1743</v>
      </c>
    </row>
    <row r="2923" spans="1:18" x14ac:dyDescent="0.25">
      <c r="A2923" s="14">
        <f t="shared" si="90"/>
        <v>2922</v>
      </c>
      <c r="B2923" s="15">
        <v>44409</v>
      </c>
      <c r="C2923" s="7">
        <v>44413</v>
      </c>
      <c r="D2923" s="8" t="s">
        <v>842</v>
      </c>
      <c r="E2923" s="22" t="s">
        <v>2157</v>
      </c>
      <c r="F2923" s="67" t="s">
        <v>1747</v>
      </c>
      <c r="G2923" s="8"/>
      <c r="H2923" s="67" t="s">
        <v>20</v>
      </c>
      <c r="I2923" s="22" t="s">
        <v>234</v>
      </c>
      <c r="J2923" s="68">
        <v>1</v>
      </c>
      <c r="K2923" s="13">
        <f>IFERROR(VLOOKUP(I2923,'LISTES stock'!A$2:B$1487,2,0)+SUMIFS(J2923:J2923,D2923:D2923,"ENTRÉE",I2923:I2923,I2923)-SUMIFS(J2923:J2923,D2923:D2923,"SORTIE",I2923:I2923,I2923),"")</f>
        <v>1</v>
      </c>
      <c r="L2923" s="13">
        <f>IFERROR(VLOOKUP(I2923,T_LISTES[],3,0),"")</f>
        <v>2</v>
      </c>
      <c r="M2923" s="13" t="str">
        <f t="shared" si="91"/>
        <v>COMMANDER</v>
      </c>
      <c r="N2923" s="23"/>
      <c r="O2923" s="8"/>
      <c r="P2923" s="69">
        <v>12000</v>
      </c>
      <c r="Q2923" s="22"/>
      <c r="R2923" s="14" t="s">
        <v>2018</v>
      </c>
    </row>
    <row r="2924" spans="1:18" x14ac:dyDescent="0.25">
      <c r="A2924" s="14">
        <f t="shared" si="90"/>
        <v>2923</v>
      </c>
      <c r="B2924" s="15">
        <v>44409</v>
      </c>
      <c r="C2924" s="7">
        <v>44413</v>
      </c>
      <c r="D2924" s="8" t="s">
        <v>842</v>
      </c>
      <c r="E2924" s="22" t="s">
        <v>707</v>
      </c>
      <c r="F2924" s="67" t="s">
        <v>1781</v>
      </c>
      <c r="G2924" s="8"/>
      <c r="H2924" s="67" t="s">
        <v>1742</v>
      </c>
      <c r="I2924" s="22" t="s">
        <v>83</v>
      </c>
      <c r="J2924" s="68">
        <v>1</v>
      </c>
      <c r="K2924" s="13">
        <f>IFERROR(VLOOKUP(I2924,'LISTES stock'!A$2:B$1487,2,0)+SUMIFS(J2924:J2924,D2924:D2924,"ENTRÉE",I2924:I2924,I2924)-SUMIFS(J2924:J2924,D2924:D2924,"SORTIE",I2924:I2924,I2924),"")</f>
        <v>-1</v>
      </c>
      <c r="L2924" s="13">
        <f>IFERROR(VLOOKUP(I2924,T_LISTES[],3,0),"")</f>
        <v>2</v>
      </c>
      <c r="M2924" s="13" t="str">
        <f t="shared" si="91"/>
        <v>COMMANDER</v>
      </c>
      <c r="N2924" s="23"/>
      <c r="O2924" s="8"/>
      <c r="P2924" s="69">
        <v>25000</v>
      </c>
      <c r="Q2924" s="22"/>
      <c r="R2924" s="14" t="s">
        <v>1777</v>
      </c>
    </row>
    <row r="2925" spans="1:18" x14ac:dyDescent="0.25">
      <c r="A2925" s="14">
        <f t="shared" si="90"/>
        <v>2924</v>
      </c>
      <c r="B2925" s="15">
        <v>44409</v>
      </c>
      <c r="C2925" s="7">
        <v>44413</v>
      </c>
      <c r="D2925" s="8" t="s">
        <v>842</v>
      </c>
      <c r="E2925" s="22" t="s">
        <v>442</v>
      </c>
      <c r="F2925" s="67" t="s">
        <v>1779</v>
      </c>
      <c r="G2925" s="8"/>
      <c r="H2925" s="67" t="s">
        <v>33</v>
      </c>
      <c r="I2925" s="22" t="s">
        <v>39</v>
      </c>
      <c r="J2925" s="68">
        <v>1</v>
      </c>
      <c r="K2925" s="13">
        <f>IFERROR(VLOOKUP(I2925,'LISTES stock'!A$2:B$1487,2,0)+SUMIFS(J2925:J2925,D2925:D2925,"ENTRÉE",I2925:I2925,I2925)-SUMIFS(J2925:J2925,D2925:D2925,"SORTIE",I2925:I2925,I2925),"")</f>
        <v>38</v>
      </c>
      <c r="L2925" s="13">
        <f>IFERROR(VLOOKUP(I2925,T_LISTES[],3,0),"")</f>
        <v>0</v>
      </c>
      <c r="M2925" s="13" t="str">
        <f t="shared" si="91"/>
        <v/>
      </c>
      <c r="N2925" s="23"/>
      <c r="O2925" s="8"/>
      <c r="P2925" s="69">
        <v>0</v>
      </c>
      <c r="Q2925" s="22"/>
      <c r="R2925" s="14" t="s">
        <v>1737</v>
      </c>
    </row>
    <row r="2926" spans="1:18" x14ac:dyDescent="0.25">
      <c r="A2926" s="14">
        <f t="shared" si="90"/>
        <v>2925</v>
      </c>
      <c r="B2926" s="15">
        <v>44409</v>
      </c>
      <c r="C2926" s="7">
        <v>44413</v>
      </c>
      <c r="D2926" s="75" t="s">
        <v>844</v>
      </c>
      <c r="E2926" s="22" t="s">
        <v>2298</v>
      </c>
      <c r="F2926" s="67" t="s">
        <v>1860</v>
      </c>
      <c r="G2926" s="8"/>
      <c r="H2926" s="67"/>
      <c r="I2926" s="22" t="s">
        <v>723</v>
      </c>
      <c r="J2926" s="68">
        <v>1</v>
      </c>
      <c r="K2926" s="13">
        <f>IFERROR(VLOOKUP(I2926,'LISTES stock'!A$2:B$1487,2,0)+SUMIFS(J2926:J2926,D2926:D2926,"ENTRÉE",I2926:I2926,I2926)-SUMIFS(J2926:J2926,D2926:D2926,"SORTIE",I2926:I2926,I2926),"")</f>
        <v>2</v>
      </c>
      <c r="L2926" s="13">
        <f>IFERROR(VLOOKUP(I2926,T_LISTES[],3,0),"")</f>
        <v>0</v>
      </c>
      <c r="M2926" s="13" t="str">
        <f t="shared" si="91"/>
        <v/>
      </c>
      <c r="N2926" s="23"/>
      <c r="O2926" s="8"/>
      <c r="P2926" s="69">
        <v>0</v>
      </c>
      <c r="Q2926" s="22"/>
      <c r="R2926" s="14"/>
    </row>
    <row r="2927" spans="1:18" x14ac:dyDescent="0.25">
      <c r="A2927" s="14">
        <f t="shared" si="90"/>
        <v>2926</v>
      </c>
      <c r="B2927" s="15">
        <v>44409</v>
      </c>
      <c r="C2927" s="7">
        <v>44413</v>
      </c>
      <c r="D2927" s="75" t="s">
        <v>844</v>
      </c>
      <c r="E2927" s="22" t="s">
        <v>2298</v>
      </c>
      <c r="F2927" s="67" t="s">
        <v>1860</v>
      </c>
      <c r="G2927" s="8"/>
      <c r="H2927" s="67"/>
      <c r="I2927" s="22" t="s">
        <v>507</v>
      </c>
      <c r="J2927" s="68">
        <v>1</v>
      </c>
      <c r="K2927" s="13">
        <f>IFERROR(VLOOKUP(I2927,'LISTES stock'!A$2:B$1487,2,0)+SUMIFS(J2927:J2927,D2927:D2927,"ENTRÉE",I2927:I2927,I2927)-SUMIFS(J2927:J2927,D2927:D2927,"SORTIE",I2927:I2927,I2927),"")</f>
        <v>1</v>
      </c>
      <c r="L2927" s="13">
        <f>IFERROR(VLOOKUP(I2927,T_LISTES[],3,0),"")</f>
        <v>2</v>
      </c>
      <c r="M2927" s="13" t="str">
        <f t="shared" si="91"/>
        <v>COMMANDER</v>
      </c>
      <c r="N2927" s="23"/>
      <c r="O2927" s="8"/>
      <c r="P2927" s="69">
        <v>0</v>
      </c>
      <c r="Q2927" s="22"/>
      <c r="R2927" s="14"/>
    </row>
    <row r="2928" spans="1:18" x14ac:dyDescent="0.25">
      <c r="A2928" s="14">
        <f t="shared" si="90"/>
        <v>2927</v>
      </c>
      <c r="B2928" s="15">
        <v>44409</v>
      </c>
      <c r="C2928" s="7">
        <v>44413</v>
      </c>
      <c r="D2928" s="75" t="s">
        <v>844</v>
      </c>
      <c r="E2928" s="22" t="s">
        <v>2298</v>
      </c>
      <c r="F2928" s="67" t="s">
        <v>1860</v>
      </c>
      <c r="G2928" s="8"/>
      <c r="H2928" s="67"/>
      <c r="I2928" s="22" t="s">
        <v>633</v>
      </c>
      <c r="J2928" s="68">
        <v>2</v>
      </c>
      <c r="K2928" s="13">
        <f>IFERROR(VLOOKUP(I2928,'LISTES stock'!A$2:B$1487,2,0)+SUMIFS(J2928:J2928,D2928:D2928,"ENTRÉE",I2928:I2928,I2928)-SUMIFS(J2928:J2928,D2928:D2928,"SORTIE",I2928:I2928,I2928),"")</f>
        <v>2</v>
      </c>
      <c r="L2928" s="13">
        <f>IFERROR(VLOOKUP(I2928,T_LISTES[],3,0),"")</f>
        <v>0</v>
      </c>
      <c r="M2928" s="13" t="str">
        <f t="shared" si="91"/>
        <v/>
      </c>
      <c r="N2928" s="23"/>
      <c r="O2928" s="8"/>
      <c r="P2928" s="69">
        <v>0</v>
      </c>
      <c r="Q2928" s="22"/>
      <c r="R2928" s="14"/>
    </row>
    <row r="2929" spans="1:18" x14ac:dyDescent="0.25">
      <c r="A2929" s="14">
        <f t="shared" si="90"/>
        <v>2928</v>
      </c>
      <c r="B2929" s="15">
        <v>44409</v>
      </c>
      <c r="C2929" s="7">
        <v>44413</v>
      </c>
      <c r="D2929" s="75" t="s">
        <v>844</v>
      </c>
      <c r="E2929" s="22" t="s">
        <v>2298</v>
      </c>
      <c r="F2929" s="67" t="s">
        <v>1860</v>
      </c>
      <c r="G2929" s="8"/>
      <c r="H2929" s="67"/>
      <c r="I2929" s="22" t="s">
        <v>634</v>
      </c>
      <c r="J2929" s="68">
        <v>2</v>
      </c>
      <c r="K2929" s="13">
        <f>IFERROR(VLOOKUP(I2929,'LISTES stock'!A$2:B$1487,2,0)+SUMIFS(J2929:J2929,D2929:D2929,"ENTRÉE",I2929:I2929,I2929)-SUMIFS(J2929:J2929,D2929:D2929,"SORTIE",I2929:I2929,I2929),"")</f>
        <v>4</v>
      </c>
      <c r="L2929" s="13">
        <f>IFERROR(VLOOKUP(I2929,T_LISTES[],3,0),"")</f>
        <v>0</v>
      </c>
      <c r="M2929" s="13" t="str">
        <f t="shared" si="91"/>
        <v/>
      </c>
      <c r="N2929" s="23"/>
      <c r="O2929" s="8"/>
      <c r="P2929" s="69">
        <v>0</v>
      </c>
      <c r="Q2929" s="22"/>
      <c r="R2929" s="14"/>
    </row>
    <row r="2930" spans="1:18" x14ac:dyDescent="0.25">
      <c r="A2930" s="14">
        <f t="shared" si="90"/>
        <v>2929</v>
      </c>
      <c r="B2930" s="15">
        <v>44409</v>
      </c>
      <c r="C2930" s="7">
        <v>44414</v>
      </c>
      <c r="D2930" s="8" t="s">
        <v>842</v>
      </c>
      <c r="E2930" s="22" t="s">
        <v>93</v>
      </c>
      <c r="F2930" s="67" t="s">
        <v>1735</v>
      </c>
      <c r="G2930" s="8"/>
      <c r="H2930" s="67" t="s">
        <v>1742</v>
      </c>
      <c r="I2930" s="22" t="s">
        <v>121</v>
      </c>
      <c r="J2930" s="68">
        <v>1</v>
      </c>
      <c r="K2930" s="13">
        <f>IFERROR(VLOOKUP(I2930,'LISTES stock'!A$2:B$1487,2,0)+SUMIFS(J2930:J2930,D2930:D2930,"ENTRÉE",I2930:I2930,I2930)-SUMIFS(J2930:J2930,D2930:D2930,"SORTIE",I2930:I2930,I2930),"")</f>
        <v>-2</v>
      </c>
      <c r="L2930" s="13">
        <f>IFERROR(VLOOKUP(I2930,T_LISTES[],3,0),"")</f>
        <v>2</v>
      </c>
      <c r="M2930" s="13" t="str">
        <f t="shared" si="91"/>
        <v>COMMANDER</v>
      </c>
      <c r="N2930" s="23"/>
      <c r="O2930" s="8"/>
      <c r="P2930" s="69">
        <v>0</v>
      </c>
      <c r="Q2930" s="22"/>
      <c r="R2930" s="14" t="s">
        <v>1743</v>
      </c>
    </row>
    <row r="2931" spans="1:18" x14ac:dyDescent="0.25">
      <c r="A2931" s="14">
        <f t="shared" si="90"/>
        <v>2930</v>
      </c>
      <c r="B2931" s="15">
        <v>44409</v>
      </c>
      <c r="C2931" s="7">
        <v>44414</v>
      </c>
      <c r="D2931" s="8" t="s">
        <v>842</v>
      </c>
      <c r="E2931" s="22" t="s">
        <v>2154</v>
      </c>
      <c r="F2931" s="67" t="s">
        <v>1781</v>
      </c>
      <c r="G2931" s="8"/>
      <c r="H2931" s="67" t="s">
        <v>33</v>
      </c>
      <c r="I2931" s="22" t="s">
        <v>205</v>
      </c>
      <c r="J2931" s="68">
        <v>1</v>
      </c>
      <c r="K2931" s="13">
        <f>IFERROR(VLOOKUP(I2931,'LISTES stock'!A$2:B$1487,2,0)+SUMIFS(J2931:J2931,D2931:D2931,"ENTRÉE",I2931:I2931,I2931)-SUMIFS(J2931:J2931,D2931:D2931,"SORTIE",I2931:I2931,I2931),"")</f>
        <v>-16</v>
      </c>
      <c r="L2931" s="13">
        <f>IFERROR(VLOOKUP(I2931,T_LISTES[],3,0),"")</f>
        <v>0</v>
      </c>
      <c r="M2931" s="13" t="str">
        <f t="shared" si="91"/>
        <v>COMMANDER</v>
      </c>
      <c r="N2931" s="23"/>
      <c r="O2931" s="8"/>
      <c r="P2931" s="69">
        <v>0</v>
      </c>
      <c r="Q2931" s="22"/>
      <c r="R2931" s="14" t="s">
        <v>1865</v>
      </c>
    </row>
    <row r="2932" spans="1:18" x14ac:dyDescent="0.25">
      <c r="A2932" s="14">
        <f t="shared" si="90"/>
        <v>2931</v>
      </c>
      <c r="B2932" s="15">
        <v>44409</v>
      </c>
      <c r="C2932" s="7">
        <v>44414</v>
      </c>
      <c r="D2932" s="8" t="s">
        <v>842</v>
      </c>
      <c r="E2932" s="22" t="s">
        <v>212</v>
      </c>
      <c r="F2932" s="67" t="s">
        <v>1747</v>
      </c>
      <c r="G2932" s="8"/>
      <c r="H2932" s="67" t="s">
        <v>33</v>
      </c>
      <c r="I2932" s="22" t="s">
        <v>157</v>
      </c>
      <c r="J2932" s="68">
        <v>1</v>
      </c>
      <c r="K2932" s="13">
        <f>IFERROR(VLOOKUP(I2932,'LISTES stock'!A$2:B$1487,2,0)+SUMIFS(J2932:J2932,D2932:D2932,"ENTRÉE",I2932:I2932,I2932)-SUMIFS(J2932:J2932,D2932:D2932,"SORTIE",I2932:I2932,I2932),"")</f>
        <v>88</v>
      </c>
      <c r="L2932" s="13">
        <f>IFERROR(VLOOKUP(I2932,T_LISTES[],3,0),"")</f>
        <v>2</v>
      </c>
      <c r="M2932" s="13" t="str">
        <f t="shared" si="91"/>
        <v/>
      </c>
      <c r="N2932" s="23"/>
      <c r="O2932" s="8"/>
      <c r="P2932" s="69">
        <v>0</v>
      </c>
      <c r="Q2932" s="22"/>
      <c r="R2932" s="14" t="s">
        <v>1754</v>
      </c>
    </row>
    <row r="2933" spans="1:18" x14ac:dyDescent="0.25">
      <c r="A2933" s="14">
        <f t="shared" si="90"/>
        <v>2932</v>
      </c>
      <c r="B2933" s="15">
        <v>44409</v>
      </c>
      <c r="C2933" s="7">
        <v>44414</v>
      </c>
      <c r="D2933" s="8" t="s">
        <v>842</v>
      </c>
      <c r="E2933" s="22" t="s">
        <v>717</v>
      </c>
      <c r="F2933" s="67" t="s">
        <v>1964</v>
      </c>
      <c r="G2933" s="8"/>
      <c r="H2933" s="67" t="s">
        <v>1742</v>
      </c>
      <c r="I2933" s="22" t="s">
        <v>329</v>
      </c>
      <c r="J2933" s="68">
        <v>1</v>
      </c>
      <c r="K2933" s="13">
        <f>IFERROR(VLOOKUP(I2933,'LISTES stock'!A$2:B$1487,2,0)+SUMIFS(J2933:J2933,D2933:D2933,"ENTRÉE",I2933:I2933,I2933)-SUMIFS(J2933:J2933,D2933:D2933,"SORTIE",I2933:I2933,I2933),"")</f>
        <v>33</v>
      </c>
      <c r="L2933" s="13">
        <f>IFERROR(VLOOKUP(I2933,T_LISTES[],3,0),"")</f>
        <v>2</v>
      </c>
      <c r="M2933" s="13" t="str">
        <f t="shared" si="91"/>
        <v/>
      </c>
      <c r="N2933" s="23"/>
      <c r="O2933" s="8"/>
      <c r="P2933" s="69">
        <v>0</v>
      </c>
      <c r="Q2933" s="22"/>
      <c r="R2933" s="14" t="s">
        <v>1772</v>
      </c>
    </row>
    <row r="2934" spans="1:18" x14ac:dyDescent="0.25">
      <c r="A2934" s="14">
        <f t="shared" si="90"/>
        <v>2933</v>
      </c>
      <c r="B2934" s="15">
        <v>44409</v>
      </c>
      <c r="C2934" s="7">
        <v>44414</v>
      </c>
      <c r="D2934" s="8" t="s">
        <v>842</v>
      </c>
      <c r="E2934" s="22" t="s">
        <v>74</v>
      </c>
      <c r="F2934" s="67" t="s">
        <v>1734</v>
      </c>
      <c r="G2934" s="8"/>
      <c r="H2934" s="67" t="s">
        <v>1742</v>
      </c>
      <c r="I2934" s="22" t="s">
        <v>828</v>
      </c>
      <c r="J2934" s="68">
        <v>1</v>
      </c>
      <c r="K2934" s="13">
        <f>IFERROR(VLOOKUP(I2934,'LISTES stock'!A$2:B$1487,2,0)+SUMIFS(J2934:J2934,D2934:D2934,"ENTRÉE",I2934:I2934,I2934)-SUMIFS(J2934:J2934,D2934:D2934,"SORTIE",I2934:I2934,I2934),"")</f>
        <v>-2</v>
      </c>
      <c r="L2934" s="13">
        <f>IFERROR(VLOOKUP(I2934,T_LISTES[],3,0),"")</f>
        <v>0</v>
      </c>
      <c r="M2934" s="13" t="str">
        <f t="shared" si="91"/>
        <v>COMMANDER</v>
      </c>
      <c r="N2934" s="23"/>
      <c r="O2934" s="8"/>
      <c r="P2934" s="69">
        <v>0</v>
      </c>
      <c r="Q2934" s="22"/>
      <c r="R2934" s="14" t="s">
        <v>1743</v>
      </c>
    </row>
    <row r="2935" spans="1:18" x14ac:dyDescent="0.25">
      <c r="A2935" s="14">
        <f t="shared" si="90"/>
        <v>2934</v>
      </c>
      <c r="B2935" s="15">
        <v>44409</v>
      </c>
      <c r="C2935" s="7">
        <v>44414</v>
      </c>
      <c r="D2935" s="8" t="s">
        <v>842</v>
      </c>
      <c r="E2935" s="22" t="s">
        <v>2196</v>
      </c>
      <c r="F2935" s="67" t="s">
        <v>1762</v>
      </c>
      <c r="G2935" s="8"/>
      <c r="H2935" s="67" t="s">
        <v>26</v>
      </c>
      <c r="I2935" s="22" t="s">
        <v>27</v>
      </c>
      <c r="J2935" s="68">
        <v>2</v>
      </c>
      <c r="K2935" s="13">
        <f>IFERROR(VLOOKUP(I2935,'LISTES stock'!A$2:B$1487,2,0)+SUMIFS(J2935:J2935,D2935:D2935,"ENTRÉE",I2935:I2935,I2935)-SUMIFS(J2935:J2935,D2935:D2935,"SORTIE",I2935:I2935,I2935),"")</f>
        <v>20</v>
      </c>
      <c r="L2935" s="13">
        <f>IFERROR(VLOOKUP(I2935,T_LISTES[],3,0),"")</f>
        <v>2</v>
      </c>
      <c r="M2935" s="13" t="str">
        <f t="shared" si="91"/>
        <v/>
      </c>
      <c r="N2935" s="23"/>
      <c r="O2935" s="8"/>
      <c r="P2935" s="69">
        <v>0</v>
      </c>
      <c r="Q2935" s="22" t="s">
        <v>1780</v>
      </c>
      <c r="R2935" s="14" t="s">
        <v>1790</v>
      </c>
    </row>
    <row r="2936" spans="1:18" x14ac:dyDescent="0.25">
      <c r="A2936" s="14">
        <f t="shared" si="90"/>
        <v>2935</v>
      </c>
      <c r="B2936" s="15">
        <v>44409</v>
      </c>
      <c r="C2936" s="7">
        <v>44414</v>
      </c>
      <c r="D2936" s="8" t="s">
        <v>842</v>
      </c>
      <c r="E2936" s="22" t="s">
        <v>2196</v>
      </c>
      <c r="F2936" s="67" t="s">
        <v>1860</v>
      </c>
      <c r="G2936" s="8"/>
      <c r="H2936" s="67" t="s">
        <v>26</v>
      </c>
      <c r="I2936" s="22" t="s">
        <v>663</v>
      </c>
      <c r="J2936" s="68">
        <v>2</v>
      </c>
      <c r="K2936" s="13">
        <f>IFERROR(VLOOKUP(I2936,'LISTES stock'!A$2:B$1487,2,0)+SUMIFS(J2936:J2936,D2936:D2936,"ENTRÉE",I2936:I2936,I2936)-SUMIFS(J2936:J2936,D2936:D2936,"SORTIE",I2936:I2936,I2936),"")</f>
        <v>-1</v>
      </c>
      <c r="L2936" s="13">
        <f>IFERROR(VLOOKUP(I2936,T_LISTES[],3,0),"")</f>
        <v>2</v>
      </c>
      <c r="M2936" s="13" t="str">
        <f t="shared" si="91"/>
        <v>COMMANDER</v>
      </c>
      <c r="N2936" s="23"/>
      <c r="O2936" s="8"/>
      <c r="P2936" s="69">
        <v>0</v>
      </c>
      <c r="Q2936" s="22" t="s">
        <v>1780</v>
      </c>
      <c r="R2936" s="14" t="s">
        <v>1790</v>
      </c>
    </row>
    <row r="2937" spans="1:18" x14ac:dyDescent="0.25">
      <c r="A2937" s="14">
        <f t="shared" si="90"/>
        <v>2936</v>
      </c>
      <c r="B2937" s="15">
        <v>44409</v>
      </c>
      <c r="C2937" s="7">
        <v>44414</v>
      </c>
      <c r="D2937" s="8" t="s">
        <v>842</v>
      </c>
      <c r="E2937" s="22" t="s">
        <v>2196</v>
      </c>
      <c r="F2937" s="67" t="s">
        <v>1860</v>
      </c>
      <c r="G2937" s="8"/>
      <c r="H2937" s="67" t="s">
        <v>26</v>
      </c>
      <c r="I2937" s="22" t="s">
        <v>135</v>
      </c>
      <c r="J2937" s="68">
        <v>2</v>
      </c>
      <c r="K2937" s="13">
        <f>IFERROR(VLOOKUP(I2937,'LISTES stock'!A$2:B$1487,2,0)+SUMIFS(J2937:J2937,D2937:D2937,"ENTRÉE",I2937:I2937,I2937)-SUMIFS(J2937:J2937,D2937:D2937,"SORTIE",I2937:I2937,I2937),"")</f>
        <v>-88</v>
      </c>
      <c r="L2937" s="13">
        <f>IFERROR(VLOOKUP(I2937,T_LISTES[],3,0),"")</f>
        <v>2</v>
      </c>
      <c r="M2937" s="13" t="str">
        <f t="shared" si="91"/>
        <v>COMMANDER</v>
      </c>
      <c r="N2937" s="23"/>
      <c r="O2937" s="8"/>
      <c r="P2937" s="69">
        <v>0</v>
      </c>
      <c r="Q2937" s="22" t="s">
        <v>1780</v>
      </c>
      <c r="R2937" s="14" t="s">
        <v>1790</v>
      </c>
    </row>
    <row r="2938" spans="1:18" x14ac:dyDescent="0.25">
      <c r="A2938" s="14">
        <f t="shared" si="90"/>
        <v>2937</v>
      </c>
      <c r="B2938" s="15">
        <v>44409</v>
      </c>
      <c r="C2938" s="7">
        <v>44414</v>
      </c>
      <c r="D2938" s="8" t="s">
        <v>842</v>
      </c>
      <c r="E2938" s="22" t="s">
        <v>2196</v>
      </c>
      <c r="F2938" s="67" t="s">
        <v>1765</v>
      </c>
      <c r="G2938" s="8"/>
      <c r="H2938" s="67" t="s">
        <v>58</v>
      </c>
      <c r="I2938" s="22" t="s">
        <v>57</v>
      </c>
      <c r="J2938" s="68">
        <v>32</v>
      </c>
      <c r="K2938" s="13">
        <f>IFERROR(VLOOKUP(I2938,'LISTES stock'!A$2:B$1487,2,0)+SUMIFS(J2938:J2938,D2938:D2938,"ENTRÉE",I2938:I2938,I2938)-SUMIFS(J2938:J2938,D2938:D2938,"SORTIE",I2938:I2938,I2938),"")</f>
        <v>-7076</v>
      </c>
      <c r="L2938" s="13">
        <f>IFERROR(VLOOKUP(I2938,T_LISTES[],3,0),"")</f>
        <v>0</v>
      </c>
      <c r="M2938" s="13" t="str">
        <f t="shared" si="91"/>
        <v>COMMANDER</v>
      </c>
      <c r="N2938" s="23"/>
      <c r="O2938" s="8"/>
      <c r="P2938" s="69">
        <v>0</v>
      </c>
      <c r="Q2938" s="22" t="s">
        <v>1780</v>
      </c>
      <c r="R2938" s="14" t="s">
        <v>1790</v>
      </c>
    </row>
    <row r="2939" spans="1:18" x14ac:dyDescent="0.25">
      <c r="A2939" s="14">
        <f t="shared" si="90"/>
        <v>2938</v>
      </c>
      <c r="B2939" s="15">
        <v>44409</v>
      </c>
      <c r="C2939" s="7">
        <v>44414</v>
      </c>
      <c r="D2939" s="8" t="s">
        <v>842</v>
      </c>
      <c r="E2939" s="22" t="s">
        <v>207</v>
      </c>
      <c r="F2939" s="67" t="s">
        <v>1735</v>
      </c>
      <c r="G2939" s="8"/>
      <c r="H2939" s="67" t="s">
        <v>1</v>
      </c>
      <c r="I2939" s="22" t="s">
        <v>0</v>
      </c>
      <c r="J2939" s="68">
        <v>1</v>
      </c>
      <c r="K2939" s="13">
        <f>IFERROR(VLOOKUP(I2939,'LISTES stock'!A$2:B$1487,2,0)+SUMIFS(J2939:J2939,D2939:D2939,"ENTRÉE",I2939:I2939,I2939)-SUMIFS(J2939:J2939,D2939:D2939,"SORTIE",I2939:I2939,I2939),"")</f>
        <v>-3</v>
      </c>
      <c r="L2939" s="13">
        <f>IFERROR(VLOOKUP(I2939,T_LISTES[],3,0),"")</f>
        <v>0</v>
      </c>
      <c r="M2939" s="13" t="str">
        <f t="shared" si="91"/>
        <v>COMMANDER</v>
      </c>
      <c r="N2939" s="23"/>
      <c r="O2939" s="8"/>
      <c r="P2939" s="69">
        <v>0</v>
      </c>
      <c r="Q2939" s="22"/>
      <c r="R2939" s="14" t="s">
        <v>1739</v>
      </c>
    </row>
    <row r="2940" spans="1:18" x14ac:dyDescent="0.25">
      <c r="A2940" s="14">
        <f t="shared" ref="A2940:A3003" si="92">ROW()-1</f>
        <v>2939</v>
      </c>
      <c r="B2940" s="15">
        <v>44409</v>
      </c>
      <c r="C2940" s="7">
        <v>44414</v>
      </c>
      <c r="D2940" s="8" t="s">
        <v>842</v>
      </c>
      <c r="E2940" s="22" t="s">
        <v>207</v>
      </c>
      <c r="F2940" s="67" t="s">
        <v>1735</v>
      </c>
      <c r="G2940" s="8"/>
      <c r="H2940" s="67" t="s">
        <v>33</v>
      </c>
      <c r="I2940" s="22" t="s">
        <v>580</v>
      </c>
      <c r="J2940" s="68">
        <v>2</v>
      </c>
      <c r="K2940" s="13">
        <f>IFERROR(VLOOKUP(I2940,'LISTES stock'!A$2:B$1487,2,0)+SUMIFS(J2940:J2940,D2940:D2940,"ENTRÉE",I2940:I2940,I2940)-SUMIFS(J2940:J2940,D2940:D2940,"SORTIE",I2940:I2940,I2940),"")</f>
        <v>2</v>
      </c>
      <c r="L2940" s="13">
        <f>IFERROR(VLOOKUP(I2940,T_LISTES[],3,0),"")</f>
        <v>0</v>
      </c>
      <c r="M2940" s="13" t="str">
        <f t="shared" ref="M2940:M3003" si="93">IF($K2940&lt;=$L2940,"COMMANDER","")</f>
        <v/>
      </c>
      <c r="N2940" s="23" t="s">
        <v>1901</v>
      </c>
      <c r="O2940" s="8"/>
      <c r="P2940" s="69">
        <v>0</v>
      </c>
      <c r="Q2940" s="22"/>
      <c r="R2940" s="14" t="s">
        <v>1739</v>
      </c>
    </row>
    <row r="2941" spans="1:18" x14ac:dyDescent="0.25">
      <c r="A2941" s="14">
        <f t="shared" si="92"/>
        <v>2940</v>
      </c>
      <c r="B2941" s="15">
        <v>44409</v>
      </c>
      <c r="C2941" s="7">
        <v>44414</v>
      </c>
      <c r="D2941" s="8" t="s">
        <v>842</v>
      </c>
      <c r="E2941" s="22" t="s">
        <v>228</v>
      </c>
      <c r="F2941" s="67" t="s">
        <v>2197</v>
      </c>
      <c r="G2941" s="8"/>
      <c r="H2941" s="67" t="s">
        <v>33</v>
      </c>
      <c r="I2941" s="22" t="s">
        <v>563</v>
      </c>
      <c r="J2941" s="68">
        <v>1</v>
      </c>
      <c r="K2941" s="13">
        <f>IFERROR(VLOOKUP(I2941,'LISTES stock'!A$2:B$1487,2,0)+SUMIFS(J2941:J2941,D2941:D2941,"ENTRÉE",I2941:I2941,I2941)-SUMIFS(J2941:J2941,D2941:D2941,"SORTIE",I2941:I2941,I2941),"")</f>
        <v>-4</v>
      </c>
      <c r="L2941" s="13">
        <f>IFERROR(VLOOKUP(I2941,T_LISTES[],3,0),"")</f>
        <v>0</v>
      </c>
      <c r="M2941" s="13" t="str">
        <f t="shared" si="93"/>
        <v>COMMANDER</v>
      </c>
      <c r="N2941" s="23"/>
      <c r="O2941" s="8"/>
      <c r="P2941" s="69">
        <v>0</v>
      </c>
      <c r="Q2941" s="22"/>
      <c r="R2941" s="14" t="s">
        <v>1997</v>
      </c>
    </row>
    <row r="2942" spans="1:18" x14ac:dyDescent="0.25">
      <c r="A2942" s="14">
        <f t="shared" si="92"/>
        <v>2941</v>
      </c>
      <c r="B2942" s="15">
        <v>44409</v>
      </c>
      <c r="C2942" s="7">
        <v>44414</v>
      </c>
      <c r="D2942" s="8" t="s">
        <v>842</v>
      </c>
      <c r="E2942" s="22" t="s">
        <v>207</v>
      </c>
      <c r="F2942" s="67" t="s">
        <v>1735</v>
      </c>
      <c r="G2942" s="8"/>
      <c r="H2942" s="67" t="s">
        <v>1742</v>
      </c>
      <c r="I2942" s="22" t="s">
        <v>950</v>
      </c>
      <c r="J2942" s="68">
        <v>1</v>
      </c>
      <c r="K2942" s="13">
        <f>IFERROR(VLOOKUP(I2942,'LISTES stock'!A$2:B$1487,2,0)+SUMIFS(J2942:J2942,D2942:D2942,"ENTRÉE",I2942:I2942,I2942)-SUMIFS(J2942:J2942,D2942:D2942,"SORTIE",I2942:I2942,I2942),"")</f>
        <v>-2</v>
      </c>
      <c r="L2942" s="13">
        <f>IFERROR(VLOOKUP(I2942,T_LISTES[],3,0),"")</f>
        <v>2</v>
      </c>
      <c r="M2942" s="13" t="str">
        <f t="shared" si="93"/>
        <v>COMMANDER</v>
      </c>
      <c r="N2942" s="23"/>
      <c r="O2942" s="8"/>
      <c r="P2942" s="69">
        <v>10000</v>
      </c>
      <c r="Q2942" s="22"/>
      <c r="R2942" s="14" t="s">
        <v>1777</v>
      </c>
    </row>
    <row r="2943" spans="1:18" x14ac:dyDescent="0.25">
      <c r="A2943" s="14">
        <f t="shared" si="92"/>
        <v>2942</v>
      </c>
      <c r="B2943" s="15">
        <v>44409</v>
      </c>
      <c r="C2943" s="7">
        <v>44414</v>
      </c>
      <c r="D2943" s="8" t="s">
        <v>842</v>
      </c>
      <c r="E2943" s="22" t="s">
        <v>2196</v>
      </c>
      <c r="F2943" s="67" t="s">
        <v>1964</v>
      </c>
      <c r="G2943" s="8"/>
      <c r="H2943" s="67" t="s">
        <v>1742</v>
      </c>
      <c r="I2943" s="22" t="s">
        <v>238</v>
      </c>
      <c r="J2943" s="68">
        <v>1</v>
      </c>
      <c r="K2943" s="13">
        <f>IFERROR(VLOOKUP(I2943,'LISTES stock'!A$2:B$1487,2,0)+SUMIFS(J2943:J2943,D2943:D2943,"ENTRÉE",I2943:I2943,I2943)-SUMIFS(J2943:J2943,D2943:D2943,"SORTIE",I2943:I2943,I2943),"")</f>
        <v>11</v>
      </c>
      <c r="L2943" s="13">
        <f>IFERROR(VLOOKUP(I2943,T_LISTES[],3,0),"")</f>
        <v>2</v>
      </c>
      <c r="M2943" s="13" t="str">
        <f t="shared" si="93"/>
        <v/>
      </c>
      <c r="N2943" s="23"/>
      <c r="O2943" s="8"/>
      <c r="P2943" s="69">
        <v>0</v>
      </c>
      <c r="Q2943" s="22"/>
      <c r="R2943" s="14" t="s">
        <v>1743</v>
      </c>
    </row>
    <row r="2944" spans="1:18" x14ac:dyDescent="0.25">
      <c r="A2944" s="14">
        <f t="shared" si="92"/>
        <v>2943</v>
      </c>
      <c r="B2944" s="15">
        <v>44409</v>
      </c>
      <c r="C2944" s="7">
        <v>44414</v>
      </c>
      <c r="D2944" s="8" t="s">
        <v>842</v>
      </c>
      <c r="E2944" s="22" t="s">
        <v>700</v>
      </c>
      <c r="F2944" s="67" t="s">
        <v>1860</v>
      </c>
      <c r="G2944" s="8"/>
      <c r="H2944" s="67" t="s">
        <v>26</v>
      </c>
      <c r="I2944" s="22" t="s">
        <v>648</v>
      </c>
      <c r="J2944" s="68">
        <v>2</v>
      </c>
      <c r="K2944" s="13">
        <f>IFERROR(VLOOKUP(I2944,'LISTES stock'!A$2:B$1487,2,0)+SUMIFS(J2944:J2944,D2944:D2944,"ENTRÉE",I2944:I2944,I2944)-SUMIFS(J2944:J2944,D2944:D2944,"SORTIE",I2944:I2944,I2944),"")</f>
        <v>-25</v>
      </c>
      <c r="L2944" s="13">
        <f>IFERROR(VLOOKUP(I2944,T_LISTES[],3,0),"")</f>
        <v>2</v>
      </c>
      <c r="M2944" s="13" t="str">
        <f t="shared" si="93"/>
        <v>COMMANDER</v>
      </c>
      <c r="N2944" s="23"/>
      <c r="O2944" s="8"/>
      <c r="P2944" s="69">
        <v>0</v>
      </c>
      <c r="Q2944" s="22"/>
      <c r="R2944" s="14" t="s">
        <v>1869</v>
      </c>
    </row>
    <row r="2945" spans="1:18" x14ac:dyDescent="0.25">
      <c r="A2945" s="14">
        <f t="shared" si="92"/>
        <v>2944</v>
      </c>
      <c r="B2945" s="15">
        <v>44409</v>
      </c>
      <c r="C2945" s="7">
        <v>44414</v>
      </c>
      <c r="D2945" s="8" t="s">
        <v>842</v>
      </c>
      <c r="E2945" s="22" t="s">
        <v>700</v>
      </c>
      <c r="F2945" s="67" t="s">
        <v>1860</v>
      </c>
      <c r="G2945" s="8"/>
      <c r="H2945" s="67" t="s">
        <v>26</v>
      </c>
      <c r="I2945" s="22" t="s">
        <v>647</v>
      </c>
      <c r="J2945" s="68">
        <v>2</v>
      </c>
      <c r="K2945" s="13">
        <f>IFERROR(VLOOKUP(I2945,'LISTES stock'!A$2:B$1487,2,0)+SUMIFS(J2945:J2945,D2945:D2945,"ENTRÉE",I2945:I2945,I2945)-SUMIFS(J2945:J2945,D2945:D2945,"SORTIE",I2945:I2945,I2945),"")</f>
        <v>-13</v>
      </c>
      <c r="L2945" s="13">
        <f>IFERROR(VLOOKUP(I2945,T_LISTES[],3,0),"")</f>
        <v>2</v>
      </c>
      <c r="M2945" s="13" t="str">
        <f t="shared" si="93"/>
        <v>COMMANDER</v>
      </c>
      <c r="N2945" s="23"/>
      <c r="O2945" s="8"/>
      <c r="P2945" s="69">
        <v>0</v>
      </c>
      <c r="Q2945" s="22"/>
      <c r="R2945" s="14" t="s">
        <v>1869</v>
      </c>
    </row>
    <row r="2946" spans="1:18" x14ac:dyDescent="0.25">
      <c r="A2946" s="14">
        <f t="shared" si="92"/>
        <v>2945</v>
      </c>
      <c r="B2946" s="15">
        <v>44409</v>
      </c>
      <c r="C2946" s="7">
        <v>44414</v>
      </c>
      <c r="D2946" s="8" t="s">
        <v>842</v>
      </c>
      <c r="E2946" s="22" t="s">
        <v>93</v>
      </c>
      <c r="F2946" s="67" t="s">
        <v>1747</v>
      </c>
      <c r="G2946" s="8"/>
      <c r="H2946" s="67" t="s">
        <v>26</v>
      </c>
      <c r="I2946" s="22" t="s">
        <v>136</v>
      </c>
      <c r="J2946" s="68">
        <v>1</v>
      </c>
      <c r="K2946" s="13">
        <f>IFERROR(VLOOKUP(I2946,'LISTES stock'!A$2:B$1487,2,0)+SUMIFS(J2946:J2946,D2946:D2946,"ENTRÉE",I2946:I2946,I2946)-SUMIFS(J2946:J2946,D2946:D2946,"SORTIE",I2946:I2946,I2946),"")</f>
        <v>-1</v>
      </c>
      <c r="L2946" s="13">
        <f>IFERROR(VLOOKUP(I2946,T_LISTES[],3,0),"")</f>
        <v>2</v>
      </c>
      <c r="M2946" s="13" t="str">
        <f t="shared" si="93"/>
        <v>COMMANDER</v>
      </c>
      <c r="N2946" s="23"/>
      <c r="O2946" s="8"/>
      <c r="P2946" s="69">
        <v>0</v>
      </c>
      <c r="Q2946" s="22"/>
      <c r="R2946" s="14" t="s">
        <v>1739</v>
      </c>
    </row>
    <row r="2947" spans="1:18" x14ac:dyDescent="0.25">
      <c r="A2947" s="14">
        <f t="shared" si="92"/>
        <v>2946</v>
      </c>
      <c r="B2947" s="15">
        <v>44409</v>
      </c>
      <c r="C2947" s="7">
        <v>44414</v>
      </c>
      <c r="D2947" s="8" t="s">
        <v>842</v>
      </c>
      <c r="E2947" s="22" t="s">
        <v>50</v>
      </c>
      <c r="F2947" s="67" t="s">
        <v>1964</v>
      </c>
      <c r="G2947" s="8"/>
      <c r="H2947" s="67" t="s">
        <v>1742</v>
      </c>
      <c r="I2947" s="22" t="s">
        <v>40</v>
      </c>
      <c r="J2947" s="68">
        <v>1</v>
      </c>
      <c r="K2947" s="13">
        <f>IFERROR(VLOOKUP(I2947,'LISTES stock'!A$2:B$1487,2,0)+SUMIFS(J2947:J2947,D2947:D2947,"ENTRÉE",I2947:I2947,I2947)-SUMIFS(J2947:J2947,D2947:D2947,"SORTIE",I2947:I2947,I2947),"")</f>
        <v>-4</v>
      </c>
      <c r="L2947" s="13">
        <f>IFERROR(VLOOKUP(I2947,T_LISTES[],3,0),"")</f>
        <v>2</v>
      </c>
      <c r="M2947" s="13" t="str">
        <f t="shared" si="93"/>
        <v>COMMANDER</v>
      </c>
      <c r="N2947" s="23" t="s">
        <v>2198</v>
      </c>
      <c r="O2947" s="8"/>
      <c r="P2947" s="69">
        <v>15000</v>
      </c>
      <c r="Q2947" s="22" t="s">
        <v>2199</v>
      </c>
      <c r="R2947" s="14" t="s">
        <v>1743</v>
      </c>
    </row>
    <row r="2948" spans="1:18" x14ac:dyDescent="0.25">
      <c r="A2948" s="14">
        <f t="shared" si="92"/>
        <v>2947</v>
      </c>
      <c r="B2948" s="15">
        <v>44409</v>
      </c>
      <c r="C2948" s="7">
        <v>44414</v>
      </c>
      <c r="D2948" s="75" t="s">
        <v>844</v>
      </c>
      <c r="E2948" s="22" t="s">
        <v>2298</v>
      </c>
      <c r="F2948" s="67" t="s">
        <v>1735</v>
      </c>
      <c r="G2948" s="8"/>
      <c r="H2948" s="67"/>
      <c r="I2948" s="22" t="s">
        <v>950</v>
      </c>
      <c r="J2948" s="68">
        <v>4</v>
      </c>
      <c r="K2948" s="13">
        <f>IFERROR(VLOOKUP(I2948,'LISTES stock'!A$2:B$1487,2,0)+SUMIFS(J2948:J2948,D2948:D2948,"ENTRÉE",I2948:I2948,I2948)-SUMIFS(J2948:J2948,D2948:D2948,"SORTIE",I2948:I2948,I2948),"")</f>
        <v>3</v>
      </c>
      <c r="L2948" s="13">
        <f>IFERROR(VLOOKUP(I2948,T_LISTES[],3,0),"")</f>
        <v>2</v>
      </c>
      <c r="M2948" s="13" t="str">
        <f t="shared" si="93"/>
        <v/>
      </c>
      <c r="N2948" s="23"/>
      <c r="O2948" s="8"/>
      <c r="P2948" s="69">
        <v>10000</v>
      </c>
      <c r="Q2948" s="22"/>
      <c r="R2948" s="14"/>
    </row>
    <row r="2949" spans="1:18" x14ac:dyDescent="0.25">
      <c r="A2949" s="14">
        <f t="shared" si="92"/>
        <v>2948</v>
      </c>
      <c r="B2949" s="15">
        <v>44409</v>
      </c>
      <c r="C2949" s="7">
        <v>44415</v>
      </c>
      <c r="D2949" s="8" t="s">
        <v>842</v>
      </c>
      <c r="E2949" s="22" t="s">
        <v>207</v>
      </c>
      <c r="F2949" s="67" t="s">
        <v>1735</v>
      </c>
      <c r="G2949" s="8"/>
      <c r="H2949" s="67" t="s">
        <v>1769</v>
      </c>
      <c r="I2949" s="22" t="s">
        <v>148</v>
      </c>
      <c r="J2949" s="68">
        <v>1</v>
      </c>
      <c r="K2949" s="13">
        <f>IFERROR(VLOOKUP(I2949,'LISTES stock'!A$2:B$1487,2,0)+SUMIFS(J2949:J2949,D2949:D2949,"ENTRÉE",I2949:I2949,I2949)-SUMIFS(J2949:J2949,D2949:D2949,"SORTIE",I2949:I2949,I2949),"")</f>
        <v>-1</v>
      </c>
      <c r="L2949" s="13">
        <f>IFERROR(VLOOKUP(I2949,T_LISTES[],3,0),"")</f>
        <v>2</v>
      </c>
      <c r="M2949" s="13" t="str">
        <f t="shared" si="93"/>
        <v>COMMANDER</v>
      </c>
      <c r="N2949" s="23"/>
      <c r="O2949" s="8"/>
      <c r="P2949" s="69">
        <v>200000</v>
      </c>
      <c r="Q2949" s="22" t="s">
        <v>2033</v>
      </c>
      <c r="R2949" s="14" t="s">
        <v>1739</v>
      </c>
    </row>
    <row r="2950" spans="1:18" x14ac:dyDescent="0.25">
      <c r="A2950" s="14">
        <f t="shared" si="92"/>
        <v>2949</v>
      </c>
      <c r="B2950" s="15">
        <v>44409</v>
      </c>
      <c r="C2950" s="7">
        <v>44415</v>
      </c>
      <c r="D2950" s="8" t="s">
        <v>842</v>
      </c>
      <c r="E2950" s="22" t="s">
        <v>240</v>
      </c>
      <c r="F2950" s="67" t="s">
        <v>1781</v>
      </c>
      <c r="G2950" s="8"/>
      <c r="H2950" s="67" t="s">
        <v>33</v>
      </c>
      <c r="I2950" s="22" t="s">
        <v>205</v>
      </c>
      <c r="J2950" s="68">
        <v>1</v>
      </c>
      <c r="K2950" s="13">
        <f>IFERROR(VLOOKUP(I2950,'LISTES stock'!A$2:B$1487,2,0)+SUMIFS(J2950:J2950,D2950:D2950,"ENTRÉE",I2950:I2950,I2950)-SUMIFS(J2950:J2950,D2950:D2950,"SORTIE",I2950:I2950,I2950),"")</f>
        <v>-16</v>
      </c>
      <c r="L2950" s="13">
        <f>IFERROR(VLOOKUP(I2950,T_LISTES[],3,0),"")</f>
        <v>0</v>
      </c>
      <c r="M2950" s="13" t="str">
        <f t="shared" si="93"/>
        <v>COMMANDER</v>
      </c>
      <c r="N2950" s="23"/>
      <c r="O2950" s="8"/>
      <c r="P2950" s="69">
        <v>0</v>
      </c>
      <c r="Q2950" s="22"/>
      <c r="R2950" s="14" t="s">
        <v>1865</v>
      </c>
    </row>
    <row r="2951" spans="1:18" x14ac:dyDescent="0.25">
      <c r="A2951" s="14">
        <f t="shared" si="92"/>
        <v>2950</v>
      </c>
      <c r="B2951" s="15">
        <v>44409</v>
      </c>
      <c r="C2951" s="7">
        <v>44415</v>
      </c>
      <c r="D2951" s="8" t="s">
        <v>842</v>
      </c>
      <c r="E2951" s="22" t="s">
        <v>669</v>
      </c>
      <c r="F2951" s="67" t="s">
        <v>1779</v>
      </c>
      <c r="G2951" s="8"/>
      <c r="H2951" s="67" t="s">
        <v>33</v>
      </c>
      <c r="I2951" s="22" t="s">
        <v>768</v>
      </c>
      <c r="J2951" s="68">
        <v>2</v>
      </c>
      <c r="K2951" s="13">
        <f>IFERROR(VLOOKUP(I2951,'LISTES stock'!A$2:B$1487,2,0)+SUMIFS(J2951:J2951,D2951:D2951,"ENTRÉE",I2951:I2951,I2951)-SUMIFS(J2951:J2951,D2951:D2951,"SORTIE",I2951:I2951,I2951),"")</f>
        <v>-2</v>
      </c>
      <c r="L2951" s="13">
        <f>IFERROR(VLOOKUP(I2951,T_LISTES[],3,0),"")</f>
        <v>2</v>
      </c>
      <c r="M2951" s="13" t="str">
        <f t="shared" si="93"/>
        <v>COMMANDER</v>
      </c>
      <c r="N2951" s="23"/>
      <c r="O2951" s="8"/>
      <c r="P2951" s="69">
        <v>0</v>
      </c>
      <c r="Q2951" s="22" t="s">
        <v>2034</v>
      </c>
      <c r="R2951" s="14" t="s">
        <v>1776</v>
      </c>
    </row>
    <row r="2952" spans="1:18" x14ac:dyDescent="0.25">
      <c r="A2952" s="14">
        <f t="shared" si="92"/>
        <v>2951</v>
      </c>
      <c r="B2952" s="15">
        <v>44409</v>
      </c>
      <c r="C2952" s="7">
        <v>44415</v>
      </c>
      <c r="D2952" s="8" t="s">
        <v>842</v>
      </c>
      <c r="E2952" s="22" t="s">
        <v>50</v>
      </c>
      <c r="F2952" s="67" t="s">
        <v>1735</v>
      </c>
      <c r="G2952" s="8"/>
      <c r="H2952" s="67" t="s">
        <v>33</v>
      </c>
      <c r="I2952" s="22" t="s">
        <v>769</v>
      </c>
      <c r="J2952" s="68">
        <v>2</v>
      </c>
      <c r="K2952" s="13">
        <f>IFERROR(VLOOKUP(I2952,'LISTES stock'!A$2:B$1487,2,0)+SUMIFS(J2952:J2952,D2952:D2952,"ENTRÉE",I2952:I2952,I2952)-SUMIFS(J2952:J2952,D2952:D2952,"SORTIE",I2952:I2952,I2952),"")</f>
        <v>-3</v>
      </c>
      <c r="L2952" s="13">
        <f>IFERROR(VLOOKUP(I2952,T_LISTES[],3,0),"")</f>
        <v>0</v>
      </c>
      <c r="M2952" s="13" t="str">
        <f t="shared" si="93"/>
        <v>COMMANDER</v>
      </c>
      <c r="N2952" s="23"/>
      <c r="O2952" s="8"/>
      <c r="P2952" s="69">
        <v>0</v>
      </c>
      <c r="Q2952" s="22"/>
      <c r="R2952" s="14" t="s">
        <v>1754</v>
      </c>
    </row>
    <row r="2953" spans="1:18" x14ac:dyDescent="0.25">
      <c r="A2953" s="14">
        <f t="shared" si="92"/>
        <v>2952</v>
      </c>
      <c r="B2953" s="15">
        <v>44409</v>
      </c>
      <c r="C2953" s="7">
        <v>44415</v>
      </c>
      <c r="D2953" s="8" t="s">
        <v>842</v>
      </c>
      <c r="E2953" s="22" t="s">
        <v>1859</v>
      </c>
      <c r="F2953" s="67" t="s">
        <v>1860</v>
      </c>
      <c r="G2953" s="8"/>
      <c r="H2953" s="67" t="s">
        <v>26</v>
      </c>
      <c r="I2953" s="22" t="s">
        <v>664</v>
      </c>
      <c r="J2953" s="68">
        <v>2</v>
      </c>
      <c r="K2953" s="13">
        <f>IFERROR(VLOOKUP(I2953,'LISTES stock'!A$2:B$1487,2,0)+SUMIFS(J2953:J2953,D2953:D2953,"ENTRÉE",I2953:I2953,I2953)-SUMIFS(J2953:J2953,D2953:D2953,"SORTIE",I2953:I2953,I2953),"")</f>
        <v>-15</v>
      </c>
      <c r="L2953" s="13">
        <f>IFERROR(VLOOKUP(I2953,T_LISTES[],3,0),"")</f>
        <v>2</v>
      </c>
      <c r="M2953" s="13" t="str">
        <f t="shared" si="93"/>
        <v>COMMANDER</v>
      </c>
      <c r="N2953" s="23"/>
      <c r="O2953" s="8"/>
      <c r="P2953" s="69">
        <v>0</v>
      </c>
      <c r="Q2953" s="22" t="s">
        <v>2035</v>
      </c>
      <c r="R2953" s="14" t="s">
        <v>2036</v>
      </c>
    </row>
    <row r="2954" spans="1:18" x14ac:dyDescent="0.25">
      <c r="A2954" s="14">
        <f t="shared" si="92"/>
        <v>2953</v>
      </c>
      <c r="B2954" s="15">
        <v>44409</v>
      </c>
      <c r="C2954" s="7">
        <v>44415</v>
      </c>
      <c r="D2954" s="8" t="s">
        <v>842</v>
      </c>
      <c r="E2954" s="22" t="s">
        <v>1859</v>
      </c>
      <c r="F2954" s="67" t="s">
        <v>1860</v>
      </c>
      <c r="G2954" s="8"/>
      <c r="H2954" s="67" t="s">
        <v>26</v>
      </c>
      <c r="I2954" s="22" t="s">
        <v>648</v>
      </c>
      <c r="J2954" s="68">
        <v>2</v>
      </c>
      <c r="K2954" s="13">
        <f>IFERROR(VLOOKUP(I2954,'LISTES stock'!A$2:B$1487,2,0)+SUMIFS(J2954:J2954,D2954:D2954,"ENTRÉE",I2954:I2954,I2954)-SUMIFS(J2954:J2954,D2954:D2954,"SORTIE",I2954:I2954,I2954),"")</f>
        <v>-25</v>
      </c>
      <c r="L2954" s="13">
        <f>IFERROR(VLOOKUP(I2954,T_LISTES[],3,0),"")</f>
        <v>2</v>
      </c>
      <c r="M2954" s="13" t="str">
        <f t="shared" si="93"/>
        <v>COMMANDER</v>
      </c>
      <c r="N2954" s="23"/>
      <c r="O2954" s="8"/>
      <c r="P2954" s="69">
        <v>0</v>
      </c>
      <c r="Q2954" s="22" t="s">
        <v>2035</v>
      </c>
      <c r="R2954" s="14" t="s">
        <v>2036</v>
      </c>
    </row>
    <row r="2955" spans="1:18" x14ac:dyDescent="0.25">
      <c r="A2955" s="14">
        <f t="shared" si="92"/>
        <v>2954</v>
      </c>
      <c r="B2955" s="15">
        <v>44409</v>
      </c>
      <c r="C2955" s="7">
        <v>44415</v>
      </c>
      <c r="D2955" s="75" t="s">
        <v>844</v>
      </c>
      <c r="E2955" s="22" t="s">
        <v>2298</v>
      </c>
      <c r="F2955" s="67" t="s">
        <v>1735</v>
      </c>
      <c r="G2955" s="8"/>
      <c r="H2955" s="67"/>
      <c r="I2955" s="22" t="s">
        <v>148</v>
      </c>
      <c r="J2955" s="68">
        <v>2</v>
      </c>
      <c r="K2955" s="13">
        <f>IFERROR(VLOOKUP(I2955,'LISTES stock'!A$2:B$1487,2,0)+SUMIFS(J2955:J2955,D2955:D2955,"ENTRÉE",I2955:I2955,I2955)-SUMIFS(J2955:J2955,D2955:D2955,"SORTIE",I2955:I2955,I2955),"")</f>
        <v>2</v>
      </c>
      <c r="L2955" s="13">
        <f>IFERROR(VLOOKUP(I2955,T_LISTES[],3,0),"")</f>
        <v>2</v>
      </c>
      <c r="M2955" s="13" t="str">
        <f t="shared" si="93"/>
        <v>COMMANDER</v>
      </c>
      <c r="N2955" s="23"/>
      <c r="O2955" s="8"/>
      <c r="P2955" s="69">
        <v>400000</v>
      </c>
      <c r="Q2955" s="22"/>
      <c r="R2955" s="14"/>
    </row>
    <row r="2956" spans="1:18" x14ac:dyDescent="0.25">
      <c r="A2956" s="14">
        <f t="shared" si="92"/>
        <v>2955</v>
      </c>
      <c r="B2956" s="15">
        <v>44409</v>
      </c>
      <c r="C2956" s="7">
        <v>44417</v>
      </c>
      <c r="D2956" s="8" t="s">
        <v>842</v>
      </c>
      <c r="E2956" s="22" t="s">
        <v>770</v>
      </c>
      <c r="F2956" s="67" t="s">
        <v>2037</v>
      </c>
      <c r="G2956" s="8"/>
      <c r="H2956" s="67" t="s">
        <v>1742</v>
      </c>
      <c r="I2956" s="22" t="s">
        <v>771</v>
      </c>
      <c r="J2956" s="68">
        <v>1</v>
      </c>
      <c r="K2956" s="13">
        <f>IFERROR(VLOOKUP(I2956,'LISTES stock'!A$2:B$1487,2,0)+SUMIFS(J2956:J2956,D2956:D2956,"ENTRÉE",I2956:I2956,I2956)-SUMIFS(J2956:J2956,D2956:D2956,"SORTIE",I2956:I2956,I2956),"")</f>
        <v>-2</v>
      </c>
      <c r="L2956" s="13">
        <f>IFERROR(VLOOKUP(I2956,T_LISTES[],3,0),"")</f>
        <v>0</v>
      </c>
      <c r="M2956" s="13" t="str">
        <f t="shared" si="93"/>
        <v>COMMANDER</v>
      </c>
      <c r="N2956" s="23"/>
      <c r="O2956" s="8"/>
      <c r="P2956" s="69">
        <v>0</v>
      </c>
      <c r="Q2956" s="22"/>
      <c r="R2956" s="14" t="s">
        <v>1777</v>
      </c>
    </row>
    <row r="2957" spans="1:18" x14ac:dyDescent="0.25">
      <c r="A2957" s="14">
        <f t="shared" si="92"/>
        <v>2956</v>
      </c>
      <c r="B2957" s="15">
        <v>44409</v>
      </c>
      <c r="C2957" s="7">
        <v>44417</v>
      </c>
      <c r="D2957" s="8" t="s">
        <v>842</v>
      </c>
      <c r="E2957" s="22" t="s">
        <v>770</v>
      </c>
      <c r="F2957" s="67" t="s">
        <v>2037</v>
      </c>
      <c r="G2957" s="8"/>
      <c r="H2957" s="67" t="s">
        <v>1742</v>
      </c>
      <c r="I2957" s="22" t="s">
        <v>552</v>
      </c>
      <c r="J2957" s="68">
        <v>1</v>
      </c>
      <c r="K2957" s="13">
        <f>IFERROR(VLOOKUP(I2957,'LISTES stock'!A$2:B$1487,2,0)+SUMIFS(J2957:J2957,D2957:D2957,"ENTRÉE",I2957:I2957,I2957)-SUMIFS(J2957:J2957,D2957:D2957,"SORTIE",I2957:I2957,I2957),"")</f>
        <v>-3</v>
      </c>
      <c r="L2957" s="13">
        <f>IFERROR(VLOOKUP(I2957,T_LISTES[],3,0),"")</f>
        <v>2</v>
      </c>
      <c r="M2957" s="13" t="str">
        <f t="shared" si="93"/>
        <v>COMMANDER</v>
      </c>
      <c r="N2957" s="23"/>
      <c r="O2957" s="8"/>
      <c r="P2957" s="69">
        <v>20000</v>
      </c>
      <c r="Q2957" s="22"/>
      <c r="R2957" s="14" t="s">
        <v>1777</v>
      </c>
    </row>
    <row r="2958" spans="1:18" x14ac:dyDescent="0.25">
      <c r="A2958" s="14">
        <f t="shared" si="92"/>
        <v>2957</v>
      </c>
      <c r="B2958" s="15">
        <v>44409</v>
      </c>
      <c r="C2958" s="7">
        <v>44417</v>
      </c>
      <c r="D2958" s="8" t="s">
        <v>842</v>
      </c>
      <c r="E2958" s="22" t="s">
        <v>770</v>
      </c>
      <c r="F2958" s="67" t="s">
        <v>2037</v>
      </c>
      <c r="G2958" s="8"/>
      <c r="H2958" s="67" t="s">
        <v>1742</v>
      </c>
      <c r="I2958" s="22" t="s">
        <v>572</v>
      </c>
      <c r="J2958" s="68">
        <v>1</v>
      </c>
      <c r="K2958" s="13">
        <f>IFERROR(VLOOKUP(I2958,'LISTES stock'!A$2:B$1487,2,0)+SUMIFS(J2958:J2958,D2958:D2958,"ENTRÉE",I2958:I2958,I2958)-SUMIFS(J2958:J2958,D2958:D2958,"SORTIE",I2958:I2958,I2958),"")</f>
        <v>-5</v>
      </c>
      <c r="L2958" s="13">
        <f>IFERROR(VLOOKUP(I2958,T_LISTES[],3,0),"")</f>
        <v>2</v>
      </c>
      <c r="M2958" s="13" t="str">
        <f t="shared" si="93"/>
        <v>COMMANDER</v>
      </c>
      <c r="N2958" s="23"/>
      <c r="O2958" s="8"/>
      <c r="P2958" s="69">
        <v>30000</v>
      </c>
      <c r="Q2958" s="22"/>
      <c r="R2958" s="14" t="s">
        <v>1777</v>
      </c>
    </row>
    <row r="2959" spans="1:18" x14ac:dyDescent="0.25">
      <c r="A2959" s="14">
        <f t="shared" si="92"/>
        <v>2958</v>
      </c>
      <c r="B2959" s="15">
        <v>44409</v>
      </c>
      <c r="C2959" s="7">
        <v>44417</v>
      </c>
      <c r="D2959" s="8" t="s">
        <v>842</v>
      </c>
      <c r="E2959" s="22" t="s">
        <v>770</v>
      </c>
      <c r="F2959" s="67" t="s">
        <v>2037</v>
      </c>
      <c r="G2959" s="8"/>
      <c r="H2959" s="67" t="s">
        <v>1742</v>
      </c>
      <c r="I2959" s="22" t="s">
        <v>372</v>
      </c>
      <c r="J2959" s="68">
        <v>1</v>
      </c>
      <c r="K2959" s="13">
        <f>IFERROR(VLOOKUP(I2959,'LISTES stock'!A$2:B$1487,2,0)+SUMIFS(J2959:J2959,D2959:D2959,"ENTRÉE",I2959:I2959,I2959)-SUMIFS(J2959:J2959,D2959:D2959,"SORTIE",I2959:I2959,I2959),"")</f>
        <v>-3</v>
      </c>
      <c r="L2959" s="13">
        <f>IFERROR(VLOOKUP(I2959,T_LISTES[],3,0),"")</f>
        <v>2</v>
      </c>
      <c r="M2959" s="13" t="str">
        <f t="shared" si="93"/>
        <v>COMMANDER</v>
      </c>
      <c r="N2959" s="23"/>
      <c r="O2959" s="8"/>
      <c r="P2959" s="69">
        <v>25000</v>
      </c>
      <c r="Q2959" s="22"/>
      <c r="R2959" s="14" t="s">
        <v>1777</v>
      </c>
    </row>
    <row r="2960" spans="1:18" x14ac:dyDescent="0.25">
      <c r="A2960" s="14">
        <f t="shared" si="92"/>
        <v>2959</v>
      </c>
      <c r="B2960" s="15">
        <v>44409</v>
      </c>
      <c r="C2960" s="7">
        <v>44417</v>
      </c>
      <c r="D2960" s="8" t="s">
        <v>842</v>
      </c>
      <c r="E2960" s="22" t="s">
        <v>770</v>
      </c>
      <c r="F2960" s="67" t="s">
        <v>1735</v>
      </c>
      <c r="G2960" s="8"/>
      <c r="H2960" s="67" t="s">
        <v>1742</v>
      </c>
      <c r="I2960" s="22" t="s">
        <v>772</v>
      </c>
      <c r="J2960" s="68">
        <v>1</v>
      </c>
      <c r="K2960" s="13">
        <f>IFERROR(VLOOKUP(I2960,'LISTES stock'!A$2:B$1487,2,0)+SUMIFS(J2960:J2960,D2960:D2960,"ENTRÉE",I2960:I2960,I2960)-SUMIFS(J2960:J2960,D2960:D2960,"SORTIE",I2960:I2960,I2960),"")</f>
        <v>-1</v>
      </c>
      <c r="L2960" s="13">
        <f>IFERROR(VLOOKUP(I2960,T_LISTES[],3,0),"")</f>
        <v>2</v>
      </c>
      <c r="M2960" s="13" t="str">
        <f t="shared" si="93"/>
        <v>COMMANDER</v>
      </c>
      <c r="N2960" s="23"/>
      <c r="O2960" s="8"/>
      <c r="P2960" s="69">
        <v>80000</v>
      </c>
      <c r="Q2960" s="22"/>
      <c r="R2960" s="14" t="s">
        <v>1777</v>
      </c>
    </row>
    <row r="2961" spans="1:18" x14ac:dyDescent="0.25">
      <c r="A2961" s="14">
        <f t="shared" si="92"/>
        <v>2960</v>
      </c>
      <c r="B2961" s="15">
        <v>44409</v>
      </c>
      <c r="C2961" s="7">
        <v>44417</v>
      </c>
      <c r="D2961" s="8" t="s">
        <v>842</v>
      </c>
      <c r="E2961" s="22" t="s">
        <v>770</v>
      </c>
      <c r="F2961" s="67" t="s">
        <v>2037</v>
      </c>
      <c r="G2961" s="8"/>
      <c r="H2961" s="67" t="s">
        <v>1742</v>
      </c>
      <c r="I2961" s="22" t="s">
        <v>773</v>
      </c>
      <c r="J2961" s="68">
        <v>1</v>
      </c>
      <c r="K2961" s="13">
        <f>IFERROR(VLOOKUP(I2961,'LISTES stock'!A$2:B$1487,2,0)+SUMIFS(J2961:J2961,D2961:D2961,"ENTRÉE",I2961:I2961,I2961)-SUMIFS(J2961:J2961,D2961:D2961,"SORTIE",I2961:I2961,I2961),"")</f>
        <v>-3</v>
      </c>
      <c r="L2961" s="13">
        <f>IFERROR(VLOOKUP(I2961,T_LISTES[],3,0),"")</f>
        <v>0</v>
      </c>
      <c r="M2961" s="13" t="str">
        <f t="shared" si="93"/>
        <v>COMMANDER</v>
      </c>
      <c r="N2961" s="23"/>
      <c r="O2961" s="8"/>
      <c r="P2961" s="69">
        <v>0</v>
      </c>
      <c r="Q2961" s="22"/>
      <c r="R2961" s="14" t="s">
        <v>1777</v>
      </c>
    </row>
    <row r="2962" spans="1:18" x14ac:dyDescent="0.25">
      <c r="A2962" s="14">
        <f t="shared" si="92"/>
        <v>2961</v>
      </c>
      <c r="B2962" s="15">
        <v>44409</v>
      </c>
      <c r="C2962" s="7">
        <v>44417</v>
      </c>
      <c r="D2962" s="8" t="s">
        <v>842</v>
      </c>
      <c r="E2962" s="22" t="s">
        <v>670</v>
      </c>
      <c r="F2962" s="67" t="s">
        <v>2014</v>
      </c>
      <c r="G2962" s="8"/>
      <c r="H2962" s="67" t="s">
        <v>1742</v>
      </c>
      <c r="I2962" s="22" t="s">
        <v>528</v>
      </c>
      <c r="J2962" s="68">
        <v>12</v>
      </c>
      <c r="K2962" s="13">
        <f>IFERROR(VLOOKUP(I2962,'LISTES stock'!A$2:B$1487,2,0)+SUMIFS(J2962:J2962,D2962:D2962,"ENTRÉE",I2962:I2962,I2962)-SUMIFS(J2962:J2962,D2962:D2962,"SORTIE",I2962:I2962,I2962),"")</f>
        <v>-6</v>
      </c>
      <c r="L2962" s="13">
        <f>IFERROR(VLOOKUP(I2962,T_LISTES[],3,0),"")</f>
        <v>2</v>
      </c>
      <c r="M2962" s="13" t="str">
        <f t="shared" si="93"/>
        <v>COMMANDER</v>
      </c>
      <c r="N2962" s="23"/>
      <c r="O2962" s="8"/>
      <c r="P2962" s="87">
        <v>0</v>
      </c>
      <c r="Q2962" s="22"/>
      <c r="R2962" s="14" t="s">
        <v>1743</v>
      </c>
    </row>
    <row r="2963" spans="1:18" x14ac:dyDescent="0.25">
      <c r="A2963" s="14">
        <f t="shared" si="92"/>
        <v>2962</v>
      </c>
      <c r="B2963" s="15">
        <v>44409</v>
      </c>
      <c r="C2963" s="7">
        <v>44417</v>
      </c>
      <c r="D2963" s="8" t="s">
        <v>842</v>
      </c>
      <c r="E2963" s="22" t="s">
        <v>661</v>
      </c>
      <c r="F2963" s="67" t="s">
        <v>1771</v>
      </c>
      <c r="G2963" s="8"/>
      <c r="H2963" s="67" t="s">
        <v>1742</v>
      </c>
      <c r="I2963" s="22" t="s">
        <v>333</v>
      </c>
      <c r="J2963" s="68">
        <v>1</v>
      </c>
      <c r="K2963" s="13">
        <f>IFERROR(VLOOKUP(I2963,'LISTES stock'!A$2:B$1487,2,0)+SUMIFS(J2963:J2963,D2963:D2963,"ENTRÉE",I2963:I2963,I2963)-SUMIFS(J2963:J2963,D2963:D2963,"SORTIE",I2963:I2963,I2963),"")</f>
        <v>-22</v>
      </c>
      <c r="L2963" s="13">
        <f>IFERROR(VLOOKUP(I2963,T_LISTES[],3,0),"")</f>
        <v>2</v>
      </c>
      <c r="M2963" s="13" t="str">
        <f t="shared" si="93"/>
        <v>COMMANDER</v>
      </c>
      <c r="N2963" s="23"/>
      <c r="O2963" s="8"/>
      <c r="P2963" s="69">
        <v>0</v>
      </c>
      <c r="Q2963" s="22"/>
      <c r="R2963" s="14" t="s">
        <v>1743</v>
      </c>
    </row>
    <row r="2964" spans="1:18" x14ac:dyDescent="0.25">
      <c r="A2964" s="14">
        <f t="shared" si="92"/>
        <v>2963</v>
      </c>
      <c r="B2964" s="15">
        <v>44409</v>
      </c>
      <c r="C2964" s="7">
        <v>44417</v>
      </c>
      <c r="D2964" s="8" t="s">
        <v>842</v>
      </c>
      <c r="E2964" s="22" t="s">
        <v>661</v>
      </c>
      <c r="F2964" s="67" t="s">
        <v>1771</v>
      </c>
      <c r="G2964" s="8"/>
      <c r="H2964" s="67" t="s">
        <v>1742</v>
      </c>
      <c r="I2964" s="22" t="s">
        <v>337</v>
      </c>
      <c r="J2964" s="68">
        <v>1</v>
      </c>
      <c r="K2964" s="13">
        <f>IFERROR(VLOOKUP(I2964,'LISTES stock'!A$2:B$1487,2,0)+SUMIFS(J2964:J2964,D2964:D2964,"ENTRÉE",I2964:I2964,I2964)-SUMIFS(J2964:J2964,D2964:D2964,"SORTIE",I2964:I2964,I2964),"")</f>
        <v>-25</v>
      </c>
      <c r="L2964" s="13">
        <f>IFERROR(VLOOKUP(I2964,T_LISTES[],3,0),"")</f>
        <v>2</v>
      </c>
      <c r="M2964" s="13" t="str">
        <f t="shared" si="93"/>
        <v>COMMANDER</v>
      </c>
      <c r="N2964" s="23"/>
      <c r="O2964" s="8"/>
      <c r="P2964" s="69">
        <v>0</v>
      </c>
      <c r="Q2964" s="22"/>
      <c r="R2964" s="14" t="s">
        <v>1743</v>
      </c>
    </row>
    <row r="2965" spans="1:18" x14ac:dyDescent="0.25">
      <c r="A2965" s="14">
        <f t="shared" si="92"/>
        <v>2964</v>
      </c>
      <c r="B2965" s="15">
        <v>44409</v>
      </c>
      <c r="C2965" s="7">
        <v>44417</v>
      </c>
      <c r="D2965" s="8" t="s">
        <v>842</v>
      </c>
      <c r="E2965" s="22" t="s">
        <v>130</v>
      </c>
      <c r="F2965" s="67" t="s">
        <v>1735</v>
      </c>
      <c r="G2965" s="8"/>
      <c r="H2965" s="67" t="s">
        <v>1740</v>
      </c>
      <c r="I2965" s="22" t="s">
        <v>75</v>
      </c>
      <c r="J2965" s="68">
        <v>1</v>
      </c>
      <c r="K2965" s="13">
        <f>IFERROR(VLOOKUP(I2965,'LISTES stock'!A$2:B$1487,2,0)+SUMIFS(J2965:J2965,D2965:D2965,"ENTRÉE",I2965:I2965,I2965)-SUMIFS(J2965:J2965,D2965:D2965,"SORTIE",I2965:I2965,I2965),"")</f>
        <v>-8</v>
      </c>
      <c r="L2965" s="13">
        <f>IFERROR(VLOOKUP(I2965,T_LISTES[],3,0),"")</f>
        <v>2</v>
      </c>
      <c r="M2965" s="13" t="str">
        <f t="shared" si="93"/>
        <v>COMMANDER</v>
      </c>
      <c r="N2965" s="23"/>
      <c r="O2965" s="8"/>
      <c r="P2965" s="69">
        <v>80000</v>
      </c>
      <c r="Q2965" s="22"/>
      <c r="R2965" s="14" t="s">
        <v>1789</v>
      </c>
    </row>
    <row r="2966" spans="1:18" x14ac:dyDescent="0.25">
      <c r="A2966" s="14">
        <f t="shared" si="92"/>
        <v>2965</v>
      </c>
      <c r="B2966" s="15">
        <v>44409</v>
      </c>
      <c r="C2966" s="7">
        <v>44417</v>
      </c>
      <c r="D2966" s="8" t="s">
        <v>842</v>
      </c>
      <c r="E2966" s="22" t="s">
        <v>726</v>
      </c>
      <c r="F2966" s="67" t="s">
        <v>1747</v>
      </c>
      <c r="G2966" s="8"/>
      <c r="H2966" s="67" t="s">
        <v>17</v>
      </c>
      <c r="I2966" s="22" t="s">
        <v>18</v>
      </c>
      <c r="J2966" s="68">
        <v>1</v>
      </c>
      <c r="K2966" s="13">
        <f>IFERROR(VLOOKUP(I2966,'LISTES stock'!A$2:B$1487,2,0)+SUMIFS(J2966:J2966,D2966:D2966,"ENTRÉE",I2966:I2966,I2966)-SUMIFS(J2966:J2966,D2966:D2966,"SORTIE",I2966:I2966,I2966),"")</f>
        <v>-58</v>
      </c>
      <c r="L2966" s="13">
        <f>IFERROR(VLOOKUP(I2966,T_LISTES[],3,0),"")</f>
        <v>0</v>
      </c>
      <c r="M2966" s="13" t="str">
        <f t="shared" si="93"/>
        <v>COMMANDER</v>
      </c>
      <c r="N2966" s="23"/>
      <c r="O2966" s="8"/>
      <c r="P2966" s="69">
        <v>0</v>
      </c>
      <c r="Q2966" s="22" t="s">
        <v>1753</v>
      </c>
      <c r="R2966" s="14" t="s">
        <v>1759</v>
      </c>
    </row>
    <row r="2967" spans="1:18" x14ac:dyDescent="0.25">
      <c r="A2967" s="14">
        <f t="shared" si="92"/>
        <v>2966</v>
      </c>
      <c r="B2967" s="15">
        <v>44409</v>
      </c>
      <c r="C2967" s="7">
        <v>44418</v>
      </c>
      <c r="D2967" s="8" t="s">
        <v>842</v>
      </c>
      <c r="E2967" s="22" t="s">
        <v>231</v>
      </c>
      <c r="F2967" s="67" t="s">
        <v>1747</v>
      </c>
      <c r="G2967" s="8"/>
      <c r="H2967" s="67" t="s">
        <v>17</v>
      </c>
      <c r="I2967" s="22" t="s">
        <v>119</v>
      </c>
      <c r="J2967" s="68">
        <v>1</v>
      </c>
      <c r="K2967" s="13">
        <f>IFERROR(VLOOKUP(I2967,'LISTES stock'!A$2:B$1487,2,0)+SUMIFS(J2967:J2967,D2967:D2967,"ENTRÉE",I2967:I2967,I2967)-SUMIFS(J2967:J2967,D2967:D2967,"SORTIE",I2967:I2967,I2967),"")</f>
        <v>-24</v>
      </c>
      <c r="L2967" s="13">
        <f>IFERROR(VLOOKUP(I2967,T_LISTES[],3,0),"")</f>
        <v>0</v>
      </c>
      <c r="M2967" s="13" t="str">
        <f t="shared" si="93"/>
        <v>COMMANDER</v>
      </c>
      <c r="N2967" s="23"/>
      <c r="O2967" s="8"/>
      <c r="P2967" s="69">
        <v>0</v>
      </c>
      <c r="Q2967" s="22" t="s">
        <v>1942</v>
      </c>
      <c r="R2967" s="14" t="s">
        <v>1776</v>
      </c>
    </row>
    <row r="2968" spans="1:18" x14ac:dyDescent="0.25">
      <c r="A2968" s="14">
        <f t="shared" si="92"/>
        <v>2967</v>
      </c>
      <c r="B2968" s="15">
        <v>44409</v>
      </c>
      <c r="C2968" s="7">
        <v>44418</v>
      </c>
      <c r="D2968" s="8" t="s">
        <v>842</v>
      </c>
      <c r="E2968" s="22" t="s">
        <v>2038</v>
      </c>
      <c r="F2968" s="67" t="s">
        <v>1747</v>
      </c>
      <c r="G2968" s="8"/>
      <c r="H2968" s="67" t="s">
        <v>26</v>
      </c>
      <c r="I2968" s="22" t="s">
        <v>27</v>
      </c>
      <c r="J2968" s="68">
        <v>2</v>
      </c>
      <c r="K2968" s="13">
        <f>IFERROR(VLOOKUP(I2968,'LISTES stock'!A$2:B$1487,2,0)+SUMIFS(J2968:J2968,D2968:D2968,"ENTRÉE",I2968:I2968,I2968)-SUMIFS(J2968:J2968,D2968:D2968,"SORTIE",I2968:I2968,I2968),"")</f>
        <v>20</v>
      </c>
      <c r="L2968" s="13">
        <f>IFERROR(VLOOKUP(I2968,T_LISTES[],3,0),"")</f>
        <v>2</v>
      </c>
      <c r="M2968" s="13" t="str">
        <f t="shared" si="93"/>
        <v/>
      </c>
      <c r="N2968" s="23"/>
      <c r="O2968" s="8"/>
      <c r="P2968" s="69">
        <v>0</v>
      </c>
      <c r="Q2968" s="22" t="s">
        <v>1780</v>
      </c>
      <c r="R2968" s="14" t="s">
        <v>1739</v>
      </c>
    </row>
    <row r="2969" spans="1:18" x14ac:dyDescent="0.25">
      <c r="A2969" s="14">
        <f t="shared" si="92"/>
        <v>2968</v>
      </c>
      <c r="B2969" s="15">
        <v>44409</v>
      </c>
      <c r="C2969" s="7">
        <v>44418</v>
      </c>
      <c r="D2969" s="8" t="s">
        <v>842</v>
      </c>
      <c r="E2969" s="22" t="s">
        <v>2038</v>
      </c>
      <c r="F2969" s="67" t="s">
        <v>1860</v>
      </c>
      <c r="G2969" s="8"/>
      <c r="H2969" s="67" t="s">
        <v>26</v>
      </c>
      <c r="I2969" s="22" t="s">
        <v>664</v>
      </c>
      <c r="J2969" s="68">
        <v>2</v>
      </c>
      <c r="K2969" s="13">
        <f>IFERROR(VLOOKUP(I2969,'LISTES stock'!A$2:B$1487,2,0)+SUMIFS(J2969:J2969,D2969:D2969,"ENTRÉE",I2969:I2969,I2969)-SUMIFS(J2969:J2969,D2969:D2969,"SORTIE",I2969:I2969,I2969),"")</f>
        <v>-15</v>
      </c>
      <c r="L2969" s="13">
        <f>IFERROR(VLOOKUP(I2969,T_LISTES[],3,0),"")</f>
        <v>2</v>
      </c>
      <c r="M2969" s="13" t="str">
        <f t="shared" si="93"/>
        <v>COMMANDER</v>
      </c>
      <c r="N2969" s="23"/>
      <c r="O2969" s="8"/>
      <c r="P2969" s="69">
        <v>0</v>
      </c>
      <c r="Q2969" s="22" t="s">
        <v>1780</v>
      </c>
      <c r="R2969" s="14" t="s">
        <v>1739</v>
      </c>
    </row>
    <row r="2970" spans="1:18" x14ac:dyDescent="0.25">
      <c r="A2970" s="14">
        <f t="shared" si="92"/>
        <v>2969</v>
      </c>
      <c r="B2970" s="15">
        <v>44409</v>
      </c>
      <c r="C2970" s="7">
        <v>44418</v>
      </c>
      <c r="D2970" s="8" t="s">
        <v>842</v>
      </c>
      <c r="E2970" s="22" t="s">
        <v>2038</v>
      </c>
      <c r="F2970" s="67" t="s">
        <v>1860</v>
      </c>
      <c r="G2970" s="8"/>
      <c r="H2970" s="67" t="s">
        <v>26</v>
      </c>
      <c r="I2970" s="22" t="s">
        <v>135</v>
      </c>
      <c r="J2970" s="68">
        <v>2</v>
      </c>
      <c r="K2970" s="13">
        <f>IFERROR(VLOOKUP(I2970,'LISTES stock'!A$2:B$1487,2,0)+SUMIFS(J2970:J2970,D2970:D2970,"ENTRÉE",I2970:I2970,I2970)-SUMIFS(J2970:J2970,D2970:D2970,"SORTIE",I2970:I2970,I2970),"")</f>
        <v>-88</v>
      </c>
      <c r="L2970" s="13">
        <f>IFERROR(VLOOKUP(I2970,T_LISTES[],3,0),"")</f>
        <v>2</v>
      </c>
      <c r="M2970" s="13" t="str">
        <f t="shared" si="93"/>
        <v>COMMANDER</v>
      </c>
      <c r="N2970" s="23"/>
      <c r="O2970" s="8"/>
      <c r="P2970" s="69">
        <v>0</v>
      </c>
      <c r="Q2970" s="22" t="s">
        <v>1780</v>
      </c>
      <c r="R2970" s="14" t="s">
        <v>1739</v>
      </c>
    </row>
    <row r="2971" spans="1:18" x14ac:dyDescent="0.25">
      <c r="A2971" s="14">
        <f t="shared" si="92"/>
        <v>2970</v>
      </c>
      <c r="B2971" s="15">
        <v>44409</v>
      </c>
      <c r="C2971" s="7">
        <v>44418</v>
      </c>
      <c r="D2971" s="8" t="s">
        <v>842</v>
      </c>
      <c r="E2971" s="22" t="s">
        <v>2038</v>
      </c>
      <c r="F2971" s="67" t="s">
        <v>1765</v>
      </c>
      <c r="G2971" s="8"/>
      <c r="H2971" s="67" t="s">
        <v>58</v>
      </c>
      <c r="I2971" s="22" t="s">
        <v>57</v>
      </c>
      <c r="J2971" s="68">
        <v>32</v>
      </c>
      <c r="K2971" s="13">
        <f>IFERROR(VLOOKUP(I2971,'LISTES stock'!A$2:B$1487,2,0)+SUMIFS(J2971:J2971,D2971:D2971,"ENTRÉE",I2971:I2971,I2971)-SUMIFS(J2971:J2971,D2971:D2971,"SORTIE",I2971:I2971,I2971),"")</f>
        <v>-7076</v>
      </c>
      <c r="L2971" s="13">
        <f>IFERROR(VLOOKUP(I2971,T_LISTES[],3,0),"")</f>
        <v>0</v>
      </c>
      <c r="M2971" s="13" t="str">
        <f t="shared" si="93"/>
        <v>COMMANDER</v>
      </c>
      <c r="N2971" s="23"/>
      <c r="O2971" s="8"/>
      <c r="P2971" s="69">
        <v>0</v>
      </c>
      <c r="Q2971" s="22" t="s">
        <v>1780</v>
      </c>
      <c r="R2971" s="14" t="s">
        <v>1739</v>
      </c>
    </row>
    <row r="2972" spans="1:18" x14ac:dyDescent="0.25">
      <c r="A2972" s="14">
        <f t="shared" si="92"/>
        <v>2971</v>
      </c>
      <c r="B2972" s="15">
        <v>44409</v>
      </c>
      <c r="C2972" s="7">
        <v>44418</v>
      </c>
      <c r="D2972" s="8" t="s">
        <v>842</v>
      </c>
      <c r="E2972" s="22" t="s">
        <v>254</v>
      </c>
      <c r="F2972" s="67" t="s">
        <v>1860</v>
      </c>
      <c r="G2972" s="8"/>
      <c r="H2972" s="67" t="s">
        <v>26</v>
      </c>
      <c r="I2972" s="22" t="s">
        <v>133</v>
      </c>
      <c r="J2972" s="68">
        <v>2</v>
      </c>
      <c r="K2972" s="13">
        <f>IFERROR(VLOOKUP(I2972,'LISTES stock'!A$2:B$1487,2,0)+SUMIFS(J2972:J2972,D2972:D2972,"ENTRÉE",I2972:I2972,I2972)-SUMIFS(J2972:J2972,D2972:D2972,"SORTIE",I2972:I2972,I2972),"")</f>
        <v>-5</v>
      </c>
      <c r="L2972" s="13">
        <f>IFERROR(VLOOKUP(I2972,T_LISTES[],3,0),"")</f>
        <v>2</v>
      </c>
      <c r="M2972" s="13" t="str">
        <f t="shared" si="93"/>
        <v>COMMANDER</v>
      </c>
      <c r="N2972" s="23"/>
      <c r="O2972" s="8"/>
      <c r="P2972" s="69">
        <v>0</v>
      </c>
      <c r="Q2972" s="22" t="s">
        <v>1780</v>
      </c>
      <c r="R2972" s="14" t="s">
        <v>1754</v>
      </c>
    </row>
    <row r="2973" spans="1:18" x14ac:dyDescent="0.25">
      <c r="A2973" s="14">
        <f t="shared" si="92"/>
        <v>2972</v>
      </c>
      <c r="B2973" s="15">
        <v>44409</v>
      </c>
      <c r="C2973" s="7">
        <v>44418</v>
      </c>
      <c r="D2973" s="8" t="s">
        <v>842</v>
      </c>
      <c r="E2973" s="22" t="s">
        <v>254</v>
      </c>
      <c r="F2973" s="67" t="s">
        <v>1860</v>
      </c>
      <c r="G2973" s="8"/>
      <c r="H2973" s="67" t="s">
        <v>26</v>
      </c>
      <c r="I2973" s="22" t="s">
        <v>132</v>
      </c>
      <c r="J2973" s="68">
        <v>2</v>
      </c>
      <c r="K2973" s="13">
        <f>IFERROR(VLOOKUP(I2973,'LISTES stock'!A$2:B$1487,2,0)+SUMIFS(J2973:J2973,D2973:D2973,"ENTRÉE",I2973:I2973,I2973)-SUMIFS(J2973:J2973,D2973:D2973,"SORTIE",I2973:I2973,I2973),"")</f>
        <v>-2</v>
      </c>
      <c r="L2973" s="13">
        <f>IFERROR(VLOOKUP(I2973,T_LISTES[],3,0),"")</f>
        <v>2</v>
      </c>
      <c r="M2973" s="13" t="str">
        <f t="shared" si="93"/>
        <v>COMMANDER</v>
      </c>
      <c r="N2973" s="23"/>
      <c r="O2973" s="8"/>
      <c r="P2973" s="69">
        <v>0</v>
      </c>
      <c r="Q2973" s="22" t="s">
        <v>1780</v>
      </c>
      <c r="R2973" s="14" t="s">
        <v>1754</v>
      </c>
    </row>
    <row r="2974" spans="1:18" x14ac:dyDescent="0.25">
      <c r="A2974" s="14">
        <f t="shared" si="92"/>
        <v>2973</v>
      </c>
      <c r="B2974" s="15">
        <v>44409</v>
      </c>
      <c r="C2974" s="7">
        <v>44418</v>
      </c>
      <c r="D2974" s="8" t="s">
        <v>842</v>
      </c>
      <c r="E2974" s="22" t="s">
        <v>254</v>
      </c>
      <c r="F2974" s="67" t="s">
        <v>1860</v>
      </c>
      <c r="G2974" s="8"/>
      <c r="H2974" s="67" t="s">
        <v>26</v>
      </c>
      <c r="I2974" s="22" t="s">
        <v>135</v>
      </c>
      <c r="J2974" s="68">
        <v>2</v>
      </c>
      <c r="K2974" s="13">
        <f>IFERROR(VLOOKUP(I2974,'LISTES stock'!A$2:B$1487,2,0)+SUMIFS(J2974:J2974,D2974:D2974,"ENTRÉE",I2974:I2974,I2974)-SUMIFS(J2974:J2974,D2974:D2974,"SORTIE",I2974:I2974,I2974),"")</f>
        <v>-88</v>
      </c>
      <c r="L2974" s="13">
        <f>IFERROR(VLOOKUP(I2974,T_LISTES[],3,0),"")</f>
        <v>2</v>
      </c>
      <c r="M2974" s="13" t="str">
        <f t="shared" si="93"/>
        <v>COMMANDER</v>
      </c>
      <c r="N2974" s="23"/>
      <c r="O2974" s="8"/>
      <c r="P2974" s="69">
        <v>0</v>
      </c>
      <c r="Q2974" s="22" t="s">
        <v>1780</v>
      </c>
      <c r="R2974" s="14" t="s">
        <v>1754</v>
      </c>
    </row>
    <row r="2975" spans="1:18" x14ac:dyDescent="0.25">
      <c r="A2975" s="14">
        <f t="shared" si="92"/>
        <v>2974</v>
      </c>
      <c r="B2975" s="15">
        <v>44409</v>
      </c>
      <c r="C2975" s="7">
        <v>44418</v>
      </c>
      <c r="D2975" s="8" t="s">
        <v>842</v>
      </c>
      <c r="E2975" s="22" t="s">
        <v>254</v>
      </c>
      <c r="F2975" s="67" t="s">
        <v>1788</v>
      </c>
      <c r="G2975" s="8"/>
      <c r="H2975" s="67" t="s">
        <v>58</v>
      </c>
      <c r="I2975" s="22" t="s">
        <v>57</v>
      </c>
      <c r="J2975" s="68">
        <v>22</v>
      </c>
      <c r="K2975" s="13">
        <f>IFERROR(VLOOKUP(I2975,'LISTES stock'!A$2:B$1487,2,0)+SUMIFS(J2975:J2975,D2975:D2975,"ENTRÉE",I2975:I2975,I2975)-SUMIFS(J2975:J2975,D2975:D2975,"SORTIE",I2975:I2975,I2975),"")</f>
        <v>-7066</v>
      </c>
      <c r="L2975" s="13">
        <f>IFERROR(VLOOKUP(I2975,T_LISTES[],3,0),"")</f>
        <v>0</v>
      </c>
      <c r="M2975" s="13" t="str">
        <f t="shared" si="93"/>
        <v>COMMANDER</v>
      </c>
      <c r="N2975" s="23"/>
      <c r="O2975" s="8"/>
      <c r="P2975" s="69">
        <v>0</v>
      </c>
      <c r="Q2975" s="22" t="s">
        <v>1780</v>
      </c>
      <c r="R2975" s="14" t="s">
        <v>1754</v>
      </c>
    </row>
    <row r="2976" spans="1:18" x14ac:dyDescent="0.25">
      <c r="A2976" s="14">
        <f t="shared" si="92"/>
        <v>2975</v>
      </c>
      <c r="B2976" s="15">
        <v>44409</v>
      </c>
      <c r="C2976" s="7">
        <v>44418</v>
      </c>
      <c r="D2976" s="8" t="s">
        <v>842</v>
      </c>
      <c r="E2976" s="22" t="s">
        <v>231</v>
      </c>
      <c r="F2976" s="67" t="s">
        <v>1747</v>
      </c>
      <c r="G2976" s="8"/>
      <c r="H2976" s="67" t="s">
        <v>17</v>
      </c>
      <c r="I2976" s="22" t="s">
        <v>116</v>
      </c>
      <c r="J2976" s="68">
        <v>1</v>
      </c>
      <c r="K2976" s="13">
        <f>IFERROR(VLOOKUP(I2976,'LISTES stock'!A$2:B$1487,2,0)+SUMIFS(J2976:J2976,D2976:D2976,"ENTRÉE",I2976:I2976,I2976)-SUMIFS(J2976:J2976,D2976:D2976,"SORTIE",I2976:I2976,I2976),"")</f>
        <v>-9</v>
      </c>
      <c r="L2976" s="13">
        <f>IFERROR(VLOOKUP(I2976,T_LISTES[],3,0),"")</f>
        <v>0</v>
      </c>
      <c r="M2976" s="13" t="str">
        <f t="shared" si="93"/>
        <v>COMMANDER</v>
      </c>
      <c r="N2976" s="23" t="s">
        <v>1811</v>
      </c>
      <c r="O2976" s="8"/>
      <c r="P2976" s="69">
        <v>0</v>
      </c>
      <c r="Q2976" s="22" t="s">
        <v>1917</v>
      </c>
      <c r="R2976" s="14" t="s">
        <v>1776</v>
      </c>
    </row>
    <row r="2977" spans="1:18" x14ac:dyDescent="0.25">
      <c r="A2977" s="14">
        <f t="shared" si="92"/>
        <v>2976</v>
      </c>
      <c r="B2977" s="15">
        <v>44409</v>
      </c>
      <c r="C2977" s="7">
        <v>44418</v>
      </c>
      <c r="D2977" s="8" t="s">
        <v>842</v>
      </c>
      <c r="E2977" s="22" t="s">
        <v>231</v>
      </c>
      <c r="F2977" s="67" t="s">
        <v>1747</v>
      </c>
      <c r="G2977" s="8"/>
      <c r="H2977" s="67" t="s">
        <v>17</v>
      </c>
      <c r="I2977" s="22" t="s">
        <v>19</v>
      </c>
      <c r="J2977" s="68">
        <v>2</v>
      </c>
      <c r="K2977" s="13">
        <f>IFERROR(VLOOKUP(I2977,'LISTES stock'!A$2:B$1487,2,0)+SUMIFS(J2977:J2977,D2977:D2977,"ENTRÉE",I2977:I2977,I2977)-SUMIFS(J2977:J2977,D2977:D2977,"SORTIE",I2977:I2977,I2977),"")</f>
        <v>50</v>
      </c>
      <c r="L2977" s="13">
        <f>IFERROR(VLOOKUP(I2977,T_LISTES[],3,0),"")</f>
        <v>2</v>
      </c>
      <c r="M2977" s="13" t="str">
        <f t="shared" si="93"/>
        <v/>
      </c>
      <c r="N2977" s="23"/>
      <c r="O2977" s="8"/>
      <c r="P2977" s="69">
        <v>0</v>
      </c>
      <c r="Q2977" s="22" t="s">
        <v>1917</v>
      </c>
      <c r="R2977" s="14" t="s">
        <v>1776</v>
      </c>
    </row>
    <row r="2978" spans="1:18" x14ac:dyDescent="0.25">
      <c r="A2978" s="14">
        <f t="shared" si="92"/>
        <v>2977</v>
      </c>
      <c r="B2978" s="15">
        <v>44409</v>
      </c>
      <c r="C2978" s="7">
        <v>44418</v>
      </c>
      <c r="D2978" s="8" t="s">
        <v>842</v>
      </c>
      <c r="E2978" s="22" t="s">
        <v>231</v>
      </c>
      <c r="F2978" s="67" t="s">
        <v>1747</v>
      </c>
      <c r="G2978" s="8"/>
      <c r="H2978" s="67" t="s">
        <v>17</v>
      </c>
      <c r="I2978" s="22" t="s">
        <v>18</v>
      </c>
      <c r="J2978" s="68">
        <v>1</v>
      </c>
      <c r="K2978" s="13">
        <f>IFERROR(VLOOKUP(I2978,'LISTES stock'!A$2:B$1487,2,0)+SUMIFS(J2978:J2978,D2978:D2978,"ENTRÉE",I2978:I2978,I2978)-SUMIFS(J2978:J2978,D2978:D2978,"SORTIE",I2978:I2978,I2978),"")</f>
        <v>-58</v>
      </c>
      <c r="L2978" s="13">
        <f>IFERROR(VLOOKUP(I2978,T_LISTES[],3,0),"")</f>
        <v>0</v>
      </c>
      <c r="M2978" s="13" t="str">
        <f t="shared" si="93"/>
        <v>COMMANDER</v>
      </c>
      <c r="N2978" s="23" t="s">
        <v>1755</v>
      </c>
      <c r="O2978" s="8"/>
      <c r="P2978" s="69">
        <v>0</v>
      </c>
      <c r="Q2978" s="22" t="s">
        <v>2041</v>
      </c>
      <c r="R2978" s="14" t="s">
        <v>1776</v>
      </c>
    </row>
    <row r="2979" spans="1:18" x14ac:dyDescent="0.25">
      <c r="A2979" s="14">
        <f t="shared" si="92"/>
        <v>2978</v>
      </c>
      <c r="B2979" s="15">
        <v>44409</v>
      </c>
      <c r="C2979" s="7">
        <v>44418</v>
      </c>
      <c r="D2979" s="8" t="s">
        <v>842</v>
      </c>
      <c r="E2979" s="22" t="s">
        <v>231</v>
      </c>
      <c r="F2979" s="67" t="s">
        <v>1747</v>
      </c>
      <c r="G2979" s="8"/>
      <c r="H2979" s="67" t="s">
        <v>17</v>
      </c>
      <c r="I2979" s="22" t="s">
        <v>119</v>
      </c>
      <c r="J2979" s="68">
        <v>1</v>
      </c>
      <c r="K2979" s="13">
        <f>IFERROR(VLOOKUP(I2979,'LISTES stock'!A$2:B$1487,2,0)+SUMIFS(J2979:J2979,D2979:D2979,"ENTRÉE",I2979:I2979,I2979)-SUMIFS(J2979:J2979,D2979:D2979,"SORTIE",I2979:I2979,I2979),"")</f>
        <v>-24</v>
      </c>
      <c r="L2979" s="13">
        <f>IFERROR(VLOOKUP(I2979,T_LISTES[],3,0),"")</f>
        <v>0</v>
      </c>
      <c r="M2979" s="13" t="str">
        <f t="shared" si="93"/>
        <v>COMMANDER</v>
      </c>
      <c r="N2979" s="23"/>
      <c r="O2979" s="8"/>
      <c r="P2979" s="69">
        <v>0</v>
      </c>
      <c r="Q2979" s="22" t="s">
        <v>1917</v>
      </c>
      <c r="R2979" s="14" t="s">
        <v>1776</v>
      </c>
    </row>
    <row r="2980" spans="1:18" x14ac:dyDescent="0.25">
      <c r="A2980" s="14">
        <f t="shared" si="92"/>
        <v>2979</v>
      </c>
      <c r="B2980" s="15">
        <v>44409</v>
      </c>
      <c r="C2980" s="7">
        <v>44418</v>
      </c>
      <c r="D2980" s="8" t="s">
        <v>842</v>
      </c>
      <c r="E2980" s="22" t="s">
        <v>231</v>
      </c>
      <c r="F2980" s="67" t="s">
        <v>1747</v>
      </c>
      <c r="G2980" s="8"/>
      <c r="H2980" s="67" t="s">
        <v>17</v>
      </c>
      <c r="I2980" s="22" t="s">
        <v>56</v>
      </c>
      <c r="J2980" s="68">
        <v>4</v>
      </c>
      <c r="K2980" s="13">
        <f>IFERROR(VLOOKUP(I2980,'LISTES stock'!A$2:B$1487,2,0)+SUMIFS(J2980:J2980,D2980:D2980,"ENTRÉE",I2980:I2980,I2980)-SUMIFS(J2980:J2980,D2980:D2980,"SORTIE",I2980:I2980,I2980),"")</f>
        <v>5</v>
      </c>
      <c r="L2980" s="13">
        <f>IFERROR(VLOOKUP(I2980,T_LISTES[],3,0),"")</f>
        <v>0</v>
      </c>
      <c r="M2980" s="13" t="str">
        <f t="shared" si="93"/>
        <v/>
      </c>
      <c r="N2980" s="23"/>
      <c r="O2980" s="8"/>
      <c r="P2980" s="69">
        <v>0</v>
      </c>
      <c r="Q2980" s="22" t="s">
        <v>2130</v>
      </c>
      <c r="R2980" s="14" t="s">
        <v>1789</v>
      </c>
    </row>
    <row r="2981" spans="1:18" x14ac:dyDescent="0.25">
      <c r="A2981" s="14">
        <f t="shared" si="92"/>
        <v>2980</v>
      </c>
      <c r="B2981" s="15">
        <v>44409</v>
      </c>
      <c r="C2981" s="7">
        <v>44418</v>
      </c>
      <c r="D2981" s="8" t="s">
        <v>842</v>
      </c>
      <c r="E2981" s="22" t="s">
        <v>816</v>
      </c>
      <c r="F2981" s="67" t="s">
        <v>1747</v>
      </c>
      <c r="G2981" s="8"/>
      <c r="H2981" s="67" t="s">
        <v>17</v>
      </c>
      <c r="I2981" s="22" t="s">
        <v>56</v>
      </c>
      <c r="J2981" s="68">
        <v>6</v>
      </c>
      <c r="K2981" s="13">
        <f>IFERROR(VLOOKUP(I2981,'LISTES stock'!A$2:B$1487,2,0)+SUMIFS(J2981:J2981,D2981:D2981,"ENTRÉE",I2981:I2981,I2981)-SUMIFS(J2981:J2981,D2981:D2981,"SORTIE",I2981:I2981,I2981),"")</f>
        <v>3</v>
      </c>
      <c r="L2981" s="13">
        <f>IFERROR(VLOOKUP(I2981,T_LISTES[],3,0),"")</f>
        <v>0</v>
      </c>
      <c r="M2981" s="13" t="str">
        <f t="shared" si="93"/>
        <v/>
      </c>
      <c r="N2981" s="23"/>
      <c r="O2981" s="8"/>
      <c r="P2981" s="69">
        <v>0</v>
      </c>
      <c r="Q2981" s="22" t="s">
        <v>2130</v>
      </c>
      <c r="R2981" s="14" t="s">
        <v>1789</v>
      </c>
    </row>
    <row r="2982" spans="1:18" x14ac:dyDescent="0.25">
      <c r="A2982" s="14">
        <f t="shared" si="92"/>
        <v>2981</v>
      </c>
      <c r="B2982" s="15">
        <v>44409</v>
      </c>
      <c r="C2982" s="7">
        <v>44418</v>
      </c>
      <c r="D2982" s="8" t="s">
        <v>842</v>
      </c>
      <c r="E2982" s="22" t="s">
        <v>236</v>
      </c>
      <c r="F2982" s="67" t="s">
        <v>2201</v>
      </c>
      <c r="G2982" s="8"/>
      <c r="H2982" s="67" t="s">
        <v>1742</v>
      </c>
      <c r="I2982" s="22" t="s">
        <v>7</v>
      </c>
      <c r="J2982" s="68">
        <v>1</v>
      </c>
      <c r="K2982" s="13">
        <f>IFERROR(VLOOKUP(I2982,'LISTES stock'!A$2:B$1487,2,0)+SUMIFS(J2982:J2982,D2982:D2982,"ENTRÉE",I2982:I2982,I2982)-SUMIFS(J2982:J2982,D2982:D2982,"SORTIE",I2982:I2982,I2982),"")</f>
        <v>0</v>
      </c>
      <c r="L2982" s="13">
        <f>IFERROR(VLOOKUP(I2982,T_LISTES[],3,0),"")</f>
        <v>2</v>
      </c>
      <c r="M2982" s="13" t="str">
        <f t="shared" si="93"/>
        <v>COMMANDER</v>
      </c>
      <c r="N2982" s="23"/>
      <c r="O2982" s="8"/>
      <c r="P2982" s="69">
        <v>0</v>
      </c>
      <c r="Q2982" s="22"/>
      <c r="R2982" s="14" t="s">
        <v>1743</v>
      </c>
    </row>
    <row r="2983" spans="1:18" x14ac:dyDescent="0.25">
      <c r="A2983" s="14">
        <f t="shared" si="92"/>
        <v>2982</v>
      </c>
      <c r="B2983" s="15">
        <v>44409</v>
      </c>
      <c r="C2983" s="7">
        <v>44418</v>
      </c>
      <c r="D2983" s="8" t="s">
        <v>842</v>
      </c>
      <c r="E2983" s="22" t="s">
        <v>236</v>
      </c>
      <c r="F2983" s="67" t="s">
        <v>2201</v>
      </c>
      <c r="G2983" s="8"/>
      <c r="H2983" s="67" t="s">
        <v>1742</v>
      </c>
      <c r="I2983" s="22" t="s">
        <v>329</v>
      </c>
      <c r="J2983" s="68">
        <v>1</v>
      </c>
      <c r="K2983" s="13">
        <f>IFERROR(VLOOKUP(I2983,'LISTES stock'!A$2:B$1487,2,0)+SUMIFS(J2983:J2983,D2983:D2983,"ENTRÉE",I2983:I2983,I2983)-SUMIFS(J2983:J2983,D2983:D2983,"SORTIE",I2983:I2983,I2983),"")</f>
        <v>33</v>
      </c>
      <c r="L2983" s="13">
        <f>IFERROR(VLOOKUP(I2983,T_LISTES[],3,0),"")</f>
        <v>2</v>
      </c>
      <c r="M2983" s="13" t="str">
        <f t="shared" si="93"/>
        <v/>
      </c>
      <c r="N2983" s="23"/>
      <c r="O2983" s="8"/>
      <c r="P2983" s="69">
        <v>0</v>
      </c>
      <c r="Q2983" s="22"/>
      <c r="R2983" s="14" t="s">
        <v>1743</v>
      </c>
    </row>
    <row r="2984" spans="1:18" x14ac:dyDescent="0.25">
      <c r="A2984" s="14">
        <f t="shared" si="92"/>
        <v>2983</v>
      </c>
      <c r="B2984" s="15">
        <v>44409</v>
      </c>
      <c r="C2984" s="7">
        <v>44418</v>
      </c>
      <c r="D2984" s="75" t="s">
        <v>844</v>
      </c>
      <c r="E2984" s="22" t="s">
        <v>2298</v>
      </c>
      <c r="F2984" s="67" t="s">
        <v>1833</v>
      </c>
      <c r="G2984" s="8"/>
      <c r="H2984" s="67"/>
      <c r="I2984" s="22" t="s">
        <v>70</v>
      </c>
      <c r="J2984" s="68">
        <v>1</v>
      </c>
      <c r="K2984" s="13">
        <f>IFERROR(VLOOKUP(I2984,'LISTES stock'!A$2:B$1487,2,0)+SUMIFS(J2984:J2984,D2984:D2984,"ENTRÉE",I2984:I2984,I2984)-SUMIFS(J2984:J2984,D2984:D2984,"SORTIE",I2984:I2984,I2984),"")</f>
        <v>-32</v>
      </c>
      <c r="L2984" s="13">
        <f>IFERROR(VLOOKUP(I2984,T_LISTES[],3,0),"")</f>
        <v>2</v>
      </c>
      <c r="M2984" s="13" t="str">
        <f t="shared" si="93"/>
        <v>COMMANDER</v>
      </c>
      <c r="N2984" s="23" t="s">
        <v>1775</v>
      </c>
      <c r="O2984" s="8" t="s">
        <v>2524</v>
      </c>
      <c r="P2984" s="69">
        <v>12000</v>
      </c>
      <c r="Q2984" s="22"/>
      <c r="R2984" s="14"/>
    </row>
    <row r="2985" spans="1:18" x14ac:dyDescent="0.25">
      <c r="A2985" s="14">
        <f t="shared" si="92"/>
        <v>2984</v>
      </c>
      <c r="B2985" s="15">
        <v>44409</v>
      </c>
      <c r="C2985" s="7">
        <v>44418</v>
      </c>
      <c r="D2985" s="75" t="s">
        <v>844</v>
      </c>
      <c r="E2985" s="22" t="s">
        <v>2298</v>
      </c>
      <c r="F2985" s="67" t="s">
        <v>1735</v>
      </c>
      <c r="G2985" s="8"/>
      <c r="H2985" s="67"/>
      <c r="I2985" s="22" t="s">
        <v>484</v>
      </c>
      <c r="J2985" s="68">
        <v>7</v>
      </c>
      <c r="K2985" s="13">
        <f>IFERROR(VLOOKUP(I2985,'LISTES stock'!A$2:B$1487,2,0)+SUMIFS(J2985:J2985,D2985:D2985,"ENTRÉE",I2985:I2985,I2985)-SUMIFS(J2985:J2985,D2985:D2985,"SORTIE",I2985:I2985,I2985),"")</f>
        <v>29</v>
      </c>
      <c r="L2985" s="13">
        <f>IFERROR(VLOOKUP(I2985,T_LISTES[],3,0),"")</f>
        <v>2</v>
      </c>
      <c r="M2985" s="13" t="str">
        <f t="shared" si="93"/>
        <v/>
      </c>
      <c r="N2985" s="23" t="s">
        <v>1914</v>
      </c>
      <c r="O2985" s="8"/>
      <c r="P2985" s="69">
        <v>80000</v>
      </c>
      <c r="Q2985" s="22"/>
      <c r="R2985" s="14"/>
    </row>
    <row r="2986" spans="1:18" x14ac:dyDescent="0.25">
      <c r="A2986" s="14">
        <f t="shared" si="92"/>
        <v>2985</v>
      </c>
      <c r="B2986" s="15">
        <v>44409</v>
      </c>
      <c r="C2986" s="7">
        <v>44418</v>
      </c>
      <c r="D2986" s="75" t="s">
        <v>844</v>
      </c>
      <c r="E2986" s="22" t="s">
        <v>2298</v>
      </c>
      <c r="F2986" s="67" t="s">
        <v>1735</v>
      </c>
      <c r="G2986" s="8"/>
      <c r="H2986" s="67"/>
      <c r="I2986" s="22" t="s">
        <v>550</v>
      </c>
      <c r="J2986" s="68">
        <v>24</v>
      </c>
      <c r="K2986" s="13">
        <f>IFERROR(VLOOKUP(I2986,'LISTES stock'!A$2:B$1487,2,0)+SUMIFS(J2986:J2986,D2986:D2986,"ENTRÉE",I2986:I2986,I2986)-SUMIFS(J2986:J2986,D2986:D2986,"SORTIE",I2986:I2986,I2986),"")</f>
        <v>48</v>
      </c>
      <c r="L2986" s="13">
        <f>IFERROR(VLOOKUP(I2986,T_LISTES[],3,0),"")</f>
        <v>2</v>
      </c>
      <c r="M2986" s="13" t="str">
        <f t="shared" si="93"/>
        <v/>
      </c>
      <c r="N2986" s="23" t="s">
        <v>2183</v>
      </c>
      <c r="O2986" s="8"/>
      <c r="P2986" s="69">
        <v>10000</v>
      </c>
      <c r="Q2986" s="22"/>
      <c r="R2986" s="14"/>
    </row>
    <row r="2987" spans="1:18" x14ac:dyDescent="0.25">
      <c r="A2987" s="14">
        <f t="shared" si="92"/>
        <v>2986</v>
      </c>
      <c r="B2987" s="15">
        <v>44409</v>
      </c>
      <c r="C2987" s="7">
        <v>44418</v>
      </c>
      <c r="D2987" s="75" t="s">
        <v>844</v>
      </c>
      <c r="E2987" s="22" t="s">
        <v>2298</v>
      </c>
      <c r="F2987" s="67" t="s">
        <v>1735</v>
      </c>
      <c r="G2987" s="8"/>
      <c r="H2987" s="67"/>
      <c r="I2987" s="22" t="s">
        <v>488</v>
      </c>
      <c r="J2987" s="68">
        <v>24</v>
      </c>
      <c r="K2987" s="13">
        <f>IFERROR(VLOOKUP(I2987,'LISTES stock'!A$2:B$1487,2,0)+SUMIFS(J2987:J2987,D2987:D2987,"ENTRÉE",I2987:I2987,I2987)-SUMIFS(J2987:J2987,D2987:D2987,"SORTIE",I2987:I2987,I2987),"")</f>
        <v>54</v>
      </c>
      <c r="L2987" s="13">
        <f>IFERROR(VLOOKUP(I2987,T_LISTES[],3,0),"")</f>
        <v>0</v>
      </c>
      <c r="M2987" s="13" t="str">
        <f t="shared" si="93"/>
        <v/>
      </c>
      <c r="N2987" s="23" t="s">
        <v>1914</v>
      </c>
      <c r="O2987" s="8"/>
      <c r="P2987" s="69">
        <v>0</v>
      </c>
      <c r="Q2987" s="22"/>
      <c r="R2987" s="14"/>
    </row>
    <row r="2988" spans="1:18" x14ac:dyDescent="0.25">
      <c r="A2988" s="14">
        <f t="shared" si="92"/>
        <v>2987</v>
      </c>
      <c r="B2988" s="15">
        <v>44409</v>
      </c>
      <c r="C2988" s="7">
        <v>44418</v>
      </c>
      <c r="D2988" s="75" t="s">
        <v>844</v>
      </c>
      <c r="E2988" s="22" t="s">
        <v>2298</v>
      </c>
      <c r="F2988" s="67" t="s">
        <v>1735</v>
      </c>
      <c r="G2988" s="8"/>
      <c r="H2988" s="67"/>
      <c r="I2988" s="22" t="s">
        <v>954</v>
      </c>
      <c r="J2988" s="68">
        <v>2</v>
      </c>
      <c r="K2988" s="13">
        <f>IFERROR(VLOOKUP(I2988,'LISTES stock'!A$2:B$1487,2,0)+SUMIFS(J2988:J2988,D2988:D2988,"ENTRÉE",I2988:I2988,I2988)-SUMIFS(J2988:J2988,D2988:D2988,"SORTIE",I2988:I2988,I2988),"")</f>
        <v>6</v>
      </c>
      <c r="L2988" s="13">
        <f>IFERROR(VLOOKUP(I2988,T_LISTES[],3,0),"")</f>
        <v>0</v>
      </c>
      <c r="M2988" s="13" t="str">
        <f t="shared" si="93"/>
        <v/>
      </c>
      <c r="N2988" s="23"/>
      <c r="O2988" s="8"/>
      <c r="P2988" s="69">
        <v>0</v>
      </c>
      <c r="Q2988" s="22"/>
      <c r="R2988" s="14"/>
    </row>
    <row r="2989" spans="1:18" x14ac:dyDescent="0.25">
      <c r="A2989" s="14">
        <f t="shared" si="92"/>
        <v>2988</v>
      </c>
      <c r="B2989" s="15">
        <v>44409</v>
      </c>
      <c r="C2989" s="7">
        <v>44418</v>
      </c>
      <c r="D2989" s="75" t="s">
        <v>844</v>
      </c>
      <c r="E2989" s="22" t="s">
        <v>2298</v>
      </c>
      <c r="F2989" s="67" t="s">
        <v>1735</v>
      </c>
      <c r="G2989" s="8"/>
      <c r="H2989" s="67"/>
      <c r="I2989" s="22" t="s">
        <v>783</v>
      </c>
      <c r="J2989" s="68">
        <v>2</v>
      </c>
      <c r="K2989" s="13">
        <f>IFERROR(VLOOKUP(I2989,'LISTES stock'!A$2:B$1487,2,0)+SUMIFS(J2989:J2989,D2989:D2989,"ENTRÉE",I2989:I2989,I2989)-SUMIFS(J2989:J2989,D2989:D2989,"SORTIE",I2989:I2989,I2989),"")</f>
        <v>4</v>
      </c>
      <c r="L2989" s="13">
        <f>IFERROR(VLOOKUP(I2989,T_LISTES[],3,0),"")</f>
        <v>0</v>
      </c>
      <c r="M2989" s="13" t="str">
        <f t="shared" si="93"/>
        <v/>
      </c>
      <c r="N2989" s="23"/>
      <c r="O2989" s="8"/>
      <c r="P2989" s="69">
        <v>0</v>
      </c>
      <c r="Q2989" s="22"/>
      <c r="R2989" s="14"/>
    </row>
    <row r="2990" spans="1:18" x14ac:dyDescent="0.25">
      <c r="A2990" s="14">
        <f t="shared" si="92"/>
        <v>2989</v>
      </c>
      <c r="B2990" s="15">
        <v>44409</v>
      </c>
      <c r="C2990" s="7">
        <v>44418</v>
      </c>
      <c r="D2990" s="75" t="s">
        <v>844</v>
      </c>
      <c r="E2990" s="22" t="s">
        <v>2298</v>
      </c>
      <c r="F2990" s="67" t="s">
        <v>1735</v>
      </c>
      <c r="G2990" s="8"/>
      <c r="H2990" s="67"/>
      <c r="I2990" s="22" t="s">
        <v>288</v>
      </c>
      <c r="J2990" s="68">
        <v>24</v>
      </c>
      <c r="K2990" s="13">
        <f>IFERROR(VLOOKUP(I2990,'LISTES stock'!A$2:B$1487,2,0)+SUMIFS(J2990:J2990,D2990:D2990,"ENTRÉE",I2990:I2990,I2990)-SUMIFS(J2990:J2990,D2990:D2990,"SORTIE",I2990:I2990,I2990),"")</f>
        <v>7</v>
      </c>
      <c r="L2990" s="13">
        <f>IFERROR(VLOOKUP(I2990,T_LISTES[],3,0),"")</f>
        <v>0</v>
      </c>
      <c r="M2990" s="13" t="str">
        <f t="shared" si="93"/>
        <v/>
      </c>
      <c r="N2990" s="23"/>
      <c r="O2990" s="8"/>
      <c r="P2990" s="69">
        <v>0</v>
      </c>
      <c r="Q2990" s="22"/>
      <c r="R2990" s="14"/>
    </row>
    <row r="2991" spans="1:18" x14ac:dyDescent="0.25">
      <c r="A2991" s="14">
        <f t="shared" si="92"/>
        <v>2990</v>
      </c>
      <c r="B2991" s="15">
        <v>44409</v>
      </c>
      <c r="C2991" s="7">
        <v>44419</v>
      </c>
      <c r="D2991" s="8" t="s">
        <v>842</v>
      </c>
      <c r="E2991" s="22" t="s">
        <v>215</v>
      </c>
      <c r="F2991" s="67" t="s">
        <v>1747</v>
      </c>
      <c r="G2991" s="8"/>
      <c r="H2991" s="67" t="s">
        <v>33</v>
      </c>
      <c r="I2991" s="22" t="s">
        <v>830</v>
      </c>
      <c r="J2991" s="68">
        <v>1</v>
      </c>
      <c r="K2991" s="13">
        <f>IFERROR(VLOOKUP(I2991,'LISTES stock'!A$2:B$1487,2,0)+SUMIFS(J2991:J2991,D2991:D2991,"ENTRÉE",I2991:I2991,I2991)-SUMIFS(J2991:J2991,D2991:D2991,"SORTIE",I2991:I2991,I2991),"")</f>
        <v>-2</v>
      </c>
      <c r="L2991" s="13">
        <f>IFERROR(VLOOKUP(I2991,T_LISTES[],3,0),"")</f>
        <v>0</v>
      </c>
      <c r="M2991" s="13" t="str">
        <f t="shared" si="93"/>
        <v>COMMANDER</v>
      </c>
      <c r="N2991" s="23"/>
      <c r="O2991" s="8"/>
      <c r="P2991" s="69">
        <v>0</v>
      </c>
      <c r="Q2991" s="22"/>
      <c r="R2991" s="14" t="s">
        <v>1737</v>
      </c>
    </row>
    <row r="2992" spans="1:18" x14ac:dyDescent="0.25">
      <c r="A2992" s="14">
        <f t="shared" si="92"/>
        <v>2991</v>
      </c>
      <c r="B2992" s="15">
        <v>44409</v>
      </c>
      <c r="C2992" s="7">
        <v>44419</v>
      </c>
      <c r="D2992" s="8" t="s">
        <v>842</v>
      </c>
      <c r="E2992" s="22" t="s">
        <v>215</v>
      </c>
      <c r="F2992" s="67" t="s">
        <v>1747</v>
      </c>
      <c r="G2992" s="8"/>
      <c r="H2992" s="67" t="s">
        <v>33</v>
      </c>
      <c r="I2992" s="22" t="s">
        <v>498</v>
      </c>
      <c r="J2992" s="68">
        <v>1</v>
      </c>
      <c r="K2992" s="13">
        <f>IFERROR(VLOOKUP(I2992,'LISTES stock'!A$2:B$1487,2,0)+SUMIFS(J2992:J2992,D2992:D2992,"ENTRÉE",I2992:I2992,I2992)-SUMIFS(J2992:J2992,D2992:D2992,"SORTIE",I2992:I2992,I2992),"")</f>
        <v>-3</v>
      </c>
      <c r="L2992" s="13">
        <f>IFERROR(VLOOKUP(I2992,T_LISTES[],3,0),"")</f>
        <v>0</v>
      </c>
      <c r="M2992" s="13" t="str">
        <f t="shared" si="93"/>
        <v>COMMANDER</v>
      </c>
      <c r="N2992" s="23"/>
      <c r="O2992" s="8"/>
      <c r="P2992" s="69">
        <v>0</v>
      </c>
      <c r="Q2992" s="22"/>
      <c r="R2992" s="14" t="s">
        <v>1737</v>
      </c>
    </row>
    <row r="2993" spans="1:18" x14ac:dyDescent="0.25">
      <c r="A2993" s="14">
        <f t="shared" si="92"/>
        <v>2992</v>
      </c>
      <c r="B2993" s="15">
        <v>44409</v>
      </c>
      <c r="C2993" s="7">
        <v>44419</v>
      </c>
      <c r="D2993" s="8" t="s">
        <v>842</v>
      </c>
      <c r="E2993" s="22" t="s">
        <v>215</v>
      </c>
      <c r="F2993" s="67" t="s">
        <v>1771</v>
      </c>
      <c r="G2993" s="8"/>
      <c r="H2993" s="67" t="s">
        <v>1742</v>
      </c>
      <c r="I2993" s="22" t="s">
        <v>329</v>
      </c>
      <c r="J2993" s="68">
        <v>1</v>
      </c>
      <c r="K2993" s="13">
        <f>IFERROR(VLOOKUP(I2993,'LISTES stock'!A$2:B$1487,2,0)+SUMIFS(J2993:J2993,D2993:D2993,"ENTRÉE",I2993:I2993,I2993)-SUMIFS(J2993:J2993,D2993:D2993,"SORTIE",I2993:I2993,I2993),"")</f>
        <v>33</v>
      </c>
      <c r="L2993" s="13">
        <f>IFERROR(VLOOKUP(I2993,T_LISTES[],3,0),"")</f>
        <v>2</v>
      </c>
      <c r="M2993" s="13" t="str">
        <f t="shared" si="93"/>
        <v/>
      </c>
      <c r="N2993" s="23"/>
      <c r="O2993" s="8"/>
      <c r="P2993" s="69">
        <v>0</v>
      </c>
      <c r="Q2993" s="22"/>
      <c r="R2993" s="14" t="s">
        <v>1743</v>
      </c>
    </row>
    <row r="2994" spans="1:18" x14ac:dyDescent="0.25">
      <c r="A2994" s="14">
        <f t="shared" si="92"/>
        <v>2993</v>
      </c>
      <c r="B2994" s="15">
        <v>44409</v>
      </c>
      <c r="C2994" s="7">
        <v>44419</v>
      </c>
      <c r="D2994" s="8" t="s">
        <v>842</v>
      </c>
      <c r="E2994" s="22" t="s">
        <v>215</v>
      </c>
      <c r="F2994" s="67" t="s">
        <v>1771</v>
      </c>
      <c r="G2994" s="8"/>
      <c r="H2994" s="67" t="s">
        <v>1742</v>
      </c>
      <c r="I2994" s="22" t="s">
        <v>7</v>
      </c>
      <c r="J2994" s="68">
        <v>1</v>
      </c>
      <c r="K2994" s="13">
        <f>IFERROR(VLOOKUP(I2994,'LISTES stock'!A$2:B$1487,2,0)+SUMIFS(J2994:J2994,D2994:D2994,"ENTRÉE",I2994:I2994,I2994)-SUMIFS(J2994:J2994,D2994:D2994,"SORTIE",I2994:I2994,I2994),"")</f>
        <v>0</v>
      </c>
      <c r="L2994" s="13">
        <f>IFERROR(VLOOKUP(I2994,T_LISTES[],3,0),"")</f>
        <v>2</v>
      </c>
      <c r="M2994" s="13" t="str">
        <f t="shared" si="93"/>
        <v>COMMANDER</v>
      </c>
      <c r="N2994" s="23"/>
      <c r="O2994" s="8"/>
      <c r="P2994" s="69">
        <v>0</v>
      </c>
      <c r="Q2994" s="22"/>
      <c r="R2994" s="14" t="s">
        <v>1743</v>
      </c>
    </row>
    <row r="2995" spans="1:18" x14ac:dyDescent="0.25">
      <c r="A2995" s="14">
        <f t="shared" si="92"/>
        <v>2994</v>
      </c>
      <c r="B2995" s="15">
        <v>44409</v>
      </c>
      <c r="C2995" s="7">
        <v>44419</v>
      </c>
      <c r="D2995" s="8" t="s">
        <v>842</v>
      </c>
      <c r="E2995" s="22" t="s">
        <v>1862</v>
      </c>
      <c r="F2995" s="67" t="s">
        <v>1747</v>
      </c>
      <c r="G2995" s="8"/>
      <c r="H2995" s="67" t="s">
        <v>17</v>
      </c>
      <c r="I2995" s="22" t="s">
        <v>56</v>
      </c>
      <c r="J2995" s="68">
        <v>4</v>
      </c>
      <c r="K2995" s="13">
        <f>IFERROR(VLOOKUP(I2995,'LISTES stock'!A$2:B$1487,2,0)+SUMIFS(J2995:J2995,D2995:D2995,"ENTRÉE",I2995:I2995,I2995)-SUMIFS(J2995:J2995,D2995:D2995,"SORTIE",I2995:I2995,I2995),"")</f>
        <v>5</v>
      </c>
      <c r="L2995" s="13">
        <f>IFERROR(VLOOKUP(I2995,T_LISTES[],3,0),"")</f>
        <v>0</v>
      </c>
      <c r="M2995" s="13" t="str">
        <f t="shared" si="93"/>
        <v/>
      </c>
      <c r="N2995" s="23"/>
      <c r="O2995" s="8"/>
      <c r="P2995" s="69">
        <v>0</v>
      </c>
      <c r="Q2995" s="22"/>
      <c r="R2995" s="14" t="s">
        <v>1789</v>
      </c>
    </row>
    <row r="2996" spans="1:18" x14ac:dyDescent="0.25">
      <c r="A2996" s="14">
        <f t="shared" si="92"/>
        <v>2995</v>
      </c>
      <c r="B2996" s="15">
        <v>44409</v>
      </c>
      <c r="C2996" s="7">
        <v>44419</v>
      </c>
      <c r="D2996" s="8" t="s">
        <v>842</v>
      </c>
      <c r="E2996" s="22" t="s">
        <v>228</v>
      </c>
      <c r="F2996" s="67" t="s">
        <v>1744</v>
      </c>
      <c r="G2996" s="8"/>
      <c r="H2996" s="67" t="s">
        <v>33</v>
      </c>
      <c r="I2996" s="22" t="s">
        <v>439</v>
      </c>
      <c r="J2996" s="68">
        <v>1</v>
      </c>
      <c r="K2996" s="13">
        <f>IFERROR(VLOOKUP(I2996,'LISTES stock'!A$2:B$1487,2,0)+SUMIFS(J2996:J2996,D2996:D2996,"ENTRÉE",I2996:I2996,I2996)-SUMIFS(J2996:J2996,D2996:D2996,"SORTIE",I2996:I2996,I2996),"")</f>
        <v>-11</v>
      </c>
      <c r="L2996" s="13">
        <f>IFERROR(VLOOKUP(I2996,T_LISTES[],3,0),"")</f>
        <v>0</v>
      </c>
      <c r="M2996" s="13" t="str">
        <f t="shared" si="93"/>
        <v>COMMANDER</v>
      </c>
      <c r="N2996" s="23"/>
      <c r="O2996" s="8"/>
      <c r="P2996" s="69">
        <v>0</v>
      </c>
      <c r="Q2996" s="22"/>
      <c r="R2996" s="14" t="s">
        <v>1737</v>
      </c>
    </row>
    <row r="2997" spans="1:18" x14ac:dyDescent="0.25">
      <c r="A2997" s="14">
        <f t="shared" si="92"/>
        <v>2996</v>
      </c>
      <c r="B2997" s="15">
        <v>44409</v>
      </c>
      <c r="C2997" s="7">
        <v>44419</v>
      </c>
      <c r="D2997" s="8" t="s">
        <v>842</v>
      </c>
      <c r="E2997" s="22" t="s">
        <v>228</v>
      </c>
      <c r="F2997" s="67" t="s">
        <v>1744</v>
      </c>
      <c r="G2997" s="8"/>
      <c r="H2997" s="67" t="s">
        <v>33</v>
      </c>
      <c r="I2997" s="22" t="s">
        <v>495</v>
      </c>
      <c r="J2997" s="68">
        <v>1</v>
      </c>
      <c r="K2997" s="13">
        <f>IFERROR(VLOOKUP(I2997,'LISTES stock'!A$2:B$1487,2,0)+SUMIFS(J2997:J2997,D2997:D2997,"ENTRÉE",I2997:I2997,I2997)-SUMIFS(J2997:J2997,D2997:D2997,"SORTIE",I2997:I2997,I2997),"")</f>
        <v>-4</v>
      </c>
      <c r="L2997" s="13">
        <f>IFERROR(VLOOKUP(I2997,T_LISTES[],3,0),"")</f>
        <v>0</v>
      </c>
      <c r="M2997" s="13" t="str">
        <f t="shared" si="93"/>
        <v>COMMANDER</v>
      </c>
      <c r="N2997" s="23"/>
      <c r="O2997" s="8"/>
      <c r="P2997" s="69">
        <v>0</v>
      </c>
      <c r="Q2997" s="22"/>
      <c r="R2997" s="14" t="s">
        <v>1737</v>
      </c>
    </row>
    <row r="2998" spans="1:18" x14ac:dyDescent="0.25">
      <c r="A2998" s="14">
        <f t="shared" si="92"/>
        <v>2997</v>
      </c>
      <c r="B2998" s="15">
        <v>44409</v>
      </c>
      <c r="C2998" s="7">
        <v>44419</v>
      </c>
      <c r="D2998" s="8" t="s">
        <v>842</v>
      </c>
      <c r="E2998" s="22" t="s">
        <v>21</v>
      </c>
      <c r="F2998" s="67" t="s">
        <v>2129</v>
      </c>
      <c r="G2998" s="8"/>
      <c r="H2998" s="67" t="s">
        <v>1748</v>
      </c>
      <c r="I2998" s="22" t="s">
        <v>12</v>
      </c>
      <c r="J2998" s="68">
        <v>1</v>
      </c>
      <c r="K2998" s="13">
        <f>IFERROR(VLOOKUP(I2998,'LISTES stock'!A$2:B$1487,2,0)+SUMIFS(J2998:J2998,D2998:D2998,"ENTRÉE",I2998:I2998,I2998)-SUMIFS(J2998:J2998,D2998:D2998,"SORTIE",I2998:I2998,I2998),"")</f>
        <v>0</v>
      </c>
      <c r="L2998" s="13">
        <f>IFERROR(VLOOKUP(I2998,T_LISTES[],3,0),"")</f>
        <v>0</v>
      </c>
      <c r="M2998" s="13" t="str">
        <f t="shared" si="93"/>
        <v>COMMANDER</v>
      </c>
      <c r="N2998" s="23"/>
      <c r="O2998" s="8"/>
      <c r="P2998" s="69">
        <v>0</v>
      </c>
      <c r="Q2998" s="22"/>
      <c r="R2998" s="14" t="s">
        <v>1754</v>
      </c>
    </row>
    <row r="2999" spans="1:18" x14ac:dyDescent="0.25">
      <c r="A2999" s="14">
        <f t="shared" si="92"/>
        <v>2998</v>
      </c>
      <c r="B2999" s="15">
        <v>44409</v>
      </c>
      <c r="C2999" s="7">
        <v>44419</v>
      </c>
      <c r="D2999" s="8" t="s">
        <v>842</v>
      </c>
      <c r="E2999" s="22" t="s">
        <v>50</v>
      </c>
      <c r="F2999" s="67" t="s">
        <v>1787</v>
      </c>
      <c r="G2999" s="8"/>
      <c r="H2999" s="67" t="s">
        <v>1796</v>
      </c>
      <c r="I2999" s="22" t="s">
        <v>277</v>
      </c>
      <c r="J2999" s="68">
        <v>1</v>
      </c>
      <c r="K2999" s="13">
        <f>IFERROR(VLOOKUP(I2999,'LISTES stock'!A$2:B$1487,2,0)+SUMIFS(J2999:J2999,D2999:D2999,"ENTRÉE",I2999:I2999,I2999)-SUMIFS(J2999:J2999,D2999:D2999,"SORTIE",I2999:I2999,I2999),"")</f>
        <v>-1</v>
      </c>
      <c r="L2999" s="13">
        <f>IFERROR(VLOOKUP(I2999,T_LISTES[],3,0),"")</f>
        <v>2</v>
      </c>
      <c r="M2999" s="13" t="str">
        <f t="shared" si="93"/>
        <v>COMMANDER</v>
      </c>
      <c r="N2999" s="23"/>
      <c r="O2999" s="8"/>
      <c r="P2999" s="69">
        <v>15000</v>
      </c>
      <c r="Q2999" s="22"/>
      <c r="R2999" s="14" t="s">
        <v>1790</v>
      </c>
    </row>
    <row r="3000" spans="1:18" x14ac:dyDescent="0.25">
      <c r="A3000" s="14">
        <f t="shared" si="92"/>
        <v>2999</v>
      </c>
      <c r="B3000" s="15">
        <v>44409</v>
      </c>
      <c r="C3000" s="7">
        <v>44419</v>
      </c>
      <c r="D3000" s="8" t="s">
        <v>842</v>
      </c>
      <c r="E3000" s="22" t="s">
        <v>21</v>
      </c>
      <c r="F3000" s="67" t="s">
        <v>1747</v>
      </c>
      <c r="G3000" s="8"/>
      <c r="H3000" s="67" t="s">
        <v>17</v>
      </c>
      <c r="I3000" s="22" t="s">
        <v>18</v>
      </c>
      <c r="J3000" s="68">
        <v>2</v>
      </c>
      <c r="K3000" s="13">
        <f>IFERROR(VLOOKUP(I3000,'LISTES stock'!A$2:B$1487,2,0)+SUMIFS(J3000:J3000,D3000:D3000,"ENTRÉE",I3000:I3000,I3000)-SUMIFS(J3000:J3000,D3000:D3000,"SORTIE",I3000:I3000,I3000),"")</f>
        <v>-59</v>
      </c>
      <c r="L3000" s="13">
        <f>IFERROR(VLOOKUP(I3000,T_LISTES[],3,0),"")</f>
        <v>0</v>
      </c>
      <c r="M3000" s="13" t="str">
        <f t="shared" si="93"/>
        <v>COMMANDER</v>
      </c>
      <c r="N3000" s="23"/>
      <c r="O3000" s="8"/>
      <c r="P3000" s="69">
        <v>0</v>
      </c>
      <c r="Q3000" s="22"/>
      <c r="R3000" s="14" t="s">
        <v>1759</v>
      </c>
    </row>
    <row r="3001" spans="1:18" x14ac:dyDescent="0.25">
      <c r="A3001" s="14">
        <f t="shared" si="92"/>
        <v>3000</v>
      </c>
      <c r="B3001" s="15">
        <v>44409</v>
      </c>
      <c r="C3001" s="7">
        <v>44419</v>
      </c>
      <c r="D3001" s="75" t="s">
        <v>844</v>
      </c>
      <c r="E3001" s="22" t="s">
        <v>2298</v>
      </c>
      <c r="F3001" s="67" t="s">
        <v>1744</v>
      </c>
      <c r="G3001" s="8"/>
      <c r="H3001" s="67"/>
      <c r="I3001" s="22" t="s">
        <v>439</v>
      </c>
      <c r="J3001" s="68">
        <v>1</v>
      </c>
      <c r="K3001" s="13">
        <f>IFERROR(VLOOKUP(I3001,'LISTES stock'!A$2:B$1487,2,0)+SUMIFS(J3001:J3001,D3001:D3001,"ENTRÉE",I3001:I3001,I3001)-SUMIFS(J3001:J3001,D3001:D3001,"SORTIE",I3001:I3001,I3001),"")</f>
        <v>-9</v>
      </c>
      <c r="L3001" s="13">
        <f>IFERROR(VLOOKUP(I3001,T_LISTES[],3,0),"")</f>
        <v>0</v>
      </c>
      <c r="M3001" s="13" t="str">
        <f t="shared" si="93"/>
        <v>COMMANDER</v>
      </c>
      <c r="N3001" s="23"/>
      <c r="O3001" s="8"/>
      <c r="P3001" s="69">
        <v>0</v>
      </c>
      <c r="Q3001" s="22"/>
      <c r="R3001" s="14"/>
    </row>
    <row r="3002" spans="1:18" x14ac:dyDescent="0.25">
      <c r="A3002" s="14">
        <f t="shared" si="92"/>
        <v>3001</v>
      </c>
      <c r="B3002" s="15">
        <v>44409</v>
      </c>
      <c r="C3002" s="7">
        <v>44419</v>
      </c>
      <c r="D3002" s="75" t="s">
        <v>844</v>
      </c>
      <c r="E3002" s="22" t="s">
        <v>2298</v>
      </c>
      <c r="F3002" s="67" t="s">
        <v>1744</v>
      </c>
      <c r="G3002" s="8"/>
      <c r="H3002" s="67"/>
      <c r="I3002" s="22" t="s">
        <v>495</v>
      </c>
      <c r="J3002" s="68">
        <v>1</v>
      </c>
      <c r="K3002" s="13">
        <f>IFERROR(VLOOKUP(I3002,'LISTES stock'!A$2:B$1487,2,0)+SUMIFS(J3002:J3002,D3002:D3002,"ENTRÉE",I3002:I3002,I3002)-SUMIFS(J3002:J3002,D3002:D3002,"SORTIE",I3002:I3002,I3002),"")</f>
        <v>-2</v>
      </c>
      <c r="L3002" s="13">
        <f>IFERROR(VLOOKUP(I3002,T_LISTES[],3,0),"")</f>
        <v>0</v>
      </c>
      <c r="M3002" s="13" t="str">
        <f t="shared" si="93"/>
        <v>COMMANDER</v>
      </c>
      <c r="N3002" s="23"/>
      <c r="O3002" s="8"/>
      <c r="P3002" s="69">
        <v>0</v>
      </c>
      <c r="Q3002" s="22"/>
      <c r="R3002" s="14"/>
    </row>
    <row r="3003" spans="1:18" x14ac:dyDescent="0.25">
      <c r="A3003" s="14">
        <f t="shared" si="92"/>
        <v>3002</v>
      </c>
      <c r="B3003" s="15">
        <v>44409</v>
      </c>
      <c r="C3003" s="7">
        <v>44420</v>
      </c>
      <c r="D3003" s="8" t="s">
        <v>842</v>
      </c>
      <c r="E3003" s="22" t="s">
        <v>718</v>
      </c>
      <c r="F3003" s="67" t="s">
        <v>1771</v>
      </c>
      <c r="G3003" s="8"/>
      <c r="H3003" s="67" t="s">
        <v>1742</v>
      </c>
      <c r="I3003" s="22" t="s">
        <v>337</v>
      </c>
      <c r="J3003" s="68">
        <v>1</v>
      </c>
      <c r="K3003" s="13">
        <f>IFERROR(VLOOKUP(I3003,'LISTES stock'!A$2:B$1487,2,0)+SUMIFS(J3003:J3003,D3003:D3003,"ENTRÉE",I3003:I3003,I3003)-SUMIFS(J3003:J3003,D3003:D3003,"SORTIE",I3003:I3003,I3003),"")</f>
        <v>-25</v>
      </c>
      <c r="L3003" s="13">
        <f>IFERROR(VLOOKUP(I3003,T_LISTES[],3,0),"")</f>
        <v>2</v>
      </c>
      <c r="M3003" s="13" t="str">
        <f t="shared" si="93"/>
        <v>COMMANDER</v>
      </c>
      <c r="N3003" s="23"/>
      <c r="O3003" s="8"/>
      <c r="P3003" s="69">
        <v>0</v>
      </c>
      <c r="Q3003" s="22"/>
      <c r="R3003" s="14" t="s">
        <v>1777</v>
      </c>
    </row>
    <row r="3004" spans="1:18" x14ac:dyDescent="0.25">
      <c r="A3004" s="14">
        <f t="shared" ref="A3004:A3067" si="94">ROW()-1</f>
        <v>3003</v>
      </c>
      <c r="B3004" s="15">
        <v>44409</v>
      </c>
      <c r="C3004" s="7">
        <v>44420</v>
      </c>
      <c r="D3004" s="8" t="s">
        <v>842</v>
      </c>
      <c r="E3004" s="22" t="s">
        <v>718</v>
      </c>
      <c r="F3004" s="67" t="s">
        <v>1771</v>
      </c>
      <c r="G3004" s="8"/>
      <c r="H3004" s="67" t="s">
        <v>1742</v>
      </c>
      <c r="I3004" s="22" t="s">
        <v>333</v>
      </c>
      <c r="J3004" s="68">
        <v>1</v>
      </c>
      <c r="K3004" s="13">
        <f>IFERROR(VLOOKUP(I3004,'LISTES stock'!A$2:B$1487,2,0)+SUMIFS(J3004:J3004,D3004:D3004,"ENTRÉE",I3004:I3004,I3004)-SUMIFS(J3004:J3004,D3004:D3004,"SORTIE",I3004:I3004,I3004),"")</f>
        <v>-22</v>
      </c>
      <c r="L3004" s="13">
        <f>IFERROR(VLOOKUP(I3004,T_LISTES[],3,0),"")</f>
        <v>2</v>
      </c>
      <c r="M3004" s="13" t="str">
        <f t="shared" ref="M3004:M3067" si="95">IF($K3004&lt;=$L3004,"COMMANDER","")</f>
        <v>COMMANDER</v>
      </c>
      <c r="N3004" s="23"/>
      <c r="O3004" s="8"/>
      <c r="P3004" s="69">
        <v>0</v>
      </c>
      <c r="Q3004" s="22"/>
      <c r="R3004" s="14" t="s">
        <v>1777</v>
      </c>
    </row>
    <row r="3005" spans="1:18" x14ac:dyDescent="0.25">
      <c r="A3005" s="14">
        <f t="shared" si="94"/>
        <v>3004</v>
      </c>
      <c r="B3005" s="15">
        <v>44409</v>
      </c>
      <c r="C3005" s="7">
        <v>44420</v>
      </c>
      <c r="D3005" s="8" t="s">
        <v>842</v>
      </c>
      <c r="E3005" s="22" t="s">
        <v>72</v>
      </c>
      <c r="F3005" s="67" t="s">
        <v>1747</v>
      </c>
      <c r="G3005" s="8"/>
      <c r="H3005" s="67" t="s">
        <v>17</v>
      </c>
      <c r="I3005" s="22" t="s">
        <v>280</v>
      </c>
      <c r="J3005" s="68">
        <v>1</v>
      </c>
      <c r="K3005" s="13">
        <f>IFERROR(VLOOKUP(I3005,'LISTES stock'!A$2:B$1487,2,0)+SUMIFS(J3005:J3005,D3005:D3005,"ENTRÉE",I3005:I3005,I3005)-SUMIFS(J3005:J3005,D3005:D3005,"SORTIE",I3005:I3005,I3005),"")</f>
        <v>-14</v>
      </c>
      <c r="L3005" s="13">
        <f>IFERROR(VLOOKUP(I3005,T_LISTES[],3,0),"")</f>
        <v>0</v>
      </c>
      <c r="M3005" s="13" t="str">
        <f t="shared" si="95"/>
        <v>COMMANDER</v>
      </c>
      <c r="N3005" s="23"/>
      <c r="O3005" s="8"/>
      <c r="P3005" s="69">
        <v>0</v>
      </c>
      <c r="Q3005" s="22"/>
      <c r="R3005" s="14" t="s">
        <v>1789</v>
      </c>
    </row>
    <row r="3006" spans="1:18" x14ac:dyDescent="0.25">
      <c r="A3006" s="14">
        <f t="shared" si="94"/>
        <v>3005</v>
      </c>
      <c r="B3006" s="15">
        <v>44409</v>
      </c>
      <c r="C3006" s="7">
        <v>44420</v>
      </c>
      <c r="D3006" s="8" t="s">
        <v>842</v>
      </c>
      <c r="E3006" s="22" t="s">
        <v>719</v>
      </c>
      <c r="F3006" s="67" t="s">
        <v>1860</v>
      </c>
      <c r="G3006" s="8"/>
      <c r="H3006" s="67" t="s">
        <v>26</v>
      </c>
      <c r="I3006" s="22" t="s">
        <v>744</v>
      </c>
      <c r="J3006" s="68">
        <v>1</v>
      </c>
      <c r="K3006" s="13">
        <f>IFERROR(VLOOKUP(I3006,'LISTES stock'!A$2:B$1487,2,0)+SUMIFS(J3006:J3006,D3006:D3006,"ENTRÉE",I3006:I3006,I3006)-SUMIFS(J3006:J3006,D3006:D3006,"SORTIE",I3006:I3006,I3006),"")</f>
        <v>-7</v>
      </c>
      <c r="L3006" s="13">
        <f>IFERROR(VLOOKUP(I3006,T_LISTES[],3,0),"")</f>
        <v>0</v>
      </c>
      <c r="M3006" s="13" t="str">
        <f t="shared" si="95"/>
        <v>COMMANDER</v>
      </c>
      <c r="N3006" s="23"/>
      <c r="O3006" s="8"/>
      <c r="P3006" s="69">
        <v>0</v>
      </c>
      <c r="Q3006" s="22"/>
      <c r="R3006" s="14" t="s">
        <v>1754</v>
      </c>
    </row>
    <row r="3007" spans="1:18" x14ac:dyDescent="0.25">
      <c r="A3007" s="14">
        <f t="shared" si="94"/>
        <v>3006</v>
      </c>
      <c r="B3007" s="15">
        <v>44409</v>
      </c>
      <c r="C3007" s="7">
        <v>44420</v>
      </c>
      <c r="D3007" s="8" t="s">
        <v>842</v>
      </c>
      <c r="E3007" s="22" t="s">
        <v>434</v>
      </c>
      <c r="F3007" s="67" t="s">
        <v>1747</v>
      </c>
      <c r="G3007" s="8"/>
      <c r="H3007" s="67" t="s">
        <v>17</v>
      </c>
      <c r="I3007" s="22" t="s">
        <v>56</v>
      </c>
      <c r="J3007" s="68">
        <v>2</v>
      </c>
      <c r="K3007" s="13">
        <f>IFERROR(VLOOKUP(I3007,'LISTES stock'!A$2:B$1487,2,0)+SUMIFS(J3007:J3007,D3007:D3007,"ENTRÉE",I3007:I3007,I3007)-SUMIFS(J3007:J3007,D3007:D3007,"SORTIE",I3007:I3007,I3007),"")</f>
        <v>7</v>
      </c>
      <c r="L3007" s="13">
        <f>IFERROR(VLOOKUP(I3007,T_LISTES[],3,0),"")</f>
        <v>0</v>
      </c>
      <c r="M3007" s="13" t="str">
        <f t="shared" si="95"/>
        <v/>
      </c>
      <c r="N3007" s="23"/>
      <c r="O3007" s="8"/>
      <c r="P3007" s="69">
        <v>0</v>
      </c>
      <c r="Q3007" s="22" t="s">
        <v>1962</v>
      </c>
      <c r="R3007" s="14" t="s">
        <v>1789</v>
      </c>
    </row>
    <row r="3008" spans="1:18" x14ac:dyDescent="0.25">
      <c r="A3008" s="14">
        <f t="shared" si="94"/>
        <v>3007</v>
      </c>
      <c r="B3008" s="15">
        <v>44409</v>
      </c>
      <c r="C3008" s="7">
        <v>44420</v>
      </c>
      <c r="D3008" s="8" t="s">
        <v>842</v>
      </c>
      <c r="E3008" s="22" t="s">
        <v>88</v>
      </c>
      <c r="F3008" s="67" t="s">
        <v>1765</v>
      </c>
      <c r="G3008" s="8"/>
      <c r="H3008" s="67" t="s">
        <v>26</v>
      </c>
      <c r="I3008" s="22" t="s">
        <v>64</v>
      </c>
      <c r="J3008" s="68">
        <v>1</v>
      </c>
      <c r="K3008" s="13">
        <f>IFERROR(VLOOKUP(I3008,'LISTES stock'!A$2:B$1487,2,0)+SUMIFS(J3008:J3008,D3008:D3008,"ENTRÉE",I3008:I3008,I3008)-SUMIFS(J3008:J3008,D3008:D3008,"SORTIE",I3008:I3008,I3008),"")</f>
        <v>-50</v>
      </c>
      <c r="L3008" s="13">
        <f>IFERROR(VLOOKUP(I3008,T_LISTES[],3,0),"")</f>
        <v>2</v>
      </c>
      <c r="M3008" s="13" t="str">
        <f t="shared" si="95"/>
        <v>COMMANDER</v>
      </c>
      <c r="N3008" s="23"/>
      <c r="O3008" s="8"/>
      <c r="P3008" s="69">
        <v>0</v>
      </c>
      <c r="Q3008" s="22" t="s">
        <v>1780</v>
      </c>
      <c r="R3008" s="14" t="s">
        <v>1790</v>
      </c>
    </row>
    <row r="3009" spans="1:18" x14ac:dyDescent="0.25">
      <c r="A3009" s="14">
        <f t="shared" si="94"/>
        <v>3008</v>
      </c>
      <c r="B3009" s="15">
        <v>44409</v>
      </c>
      <c r="C3009" s="7">
        <v>44420</v>
      </c>
      <c r="D3009" s="8" t="s">
        <v>842</v>
      </c>
      <c r="E3009" s="22" t="s">
        <v>88</v>
      </c>
      <c r="F3009" s="67" t="s">
        <v>1765</v>
      </c>
      <c r="G3009" s="8"/>
      <c r="H3009" s="67" t="s">
        <v>26</v>
      </c>
      <c r="I3009" s="22" t="s">
        <v>65</v>
      </c>
      <c r="J3009" s="68">
        <v>1</v>
      </c>
      <c r="K3009" s="13">
        <f>IFERROR(VLOOKUP(I3009,'LISTES stock'!A$2:B$1487,2,0)+SUMIFS(J3009:J3009,D3009:D3009,"ENTRÉE",I3009:I3009,I3009)-SUMIFS(J3009:J3009,D3009:D3009,"SORTIE",I3009:I3009,I3009),"")</f>
        <v>-54</v>
      </c>
      <c r="L3009" s="13">
        <f>IFERROR(VLOOKUP(I3009,T_LISTES[],3,0),"")</f>
        <v>2</v>
      </c>
      <c r="M3009" s="13" t="str">
        <f t="shared" si="95"/>
        <v>COMMANDER</v>
      </c>
      <c r="N3009" s="23"/>
      <c r="O3009" s="8"/>
      <c r="P3009" s="69">
        <v>0</v>
      </c>
      <c r="Q3009" s="22" t="s">
        <v>1780</v>
      </c>
      <c r="R3009" s="14" t="s">
        <v>1790</v>
      </c>
    </row>
    <row r="3010" spans="1:18" x14ac:dyDescent="0.25">
      <c r="A3010" s="14">
        <f t="shared" si="94"/>
        <v>3009</v>
      </c>
      <c r="B3010" s="15">
        <v>44409</v>
      </c>
      <c r="C3010" s="7">
        <v>44420</v>
      </c>
      <c r="D3010" s="8" t="s">
        <v>842</v>
      </c>
      <c r="E3010" s="22" t="s">
        <v>88</v>
      </c>
      <c r="F3010" s="67" t="s">
        <v>1860</v>
      </c>
      <c r="G3010" s="8"/>
      <c r="H3010" s="67" t="s">
        <v>26</v>
      </c>
      <c r="I3010" s="22" t="s">
        <v>135</v>
      </c>
      <c r="J3010" s="68">
        <v>1</v>
      </c>
      <c r="K3010" s="13">
        <f>IFERROR(VLOOKUP(I3010,'LISTES stock'!A$2:B$1487,2,0)+SUMIFS(J3010:J3010,D3010:D3010,"ENTRÉE",I3010:I3010,I3010)-SUMIFS(J3010:J3010,D3010:D3010,"SORTIE",I3010:I3010,I3010),"")</f>
        <v>-87</v>
      </c>
      <c r="L3010" s="13">
        <f>IFERROR(VLOOKUP(I3010,T_LISTES[],3,0),"")</f>
        <v>2</v>
      </c>
      <c r="M3010" s="13" t="str">
        <f t="shared" si="95"/>
        <v>COMMANDER</v>
      </c>
      <c r="N3010" s="23"/>
      <c r="O3010" s="8"/>
      <c r="P3010" s="69">
        <v>0</v>
      </c>
      <c r="Q3010" s="22" t="s">
        <v>1780</v>
      </c>
      <c r="R3010" s="14" t="s">
        <v>1790</v>
      </c>
    </row>
    <row r="3011" spans="1:18" x14ac:dyDescent="0.25">
      <c r="A3011" s="14">
        <f t="shared" si="94"/>
        <v>3010</v>
      </c>
      <c r="B3011" s="15">
        <v>44409</v>
      </c>
      <c r="C3011" s="7">
        <v>44420</v>
      </c>
      <c r="D3011" s="8" t="s">
        <v>842</v>
      </c>
      <c r="E3011" s="22" t="s">
        <v>88</v>
      </c>
      <c r="F3011" s="67" t="s">
        <v>1765</v>
      </c>
      <c r="G3011" s="8"/>
      <c r="H3011" s="67" t="s">
        <v>26</v>
      </c>
      <c r="I3011" s="22" t="s">
        <v>57</v>
      </c>
      <c r="J3011" s="68">
        <v>35</v>
      </c>
      <c r="K3011" s="13">
        <f>IFERROR(VLOOKUP(I3011,'LISTES stock'!A$2:B$1487,2,0)+SUMIFS(J3011:J3011,D3011:D3011,"ENTRÉE",I3011:I3011,I3011)-SUMIFS(J3011:J3011,D3011:D3011,"SORTIE",I3011:I3011,I3011),"")</f>
        <v>-7079</v>
      </c>
      <c r="L3011" s="13">
        <f>IFERROR(VLOOKUP(I3011,T_LISTES[],3,0),"")</f>
        <v>0</v>
      </c>
      <c r="M3011" s="13" t="str">
        <f t="shared" si="95"/>
        <v>COMMANDER</v>
      </c>
      <c r="N3011" s="23" t="s">
        <v>1861</v>
      </c>
      <c r="O3011" s="8"/>
      <c r="P3011" s="69">
        <v>0</v>
      </c>
      <c r="Q3011" s="22" t="s">
        <v>1780</v>
      </c>
      <c r="R3011" s="14" t="s">
        <v>1790</v>
      </c>
    </row>
    <row r="3012" spans="1:18" x14ac:dyDescent="0.25">
      <c r="A3012" s="14">
        <f t="shared" si="94"/>
        <v>3011</v>
      </c>
      <c r="B3012" s="15">
        <v>44409</v>
      </c>
      <c r="C3012" s="7">
        <v>44420</v>
      </c>
      <c r="D3012" s="8" t="s">
        <v>842</v>
      </c>
      <c r="E3012" s="22" t="s">
        <v>718</v>
      </c>
      <c r="F3012" s="67" t="s">
        <v>1860</v>
      </c>
      <c r="G3012" s="8"/>
      <c r="H3012" s="67" t="s">
        <v>26</v>
      </c>
      <c r="I3012" s="22" t="s">
        <v>664</v>
      </c>
      <c r="J3012" s="68">
        <v>1</v>
      </c>
      <c r="K3012" s="13">
        <f>IFERROR(VLOOKUP(I3012,'LISTES stock'!A$2:B$1487,2,0)+SUMIFS(J3012:J3012,D3012:D3012,"ENTRÉE",I3012:I3012,I3012)-SUMIFS(J3012:J3012,D3012:D3012,"SORTIE",I3012:I3012,I3012),"")</f>
        <v>-14</v>
      </c>
      <c r="L3012" s="13">
        <f>IFERROR(VLOOKUP(I3012,T_LISTES[],3,0),"")</f>
        <v>2</v>
      </c>
      <c r="M3012" s="13" t="str">
        <f t="shared" si="95"/>
        <v>COMMANDER</v>
      </c>
      <c r="N3012" s="23"/>
      <c r="O3012" s="8"/>
      <c r="P3012" s="69">
        <v>0</v>
      </c>
      <c r="Q3012" s="22" t="s">
        <v>1780</v>
      </c>
      <c r="R3012" s="14" t="s">
        <v>1759</v>
      </c>
    </row>
    <row r="3013" spans="1:18" x14ac:dyDescent="0.25">
      <c r="A3013" s="14">
        <f t="shared" si="94"/>
        <v>3012</v>
      </c>
      <c r="B3013" s="15">
        <v>44409</v>
      </c>
      <c r="C3013" s="7">
        <v>44420</v>
      </c>
      <c r="D3013" s="8" t="s">
        <v>842</v>
      </c>
      <c r="E3013" s="22" t="s">
        <v>718</v>
      </c>
      <c r="F3013" s="67" t="s">
        <v>1860</v>
      </c>
      <c r="G3013" s="8"/>
      <c r="H3013" s="67" t="s">
        <v>26</v>
      </c>
      <c r="I3013" s="22" t="s">
        <v>663</v>
      </c>
      <c r="J3013" s="68">
        <v>2</v>
      </c>
      <c r="K3013" s="13">
        <f>IFERROR(VLOOKUP(I3013,'LISTES stock'!A$2:B$1487,2,0)+SUMIFS(J3013:J3013,D3013:D3013,"ENTRÉE",I3013:I3013,I3013)-SUMIFS(J3013:J3013,D3013:D3013,"SORTIE",I3013:I3013,I3013),"")</f>
        <v>-1</v>
      </c>
      <c r="L3013" s="13">
        <f>IFERROR(VLOOKUP(I3013,T_LISTES[],3,0),"")</f>
        <v>2</v>
      </c>
      <c r="M3013" s="13" t="str">
        <f t="shared" si="95"/>
        <v>COMMANDER</v>
      </c>
      <c r="N3013" s="23"/>
      <c r="O3013" s="8"/>
      <c r="P3013" s="69">
        <v>0</v>
      </c>
      <c r="Q3013" s="22" t="s">
        <v>1780</v>
      </c>
      <c r="R3013" s="14" t="s">
        <v>1759</v>
      </c>
    </row>
    <row r="3014" spans="1:18" x14ac:dyDescent="0.25">
      <c r="A3014" s="14">
        <f t="shared" si="94"/>
        <v>3013</v>
      </c>
      <c r="B3014" s="15">
        <v>44409</v>
      </c>
      <c r="C3014" s="7">
        <v>44420</v>
      </c>
      <c r="D3014" s="8" t="s">
        <v>842</v>
      </c>
      <c r="E3014" s="22" t="s">
        <v>718</v>
      </c>
      <c r="F3014" s="67" t="s">
        <v>1860</v>
      </c>
      <c r="G3014" s="8"/>
      <c r="H3014" s="67" t="s">
        <v>26</v>
      </c>
      <c r="I3014" s="22" t="s">
        <v>135</v>
      </c>
      <c r="J3014" s="68">
        <v>2</v>
      </c>
      <c r="K3014" s="13">
        <f>IFERROR(VLOOKUP(I3014,'LISTES stock'!A$2:B$1487,2,0)+SUMIFS(J3014:J3014,D3014:D3014,"ENTRÉE",I3014:I3014,I3014)-SUMIFS(J3014:J3014,D3014:D3014,"SORTIE",I3014:I3014,I3014),"")</f>
        <v>-88</v>
      </c>
      <c r="L3014" s="13">
        <f>IFERROR(VLOOKUP(I3014,T_LISTES[],3,0),"")</f>
        <v>2</v>
      </c>
      <c r="M3014" s="13" t="str">
        <f t="shared" si="95"/>
        <v>COMMANDER</v>
      </c>
      <c r="N3014" s="23"/>
      <c r="O3014" s="8"/>
      <c r="P3014" s="69">
        <v>0</v>
      </c>
      <c r="Q3014" s="22" t="s">
        <v>1780</v>
      </c>
      <c r="R3014" s="14" t="s">
        <v>1759</v>
      </c>
    </row>
    <row r="3015" spans="1:18" x14ac:dyDescent="0.25">
      <c r="A3015" s="14">
        <f t="shared" si="94"/>
        <v>3014</v>
      </c>
      <c r="B3015" s="15">
        <v>44409</v>
      </c>
      <c r="C3015" s="7">
        <v>44420</v>
      </c>
      <c r="D3015" s="8" t="s">
        <v>842</v>
      </c>
      <c r="E3015" s="22" t="s">
        <v>718</v>
      </c>
      <c r="F3015" s="67" t="s">
        <v>1860</v>
      </c>
      <c r="G3015" s="8"/>
      <c r="H3015" s="67" t="s">
        <v>26</v>
      </c>
      <c r="I3015" s="22" t="s">
        <v>57</v>
      </c>
      <c r="J3015" s="68">
        <v>32</v>
      </c>
      <c r="K3015" s="13">
        <f>IFERROR(VLOOKUP(I3015,'LISTES stock'!A$2:B$1487,2,0)+SUMIFS(J3015:J3015,D3015:D3015,"ENTRÉE",I3015:I3015,I3015)-SUMIFS(J3015:J3015,D3015:D3015,"SORTIE",I3015:I3015,I3015),"")</f>
        <v>-7076</v>
      </c>
      <c r="L3015" s="13">
        <f>IFERROR(VLOOKUP(I3015,T_LISTES[],3,0),"")</f>
        <v>0</v>
      </c>
      <c r="M3015" s="13" t="str">
        <f t="shared" si="95"/>
        <v>COMMANDER</v>
      </c>
      <c r="N3015" s="23"/>
      <c r="O3015" s="8"/>
      <c r="P3015" s="69">
        <v>0</v>
      </c>
      <c r="Q3015" s="22" t="s">
        <v>1780</v>
      </c>
      <c r="R3015" s="14" t="s">
        <v>1759</v>
      </c>
    </row>
    <row r="3016" spans="1:18" x14ac:dyDescent="0.25">
      <c r="A3016" s="14">
        <f t="shared" si="94"/>
        <v>3015</v>
      </c>
      <c r="B3016" s="15">
        <v>44409</v>
      </c>
      <c r="C3016" s="7">
        <v>44420</v>
      </c>
      <c r="D3016" s="8" t="s">
        <v>842</v>
      </c>
      <c r="E3016" s="22" t="s">
        <v>68</v>
      </c>
      <c r="F3016" s="67" t="s">
        <v>1860</v>
      </c>
      <c r="G3016" s="8"/>
      <c r="H3016" s="67" t="s">
        <v>26</v>
      </c>
      <c r="I3016" s="22" t="s">
        <v>135</v>
      </c>
      <c r="J3016" s="68">
        <v>1</v>
      </c>
      <c r="K3016" s="13">
        <f>IFERROR(VLOOKUP(I3016,'LISTES stock'!A$2:B$1487,2,0)+SUMIFS(J3016:J3016,D3016:D3016,"ENTRÉE",I3016:I3016,I3016)-SUMIFS(J3016:J3016,D3016:D3016,"SORTIE",I3016:I3016,I3016),"")</f>
        <v>-87</v>
      </c>
      <c r="L3016" s="13">
        <f>IFERROR(VLOOKUP(I3016,T_LISTES[],3,0),"")</f>
        <v>2</v>
      </c>
      <c r="M3016" s="13" t="str">
        <f t="shared" si="95"/>
        <v>COMMANDER</v>
      </c>
      <c r="N3016" s="23"/>
      <c r="O3016" s="8"/>
      <c r="P3016" s="69">
        <v>0</v>
      </c>
      <c r="Q3016" s="22"/>
      <c r="R3016" s="14" t="s">
        <v>1737</v>
      </c>
    </row>
    <row r="3017" spans="1:18" x14ac:dyDescent="0.25">
      <c r="A3017" s="14">
        <f t="shared" si="94"/>
        <v>3016</v>
      </c>
      <c r="B3017" s="15">
        <v>44409</v>
      </c>
      <c r="C3017" s="7">
        <v>44420</v>
      </c>
      <c r="D3017" s="8" t="s">
        <v>842</v>
      </c>
      <c r="E3017" s="22" t="s">
        <v>228</v>
      </c>
      <c r="F3017" s="67" t="s">
        <v>1860</v>
      </c>
      <c r="G3017" s="8"/>
      <c r="H3017" s="67" t="s">
        <v>33</v>
      </c>
      <c r="I3017" s="22" t="s">
        <v>633</v>
      </c>
      <c r="J3017" s="68">
        <v>1</v>
      </c>
      <c r="K3017" s="13">
        <f>IFERROR(VLOOKUP(I3017,'LISTES stock'!A$2:B$1487,2,0)+SUMIFS(J3017:J3017,D3017:D3017,"ENTRÉE",I3017:I3017,I3017)-SUMIFS(J3017:J3017,D3017:D3017,"SORTIE",I3017:I3017,I3017),"")</f>
        <v>-1</v>
      </c>
      <c r="L3017" s="13">
        <f>IFERROR(VLOOKUP(I3017,T_LISTES[],3,0),"")</f>
        <v>0</v>
      </c>
      <c r="M3017" s="13" t="str">
        <f t="shared" si="95"/>
        <v>COMMANDER</v>
      </c>
      <c r="N3017" s="23"/>
      <c r="O3017" s="8"/>
      <c r="P3017" s="69">
        <v>0</v>
      </c>
      <c r="Q3017" s="22" t="s">
        <v>1963</v>
      </c>
      <c r="R3017" s="14" t="s">
        <v>1865</v>
      </c>
    </row>
    <row r="3018" spans="1:18" x14ac:dyDescent="0.25">
      <c r="A3018" s="14">
        <f t="shared" si="94"/>
        <v>3017</v>
      </c>
      <c r="B3018" s="15">
        <v>44409</v>
      </c>
      <c r="C3018" s="7">
        <v>44420</v>
      </c>
      <c r="D3018" s="8" t="s">
        <v>842</v>
      </c>
      <c r="E3018" s="22" t="s">
        <v>86</v>
      </c>
      <c r="F3018" s="67" t="s">
        <v>1964</v>
      </c>
      <c r="G3018" s="8"/>
      <c r="H3018" s="67" t="s">
        <v>1742</v>
      </c>
      <c r="I3018" s="22" t="s">
        <v>333</v>
      </c>
      <c r="J3018" s="68">
        <v>2</v>
      </c>
      <c r="K3018" s="13">
        <f>IFERROR(VLOOKUP(I3018,'LISTES stock'!A$2:B$1487,2,0)+SUMIFS(J3018:J3018,D3018:D3018,"ENTRÉE",I3018:I3018,I3018)-SUMIFS(J3018:J3018,D3018:D3018,"SORTIE",I3018:I3018,I3018),"")</f>
        <v>-23</v>
      </c>
      <c r="L3018" s="13">
        <f>IFERROR(VLOOKUP(I3018,T_LISTES[],3,0),"")</f>
        <v>2</v>
      </c>
      <c r="M3018" s="13" t="str">
        <f t="shared" si="95"/>
        <v>COMMANDER</v>
      </c>
      <c r="N3018" s="23"/>
      <c r="O3018" s="8"/>
      <c r="P3018" s="69">
        <v>0</v>
      </c>
      <c r="Q3018" s="22"/>
      <c r="R3018" s="14" t="s">
        <v>1772</v>
      </c>
    </row>
    <row r="3019" spans="1:18" x14ac:dyDescent="0.25">
      <c r="A3019" s="14">
        <f t="shared" si="94"/>
        <v>3018</v>
      </c>
      <c r="B3019" s="15">
        <v>44409</v>
      </c>
      <c r="C3019" s="7">
        <v>44420</v>
      </c>
      <c r="D3019" s="8" t="s">
        <v>842</v>
      </c>
      <c r="E3019" s="22" t="s">
        <v>88</v>
      </c>
      <c r="F3019" s="67" t="s">
        <v>1964</v>
      </c>
      <c r="G3019" s="8"/>
      <c r="H3019" s="67" t="s">
        <v>1742</v>
      </c>
      <c r="I3019" s="22" t="s">
        <v>333</v>
      </c>
      <c r="J3019" s="68">
        <v>1</v>
      </c>
      <c r="K3019" s="13">
        <f>IFERROR(VLOOKUP(I3019,'LISTES stock'!A$2:B$1487,2,0)+SUMIFS(J3019:J3019,D3019:D3019,"ENTRÉE",I3019:I3019,I3019)-SUMIFS(J3019:J3019,D3019:D3019,"SORTIE",I3019:I3019,I3019),"")</f>
        <v>-22</v>
      </c>
      <c r="L3019" s="13">
        <f>IFERROR(VLOOKUP(I3019,T_LISTES[],3,0),"")</f>
        <v>2</v>
      </c>
      <c r="M3019" s="13" t="str">
        <f t="shared" si="95"/>
        <v>COMMANDER</v>
      </c>
      <c r="N3019" s="23"/>
      <c r="O3019" s="8"/>
      <c r="P3019" s="69">
        <v>0</v>
      </c>
      <c r="Q3019" s="22"/>
      <c r="R3019" s="14" t="s">
        <v>1743</v>
      </c>
    </row>
    <row r="3020" spans="1:18" x14ac:dyDescent="0.25">
      <c r="A3020" s="14">
        <f t="shared" si="94"/>
        <v>3019</v>
      </c>
      <c r="B3020" s="15">
        <v>44409</v>
      </c>
      <c r="C3020" s="7">
        <v>44420</v>
      </c>
      <c r="D3020" s="8" t="s">
        <v>842</v>
      </c>
      <c r="E3020" s="22" t="s">
        <v>719</v>
      </c>
      <c r="F3020" s="67" t="s">
        <v>1964</v>
      </c>
      <c r="G3020" s="8"/>
      <c r="H3020" s="67" t="s">
        <v>1742</v>
      </c>
      <c r="I3020" s="22" t="s">
        <v>337</v>
      </c>
      <c r="J3020" s="68">
        <v>1</v>
      </c>
      <c r="K3020" s="13">
        <f>IFERROR(VLOOKUP(I3020,'LISTES stock'!A$2:B$1487,2,0)+SUMIFS(J3020:J3020,D3020:D3020,"ENTRÉE",I3020:I3020,I3020)-SUMIFS(J3020:J3020,D3020:D3020,"SORTIE",I3020:I3020,I3020),"")</f>
        <v>-25</v>
      </c>
      <c r="L3020" s="13">
        <f>IFERROR(VLOOKUP(I3020,T_LISTES[],3,0),"")</f>
        <v>2</v>
      </c>
      <c r="M3020" s="13" t="str">
        <f t="shared" si="95"/>
        <v>COMMANDER</v>
      </c>
      <c r="N3020" s="23"/>
      <c r="O3020" s="8"/>
      <c r="P3020" s="69">
        <v>0</v>
      </c>
      <c r="Q3020" s="22"/>
      <c r="R3020" s="14" t="s">
        <v>1743</v>
      </c>
    </row>
    <row r="3021" spans="1:18" x14ac:dyDescent="0.25">
      <c r="A3021" s="14">
        <f t="shared" si="94"/>
        <v>3020</v>
      </c>
      <c r="B3021" s="15">
        <v>44409</v>
      </c>
      <c r="C3021" s="7">
        <v>44420</v>
      </c>
      <c r="D3021" s="8" t="s">
        <v>842</v>
      </c>
      <c r="E3021" s="22" t="s">
        <v>718</v>
      </c>
      <c r="F3021" s="67" t="s">
        <v>1860</v>
      </c>
      <c r="G3021" s="8"/>
      <c r="H3021" s="67" t="s">
        <v>26</v>
      </c>
      <c r="I3021" s="22" t="s">
        <v>744</v>
      </c>
      <c r="J3021" s="68">
        <v>1</v>
      </c>
      <c r="K3021" s="13">
        <f>IFERROR(VLOOKUP(I3021,'LISTES stock'!A$2:B$1487,2,0)+SUMIFS(J3021:J3021,D3021:D3021,"ENTRÉE",I3021:I3021,I3021)-SUMIFS(J3021:J3021,D3021:D3021,"SORTIE",I3021:I3021,I3021),"")</f>
        <v>-7</v>
      </c>
      <c r="L3021" s="13">
        <f>IFERROR(VLOOKUP(I3021,T_LISTES[],3,0),"")</f>
        <v>0</v>
      </c>
      <c r="M3021" s="13" t="str">
        <f t="shared" si="95"/>
        <v>COMMANDER</v>
      </c>
      <c r="N3021" s="23"/>
      <c r="O3021" s="8"/>
      <c r="P3021" s="69">
        <v>0</v>
      </c>
      <c r="Q3021" s="22"/>
      <c r="R3021" s="14" t="s">
        <v>1759</v>
      </c>
    </row>
    <row r="3022" spans="1:18" x14ac:dyDescent="0.25">
      <c r="A3022" s="14">
        <f t="shared" si="94"/>
        <v>3021</v>
      </c>
      <c r="B3022" s="15">
        <v>44409</v>
      </c>
      <c r="C3022" s="7">
        <v>44420</v>
      </c>
      <c r="D3022" s="8" t="s">
        <v>842</v>
      </c>
      <c r="E3022" s="22" t="s">
        <v>719</v>
      </c>
      <c r="F3022" s="67" t="s">
        <v>1964</v>
      </c>
      <c r="G3022" s="8"/>
      <c r="H3022" s="67" t="s">
        <v>1742</v>
      </c>
      <c r="I3022" s="22" t="s">
        <v>7</v>
      </c>
      <c r="J3022" s="68">
        <v>1</v>
      </c>
      <c r="K3022" s="13">
        <f>IFERROR(VLOOKUP(I3022,'LISTES stock'!A$2:B$1487,2,0)+SUMIFS(J3022:J3022,D3022:D3022,"ENTRÉE",I3022:I3022,I3022)-SUMIFS(J3022:J3022,D3022:D3022,"SORTIE",I3022:I3022,I3022),"")</f>
        <v>0</v>
      </c>
      <c r="L3022" s="13">
        <f>IFERROR(VLOOKUP(I3022,T_LISTES[],3,0),"")</f>
        <v>2</v>
      </c>
      <c r="M3022" s="13" t="str">
        <f t="shared" si="95"/>
        <v>COMMANDER</v>
      </c>
      <c r="N3022" s="23"/>
      <c r="O3022" s="8"/>
      <c r="P3022" s="69">
        <v>0</v>
      </c>
      <c r="Q3022" s="22"/>
      <c r="R3022" s="14" t="s">
        <v>1743</v>
      </c>
    </row>
    <row r="3023" spans="1:18" x14ac:dyDescent="0.25">
      <c r="A3023" s="14">
        <f t="shared" si="94"/>
        <v>3022</v>
      </c>
      <c r="B3023" s="15">
        <v>44409</v>
      </c>
      <c r="C3023" s="7">
        <v>44420</v>
      </c>
      <c r="D3023" s="8" t="s">
        <v>842</v>
      </c>
      <c r="E3023" s="22" t="s">
        <v>21</v>
      </c>
      <c r="F3023" s="67" t="s">
        <v>1747</v>
      </c>
      <c r="G3023" s="8"/>
      <c r="H3023" s="67" t="s">
        <v>17</v>
      </c>
      <c r="I3023" s="22" t="s">
        <v>171</v>
      </c>
      <c r="J3023" s="68">
        <v>2</v>
      </c>
      <c r="K3023" s="13">
        <f>IFERROR(VLOOKUP(I3023,'LISTES stock'!A$2:B$1487,2,0)+SUMIFS(J3023:J3023,D3023:D3023,"ENTRÉE",I3023:I3023,I3023)-SUMIFS(J3023:J3023,D3023:D3023,"SORTIE",I3023:I3023,I3023),"")</f>
        <v>-2</v>
      </c>
      <c r="L3023" s="13">
        <f>IFERROR(VLOOKUP(I3023,T_LISTES[],3,0),"")</f>
        <v>0</v>
      </c>
      <c r="M3023" s="13" t="str">
        <f t="shared" si="95"/>
        <v>COMMANDER</v>
      </c>
      <c r="N3023" s="23" t="s">
        <v>1811</v>
      </c>
      <c r="O3023" s="8"/>
      <c r="P3023" s="69">
        <v>0</v>
      </c>
      <c r="Q3023" s="22" t="s">
        <v>2202</v>
      </c>
      <c r="R3023" s="14" t="s">
        <v>1737</v>
      </c>
    </row>
    <row r="3024" spans="1:18" x14ac:dyDescent="0.25">
      <c r="A3024" s="14">
        <f t="shared" si="94"/>
        <v>3023</v>
      </c>
      <c r="B3024" s="15">
        <v>44409</v>
      </c>
      <c r="C3024" s="7">
        <v>44420</v>
      </c>
      <c r="D3024" s="8" t="s">
        <v>842</v>
      </c>
      <c r="E3024" s="22" t="s">
        <v>21</v>
      </c>
      <c r="F3024" s="67" t="s">
        <v>1747</v>
      </c>
      <c r="G3024" s="8"/>
      <c r="H3024" s="67" t="s">
        <v>17</v>
      </c>
      <c r="I3024" s="22" t="s">
        <v>313</v>
      </c>
      <c r="J3024" s="68">
        <v>2</v>
      </c>
      <c r="K3024" s="13">
        <f>IFERROR(VLOOKUP(I3024,'LISTES stock'!A$2:B$1487,2,0)+SUMIFS(J3024:J3024,D3024:D3024,"ENTRÉE",I3024:I3024,I3024)-SUMIFS(J3024:J3024,D3024:D3024,"SORTIE",I3024:I3024,I3024),"")</f>
        <v>18</v>
      </c>
      <c r="L3024" s="13">
        <f>IFERROR(VLOOKUP(I3024,T_LISTES[],3,0),"")</f>
        <v>2</v>
      </c>
      <c r="M3024" s="13" t="str">
        <f t="shared" si="95"/>
        <v/>
      </c>
      <c r="N3024" s="23" t="s">
        <v>1811</v>
      </c>
      <c r="O3024" s="8"/>
      <c r="P3024" s="69">
        <v>0</v>
      </c>
      <c r="Q3024" s="22" t="s">
        <v>1774</v>
      </c>
      <c r="R3024" s="14" t="s">
        <v>1737</v>
      </c>
    </row>
    <row r="3025" spans="1:18" x14ac:dyDescent="0.25">
      <c r="A3025" s="14">
        <f t="shared" si="94"/>
        <v>3024</v>
      </c>
      <c r="B3025" s="15">
        <v>44409</v>
      </c>
      <c r="C3025" s="7">
        <v>44420</v>
      </c>
      <c r="D3025" s="8" t="s">
        <v>842</v>
      </c>
      <c r="E3025" s="22" t="s">
        <v>719</v>
      </c>
      <c r="F3025" s="67" t="s">
        <v>1860</v>
      </c>
      <c r="G3025" s="8"/>
      <c r="H3025" s="67" t="s">
        <v>26</v>
      </c>
      <c r="I3025" s="22" t="s">
        <v>648</v>
      </c>
      <c r="J3025" s="68">
        <v>2</v>
      </c>
      <c r="K3025" s="13">
        <f>IFERROR(VLOOKUP(I3025,'LISTES stock'!A$2:B$1487,2,0)+SUMIFS(J3025:J3025,D3025:D3025,"ENTRÉE",I3025:I3025,I3025)-SUMIFS(J3025:J3025,D3025:D3025,"SORTIE",I3025:I3025,I3025),"")</f>
        <v>-25</v>
      </c>
      <c r="L3025" s="13">
        <f>IFERROR(VLOOKUP(I3025,T_LISTES[],3,0),"")</f>
        <v>2</v>
      </c>
      <c r="M3025" s="13" t="str">
        <f t="shared" si="95"/>
        <v>COMMANDER</v>
      </c>
      <c r="N3025" s="23"/>
      <c r="O3025" s="8"/>
      <c r="P3025" s="69">
        <v>0</v>
      </c>
      <c r="Q3025" s="22" t="s">
        <v>1780</v>
      </c>
      <c r="R3025" s="14" t="s">
        <v>1754</v>
      </c>
    </row>
    <row r="3026" spans="1:18" x14ac:dyDescent="0.25">
      <c r="A3026" s="14">
        <f t="shared" si="94"/>
        <v>3025</v>
      </c>
      <c r="B3026" s="15">
        <v>44409</v>
      </c>
      <c r="C3026" s="7">
        <v>44420</v>
      </c>
      <c r="D3026" s="8" t="s">
        <v>842</v>
      </c>
      <c r="E3026" s="22" t="s">
        <v>719</v>
      </c>
      <c r="F3026" s="67" t="s">
        <v>1860</v>
      </c>
      <c r="G3026" s="8"/>
      <c r="H3026" s="67" t="s">
        <v>26</v>
      </c>
      <c r="I3026" s="22" t="s">
        <v>647</v>
      </c>
      <c r="J3026" s="68">
        <v>2</v>
      </c>
      <c r="K3026" s="13">
        <f>IFERROR(VLOOKUP(I3026,'LISTES stock'!A$2:B$1487,2,0)+SUMIFS(J3026:J3026,D3026:D3026,"ENTRÉE",I3026:I3026,I3026)-SUMIFS(J3026:J3026,D3026:D3026,"SORTIE",I3026:I3026,I3026),"")</f>
        <v>-13</v>
      </c>
      <c r="L3026" s="13">
        <f>IFERROR(VLOOKUP(I3026,T_LISTES[],3,0),"")</f>
        <v>2</v>
      </c>
      <c r="M3026" s="13" t="str">
        <f t="shared" si="95"/>
        <v>COMMANDER</v>
      </c>
      <c r="N3026" s="23"/>
      <c r="O3026" s="8"/>
      <c r="P3026" s="69">
        <v>0</v>
      </c>
      <c r="Q3026" s="22" t="s">
        <v>1780</v>
      </c>
      <c r="R3026" s="14" t="s">
        <v>1754</v>
      </c>
    </row>
    <row r="3027" spans="1:18" x14ac:dyDescent="0.25">
      <c r="A3027" s="14">
        <f t="shared" si="94"/>
        <v>3026</v>
      </c>
      <c r="B3027" s="15">
        <v>44409</v>
      </c>
      <c r="C3027" s="7">
        <v>44420</v>
      </c>
      <c r="D3027" s="8" t="s">
        <v>842</v>
      </c>
      <c r="E3027" s="22" t="s">
        <v>719</v>
      </c>
      <c r="F3027" s="67" t="s">
        <v>1860</v>
      </c>
      <c r="G3027" s="8"/>
      <c r="H3027" s="67" t="s">
        <v>26</v>
      </c>
      <c r="I3027" s="22" t="s">
        <v>135</v>
      </c>
      <c r="J3027" s="68">
        <v>2</v>
      </c>
      <c r="K3027" s="13">
        <f>IFERROR(VLOOKUP(I3027,'LISTES stock'!A$2:B$1487,2,0)+SUMIFS(J3027:J3027,D3027:D3027,"ENTRÉE",I3027:I3027,I3027)-SUMIFS(J3027:J3027,D3027:D3027,"SORTIE",I3027:I3027,I3027),"")</f>
        <v>-88</v>
      </c>
      <c r="L3027" s="13">
        <f>IFERROR(VLOOKUP(I3027,T_LISTES[],3,0),"")</f>
        <v>2</v>
      </c>
      <c r="M3027" s="13" t="str">
        <f t="shared" si="95"/>
        <v>COMMANDER</v>
      </c>
      <c r="N3027" s="23"/>
      <c r="O3027" s="8"/>
      <c r="P3027" s="69">
        <v>0</v>
      </c>
      <c r="Q3027" s="22" t="s">
        <v>1780</v>
      </c>
      <c r="R3027" s="14" t="s">
        <v>1754</v>
      </c>
    </row>
    <row r="3028" spans="1:18" x14ac:dyDescent="0.25">
      <c r="A3028" s="14">
        <f t="shared" si="94"/>
        <v>3027</v>
      </c>
      <c r="B3028" s="15">
        <v>44409</v>
      </c>
      <c r="C3028" s="7">
        <v>44420</v>
      </c>
      <c r="D3028" s="8" t="s">
        <v>842</v>
      </c>
      <c r="E3028" s="22" t="s">
        <v>719</v>
      </c>
      <c r="F3028" s="67" t="s">
        <v>1765</v>
      </c>
      <c r="G3028" s="8"/>
      <c r="H3028" s="67" t="s">
        <v>26</v>
      </c>
      <c r="I3028" s="22" t="s">
        <v>57</v>
      </c>
      <c r="J3028" s="68">
        <v>32</v>
      </c>
      <c r="K3028" s="13">
        <f>IFERROR(VLOOKUP(I3028,'LISTES stock'!A$2:B$1487,2,0)+SUMIFS(J3028:J3028,D3028:D3028,"ENTRÉE",I3028:I3028,I3028)-SUMIFS(J3028:J3028,D3028:D3028,"SORTIE",I3028:I3028,I3028),"")</f>
        <v>-7076</v>
      </c>
      <c r="L3028" s="13">
        <f>IFERROR(VLOOKUP(I3028,T_LISTES[],3,0),"")</f>
        <v>0</v>
      </c>
      <c r="M3028" s="13" t="str">
        <f t="shared" si="95"/>
        <v>COMMANDER</v>
      </c>
      <c r="N3028" s="23" t="s">
        <v>1861</v>
      </c>
      <c r="O3028" s="8"/>
      <c r="P3028" s="69">
        <v>0</v>
      </c>
      <c r="Q3028" s="22" t="s">
        <v>1780</v>
      </c>
      <c r="R3028" s="14" t="s">
        <v>1754</v>
      </c>
    </row>
    <row r="3029" spans="1:18" x14ac:dyDescent="0.25">
      <c r="A3029" s="14">
        <f t="shared" si="94"/>
        <v>3028</v>
      </c>
      <c r="B3029" s="15">
        <v>44409</v>
      </c>
      <c r="C3029" s="7">
        <v>44420</v>
      </c>
      <c r="D3029" s="8" t="s">
        <v>842</v>
      </c>
      <c r="E3029" s="22" t="s">
        <v>21</v>
      </c>
      <c r="F3029" s="67" t="s">
        <v>2129</v>
      </c>
      <c r="G3029" s="8"/>
      <c r="H3029" s="67" t="s">
        <v>33</v>
      </c>
      <c r="I3029" s="22" t="s">
        <v>12</v>
      </c>
      <c r="J3029" s="68">
        <v>1</v>
      </c>
      <c r="K3029" s="13">
        <f>IFERROR(VLOOKUP(I3029,'LISTES stock'!A$2:B$1487,2,0)+SUMIFS(J3029:J3029,D3029:D3029,"ENTRÉE",I3029:I3029,I3029)-SUMIFS(J3029:J3029,D3029:D3029,"SORTIE",I3029:I3029,I3029),"")</f>
        <v>0</v>
      </c>
      <c r="L3029" s="13">
        <f>IFERROR(VLOOKUP(I3029,T_LISTES[],3,0),"")</f>
        <v>0</v>
      </c>
      <c r="M3029" s="13" t="str">
        <f t="shared" si="95"/>
        <v>COMMANDER</v>
      </c>
      <c r="N3029" s="23"/>
      <c r="O3029" s="8"/>
      <c r="P3029" s="69">
        <v>0</v>
      </c>
      <c r="Q3029" s="22" t="s">
        <v>1774</v>
      </c>
      <c r="R3029" s="14" t="s">
        <v>1776</v>
      </c>
    </row>
    <row r="3030" spans="1:18" x14ac:dyDescent="0.25">
      <c r="A3030" s="14">
        <f t="shared" si="94"/>
        <v>3029</v>
      </c>
      <c r="B3030" s="15">
        <v>44409</v>
      </c>
      <c r="C3030" s="7">
        <v>44420</v>
      </c>
      <c r="D3030" s="8" t="s">
        <v>842</v>
      </c>
      <c r="E3030" s="22" t="s">
        <v>21</v>
      </c>
      <c r="F3030" s="67" t="s">
        <v>1747</v>
      </c>
      <c r="G3030" s="8"/>
      <c r="H3030" s="67" t="s">
        <v>17</v>
      </c>
      <c r="I3030" s="22" t="s">
        <v>443</v>
      </c>
      <c r="J3030" s="68">
        <v>1</v>
      </c>
      <c r="K3030" s="13">
        <f>IFERROR(VLOOKUP(I3030,'LISTES stock'!A$2:B$1487,2,0)+SUMIFS(J3030:J3030,D3030:D3030,"ENTRÉE",I3030:I3030,I3030)-SUMIFS(J3030:J3030,D3030:D3030,"SORTIE",I3030:I3030,I3030),"")</f>
        <v>3</v>
      </c>
      <c r="L3030" s="13">
        <f>IFERROR(VLOOKUP(I3030,T_LISTES[],3,0),"")</f>
        <v>0</v>
      </c>
      <c r="M3030" s="13" t="str">
        <f t="shared" si="95"/>
        <v/>
      </c>
      <c r="N3030" s="23" t="s">
        <v>1773</v>
      </c>
      <c r="O3030" s="8"/>
      <c r="P3030" s="69">
        <v>0</v>
      </c>
      <c r="Q3030" s="22" t="s">
        <v>1803</v>
      </c>
      <c r="R3030" s="14" t="s">
        <v>1737</v>
      </c>
    </row>
    <row r="3031" spans="1:18" x14ac:dyDescent="0.25">
      <c r="A3031" s="14">
        <f t="shared" si="94"/>
        <v>3030</v>
      </c>
      <c r="B3031" s="15">
        <v>44409</v>
      </c>
      <c r="C3031" s="7">
        <v>44420</v>
      </c>
      <c r="D3031" s="8" t="s">
        <v>842</v>
      </c>
      <c r="E3031" s="22" t="s">
        <v>117</v>
      </c>
      <c r="F3031" s="67" t="s">
        <v>1744</v>
      </c>
      <c r="G3031" s="8"/>
      <c r="H3031" s="67" t="s">
        <v>33</v>
      </c>
      <c r="I3031" s="22" t="s">
        <v>245</v>
      </c>
      <c r="J3031" s="68">
        <v>1</v>
      </c>
      <c r="K3031" s="13">
        <f>IFERROR(VLOOKUP(I3031,'LISTES stock'!A$2:B$1487,2,0)+SUMIFS(J3031:J3031,D3031:D3031,"ENTRÉE",I3031:I3031,I3031)-SUMIFS(J3031:J3031,D3031:D3031,"SORTIE",I3031:I3031,I3031),"")</f>
        <v>1</v>
      </c>
      <c r="L3031" s="13">
        <f>IFERROR(VLOOKUP(I3031,T_LISTES[],3,0),"")</f>
        <v>0</v>
      </c>
      <c r="M3031" s="13" t="str">
        <f t="shared" si="95"/>
        <v/>
      </c>
      <c r="N3031" s="23"/>
      <c r="O3031" s="8"/>
      <c r="P3031" s="69">
        <v>0</v>
      </c>
      <c r="Q3031" s="22" t="s">
        <v>1816</v>
      </c>
      <c r="R3031" s="14" t="s">
        <v>1845</v>
      </c>
    </row>
    <row r="3032" spans="1:18" x14ac:dyDescent="0.25">
      <c r="A3032" s="14">
        <f t="shared" si="94"/>
        <v>3031</v>
      </c>
      <c r="B3032" s="15">
        <v>44409</v>
      </c>
      <c r="C3032" s="7">
        <v>44420</v>
      </c>
      <c r="D3032" s="8" t="s">
        <v>842</v>
      </c>
      <c r="E3032" s="22" t="s">
        <v>228</v>
      </c>
      <c r="F3032" s="67" t="s">
        <v>1744</v>
      </c>
      <c r="G3032" s="8"/>
      <c r="H3032" s="67" t="s">
        <v>1796</v>
      </c>
      <c r="I3032" s="22" t="s">
        <v>87</v>
      </c>
      <c r="J3032" s="68">
        <v>1</v>
      </c>
      <c r="K3032" s="13">
        <f>IFERROR(VLOOKUP(I3032,'LISTES stock'!A$2:B$1487,2,0)+SUMIFS(J3032:J3032,D3032:D3032,"ENTRÉE",I3032:I3032,I3032)-SUMIFS(J3032:J3032,D3032:D3032,"SORTIE",I3032:I3032,I3032),"")</f>
        <v>0</v>
      </c>
      <c r="L3032" s="13">
        <f>IFERROR(VLOOKUP(I3032,T_LISTES[],3,0),"")</f>
        <v>2</v>
      </c>
      <c r="M3032" s="13" t="str">
        <f t="shared" si="95"/>
        <v>COMMANDER</v>
      </c>
      <c r="N3032" s="23"/>
      <c r="O3032" s="8"/>
      <c r="P3032" s="69">
        <v>30000</v>
      </c>
      <c r="Q3032" s="22"/>
      <c r="R3032" s="14" t="s">
        <v>2203</v>
      </c>
    </row>
    <row r="3033" spans="1:18" x14ac:dyDescent="0.25">
      <c r="A3033" s="14">
        <f t="shared" si="94"/>
        <v>3032</v>
      </c>
      <c r="B3033" s="15">
        <v>44409</v>
      </c>
      <c r="C3033" s="7">
        <v>44420</v>
      </c>
      <c r="D3033" s="75" t="s">
        <v>844</v>
      </c>
      <c r="E3033" s="22" t="s">
        <v>2298</v>
      </c>
      <c r="F3033" s="67" t="s">
        <v>1744</v>
      </c>
      <c r="G3033" s="8"/>
      <c r="H3033" s="67"/>
      <c r="I3033" s="22" t="s">
        <v>87</v>
      </c>
      <c r="J3033" s="68">
        <v>2</v>
      </c>
      <c r="K3033" s="13">
        <f>IFERROR(VLOOKUP(I3033,'LISTES stock'!A$2:B$1487,2,0)+SUMIFS(J3033:J3033,D3033:D3033,"ENTRÉE",I3033:I3033,I3033)-SUMIFS(J3033:J3033,D3033:D3033,"SORTIE",I3033:I3033,I3033),"")</f>
        <v>3</v>
      </c>
      <c r="L3033" s="13">
        <f>IFERROR(VLOOKUP(I3033,T_LISTES[],3,0),"")</f>
        <v>2</v>
      </c>
      <c r="M3033" s="13" t="str">
        <f t="shared" si="95"/>
        <v/>
      </c>
      <c r="N3033" s="23"/>
      <c r="O3033" s="8"/>
      <c r="P3033" s="69">
        <v>60000</v>
      </c>
      <c r="Q3033" s="22"/>
      <c r="R3033" s="14"/>
    </row>
    <row r="3034" spans="1:18" x14ac:dyDescent="0.25">
      <c r="A3034" s="14">
        <f t="shared" si="94"/>
        <v>3033</v>
      </c>
      <c r="B3034" s="15">
        <v>44409</v>
      </c>
      <c r="C3034" s="7">
        <v>44420</v>
      </c>
      <c r="D3034" s="75" t="s">
        <v>844</v>
      </c>
      <c r="E3034" s="22" t="s">
        <v>2298</v>
      </c>
      <c r="F3034" s="67" t="s">
        <v>2129</v>
      </c>
      <c r="G3034" s="8"/>
      <c r="H3034" s="67"/>
      <c r="I3034" s="22" t="s">
        <v>12</v>
      </c>
      <c r="J3034" s="68">
        <v>8</v>
      </c>
      <c r="K3034" s="13">
        <f>IFERROR(VLOOKUP(I3034,'LISTES stock'!A$2:B$1487,2,0)+SUMIFS(J3034:J3034,D3034:D3034,"ENTRÉE",I3034:I3034,I3034)-SUMIFS(J3034:J3034,D3034:D3034,"SORTIE",I3034:I3034,I3034),"")</f>
        <v>9</v>
      </c>
      <c r="L3034" s="13">
        <f>IFERROR(VLOOKUP(I3034,T_LISTES[],3,0),"")</f>
        <v>0</v>
      </c>
      <c r="M3034" s="13" t="str">
        <f t="shared" si="95"/>
        <v/>
      </c>
      <c r="N3034" s="23"/>
      <c r="O3034" s="8"/>
      <c r="P3034" s="69">
        <v>0</v>
      </c>
      <c r="Q3034" s="22"/>
      <c r="R3034" s="14"/>
    </row>
    <row r="3035" spans="1:18" x14ac:dyDescent="0.25">
      <c r="A3035" s="14">
        <f t="shared" si="94"/>
        <v>3034</v>
      </c>
      <c r="B3035" s="15">
        <v>44409</v>
      </c>
      <c r="C3035" s="7">
        <v>44420</v>
      </c>
      <c r="D3035" s="75" t="s">
        <v>844</v>
      </c>
      <c r="E3035" s="22" t="s">
        <v>2298</v>
      </c>
      <c r="F3035" s="67" t="s">
        <v>2129</v>
      </c>
      <c r="G3035" s="8"/>
      <c r="H3035" s="67"/>
      <c r="I3035" s="22" t="s">
        <v>13</v>
      </c>
      <c r="J3035" s="68">
        <v>5</v>
      </c>
      <c r="K3035" s="13">
        <f>IFERROR(VLOOKUP(I3035,'LISTES stock'!A$2:B$1487,2,0)+SUMIFS(J3035:J3035,D3035:D3035,"ENTRÉE",I3035:I3035,I3035)-SUMIFS(J3035:J3035,D3035:D3035,"SORTIE",I3035:I3035,I3035),"")</f>
        <v>6</v>
      </c>
      <c r="L3035" s="13">
        <f>IFERROR(VLOOKUP(I3035,T_LISTES[],3,0),"")</f>
        <v>2</v>
      </c>
      <c r="M3035" s="13" t="str">
        <f t="shared" si="95"/>
        <v/>
      </c>
      <c r="N3035" s="23"/>
      <c r="O3035" s="8"/>
      <c r="P3035" s="69">
        <v>144000</v>
      </c>
      <c r="Q3035" s="22"/>
      <c r="R3035" s="14"/>
    </row>
    <row r="3036" spans="1:18" x14ac:dyDescent="0.25">
      <c r="A3036" s="14">
        <f t="shared" si="94"/>
        <v>3035</v>
      </c>
      <c r="B3036" s="15">
        <v>44409</v>
      </c>
      <c r="C3036" s="7">
        <v>44421</v>
      </c>
      <c r="D3036" s="8" t="s">
        <v>842</v>
      </c>
      <c r="E3036" s="22" t="s">
        <v>235</v>
      </c>
      <c r="F3036" s="67" t="s">
        <v>1964</v>
      </c>
      <c r="G3036" s="8"/>
      <c r="H3036" s="67" t="s">
        <v>1742</v>
      </c>
      <c r="I3036" s="22" t="s">
        <v>238</v>
      </c>
      <c r="J3036" s="68">
        <v>1</v>
      </c>
      <c r="K3036" s="13">
        <f>IFERROR(VLOOKUP(I3036,'LISTES stock'!A$2:B$1487,2,0)+SUMIFS(J3036:J3036,D3036:D3036,"ENTRÉE",I3036:I3036,I3036)-SUMIFS(J3036:J3036,D3036:D3036,"SORTIE",I3036:I3036,I3036),"")</f>
        <v>11</v>
      </c>
      <c r="L3036" s="13">
        <f>IFERROR(VLOOKUP(I3036,T_LISTES[],3,0),"")</f>
        <v>2</v>
      </c>
      <c r="M3036" s="13" t="str">
        <f t="shared" si="95"/>
        <v/>
      </c>
      <c r="N3036" s="23"/>
      <c r="O3036" s="8"/>
      <c r="P3036" s="69">
        <v>0</v>
      </c>
      <c r="Q3036" s="22"/>
      <c r="R3036" s="14" t="s">
        <v>1777</v>
      </c>
    </row>
    <row r="3037" spans="1:18" x14ac:dyDescent="0.25">
      <c r="A3037" s="14">
        <f t="shared" si="94"/>
        <v>3036</v>
      </c>
      <c r="B3037" s="15">
        <v>44409</v>
      </c>
      <c r="C3037" s="7">
        <v>44421</v>
      </c>
      <c r="D3037" s="8" t="s">
        <v>842</v>
      </c>
      <c r="E3037" s="22" t="s">
        <v>266</v>
      </c>
      <c r="F3037" s="67" t="s">
        <v>1783</v>
      </c>
      <c r="G3037" s="8"/>
      <c r="H3037" s="67" t="s">
        <v>1742</v>
      </c>
      <c r="I3037" s="22" t="s">
        <v>106</v>
      </c>
      <c r="J3037" s="68">
        <v>1</v>
      </c>
      <c r="K3037" s="13">
        <f>IFERROR(VLOOKUP(I3037,'LISTES stock'!A$2:B$1487,2,0)+SUMIFS(J3037:J3037,D3037:D3037,"ENTRÉE",I3037:I3037,I3037)-SUMIFS(J3037:J3037,D3037:D3037,"SORTIE",I3037:I3037,I3037),"")</f>
        <v>-1</v>
      </c>
      <c r="L3037" s="13">
        <f>IFERROR(VLOOKUP(I3037,T_LISTES[],3,0),"")</f>
        <v>2</v>
      </c>
      <c r="M3037" s="13" t="str">
        <f t="shared" si="95"/>
        <v>COMMANDER</v>
      </c>
      <c r="N3037" s="23"/>
      <c r="O3037" s="8"/>
      <c r="P3037" s="69">
        <v>3500</v>
      </c>
      <c r="Q3037" s="22"/>
      <c r="R3037" s="14" t="s">
        <v>1772</v>
      </c>
    </row>
    <row r="3038" spans="1:18" x14ac:dyDescent="0.25">
      <c r="A3038" s="14">
        <f t="shared" si="94"/>
        <v>3037</v>
      </c>
      <c r="B3038" s="15">
        <v>44409</v>
      </c>
      <c r="C3038" s="7">
        <v>44421</v>
      </c>
      <c r="D3038" s="8" t="s">
        <v>842</v>
      </c>
      <c r="E3038" s="22" t="s">
        <v>164</v>
      </c>
      <c r="F3038" s="67" t="s">
        <v>1735</v>
      </c>
      <c r="G3038" s="8"/>
      <c r="H3038" s="67" t="s">
        <v>33</v>
      </c>
      <c r="I3038" s="22" t="s">
        <v>304</v>
      </c>
      <c r="J3038" s="68">
        <v>1</v>
      </c>
      <c r="K3038" s="13">
        <f>IFERROR(VLOOKUP(I3038,'LISTES stock'!A$2:B$1487,2,0)+SUMIFS(J3038:J3038,D3038:D3038,"ENTRÉE",I3038:I3038,I3038)-SUMIFS(J3038:J3038,D3038:D3038,"SORTIE",I3038:I3038,I3038),"")</f>
        <v>-4</v>
      </c>
      <c r="L3038" s="13">
        <f>IFERROR(VLOOKUP(I3038,T_LISTES[],3,0),"")</f>
        <v>0</v>
      </c>
      <c r="M3038" s="13" t="str">
        <f t="shared" si="95"/>
        <v>COMMANDER</v>
      </c>
      <c r="N3038" s="23"/>
      <c r="O3038" s="8"/>
      <c r="P3038" s="69">
        <v>0</v>
      </c>
      <c r="Q3038" s="22"/>
      <c r="R3038" s="14" t="s">
        <v>1739</v>
      </c>
    </row>
    <row r="3039" spans="1:18" x14ac:dyDescent="0.25">
      <c r="A3039" s="14">
        <f t="shared" si="94"/>
        <v>3038</v>
      </c>
      <c r="B3039" s="15">
        <v>44409</v>
      </c>
      <c r="C3039" s="7">
        <v>44421</v>
      </c>
      <c r="D3039" s="8" t="s">
        <v>842</v>
      </c>
      <c r="E3039" s="22" t="s">
        <v>235</v>
      </c>
      <c r="F3039" s="67" t="s">
        <v>1965</v>
      </c>
      <c r="G3039" s="8"/>
      <c r="H3039" s="67" t="s">
        <v>1742</v>
      </c>
      <c r="I3039" s="22" t="s">
        <v>120</v>
      </c>
      <c r="J3039" s="68">
        <v>1</v>
      </c>
      <c r="K3039" s="13">
        <f>IFERROR(VLOOKUP(I3039,'LISTES stock'!A$2:B$1487,2,0)+SUMIFS(J3039:J3039,D3039:D3039,"ENTRÉE",I3039:I3039,I3039)-SUMIFS(J3039:J3039,D3039:D3039,"SORTIE",I3039:I3039,I3039),"")</f>
        <v>-6</v>
      </c>
      <c r="L3039" s="13">
        <f>IFERROR(VLOOKUP(I3039,T_LISTES[],3,0),"")</f>
        <v>2</v>
      </c>
      <c r="M3039" s="13" t="str">
        <f t="shared" si="95"/>
        <v>COMMANDER</v>
      </c>
      <c r="N3039" s="23"/>
      <c r="O3039" s="8"/>
      <c r="P3039" s="69">
        <v>0</v>
      </c>
      <c r="Q3039" s="22"/>
      <c r="R3039" s="14" t="s">
        <v>1777</v>
      </c>
    </row>
    <row r="3040" spans="1:18" x14ac:dyDescent="0.25">
      <c r="A3040" s="14">
        <f t="shared" si="94"/>
        <v>3039</v>
      </c>
      <c r="B3040" s="15">
        <v>44409</v>
      </c>
      <c r="C3040" s="7">
        <v>44421</v>
      </c>
      <c r="D3040" s="8" t="s">
        <v>842</v>
      </c>
      <c r="E3040" s="22" t="s">
        <v>368</v>
      </c>
      <c r="F3040" s="67" t="s">
        <v>1747</v>
      </c>
      <c r="G3040" s="8"/>
      <c r="H3040" s="67" t="s">
        <v>33</v>
      </c>
      <c r="I3040" s="22" t="s">
        <v>248</v>
      </c>
      <c r="J3040" s="68">
        <v>2</v>
      </c>
      <c r="K3040" s="13">
        <f>IFERROR(VLOOKUP(I3040,'LISTES stock'!A$2:B$1487,2,0)+SUMIFS(J3040:J3040,D3040:D3040,"ENTRÉE",I3040:I3040,I3040)-SUMIFS(J3040:J3040,D3040:D3040,"SORTIE",I3040:I3040,I3040),"")</f>
        <v>-1</v>
      </c>
      <c r="L3040" s="13">
        <f>IFERROR(VLOOKUP(I3040,T_LISTES[],3,0),"")</f>
        <v>0</v>
      </c>
      <c r="M3040" s="13" t="str">
        <f t="shared" si="95"/>
        <v>COMMANDER</v>
      </c>
      <c r="N3040" s="23"/>
      <c r="O3040" s="8"/>
      <c r="P3040" s="69">
        <v>0</v>
      </c>
      <c r="Q3040" s="22"/>
      <c r="R3040" s="14" t="s">
        <v>1754</v>
      </c>
    </row>
    <row r="3041" spans="1:18" x14ac:dyDescent="0.25">
      <c r="A3041" s="14">
        <f t="shared" si="94"/>
        <v>3040</v>
      </c>
      <c r="B3041" s="15">
        <v>44409</v>
      </c>
      <c r="C3041" s="7">
        <v>44421</v>
      </c>
      <c r="D3041" s="8" t="s">
        <v>842</v>
      </c>
      <c r="E3041" s="22" t="s">
        <v>117</v>
      </c>
      <c r="F3041" s="67" t="s">
        <v>1735</v>
      </c>
      <c r="G3041" s="8"/>
      <c r="H3041" s="67" t="s">
        <v>33</v>
      </c>
      <c r="I3041" s="22" t="s">
        <v>439</v>
      </c>
      <c r="J3041" s="68">
        <v>1</v>
      </c>
      <c r="K3041" s="13">
        <f>IFERROR(VLOOKUP(I3041,'LISTES stock'!A$2:B$1487,2,0)+SUMIFS(J3041:J3041,D3041:D3041,"ENTRÉE",I3041:I3041,I3041)-SUMIFS(J3041:J3041,D3041:D3041,"SORTIE",I3041:I3041,I3041),"")</f>
        <v>-11</v>
      </c>
      <c r="L3041" s="13">
        <f>IFERROR(VLOOKUP(I3041,T_LISTES[],3,0),"")</f>
        <v>0</v>
      </c>
      <c r="M3041" s="13" t="str">
        <f t="shared" si="95"/>
        <v>COMMANDER</v>
      </c>
      <c r="N3041" s="23"/>
      <c r="O3041" s="8"/>
      <c r="P3041" s="69">
        <v>0</v>
      </c>
      <c r="Q3041" s="22"/>
      <c r="R3041" s="14" t="s">
        <v>1737</v>
      </c>
    </row>
    <row r="3042" spans="1:18" x14ac:dyDescent="0.25">
      <c r="A3042" s="14">
        <f t="shared" si="94"/>
        <v>3041</v>
      </c>
      <c r="B3042" s="15">
        <v>44409</v>
      </c>
      <c r="C3042" s="7">
        <v>44421</v>
      </c>
      <c r="D3042" s="8" t="s">
        <v>842</v>
      </c>
      <c r="E3042" s="22" t="s">
        <v>117</v>
      </c>
      <c r="F3042" s="67" t="s">
        <v>1747</v>
      </c>
      <c r="G3042" s="8"/>
      <c r="H3042" s="67" t="s">
        <v>33</v>
      </c>
      <c r="I3042" s="22" t="s">
        <v>39</v>
      </c>
      <c r="J3042" s="68">
        <v>1</v>
      </c>
      <c r="K3042" s="13">
        <f>IFERROR(VLOOKUP(I3042,'LISTES stock'!A$2:B$1487,2,0)+SUMIFS(J3042:J3042,D3042:D3042,"ENTRÉE",I3042:I3042,I3042)-SUMIFS(J3042:J3042,D3042:D3042,"SORTIE",I3042:I3042,I3042),"")</f>
        <v>38</v>
      </c>
      <c r="L3042" s="13">
        <f>IFERROR(VLOOKUP(I3042,T_LISTES[],3,0),"")</f>
        <v>0</v>
      </c>
      <c r="M3042" s="13" t="str">
        <f t="shared" si="95"/>
        <v/>
      </c>
      <c r="N3042" s="23"/>
      <c r="O3042" s="8"/>
      <c r="P3042" s="69">
        <v>0</v>
      </c>
      <c r="Q3042" s="22"/>
      <c r="R3042" s="14" t="s">
        <v>1737</v>
      </c>
    </row>
    <row r="3043" spans="1:18" x14ac:dyDescent="0.25">
      <c r="A3043" s="14">
        <f t="shared" si="94"/>
        <v>3042</v>
      </c>
      <c r="B3043" s="15">
        <v>44409</v>
      </c>
      <c r="C3043" s="7">
        <v>44421</v>
      </c>
      <c r="D3043" s="8" t="s">
        <v>842</v>
      </c>
      <c r="E3043" s="22" t="s">
        <v>50</v>
      </c>
      <c r="F3043" s="67" t="s">
        <v>1735</v>
      </c>
      <c r="G3043" s="8"/>
      <c r="H3043" s="67" t="s">
        <v>1742</v>
      </c>
      <c r="I3043" s="22" t="s">
        <v>134</v>
      </c>
      <c r="J3043" s="68">
        <v>1</v>
      </c>
      <c r="K3043" s="13">
        <f>IFERROR(VLOOKUP(I3043,'LISTES stock'!A$2:B$1487,2,0)+SUMIFS(J3043:J3043,D3043:D3043,"ENTRÉE",I3043:I3043,I3043)-SUMIFS(J3043:J3043,D3043:D3043,"SORTIE",I3043:I3043,I3043),"")</f>
        <v>-4</v>
      </c>
      <c r="L3043" s="13">
        <f>IFERROR(VLOOKUP(I3043,T_LISTES[],3,0),"")</f>
        <v>0</v>
      </c>
      <c r="M3043" s="13" t="str">
        <f t="shared" si="95"/>
        <v>COMMANDER</v>
      </c>
      <c r="N3043" s="23"/>
      <c r="O3043" s="8"/>
      <c r="P3043" s="69">
        <v>0</v>
      </c>
      <c r="Q3043" s="22"/>
      <c r="R3043" s="14" t="s">
        <v>1743</v>
      </c>
    </row>
    <row r="3044" spans="1:18" x14ac:dyDescent="0.25">
      <c r="A3044" s="14">
        <f t="shared" si="94"/>
        <v>3043</v>
      </c>
      <c r="B3044" s="15">
        <v>44409</v>
      </c>
      <c r="C3044" s="7">
        <v>44421</v>
      </c>
      <c r="D3044" s="8" t="s">
        <v>842</v>
      </c>
      <c r="E3044" s="22" t="s">
        <v>264</v>
      </c>
      <c r="F3044" s="67" t="s">
        <v>1771</v>
      </c>
      <c r="G3044" s="8"/>
      <c r="H3044" s="67" t="s">
        <v>1742</v>
      </c>
      <c r="I3044" s="22" t="s">
        <v>337</v>
      </c>
      <c r="J3044" s="68">
        <v>1</v>
      </c>
      <c r="K3044" s="13">
        <f>IFERROR(VLOOKUP(I3044,'LISTES stock'!A$2:B$1487,2,0)+SUMIFS(J3044:J3044,D3044:D3044,"ENTRÉE",I3044:I3044,I3044)-SUMIFS(J3044:J3044,D3044:D3044,"SORTIE",I3044:I3044,I3044),"")</f>
        <v>-25</v>
      </c>
      <c r="L3044" s="13">
        <f>IFERROR(VLOOKUP(I3044,T_LISTES[],3,0),"")</f>
        <v>2</v>
      </c>
      <c r="M3044" s="13" t="str">
        <f t="shared" si="95"/>
        <v>COMMANDER</v>
      </c>
      <c r="N3044" s="23"/>
      <c r="O3044" s="8"/>
      <c r="P3044" s="69">
        <v>0</v>
      </c>
      <c r="Q3044" s="22"/>
      <c r="R3044" s="14" t="s">
        <v>1777</v>
      </c>
    </row>
    <row r="3045" spans="1:18" x14ac:dyDescent="0.25">
      <c r="A3045" s="14">
        <f t="shared" si="94"/>
        <v>3044</v>
      </c>
      <c r="B3045" s="15">
        <v>44409</v>
      </c>
      <c r="C3045" s="7">
        <v>44421</v>
      </c>
      <c r="D3045" s="8" t="s">
        <v>842</v>
      </c>
      <c r="E3045" s="22" t="s">
        <v>264</v>
      </c>
      <c r="F3045" s="67" t="s">
        <v>1771</v>
      </c>
      <c r="G3045" s="8"/>
      <c r="H3045" s="67" t="s">
        <v>1742</v>
      </c>
      <c r="I3045" s="22" t="s">
        <v>333</v>
      </c>
      <c r="J3045" s="68">
        <v>1</v>
      </c>
      <c r="K3045" s="13">
        <f>IFERROR(VLOOKUP(I3045,'LISTES stock'!A$2:B$1487,2,0)+SUMIFS(J3045:J3045,D3045:D3045,"ENTRÉE",I3045:I3045,I3045)-SUMIFS(J3045:J3045,D3045:D3045,"SORTIE",I3045:I3045,I3045),"")</f>
        <v>-22</v>
      </c>
      <c r="L3045" s="13">
        <f>IFERROR(VLOOKUP(I3045,T_LISTES[],3,0),"")</f>
        <v>2</v>
      </c>
      <c r="M3045" s="13" t="str">
        <f t="shared" si="95"/>
        <v>COMMANDER</v>
      </c>
      <c r="N3045" s="23"/>
      <c r="O3045" s="8"/>
      <c r="P3045" s="69">
        <v>0</v>
      </c>
      <c r="Q3045" s="22"/>
      <c r="R3045" s="14" t="s">
        <v>1777</v>
      </c>
    </row>
    <row r="3046" spans="1:18" x14ac:dyDescent="0.25">
      <c r="A3046" s="14">
        <f t="shared" si="94"/>
        <v>3045</v>
      </c>
      <c r="B3046" s="15">
        <v>44409</v>
      </c>
      <c r="C3046" s="7">
        <v>44421</v>
      </c>
      <c r="D3046" s="8" t="s">
        <v>842</v>
      </c>
      <c r="E3046" s="22" t="s">
        <v>264</v>
      </c>
      <c r="F3046" s="67" t="s">
        <v>1860</v>
      </c>
      <c r="G3046" s="8"/>
      <c r="H3046" s="67" t="s">
        <v>26</v>
      </c>
      <c r="I3046" s="22" t="s">
        <v>133</v>
      </c>
      <c r="J3046" s="68">
        <v>2</v>
      </c>
      <c r="K3046" s="13">
        <f>IFERROR(VLOOKUP(I3046,'LISTES stock'!A$2:B$1487,2,0)+SUMIFS(J3046:J3046,D3046:D3046,"ENTRÉE",I3046:I3046,I3046)-SUMIFS(J3046:J3046,D3046:D3046,"SORTIE",I3046:I3046,I3046),"")</f>
        <v>-5</v>
      </c>
      <c r="L3046" s="13">
        <f>IFERROR(VLOOKUP(I3046,T_LISTES[],3,0),"")</f>
        <v>2</v>
      </c>
      <c r="M3046" s="13" t="str">
        <f t="shared" si="95"/>
        <v>COMMANDER</v>
      </c>
      <c r="N3046" s="23"/>
      <c r="O3046" s="8"/>
      <c r="P3046" s="69">
        <v>0</v>
      </c>
      <c r="Q3046" s="22" t="s">
        <v>1780</v>
      </c>
      <c r="R3046" s="14" t="s">
        <v>1737</v>
      </c>
    </row>
    <row r="3047" spans="1:18" x14ac:dyDescent="0.25">
      <c r="A3047" s="14">
        <f t="shared" si="94"/>
        <v>3046</v>
      </c>
      <c r="B3047" s="15">
        <v>44409</v>
      </c>
      <c r="C3047" s="7">
        <v>44421</v>
      </c>
      <c r="D3047" s="8" t="s">
        <v>842</v>
      </c>
      <c r="E3047" s="22" t="s">
        <v>264</v>
      </c>
      <c r="F3047" s="67" t="s">
        <v>1860</v>
      </c>
      <c r="G3047" s="8"/>
      <c r="H3047" s="67" t="s">
        <v>26</v>
      </c>
      <c r="I3047" s="22" t="s">
        <v>132</v>
      </c>
      <c r="J3047" s="68">
        <v>2</v>
      </c>
      <c r="K3047" s="13">
        <f>IFERROR(VLOOKUP(I3047,'LISTES stock'!A$2:B$1487,2,0)+SUMIFS(J3047:J3047,D3047:D3047,"ENTRÉE",I3047:I3047,I3047)-SUMIFS(J3047:J3047,D3047:D3047,"SORTIE",I3047:I3047,I3047),"")</f>
        <v>-2</v>
      </c>
      <c r="L3047" s="13">
        <f>IFERROR(VLOOKUP(I3047,T_LISTES[],3,0),"")</f>
        <v>2</v>
      </c>
      <c r="M3047" s="13" t="str">
        <f t="shared" si="95"/>
        <v>COMMANDER</v>
      </c>
      <c r="N3047" s="23"/>
      <c r="O3047" s="8"/>
      <c r="P3047" s="69">
        <v>0</v>
      </c>
      <c r="Q3047" s="22" t="s">
        <v>1780</v>
      </c>
      <c r="R3047" s="14" t="s">
        <v>1737</v>
      </c>
    </row>
    <row r="3048" spans="1:18" x14ac:dyDescent="0.25">
      <c r="A3048" s="14">
        <f t="shared" si="94"/>
        <v>3047</v>
      </c>
      <c r="B3048" s="15">
        <v>44409</v>
      </c>
      <c r="C3048" s="7">
        <v>44421</v>
      </c>
      <c r="D3048" s="8" t="s">
        <v>842</v>
      </c>
      <c r="E3048" s="22" t="s">
        <v>264</v>
      </c>
      <c r="F3048" s="67" t="s">
        <v>1860</v>
      </c>
      <c r="G3048" s="8"/>
      <c r="H3048" s="67" t="s">
        <v>26</v>
      </c>
      <c r="I3048" s="22" t="s">
        <v>135</v>
      </c>
      <c r="J3048" s="68">
        <v>2</v>
      </c>
      <c r="K3048" s="13">
        <f>IFERROR(VLOOKUP(I3048,'LISTES stock'!A$2:B$1487,2,0)+SUMIFS(J3048:J3048,D3048:D3048,"ENTRÉE",I3048:I3048,I3048)-SUMIFS(J3048:J3048,D3048:D3048,"SORTIE",I3048:I3048,I3048),"")</f>
        <v>-88</v>
      </c>
      <c r="L3048" s="13">
        <f>IFERROR(VLOOKUP(I3048,T_LISTES[],3,0),"")</f>
        <v>2</v>
      </c>
      <c r="M3048" s="13" t="str">
        <f t="shared" si="95"/>
        <v>COMMANDER</v>
      </c>
      <c r="N3048" s="23"/>
      <c r="O3048" s="8"/>
      <c r="P3048" s="69">
        <v>0</v>
      </c>
      <c r="Q3048" s="22" t="s">
        <v>1780</v>
      </c>
      <c r="R3048" s="14" t="s">
        <v>1737</v>
      </c>
    </row>
    <row r="3049" spans="1:18" x14ac:dyDescent="0.25">
      <c r="A3049" s="14">
        <f t="shared" si="94"/>
        <v>3048</v>
      </c>
      <c r="B3049" s="15">
        <v>44409</v>
      </c>
      <c r="C3049" s="7">
        <v>44421</v>
      </c>
      <c r="D3049" s="8" t="s">
        <v>842</v>
      </c>
      <c r="E3049" s="22" t="s">
        <v>264</v>
      </c>
      <c r="F3049" s="67" t="s">
        <v>1765</v>
      </c>
      <c r="G3049" s="8"/>
      <c r="H3049" s="67" t="s">
        <v>58</v>
      </c>
      <c r="I3049" s="22" t="s">
        <v>57</v>
      </c>
      <c r="J3049" s="68">
        <v>22</v>
      </c>
      <c r="K3049" s="13">
        <f>IFERROR(VLOOKUP(I3049,'LISTES stock'!A$2:B$1487,2,0)+SUMIFS(J3049:J3049,D3049:D3049,"ENTRÉE",I3049:I3049,I3049)-SUMIFS(J3049:J3049,D3049:D3049,"SORTIE",I3049:I3049,I3049),"")</f>
        <v>-7066</v>
      </c>
      <c r="L3049" s="13">
        <f>IFERROR(VLOOKUP(I3049,T_LISTES[],3,0),"")</f>
        <v>0</v>
      </c>
      <c r="M3049" s="13" t="str">
        <f t="shared" si="95"/>
        <v>COMMANDER</v>
      </c>
      <c r="N3049" s="23" t="s">
        <v>1861</v>
      </c>
      <c r="O3049" s="8"/>
      <c r="P3049" s="69">
        <v>0</v>
      </c>
      <c r="Q3049" s="22" t="s">
        <v>1780</v>
      </c>
      <c r="R3049" s="14" t="s">
        <v>1737</v>
      </c>
    </row>
    <row r="3050" spans="1:18" x14ac:dyDescent="0.25">
      <c r="A3050" s="14">
        <f t="shared" si="94"/>
        <v>3049</v>
      </c>
      <c r="B3050" s="15">
        <v>44409</v>
      </c>
      <c r="C3050" s="7">
        <v>44421</v>
      </c>
      <c r="D3050" s="8" t="s">
        <v>842</v>
      </c>
      <c r="E3050" s="22" t="s">
        <v>770</v>
      </c>
      <c r="F3050" s="67" t="s">
        <v>1735</v>
      </c>
      <c r="G3050" s="8"/>
      <c r="H3050" s="67" t="s">
        <v>33</v>
      </c>
      <c r="I3050" s="22" t="s">
        <v>343</v>
      </c>
      <c r="J3050" s="68">
        <v>1</v>
      </c>
      <c r="K3050" s="13">
        <f>IFERROR(VLOOKUP(I3050,'LISTES stock'!A$2:B$1487,2,0)+SUMIFS(J3050:J3050,D3050:D3050,"ENTRÉE",I3050:I3050,I3050)-SUMIFS(J3050:J3050,D3050:D3050,"SORTIE",I3050:I3050,I3050),"")</f>
        <v>0</v>
      </c>
      <c r="L3050" s="13">
        <f>IFERROR(VLOOKUP(I3050,T_LISTES[],3,0),"")</f>
        <v>0</v>
      </c>
      <c r="M3050" s="13" t="str">
        <f t="shared" si="95"/>
        <v>COMMANDER</v>
      </c>
      <c r="N3050" s="23"/>
      <c r="O3050" s="8"/>
      <c r="P3050" s="69">
        <v>0</v>
      </c>
      <c r="Q3050" s="22"/>
      <c r="R3050" s="14" t="s">
        <v>1754</v>
      </c>
    </row>
    <row r="3051" spans="1:18" x14ac:dyDescent="0.25">
      <c r="A3051" s="14">
        <f t="shared" si="94"/>
        <v>3050</v>
      </c>
      <c r="B3051" s="15">
        <v>44409</v>
      </c>
      <c r="C3051" s="7">
        <v>44421</v>
      </c>
      <c r="D3051" s="8" t="s">
        <v>842</v>
      </c>
      <c r="E3051" s="22" t="s">
        <v>770</v>
      </c>
      <c r="F3051" s="67" t="s">
        <v>1735</v>
      </c>
      <c r="G3051" s="8"/>
      <c r="H3051" s="67" t="s">
        <v>1748</v>
      </c>
      <c r="I3051" s="22" t="s">
        <v>323</v>
      </c>
      <c r="J3051" s="68">
        <v>1</v>
      </c>
      <c r="K3051" s="13">
        <f>IFERROR(VLOOKUP(I3051,'LISTES stock'!A$2:B$1487,2,0)+SUMIFS(J3051:J3051,D3051:D3051,"ENTRÉE",I3051:I3051,I3051)-SUMIFS(J3051:J3051,D3051:D3051,"SORTIE",I3051:I3051,I3051),"")</f>
        <v>1</v>
      </c>
      <c r="L3051" s="13">
        <f>IFERROR(VLOOKUP(I3051,T_LISTES[],3,0),"")</f>
        <v>2</v>
      </c>
      <c r="M3051" s="13" t="str">
        <f t="shared" si="95"/>
        <v>COMMANDER</v>
      </c>
      <c r="N3051" s="23"/>
      <c r="O3051" s="8"/>
      <c r="P3051" s="69">
        <v>15000</v>
      </c>
      <c r="Q3051" s="22"/>
      <c r="R3051" s="14" t="s">
        <v>1754</v>
      </c>
    </row>
    <row r="3052" spans="1:18" x14ac:dyDescent="0.25">
      <c r="A3052" s="14">
        <f t="shared" si="94"/>
        <v>3051</v>
      </c>
      <c r="B3052" s="15">
        <v>44409</v>
      </c>
      <c r="C3052" s="7">
        <v>44421</v>
      </c>
      <c r="D3052" s="8" t="s">
        <v>842</v>
      </c>
      <c r="E3052" s="22" t="s">
        <v>235</v>
      </c>
      <c r="F3052" s="67" t="s">
        <v>1735</v>
      </c>
      <c r="G3052" s="8"/>
      <c r="H3052" s="67" t="s">
        <v>33</v>
      </c>
      <c r="I3052" s="22" t="s">
        <v>439</v>
      </c>
      <c r="J3052" s="68">
        <v>1</v>
      </c>
      <c r="K3052" s="13">
        <f>IFERROR(VLOOKUP(I3052,'LISTES stock'!A$2:B$1487,2,0)+SUMIFS(J3052:J3052,D3052:D3052,"ENTRÉE",I3052:I3052,I3052)-SUMIFS(J3052:J3052,D3052:D3052,"SORTIE",I3052:I3052,I3052),"")</f>
        <v>-11</v>
      </c>
      <c r="L3052" s="13">
        <f>IFERROR(VLOOKUP(I3052,T_LISTES[],3,0),"")</f>
        <v>0</v>
      </c>
      <c r="M3052" s="13" t="str">
        <f t="shared" si="95"/>
        <v>COMMANDER</v>
      </c>
      <c r="N3052" s="23"/>
      <c r="O3052" s="8"/>
      <c r="P3052" s="69">
        <v>0</v>
      </c>
      <c r="Q3052" s="22"/>
      <c r="R3052" s="14" t="s">
        <v>1790</v>
      </c>
    </row>
    <row r="3053" spans="1:18" x14ac:dyDescent="0.25">
      <c r="A3053" s="14">
        <f t="shared" si="94"/>
        <v>3052</v>
      </c>
      <c r="B3053" s="15">
        <v>44409</v>
      </c>
      <c r="C3053" s="7">
        <v>44421</v>
      </c>
      <c r="D3053" s="8" t="s">
        <v>842</v>
      </c>
      <c r="E3053" s="22" t="s">
        <v>235</v>
      </c>
      <c r="F3053" s="67" t="s">
        <v>1735</v>
      </c>
      <c r="G3053" s="8"/>
      <c r="H3053" s="67" t="s">
        <v>33</v>
      </c>
      <c r="I3053" s="22" t="s">
        <v>495</v>
      </c>
      <c r="J3053" s="68">
        <v>1</v>
      </c>
      <c r="K3053" s="13">
        <f>IFERROR(VLOOKUP(I3053,'LISTES stock'!A$2:B$1487,2,0)+SUMIFS(J3053:J3053,D3053:D3053,"ENTRÉE",I3053:I3053,I3053)-SUMIFS(J3053:J3053,D3053:D3053,"SORTIE",I3053:I3053,I3053),"")</f>
        <v>-4</v>
      </c>
      <c r="L3053" s="13">
        <f>IFERROR(VLOOKUP(I3053,T_LISTES[],3,0),"")</f>
        <v>0</v>
      </c>
      <c r="M3053" s="13" t="str">
        <f t="shared" si="95"/>
        <v>COMMANDER</v>
      </c>
      <c r="N3053" s="23"/>
      <c r="O3053" s="8"/>
      <c r="P3053" s="69">
        <v>0</v>
      </c>
      <c r="Q3053" s="22"/>
      <c r="R3053" s="14" t="s">
        <v>1790</v>
      </c>
    </row>
    <row r="3054" spans="1:18" x14ac:dyDescent="0.25">
      <c r="A3054" s="14">
        <f t="shared" si="94"/>
        <v>3053</v>
      </c>
      <c r="B3054" s="15">
        <v>44409</v>
      </c>
      <c r="C3054" s="7">
        <v>44421</v>
      </c>
      <c r="D3054" s="8" t="s">
        <v>842</v>
      </c>
      <c r="E3054" s="22" t="s">
        <v>50</v>
      </c>
      <c r="F3054" s="67" t="s">
        <v>1964</v>
      </c>
      <c r="G3054" s="8"/>
      <c r="H3054" s="67" t="s">
        <v>1742</v>
      </c>
      <c r="I3054" s="22" t="s">
        <v>831</v>
      </c>
      <c r="J3054" s="68">
        <v>1</v>
      </c>
      <c r="K3054" s="13">
        <f>IFERROR(VLOOKUP(I3054,'LISTES stock'!A$2:B$1487,2,0)+SUMIFS(J3054:J3054,D3054:D3054,"ENTRÉE",I3054:I3054,I3054)-SUMIFS(J3054:J3054,D3054:D3054,"SORTIE",I3054:I3054,I3054),"")</f>
        <v>-2</v>
      </c>
      <c r="L3054" s="13">
        <f>IFERROR(VLOOKUP(I3054,T_LISTES[],3,0),"")</f>
        <v>0</v>
      </c>
      <c r="M3054" s="13" t="str">
        <f t="shared" si="95"/>
        <v>COMMANDER</v>
      </c>
      <c r="N3054" s="23"/>
      <c r="O3054" s="8"/>
      <c r="P3054" s="69">
        <v>0</v>
      </c>
      <c r="Q3054" s="22"/>
      <c r="R3054" s="14" t="s">
        <v>1772</v>
      </c>
    </row>
    <row r="3055" spans="1:18" x14ac:dyDescent="0.25">
      <c r="A3055" s="14">
        <f t="shared" si="94"/>
        <v>3054</v>
      </c>
      <c r="B3055" s="15">
        <v>44409</v>
      </c>
      <c r="C3055" s="7">
        <v>44421</v>
      </c>
      <c r="D3055" s="8" t="s">
        <v>842</v>
      </c>
      <c r="E3055" s="22" t="s">
        <v>50</v>
      </c>
      <c r="F3055" s="67" t="s">
        <v>1964</v>
      </c>
      <c r="G3055" s="8"/>
      <c r="H3055" s="67" t="s">
        <v>1742</v>
      </c>
      <c r="I3055" s="22" t="s">
        <v>337</v>
      </c>
      <c r="J3055" s="68">
        <v>1</v>
      </c>
      <c r="K3055" s="13">
        <f>IFERROR(VLOOKUP(I3055,'LISTES stock'!A$2:B$1487,2,0)+SUMIFS(J3055:J3055,D3055:D3055,"ENTRÉE",I3055:I3055,I3055)-SUMIFS(J3055:J3055,D3055:D3055,"SORTIE",I3055:I3055,I3055),"")</f>
        <v>-25</v>
      </c>
      <c r="L3055" s="13">
        <f>IFERROR(VLOOKUP(I3055,T_LISTES[],3,0),"")</f>
        <v>2</v>
      </c>
      <c r="M3055" s="13" t="str">
        <f t="shared" si="95"/>
        <v>COMMANDER</v>
      </c>
      <c r="N3055" s="23"/>
      <c r="O3055" s="8"/>
      <c r="P3055" s="69">
        <v>0</v>
      </c>
      <c r="Q3055" s="22"/>
      <c r="R3055" s="14" t="s">
        <v>1772</v>
      </c>
    </row>
    <row r="3056" spans="1:18" x14ac:dyDescent="0.25">
      <c r="A3056" s="14">
        <f t="shared" si="94"/>
        <v>3055</v>
      </c>
      <c r="B3056" s="15">
        <v>44409</v>
      </c>
      <c r="C3056" s="7">
        <v>44421</v>
      </c>
      <c r="D3056" s="8" t="s">
        <v>842</v>
      </c>
      <c r="E3056" s="22" t="s">
        <v>50</v>
      </c>
      <c r="F3056" s="67" t="s">
        <v>1964</v>
      </c>
      <c r="G3056" s="8"/>
      <c r="H3056" s="67" t="s">
        <v>1742</v>
      </c>
      <c r="I3056" s="22" t="s">
        <v>333</v>
      </c>
      <c r="J3056" s="68">
        <v>1</v>
      </c>
      <c r="K3056" s="13">
        <f>IFERROR(VLOOKUP(I3056,'LISTES stock'!A$2:B$1487,2,0)+SUMIFS(J3056:J3056,D3056:D3056,"ENTRÉE",I3056:I3056,I3056)-SUMIFS(J3056:J3056,D3056:D3056,"SORTIE",I3056:I3056,I3056),"")</f>
        <v>-22</v>
      </c>
      <c r="L3056" s="13">
        <f>IFERROR(VLOOKUP(I3056,T_LISTES[],3,0),"")</f>
        <v>2</v>
      </c>
      <c r="M3056" s="13" t="str">
        <f t="shared" si="95"/>
        <v>COMMANDER</v>
      </c>
      <c r="N3056" s="23"/>
      <c r="O3056" s="8"/>
      <c r="P3056" s="69">
        <v>0</v>
      </c>
      <c r="Q3056" s="22"/>
      <c r="R3056" s="14" t="s">
        <v>1772</v>
      </c>
    </row>
    <row r="3057" spans="1:18" x14ac:dyDescent="0.25">
      <c r="A3057" s="14">
        <f t="shared" si="94"/>
        <v>3056</v>
      </c>
      <c r="B3057" s="15">
        <v>44409</v>
      </c>
      <c r="C3057" s="7">
        <v>44421</v>
      </c>
      <c r="D3057" s="8" t="s">
        <v>842</v>
      </c>
      <c r="E3057" s="22" t="s">
        <v>117</v>
      </c>
      <c r="F3057" s="67" t="s">
        <v>1744</v>
      </c>
      <c r="G3057" s="8"/>
      <c r="H3057" s="67" t="s">
        <v>33</v>
      </c>
      <c r="I3057" s="22" t="s">
        <v>210</v>
      </c>
      <c r="J3057" s="68">
        <v>2</v>
      </c>
      <c r="K3057" s="13">
        <f>IFERROR(VLOOKUP(I3057,'LISTES stock'!A$2:B$1487,2,0)+SUMIFS(J3057:J3057,D3057:D3057,"ENTRÉE",I3057:I3057,I3057)-SUMIFS(J3057:J3057,D3057:D3057,"SORTIE",I3057:I3057,I3057),"")</f>
        <v>-2</v>
      </c>
      <c r="L3057" s="13">
        <f>IFERROR(VLOOKUP(I3057,T_LISTES[],3,0),"")</f>
        <v>2</v>
      </c>
      <c r="M3057" s="13" t="str">
        <f t="shared" si="95"/>
        <v>COMMANDER</v>
      </c>
      <c r="N3057" s="23"/>
      <c r="O3057" s="8"/>
      <c r="P3057" s="69">
        <v>24000</v>
      </c>
      <c r="Q3057" s="22"/>
      <c r="R3057" s="14" t="s">
        <v>1842</v>
      </c>
    </row>
    <row r="3058" spans="1:18" x14ac:dyDescent="0.25">
      <c r="A3058" s="14">
        <f t="shared" si="94"/>
        <v>3057</v>
      </c>
      <c r="B3058" s="15">
        <v>44409</v>
      </c>
      <c r="C3058" s="7">
        <v>44422</v>
      </c>
      <c r="D3058" s="8" t="s">
        <v>842</v>
      </c>
      <c r="E3058" s="22" t="s">
        <v>93</v>
      </c>
      <c r="F3058" s="67" t="s">
        <v>1998</v>
      </c>
      <c r="G3058" s="8"/>
      <c r="H3058" s="67" t="s">
        <v>1</v>
      </c>
      <c r="I3058" s="22" t="s">
        <v>741</v>
      </c>
      <c r="J3058" s="68">
        <v>6</v>
      </c>
      <c r="K3058" s="13">
        <f>IFERROR(VLOOKUP(I3058,'LISTES stock'!A$2:B$1487,2,0)+SUMIFS(J3058:J3058,D3058:D3058,"ENTRÉE",I3058:I3058,I3058)-SUMIFS(J3058:J3058,D3058:D3058,"SORTIE",I3058:I3058,I3058),"")</f>
        <v>-19</v>
      </c>
      <c r="L3058" s="13">
        <f>IFERROR(VLOOKUP(I3058,T_LISTES[],3,0),"")</f>
        <v>0</v>
      </c>
      <c r="M3058" s="13" t="str">
        <f t="shared" si="95"/>
        <v>COMMANDER</v>
      </c>
      <c r="N3058" s="23"/>
      <c r="O3058" s="8"/>
      <c r="P3058" s="69">
        <v>0</v>
      </c>
      <c r="Q3058" s="22"/>
      <c r="R3058" s="14" t="s">
        <v>1767</v>
      </c>
    </row>
    <row r="3059" spans="1:18" x14ac:dyDescent="0.25">
      <c r="A3059" s="14">
        <f t="shared" si="94"/>
        <v>3058</v>
      </c>
      <c r="B3059" s="15">
        <v>44409</v>
      </c>
      <c r="C3059" s="7">
        <v>44422</v>
      </c>
      <c r="D3059" s="8" t="s">
        <v>842</v>
      </c>
      <c r="E3059" s="22" t="s">
        <v>867</v>
      </c>
      <c r="F3059" s="67" t="s">
        <v>1765</v>
      </c>
      <c r="G3059" s="8"/>
      <c r="H3059" s="67" t="s">
        <v>1740</v>
      </c>
      <c r="I3059" s="22" t="s">
        <v>971</v>
      </c>
      <c r="J3059" s="68">
        <v>1</v>
      </c>
      <c r="K3059" s="13">
        <f>IFERROR(VLOOKUP(I3059,'LISTES stock'!A$2:B$1487,2,0)+SUMIFS(J3059:J3059,D3059:D3059,"ENTRÉE",I3059:I3059,I3059)-SUMIFS(J3059:J3059,D3059:D3059,"SORTIE",I3059:I3059,I3059),"")</f>
        <v>-2</v>
      </c>
      <c r="L3059" s="13">
        <f>IFERROR(VLOOKUP(I3059,T_LISTES[],3,0),"")</f>
        <v>0</v>
      </c>
      <c r="M3059" s="13" t="str">
        <f t="shared" si="95"/>
        <v>COMMANDER</v>
      </c>
      <c r="N3059" s="23"/>
      <c r="O3059" s="8"/>
      <c r="P3059" s="69">
        <v>0</v>
      </c>
      <c r="Q3059" s="22"/>
      <c r="R3059" s="14" t="s">
        <v>1754</v>
      </c>
    </row>
    <row r="3060" spans="1:18" x14ac:dyDescent="0.25">
      <c r="A3060" s="14">
        <f t="shared" si="94"/>
        <v>3059</v>
      </c>
      <c r="B3060" s="15">
        <v>44409</v>
      </c>
      <c r="C3060" s="7">
        <v>44422</v>
      </c>
      <c r="D3060" s="8" t="s">
        <v>842</v>
      </c>
      <c r="E3060" s="22" t="s">
        <v>770</v>
      </c>
      <c r="F3060" s="67" t="s">
        <v>1765</v>
      </c>
      <c r="G3060" s="8"/>
      <c r="H3060" s="67" t="s">
        <v>1740</v>
      </c>
      <c r="I3060" s="22" t="s">
        <v>971</v>
      </c>
      <c r="J3060" s="68">
        <v>1</v>
      </c>
      <c r="K3060" s="13">
        <f>IFERROR(VLOOKUP(I3060,'LISTES stock'!A$2:B$1487,2,0)+SUMIFS(J3060:J3060,D3060:D3060,"ENTRÉE",I3060:I3060,I3060)-SUMIFS(J3060:J3060,D3060:D3060,"SORTIE",I3060:I3060,I3060),"")</f>
        <v>-2</v>
      </c>
      <c r="L3060" s="13">
        <f>IFERROR(VLOOKUP(I3060,T_LISTES[],3,0),"")</f>
        <v>0</v>
      </c>
      <c r="M3060" s="13" t="str">
        <f t="shared" si="95"/>
        <v>COMMANDER</v>
      </c>
      <c r="N3060" s="23"/>
      <c r="O3060" s="8"/>
      <c r="P3060" s="69">
        <v>0</v>
      </c>
      <c r="Q3060" s="22"/>
      <c r="R3060" s="14" t="s">
        <v>1737</v>
      </c>
    </row>
    <row r="3061" spans="1:18" x14ac:dyDescent="0.25">
      <c r="A3061" s="14">
        <f t="shared" si="94"/>
        <v>3060</v>
      </c>
      <c r="B3061" s="15">
        <v>44409</v>
      </c>
      <c r="C3061" s="7">
        <v>44422</v>
      </c>
      <c r="D3061" s="8" t="s">
        <v>842</v>
      </c>
      <c r="E3061" s="22" t="s">
        <v>368</v>
      </c>
      <c r="F3061" s="67" t="s">
        <v>1771</v>
      </c>
      <c r="G3061" s="8"/>
      <c r="H3061" s="67" t="s">
        <v>1742</v>
      </c>
      <c r="I3061" s="22" t="s">
        <v>337</v>
      </c>
      <c r="J3061" s="68">
        <v>1</v>
      </c>
      <c r="K3061" s="13">
        <f>IFERROR(VLOOKUP(I3061,'LISTES stock'!A$2:B$1487,2,0)+SUMIFS(J3061:J3061,D3061:D3061,"ENTRÉE",I3061:I3061,I3061)-SUMIFS(J3061:J3061,D3061:D3061,"SORTIE",I3061:I3061,I3061),"")</f>
        <v>-25</v>
      </c>
      <c r="L3061" s="13">
        <f>IFERROR(VLOOKUP(I3061,T_LISTES[],3,0),"")</f>
        <v>2</v>
      </c>
      <c r="M3061" s="13" t="str">
        <f t="shared" si="95"/>
        <v>COMMANDER</v>
      </c>
      <c r="N3061" s="23"/>
      <c r="O3061" s="8"/>
      <c r="P3061" s="69">
        <v>0</v>
      </c>
      <c r="Q3061" s="22"/>
      <c r="R3061" s="14" t="s">
        <v>1777</v>
      </c>
    </row>
    <row r="3062" spans="1:18" x14ac:dyDescent="0.25">
      <c r="A3062" s="14">
        <f t="shared" si="94"/>
        <v>3061</v>
      </c>
      <c r="B3062" s="15">
        <v>44409</v>
      </c>
      <c r="C3062" s="7">
        <v>44422</v>
      </c>
      <c r="D3062" s="8" t="s">
        <v>842</v>
      </c>
      <c r="E3062" s="22" t="s">
        <v>707</v>
      </c>
      <c r="F3062" s="67" t="s">
        <v>1735</v>
      </c>
      <c r="G3062" s="8"/>
      <c r="H3062" s="67" t="s">
        <v>33</v>
      </c>
      <c r="I3062" s="22" t="s">
        <v>635</v>
      </c>
      <c r="J3062" s="68">
        <v>1</v>
      </c>
      <c r="K3062" s="13">
        <f>IFERROR(VLOOKUP(I3062,'LISTES stock'!A$2:B$1487,2,0)+SUMIFS(J3062:J3062,D3062:D3062,"ENTRÉE",I3062:I3062,I3062)-SUMIFS(J3062:J3062,D3062:D3062,"SORTIE",I3062:I3062,I3062),"")</f>
        <v>0</v>
      </c>
      <c r="L3062" s="13">
        <f>IFERROR(VLOOKUP(I3062,T_LISTES[],3,0),"")</f>
        <v>2</v>
      </c>
      <c r="M3062" s="13" t="str">
        <f t="shared" si="95"/>
        <v>COMMANDER</v>
      </c>
      <c r="N3062" s="23"/>
      <c r="O3062" s="8"/>
      <c r="P3062" s="69">
        <v>25000</v>
      </c>
      <c r="Q3062" s="22"/>
      <c r="R3062" s="14" t="s">
        <v>1767</v>
      </c>
    </row>
    <row r="3063" spans="1:18" x14ac:dyDescent="0.25">
      <c r="A3063" s="14">
        <f t="shared" si="94"/>
        <v>3062</v>
      </c>
      <c r="B3063" s="15">
        <v>44409</v>
      </c>
      <c r="C3063" s="7">
        <v>44422</v>
      </c>
      <c r="D3063" s="8" t="s">
        <v>842</v>
      </c>
      <c r="E3063" s="22" t="s">
        <v>50</v>
      </c>
      <c r="F3063" s="67" t="s">
        <v>1744</v>
      </c>
      <c r="G3063" s="8"/>
      <c r="H3063" s="67" t="s">
        <v>1796</v>
      </c>
      <c r="I3063" s="22" t="s">
        <v>87</v>
      </c>
      <c r="J3063" s="68">
        <v>1</v>
      </c>
      <c r="K3063" s="13">
        <f>IFERROR(VLOOKUP(I3063,'LISTES stock'!A$2:B$1487,2,0)+SUMIFS(J3063:J3063,D3063:D3063,"ENTRÉE",I3063:I3063,I3063)-SUMIFS(J3063:J3063,D3063:D3063,"SORTIE",I3063:I3063,I3063),"")</f>
        <v>0</v>
      </c>
      <c r="L3063" s="13">
        <f>IFERROR(VLOOKUP(I3063,T_LISTES[],3,0),"")</f>
        <v>2</v>
      </c>
      <c r="M3063" s="13" t="str">
        <f t="shared" si="95"/>
        <v>COMMANDER</v>
      </c>
      <c r="N3063" s="23"/>
      <c r="O3063" s="8"/>
      <c r="P3063" s="69">
        <v>30000</v>
      </c>
      <c r="Q3063" s="22"/>
      <c r="R3063" s="14" t="s">
        <v>2088</v>
      </c>
    </row>
    <row r="3064" spans="1:18" x14ac:dyDescent="0.25">
      <c r="A3064" s="14">
        <f t="shared" si="94"/>
        <v>3063</v>
      </c>
      <c r="B3064" s="15">
        <v>44409</v>
      </c>
      <c r="C3064" s="7">
        <v>44422</v>
      </c>
      <c r="D3064" s="8" t="s">
        <v>842</v>
      </c>
      <c r="E3064" s="22" t="s">
        <v>50</v>
      </c>
      <c r="F3064" s="67" t="s">
        <v>1744</v>
      </c>
      <c r="G3064" s="8"/>
      <c r="H3064" s="67" t="s">
        <v>1796</v>
      </c>
      <c r="I3064" s="22" t="s">
        <v>411</v>
      </c>
      <c r="J3064" s="68">
        <v>1</v>
      </c>
      <c r="K3064" s="13">
        <f>IFERROR(VLOOKUP(I3064,'LISTES stock'!A$2:B$1487,2,0)+SUMIFS(J3064:J3064,D3064:D3064,"ENTRÉE",I3064:I3064,I3064)-SUMIFS(J3064:J3064,D3064:D3064,"SORTIE",I3064:I3064,I3064),"")</f>
        <v>-3</v>
      </c>
      <c r="L3064" s="13">
        <f>IFERROR(VLOOKUP(I3064,T_LISTES[],3,0),"")</f>
        <v>2</v>
      </c>
      <c r="M3064" s="13" t="str">
        <f t="shared" si="95"/>
        <v>COMMANDER</v>
      </c>
      <c r="N3064" s="23"/>
      <c r="O3064" s="8">
        <v>15000</v>
      </c>
      <c r="P3064" s="69">
        <v>0</v>
      </c>
      <c r="Q3064" s="22"/>
      <c r="R3064" s="14" t="s">
        <v>1892</v>
      </c>
    </row>
    <row r="3065" spans="1:18" x14ac:dyDescent="0.25">
      <c r="A3065" s="14">
        <f t="shared" si="94"/>
        <v>3064</v>
      </c>
      <c r="B3065" s="15">
        <v>44409</v>
      </c>
      <c r="C3065" s="7">
        <v>44422</v>
      </c>
      <c r="D3065" s="8" t="s">
        <v>842</v>
      </c>
      <c r="E3065" s="22" t="s">
        <v>220</v>
      </c>
      <c r="F3065" s="67" t="s">
        <v>1849</v>
      </c>
      <c r="G3065" s="8"/>
      <c r="H3065" s="67" t="s">
        <v>1796</v>
      </c>
      <c r="I3065" s="22" t="s">
        <v>931</v>
      </c>
      <c r="J3065" s="68">
        <v>1</v>
      </c>
      <c r="K3065" s="13">
        <f>IFERROR(VLOOKUP(I3065,'LISTES stock'!A$2:B$1487,2,0)+SUMIFS(J3065:J3065,D3065:D3065,"ENTRÉE",I3065:I3065,I3065)-SUMIFS(J3065:J3065,D3065:D3065,"SORTIE",I3065:I3065,I3065),"")</f>
        <v>0</v>
      </c>
      <c r="L3065" s="13">
        <f>IFERROR(VLOOKUP(I3065,T_LISTES[],3,0),"")</f>
        <v>2</v>
      </c>
      <c r="M3065" s="13" t="str">
        <f t="shared" si="95"/>
        <v>COMMANDER</v>
      </c>
      <c r="N3065" s="23"/>
      <c r="O3065" s="8"/>
      <c r="P3065" s="69">
        <v>7000</v>
      </c>
      <c r="Q3065" s="22"/>
      <c r="R3065" s="14" t="s">
        <v>1739</v>
      </c>
    </row>
    <row r="3066" spans="1:18" x14ac:dyDescent="0.25">
      <c r="A3066" s="14">
        <f t="shared" si="94"/>
        <v>3065</v>
      </c>
      <c r="B3066" s="15">
        <v>44409</v>
      </c>
      <c r="C3066" s="7">
        <v>44422</v>
      </c>
      <c r="D3066" s="8" t="s">
        <v>842</v>
      </c>
      <c r="E3066" s="22" t="s">
        <v>265</v>
      </c>
      <c r="F3066" s="67" t="s">
        <v>1744</v>
      </c>
      <c r="G3066" s="8"/>
      <c r="H3066" s="67" t="s">
        <v>1796</v>
      </c>
      <c r="I3066" s="22" t="s">
        <v>411</v>
      </c>
      <c r="J3066" s="68">
        <v>1</v>
      </c>
      <c r="K3066" s="13">
        <f>IFERROR(VLOOKUP(I3066,'LISTES stock'!A$2:B$1487,2,0)+SUMIFS(J3066:J3066,D3066:D3066,"ENTRÉE",I3066:I3066,I3066)-SUMIFS(J3066:J3066,D3066:D3066,"SORTIE",I3066:I3066,I3066),"")</f>
        <v>-3</v>
      </c>
      <c r="L3066" s="13">
        <f>IFERROR(VLOOKUP(I3066,T_LISTES[],3,0),"")</f>
        <v>2</v>
      </c>
      <c r="M3066" s="13" t="str">
        <f t="shared" si="95"/>
        <v>COMMANDER</v>
      </c>
      <c r="N3066" s="23"/>
      <c r="O3066" s="8">
        <v>15000</v>
      </c>
      <c r="P3066" s="69">
        <v>0</v>
      </c>
      <c r="Q3066" s="22"/>
      <c r="R3066" s="14" t="s">
        <v>2170</v>
      </c>
    </row>
    <row r="3067" spans="1:18" x14ac:dyDescent="0.25">
      <c r="A3067" s="14">
        <f t="shared" si="94"/>
        <v>3066</v>
      </c>
      <c r="B3067" s="15">
        <v>44409</v>
      </c>
      <c r="C3067" s="7">
        <v>44422</v>
      </c>
      <c r="D3067" s="8" t="s">
        <v>842</v>
      </c>
      <c r="E3067" s="22" t="s">
        <v>770</v>
      </c>
      <c r="F3067" s="67" t="s">
        <v>1965</v>
      </c>
      <c r="G3067" s="8"/>
      <c r="H3067" s="67" t="s">
        <v>1796</v>
      </c>
      <c r="I3067" s="22" t="s">
        <v>261</v>
      </c>
      <c r="J3067" s="68">
        <v>1</v>
      </c>
      <c r="K3067" s="13">
        <f>IFERROR(VLOOKUP(I3067,'LISTES stock'!A$2:B$1487,2,0)+SUMIFS(J3067:J3067,D3067:D3067,"ENTRÉE",I3067:I3067,I3067)-SUMIFS(J3067:J3067,D3067:D3067,"SORTIE",I3067:I3067,I3067),"")</f>
        <v>-4</v>
      </c>
      <c r="L3067" s="13">
        <f>IFERROR(VLOOKUP(I3067,T_LISTES[],3,0),"")</f>
        <v>0</v>
      </c>
      <c r="M3067" s="13" t="str">
        <f t="shared" si="95"/>
        <v>COMMANDER</v>
      </c>
      <c r="N3067" s="23"/>
      <c r="O3067" s="8"/>
      <c r="P3067" s="69">
        <v>0</v>
      </c>
      <c r="Q3067" s="22"/>
      <c r="R3067" s="14" t="s">
        <v>1767</v>
      </c>
    </row>
    <row r="3068" spans="1:18" x14ac:dyDescent="0.25">
      <c r="A3068" s="14">
        <f t="shared" ref="A3068:A3130" si="96">ROW()-1</f>
        <v>3067</v>
      </c>
      <c r="B3068" s="15">
        <v>44409</v>
      </c>
      <c r="C3068" s="7">
        <v>44422</v>
      </c>
      <c r="D3068" s="8" t="s">
        <v>842</v>
      </c>
      <c r="E3068" s="22" t="s">
        <v>770</v>
      </c>
      <c r="F3068" s="67" t="s">
        <v>1779</v>
      </c>
      <c r="G3068" s="8"/>
      <c r="H3068" s="67" t="s">
        <v>33</v>
      </c>
      <c r="I3068" s="22" t="s">
        <v>48</v>
      </c>
      <c r="J3068" s="68">
        <v>1</v>
      </c>
      <c r="K3068" s="13">
        <f>IFERROR(VLOOKUP(I3068,'LISTES stock'!A$2:B$1487,2,0)+SUMIFS(J3068:J3068,D3068:D3068,"ENTRÉE",I3068:I3068,I3068)-SUMIFS(J3068:J3068,D3068:D3068,"SORTIE",I3068:I3068,I3068),"")</f>
        <v>9</v>
      </c>
      <c r="L3068" s="13">
        <f>IFERROR(VLOOKUP(I3068,T_LISTES[],3,0),"")</f>
        <v>0</v>
      </c>
      <c r="M3068" s="13" t="str">
        <f t="shared" ref="M3068:M3130" si="97">IF($K3068&lt;=$L3068,"COMMANDER","")</f>
        <v/>
      </c>
      <c r="N3068" s="23"/>
      <c r="O3068" s="8"/>
      <c r="P3068" s="69">
        <v>0</v>
      </c>
      <c r="Q3068" s="22"/>
      <c r="R3068" s="14" t="s">
        <v>1739</v>
      </c>
    </row>
    <row r="3069" spans="1:18" x14ac:dyDescent="0.25">
      <c r="A3069" s="14">
        <f t="shared" si="96"/>
        <v>3068</v>
      </c>
      <c r="B3069" s="15">
        <v>44409</v>
      </c>
      <c r="C3069" s="7">
        <v>44422</v>
      </c>
      <c r="D3069" s="8" t="s">
        <v>842</v>
      </c>
      <c r="E3069" s="22" t="s">
        <v>770</v>
      </c>
      <c r="F3069" s="67" t="s">
        <v>1735</v>
      </c>
      <c r="G3069" s="8"/>
      <c r="H3069" s="67" t="s">
        <v>1740</v>
      </c>
      <c r="I3069" s="22" t="s">
        <v>972</v>
      </c>
      <c r="J3069" s="68">
        <v>1</v>
      </c>
      <c r="K3069" s="13">
        <f>IFERROR(VLOOKUP(I3069,'LISTES stock'!A$2:B$1487,2,0)+SUMIFS(J3069:J3069,D3069:D3069,"ENTRÉE",I3069:I3069,I3069)-SUMIFS(J3069:J3069,D3069:D3069,"SORTIE",I3069:I3069,I3069),"")</f>
        <v>2</v>
      </c>
      <c r="L3069" s="13">
        <f>IFERROR(VLOOKUP(I3069,T_LISTES[],3,0),"")</f>
        <v>2</v>
      </c>
      <c r="M3069" s="13" t="str">
        <f t="shared" si="97"/>
        <v>COMMANDER</v>
      </c>
      <c r="N3069" s="23"/>
      <c r="O3069" s="8"/>
      <c r="P3069" s="69">
        <v>80000</v>
      </c>
      <c r="Q3069" s="22"/>
      <c r="R3069" s="14" t="s">
        <v>1737</v>
      </c>
    </row>
    <row r="3070" spans="1:18" x14ac:dyDescent="0.25">
      <c r="A3070" s="14">
        <f t="shared" si="96"/>
        <v>3069</v>
      </c>
      <c r="B3070" s="15">
        <v>44409</v>
      </c>
      <c r="C3070" s="7">
        <v>44422</v>
      </c>
      <c r="D3070" s="8" t="s">
        <v>842</v>
      </c>
      <c r="E3070" s="22" t="s">
        <v>88</v>
      </c>
      <c r="F3070" s="67" t="s">
        <v>1765</v>
      </c>
      <c r="G3070" s="8"/>
      <c r="H3070" s="67" t="s">
        <v>26</v>
      </c>
      <c r="I3070" s="22" t="s">
        <v>64</v>
      </c>
      <c r="J3070" s="68">
        <v>1</v>
      </c>
      <c r="K3070" s="13">
        <f>IFERROR(VLOOKUP(I3070,'LISTES stock'!A$2:B$1487,2,0)+SUMIFS(J3070:J3070,D3070:D3070,"ENTRÉE",I3070:I3070,I3070)-SUMIFS(J3070:J3070,D3070:D3070,"SORTIE",I3070:I3070,I3070),"")</f>
        <v>-50</v>
      </c>
      <c r="L3070" s="13">
        <f>IFERROR(VLOOKUP(I3070,T_LISTES[],3,0),"")</f>
        <v>2</v>
      </c>
      <c r="M3070" s="13" t="str">
        <f t="shared" si="97"/>
        <v>COMMANDER</v>
      </c>
      <c r="N3070" s="23"/>
      <c r="O3070" s="8"/>
      <c r="P3070" s="69">
        <v>0</v>
      </c>
      <c r="Q3070" s="22" t="s">
        <v>1780</v>
      </c>
      <c r="R3070" s="14" t="s">
        <v>1737</v>
      </c>
    </row>
    <row r="3071" spans="1:18" x14ac:dyDescent="0.25">
      <c r="A3071" s="14">
        <f t="shared" si="96"/>
        <v>3070</v>
      </c>
      <c r="B3071" s="15">
        <v>44409</v>
      </c>
      <c r="C3071" s="7">
        <v>44422</v>
      </c>
      <c r="D3071" s="8" t="s">
        <v>842</v>
      </c>
      <c r="E3071" s="22" t="s">
        <v>88</v>
      </c>
      <c r="F3071" s="67" t="s">
        <v>1765</v>
      </c>
      <c r="G3071" s="8"/>
      <c r="H3071" s="67" t="s">
        <v>26</v>
      </c>
      <c r="I3071" s="22" t="s">
        <v>135</v>
      </c>
      <c r="J3071" s="68">
        <v>1</v>
      </c>
      <c r="K3071" s="13">
        <f>IFERROR(VLOOKUP(I3071,'LISTES stock'!A$2:B$1487,2,0)+SUMIFS(J3071:J3071,D3071:D3071,"ENTRÉE",I3071:I3071,I3071)-SUMIFS(J3071:J3071,D3071:D3071,"SORTIE",I3071:I3071,I3071),"")</f>
        <v>-87</v>
      </c>
      <c r="L3071" s="13">
        <f>IFERROR(VLOOKUP(I3071,T_LISTES[],3,0),"")</f>
        <v>2</v>
      </c>
      <c r="M3071" s="13" t="str">
        <f t="shared" si="97"/>
        <v>COMMANDER</v>
      </c>
      <c r="N3071" s="23"/>
      <c r="O3071" s="8"/>
      <c r="P3071" s="69">
        <v>0</v>
      </c>
      <c r="Q3071" s="22" t="s">
        <v>1780</v>
      </c>
      <c r="R3071" s="14" t="s">
        <v>1737</v>
      </c>
    </row>
    <row r="3072" spans="1:18" x14ac:dyDescent="0.25">
      <c r="A3072" s="14">
        <f t="shared" si="96"/>
        <v>3071</v>
      </c>
      <c r="B3072" s="15">
        <v>44409</v>
      </c>
      <c r="C3072" s="7">
        <v>44422</v>
      </c>
      <c r="D3072" s="8" t="s">
        <v>842</v>
      </c>
      <c r="E3072" s="22" t="s">
        <v>88</v>
      </c>
      <c r="F3072" s="67" t="s">
        <v>1860</v>
      </c>
      <c r="G3072" s="8"/>
      <c r="H3072" s="67" t="s">
        <v>26</v>
      </c>
      <c r="I3072" s="22" t="s">
        <v>135</v>
      </c>
      <c r="J3072" s="68">
        <v>1</v>
      </c>
      <c r="K3072" s="13">
        <f>IFERROR(VLOOKUP(I3072,'LISTES stock'!A$2:B$1487,2,0)+SUMIFS(J3072:J3072,D3072:D3072,"ENTRÉE",I3072:I3072,I3072)-SUMIFS(J3072:J3072,D3072:D3072,"SORTIE",I3072:I3072,I3072),"")</f>
        <v>-87</v>
      </c>
      <c r="L3072" s="13">
        <f>IFERROR(VLOOKUP(I3072,T_LISTES[],3,0),"")</f>
        <v>2</v>
      </c>
      <c r="M3072" s="13" t="str">
        <f t="shared" si="97"/>
        <v>COMMANDER</v>
      </c>
      <c r="N3072" s="23"/>
      <c r="O3072" s="8"/>
      <c r="P3072" s="69">
        <v>0</v>
      </c>
      <c r="Q3072" s="22" t="s">
        <v>1780</v>
      </c>
      <c r="R3072" s="14" t="s">
        <v>1737</v>
      </c>
    </row>
    <row r="3073" spans="1:18" x14ac:dyDescent="0.25">
      <c r="A3073" s="14">
        <f t="shared" si="96"/>
        <v>3072</v>
      </c>
      <c r="B3073" s="15">
        <v>44409</v>
      </c>
      <c r="C3073" s="7">
        <v>44422</v>
      </c>
      <c r="D3073" s="8" t="s">
        <v>842</v>
      </c>
      <c r="E3073" s="22" t="s">
        <v>88</v>
      </c>
      <c r="F3073" s="67" t="s">
        <v>1765</v>
      </c>
      <c r="G3073" s="8"/>
      <c r="H3073" s="67" t="s">
        <v>58</v>
      </c>
      <c r="I3073" s="22" t="s">
        <v>57</v>
      </c>
      <c r="J3073" s="68">
        <v>35</v>
      </c>
      <c r="K3073" s="13">
        <f>IFERROR(VLOOKUP(I3073,'LISTES stock'!A$2:B$1487,2,0)+SUMIFS(J3073:J3073,D3073:D3073,"ENTRÉE",I3073:I3073,I3073)-SUMIFS(J3073:J3073,D3073:D3073,"SORTIE",I3073:I3073,I3073),"")</f>
        <v>-7079</v>
      </c>
      <c r="L3073" s="13">
        <f>IFERROR(VLOOKUP(I3073,T_LISTES[],3,0),"")</f>
        <v>0</v>
      </c>
      <c r="M3073" s="13" t="str">
        <f t="shared" si="97"/>
        <v>COMMANDER</v>
      </c>
      <c r="N3073" s="23" t="s">
        <v>1861</v>
      </c>
      <c r="O3073" s="8"/>
      <c r="P3073" s="69">
        <v>0</v>
      </c>
      <c r="Q3073" s="22" t="s">
        <v>1780</v>
      </c>
      <c r="R3073" s="14" t="s">
        <v>1737</v>
      </c>
    </row>
    <row r="3074" spans="1:18" x14ac:dyDescent="0.25">
      <c r="A3074" s="14">
        <f t="shared" si="96"/>
        <v>3073</v>
      </c>
      <c r="B3074" s="15">
        <v>44409</v>
      </c>
      <c r="C3074" s="7">
        <v>44422</v>
      </c>
      <c r="D3074" s="75" t="s">
        <v>844</v>
      </c>
      <c r="E3074" s="22" t="s">
        <v>2298</v>
      </c>
      <c r="F3074" s="67" t="s">
        <v>1744</v>
      </c>
      <c r="G3074" s="8"/>
      <c r="H3074" s="67"/>
      <c r="I3074" s="22" t="s">
        <v>247</v>
      </c>
      <c r="J3074" s="68">
        <v>1</v>
      </c>
      <c r="K3074" s="13">
        <f>IFERROR(VLOOKUP(I3074,'LISTES stock'!A$2:B$1487,2,0)+SUMIFS(J3074:J3074,D3074:D3074,"ENTRÉE",I3074:I3074,I3074)-SUMIFS(J3074:J3074,D3074:D3074,"SORTIE",I3074:I3074,I3074),"")</f>
        <v>3</v>
      </c>
      <c r="L3074" s="13">
        <f>IFERROR(VLOOKUP(I3074,T_LISTES[],3,0),"")</f>
        <v>0</v>
      </c>
      <c r="M3074" s="13" t="str">
        <f t="shared" si="97"/>
        <v/>
      </c>
      <c r="N3074" s="23"/>
      <c r="O3074" s="8"/>
      <c r="P3074" s="69">
        <v>0</v>
      </c>
      <c r="Q3074" s="22"/>
      <c r="R3074" s="14"/>
    </row>
    <row r="3075" spans="1:18" x14ac:dyDescent="0.25">
      <c r="A3075" s="14">
        <f t="shared" si="96"/>
        <v>3074</v>
      </c>
      <c r="B3075" s="15">
        <v>44409</v>
      </c>
      <c r="C3075" s="7">
        <v>44422</v>
      </c>
      <c r="D3075" s="75" t="s">
        <v>844</v>
      </c>
      <c r="E3075" s="22" t="s">
        <v>2298</v>
      </c>
      <c r="F3075" s="67" t="s">
        <v>1744</v>
      </c>
      <c r="G3075" s="8"/>
      <c r="H3075" s="67"/>
      <c r="I3075" s="22" t="s">
        <v>607</v>
      </c>
      <c r="J3075" s="68">
        <v>1</v>
      </c>
      <c r="K3075" s="13">
        <f>IFERROR(VLOOKUP(I3075,'LISTES stock'!A$2:B$1487,2,0)+SUMIFS(J3075:J3075,D3075:D3075,"ENTRÉE",I3075:I3075,I3075)-SUMIFS(J3075:J3075,D3075:D3075,"SORTIE",I3075:I3075,I3075),"")</f>
        <v>5</v>
      </c>
      <c r="L3075" s="13">
        <f>IFERROR(VLOOKUP(I3075,T_LISTES[],3,0),"")</f>
        <v>0</v>
      </c>
      <c r="M3075" s="13" t="str">
        <f t="shared" si="97"/>
        <v/>
      </c>
      <c r="N3075" s="23"/>
      <c r="O3075" s="8"/>
      <c r="P3075" s="69">
        <v>0</v>
      </c>
      <c r="Q3075" s="22"/>
      <c r="R3075" s="14"/>
    </row>
    <row r="3076" spans="1:18" x14ac:dyDescent="0.25">
      <c r="A3076" s="14">
        <f t="shared" si="96"/>
        <v>3075</v>
      </c>
      <c r="B3076" s="15">
        <v>44409</v>
      </c>
      <c r="C3076" s="7">
        <v>44422</v>
      </c>
      <c r="D3076" s="75" t="s">
        <v>844</v>
      </c>
      <c r="E3076" s="22" t="s">
        <v>2298</v>
      </c>
      <c r="F3076" s="67" t="s">
        <v>1744</v>
      </c>
      <c r="G3076" s="8"/>
      <c r="H3076" s="67"/>
      <c r="I3076" s="22" t="s">
        <v>87</v>
      </c>
      <c r="J3076" s="68">
        <v>2</v>
      </c>
      <c r="K3076" s="13">
        <f>IFERROR(VLOOKUP(I3076,'LISTES stock'!A$2:B$1487,2,0)+SUMIFS(J3076:J3076,D3076:D3076,"ENTRÉE",I3076:I3076,I3076)-SUMIFS(J3076:J3076,D3076:D3076,"SORTIE",I3076:I3076,I3076),"")</f>
        <v>3</v>
      </c>
      <c r="L3076" s="13">
        <f>IFERROR(VLOOKUP(I3076,T_LISTES[],3,0),"")</f>
        <v>2</v>
      </c>
      <c r="M3076" s="13" t="str">
        <f t="shared" si="97"/>
        <v/>
      </c>
      <c r="N3076" s="23"/>
      <c r="O3076" s="8"/>
      <c r="P3076" s="69">
        <v>60000</v>
      </c>
      <c r="Q3076" s="22"/>
      <c r="R3076" s="14"/>
    </row>
    <row r="3077" spans="1:18" x14ac:dyDescent="0.25">
      <c r="A3077" s="14">
        <f t="shared" si="96"/>
        <v>3076</v>
      </c>
      <c r="B3077" s="15">
        <v>44409</v>
      </c>
      <c r="C3077" s="7">
        <v>44422</v>
      </c>
      <c r="D3077" s="75" t="s">
        <v>844</v>
      </c>
      <c r="E3077" s="22" t="s">
        <v>2298</v>
      </c>
      <c r="F3077" s="67" t="s">
        <v>1744</v>
      </c>
      <c r="G3077" s="8"/>
      <c r="H3077" s="67" t="s">
        <v>1796</v>
      </c>
      <c r="I3077" s="22" t="s">
        <v>411</v>
      </c>
      <c r="J3077" s="68">
        <v>2</v>
      </c>
      <c r="K3077" s="13">
        <f>IFERROR(VLOOKUP(I3077,'LISTES stock'!A$2:B$1487,2,0)+SUMIFS(J3077:J3077,D3077:D3077,"ENTRÉE",I3077:I3077,I3077)-SUMIFS(J3077:J3077,D3077:D3077,"SORTIE",I3077:I3077,I3077),"")</f>
        <v>0</v>
      </c>
      <c r="L3077" s="13">
        <f>IFERROR(VLOOKUP(I3077,T_LISTES[],3,0),"")</f>
        <v>2</v>
      </c>
      <c r="M3077" s="13" t="str">
        <f t="shared" si="97"/>
        <v>COMMANDER</v>
      </c>
      <c r="N3077" s="23"/>
      <c r="O3077" s="8">
        <v>30000</v>
      </c>
      <c r="P3077" s="69">
        <v>0</v>
      </c>
      <c r="Q3077" s="22"/>
      <c r="R3077" s="14"/>
    </row>
    <row r="3078" spans="1:18" x14ac:dyDescent="0.25">
      <c r="A3078" s="14">
        <f t="shared" si="96"/>
        <v>3077</v>
      </c>
      <c r="B3078" s="15">
        <v>44409</v>
      </c>
      <c r="C3078" s="7">
        <v>44422</v>
      </c>
      <c r="D3078" s="75" t="s">
        <v>844</v>
      </c>
      <c r="E3078" s="22" t="s">
        <v>2298</v>
      </c>
      <c r="F3078" s="67" t="s">
        <v>1735</v>
      </c>
      <c r="G3078" s="8"/>
      <c r="H3078" s="67"/>
      <c r="I3078" s="22" t="s">
        <v>971</v>
      </c>
      <c r="J3078" s="68">
        <v>1</v>
      </c>
      <c r="K3078" s="13">
        <f>IFERROR(VLOOKUP(I3078,'LISTES stock'!A$2:B$1487,2,0)+SUMIFS(J3078:J3078,D3078:D3078,"ENTRÉE",I3078:I3078,I3078)-SUMIFS(J3078:J3078,D3078:D3078,"SORTIE",I3078:I3078,I3078),"")</f>
        <v>0</v>
      </c>
      <c r="L3078" s="13">
        <f>IFERROR(VLOOKUP(I3078,T_LISTES[],3,0),"")</f>
        <v>0</v>
      </c>
      <c r="M3078" s="13" t="str">
        <f t="shared" si="97"/>
        <v>COMMANDER</v>
      </c>
      <c r="N3078" s="23"/>
      <c r="O3078" s="8"/>
      <c r="P3078" s="69">
        <v>0</v>
      </c>
      <c r="Q3078" s="22"/>
      <c r="R3078" s="14"/>
    </row>
    <row r="3079" spans="1:18" x14ac:dyDescent="0.25">
      <c r="A3079" s="14">
        <f t="shared" si="96"/>
        <v>3078</v>
      </c>
      <c r="B3079" s="15">
        <v>44409</v>
      </c>
      <c r="C3079" s="7">
        <v>44422</v>
      </c>
      <c r="D3079" s="75" t="s">
        <v>844</v>
      </c>
      <c r="E3079" s="22" t="s">
        <v>2298</v>
      </c>
      <c r="F3079" s="67" t="s">
        <v>1765</v>
      </c>
      <c r="G3079" s="8"/>
      <c r="H3079" s="67"/>
      <c r="I3079" s="22" t="s">
        <v>575</v>
      </c>
      <c r="J3079" s="68">
        <v>2</v>
      </c>
      <c r="K3079" s="13">
        <f>IFERROR(VLOOKUP(I3079,'LISTES stock'!A$2:B$1487,2,0)+SUMIFS(J3079:J3079,D3079:D3079,"ENTRÉE",I3079:I3079,I3079)-SUMIFS(J3079:J3079,D3079:D3079,"SORTIE",I3079:I3079,I3079),"")</f>
        <v>4</v>
      </c>
      <c r="L3079" s="13">
        <f>IFERROR(VLOOKUP(I3079,T_LISTES[],3,0),"")</f>
        <v>0</v>
      </c>
      <c r="M3079" s="13" t="str">
        <f t="shared" si="97"/>
        <v/>
      </c>
      <c r="N3079" s="23" t="s">
        <v>1815</v>
      </c>
      <c r="O3079" s="8"/>
      <c r="P3079" s="69">
        <v>0</v>
      </c>
      <c r="Q3079" s="22"/>
      <c r="R3079" s="14"/>
    </row>
    <row r="3080" spans="1:18" x14ac:dyDescent="0.25">
      <c r="A3080" s="14">
        <f t="shared" si="96"/>
        <v>3079</v>
      </c>
      <c r="B3080" s="15">
        <v>44409</v>
      </c>
      <c r="C3080" s="7">
        <v>44422</v>
      </c>
      <c r="D3080" s="75" t="s">
        <v>844</v>
      </c>
      <c r="E3080" s="22" t="s">
        <v>2298</v>
      </c>
      <c r="F3080" s="67" t="s">
        <v>1735</v>
      </c>
      <c r="G3080" s="8"/>
      <c r="H3080" s="67" t="s">
        <v>1740</v>
      </c>
      <c r="I3080" s="22" t="s">
        <v>972</v>
      </c>
      <c r="J3080" s="68">
        <v>1</v>
      </c>
      <c r="K3080" s="13">
        <f>IFERROR(VLOOKUP(I3080,'LISTES stock'!A$2:B$1487,2,0)+SUMIFS(J3080:J3080,D3080:D3080,"ENTRÉE",I3080:I3080,I3080)-SUMIFS(J3080:J3080,D3080:D3080,"SORTIE",I3080:I3080,I3080),"")</f>
        <v>4</v>
      </c>
      <c r="L3080" s="13">
        <f>IFERROR(VLOOKUP(I3080,T_LISTES[],3,0),"")</f>
        <v>2</v>
      </c>
      <c r="M3080" s="13" t="str">
        <f t="shared" si="97"/>
        <v/>
      </c>
      <c r="N3080" s="23"/>
      <c r="O3080" s="8" t="s">
        <v>2110</v>
      </c>
      <c r="P3080" s="69">
        <v>80000</v>
      </c>
      <c r="Q3080" s="22" t="s">
        <v>2525</v>
      </c>
      <c r="R3080" s="14"/>
    </row>
    <row r="3081" spans="1:18" x14ac:dyDescent="0.25">
      <c r="A3081" s="14">
        <f t="shared" si="96"/>
        <v>3080</v>
      </c>
      <c r="B3081" s="15">
        <v>44409</v>
      </c>
      <c r="C3081" s="7">
        <v>44425</v>
      </c>
      <c r="D3081" s="8" t="s">
        <v>842</v>
      </c>
      <c r="E3081" s="22" t="s">
        <v>124</v>
      </c>
      <c r="F3081" s="67" t="s">
        <v>1867</v>
      </c>
      <c r="G3081" s="8"/>
      <c r="H3081" s="67" t="s">
        <v>1742</v>
      </c>
      <c r="I3081" s="22" t="s">
        <v>329</v>
      </c>
      <c r="J3081" s="68">
        <v>1</v>
      </c>
      <c r="K3081" s="13">
        <f>IFERROR(VLOOKUP(I3081,'LISTES stock'!A$2:B$1487,2,0)+SUMIFS(J3081:J3081,D3081:D3081,"ENTRÉE",I3081:I3081,I3081)-SUMIFS(J3081:J3081,D3081:D3081,"SORTIE",I3081:I3081,I3081),"")</f>
        <v>33</v>
      </c>
      <c r="L3081" s="13">
        <f>IFERROR(VLOOKUP(I3081,T_LISTES[],3,0),"")</f>
        <v>2</v>
      </c>
      <c r="M3081" s="13" t="str">
        <f t="shared" si="97"/>
        <v/>
      </c>
      <c r="N3081" s="23"/>
      <c r="O3081" s="8"/>
      <c r="P3081" s="69">
        <v>0</v>
      </c>
      <c r="Q3081" s="22"/>
      <c r="R3081" s="14" t="s">
        <v>1743</v>
      </c>
    </row>
    <row r="3082" spans="1:18" x14ac:dyDescent="0.25">
      <c r="A3082" s="14">
        <f t="shared" si="96"/>
        <v>3081</v>
      </c>
      <c r="B3082" s="15">
        <v>44409</v>
      </c>
      <c r="C3082" s="7">
        <v>44425</v>
      </c>
      <c r="D3082" s="8" t="s">
        <v>842</v>
      </c>
      <c r="E3082" s="22" t="s">
        <v>770</v>
      </c>
      <c r="F3082" s="67" t="s">
        <v>1768</v>
      </c>
      <c r="G3082" s="8"/>
      <c r="H3082" s="67" t="s">
        <v>33</v>
      </c>
      <c r="I3082" s="22" t="s">
        <v>728</v>
      </c>
      <c r="J3082" s="68">
        <v>4</v>
      </c>
      <c r="K3082" s="13">
        <f>IFERROR(VLOOKUP(I3082,'LISTES stock'!A$2:B$1487,2,0)+SUMIFS(J3082:J3082,D3082:D3082,"ENTRÉE",I3082:I3082,I3082)-SUMIFS(J3082:J3082,D3082:D3082,"SORTIE",I3082:I3082,I3082),"")</f>
        <v>8</v>
      </c>
      <c r="L3082" s="13">
        <f>IFERROR(VLOOKUP(I3082,T_LISTES[],3,0),"")</f>
        <v>0</v>
      </c>
      <c r="M3082" s="13" t="str">
        <f t="shared" si="97"/>
        <v/>
      </c>
      <c r="N3082" s="23"/>
      <c r="O3082" s="8"/>
      <c r="P3082" s="69">
        <v>0</v>
      </c>
      <c r="Q3082" s="22"/>
      <c r="R3082" s="14" t="s">
        <v>1767</v>
      </c>
    </row>
    <row r="3083" spans="1:18" x14ac:dyDescent="0.25">
      <c r="A3083" s="14">
        <f t="shared" si="96"/>
        <v>3082</v>
      </c>
      <c r="B3083" s="15">
        <v>44409</v>
      </c>
      <c r="C3083" s="7">
        <v>44425</v>
      </c>
      <c r="D3083" s="8" t="s">
        <v>842</v>
      </c>
      <c r="E3083" s="22" t="s">
        <v>2</v>
      </c>
      <c r="F3083" s="67" t="s">
        <v>1747</v>
      </c>
      <c r="G3083" s="8"/>
      <c r="H3083" s="67" t="s">
        <v>26</v>
      </c>
      <c r="I3083" s="22" t="s">
        <v>70</v>
      </c>
      <c r="J3083" s="68">
        <v>1</v>
      </c>
      <c r="K3083" s="13">
        <f>IFERROR(VLOOKUP(I3083,'LISTES stock'!A$2:B$1487,2,0)+SUMIFS(J3083:J3083,D3083:D3083,"ENTRÉE",I3083:I3083,I3083)-SUMIFS(J3083:J3083,D3083:D3083,"SORTIE",I3083:I3083,I3083),"")</f>
        <v>-34</v>
      </c>
      <c r="L3083" s="13">
        <f>IFERROR(VLOOKUP(I3083,T_LISTES[],3,0),"")</f>
        <v>2</v>
      </c>
      <c r="M3083" s="13" t="str">
        <f t="shared" si="97"/>
        <v>COMMANDER</v>
      </c>
      <c r="N3083" s="23" t="s">
        <v>1775</v>
      </c>
      <c r="O3083" s="8"/>
      <c r="P3083" s="69">
        <v>0</v>
      </c>
      <c r="Q3083" s="22"/>
      <c r="R3083" s="14" t="s">
        <v>1767</v>
      </c>
    </row>
    <row r="3084" spans="1:18" x14ac:dyDescent="0.25">
      <c r="A3084" s="14">
        <f t="shared" si="96"/>
        <v>3083</v>
      </c>
      <c r="B3084" s="15">
        <v>44409</v>
      </c>
      <c r="C3084" s="7">
        <v>44425</v>
      </c>
      <c r="D3084" s="8" t="s">
        <v>842</v>
      </c>
      <c r="E3084" s="22" t="s">
        <v>50</v>
      </c>
      <c r="F3084" s="67" t="s">
        <v>1747</v>
      </c>
      <c r="G3084" s="8"/>
      <c r="H3084" s="67" t="s">
        <v>26</v>
      </c>
      <c r="I3084" s="22" t="s">
        <v>70</v>
      </c>
      <c r="J3084" s="68">
        <v>1</v>
      </c>
      <c r="K3084" s="13">
        <f>IFERROR(VLOOKUP(I3084,'LISTES stock'!A$2:B$1487,2,0)+SUMIFS(J3084:J3084,D3084:D3084,"ENTRÉE",I3084:I3084,I3084)-SUMIFS(J3084:J3084,D3084:D3084,"SORTIE",I3084:I3084,I3084),"")</f>
        <v>-34</v>
      </c>
      <c r="L3084" s="13">
        <f>IFERROR(VLOOKUP(I3084,T_LISTES[],3,0),"")</f>
        <v>2</v>
      </c>
      <c r="M3084" s="13" t="str">
        <f t="shared" si="97"/>
        <v>COMMANDER</v>
      </c>
      <c r="N3084" s="23" t="s">
        <v>1775</v>
      </c>
      <c r="O3084" s="8"/>
      <c r="P3084" s="69">
        <v>0</v>
      </c>
      <c r="Q3084" s="22"/>
      <c r="R3084" s="14" t="s">
        <v>1737</v>
      </c>
    </row>
    <row r="3085" spans="1:18" x14ac:dyDescent="0.25">
      <c r="A3085" s="14">
        <f t="shared" si="96"/>
        <v>3084</v>
      </c>
      <c r="B3085" s="15">
        <v>44409</v>
      </c>
      <c r="C3085" s="7">
        <v>44425</v>
      </c>
      <c r="D3085" s="8" t="s">
        <v>842</v>
      </c>
      <c r="E3085" s="22" t="s">
        <v>50</v>
      </c>
      <c r="F3085" s="67" t="s">
        <v>1744</v>
      </c>
      <c r="G3085" s="8"/>
      <c r="H3085" s="67" t="s">
        <v>33</v>
      </c>
      <c r="I3085" s="22" t="s">
        <v>1001</v>
      </c>
      <c r="J3085" s="68">
        <v>1</v>
      </c>
      <c r="K3085" s="13">
        <f>IFERROR(VLOOKUP(I3085,'LISTES stock'!A$2:B$1487,2,0)+SUMIFS(J3085:J3085,D3085:D3085,"ENTRÉE",I3085:I3085,I3085)-SUMIFS(J3085:J3085,D3085:D3085,"SORTIE",I3085:I3085,I3085),"")</f>
        <v>-6</v>
      </c>
      <c r="L3085" s="13">
        <f>IFERROR(VLOOKUP(I3085,T_LISTES[],3,0),"")</f>
        <v>0</v>
      </c>
      <c r="M3085" s="13" t="str">
        <f t="shared" si="97"/>
        <v>COMMANDER</v>
      </c>
      <c r="N3085" s="23"/>
      <c r="O3085" s="8"/>
      <c r="P3085" s="69">
        <v>3000</v>
      </c>
      <c r="Q3085" s="22"/>
      <c r="R3085" s="14" t="s">
        <v>1892</v>
      </c>
    </row>
    <row r="3086" spans="1:18" x14ac:dyDescent="0.25">
      <c r="A3086" s="14">
        <f t="shared" si="96"/>
        <v>3085</v>
      </c>
      <c r="B3086" s="15">
        <v>44409</v>
      </c>
      <c r="C3086" s="7">
        <v>44425</v>
      </c>
      <c r="D3086" s="8" t="s">
        <v>842</v>
      </c>
      <c r="E3086" s="22" t="s">
        <v>235</v>
      </c>
      <c r="F3086" s="67" t="s">
        <v>1744</v>
      </c>
      <c r="G3086" s="8"/>
      <c r="H3086" s="67" t="s">
        <v>33</v>
      </c>
      <c r="I3086" s="22" t="s">
        <v>1001</v>
      </c>
      <c r="J3086" s="68">
        <v>1</v>
      </c>
      <c r="K3086" s="13">
        <f>IFERROR(VLOOKUP(I3086,'LISTES stock'!A$2:B$1487,2,0)+SUMIFS(J3086:J3086,D3086:D3086,"ENTRÉE",I3086:I3086,I3086)-SUMIFS(J3086:J3086,D3086:D3086,"SORTIE",I3086:I3086,I3086),"")</f>
        <v>-6</v>
      </c>
      <c r="L3086" s="13">
        <f>IFERROR(VLOOKUP(I3086,T_LISTES[],3,0),"")</f>
        <v>0</v>
      </c>
      <c r="M3086" s="13" t="str">
        <f t="shared" si="97"/>
        <v>COMMANDER</v>
      </c>
      <c r="N3086" s="23"/>
      <c r="O3086" s="8"/>
      <c r="P3086" s="69">
        <v>3000</v>
      </c>
      <c r="Q3086" s="22"/>
      <c r="R3086" s="14" t="s">
        <v>2164</v>
      </c>
    </row>
    <row r="3087" spans="1:18" x14ac:dyDescent="0.25">
      <c r="A3087" s="14">
        <f t="shared" si="96"/>
        <v>3086</v>
      </c>
      <c r="B3087" s="15">
        <v>44409</v>
      </c>
      <c r="C3087" s="7">
        <v>44425</v>
      </c>
      <c r="D3087" s="8" t="s">
        <v>842</v>
      </c>
      <c r="E3087" s="22" t="s">
        <v>38</v>
      </c>
      <c r="F3087" s="67" t="s">
        <v>1735</v>
      </c>
      <c r="G3087" s="8"/>
      <c r="H3087" s="67" t="s">
        <v>1</v>
      </c>
      <c r="I3087" s="22" t="s">
        <v>549</v>
      </c>
      <c r="J3087" s="68">
        <v>6</v>
      </c>
      <c r="K3087" s="13">
        <f>IFERROR(VLOOKUP(I3087,'LISTES stock'!A$2:B$1487,2,0)+SUMIFS(J3087:J3087,D3087:D3087,"ENTRÉE",I3087:I3087,I3087)-SUMIFS(J3087:J3087,D3087:D3087,"SORTIE",I3087:I3087,I3087),"")</f>
        <v>-25</v>
      </c>
      <c r="L3087" s="13">
        <f>IFERROR(VLOOKUP(I3087,T_LISTES[],3,0),"")</f>
        <v>0</v>
      </c>
      <c r="M3087" s="13" t="str">
        <f t="shared" si="97"/>
        <v>COMMANDER</v>
      </c>
      <c r="N3087" s="23"/>
      <c r="O3087" s="8"/>
      <c r="P3087" s="69">
        <v>0</v>
      </c>
      <c r="Q3087" s="22"/>
      <c r="R3087" s="14" t="s">
        <v>1767</v>
      </c>
    </row>
    <row r="3088" spans="1:18" x14ac:dyDescent="0.25">
      <c r="A3088" s="14">
        <f t="shared" si="96"/>
        <v>3087</v>
      </c>
      <c r="B3088" s="15">
        <v>44409</v>
      </c>
      <c r="C3088" s="7">
        <v>44425</v>
      </c>
      <c r="D3088" s="8" t="s">
        <v>842</v>
      </c>
      <c r="E3088" s="22" t="s">
        <v>38</v>
      </c>
      <c r="F3088" s="67" t="s">
        <v>1735</v>
      </c>
      <c r="G3088" s="8"/>
      <c r="H3088" s="67" t="s">
        <v>1</v>
      </c>
      <c r="I3088" s="22" t="s">
        <v>288</v>
      </c>
      <c r="J3088" s="68">
        <v>6</v>
      </c>
      <c r="K3088" s="13">
        <f>IFERROR(VLOOKUP(I3088,'LISTES stock'!A$2:B$1487,2,0)+SUMIFS(J3088:J3088,D3088:D3088,"ENTRÉE",I3088:I3088,I3088)-SUMIFS(J3088:J3088,D3088:D3088,"SORTIE",I3088:I3088,I3088),"")</f>
        <v>-23</v>
      </c>
      <c r="L3088" s="13">
        <f>IFERROR(VLOOKUP(I3088,T_LISTES[],3,0),"")</f>
        <v>0</v>
      </c>
      <c r="M3088" s="13" t="str">
        <f t="shared" si="97"/>
        <v>COMMANDER</v>
      </c>
      <c r="N3088" s="23"/>
      <c r="O3088" s="8"/>
      <c r="P3088" s="69">
        <v>0</v>
      </c>
      <c r="Q3088" s="22"/>
      <c r="R3088" s="14" t="s">
        <v>1767</v>
      </c>
    </row>
    <row r="3089" spans="1:18" x14ac:dyDescent="0.25">
      <c r="A3089" s="14">
        <f t="shared" si="96"/>
        <v>3088</v>
      </c>
      <c r="B3089" s="15">
        <v>44409</v>
      </c>
      <c r="C3089" s="7">
        <v>44425</v>
      </c>
      <c r="D3089" s="8" t="s">
        <v>842</v>
      </c>
      <c r="E3089" s="22" t="s">
        <v>38</v>
      </c>
      <c r="F3089" s="67" t="s">
        <v>1735</v>
      </c>
      <c r="G3089" s="8"/>
      <c r="H3089" s="67" t="s">
        <v>1</v>
      </c>
      <c r="I3089" s="22" t="s">
        <v>289</v>
      </c>
      <c r="J3089" s="68">
        <v>6</v>
      </c>
      <c r="K3089" s="13">
        <f>IFERROR(VLOOKUP(I3089,'LISTES stock'!A$2:B$1487,2,0)+SUMIFS(J3089:J3089,D3089:D3089,"ENTRÉE",I3089:I3089,I3089)-SUMIFS(J3089:J3089,D3089:D3089,"SORTIE",I3089:I3089,I3089),"")</f>
        <v>-57</v>
      </c>
      <c r="L3089" s="13">
        <f>IFERROR(VLOOKUP(I3089,T_LISTES[],3,0),"")</f>
        <v>0</v>
      </c>
      <c r="M3089" s="13" t="str">
        <f t="shared" si="97"/>
        <v>COMMANDER</v>
      </c>
      <c r="N3089" s="23"/>
      <c r="O3089" s="8"/>
      <c r="P3089" s="69">
        <v>0</v>
      </c>
      <c r="Q3089" s="22"/>
      <c r="R3089" s="14" t="s">
        <v>1767</v>
      </c>
    </row>
    <row r="3090" spans="1:18" x14ac:dyDescent="0.25">
      <c r="A3090" s="14">
        <f t="shared" si="96"/>
        <v>3089</v>
      </c>
      <c r="B3090" s="15">
        <v>44409</v>
      </c>
      <c r="C3090" s="7">
        <v>44425</v>
      </c>
      <c r="D3090" s="8" t="s">
        <v>842</v>
      </c>
      <c r="E3090" s="22" t="s">
        <v>770</v>
      </c>
      <c r="F3090" s="67" t="s">
        <v>1735</v>
      </c>
      <c r="G3090" s="8"/>
      <c r="H3090" s="67" t="s">
        <v>17</v>
      </c>
      <c r="I3090" s="22" t="s">
        <v>202</v>
      </c>
      <c r="J3090" s="68">
        <v>4</v>
      </c>
      <c r="K3090" s="13">
        <f>IFERROR(VLOOKUP(I3090,'LISTES stock'!A$2:B$1487,2,0)+SUMIFS(J3090:J3090,D3090:D3090,"ENTRÉE",I3090:I3090,I3090)-SUMIFS(J3090:J3090,D3090:D3090,"SORTIE",I3090:I3090,I3090),"")</f>
        <v>0</v>
      </c>
      <c r="L3090" s="13">
        <f>IFERROR(VLOOKUP(I3090,T_LISTES[],3,0),"")</f>
        <v>0</v>
      </c>
      <c r="M3090" s="13" t="str">
        <f t="shared" si="97"/>
        <v>COMMANDER</v>
      </c>
      <c r="N3090" s="23"/>
      <c r="O3090" s="8"/>
      <c r="P3090" s="69">
        <v>0</v>
      </c>
      <c r="Q3090" s="22"/>
      <c r="R3090" s="14" t="s">
        <v>1767</v>
      </c>
    </row>
    <row r="3091" spans="1:18" x14ac:dyDescent="0.25">
      <c r="A3091" s="14">
        <f t="shared" si="96"/>
        <v>3090</v>
      </c>
      <c r="B3091" s="15">
        <v>44409</v>
      </c>
      <c r="C3091" s="7">
        <v>44425</v>
      </c>
      <c r="D3091" s="8" t="s">
        <v>842</v>
      </c>
      <c r="E3091" s="22" t="s">
        <v>2013</v>
      </c>
      <c r="F3091" s="67" t="s">
        <v>1860</v>
      </c>
      <c r="G3091" s="8"/>
      <c r="H3091" s="67" t="s">
        <v>26</v>
      </c>
      <c r="I3091" s="22" t="s">
        <v>664</v>
      </c>
      <c r="J3091" s="68">
        <v>2</v>
      </c>
      <c r="K3091" s="13">
        <f>IFERROR(VLOOKUP(I3091,'LISTES stock'!A$2:B$1487,2,0)+SUMIFS(J3091:J3091,D3091:D3091,"ENTRÉE",I3091:I3091,I3091)-SUMIFS(J3091:J3091,D3091:D3091,"SORTIE",I3091:I3091,I3091),"")</f>
        <v>-15</v>
      </c>
      <c r="L3091" s="13">
        <f>IFERROR(VLOOKUP(I3091,T_LISTES[],3,0),"")</f>
        <v>2</v>
      </c>
      <c r="M3091" s="13" t="str">
        <f t="shared" si="97"/>
        <v>COMMANDER</v>
      </c>
      <c r="N3091" s="23"/>
      <c r="O3091" s="8"/>
      <c r="P3091" s="69">
        <v>0</v>
      </c>
      <c r="Q3091" s="22"/>
      <c r="R3091" s="14" t="s">
        <v>1767</v>
      </c>
    </row>
    <row r="3092" spans="1:18" x14ac:dyDescent="0.25">
      <c r="A3092" s="14">
        <f t="shared" si="96"/>
        <v>3091</v>
      </c>
      <c r="B3092" s="15">
        <v>44409</v>
      </c>
      <c r="C3092" s="7">
        <v>44425</v>
      </c>
      <c r="D3092" s="8" t="s">
        <v>842</v>
      </c>
      <c r="E3092" s="22" t="s">
        <v>770</v>
      </c>
      <c r="F3092" s="67" t="s">
        <v>1735</v>
      </c>
      <c r="G3092" s="8"/>
      <c r="H3092" s="67" t="s">
        <v>33</v>
      </c>
      <c r="I3092" s="22" t="s">
        <v>1009</v>
      </c>
      <c r="J3092" s="68">
        <v>1</v>
      </c>
      <c r="K3092" s="13">
        <f>IFERROR(VLOOKUP(I3092,'LISTES stock'!A$2:B$1487,2,0)+SUMIFS(J3092:J3092,D3092:D3092,"ENTRÉE",I3092:I3092,I3092)-SUMIFS(J3092:J3092,D3092:D3092,"SORTIE",I3092:I3092,I3092),"")</f>
        <v>-2</v>
      </c>
      <c r="L3092" s="13">
        <f>IFERROR(VLOOKUP(I3092,T_LISTES[],3,0),"")</f>
        <v>0</v>
      </c>
      <c r="M3092" s="13" t="str">
        <f t="shared" si="97"/>
        <v>COMMANDER</v>
      </c>
      <c r="N3092" s="23"/>
      <c r="O3092" s="8"/>
      <c r="P3092" s="69">
        <v>0</v>
      </c>
      <c r="Q3092" s="22"/>
      <c r="R3092" s="14" t="s">
        <v>1754</v>
      </c>
    </row>
    <row r="3093" spans="1:18" x14ac:dyDescent="0.25">
      <c r="A3093" s="14">
        <f t="shared" si="96"/>
        <v>3092</v>
      </c>
      <c r="B3093" s="15">
        <v>44409</v>
      </c>
      <c r="C3093" s="7">
        <v>44425</v>
      </c>
      <c r="D3093" s="8" t="s">
        <v>842</v>
      </c>
      <c r="E3093" s="22" t="s">
        <v>50</v>
      </c>
      <c r="F3093" s="67" t="s">
        <v>1747</v>
      </c>
      <c r="G3093" s="8"/>
      <c r="H3093" s="67" t="s">
        <v>1742</v>
      </c>
      <c r="I3093" s="22" t="s">
        <v>395</v>
      </c>
      <c r="J3093" s="68">
        <v>1</v>
      </c>
      <c r="K3093" s="13">
        <f>IFERROR(VLOOKUP(I3093,'LISTES stock'!A$2:B$1487,2,0)+SUMIFS(J3093:J3093,D3093:D3093,"ENTRÉE",I3093:I3093,I3093)-SUMIFS(J3093:J3093,D3093:D3093,"SORTIE",I3093:I3093,I3093),"")</f>
        <v>-5</v>
      </c>
      <c r="L3093" s="13">
        <f>IFERROR(VLOOKUP(I3093,T_LISTES[],3,0),"")</f>
        <v>2</v>
      </c>
      <c r="M3093" s="13" t="str">
        <f t="shared" si="97"/>
        <v>COMMANDER</v>
      </c>
      <c r="N3093" s="23"/>
      <c r="O3093" s="8"/>
      <c r="P3093" s="69">
        <v>12000</v>
      </c>
      <c r="Q3093" s="22"/>
      <c r="R3093" s="14" t="s">
        <v>1743</v>
      </c>
    </row>
    <row r="3094" spans="1:18" x14ac:dyDescent="0.25">
      <c r="A3094" s="14">
        <f t="shared" si="96"/>
        <v>3093</v>
      </c>
      <c r="B3094" s="15">
        <v>44409</v>
      </c>
      <c r="C3094" s="7">
        <v>44425</v>
      </c>
      <c r="D3094" s="8" t="s">
        <v>842</v>
      </c>
      <c r="E3094" s="22" t="s">
        <v>50</v>
      </c>
      <c r="F3094" s="67" t="s">
        <v>1735</v>
      </c>
      <c r="G3094" s="8"/>
      <c r="H3094" s="67" t="s">
        <v>1742</v>
      </c>
      <c r="I3094" s="22" t="s">
        <v>624</v>
      </c>
      <c r="J3094" s="68">
        <v>1</v>
      </c>
      <c r="K3094" s="13">
        <f>IFERROR(VLOOKUP(I3094,'LISTES stock'!A$2:B$1487,2,0)+SUMIFS(J3094:J3094,D3094:D3094,"ENTRÉE",I3094:I3094,I3094)-SUMIFS(J3094:J3094,D3094:D3094,"SORTIE",I3094:I3094,I3094),"")</f>
        <v>-4</v>
      </c>
      <c r="L3094" s="13">
        <f>IFERROR(VLOOKUP(I3094,T_LISTES[],3,0),"")</f>
        <v>2</v>
      </c>
      <c r="M3094" s="13" t="str">
        <f t="shared" si="97"/>
        <v>COMMANDER</v>
      </c>
      <c r="N3094" s="23"/>
      <c r="O3094" s="8"/>
      <c r="P3094" s="69">
        <v>0</v>
      </c>
      <c r="Q3094" s="22"/>
      <c r="R3094" s="14" t="s">
        <v>1743</v>
      </c>
    </row>
    <row r="3095" spans="1:18" x14ac:dyDescent="0.25">
      <c r="A3095" s="14">
        <f t="shared" si="96"/>
        <v>3094</v>
      </c>
      <c r="B3095" s="15">
        <v>44409</v>
      </c>
      <c r="C3095" s="7">
        <v>44425</v>
      </c>
      <c r="D3095" s="8" t="s">
        <v>842</v>
      </c>
      <c r="E3095" s="22" t="s">
        <v>55</v>
      </c>
      <c r="F3095" s="67" t="s">
        <v>1867</v>
      </c>
      <c r="G3095" s="8"/>
      <c r="H3095" s="67" t="s">
        <v>1742</v>
      </c>
      <c r="I3095" s="22" t="s">
        <v>7</v>
      </c>
      <c r="J3095" s="68">
        <v>2</v>
      </c>
      <c r="K3095" s="13">
        <f>IFERROR(VLOOKUP(I3095,'LISTES stock'!A$2:B$1487,2,0)+SUMIFS(J3095:J3095,D3095:D3095,"ENTRÉE",I3095:I3095,I3095)-SUMIFS(J3095:J3095,D3095:D3095,"SORTIE",I3095:I3095,I3095),"")</f>
        <v>-1</v>
      </c>
      <c r="L3095" s="13">
        <f>IFERROR(VLOOKUP(I3095,T_LISTES[],3,0),"")</f>
        <v>2</v>
      </c>
      <c r="M3095" s="13" t="str">
        <f t="shared" si="97"/>
        <v>COMMANDER</v>
      </c>
      <c r="N3095" s="23"/>
      <c r="O3095" s="8"/>
      <c r="P3095" s="69">
        <v>0</v>
      </c>
      <c r="Q3095" s="22"/>
      <c r="R3095" s="14" t="s">
        <v>1777</v>
      </c>
    </row>
    <row r="3096" spans="1:18" x14ac:dyDescent="0.25">
      <c r="A3096" s="14">
        <f t="shared" si="96"/>
        <v>3095</v>
      </c>
      <c r="B3096" s="15">
        <v>44409</v>
      </c>
      <c r="C3096" s="7">
        <v>44425</v>
      </c>
      <c r="D3096" s="8" t="s">
        <v>842</v>
      </c>
      <c r="E3096" s="22" t="s">
        <v>55</v>
      </c>
      <c r="F3096" s="67" t="s">
        <v>1867</v>
      </c>
      <c r="G3096" s="8"/>
      <c r="H3096" s="67" t="s">
        <v>1742</v>
      </c>
      <c r="I3096" s="22" t="s">
        <v>329</v>
      </c>
      <c r="J3096" s="68">
        <v>3</v>
      </c>
      <c r="K3096" s="13">
        <f>IFERROR(VLOOKUP(I3096,'LISTES stock'!A$2:B$1487,2,0)+SUMIFS(J3096:J3096,D3096:D3096,"ENTRÉE",I3096:I3096,I3096)-SUMIFS(J3096:J3096,D3096:D3096,"SORTIE",I3096:I3096,I3096),"")</f>
        <v>31</v>
      </c>
      <c r="L3096" s="13">
        <f>IFERROR(VLOOKUP(I3096,T_LISTES[],3,0),"")</f>
        <v>2</v>
      </c>
      <c r="M3096" s="13" t="str">
        <f t="shared" si="97"/>
        <v/>
      </c>
      <c r="N3096" s="23"/>
      <c r="O3096" s="8"/>
      <c r="P3096" s="69">
        <v>0</v>
      </c>
      <c r="Q3096" s="22"/>
      <c r="R3096" s="14" t="s">
        <v>1777</v>
      </c>
    </row>
    <row r="3097" spans="1:18" x14ac:dyDescent="0.25">
      <c r="A3097" s="14">
        <f t="shared" si="96"/>
        <v>3096</v>
      </c>
      <c r="B3097" s="15">
        <v>44409</v>
      </c>
      <c r="C3097" s="7">
        <v>44425</v>
      </c>
      <c r="D3097" s="8" t="s">
        <v>842</v>
      </c>
      <c r="E3097" s="22" t="s">
        <v>34</v>
      </c>
      <c r="F3097" s="67" t="s">
        <v>1747</v>
      </c>
      <c r="G3097" s="8"/>
      <c r="H3097" s="67" t="s">
        <v>26</v>
      </c>
      <c r="I3097" s="22" t="s">
        <v>70</v>
      </c>
      <c r="J3097" s="68">
        <v>1</v>
      </c>
      <c r="K3097" s="13">
        <f>IFERROR(VLOOKUP(I3097,'LISTES stock'!A$2:B$1487,2,0)+SUMIFS(J3097:J3097,D3097:D3097,"ENTRÉE",I3097:I3097,I3097)-SUMIFS(J3097:J3097,D3097:D3097,"SORTIE",I3097:I3097,I3097),"")</f>
        <v>-34</v>
      </c>
      <c r="L3097" s="13">
        <f>IFERROR(VLOOKUP(I3097,T_LISTES[],3,0),"")</f>
        <v>2</v>
      </c>
      <c r="M3097" s="13" t="str">
        <f t="shared" si="97"/>
        <v>COMMANDER</v>
      </c>
      <c r="N3097" s="23" t="s">
        <v>1775</v>
      </c>
      <c r="O3097" s="8"/>
      <c r="P3097" s="69">
        <v>0</v>
      </c>
      <c r="Q3097" s="22"/>
      <c r="R3097" s="14" t="s">
        <v>1778</v>
      </c>
    </row>
    <row r="3098" spans="1:18" x14ac:dyDescent="0.25">
      <c r="A3098" s="14">
        <f t="shared" si="96"/>
        <v>3097</v>
      </c>
      <c r="B3098" s="15">
        <v>44409</v>
      </c>
      <c r="C3098" s="7">
        <v>44425</v>
      </c>
      <c r="D3098" s="8" t="s">
        <v>842</v>
      </c>
      <c r="E3098" s="22" t="s">
        <v>34</v>
      </c>
      <c r="F3098" s="67" t="s">
        <v>1744</v>
      </c>
      <c r="G3098" s="8"/>
      <c r="H3098" s="67" t="s">
        <v>1769</v>
      </c>
      <c r="I3098" s="22" t="s">
        <v>490</v>
      </c>
      <c r="J3098" s="68">
        <v>1</v>
      </c>
      <c r="K3098" s="13">
        <f>IFERROR(VLOOKUP(I3098,'LISTES stock'!A$2:B$1487,2,0)+SUMIFS(J3098:J3098,D3098:D3098,"ENTRÉE",I3098:I3098,I3098)-SUMIFS(J3098:J3098,D3098:D3098,"SORTIE",I3098:I3098,I3098),"")</f>
        <v>-1</v>
      </c>
      <c r="L3098" s="13">
        <f>IFERROR(VLOOKUP(I3098,T_LISTES[],3,0),"")</f>
        <v>2</v>
      </c>
      <c r="M3098" s="13" t="str">
        <f t="shared" si="97"/>
        <v>COMMANDER</v>
      </c>
      <c r="N3098" s="23"/>
      <c r="O3098" s="8"/>
      <c r="P3098" s="69">
        <v>20000</v>
      </c>
      <c r="Q3098" s="22"/>
      <c r="R3098" s="14" t="s">
        <v>1778</v>
      </c>
    </row>
    <row r="3099" spans="1:18" x14ac:dyDescent="0.25">
      <c r="A3099" s="14">
        <f t="shared" si="96"/>
        <v>3098</v>
      </c>
      <c r="B3099" s="15">
        <v>44409</v>
      </c>
      <c r="C3099" s="7">
        <v>44425</v>
      </c>
      <c r="D3099" s="8" t="s">
        <v>842</v>
      </c>
      <c r="E3099" s="22" t="s">
        <v>2</v>
      </c>
      <c r="F3099" s="67" t="s">
        <v>1735</v>
      </c>
      <c r="G3099" s="8"/>
      <c r="H3099" s="67" t="s">
        <v>33</v>
      </c>
      <c r="I3099" s="22" t="s">
        <v>439</v>
      </c>
      <c r="J3099" s="68">
        <v>1</v>
      </c>
      <c r="K3099" s="13">
        <f>IFERROR(VLOOKUP(I3099,'LISTES stock'!A$2:B$1487,2,0)+SUMIFS(J3099:J3099,D3099:D3099,"ENTRÉE",I3099:I3099,I3099)-SUMIFS(J3099:J3099,D3099:D3099,"SORTIE",I3099:I3099,I3099),"")</f>
        <v>-11</v>
      </c>
      <c r="L3099" s="13">
        <f>IFERROR(VLOOKUP(I3099,T_LISTES[],3,0),"")</f>
        <v>0</v>
      </c>
      <c r="M3099" s="13" t="str">
        <f t="shared" si="97"/>
        <v>COMMANDER</v>
      </c>
      <c r="N3099" s="23"/>
      <c r="O3099" s="8"/>
      <c r="P3099" s="69">
        <v>0</v>
      </c>
      <c r="Q3099" s="22"/>
      <c r="R3099" s="14" t="s">
        <v>1737</v>
      </c>
    </row>
    <row r="3100" spans="1:18" x14ac:dyDescent="0.25">
      <c r="A3100" s="14">
        <f t="shared" si="96"/>
        <v>3099</v>
      </c>
      <c r="B3100" s="15">
        <v>44409</v>
      </c>
      <c r="C3100" s="7">
        <v>44425</v>
      </c>
      <c r="D3100" s="8" t="s">
        <v>842</v>
      </c>
      <c r="E3100" s="22" t="s">
        <v>2</v>
      </c>
      <c r="F3100" s="67" t="s">
        <v>1735</v>
      </c>
      <c r="G3100" s="8"/>
      <c r="H3100" s="67" t="s">
        <v>33</v>
      </c>
      <c r="I3100" s="22" t="s">
        <v>495</v>
      </c>
      <c r="J3100" s="68">
        <v>1</v>
      </c>
      <c r="K3100" s="13">
        <f>IFERROR(VLOOKUP(I3100,'LISTES stock'!A$2:B$1487,2,0)+SUMIFS(J3100:J3100,D3100:D3100,"ENTRÉE",I3100:I3100,I3100)-SUMIFS(J3100:J3100,D3100:D3100,"SORTIE",I3100:I3100,I3100),"")</f>
        <v>-4</v>
      </c>
      <c r="L3100" s="13">
        <f>IFERROR(VLOOKUP(I3100,T_LISTES[],3,0),"")</f>
        <v>0</v>
      </c>
      <c r="M3100" s="13" t="str">
        <f t="shared" si="97"/>
        <v>COMMANDER</v>
      </c>
      <c r="N3100" s="23"/>
      <c r="O3100" s="8"/>
      <c r="P3100" s="69">
        <v>0</v>
      </c>
      <c r="Q3100" s="22"/>
      <c r="R3100" s="14" t="s">
        <v>1737</v>
      </c>
    </row>
    <row r="3101" spans="1:18" x14ac:dyDescent="0.25">
      <c r="A3101" s="14">
        <f t="shared" si="96"/>
        <v>3100</v>
      </c>
      <c r="B3101" s="15">
        <v>44409</v>
      </c>
      <c r="C3101" s="7">
        <v>44425</v>
      </c>
      <c r="D3101" s="8" t="s">
        <v>842</v>
      </c>
      <c r="E3101" s="22" t="s">
        <v>2</v>
      </c>
      <c r="F3101" s="67" t="s">
        <v>1735</v>
      </c>
      <c r="G3101" s="8"/>
      <c r="H3101" s="67" t="s">
        <v>33</v>
      </c>
      <c r="I3101" s="22" t="s">
        <v>439</v>
      </c>
      <c r="J3101" s="68">
        <v>1</v>
      </c>
      <c r="K3101" s="13">
        <f>IFERROR(VLOOKUP(I3101,'LISTES stock'!A$2:B$1487,2,0)+SUMIFS(J3101:J3101,D3101:D3101,"ENTRÉE",I3101:I3101,I3101)-SUMIFS(J3101:J3101,D3101:D3101,"SORTIE",I3101:I3101,I3101),"")</f>
        <v>-11</v>
      </c>
      <c r="L3101" s="13">
        <f>IFERROR(VLOOKUP(I3101,T_LISTES[],3,0),"")</f>
        <v>0</v>
      </c>
      <c r="M3101" s="13" t="str">
        <f t="shared" si="97"/>
        <v>COMMANDER</v>
      </c>
      <c r="N3101" s="23"/>
      <c r="O3101" s="8"/>
      <c r="P3101" s="69">
        <v>0</v>
      </c>
      <c r="Q3101" s="22" t="s">
        <v>2230</v>
      </c>
      <c r="R3101" s="14" t="s">
        <v>1737</v>
      </c>
    </row>
    <row r="3102" spans="1:18" x14ac:dyDescent="0.25">
      <c r="A3102" s="14">
        <f t="shared" si="96"/>
        <v>3101</v>
      </c>
      <c r="B3102" s="15">
        <v>44409</v>
      </c>
      <c r="C3102" s="7">
        <v>44425</v>
      </c>
      <c r="D3102" s="8" t="s">
        <v>842</v>
      </c>
      <c r="E3102" s="22" t="s">
        <v>685</v>
      </c>
      <c r="F3102" s="67" t="s">
        <v>1860</v>
      </c>
      <c r="G3102" s="8"/>
      <c r="H3102" s="67" t="s">
        <v>26</v>
      </c>
      <c r="I3102" s="22" t="s">
        <v>647</v>
      </c>
      <c r="J3102" s="68">
        <v>1</v>
      </c>
      <c r="K3102" s="13">
        <f>IFERROR(VLOOKUP(I3102,'LISTES stock'!A$2:B$1487,2,0)+SUMIFS(J3102:J3102,D3102:D3102,"ENTRÉE",I3102:I3102,I3102)-SUMIFS(J3102:J3102,D3102:D3102,"SORTIE",I3102:I3102,I3102),"")</f>
        <v>-12</v>
      </c>
      <c r="L3102" s="13">
        <f>IFERROR(VLOOKUP(I3102,T_LISTES[],3,0),"")</f>
        <v>2</v>
      </c>
      <c r="M3102" s="13" t="str">
        <f t="shared" si="97"/>
        <v>COMMANDER</v>
      </c>
      <c r="N3102" s="23"/>
      <c r="O3102" s="8"/>
      <c r="P3102" s="69">
        <v>0</v>
      </c>
      <c r="Q3102" s="22"/>
      <c r="R3102" s="14" t="s">
        <v>2231</v>
      </c>
    </row>
    <row r="3103" spans="1:18" x14ac:dyDescent="0.25">
      <c r="A3103" s="14">
        <f t="shared" si="96"/>
        <v>3102</v>
      </c>
      <c r="B3103" s="15">
        <v>44409</v>
      </c>
      <c r="C3103" s="7">
        <v>44425</v>
      </c>
      <c r="D3103" s="8" t="s">
        <v>842</v>
      </c>
      <c r="E3103" s="22" t="s">
        <v>50</v>
      </c>
      <c r="F3103" s="67" t="s">
        <v>1762</v>
      </c>
      <c r="G3103" s="8"/>
      <c r="H3103" s="67" t="s">
        <v>26</v>
      </c>
      <c r="I3103" s="22" t="s">
        <v>25</v>
      </c>
      <c r="J3103" s="68">
        <v>2</v>
      </c>
      <c r="K3103" s="13">
        <f>IFERROR(VLOOKUP(I3103,'LISTES stock'!A$2:B$1487,2,0)+SUMIFS(J3103:J3103,D3103:D3103,"ENTRÉE",I3103:I3103,I3103)-SUMIFS(J3103:J3103,D3103:D3103,"SORTIE",I3103:I3103,I3103),"")</f>
        <v>-4</v>
      </c>
      <c r="L3103" s="13">
        <f>IFERROR(VLOOKUP(I3103,T_LISTES[],3,0),"")</f>
        <v>2</v>
      </c>
      <c r="M3103" s="13" t="str">
        <f t="shared" si="97"/>
        <v>COMMANDER</v>
      </c>
      <c r="N3103" s="23"/>
      <c r="O3103" s="8"/>
      <c r="P3103" s="69">
        <v>0</v>
      </c>
      <c r="Q3103" s="22"/>
      <c r="R3103" s="14" t="s">
        <v>1739</v>
      </c>
    </row>
    <row r="3104" spans="1:18" x14ac:dyDescent="0.25">
      <c r="A3104" s="14">
        <f t="shared" si="96"/>
        <v>3103</v>
      </c>
      <c r="B3104" s="15">
        <v>44409</v>
      </c>
      <c r="C3104" s="7">
        <v>44425</v>
      </c>
      <c r="D3104" s="8" t="s">
        <v>842</v>
      </c>
      <c r="E3104" s="22" t="s">
        <v>867</v>
      </c>
      <c r="F3104" s="67" t="s">
        <v>1768</v>
      </c>
      <c r="G3104" s="8"/>
      <c r="H3104" s="67" t="s">
        <v>33</v>
      </c>
      <c r="I3104" s="22" t="s">
        <v>39</v>
      </c>
      <c r="J3104" s="68">
        <v>7</v>
      </c>
      <c r="K3104" s="13">
        <f>IFERROR(VLOOKUP(I3104,'LISTES stock'!A$2:B$1487,2,0)+SUMIFS(J3104:J3104,D3104:D3104,"ENTRÉE",I3104:I3104,I3104)-SUMIFS(J3104:J3104,D3104:D3104,"SORTIE",I3104:I3104,I3104),"")</f>
        <v>32</v>
      </c>
      <c r="L3104" s="13">
        <f>IFERROR(VLOOKUP(I3104,T_LISTES[],3,0),"")</f>
        <v>0</v>
      </c>
      <c r="M3104" s="13" t="str">
        <f t="shared" si="97"/>
        <v/>
      </c>
      <c r="N3104" s="23"/>
      <c r="O3104" s="8"/>
      <c r="P3104" s="69">
        <v>0</v>
      </c>
      <c r="Q3104" s="22"/>
      <c r="R3104" s="14" t="s">
        <v>1767</v>
      </c>
    </row>
    <row r="3105" spans="1:18" x14ac:dyDescent="0.25">
      <c r="A3105" s="14">
        <f t="shared" si="96"/>
        <v>3104</v>
      </c>
      <c r="B3105" s="15">
        <v>44409</v>
      </c>
      <c r="C3105" s="7">
        <v>44425</v>
      </c>
      <c r="D3105" s="8" t="s">
        <v>842</v>
      </c>
      <c r="E3105" s="22" t="s">
        <v>867</v>
      </c>
      <c r="F3105" s="67" t="s">
        <v>1735</v>
      </c>
      <c r="G3105" s="8"/>
      <c r="H3105" s="67" t="s">
        <v>1769</v>
      </c>
      <c r="I3105" s="22" t="s">
        <v>99</v>
      </c>
      <c r="J3105" s="68">
        <v>1</v>
      </c>
      <c r="K3105" s="13">
        <f>IFERROR(VLOOKUP(I3105,'LISTES stock'!A$2:B$1487,2,0)+SUMIFS(J3105:J3105,D3105:D3105,"ENTRÉE",I3105:I3105,I3105)-SUMIFS(J3105:J3105,D3105:D3105,"SORTIE",I3105:I3105,I3105),"")</f>
        <v>0</v>
      </c>
      <c r="L3105" s="13">
        <f>IFERROR(VLOOKUP(I3105,T_LISTES[],3,0),"")</f>
        <v>0</v>
      </c>
      <c r="M3105" s="13" t="str">
        <f t="shared" si="97"/>
        <v>COMMANDER</v>
      </c>
      <c r="N3105" s="23"/>
      <c r="O3105" s="8"/>
      <c r="P3105" s="69">
        <v>0</v>
      </c>
      <c r="Q3105" s="22"/>
      <c r="R3105" s="14" t="s">
        <v>1767</v>
      </c>
    </row>
    <row r="3106" spans="1:18" x14ac:dyDescent="0.25">
      <c r="A3106" s="14">
        <f t="shared" si="96"/>
        <v>3105</v>
      </c>
      <c r="B3106" s="15">
        <v>44409</v>
      </c>
      <c r="C3106" s="7">
        <v>44425</v>
      </c>
      <c r="D3106" s="75" t="s">
        <v>844</v>
      </c>
      <c r="E3106" s="22" t="s">
        <v>2298</v>
      </c>
      <c r="F3106" s="67" t="s">
        <v>1735</v>
      </c>
      <c r="G3106" s="8"/>
      <c r="H3106" s="67"/>
      <c r="I3106" s="22" t="s">
        <v>202</v>
      </c>
      <c r="J3106" s="68">
        <v>10</v>
      </c>
      <c r="K3106" s="13">
        <f>IFERROR(VLOOKUP(I3106,'LISTES stock'!A$2:B$1487,2,0)+SUMIFS(J3106:J3106,D3106:D3106,"ENTRÉE",I3106:I3106,I3106)-SUMIFS(J3106:J3106,D3106:D3106,"SORTIE",I3106:I3106,I3106),"")</f>
        <v>14</v>
      </c>
      <c r="L3106" s="13">
        <f>IFERROR(VLOOKUP(I3106,T_LISTES[],3,0),"")</f>
        <v>0</v>
      </c>
      <c r="M3106" s="13" t="str">
        <f t="shared" si="97"/>
        <v/>
      </c>
      <c r="N3106" s="23"/>
      <c r="O3106" s="8"/>
      <c r="P3106" s="69">
        <v>0</v>
      </c>
      <c r="Q3106" s="22"/>
      <c r="R3106" s="14"/>
    </row>
    <row r="3107" spans="1:18" x14ac:dyDescent="0.25">
      <c r="A3107" s="14">
        <f t="shared" si="96"/>
        <v>3106</v>
      </c>
      <c r="B3107" s="15">
        <v>44409</v>
      </c>
      <c r="C3107" s="7">
        <v>44425</v>
      </c>
      <c r="D3107" s="75" t="s">
        <v>844</v>
      </c>
      <c r="E3107" s="22" t="s">
        <v>2298</v>
      </c>
      <c r="F3107" s="67" t="s">
        <v>1744</v>
      </c>
      <c r="G3107" s="8"/>
      <c r="H3107" s="67" t="s">
        <v>1769</v>
      </c>
      <c r="I3107" s="22" t="s">
        <v>490</v>
      </c>
      <c r="J3107" s="68">
        <v>1</v>
      </c>
      <c r="K3107" s="13">
        <f>IFERROR(VLOOKUP(I3107,'LISTES stock'!A$2:B$1487,2,0)+SUMIFS(J3107:J3107,D3107:D3107,"ENTRÉE",I3107:I3107,I3107)-SUMIFS(J3107:J3107,D3107:D3107,"SORTIE",I3107:I3107,I3107),"")</f>
        <v>1</v>
      </c>
      <c r="L3107" s="13">
        <f>IFERROR(VLOOKUP(I3107,T_LISTES[],3,0),"")</f>
        <v>2</v>
      </c>
      <c r="M3107" s="13" t="str">
        <f t="shared" si="97"/>
        <v>COMMANDER</v>
      </c>
      <c r="N3107" s="23"/>
      <c r="O3107" s="8"/>
      <c r="P3107" s="69">
        <v>20000</v>
      </c>
      <c r="Q3107" s="22"/>
      <c r="R3107" s="14"/>
    </row>
    <row r="3108" spans="1:18" x14ac:dyDescent="0.25">
      <c r="A3108" s="14">
        <f t="shared" si="96"/>
        <v>3107</v>
      </c>
      <c r="B3108" s="15">
        <v>44409</v>
      </c>
      <c r="C3108" s="7">
        <v>44426</v>
      </c>
      <c r="D3108" s="8" t="s">
        <v>842</v>
      </c>
      <c r="E3108" s="22" t="s">
        <v>770</v>
      </c>
      <c r="F3108" s="67" t="s">
        <v>1744</v>
      </c>
      <c r="G3108" s="8"/>
      <c r="H3108" s="67" t="s">
        <v>1742</v>
      </c>
      <c r="I3108" s="22" t="s">
        <v>973</v>
      </c>
      <c r="J3108" s="68">
        <v>1</v>
      </c>
      <c r="K3108" s="13">
        <f>IFERROR(VLOOKUP(I3108,'LISTES stock'!A$2:B$1487,2,0)+SUMIFS(J3108:J3108,D3108:D3108,"ENTRÉE",I3108:I3108,I3108)-SUMIFS(J3108:J3108,D3108:D3108,"SORTIE",I3108:I3108,I3108),"")</f>
        <v>-2</v>
      </c>
      <c r="L3108" s="13">
        <f>IFERROR(VLOOKUP(I3108,T_LISTES[],3,0),"")</f>
        <v>0</v>
      </c>
      <c r="M3108" s="13" t="str">
        <f t="shared" si="97"/>
        <v>COMMANDER</v>
      </c>
      <c r="N3108" s="23"/>
      <c r="O3108" s="8"/>
      <c r="P3108" s="69">
        <v>0</v>
      </c>
      <c r="Q3108" s="22"/>
      <c r="R3108" s="14" t="s">
        <v>1777</v>
      </c>
    </row>
    <row r="3109" spans="1:18" x14ac:dyDescent="0.25">
      <c r="A3109" s="14">
        <f t="shared" si="96"/>
        <v>3108</v>
      </c>
      <c r="B3109" s="15">
        <v>44409</v>
      </c>
      <c r="C3109" s="7">
        <v>44426</v>
      </c>
      <c r="D3109" s="8" t="s">
        <v>842</v>
      </c>
      <c r="E3109" s="22" t="s">
        <v>98</v>
      </c>
      <c r="F3109" s="67" t="s">
        <v>1779</v>
      </c>
      <c r="G3109" s="8"/>
      <c r="H3109" s="67" t="s">
        <v>1742</v>
      </c>
      <c r="I3109" s="22" t="s">
        <v>167</v>
      </c>
      <c r="J3109" s="68">
        <v>1</v>
      </c>
      <c r="K3109" s="13">
        <f>IFERROR(VLOOKUP(I3109,'LISTES stock'!A$2:B$1487,2,0)+SUMIFS(J3109:J3109,D3109:D3109,"ENTRÉE",I3109:I3109,I3109)-SUMIFS(J3109:J3109,D3109:D3109,"SORTIE",I3109:I3109,I3109),"")</f>
        <v>2</v>
      </c>
      <c r="L3109" s="13">
        <f>IFERROR(VLOOKUP(I3109,T_LISTES[],3,0),"")</f>
        <v>0</v>
      </c>
      <c r="M3109" s="13" t="str">
        <f t="shared" si="97"/>
        <v/>
      </c>
      <c r="N3109" s="23"/>
      <c r="O3109" s="8"/>
      <c r="P3109" s="69">
        <v>0</v>
      </c>
      <c r="Q3109" s="22"/>
      <c r="R3109" s="14" t="s">
        <v>1754</v>
      </c>
    </row>
    <row r="3110" spans="1:18" x14ac:dyDescent="0.25">
      <c r="A3110" s="14">
        <f t="shared" si="96"/>
        <v>3109</v>
      </c>
      <c r="B3110" s="15">
        <v>44409</v>
      </c>
      <c r="C3110" s="7">
        <v>44426</v>
      </c>
      <c r="D3110" s="8" t="s">
        <v>842</v>
      </c>
      <c r="E3110" s="22" t="s">
        <v>770</v>
      </c>
      <c r="F3110" s="67" t="s">
        <v>2207</v>
      </c>
      <c r="G3110" s="8"/>
      <c r="H3110" s="67" t="s">
        <v>1769</v>
      </c>
      <c r="I3110" s="22" t="s">
        <v>261</v>
      </c>
      <c r="J3110" s="68">
        <v>1</v>
      </c>
      <c r="K3110" s="13">
        <f>IFERROR(VLOOKUP(I3110,'LISTES stock'!A$2:B$1487,2,0)+SUMIFS(J3110:J3110,D3110:D3110,"ENTRÉE",I3110:I3110,I3110)-SUMIFS(J3110:J3110,D3110:D3110,"SORTIE",I3110:I3110,I3110),"")</f>
        <v>-4</v>
      </c>
      <c r="L3110" s="13">
        <f>IFERROR(VLOOKUP(I3110,T_LISTES[],3,0),"")</f>
        <v>0</v>
      </c>
      <c r="M3110" s="13" t="str">
        <f t="shared" si="97"/>
        <v>COMMANDER</v>
      </c>
      <c r="N3110" s="23"/>
      <c r="O3110" s="8"/>
      <c r="P3110" s="69">
        <v>0</v>
      </c>
      <c r="Q3110" s="22"/>
      <c r="R3110" s="14" t="s">
        <v>1767</v>
      </c>
    </row>
    <row r="3111" spans="1:18" x14ac:dyDescent="0.25">
      <c r="A3111" s="14">
        <f t="shared" si="96"/>
        <v>3110</v>
      </c>
      <c r="B3111" s="15">
        <v>44409</v>
      </c>
      <c r="C3111" s="7">
        <v>44426</v>
      </c>
      <c r="D3111" s="8" t="s">
        <v>842</v>
      </c>
      <c r="E3111" s="22" t="s">
        <v>770</v>
      </c>
      <c r="F3111" s="67" t="s">
        <v>2207</v>
      </c>
      <c r="G3111" s="8"/>
      <c r="H3111" s="67" t="s">
        <v>33</v>
      </c>
      <c r="I3111" s="22" t="s">
        <v>1010</v>
      </c>
      <c r="J3111" s="68">
        <v>1</v>
      </c>
      <c r="K3111" s="13">
        <f>IFERROR(VLOOKUP(I3111,'LISTES stock'!A$2:B$1487,2,0)+SUMIFS(J3111:J3111,D3111:D3111,"ENTRÉE",I3111:I3111,I3111)-SUMIFS(J3111:J3111,D3111:D3111,"SORTIE",I3111:I3111,I3111),"")</f>
        <v>-2</v>
      </c>
      <c r="L3111" s="13">
        <f>IFERROR(VLOOKUP(I3111,T_LISTES[],3,0),"")</f>
        <v>2</v>
      </c>
      <c r="M3111" s="13" t="str">
        <f t="shared" si="97"/>
        <v>COMMANDER</v>
      </c>
      <c r="N3111" s="23"/>
      <c r="O3111" s="8"/>
      <c r="P3111" s="69">
        <v>5000</v>
      </c>
      <c r="Q3111" s="22"/>
      <c r="R3111" s="14" t="s">
        <v>1767</v>
      </c>
    </row>
    <row r="3112" spans="1:18" x14ac:dyDescent="0.25">
      <c r="A3112" s="14">
        <f t="shared" si="96"/>
        <v>3111</v>
      </c>
      <c r="B3112" s="15">
        <v>44409</v>
      </c>
      <c r="C3112" s="7">
        <v>44426</v>
      </c>
      <c r="D3112" s="8" t="s">
        <v>842</v>
      </c>
      <c r="E3112" s="22" t="s">
        <v>11</v>
      </c>
      <c r="F3112" s="67" t="s">
        <v>1867</v>
      </c>
      <c r="G3112" s="8"/>
      <c r="H3112" s="67" t="s">
        <v>1742</v>
      </c>
      <c r="I3112" s="22" t="s">
        <v>7</v>
      </c>
      <c r="J3112" s="68">
        <v>1</v>
      </c>
      <c r="K3112" s="13">
        <f>IFERROR(VLOOKUP(I3112,'LISTES stock'!A$2:B$1487,2,0)+SUMIFS(J3112:J3112,D3112:D3112,"ENTRÉE",I3112:I3112,I3112)-SUMIFS(J3112:J3112,D3112:D3112,"SORTIE",I3112:I3112,I3112),"")</f>
        <v>0</v>
      </c>
      <c r="L3112" s="13">
        <f>IFERROR(VLOOKUP(I3112,T_LISTES[],3,0),"")</f>
        <v>2</v>
      </c>
      <c r="M3112" s="13" t="str">
        <f t="shared" si="97"/>
        <v>COMMANDER</v>
      </c>
      <c r="N3112" s="23"/>
      <c r="O3112" s="8"/>
      <c r="P3112" s="69">
        <v>0</v>
      </c>
      <c r="Q3112" s="22"/>
      <c r="R3112" s="14" t="s">
        <v>1743</v>
      </c>
    </row>
    <row r="3113" spans="1:18" x14ac:dyDescent="0.25">
      <c r="A3113" s="14">
        <f t="shared" si="96"/>
        <v>3112</v>
      </c>
      <c r="B3113" s="15">
        <v>44409</v>
      </c>
      <c r="C3113" s="7">
        <v>44426</v>
      </c>
      <c r="D3113" s="8" t="s">
        <v>842</v>
      </c>
      <c r="E3113" s="22" t="s">
        <v>11</v>
      </c>
      <c r="F3113" s="67" t="s">
        <v>1867</v>
      </c>
      <c r="G3113" s="8"/>
      <c r="H3113" s="67" t="s">
        <v>1742</v>
      </c>
      <c r="I3113" s="22" t="s">
        <v>329</v>
      </c>
      <c r="J3113" s="68">
        <v>1</v>
      </c>
      <c r="K3113" s="13">
        <f>IFERROR(VLOOKUP(I3113,'LISTES stock'!A$2:B$1487,2,0)+SUMIFS(J3113:J3113,D3113:D3113,"ENTRÉE",I3113:I3113,I3113)-SUMIFS(J3113:J3113,D3113:D3113,"SORTIE",I3113:I3113,I3113),"")</f>
        <v>33</v>
      </c>
      <c r="L3113" s="13">
        <f>IFERROR(VLOOKUP(I3113,T_LISTES[],3,0),"")</f>
        <v>2</v>
      </c>
      <c r="M3113" s="13" t="str">
        <f t="shared" si="97"/>
        <v/>
      </c>
      <c r="N3113" s="23"/>
      <c r="O3113" s="8"/>
      <c r="P3113" s="69">
        <v>0</v>
      </c>
      <c r="Q3113" s="22"/>
      <c r="R3113" s="14" t="s">
        <v>1743</v>
      </c>
    </row>
    <row r="3114" spans="1:18" x14ac:dyDescent="0.25">
      <c r="A3114" s="14">
        <f t="shared" si="96"/>
        <v>3113</v>
      </c>
      <c r="B3114" s="15">
        <v>44409</v>
      </c>
      <c r="C3114" s="7">
        <v>44426</v>
      </c>
      <c r="D3114" s="8" t="s">
        <v>842</v>
      </c>
      <c r="E3114" s="22" t="s">
        <v>98</v>
      </c>
      <c r="F3114" s="67" t="s">
        <v>1867</v>
      </c>
      <c r="G3114" s="8"/>
      <c r="H3114" s="67" t="s">
        <v>1742</v>
      </c>
      <c r="I3114" s="22" t="s">
        <v>329</v>
      </c>
      <c r="J3114" s="68">
        <v>1</v>
      </c>
      <c r="K3114" s="13">
        <f>IFERROR(VLOOKUP(I3114,'LISTES stock'!A$2:B$1487,2,0)+SUMIFS(J3114:J3114,D3114:D3114,"ENTRÉE",I3114:I3114,I3114)-SUMIFS(J3114:J3114,D3114:D3114,"SORTIE",I3114:I3114,I3114),"")</f>
        <v>33</v>
      </c>
      <c r="L3114" s="13">
        <f>IFERROR(VLOOKUP(I3114,T_LISTES[],3,0),"")</f>
        <v>2</v>
      </c>
      <c r="M3114" s="13" t="str">
        <f t="shared" si="97"/>
        <v/>
      </c>
      <c r="N3114" s="23"/>
      <c r="O3114" s="8"/>
      <c r="P3114" s="69">
        <v>0</v>
      </c>
      <c r="Q3114" s="22"/>
      <c r="R3114" s="14" t="s">
        <v>1777</v>
      </c>
    </row>
    <row r="3115" spans="1:18" x14ac:dyDescent="0.25">
      <c r="A3115" s="14">
        <f t="shared" si="96"/>
        <v>3114</v>
      </c>
      <c r="B3115" s="15">
        <v>44409</v>
      </c>
      <c r="C3115" s="7">
        <v>44426</v>
      </c>
      <c r="D3115" s="8" t="s">
        <v>842</v>
      </c>
      <c r="E3115" s="22" t="s">
        <v>150</v>
      </c>
      <c r="F3115" s="67" t="s">
        <v>1735</v>
      </c>
      <c r="G3115" s="8"/>
      <c r="H3115" s="67" t="s">
        <v>26</v>
      </c>
      <c r="I3115" s="22" t="s">
        <v>226</v>
      </c>
      <c r="J3115" s="68">
        <v>1</v>
      </c>
      <c r="K3115" s="13">
        <f>IFERROR(VLOOKUP(I3115,'LISTES stock'!A$2:B$1487,2,0)+SUMIFS(J3115:J3115,D3115:D3115,"ENTRÉE",I3115:I3115,I3115)-SUMIFS(J3115:J3115,D3115:D3115,"SORTIE",I3115:I3115,I3115),"")</f>
        <v>-5</v>
      </c>
      <c r="L3115" s="13">
        <f>IFERROR(VLOOKUP(I3115,T_LISTES[],3,0),"")</f>
        <v>2</v>
      </c>
      <c r="M3115" s="13" t="str">
        <f t="shared" si="97"/>
        <v>COMMANDER</v>
      </c>
      <c r="N3115" s="23"/>
      <c r="O3115" s="8"/>
      <c r="P3115" s="69">
        <v>0</v>
      </c>
      <c r="Q3115" s="22"/>
      <c r="R3115" s="14" t="s">
        <v>1754</v>
      </c>
    </row>
    <row r="3116" spans="1:18" x14ac:dyDescent="0.25">
      <c r="A3116" s="14">
        <f t="shared" si="96"/>
        <v>3115</v>
      </c>
      <c r="B3116" s="15">
        <v>44409</v>
      </c>
      <c r="C3116" s="7">
        <v>44426</v>
      </c>
      <c r="D3116" s="8" t="s">
        <v>842</v>
      </c>
      <c r="E3116" s="22" t="s">
        <v>150</v>
      </c>
      <c r="F3116" s="67" t="s">
        <v>1735</v>
      </c>
      <c r="G3116" s="8"/>
      <c r="H3116" s="67" t="s">
        <v>26</v>
      </c>
      <c r="I3116" s="22" t="s">
        <v>227</v>
      </c>
      <c r="J3116" s="68">
        <v>1</v>
      </c>
      <c r="K3116" s="13">
        <f>IFERROR(VLOOKUP(I3116,'LISTES stock'!A$2:B$1487,2,0)+SUMIFS(J3116:J3116,D3116:D3116,"ENTRÉE",I3116:I3116,I3116)-SUMIFS(J3116:J3116,D3116:D3116,"SORTIE",I3116:I3116,I3116),"")</f>
        <v>-4</v>
      </c>
      <c r="L3116" s="13">
        <f>IFERROR(VLOOKUP(I3116,T_LISTES[],3,0),"")</f>
        <v>2</v>
      </c>
      <c r="M3116" s="13" t="str">
        <f t="shared" si="97"/>
        <v>COMMANDER</v>
      </c>
      <c r="N3116" s="23"/>
      <c r="O3116" s="8"/>
      <c r="P3116" s="69">
        <v>0</v>
      </c>
      <c r="Q3116" s="22"/>
      <c r="R3116" s="14" t="s">
        <v>1754</v>
      </c>
    </row>
    <row r="3117" spans="1:18" x14ac:dyDescent="0.25">
      <c r="A3117" s="14">
        <f t="shared" si="96"/>
        <v>3116</v>
      </c>
      <c r="B3117" s="15">
        <v>44409</v>
      </c>
      <c r="C3117" s="7">
        <v>44426</v>
      </c>
      <c r="D3117" s="8" t="s">
        <v>842</v>
      </c>
      <c r="E3117" s="22" t="s">
        <v>150</v>
      </c>
      <c r="F3117" s="67" t="s">
        <v>1747</v>
      </c>
      <c r="G3117" s="8"/>
      <c r="H3117" s="67" t="s">
        <v>17</v>
      </c>
      <c r="I3117" s="22" t="s">
        <v>18</v>
      </c>
      <c r="J3117" s="68">
        <v>1</v>
      </c>
      <c r="K3117" s="13">
        <f>IFERROR(VLOOKUP(I3117,'LISTES stock'!A$2:B$1487,2,0)+SUMIFS(J3117:J3117,D3117:D3117,"ENTRÉE",I3117:I3117,I3117)-SUMIFS(J3117:J3117,D3117:D3117,"SORTIE",I3117:I3117,I3117),"")</f>
        <v>-58</v>
      </c>
      <c r="L3117" s="13">
        <f>IFERROR(VLOOKUP(I3117,T_LISTES[],3,0),"")</f>
        <v>0</v>
      </c>
      <c r="M3117" s="13" t="str">
        <f t="shared" si="97"/>
        <v>COMMANDER</v>
      </c>
      <c r="N3117" s="23"/>
      <c r="O3117" s="8"/>
      <c r="P3117" s="69">
        <v>0</v>
      </c>
      <c r="Q3117" s="22"/>
      <c r="R3117" s="14" t="s">
        <v>1759</v>
      </c>
    </row>
    <row r="3118" spans="1:18" x14ac:dyDescent="0.25">
      <c r="A3118" s="14">
        <f t="shared" si="96"/>
        <v>3117</v>
      </c>
      <c r="B3118" s="15">
        <v>44409</v>
      </c>
      <c r="C3118" s="7">
        <v>44426</v>
      </c>
      <c r="D3118" s="8" t="s">
        <v>842</v>
      </c>
      <c r="E3118" s="22" t="s">
        <v>52</v>
      </c>
      <c r="F3118" s="67" t="s">
        <v>1735</v>
      </c>
      <c r="G3118" s="8"/>
      <c r="H3118" s="67" t="s">
        <v>33</v>
      </c>
      <c r="I3118" s="22" t="s">
        <v>439</v>
      </c>
      <c r="J3118" s="68">
        <v>1</v>
      </c>
      <c r="K3118" s="13">
        <f>IFERROR(VLOOKUP(I3118,'LISTES stock'!A$2:B$1487,2,0)+SUMIFS(J3118:J3118,D3118:D3118,"ENTRÉE",I3118:I3118,I3118)-SUMIFS(J3118:J3118,D3118:D3118,"SORTIE",I3118:I3118,I3118),"")</f>
        <v>-11</v>
      </c>
      <c r="L3118" s="13">
        <f>IFERROR(VLOOKUP(I3118,T_LISTES[],3,0),"")</f>
        <v>0</v>
      </c>
      <c r="M3118" s="13" t="str">
        <f t="shared" si="97"/>
        <v>COMMANDER</v>
      </c>
      <c r="N3118" s="23"/>
      <c r="O3118" s="8"/>
      <c r="P3118" s="69">
        <v>0</v>
      </c>
      <c r="Q3118" s="22"/>
      <c r="R3118" s="14" t="s">
        <v>1739</v>
      </c>
    </row>
    <row r="3119" spans="1:18" x14ac:dyDescent="0.25">
      <c r="A3119" s="14">
        <f t="shared" si="96"/>
        <v>3118</v>
      </c>
      <c r="B3119" s="15">
        <v>44409</v>
      </c>
      <c r="C3119" s="7">
        <v>44426</v>
      </c>
      <c r="D3119" s="8" t="s">
        <v>842</v>
      </c>
      <c r="E3119" s="22" t="s">
        <v>11</v>
      </c>
      <c r="F3119" s="67" t="s">
        <v>1747</v>
      </c>
      <c r="G3119" s="8"/>
      <c r="H3119" s="67" t="s">
        <v>33</v>
      </c>
      <c r="I3119" s="22" t="s">
        <v>197</v>
      </c>
      <c r="J3119" s="68">
        <v>1</v>
      </c>
      <c r="K3119" s="13">
        <f>IFERROR(VLOOKUP(I3119,'LISTES stock'!A$2:B$1487,2,0)+SUMIFS(J3119:J3119,D3119:D3119,"ENTRÉE",I3119:I3119,I3119)-SUMIFS(J3119:J3119,D3119:D3119,"SORTIE",I3119:I3119,I3119),"")</f>
        <v>3</v>
      </c>
      <c r="L3119" s="13">
        <f>IFERROR(VLOOKUP(I3119,T_LISTES[],3,0),"")</f>
        <v>2</v>
      </c>
      <c r="M3119" s="13" t="str">
        <f t="shared" si="97"/>
        <v/>
      </c>
      <c r="N3119" s="23" t="s">
        <v>1815</v>
      </c>
      <c r="O3119" s="8"/>
      <c r="P3119" s="69">
        <v>60000</v>
      </c>
      <c r="Q3119" s="22"/>
      <c r="R3119" s="14" t="s">
        <v>1737</v>
      </c>
    </row>
    <row r="3120" spans="1:18" x14ac:dyDescent="0.25">
      <c r="A3120" s="14">
        <f t="shared" si="96"/>
        <v>3119</v>
      </c>
      <c r="B3120" s="15">
        <v>44409</v>
      </c>
      <c r="C3120" s="7">
        <v>44426</v>
      </c>
      <c r="D3120" s="8" t="s">
        <v>842</v>
      </c>
      <c r="E3120" s="22" t="s">
        <v>55</v>
      </c>
      <c r="F3120" s="67" t="s">
        <v>1747</v>
      </c>
      <c r="G3120" s="8"/>
      <c r="H3120" s="67" t="s">
        <v>17</v>
      </c>
      <c r="I3120" s="22" t="s">
        <v>116</v>
      </c>
      <c r="J3120" s="68">
        <v>2</v>
      </c>
      <c r="K3120" s="13">
        <f>IFERROR(VLOOKUP(I3120,'LISTES stock'!A$2:B$1487,2,0)+SUMIFS(J3120:J3120,D3120:D3120,"ENTRÉE",I3120:I3120,I3120)-SUMIFS(J3120:J3120,D3120:D3120,"SORTIE",I3120:I3120,I3120),"")</f>
        <v>-10</v>
      </c>
      <c r="L3120" s="13">
        <f>IFERROR(VLOOKUP(I3120,T_LISTES[],3,0),"")</f>
        <v>0</v>
      </c>
      <c r="M3120" s="13" t="str">
        <f t="shared" si="97"/>
        <v>COMMANDER</v>
      </c>
      <c r="N3120" s="23" t="s">
        <v>1811</v>
      </c>
      <c r="O3120" s="8"/>
      <c r="P3120" s="69">
        <v>0</v>
      </c>
      <c r="Q3120" s="22"/>
      <c r="R3120" s="14" t="s">
        <v>1759</v>
      </c>
    </row>
    <row r="3121" spans="1:18" x14ac:dyDescent="0.25">
      <c r="A3121" s="14">
        <f t="shared" si="96"/>
        <v>3120</v>
      </c>
      <c r="B3121" s="15">
        <v>44409</v>
      </c>
      <c r="C3121" s="7">
        <v>44426</v>
      </c>
      <c r="D3121" s="8" t="s">
        <v>842</v>
      </c>
      <c r="E3121" s="22" t="s">
        <v>6</v>
      </c>
      <c r="F3121" s="67" t="s">
        <v>1747</v>
      </c>
      <c r="G3121" s="8"/>
      <c r="H3121" s="67" t="s">
        <v>17</v>
      </c>
      <c r="I3121" s="22" t="s">
        <v>18</v>
      </c>
      <c r="J3121" s="68">
        <v>1</v>
      </c>
      <c r="K3121" s="13">
        <f>IFERROR(VLOOKUP(I3121,'LISTES stock'!A$2:B$1487,2,0)+SUMIFS(J3121:J3121,D3121:D3121,"ENTRÉE",I3121:I3121,I3121)-SUMIFS(J3121:J3121,D3121:D3121,"SORTIE",I3121:I3121,I3121),"")</f>
        <v>-58</v>
      </c>
      <c r="L3121" s="13">
        <f>IFERROR(VLOOKUP(I3121,T_LISTES[],3,0),"")</f>
        <v>0</v>
      </c>
      <c r="M3121" s="13" t="str">
        <f t="shared" si="97"/>
        <v>COMMANDER</v>
      </c>
      <c r="N3121" s="23" t="s">
        <v>1755</v>
      </c>
      <c r="O3121" s="8"/>
      <c r="P3121" s="69">
        <v>0</v>
      </c>
      <c r="Q3121" s="22"/>
      <c r="R3121" s="14" t="s">
        <v>1790</v>
      </c>
    </row>
    <row r="3122" spans="1:18" x14ac:dyDescent="0.25">
      <c r="A3122" s="14">
        <f t="shared" si="96"/>
        <v>3121</v>
      </c>
      <c r="B3122" s="15">
        <v>44409</v>
      </c>
      <c r="C3122" s="7">
        <v>44426</v>
      </c>
      <c r="D3122" s="8" t="s">
        <v>842</v>
      </c>
      <c r="E3122" s="22" t="s">
        <v>6</v>
      </c>
      <c r="F3122" s="67" t="s">
        <v>1747</v>
      </c>
      <c r="G3122" s="8"/>
      <c r="H3122" s="67" t="s">
        <v>17</v>
      </c>
      <c r="I3122" s="22" t="s">
        <v>116</v>
      </c>
      <c r="J3122" s="68">
        <v>1</v>
      </c>
      <c r="K3122" s="13">
        <f>IFERROR(VLOOKUP(I3122,'LISTES stock'!A$2:B$1487,2,0)+SUMIFS(J3122:J3122,D3122:D3122,"ENTRÉE",I3122:I3122,I3122)-SUMIFS(J3122:J3122,D3122:D3122,"SORTIE",I3122:I3122,I3122),"")</f>
        <v>-9</v>
      </c>
      <c r="L3122" s="13">
        <f>IFERROR(VLOOKUP(I3122,T_LISTES[],3,0),"")</f>
        <v>0</v>
      </c>
      <c r="M3122" s="13" t="str">
        <f t="shared" si="97"/>
        <v>COMMANDER</v>
      </c>
      <c r="N3122" s="23" t="s">
        <v>1755</v>
      </c>
      <c r="O3122" s="8"/>
      <c r="P3122" s="69">
        <v>0</v>
      </c>
      <c r="Q3122" s="22"/>
      <c r="R3122" s="14" t="s">
        <v>1790</v>
      </c>
    </row>
    <row r="3123" spans="1:18" x14ac:dyDescent="0.25">
      <c r="A3123" s="14">
        <f t="shared" si="96"/>
        <v>3122</v>
      </c>
      <c r="B3123" s="15">
        <v>44409</v>
      </c>
      <c r="C3123" s="7">
        <v>44426</v>
      </c>
      <c r="D3123" s="8" t="s">
        <v>842</v>
      </c>
      <c r="E3123" s="22" t="s">
        <v>6</v>
      </c>
      <c r="F3123" s="67" t="s">
        <v>1965</v>
      </c>
      <c r="G3123" s="8"/>
      <c r="H3123" s="67" t="s">
        <v>20</v>
      </c>
      <c r="I3123" s="22" t="s">
        <v>16</v>
      </c>
      <c r="J3123" s="68">
        <v>1</v>
      </c>
      <c r="K3123" s="13">
        <f>IFERROR(VLOOKUP(I3123,'LISTES stock'!A$2:B$1487,2,0)+SUMIFS(J3123:J3123,D3123:D3123,"ENTRÉE",I3123:I3123,I3123)-SUMIFS(J3123:J3123,D3123:D3123,"SORTIE",I3123:I3123,I3123),"")</f>
        <v>-7</v>
      </c>
      <c r="L3123" s="13">
        <f>IFERROR(VLOOKUP(I3123,T_LISTES[],3,0),"")</f>
        <v>0</v>
      </c>
      <c r="M3123" s="13" t="str">
        <f t="shared" si="97"/>
        <v>COMMANDER</v>
      </c>
      <c r="N3123" s="23"/>
      <c r="O3123" s="8"/>
      <c r="P3123" s="69">
        <v>0</v>
      </c>
      <c r="Q3123" s="22"/>
      <c r="R3123" s="14" t="s">
        <v>1790</v>
      </c>
    </row>
    <row r="3124" spans="1:18" x14ac:dyDescent="0.25">
      <c r="A3124" s="14">
        <f t="shared" si="96"/>
        <v>3123</v>
      </c>
      <c r="B3124" s="15">
        <v>44409</v>
      </c>
      <c r="C3124" s="7">
        <v>44426</v>
      </c>
      <c r="D3124" s="8" t="s">
        <v>842</v>
      </c>
      <c r="E3124" s="22" t="s">
        <v>6</v>
      </c>
      <c r="F3124" s="67" t="s">
        <v>1747</v>
      </c>
      <c r="G3124" s="8"/>
      <c r="H3124" s="67" t="s">
        <v>17</v>
      </c>
      <c r="I3124" s="22" t="s">
        <v>42</v>
      </c>
      <c r="J3124" s="68">
        <v>1</v>
      </c>
      <c r="K3124" s="13">
        <f>IFERROR(VLOOKUP(I3124,'LISTES stock'!A$2:B$1487,2,0)+SUMIFS(J3124:J3124,D3124:D3124,"ENTRÉE",I3124:I3124,I3124)-SUMIFS(J3124:J3124,D3124:D3124,"SORTIE",I3124:I3124,I3124),"")</f>
        <v>-20</v>
      </c>
      <c r="L3124" s="13">
        <f>IFERROR(VLOOKUP(I3124,T_LISTES[],3,0),"")</f>
        <v>0</v>
      </c>
      <c r="M3124" s="13" t="str">
        <f t="shared" si="97"/>
        <v>COMMANDER</v>
      </c>
      <c r="N3124" s="23" t="s">
        <v>1755</v>
      </c>
      <c r="O3124" s="8"/>
      <c r="P3124" s="69">
        <v>0</v>
      </c>
      <c r="Q3124" s="22"/>
      <c r="R3124" s="14" t="s">
        <v>1790</v>
      </c>
    </row>
    <row r="3125" spans="1:18" x14ac:dyDescent="0.25">
      <c r="A3125" s="14">
        <f t="shared" si="96"/>
        <v>3124</v>
      </c>
      <c r="B3125" s="15">
        <v>44409</v>
      </c>
      <c r="C3125" s="7">
        <v>44426</v>
      </c>
      <c r="D3125" s="8" t="s">
        <v>842</v>
      </c>
      <c r="E3125" s="22" t="s">
        <v>11</v>
      </c>
      <c r="F3125" s="67" t="s">
        <v>1744</v>
      </c>
      <c r="G3125" s="8"/>
      <c r="H3125" s="67" t="s">
        <v>33</v>
      </c>
      <c r="I3125" s="22" t="s">
        <v>299</v>
      </c>
      <c r="J3125" s="68">
        <v>1</v>
      </c>
      <c r="K3125" s="13">
        <f>IFERROR(VLOOKUP(I3125,'LISTES stock'!A$2:B$1487,2,0)+SUMIFS(J3125:J3125,D3125:D3125,"ENTRÉE",I3125:I3125,I3125)-SUMIFS(J3125:J3125,D3125:D3125,"SORTIE",I3125:I3125,I3125),"")</f>
        <v>-1</v>
      </c>
      <c r="L3125" s="13">
        <f>IFERROR(VLOOKUP(I3125,T_LISTES[],3,0),"")</f>
        <v>2</v>
      </c>
      <c r="M3125" s="13" t="str">
        <f t="shared" si="97"/>
        <v>COMMANDER</v>
      </c>
      <c r="N3125" s="23"/>
      <c r="O3125" s="8"/>
      <c r="P3125" s="69">
        <v>7000</v>
      </c>
      <c r="Q3125" s="22"/>
      <c r="R3125" s="14" t="s">
        <v>1743</v>
      </c>
    </row>
    <row r="3126" spans="1:18" x14ac:dyDescent="0.25">
      <c r="A3126" s="14">
        <f t="shared" si="96"/>
        <v>3125</v>
      </c>
      <c r="B3126" s="15">
        <v>44409</v>
      </c>
      <c r="C3126" s="7">
        <v>44426</v>
      </c>
      <c r="D3126" s="8" t="s">
        <v>842</v>
      </c>
      <c r="E3126" s="22" t="s">
        <v>266</v>
      </c>
      <c r="F3126" s="67" t="s">
        <v>1744</v>
      </c>
      <c r="G3126" s="8"/>
      <c r="H3126" s="67" t="s">
        <v>33</v>
      </c>
      <c r="I3126" s="22" t="s">
        <v>806</v>
      </c>
      <c r="J3126" s="68">
        <v>1</v>
      </c>
      <c r="K3126" s="13">
        <f>IFERROR(VLOOKUP(I3126,'LISTES stock'!A$2:B$1487,2,0)+SUMIFS(J3126:J3126,D3126:D3126,"ENTRÉE",I3126:I3126,I3126)-SUMIFS(J3126:J3126,D3126:D3126,"SORTIE",I3126:I3126,I3126),"")</f>
        <v>5</v>
      </c>
      <c r="L3126" s="13">
        <f>IFERROR(VLOOKUP(I3126,T_LISTES[],3,0),"")</f>
        <v>2</v>
      </c>
      <c r="M3126" s="13" t="str">
        <f t="shared" si="97"/>
        <v/>
      </c>
      <c r="N3126" s="23"/>
      <c r="O3126" s="8"/>
      <c r="P3126" s="69">
        <v>6667</v>
      </c>
      <c r="Q3126" s="22"/>
      <c r="R3126" s="14" t="s">
        <v>1743</v>
      </c>
    </row>
    <row r="3127" spans="1:18" x14ac:dyDescent="0.25">
      <c r="A3127" s="14">
        <f t="shared" si="96"/>
        <v>3126</v>
      </c>
      <c r="B3127" s="15">
        <v>44409</v>
      </c>
      <c r="C3127" s="7">
        <v>44426</v>
      </c>
      <c r="D3127" s="8" t="s">
        <v>842</v>
      </c>
      <c r="E3127" s="22" t="s">
        <v>770</v>
      </c>
      <c r="F3127" s="67"/>
      <c r="G3127" s="8"/>
      <c r="H3127" s="67" t="s">
        <v>1742</v>
      </c>
      <c r="I3127" s="22" t="s">
        <v>66</v>
      </c>
      <c r="J3127" s="68">
        <v>1</v>
      </c>
      <c r="K3127" s="13">
        <f>IFERROR(VLOOKUP(I3127,'LISTES stock'!A$2:B$1487,2,0)+SUMIFS(J3127:J3127,D3127:D3127,"ENTRÉE",I3127:I3127,I3127)-SUMIFS(J3127:J3127,D3127:D3127,"SORTIE",I3127:I3127,I3127),"")</f>
        <v>34</v>
      </c>
      <c r="L3127" s="13">
        <f>IFERROR(VLOOKUP(I3127,T_LISTES[],3,0),"")</f>
        <v>2</v>
      </c>
      <c r="M3127" s="13" t="str">
        <f t="shared" si="97"/>
        <v/>
      </c>
      <c r="N3127" s="23"/>
      <c r="O3127" s="8"/>
      <c r="P3127" s="69">
        <v>2000</v>
      </c>
      <c r="Q3127" s="22"/>
      <c r="R3127" s="14" t="s">
        <v>1743</v>
      </c>
    </row>
    <row r="3128" spans="1:18" x14ac:dyDescent="0.25">
      <c r="A3128" s="14">
        <f t="shared" si="96"/>
        <v>3127</v>
      </c>
      <c r="B3128" s="15">
        <v>44409</v>
      </c>
      <c r="C3128" s="7">
        <v>44426</v>
      </c>
      <c r="D3128" s="8" t="s">
        <v>842</v>
      </c>
      <c r="E3128" s="22" t="s">
        <v>6</v>
      </c>
      <c r="F3128" s="67" t="s">
        <v>1747</v>
      </c>
      <c r="G3128" s="8"/>
      <c r="H3128" s="67" t="s">
        <v>20</v>
      </c>
      <c r="I3128" s="22" t="s">
        <v>818</v>
      </c>
      <c r="J3128" s="68">
        <v>1</v>
      </c>
      <c r="K3128" s="13">
        <f>IFERROR(VLOOKUP(I3128,'LISTES stock'!A$2:B$1487,2,0)+SUMIFS(J3128:J3128,D3128:D3128,"ENTRÉE",I3128:I3128,I3128)-SUMIFS(J3128:J3128,D3128:D3128,"SORTIE",I3128:I3128,I3128),"")</f>
        <v>-2</v>
      </c>
      <c r="L3128" s="13">
        <f>IFERROR(VLOOKUP(I3128,T_LISTES[],3,0),"")</f>
        <v>2</v>
      </c>
      <c r="M3128" s="13" t="str">
        <f t="shared" si="97"/>
        <v>COMMANDER</v>
      </c>
      <c r="N3128" s="23"/>
      <c r="O3128" s="8"/>
      <c r="P3128" s="69">
        <v>10000</v>
      </c>
      <c r="Q3128" s="22"/>
      <c r="R3128" s="14" t="s">
        <v>1790</v>
      </c>
    </row>
    <row r="3129" spans="1:18" x14ac:dyDescent="0.25">
      <c r="A3129" s="14">
        <f t="shared" si="96"/>
        <v>3128</v>
      </c>
      <c r="B3129" s="15">
        <v>44409</v>
      </c>
      <c r="C3129" s="7">
        <v>44426</v>
      </c>
      <c r="D3129" s="8" t="s">
        <v>842</v>
      </c>
      <c r="E3129" s="22" t="s">
        <v>6</v>
      </c>
      <c r="F3129" s="67" t="s">
        <v>1747</v>
      </c>
      <c r="G3129" s="8"/>
      <c r="H3129" s="67" t="s">
        <v>17</v>
      </c>
      <c r="I3129" s="22" t="s">
        <v>119</v>
      </c>
      <c r="J3129" s="68">
        <v>1</v>
      </c>
      <c r="K3129" s="13">
        <f>IFERROR(VLOOKUP(I3129,'LISTES stock'!A$2:B$1487,2,0)+SUMIFS(J3129:J3129,D3129:D3129,"ENTRÉE",I3129:I3129,I3129)-SUMIFS(J3129:J3129,D3129:D3129,"SORTIE",I3129:I3129,I3129),"")</f>
        <v>-24</v>
      </c>
      <c r="L3129" s="13">
        <f>IFERROR(VLOOKUP(I3129,T_LISTES[],3,0),"")</f>
        <v>0</v>
      </c>
      <c r="M3129" s="13" t="str">
        <f t="shared" si="97"/>
        <v>COMMANDER</v>
      </c>
      <c r="N3129" s="23"/>
      <c r="O3129" s="8"/>
      <c r="P3129" s="69">
        <v>0</v>
      </c>
      <c r="Q3129" s="22"/>
      <c r="R3129" s="14" t="s">
        <v>1790</v>
      </c>
    </row>
    <row r="3130" spans="1:18" x14ac:dyDescent="0.25">
      <c r="A3130" s="14">
        <f t="shared" si="96"/>
        <v>3129</v>
      </c>
      <c r="B3130" s="15">
        <v>44409</v>
      </c>
      <c r="C3130" s="7">
        <v>44426</v>
      </c>
      <c r="D3130" s="8" t="s">
        <v>842</v>
      </c>
      <c r="E3130" s="22" t="s">
        <v>6</v>
      </c>
      <c r="F3130" s="67" t="s">
        <v>1747</v>
      </c>
      <c r="G3130" s="8"/>
      <c r="H3130" s="67" t="s">
        <v>20</v>
      </c>
      <c r="I3130" s="22" t="s">
        <v>280</v>
      </c>
      <c r="J3130" s="68">
        <v>1</v>
      </c>
      <c r="K3130" s="13">
        <f>IFERROR(VLOOKUP(I3130,'LISTES stock'!A$2:B$1487,2,0)+SUMIFS(J3130:J3130,D3130:D3130,"ENTRÉE",I3130:I3130,I3130)-SUMIFS(J3130:J3130,D3130:D3130,"SORTIE",I3130:I3130,I3130),"")</f>
        <v>-14</v>
      </c>
      <c r="L3130" s="13">
        <f>IFERROR(VLOOKUP(I3130,T_LISTES[],3,0),"")</f>
        <v>0</v>
      </c>
      <c r="M3130" s="13" t="str">
        <f t="shared" si="97"/>
        <v>COMMANDER</v>
      </c>
      <c r="N3130" s="23"/>
      <c r="O3130" s="8"/>
      <c r="P3130" s="69">
        <v>0</v>
      </c>
      <c r="Q3130" s="22"/>
      <c r="R3130" s="14" t="s">
        <v>1790</v>
      </c>
    </row>
    <row r="3131" spans="1:18" x14ac:dyDescent="0.25">
      <c r="A3131" s="14">
        <f t="shared" ref="A3131:A3194" si="98">ROW()-1</f>
        <v>3130</v>
      </c>
      <c r="B3131" s="15">
        <v>44409</v>
      </c>
      <c r="C3131" s="7">
        <v>44426</v>
      </c>
      <c r="D3131" s="8" t="s">
        <v>842</v>
      </c>
      <c r="E3131" s="22" t="s">
        <v>80</v>
      </c>
      <c r="F3131" s="67" t="s">
        <v>1744</v>
      </c>
      <c r="G3131" s="8"/>
      <c r="H3131" s="67" t="s">
        <v>1796</v>
      </c>
      <c r="I3131" s="22" t="s">
        <v>277</v>
      </c>
      <c r="J3131" s="68">
        <v>1</v>
      </c>
      <c r="K3131" s="13">
        <f>IFERROR(VLOOKUP(I3131,'LISTES stock'!A$2:B$1487,2,0)+SUMIFS(J3131:J3131,D3131:D3131,"ENTRÉE",I3131:I3131,I3131)-SUMIFS(J3131:J3131,D3131:D3131,"SORTIE",I3131:I3131,I3131),"")</f>
        <v>-1</v>
      </c>
      <c r="L3131" s="13">
        <f>IFERROR(VLOOKUP(I3131,T_LISTES[],3,0),"")</f>
        <v>2</v>
      </c>
      <c r="M3131" s="13" t="str">
        <f t="shared" ref="M3131:M3194" si="99">IF($K3131&lt;=$L3131,"COMMANDER","")</f>
        <v>COMMANDER</v>
      </c>
      <c r="N3131" s="23"/>
      <c r="O3131" s="8"/>
      <c r="P3131" s="69">
        <v>15000</v>
      </c>
      <c r="Q3131" s="22"/>
      <c r="R3131" s="14" t="s">
        <v>2232</v>
      </c>
    </row>
    <row r="3132" spans="1:18" x14ac:dyDescent="0.25">
      <c r="A3132" s="14">
        <f t="shared" si="98"/>
        <v>3131</v>
      </c>
      <c r="B3132" s="15">
        <v>44409</v>
      </c>
      <c r="C3132" s="7">
        <v>44426</v>
      </c>
      <c r="D3132" s="8" t="s">
        <v>842</v>
      </c>
      <c r="E3132" s="22" t="s">
        <v>6</v>
      </c>
      <c r="F3132" s="67" t="s">
        <v>1747</v>
      </c>
      <c r="G3132" s="8"/>
      <c r="H3132" s="67" t="s">
        <v>17</v>
      </c>
      <c r="I3132" s="22" t="s">
        <v>56</v>
      </c>
      <c r="J3132" s="68">
        <v>2</v>
      </c>
      <c r="K3132" s="13">
        <f>IFERROR(VLOOKUP(I3132,'LISTES stock'!A$2:B$1487,2,0)+SUMIFS(J3132:J3132,D3132:D3132,"ENTRÉE",I3132:I3132,I3132)-SUMIFS(J3132:J3132,D3132:D3132,"SORTIE",I3132:I3132,I3132),"")</f>
        <v>7</v>
      </c>
      <c r="L3132" s="13">
        <f>IFERROR(VLOOKUP(I3132,T_LISTES[],3,0),"")</f>
        <v>0</v>
      </c>
      <c r="M3132" s="13" t="str">
        <f t="shared" si="99"/>
        <v/>
      </c>
      <c r="N3132" s="23"/>
      <c r="O3132" s="8"/>
      <c r="P3132" s="69">
        <v>0</v>
      </c>
      <c r="Q3132" s="22"/>
      <c r="R3132" s="14" t="s">
        <v>1790</v>
      </c>
    </row>
    <row r="3133" spans="1:18" x14ac:dyDescent="0.25">
      <c r="A3133" s="14">
        <f t="shared" si="98"/>
        <v>3132</v>
      </c>
      <c r="B3133" s="15">
        <v>44409</v>
      </c>
      <c r="C3133" s="7">
        <v>44426</v>
      </c>
      <c r="D3133" s="75" t="s">
        <v>844</v>
      </c>
      <c r="E3133" s="22" t="s">
        <v>2298</v>
      </c>
      <c r="F3133" s="67" t="s">
        <v>1744</v>
      </c>
      <c r="G3133" s="8"/>
      <c r="H3133" s="67"/>
      <c r="I3133" s="22" t="s">
        <v>973</v>
      </c>
      <c r="J3133" s="68">
        <v>1</v>
      </c>
      <c r="K3133" s="13">
        <f>IFERROR(VLOOKUP(I3133,'LISTES stock'!A$2:B$1487,2,0)+SUMIFS(J3133:J3133,D3133:D3133,"ENTRÉE",I3133:I3133,I3133)-SUMIFS(J3133:J3133,D3133:D3133,"SORTIE",I3133:I3133,I3133),"")</f>
        <v>0</v>
      </c>
      <c r="L3133" s="13">
        <f>IFERROR(VLOOKUP(I3133,T_LISTES[],3,0),"")</f>
        <v>0</v>
      </c>
      <c r="M3133" s="13" t="str">
        <f t="shared" si="99"/>
        <v>COMMANDER</v>
      </c>
      <c r="N3133" s="23"/>
      <c r="O3133" s="8"/>
      <c r="P3133" s="69">
        <v>25000</v>
      </c>
      <c r="Q3133" s="22"/>
      <c r="R3133" s="14"/>
    </row>
    <row r="3134" spans="1:18" x14ac:dyDescent="0.25">
      <c r="A3134" s="14">
        <f t="shared" si="98"/>
        <v>3133</v>
      </c>
      <c r="B3134" s="15">
        <v>44409</v>
      </c>
      <c r="C3134" s="7">
        <v>44427</v>
      </c>
      <c r="D3134" s="8" t="s">
        <v>842</v>
      </c>
      <c r="E3134" s="22" t="s">
        <v>266</v>
      </c>
      <c r="F3134" s="67" t="s">
        <v>1768</v>
      </c>
      <c r="G3134" s="8"/>
      <c r="H3134" s="67" t="s">
        <v>1742</v>
      </c>
      <c r="I3134" s="22" t="s">
        <v>424</v>
      </c>
      <c r="J3134" s="68">
        <v>1</v>
      </c>
      <c r="K3134" s="13">
        <f>IFERROR(VLOOKUP(I3134,'LISTES stock'!A$2:B$1487,2,0)+SUMIFS(J3134:J3134,D3134:D3134,"ENTRÉE",I3134:I3134,I3134)-SUMIFS(J3134:J3134,D3134:D3134,"SORTIE",I3134:I3134,I3134),"")</f>
        <v>-1</v>
      </c>
      <c r="L3134" s="13">
        <f>IFERROR(VLOOKUP(I3134,T_LISTES[],3,0),"")</f>
        <v>2</v>
      </c>
      <c r="M3134" s="13" t="str">
        <f t="shared" si="99"/>
        <v>COMMANDER</v>
      </c>
      <c r="N3134" s="23"/>
      <c r="O3134" s="8"/>
      <c r="P3134" s="69">
        <v>3000</v>
      </c>
      <c r="Q3134" s="22"/>
      <c r="R3134" s="14" t="s">
        <v>1772</v>
      </c>
    </row>
    <row r="3135" spans="1:18" x14ac:dyDescent="0.25">
      <c r="A3135" s="14">
        <f t="shared" si="98"/>
        <v>3134</v>
      </c>
      <c r="B3135" s="15">
        <v>44409</v>
      </c>
      <c r="C3135" s="7">
        <v>44427</v>
      </c>
      <c r="D3135" s="8" t="s">
        <v>842</v>
      </c>
      <c r="E3135" s="22" t="s">
        <v>138</v>
      </c>
      <c r="F3135" s="67" t="s">
        <v>1747</v>
      </c>
      <c r="G3135" s="8"/>
      <c r="H3135" s="67" t="s">
        <v>17</v>
      </c>
      <c r="I3135" s="22" t="s">
        <v>56</v>
      </c>
      <c r="J3135" s="68">
        <v>2</v>
      </c>
      <c r="K3135" s="13">
        <f>IFERROR(VLOOKUP(I3135,'LISTES stock'!A$2:B$1487,2,0)+SUMIFS(J3135:J3135,D3135:D3135,"ENTRÉE",I3135:I3135,I3135)-SUMIFS(J3135:J3135,D3135:D3135,"SORTIE",I3135:I3135,I3135),"")</f>
        <v>7</v>
      </c>
      <c r="L3135" s="13">
        <f>IFERROR(VLOOKUP(I3135,T_LISTES[],3,0),"")</f>
        <v>0</v>
      </c>
      <c r="M3135" s="13" t="str">
        <f t="shared" si="99"/>
        <v/>
      </c>
      <c r="N3135" s="23"/>
      <c r="O3135" s="8"/>
      <c r="P3135" s="69">
        <v>0</v>
      </c>
      <c r="Q3135" s="22"/>
      <c r="R3135" s="14" t="s">
        <v>1789</v>
      </c>
    </row>
    <row r="3136" spans="1:18" x14ac:dyDescent="0.25">
      <c r="A3136" s="14">
        <f t="shared" si="98"/>
        <v>3135</v>
      </c>
      <c r="B3136" s="15">
        <v>44409</v>
      </c>
      <c r="C3136" s="7">
        <v>44427</v>
      </c>
      <c r="D3136" s="8" t="s">
        <v>842</v>
      </c>
      <c r="E3136" s="22" t="s">
        <v>266</v>
      </c>
      <c r="F3136" s="67" t="s">
        <v>1779</v>
      </c>
      <c r="G3136" s="8"/>
      <c r="H3136" s="67" t="s">
        <v>33</v>
      </c>
      <c r="I3136" s="22" t="s">
        <v>440</v>
      </c>
      <c r="J3136" s="68">
        <v>1</v>
      </c>
      <c r="K3136" s="13">
        <f>IFERROR(VLOOKUP(I3136,'LISTES stock'!A$2:B$1487,2,0)+SUMIFS(J3136:J3136,D3136:D3136,"ENTRÉE",I3136:I3136,I3136)-SUMIFS(J3136:J3136,D3136:D3136,"SORTIE",I3136:I3136,I3136),"")</f>
        <v>2</v>
      </c>
      <c r="L3136" s="13">
        <f>IFERROR(VLOOKUP(I3136,T_LISTES[],3,0),"")</f>
        <v>0</v>
      </c>
      <c r="M3136" s="13" t="str">
        <f t="shared" si="99"/>
        <v/>
      </c>
      <c r="N3136" s="23"/>
      <c r="O3136" s="8"/>
      <c r="P3136" s="69">
        <v>40000</v>
      </c>
      <c r="Q3136" s="22" t="s">
        <v>1816</v>
      </c>
      <c r="R3136" s="14" t="s">
        <v>1754</v>
      </c>
    </row>
    <row r="3137" spans="1:18" x14ac:dyDescent="0.25">
      <c r="A3137" s="14">
        <f t="shared" si="98"/>
        <v>3136</v>
      </c>
      <c r="B3137" s="15">
        <v>44409</v>
      </c>
      <c r="C3137" s="7">
        <v>44427</v>
      </c>
      <c r="D3137" s="8" t="s">
        <v>842</v>
      </c>
      <c r="E3137" s="22" t="s">
        <v>670</v>
      </c>
      <c r="F3137" s="67" t="s">
        <v>1747</v>
      </c>
      <c r="G3137" s="8"/>
      <c r="H3137" s="67" t="s">
        <v>1742</v>
      </c>
      <c r="I3137" s="22" t="s">
        <v>556</v>
      </c>
      <c r="J3137" s="68">
        <v>1</v>
      </c>
      <c r="K3137" s="13">
        <f>IFERROR(VLOOKUP(I3137,'LISTES stock'!A$2:B$1487,2,0)+SUMIFS(J3137:J3137,D3137:D3137,"ENTRÉE",I3137:I3137,I3137)-SUMIFS(J3137:J3137,D3137:D3137,"SORTIE",I3137:I3137,I3137),"")</f>
        <v>-21</v>
      </c>
      <c r="L3137" s="13">
        <f>IFERROR(VLOOKUP(I3137,T_LISTES[],3,0),"")</f>
        <v>2</v>
      </c>
      <c r="M3137" s="13" t="str">
        <f t="shared" si="99"/>
        <v>COMMANDER</v>
      </c>
      <c r="N3137" s="23"/>
      <c r="O3137" s="8"/>
      <c r="P3137" s="69">
        <v>0</v>
      </c>
      <c r="Q3137" s="22"/>
      <c r="R3137" s="14" t="s">
        <v>1743</v>
      </c>
    </row>
    <row r="3138" spans="1:18" x14ac:dyDescent="0.25">
      <c r="A3138" s="14">
        <f t="shared" si="98"/>
        <v>3137</v>
      </c>
      <c r="B3138" s="15">
        <v>44409</v>
      </c>
      <c r="C3138" s="7">
        <v>44427</v>
      </c>
      <c r="D3138" s="8" t="s">
        <v>842</v>
      </c>
      <c r="E3138" s="22" t="s">
        <v>711</v>
      </c>
      <c r="F3138" s="67" t="s">
        <v>1765</v>
      </c>
      <c r="G3138" s="8"/>
      <c r="H3138" s="67" t="s">
        <v>26</v>
      </c>
      <c r="I3138" s="22" t="s">
        <v>64</v>
      </c>
      <c r="J3138" s="68">
        <v>1</v>
      </c>
      <c r="K3138" s="13">
        <f>IFERROR(VLOOKUP(I3138,'LISTES stock'!A$2:B$1487,2,0)+SUMIFS(J3138:J3138,D3138:D3138,"ENTRÉE",I3138:I3138,I3138)-SUMIFS(J3138:J3138,D3138:D3138,"SORTIE",I3138:I3138,I3138),"")</f>
        <v>-50</v>
      </c>
      <c r="L3138" s="13">
        <f>IFERROR(VLOOKUP(I3138,T_LISTES[],3,0),"")</f>
        <v>2</v>
      </c>
      <c r="M3138" s="13" t="str">
        <f t="shared" si="99"/>
        <v>COMMANDER</v>
      </c>
      <c r="N3138" s="23"/>
      <c r="O3138" s="8"/>
      <c r="P3138" s="69">
        <v>0</v>
      </c>
      <c r="Q3138" s="22" t="s">
        <v>1780</v>
      </c>
      <c r="R3138" s="14" t="s">
        <v>1759</v>
      </c>
    </row>
    <row r="3139" spans="1:18" x14ac:dyDescent="0.25">
      <c r="A3139" s="14">
        <f t="shared" si="98"/>
        <v>3138</v>
      </c>
      <c r="B3139" s="15">
        <v>44409</v>
      </c>
      <c r="C3139" s="7">
        <v>44427</v>
      </c>
      <c r="D3139" s="8" t="s">
        <v>842</v>
      </c>
      <c r="E3139" s="22" t="s">
        <v>711</v>
      </c>
      <c r="F3139" s="67" t="s">
        <v>1765</v>
      </c>
      <c r="G3139" s="8"/>
      <c r="H3139" s="67" t="s">
        <v>26</v>
      </c>
      <c r="I3139" s="22" t="s">
        <v>65</v>
      </c>
      <c r="J3139" s="68">
        <v>1</v>
      </c>
      <c r="K3139" s="13">
        <f>IFERROR(VLOOKUP(I3139,'LISTES stock'!A$2:B$1487,2,0)+SUMIFS(J3139:J3139,D3139:D3139,"ENTRÉE",I3139:I3139,I3139)-SUMIFS(J3139:J3139,D3139:D3139,"SORTIE",I3139:I3139,I3139),"")</f>
        <v>-54</v>
      </c>
      <c r="L3139" s="13">
        <f>IFERROR(VLOOKUP(I3139,T_LISTES[],3,0),"")</f>
        <v>2</v>
      </c>
      <c r="M3139" s="13" t="str">
        <f t="shared" si="99"/>
        <v>COMMANDER</v>
      </c>
      <c r="N3139" s="23"/>
      <c r="O3139" s="8"/>
      <c r="P3139" s="69">
        <v>0</v>
      </c>
      <c r="Q3139" s="22" t="s">
        <v>1780</v>
      </c>
      <c r="R3139" s="14" t="s">
        <v>1759</v>
      </c>
    </row>
    <row r="3140" spans="1:18" x14ac:dyDescent="0.25">
      <c r="A3140" s="14">
        <f t="shared" si="98"/>
        <v>3139</v>
      </c>
      <c r="B3140" s="15">
        <v>44409</v>
      </c>
      <c r="C3140" s="7">
        <v>44427</v>
      </c>
      <c r="D3140" s="8" t="s">
        <v>842</v>
      </c>
      <c r="E3140" s="22" t="s">
        <v>711</v>
      </c>
      <c r="F3140" s="67" t="s">
        <v>1860</v>
      </c>
      <c r="G3140" s="8"/>
      <c r="H3140" s="67" t="s">
        <v>26</v>
      </c>
      <c r="I3140" s="22" t="s">
        <v>135</v>
      </c>
      <c r="J3140" s="68">
        <v>1</v>
      </c>
      <c r="K3140" s="13">
        <f>IFERROR(VLOOKUP(I3140,'LISTES stock'!A$2:B$1487,2,0)+SUMIFS(J3140:J3140,D3140:D3140,"ENTRÉE",I3140:I3140,I3140)-SUMIFS(J3140:J3140,D3140:D3140,"SORTIE",I3140:I3140,I3140),"")</f>
        <v>-87</v>
      </c>
      <c r="L3140" s="13">
        <f>IFERROR(VLOOKUP(I3140,T_LISTES[],3,0),"")</f>
        <v>2</v>
      </c>
      <c r="M3140" s="13" t="str">
        <f t="shared" si="99"/>
        <v>COMMANDER</v>
      </c>
      <c r="N3140" s="23"/>
      <c r="O3140" s="8"/>
      <c r="P3140" s="69">
        <v>0</v>
      </c>
      <c r="Q3140" s="22" t="s">
        <v>1780</v>
      </c>
      <c r="R3140" s="14" t="s">
        <v>1759</v>
      </c>
    </row>
    <row r="3141" spans="1:18" x14ac:dyDescent="0.25">
      <c r="A3141" s="14">
        <f t="shared" si="98"/>
        <v>3140</v>
      </c>
      <c r="B3141" s="15">
        <v>44409</v>
      </c>
      <c r="C3141" s="7">
        <v>44427</v>
      </c>
      <c r="D3141" s="8" t="s">
        <v>842</v>
      </c>
      <c r="E3141" s="22" t="s">
        <v>711</v>
      </c>
      <c r="F3141" s="67" t="s">
        <v>1765</v>
      </c>
      <c r="G3141" s="8"/>
      <c r="H3141" s="67" t="s">
        <v>58</v>
      </c>
      <c r="I3141" s="22" t="s">
        <v>57</v>
      </c>
      <c r="J3141" s="68">
        <v>35</v>
      </c>
      <c r="K3141" s="13">
        <f>IFERROR(VLOOKUP(I3141,'LISTES stock'!A$2:B$1487,2,0)+SUMIFS(J3141:J3141,D3141:D3141,"ENTRÉE",I3141:I3141,I3141)-SUMIFS(J3141:J3141,D3141:D3141,"SORTIE",I3141:I3141,I3141),"")</f>
        <v>-7079</v>
      </c>
      <c r="L3141" s="13">
        <f>IFERROR(VLOOKUP(I3141,T_LISTES[],3,0),"")</f>
        <v>0</v>
      </c>
      <c r="M3141" s="13" t="str">
        <f t="shared" si="99"/>
        <v>COMMANDER</v>
      </c>
      <c r="N3141" s="23" t="s">
        <v>1861</v>
      </c>
      <c r="O3141" s="8"/>
      <c r="P3141" s="69">
        <v>0</v>
      </c>
      <c r="Q3141" s="22" t="s">
        <v>1780</v>
      </c>
      <c r="R3141" s="14" t="s">
        <v>1759</v>
      </c>
    </row>
    <row r="3142" spans="1:18" x14ac:dyDescent="0.25">
      <c r="A3142" s="14">
        <f t="shared" si="98"/>
        <v>3141</v>
      </c>
      <c r="B3142" s="15">
        <v>44409</v>
      </c>
      <c r="C3142" s="7">
        <v>44427</v>
      </c>
      <c r="D3142" s="8" t="s">
        <v>842</v>
      </c>
      <c r="E3142" s="22" t="s">
        <v>11</v>
      </c>
      <c r="F3142" s="67" t="s">
        <v>1747</v>
      </c>
      <c r="G3142" s="8"/>
      <c r="H3142" s="67" t="s">
        <v>33</v>
      </c>
      <c r="I3142" s="22" t="s">
        <v>197</v>
      </c>
      <c r="J3142" s="68">
        <v>1</v>
      </c>
      <c r="K3142" s="13">
        <f>IFERROR(VLOOKUP(I3142,'LISTES stock'!A$2:B$1487,2,0)+SUMIFS(J3142:J3142,D3142:D3142,"ENTRÉE",I3142:I3142,I3142)-SUMIFS(J3142:J3142,D3142:D3142,"SORTIE",I3142:I3142,I3142),"")</f>
        <v>3</v>
      </c>
      <c r="L3142" s="13">
        <f>IFERROR(VLOOKUP(I3142,T_LISTES[],3,0),"")</f>
        <v>2</v>
      </c>
      <c r="M3142" s="13" t="str">
        <f t="shared" si="99"/>
        <v/>
      </c>
      <c r="N3142" s="23" t="s">
        <v>1815</v>
      </c>
      <c r="O3142" s="8"/>
      <c r="P3142" s="69">
        <v>60000</v>
      </c>
      <c r="Q3142" s="22" t="s">
        <v>1816</v>
      </c>
      <c r="R3142" s="14" t="s">
        <v>1790</v>
      </c>
    </row>
    <row r="3143" spans="1:18" x14ac:dyDescent="0.25">
      <c r="A3143" s="14">
        <f t="shared" si="98"/>
        <v>3142</v>
      </c>
      <c r="B3143" s="15">
        <v>44409</v>
      </c>
      <c r="C3143" s="7">
        <v>44427</v>
      </c>
      <c r="D3143" s="8" t="s">
        <v>842</v>
      </c>
      <c r="E3143" s="22" t="s">
        <v>645</v>
      </c>
      <c r="F3143" s="67" t="s">
        <v>1867</v>
      </c>
      <c r="G3143" s="8"/>
      <c r="H3143" s="67" t="s">
        <v>1742</v>
      </c>
      <c r="I3143" s="22" t="s">
        <v>337</v>
      </c>
      <c r="J3143" s="68">
        <v>1</v>
      </c>
      <c r="K3143" s="13">
        <f>IFERROR(VLOOKUP(I3143,'LISTES stock'!A$2:B$1487,2,0)+SUMIFS(J3143:J3143,D3143:D3143,"ENTRÉE",I3143:I3143,I3143)-SUMIFS(J3143:J3143,D3143:D3143,"SORTIE",I3143:I3143,I3143),"")</f>
        <v>-25</v>
      </c>
      <c r="L3143" s="13">
        <f>IFERROR(VLOOKUP(I3143,T_LISTES[],3,0),"")</f>
        <v>2</v>
      </c>
      <c r="M3143" s="13" t="str">
        <f t="shared" si="99"/>
        <v>COMMANDER</v>
      </c>
      <c r="N3143" s="23"/>
      <c r="O3143" s="8"/>
      <c r="P3143" s="69">
        <v>0</v>
      </c>
      <c r="Q3143" s="22"/>
      <c r="R3143" s="14" t="s">
        <v>1777</v>
      </c>
    </row>
    <row r="3144" spans="1:18" x14ac:dyDescent="0.25">
      <c r="A3144" s="14">
        <f t="shared" si="98"/>
        <v>3143</v>
      </c>
      <c r="B3144" s="15">
        <v>44409</v>
      </c>
      <c r="C3144" s="7">
        <v>44427</v>
      </c>
      <c r="D3144" s="8" t="s">
        <v>842</v>
      </c>
      <c r="E3144" s="22" t="s">
        <v>867</v>
      </c>
      <c r="F3144" s="67" t="s">
        <v>1744</v>
      </c>
      <c r="G3144" s="8"/>
      <c r="H3144" s="67" t="s">
        <v>1796</v>
      </c>
      <c r="I3144" s="22" t="s">
        <v>406</v>
      </c>
      <c r="J3144" s="68">
        <v>1</v>
      </c>
      <c r="K3144" s="13">
        <f>IFERROR(VLOOKUP(I3144,'LISTES stock'!A$2:B$1487,2,0)+SUMIFS(J3144:J3144,D3144:D3144,"ENTRÉE",I3144:I3144,I3144)-SUMIFS(J3144:J3144,D3144:D3144,"SORTIE",I3144:I3144,I3144),"")</f>
        <v>-1</v>
      </c>
      <c r="L3144" s="13">
        <f>IFERROR(VLOOKUP(I3144,T_LISTES[],3,0),"")</f>
        <v>0</v>
      </c>
      <c r="M3144" s="13" t="str">
        <f t="shared" si="99"/>
        <v>COMMANDER</v>
      </c>
      <c r="N3144" s="23"/>
      <c r="O3144" s="8"/>
      <c r="P3144" s="69">
        <v>0</v>
      </c>
      <c r="Q3144" s="22"/>
      <c r="R3144" s="14" t="s">
        <v>2286</v>
      </c>
    </row>
    <row r="3145" spans="1:18" x14ac:dyDescent="0.25">
      <c r="A3145" s="14">
        <f t="shared" si="98"/>
        <v>3144</v>
      </c>
      <c r="B3145" s="15">
        <v>44409</v>
      </c>
      <c r="C3145" s="7">
        <v>44427</v>
      </c>
      <c r="D3145" s="8" t="s">
        <v>842</v>
      </c>
      <c r="E3145" s="22" t="s">
        <v>867</v>
      </c>
      <c r="F3145" s="67" t="s">
        <v>1744</v>
      </c>
      <c r="G3145" s="8"/>
      <c r="H3145" s="67" t="s">
        <v>1796</v>
      </c>
      <c r="I3145" s="22" t="s">
        <v>276</v>
      </c>
      <c r="J3145" s="68">
        <v>1</v>
      </c>
      <c r="K3145" s="13">
        <f>IFERROR(VLOOKUP(I3145,'LISTES stock'!A$2:B$1487,2,0)+SUMIFS(J3145:J3145,D3145:D3145,"ENTRÉE",I3145:I3145,I3145)-SUMIFS(J3145:J3145,D3145:D3145,"SORTIE",I3145:I3145,I3145),"")</f>
        <v>8</v>
      </c>
      <c r="L3145" s="13">
        <f>IFERROR(VLOOKUP(I3145,T_LISTES[],3,0),"")</f>
        <v>2</v>
      </c>
      <c r="M3145" s="13" t="str">
        <f t="shared" si="99"/>
        <v/>
      </c>
      <c r="N3145" s="23"/>
      <c r="O3145" s="8"/>
      <c r="P3145" s="69">
        <v>25000</v>
      </c>
      <c r="Q3145" s="22"/>
      <c r="R3145" s="14" t="s">
        <v>2286</v>
      </c>
    </row>
    <row r="3146" spans="1:18" x14ac:dyDescent="0.25">
      <c r="A3146" s="14">
        <f t="shared" si="98"/>
        <v>3145</v>
      </c>
      <c r="B3146" s="15">
        <v>44409</v>
      </c>
      <c r="C3146" s="7">
        <v>44427</v>
      </c>
      <c r="D3146" s="75" t="s">
        <v>844</v>
      </c>
      <c r="E3146" s="22" t="s">
        <v>2298</v>
      </c>
      <c r="F3146" s="67" t="s">
        <v>1779</v>
      </c>
      <c r="G3146" s="8"/>
      <c r="H3146" s="67"/>
      <c r="I3146" s="22" t="s">
        <v>440</v>
      </c>
      <c r="J3146" s="68">
        <v>2</v>
      </c>
      <c r="K3146" s="13">
        <f>IFERROR(VLOOKUP(I3146,'LISTES stock'!A$2:B$1487,2,0)+SUMIFS(J3146:J3146,D3146:D3146,"ENTRÉE",I3146:I3146,I3146)-SUMIFS(J3146:J3146,D3146:D3146,"SORTIE",I3146:I3146,I3146),"")</f>
        <v>5</v>
      </c>
      <c r="L3146" s="13">
        <f>IFERROR(VLOOKUP(I3146,T_LISTES[],3,0),"")</f>
        <v>0</v>
      </c>
      <c r="M3146" s="13" t="str">
        <f t="shared" si="99"/>
        <v/>
      </c>
      <c r="N3146" s="23"/>
      <c r="O3146" s="8"/>
      <c r="P3146" s="69">
        <v>0</v>
      </c>
      <c r="Q3146" s="22"/>
      <c r="R3146" s="14"/>
    </row>
    <row r="3147" spans="1:18" x14ac:dyDescent="0.25">
      <c r="A3147" s="14">
        <f t="shared" si="98"/>
        <v>3146</v>
      </c>
      <c r="B3147" s="15">
        <v>44409</v>
      </c>
      <c r="C3147" s="7">
        <v>44428</v>
      </c>
      <c r="D3147" s="8" t="s">
        <v>842</v>
      </c>
      <c r="E3147" s="22" t="s">
        <v>587</v>
      </c>
      <c r="F3147" s="67" t="s">
        <v>1735</v>
      </c>
      <c r="G3147" s="8"/>
      <c r="H3147" s="67" t="s">
        <v>1769</v>
      </c>
      <c r="I3147" s="22" t="s">
        <v>99</v>
      </c>
      <c r="J3147" s="68">
        <v>1</v>
      </c>
      <c r="K3147" s="13">
        <f>IFERROR(VLOOKUP(I3147,'LISTES stock'!A$2:B$1487,2,0)+SUMIFS(J3147:J3147,D3147:D3147,"ENTRÉE",I3147:I3147,I3147)-SUMIFS(J3147:J3147,D3147:D3147,"SORTIE",I3147:I3147,I3147),"")</f>
        <v>0</v>
      </c>
      <c r="L3147" s="13">
        <f>IFERROR(VLOOKUP(I3147,T_LISTES[],3,0),"")</f>
        <v>0</v>
      </c>
      <c r="M3147" s="13" t="str">
        <f t="shared" si="99"/>
        <v>COMMANDER</v>
      </c>
      <c r="N3147" s="23" t="s">
        <v>2228</v>
      </c>
      <c r="O3147" s="8"/>
      <c r="P3147" s="69">
        <v>0</v>
      </c>
      <c r="Q3147" s="22"/>
      <c r="R3147" s="14" t="s">
        <v>1778</v>
      </c>
    </row>
    <row r="3148" spans="1:18" x14ac:dyDescent="0.25">
      <c r="A3148" s="14">
        <f t="shared" si="98"/>
        <v>3147</v>
      </c>
      <c r="B3148" s="15">
        <v>44409</v>
      </c>
      <c r="C3148" s="7">
        <v>44428</v>
      </c>
      <c r="D3148" s="8" t="s">
        <v>842</v>
      </c>
      <c r="E3148" s="22" t="s">
        <v>55</v>
      </c>
      <c r="F3148" s="67" t="s">
        <v>1747</v>
      </c>
      <c r="G3148" s="8"/>
      <c r="H3148" s="67" t="s">
        <v>17</v>
      </c>
      <c r="I3148" s="22" t="s">
        <v>18</v>
      </c>
      <c r="J3148" s="68">
        <v>1</v>
      </c>
      <c r="K3148" s="13">
        <f>IFERROR(VLOOKUP(I3148,'LISTES stock'!A$2:B$1487,2,0)+SUMIFS(J3148:J3148,D3148:D3148,"ENTRÉE",I3148:I3148,I3148)-SUMIFS(J3148:J3148,D3148:D3148,"SORTIE",I3148:I3148,I3148),"")</f>
        <v>-58</v>
      </c>
      <c r="L3148" s="13">
        <f>IFERROR(VLOOKUP(I3148,T_LISTES[],3,0),"")</f>
        <v>0</v>
      </c>
      <c r="M3148" s="13" t="str">
        <f t="shared" si="99"/>
        <v>COMMANDER</v>
      </c>
      <c r="N3148" s="23" t="s">
        <v>1755</v>
      </c>
      <c r="O3148" s="8"/>
      <c r="P3148" s="69">
        <v>0</v>
      </c>
      <c r="Q3148" s="22"/>
      <c r="R3148" s="14" t="s">
        <v>1776</v>
      </c>
    </row>
    <row r="3149" spans="1:18" x14ac:dyDescent="0.25">
      <c r="A3149" s="14">
        <f t="shared" si="98"/>
        <v>3148</v>
      </c>
      <c r="B3149" s="15">
        <v>44409</v>
      </c>
      <c r="C3149" s="7">
        <v>44428</v>
      </c>
      <c r="D3149" s="8" t="s">
        <v>842</v>
      </c>
      <c r="E3149" s="22" t="s">
        <v>212</v>
      </c>
      <c r="F3149" s="67" t="s">
        <v>1867</v>
      </c>
      <c r="G3149" s="8"/>
      <c r="H3149" s="67" t="s">
        <v>1742</v>
      </c>
      <c r="I3149" s="22" t="s">
        <v>337</v>
      </c>
      <c r="J3149" s="68">
        <v>1</v>
      </c>
      <c r="K3149" s="13">
        <f>IFERROR(VLOOKUP(I3149,'LISTES stock'!A$2:B$1487,2,0)+SUMIFS(J3149:J3149,D3149:D3149,"ENTRÉE",I3149:I3149,I3149)-SUMIFS(J3149:J3149,D3149:D3149,"SORTIE",I3149:I3149,I3149),"")</f>
        <v>-25</v>
      </c>
      <c r="L3149" s="13">
        <f>IFERROR(VLOOKUP(I3149,T_LISTES[],3,0),"")</f>
        <v>2</v>
      </c>
      <c r="M3149" s="13" t="str">
        <f t="shared" si="99"/>
        <v>COMMANDER</v>
      </c>
      <c r="N3149" s="23"/>
      <c r="O3149" s="8"/>
      <c r="P3149" s="69">
        <v>0</v>
      </c>
      <c r="Q3149" s="22"/>
      <c r="R3149" s="14" t="s">
        <v>1743</v>
      </c>
    </row>
    <row r="3150" spans="1:18" x14ac:dyDescent="0.25">
      <c r="A3150" s="14">
        <f t="shared" si="98"/>
        <v>3149</v>
      </c>
      <c r="B3150" s="15">
        <v>44409</v>
      </c>
      <c r="C3150" s="7">
        <v>44428</v>
      </c>
      <c r="D3150" s="8" t="s">
        <v>842</v>
      </c>
      <c r="E3150" s="22" t="s">
        <v>256</v>
      </c>
      <c r="F3150" s="67" t="s">
        <v>1860</v>
      </c>
      <c r="G3150" s="8"/>
      <c r="H3150" s="67" t="s">
        <v>26</v>
      </c>
      <c r="I3150" s="22" t="s">
        <v>133</v>
      </c>
      <c r="J3150" s="68">
        <v>2</v>
      </c>
      <c r="K3150" s="13">
        <f>IFERROR(VLOOKUP(I3150,'LISTES stock'!A$2:B$1487,2,0)+SUMIFS(J3150:J3150,D3150:D3150,"ENTRÉE",I3150:I3150,I3150)-SUMIFS(J3150:J3150,D3150:D3150,"SORTIE",I3150:I3150,I3150),"")</f>
        <v>-5</v>
      </c>
      <c r="L3150" s="13">
        <f>IFERROR(VLOOKUP(I3150,T_LISTES[],3,0),"")</f>
        <v>2</v>
      </c>
      <c r="M3150" s="13" t="str">
        <f t="shared" si="99"/>
        <v>COMMANDER</v>
      </c>
      <c r="N3150" s="23"/>
      <c r="O3150" s="8"/>
      <c r="P3150" s="69">
        <v>0</v>
      </c>
      <c r="Q3150" s="22" t="s">
        <v>1780</v>
      </c>
      <c r="R3150" s="14" t="s">
        <v>1759</v>
      </c>
    </row>
    <row r="3151" spans="1:18" x14ac:dyDescent="0.25">
      <c r="A3151" s="14">
        <f t="shared" si="98"/>
        <v>3150</v>
      </c>
      <c r="B3151" s="15">
        <v>44409</v>
      </c>
      <c r="C3151" s="7">
        <v>44428</v>
      </c>
      <c r="D3151" s="8" t="s">
        <v>842</v>
      </c>
      <c r="E3151" s="22" t="s">
        <v>256</v>
      </c>
      <c r="F3151" s="67" t="s">
        <v>1860</v>
      </c>
      <c r="G3151" s="8"/>
      <c r="H3151" s="67" t="s">
        <v>26</v>
      </c>
      <c r="I3151" s="22" t="s">
        <v>132</v>
      </c>
      <c r="J3151" s="68">
        <v>2</v>
      </c>
      <c r="K3151" s="13">
        <f>IFERROR(VLOOKUP(I3151,'LISTES stock'!A$2:B$1487,2,0)+SUMIFS(J3151:J3151,D3151:D3151,"ENTRÉE",I3151:I3151,I3151)-SUMIFS(J3151:J3151,D3151:D3151,"SORTIE",I3151:I3151,I3151),"")</f>
        <v>-2</v>
      </c>
      <c r="L3151" s="13">
        <f>IFERROR(VLOOKUP(I3151,T_LISTES[],3,0),"")</f>
        <v>2</v>
      </c>
      <c r="M3151" s="13" t="str">
        <f t="shared" si="99"/>
        <v>COMMANDER</v>
      </c>
      <c r="N3151" s="23"/>
      <c r="O3151" s="8"/>
      <c r="P3151" s="69">
        <v>0</v>
      </c>
      <c r="Q3151" s="22" t="s">
        <v>1780</v>
      </c>
      <c r="R3151" s="14" t="s">
        <v>1759</v>
      </c>
    </row>
    <row r="3152" spans="1:18" x14ac:dyDescent="0.25">
      <c r="A3152" s="14">
        <f t="shared" si="98"/>
        <v>3151</v>
      </c>
      <c r="B3152" s="15">
        <v>44409</v>
      </c>
      <c r="C3152" s="7">
        <v>44428</v>
      </c>
      <c r="D3152" s="8" t="s">
        <v>842</v>
      </c>
      <c r="E3152" s="22" t="s">
        <v>256</v>
      </c>
      <c r="F3152" s="67" t="s">
        <v>1860</v>
      </c>
      <c r="G3152" s="8"/>
      <c r="H3152" s="67" t="s">
        <v>26</v>
      </c>
      <c r="I3152" s="22" t="s">
        <v>135</v>
      </c>
      <c r="J3152" s="68">
        <v>2</v>
      </c>
      <c r="K3152" s="13">
        <f>IFERROR(VLOOKUP(I3152,'LISTES stock'!A$2:B$1487,2,0)+SUMIFS(J3152:J3152,D3152:D3152,"ENTRÉE",I3152:I3152,I3152)-SUMIFS(J3152:J3152,D3152:D3152,"SORTIE",I3152:I3152,I3152),"")</f>
        <v>-88</v>
      </c>
      <c r="L3152" s="13">
        <f>IFERROR(VLOOKUP(I3152,T_LISTES[],3,0),"")</f>
        <v>2</v>
      </c>
      <c r="M3152" s="13" t="str">
        <f t="shared" si="99"/>
        <v>COMMANDER</v>
      </c>
      <c r="N3152" s="23"/>
      <c r="O3152" s="8"/>
      <c r="P3152" s="69">
        <v>0</v>
      </c>
      <c r="Q3152" s="22" t="s">
        <v>1780</v>
      </c>
      <c r="R3152" s="14" t="s">
        <v>1759</v>
      </c>
    </row>
    <row r="3153" spans="1:18" x14ac:dyDescent="0.25">
      <c r="A3153" s="14">
        <f t="shared" si="98"/>
        <v>3152</v>
      </c>
      <c r="B3153" s="15">
        <v>44409</v>
      </c>
      <c r="C3153" s="7">
        <v>44428</v>
      </c>
      <c r="D3153" s="8" t="s">
        <v>842</v>
      </c>
      <c r="E3153" s="22" t="s">
        <v>256</v>
      </c>
      <c r="F3153" s="67" t="s">
        <v>1765</v>
      </c>
      <c r="G3153" s="8"/>
      <c r="H3153" s="67" t="s">
        <v>58</v>
      </c>
      <c r="I3153" s="22" t="s">
        <v>57</v>
      </c>
      <c r="J3153" s="68">
        <v>22</v>
      </c>
      <c r="K3153" s="13">
        <f>IFERROR(VLOOKUP(I3153,'LISTES stock'!A$2:B$1487,2,0)+SUMIFS(J3153:J3153,D3153:D3153,"ENTRÉE",I3153:I3153,I3153)-SUMIFS(J3153:J3153,D3153:D3153,"SORTIE",I3153:I3153,I3153),"")</f>
        <v>-7066</v>
      </c>
      <c r="L3153" s="13">
        <f>IFERROR(VLOOKUP(I3153,T_LISTES[],3,0),"")</f>
        <v>0</v>
      </c>
      <c r="M3153" s="13" t="str">
        <f t="shared" si="99"/>
        <v>COMMANDER</v>
      </c>
      <c r="N3153" s="23" t="s">
        <v>1861</v>
      </c>
      <c r="O3153" s="8"/>
      <c r="P3153" s="69">
        <v>0</v>
      </c>
      <c r="Q3153" s="22" t="s">
        <v>1780</v>
      </c>
      <c r="R3153" s="14" t="s">
        <v>1759</v>
      </c>
    </row>
    <row r="3154" spans="1:18" x14ac:dyDescent="0.25">
      <c r="A3154" s="14">
        <f t="shared" si="98"/>
        <v>3153</v>
      </c>
      <c r="B3154" s="15">
        <v>44409</v>
      </c>
      <c r="C3154" s="7">
        <v>44428</v>
      </c>
      <c r="D3154" s="8" t="s">
        <v>842</v>
      </c>
      <c r="E3154" s="22" t="s">
        <v>255</v>
      </c>
      <c r="F3154" s="67" t="s">
        <v>1867</v>
      </c>
      <c r="G3154" s="8"/>
      <c r="H3154" s="67" t="s">
        <v>1742</v>
      </c>
      <c r="I3154" s="22" t="s">
        <v>333</v>
      </c>
      <c r="J3154" s="68">
        <v>1</v>
      </c>
      <c r="K3154" s="13">
        <f>IFERROR(VLOOKUP(I3154,'LISTES stock'!A$2:B$1487,2,0)+SUMIFS(J3154:J3154,D3154:D3154,"ENTRÉE",I3154:I3154,I3154)-SUMIFS(J3154:J3154,D3154:D3154,"SORTIE",I3154:I3154,I3154),"")</f>
        <v>-22</v>
      </c>
      <c r="L3154" s="13">
        <f>IFERROR(VLOOKUP(I3154,T_LISTES[],3,0),"")</f>
        <v>2</v>
      </c>
      <c r="M3154" s="13" t="str">
        <f t="shared" si="99"/>
        <v>COMMANDER</v>
      </c>
      <c r="N3154" s="23"/>
      <c r="O3154" s="8"/>
      <c r="P3154" s="69">
        <v>0</v>
      </c>
      <c r="Q3154" s="22"/>
      <c r="R3154" s="14" t="s">
        <v>1743</v>
      </c>
    </row>
    <row r="3155" spans="1:18" x14ac:dyDescent="0.25">
      <c r="A3155" s="14">
        <f t="shared" si="98"/>
        <v>3154</v>
      </c>
      <c r="B3155" s="15">
        <v>44409</v>
      </c>
      <c r="C3155" s="7">
        <v>44428</v>
      </c>
      <c r="D3155" s="8" t="s">
        <v>842</v>
      </c>
      <c r="E3155" s="22" t="s">
        <v>220</v>
      </c>
      <c r="F3155" s="67" t="s">
        <v>82</v>
      </c>
      <c r="G3155" s="8"/>
      <c r="H3155" s="67" t="s">
        <v>1</v>
      </c>
      <c r="I3155" s="22" t="s">
        <v>667</v>
      </c>
      <c r="J3155" s="68">
        <v>1</v>
      </c>
      <c r="K3155" s="13">
        <f>IFERROR(VLOOKUP(I3155,'LISTES stock'!A$2:B$1487,2,0)+SUMIFS(J3155:J3155,D3155:D3155,"ENTRÉE",I3155:I3155,I3155)-SUMIFS(J3155:J3155,D3155:D3155,"SORTIE",I3155:I3155,I3155),"")</f>
        <v>-1</v>
      </c>
      <c r="L3155" s="13">
        <f>IFERROR(VLOOKUP(I3155,T_LISTES[],3,0),"")</f>
        <v>0</v>
      </c>
      <c r="M3155" s="13" t="str">
        <f t="shared" si="99"/>
        <v>COMMANDER</v>
      </c>
      <c r="N3155" s="23"/>
      <c r="O3155" s="8"/>
      <c r="P3155" s="69">
        <v>0</v>
      </c>
      <c r="Q3155" s="22" t="s">
        <v>2098</v>
      </c>
      <c r="R3155" s="14" t="s">
        <v>1767</v>
      </c>
    </row>
    <row r="3156" spans="1:18" x14ac:dyDescent="0.25">
      <c r="A3156" s="14">
        <f t="shared" si="98"/>
        <v>3155</v>
      </c>
      <c r="B3156" s="15">
        <v>44409</v>
      </c>
      <c r="C3156" s="7">
        <v>44428</v>
      </c>
      <c r="D3156" s="8" t="s">
        <v>842</v>
      </c>
      <c r="E3156" s="22" t="s">
        <v>224</v>
      </c>
      <c r="F3156" s="67" t="s">
        <v>1867</v>
      </c>
      <c r="G3156" s="8"/>
      <c r="H3156" s="67" t="s">
        <v>1742</v>
      </c>
      <c r="I3156" s="22" t="s">
        <v>333</v>
      </c>
      <c r="J3156" s="68">
        <v>1</v>
      </c>
      <c r="K3156" s="13">
        <f>IFERROR(VLOOKUP(I3156,'LISTES stock'!A$2:B$1487,2,0)+SUMIFS(J3156:J3156,D3156:D3156,"ENTRÉE",I3156:I3156,I3156)-SUMIFS(J3156:J3156,D3156:D3156,"SORTIE",I3156:I3156,I3156),"")</f>
        <v>-22</v>
      </c>
      <c r="L3156" s="13">
        <f>IFERROR(VLOOKUP(I3156,T_LISTES[],3,0),"")</f>
        <v>2</v>
      </c>
      <c r="M3156" s="13" t="str">
        <f t="shared" si="99"/>
        <v>COMMANDER</v>
      </c>
      <c r="N3156" s="23"/>
      <c r="O3156" s="8"/>
      <c r="P3156" s="69">
        <v>0</v>
      </c>
      <c r="Q3156" s="22"/>
      <c r="R3156" s="14" t="s">
        <v>1743</v>
      </c>
    </row>
    <row r="3157" spans="1:18" x14ac:dyDescent="0.25">
      <c r="A3157" s="14">
        <f t="shared" si="98"/>
        <v>3156</v>
      </c>
      <c r="B3157" s="15">
        <v>44409</v>
      </c>
      <c r="C3157" s="7">
        <v>44428</v>
      </c>
      <c r="D3157" s="8" t="s">
        <v>842</v>
      </c>
      <c r="E3157" s="22" t="s">
        <v>224</v>
      </c>
      <c r="F3157" s="67" t="s">
        <v>1747</v>
      </c>
      <c r="G3157" s="8"/>
      <c r="H3157" s="67" t="s">
        <v>33</v>
      </c>
      <c r="I3157" s="22" t="s">
        <v>197</v>
      </c>
      <c r="J3157" s="68">
        <v>1</v>
      </c>
      <c r="K3157" s="13">
        <f>IFERROR(VLOOKUP(I3157,'LISTES stock'!A$2:B$1487,2,0)+SUMIFS(J3157:J3157,D3157:D3157,"ENTRÉE",I3157:I3157,I3157)-SUMIFS(J3157:J3157,D3157:D3157,"SORTIE",I3157:I3157,I3157),"")</f>
        <v>3</v>
      </c>
      <c r="L3157" s="13">
        <f>IFERROR(VLOOKUP(I3157,T_LISTES[],3,0),"")</f>
        <v>2</v>
      </c>
      <c r="M3157" s="13" t="str">
        <f t="shared" si="99"/>
        <v/>
      </c>
      <c r="N3157" s="23" t="s">
        <v>1815</v>
      </c>
      <c r="O3157" s="8"/>
      <c r="P3157" s="69">
        <v>60000</v>
      </c>
      <c r="Q3157" s="22"/>
      <c r="R3157" s="14" t="s">
        <v>1737</v>
      </c>
    </row>
    <row r="3158" spans="1:18" x14ac:dyDescent="0.25">
      <c r="A3158" s="14">
        <f t="shared" si="98"/>
        <v>3157</v>
      </c>
      <c r="B3158" s="15">
        <v>44409</v>
      </c>
      <c r="C3158" s="7">
        <v>44428</v>
      </c>
      <c r="D3158" s="8" t="s">
        <v>842</v>
      </c>
      <c r="E3158" s="22" t="s">
        <v>130</v>
      </c>
      <c r="F3158" s="67" t="s">
        <v>1762</v>
      </c>
      <c r="G3158" s="8"/>
      <c r="H3158" s="67" t="s">
        <v>1748</v>
      </c>
      <c r="I3158" s="22" t="s">
        <v>407</v>
      </c>
      <c r="J3158" s="68">
        <v>1</v>
      </c>
      <c r="K3158" s="13">
        <f>IFERROR(VLOOKUP(I3158,'LISTES stock'!A$2:B$1487,2,0)+SUMIFS(J3158:J3158,D3158:D3158,"ENTRÉE",I3158:I3158,I3158)-SUMIFS(J3158:J3158,D3158:D3158,"SORTIE",I3158:I3158,I3158),"")</f>
        <v>0</v>
      </c>
      <c r="L3158" s="13">
        <f>IFERROR(VLOOKUP(I3158,T_LISTES[],3,0),"")</f>
        <v>2</v>
      </c>
      <c r="M3158" s="13" t="str">
        <f t="shared" si="99"/>
        <v>COMMANDER</v>
      </c>
      <c r="N3158" s="23" t="s">
        <v>1763</v>
      </c>
      <c r="O3158" s="8"/>
      <c r="P3158" s="69">
        <v>18500</v>
      </c>
      <c r="Q3158" s="22" t="s">
        <v>1774</v>
      </c>
      <c r="R3158" s="14" t="s">
        <v>1754</v>
      </c>
    </row>
    <row r="3159" spans="1:18" x14ac:dyDescent="0.25">
      <c r="A3159" s="14">
        <f t="shared" si="98"/>
        <v>3158</v>
      </c>
      <c r="B3159" s="15">
        <v>44409</v>
      </c>
      <c r="C3159" s="7">
        <v>44428</v>
      </c>
      <c r="D3159" s="8" t="s">
        <v>842</v>
      </c>
      <c r="E3159" s="22" t="s">
        <v>212</v>
      </c>
      <c r="F3159" s="67" t="s">
        <v>1747</v>
      </c>
      <c r="G3159" s="8"/>
      <c r="H3159" s="67" t="s">
        <v>33</v>
      </c>
      <c r="I3159" s="22" t="s">
        <v>398</v>
      </c>
      <c r="J3159" s="68">
        <v>1</v>
      </c>
      <c r="K3159" s="13">
        <f>IFERROR(VLOOKUP(I3159,'LISTES stock'!A$2:B$1487,2,0)+SUMIFS(J3159:J3159,D3159:D3159,"ENTRÉE",I3159:I3159,I3159)-SUMIFS(J3159:J3159,D3159:D3159,"SORTIE",I3159:I3159,I3159),"")</f>
        <v>-1</v>
      </c>
      <c r="L3159" s="13">
        <f>IFERROR(VLOOKUP(I3159,T_LISTES[],3,0),"")</f>
        <v>2</v>
      </c>
      <c r="M3159" s="13" t="str">
        <f t="shared" si="99"/>
        <v>COMMANDER</v>
      </c>
      <c r="N3159" s="23" t="s">
        <v>1773</v>
      </c>
      <c r="O3159" s="8"/>
      <c r="P3159" s="69">
        <v>95000</v>
      </c>
      <c r="Q3159" s="22" t="s">
        <v>1904</v>
      </c>
      <c r="R3159" s="14" t="s">
        <v>1737</v>
      </c>
    </row>
    <row r="3160" spans="1:18" x14ac:dyDescent="0.25">
      <c r="A3160" s="14">
        <f t="shared" si="98"/>
        <v>3159</v>
      </c>
      <c r="B3160" s="15">
        <v>44409</v>
      </c>
      <c r="C3160" s="7">
        <v>44428</v>
      </c>
      <c r="D3160" s="8" t="s">
        <v>842</v>
      </c>
      <c r="E3160" s="22" t="s">
        <v>160</v>
      </c>
      <c r="F3160" s="67" t="s">
        <v>1744</v>
      </c>
      <c r="G3160" s="8"/>
      <c r="H3160" s="67" t="s">
        <v>33</v>
      </c>
      <c r="I3160" s="22" t="s">
        <v>49</v>
      </c>
      <c r="J3160" s="68">
        <v>4</v>
      </c>
      <c r="K3160" s="13">
        <f>IFERROR(VLOOKUP(I3160,'LISTES stock'!A$2:B$1487,2,0)+SUMIFS(J3160:J3160,D3160:D3160,"ENTRÉE",I3160:I3160,I3160)-SUMIFS(J3160:J3160,D3160:D3160,"SORTIE",I3160:I3160,I3160),"")</f>
        <v>-6</v>
      </c>
      <c r="L3160" s="13">
        <f>IFERROR(VLOOKUP(I3160,T_LISTES[],3,0),"")</f>
        <v>0</v>
      </c>
      <c r="M3160" s="13" t="str">
        <f t="shared" si="99"/>
        <v>COMMANDER</v>
      </c>
      <c r="N3160" s="23" t="s">
        <v>1901</v>
      </c>
      <c r="O3160" s="8"/>
      <c r="P3160" s="69">
        <v>0</v>
      </c>
      <c r="Q3160" s="22"/>
      <c r="R3160" s="14" t="s">
        <v>1759</v>
      </c>
    </row>
    <row r="3161" spans="1:18" x14ac:dyDescent="0.25">
      <c r="A3161" s="14">
        <f t="shared" si="98"/>
        <v>3160</v>
      </c>
      <c r="B3161" s="15">
        <v>44409</v>
      </c>
      <c r="C3161" s="7">
        <v>44428</v>
      </c>
      <c r="D3161" s="8" t="s">
        <v>842</v>
      </c>
      <c r="E3161" s="22" t="s">
        <v>52</v>
      </c>
      <c r="F3161" s="67" t="s">
        <v>1964</v>
      </c>
      <c r="G3161" s="8"/>
      <c r="H3161" s="67" t="s">
        <v>1742</v>
      </c>
      <c r="I3161" s="22" t="s">
        <v>831</v>
      </c>
      <c r="J3161" s="68">
        <v>1</v>
      </c>
      <c r="K3161" s="13">
        <f>IFERROR(VLOOKUP(I3161,'LISTES stock'!A$2:B$1487,2,0)+SUMIFS(J3161:J3161,D3161:D3161,"ENTRÉE",I3161:I3161,I3161)-SUMIFS(J3161:J3161,D3161:D3161,"SORTIE",I3161:I3161,I3161),"")</f>
        <v>-2</v>
      </c>
      <c r="L3161" s="13">
        <f>IFERROR(VLOOKUP(I3161,T_LISTES[],3,0),"")</f>
        <v>0</v>
      </c>
      <c r="M3161" s="13" t="str">
        <f t="shared" si="99"/>
        <v>COMMANDER</v>
      </c>
      <c r="N3161" s="23"/>
      <c r="O3161" s="8"/>
      <c r="P3161" s="69">
        <v>0</v>
      </c>
      <c r="Q3161" s="22"/>
      <c r="R3161" s="14" t="s">
        <v>1772</v>
      </c>
    </row>
    <row r="3162" spans="1:18" x14ac:dyDescent="0.25">
      <c r="A3162" s="14">
        <f t="shared" si="98"/>
        <v>3161</v>
      </c>
      <c r="B3162" s="15">
        <v>44409</v>
      </c>
      <c r="C3162" s="7">
        <v>44428</v>
      </c>
      <c r="D3162" s="8" t="s">
        <v>842</v>
      </c>
      <c r="E3162" s="22" t="s">
        <v>867</v>
      </c>
      <c r="F3162" s="67" t="s">
        <v>1744</v>
      </c>
      <c r="G3162" s="8"/>
      <c r="H3162" s="67" t="s">
        <v>33</v>
      </c>
      <c r="I3162" s="22" t="s">
        <v>1020</v>
      </c>
      <c r="J3162" s="68">
        <v>1</v>
      </c>
      <c r="K3162" s="13">
        <f>IFERROR(VLOOKUP(I3162,'LISTES stock'!A$2:B$1487,2,0)+SUMIFS(J3162:J3162,D3162:D3162,"ENTRÉE",I3162:I3162,I3162)-SUMIFS(J3162:J3162,D3162:D3162,"SORTIE",I3162:I3162,I3162),"")</f>
        <v>-2</v>
      </c>
      <c r="L3162" s="13">
        <f>IFERROR(VLOOKUP(I3162,T_LISTES[],3,0),"")</f>
        <v>0</v>
      </c>
      <c r="M3162" s="13" t="str">
        <f t="shared" si="99"/>
        <v>COMMANDER</v>
      </c>
      <c r="N3162" s="23"/>
      <c r="O3162" s="8"/>
      <c r="P3162" s="69">
        <v>0</v>
      </c>
      <c r="Q3162" s="22"/>
      <c r="R3162" s="14" t="s">
        <v>1767</v>
      </c>
    </row>
    <row r="3163" spans="1:18" x14ac:dyDescent="0.25">
      <c r="A3163" s="14">
        <f t="shared" si="98"/>
        <v>3162</v>
      </c>
      <c r="B3163" s="15">
        <v>44409</v>
      </c>
      <c r="C3163" s="7">
        <v>44428</v>
      </c>
      <c r="D3163" s="75" t="s">
        <v>844</v>
      </c>
      <c r="E3163" s="22" t="s">
        <v>2298</v>
      </c>
      <c r="F3163" s="67" t="s">
        <v>2526</v>
      </c>
      <c r="G3163" s="8"/>
      <c r="H3163" s="67"/>
      <c r="I3163" s="22" t="s">
        <v>667</v>
      </c>
      <c r="J3163" s="68">
        <v>1</v>
      </c>
      <c r="K3163" s="13">
        <f>IFERROR(VLOOKUP(I3163,'LISTES stock'!A$2:B$1487,2,0)+SUMIFS(J3163:J3163,D3163:D3163,"ENTRÉE",I3163:I3163,I3163)-SUMIFS(J3163:J3163,D3163:D3163,"SORTIE",I3163:I3163,I3163),"")</f>
        <v>1</v>
      </c>
      <c r="L3163" s="13">
        <f>IFERROR(VLOOKUP(I3163,T_LISTES[],3,0),"")</f>
        <v>0</v>
      </c>
      <c r="M3163" s="13" t="str">
        <f t="shared" si="99"/>
        <v/>
      </c>
      <c r="N3163" s="23"/>
      <c r="O3163" s="8"/>
      <c r="P3163" s="69">
        <v>0</v>
      </c>
      <c r="Q3163" s="22" t="s">
        <v>82</v>
      </c>
      <c r="R3163" s="14"/>
    </row>
    <row r="3164" spans="1:18" x14ac:dyDescent="0.25">
      <c r="A3164" s="14">
        <f t="shared" si="98"/>
        <v>3163</v>
      </c>
      <c r="B3164" s="15">
        <v>44409</v>
      </c>
      <c r="C3164" s="7">
        <v>44428</v>
      </c>
      <c r="D3164" s="75" t="s">
        <v>844</v>
      </c>
      <c r="E3164" s="22" t="s">
        <v>2298</v>
      </c>
      <c r="F3164" s="67" t="s">
        <v>1964</v>
      </c>
      <c r="G3164" s="8"/>
      <c r="H3164" s="67"/>
      <c r="I3164" s="22" t="s">
        <v>831</v>
      </c>
      <c r="J3164" s="68">
        <v>1</v>
      </c>
      <c r="K3164" s="13">
        <f>IFERROR(VLOOKUP(I3164,'LISTES stock'!A$2:B$1487,2,0)+SUMIFS(J3164:J3164,D3164:D3164,"ENTRÉE",I3164:I3164,I3164)-SUMIFS(J3164:J3164,D3164:D3164,"SORTIE",I3164:I3164,I3164),"")</f>
        <v>0</v>
      </c>
      <c r="L3164" s="13">
        <f>IFERROR(VLOOKUP(I3164,T_LISTES[],3,0),"")</f>
        <v>0</v>
      </c>
      <c r="M3164" s="13" t="str">
        <f t="shared" si="99"/>
        <v>COMMANDER</v>
      </c>
      <c r="N3164" s="23"/>
      <c r="O3164" s="8"/>
      <c r="P3164" s="69">
        <v>0</v>
      </c>
      <c r="Q3164" s="22"/>
      <c r="R3164" s="14"/>
    </row>
    <row r="3165" spans="1:18" x14ac:dyDescent="0.25">
      <c r="A3165" s="14">
        <f t="shared" si="98"/>
        <v>3164</v>
      </c>
      <c r="B3165" s="15">
        <v>44409</v>
      </c>
      <c r="C3165" s="7">
        <v>44429</v>
      </c>
      <c r="D3165" s="8" t="s">
        <v>842</v>
      </c>
      <c r="E3165" s="22" t="s">
        <v>770</v>
      </c>
      <c r="F3165" s="67" t="s">
        <v>1744</v>
      </c>
      <c r="G3165" s="8"/>
      <c r="H3165" s="67" t="s">
        <v>33</v>
      </c>
      <c r="I3165" s="22" t="s">
        <v>299</v>
      </c>
      <c r="J3165" s="68">
        <v>2</v>
      </c>
      <c r="K3165" s="13">
        <f>IFERROR(VLOOKUP(I3165,'LISTES stock'!A$2:B$1487,2,0)+SUMIFS(J3165:J3165,D3165:D3165,"ENTRÉE",I3165:I3165,I3165)-SUMIFS(J3165:J3165,D3165:D3165,"SORTIE",I3165:I3165,I3165),"")</f>
        <v>-2</v>
      </c>
      <c r="L3165" s="13">
        <f>IFERROR(VLOOKUP(I3165,T_LISTES[],3,0),"")</f>
        <v>2</v>
      </c>
      <c r="M3165" s="13" t="str">
        <f t="shared" si="99"/>
        <v>COMMANDER</v>
      </c>
      <c r="N3165" s="23"/>
      <c r="O3165" s="8"/>
      <c r="P3165" s="69">
        <v>12000</v>
      </c>
      <c r="Q3165" s="22"/>
      <c r="R3165" s="14" t="s">
        <v>1842</v>
      </c>
    </row>
    <row r="3166" spans="1:18" x14ac:dyDescent="0.25">
      <c r="A3166" s="14">
        <f t="shared" si="98"/>
        <v>3165</v>
      </c>
      <c r="B3166" s="15">
        <v>44409</v>
      </c>
      <c r="C3166" s="7">
        <v>44429</v>
      </c>
      <c r="D3166" s="8" t="s">
        <v>842</v>
      </c>
      <c r="E3166" s="22" t="s">
        <v>160</v>
      </c>
      <c r="F3166" s="67" t="s">
        <v>1735</v>
      </c>
      <c r="G3166" s="8"/>
      <c r="H3166" s="67" t="s">
        <v>33</v>
      </c>
      <c r="I3166" s="22" t="s">
        <v>439</v>
      </c>
      <c r="J3166" s="68">
        <v>1</v>
      </c>
      <c r="K3166" s="13">
        <f>IFERROR(VLOOKUP(I3166,'LISTES stock'!A$2:B$1487,2,0)+SUMIFS(J3166:J3166,D3166:D3166,"ENTRÉE",I3166:I3166,I3166)-SUMIFS(J3166:J3166,D3166:D3166,"SORTIE",I3166:I3166,I3166),"")</f>
        <v>-11</v>
      </c>
      <c r="L3166" s="13">
        <f>IFERROR(VLOOKUP(I3166,T_LISTES[],3,0),"")</f>
        <v>0</v>
      </c>
      <c r="M3166" s="13" t="str">
        <f t="shared" si="99"/>
        <v>COMMANDER</v>
      </c>
      <c r="N3166" s="23"/>
      <c r="O3166" s="8"/>
      <c r="P3166" s="69">
        <v>10000</v>
      </c>
      <c r="Q3166" s="22"/>
      <c r="R3166" s="14" t="s">
        <v>1737</v>
      </c>
    </row>
    <row r="3167" spans="1:18" x14ac:dyDescent="0.25">
      <c r="A3167" s="14">
        <f t="shared" si="98"/>
        <v>3166</v>
      </c>
      <c r="B3167" s="15">
        <v>44409</v>
      </c>
      <c r="C3167" s="7">
        <v>44429</v>
      </c>
      <c r="D3167" s="8" t="s">
        <v>842</v>
      </c>
      <c r="E3167" s="22" t="s">
        <v>254</v>
      </c>
      <c r="F3167" s="67" t="s">
        <v>1867</v>
      </c>
      <c r="G3167" s="8"/>
      <c r="H3167" s="67" t="s">
        <v>1742</v>
      </c>
      <c r="I3167" s="22" t="s">
        <v>333</v>
      </c>
      <c r="J3167" s="68">
        <v>1</v>
      </c>
      <c r="K3167" s="13">
        <f>IFERROR(VLOOKUP(I3167,'LISTES stock'!A$2:B$1487,2,0)+SUMIFS(J3167:J3167,D3167:D3167,"ENTRÉE",I3167:I3167,I3167)-SUMIFS(J3167:J3167,D3167:D3167,"SORTIE",I3167:I3167,I3167),"")</f>
        <v>-22</v>
      </c>
      <c r="L3167" s="13">
        <f>IFERROR(VLOOKUP(I3167,T_LISTES[],3,0),"")</f>
        <v>2</v>
      </c>
      <c r="M3167" s="13" t="str">
        <f t="shared" si="99"/>
        <v>COMMANDER</v>
      </c>
      <c r="N3167" s="23"/>
      <c r="O3167" s="8"/>
      <c r="P3167" s="69">
        <v>1500</v>
      </c>
      <c r="Q3167" s="22"/>
      <c r="R3167" s="14" t="s">
        <v>1743</v>
      </c>
    </row>
    <row r="3168" spans="1:18" x14ac:dyDescent="0.25">
      <c r="A3168" s="14">
        <f t="shared" si="98"/>
        <v>3167</v>
      </c>
      <c r="B3168" s="15">
        <v>44409</v>
      </c>
      <c r="C3168" s="7">
        <v>44429</v>
      </c>
      <c r="D3168" s="8" t="s">
        <v>842</v>
      </c>
      <c r="E3168" s="22" t="s">
        <v>665</v>
      </c>
      <c r="F3168" s="67" t="s">
        <v>1735</v>
      </c>
      <c r="G3168" s="8"/>
      <c r="H3168" s="67" t="s">
        <v>1742</v>
      </c>
      <c r="I3168" s="22" t="s">
        <v>134</v>
      </c>
      <c r="J3168" s="68">
        <v>1</v>
      </c>
      <c r="K3168" s="13">
        <f>IFERROR(VLOOKUP(I3168,'LISTES stock'!A$2:B$1487,2,0)+SUMIFS(J3168:J3168,D3168:D3168,"ENTRÉE",I3168:I3168,I3168)-SUMIFS(J3168:J3168,D3168:D3168,"SORTIE",I3168:I3168,I3168),"")</f>
        <v>-4</v>
      </c>
      <c r="L3168" s="13">
        <f>IFERROR(VLOOKUP(I3168,T_LISTES[],3,0),"")</f>
        <v>0</v>
      </c>
      <c r="M3168" s="13" t="str">
        <f t="shared" si="99"/>
        <v>COMMANDER</v>
      </c>
      <c r="N3168" s="23"/>
      <c r="O3168" s="8"/>
      <c r="P3168" s="69">
        <v>15000</v>
      </c>
      <c r="Q3168" s="22"/>
      <c r="R3168" s="14" t="s">
        <v>1777</v>
      </c>
    </row>
    <row r="3169" spans="1:18" x14ac:dyDescent="0.25">
      <c r="A3169" s="14">
        <f t="shared" si="98"/>
        <v>3168</v>
      </c>
      <c r="B3169" s="15">
        <v>44409</v>
      </c>
      <c r="C3169" s="7">
        <v>44429</v>
      </c>
      <c r="D3169" s="8" t="s">
        <v>842</v>
      </c>
      <c r="E3169" s="22" t="s">
        <v>665</v>
      </c>
      <c r="F3169" s="67" t="s">
        <v>1735</v>
      </c>
      <c r="G3169" s="8"/>
      <c r="H3169" s="67" t="s">
        <v>1742</v>
      </c>
      <c r="I3169" s="22" t="s">
        <v>624</v>
      </c>
      <c r="J3169" s="68">
        <v>1</v>
      </c>
      <c r="K3169" s="13">
        <f>IFERROR(VLOOKUP(I3169,'LISTES stock'!A$2:B$1487,2,0)+SUMIFS(J3169:J3169,D3169:D3169,"ENTRÉE",I3169:I3169,I3169)-SUMIFS(J3169:J3169,D3169:D3169,"SORTIE",I3169:I3169,I3169),"")</f>
        <v>-4</v>
      </c>
      <c r="L3169" s="13">
        <f>IFERROR(VLOOKUP(I3169,T_LISTES[],3,0),"")</f>
        <v>2</v>
      </c>
      <c r="M3169" s="13" t="str">
        <f t="shared" si="99"/>
        <v>COMMANDER</v>
      </c>
      <c r="N3169" s="23"/>
      <c r="O3169" s="8"/>
      <c r="P3169" s="69">
        <v>10000</v>
      </c>
      <c r="Q3169" s="22"/>
      <c r="R3169" s="14" t="s">
        <v>1777</v>
      </c>
    </row>
    <row r="3170" spans="1:18" x14ac:dyDescent="0.25">
      <c r="A3170" s="14">
        <f t="shared" si="98"/>
        <v>3169</v>
      </c>
      <c r="B3170" s="15">
        <v>44409</v>
      </c>
      <c r="C3170" s="7">
        <v>44429</v>
      </c>
      <c r="D3170" s="8" t="s">
        <v>842</v>
      </c>
      <c r="E3170" s="22" t="s">
        <v>665</v>
      </c>
      <c r="F3170" s="67" t="s">
        <v>1735</v>
      </c>
      <c r="G3170" s="8"/>
      <c r="H3170" s="67" t="s">
        <v>33</v>
      </c>
      <c r="I3170" s="22" t="s">
        <v>439</v>
      </c>
      <c r="J3170" s="68">
        <v>1</v>
      </c>
      <c r="K3170" s="13">
        <f>IFERROR(VLOOKUP(I3170,'LISTES stock'!A$2:B$1487,2,0)+SUMIFS(J3170:J3170,D3170:D3170,"ENTRÉE",I3170:I3170,I3170)-SUMIFS(J3170:J3170,D3170:D3170,"SORTIE",I3170:I3170,I3170),"")</f>
        <v>-11</v>
      </c>
      <c r="L3170" s="13">
        <f>IFERROR(VLOOKUP(I3170,T_LISTES[],3,0),"")</f>
        <v>0</v>
      </c>
      <c r="M3170" s="13" t="str">
        <f t="shared" si="99"/>
        <v>COMMANDER</v>
      </c>
      <c r="N3170" s="23"/>
      <c r="O3170" s="8"/>
      <c r="P3170" s="69">
        <v>12500</v>
      </c>
      <c r="Q3170" s="22"/>
      <c r="R3170" s="14" t="s">
        <v>1777</v>
      </c>
    </row>
    <row r="3171" spans="1:18" x14ac:dyDescent="0.25">
      <c r="A3171" s="14">
        <f t="shared" si="98"/>
        <v>3170</v>
      </c>
      <c r="B3171" s="15">
        <v>44409</v>
      </c>
      <c r="C3171" s="7">
        <v>44429</v>
      </c>
      <c r="D3171" s="8" t="s">
        <v>842</v>
      </c>
      <c r="E3171" s="22" t="s">
        <v>665</v>
      </c>
      <c r="F3171" s="67" t="s">
        <v>1735</v>
      </c>
      <c r="G3171" s="8"/>
      <c r="H3171" s="67" t="s">
        <v>33</v>
      </c>
      <c r="I3171" s="22" t="s">
        <v>495</v>
      </c>
      <c r="J3171" s="68">
        <v>1</v>
      </c>
      <c r="K3171" s="13">
        <f>IFERROR(VLOOKUP(I3171,'LISTES stock'!A$2:B$1487,2,0)+SUMIFS(J3171:J3171,D3171:D3171,"ENTRÉE",I3171:I3171,I3171)-SUMIFS(J3171:J3171,D3171:D3171,"SORTIE",I3171:I3171,I3171),"")</f>
        <v>-4</v>
      </c>
      <c r="L3171" s="13">
        <f>IFERROR(VLOOKUP(I3171,T_LISTES[],3,0),"")</f>
        <v>0</v>
      </c>
      <c r="M3171" s="13" t="str">
        <f t="shared" si="99"/>
        <v>COMMANDER</v>
      </c>
      <c r="N3171" s="23"/>
      <c r="O3171" s="8"/>
      <c r="P3171" s="69">
        <v>12500</v>
      </c>
      <c r="Q3171" s="22"/>
      <c r="R3171" s="14" t="s">
        <v>1777</v>
      </c>
    </row>
    <row r="3172" spans="1:18" x14ac:dyDescent="0.25">
      <c r="A3172" s="14">
        <f t="shared" si="98"/>
        <v>3171</v>
      </c>
      <c r="B3172" s="15">
        <v>44409</v>
      </c>
      <c r="C3172" s="7">
        <v>44429</v>
      </c>
      <c r="D3172" s="8" t="s">
        <v>842</v>
      </c>
      <c r="E3172" s="22" t="s">
        <v>770</v>
      </c>
      <c r="F3172" s="67" t="s">
        <v>1744</v>
      </c>
      <c r="G3172" s="8"/>
      <c r="H3172" s="67" t="s">
        <v>17</v>
      </c>
      <c r="I3172" s="22" t="s">
        <v>458</v>
      </c>
      <c r="J3172" s="68">
        <v>1</v>
      </c>
      <c r="K3172" s="13">
        <f>IFERROR(VLOOKUP(I3172,'LISTES stock'!A$2:B$1487,2,0)+SUMIFS(J3172:J3172,D3172:D3172,"ENTRÉE",I3172:I3172,I3172)-SUMIFS(J3172:J3172,D3172:D3172,"SORTIE",I3172:I3172,I3172),"")</f>
        <v>6</v>
      </c>
      <c r="L3172" s="13">
        <f>IFERROR(VLOOKUP(I3172,T_LISTES[],3,0),"")</f>
        <v>0</v>
      </c>
      <c r="M3172" s="13" t="str">
        <f t="shared" si="99"/>
        <v/>
      </c>
      <c r="N3172" s="23"/>
      <c r="O3172" s="8"/>
      <c r="P3172" s="69">
        <v>18000</v>
      </c>
      <c r="Q3172" s="22" t="s">
        <v>1758</v>
      </c>
      <c r="R3172" s="14" t="s">
        <v>1767</v>
      </c>
    </row>
    <row r="3173" spans="1:18" x14ac:dyDescent="0.25">
      <c r="A3173" s="14">
        <f t="shared" si="98"/>
        <v>3172</v>
      </c>
      <c r="B3173" s="15">
        <v>44409</v>
      </c>
      <c r="C3173" s="7">
        <v>44429</v>
      </c>
      <c r="D3173" s="8" t="s">
        <v>842</v>
      </c>
      <c r="E3173" s="22" t="s">
        <v>770</v>
      </c>
      <c r="F3173" s="67" t="s">
        <v>1929</v>
      </c>
      <c r="G3173" s="8"/>
      <c r="H3173" s="67" t="s">
        <v>1740</v>
      </c>
      <c r="I3173" s="22" t="s">
        <v>463</v>
      </c>
      <c r="J3173" s="68">
        <v>1</v>
      </c>
      <c r="K3173" s="13">
        <f>IFERROR(VLOOKUP(I3173,'LISTES stock'!A$2:B$1487,2,0)+SUMIFS(J3173:J3173,D3173:D3173,"ENTRÉE",I3173:I3173,I3173)-SUMIFS(J3173:J3173,D3173:D3173,"SORTIE",I3173:I3173,I3173),"")</f>
        <v>1</v>
      </c>
      <c r="L3173" s="13">
        <f>IFERROR(VLOOKUP(I3173,T_LISTES[],3,0),"")</f>
        <v>0</v>
      </c>
      <c r="M3173" s="13" t="str">
        <f t="shared" si="99"/>
        <v/>
      </c>
      <c r="N3173" s="23"/>
      <c r="O3173" s="8"/>
      <c r="P3173" s="69">
        <v>0</v>
      </c>
      <c r="Q3173" s="22"/>
      <c r="R3173" s="14" t="s">
        <v>1767</v>
      </c>
    </row>
    <row r="3174" spans="1:18" x14ac:dyDescent="0.25">
      <c r="A3174" s="14">
        <f t="shared" si="98"/>
        <v>3173</v>
      </c>
      <c r="B3174" s="15">
        <v>44409</v>
      </c>
      <c r="C3174" s="7">
        <v>44429</v>
      </c>
      <c r="D3174" s="8" t="s">
        <v>842</v>
      </c>
      <c r="E3174" s="22" t="s">
        <v>770</v>
      </c>
      <c r="F3174" s="67" t="s">
        <v>1747</v>
      </c>
      <c r="G3174" s="8"/>
      <c r="H3174" s="67" t="s">
        <v>33</v>
      </c>
      <c r="I3174" s="22" t="s">
        <v>497</v>
      </c>
      <c r="J3174" s="68">
        <v>1</v>
      </c>
      <c r="K3174" s="13">
        <f>IFERROR(VLOOKUP(I3174,'LISTES stock'!A$2:B$1487,2,0)+SUMIFS(J3174:J3174,D3174:D3174,"ENTRÉE",I3174:I3174,I3174)-SUMIFS(J3174:J3174,D3174:D3174,"SORTIE",I3174:I3174,I3174),"")</f>
        <v>-11</v>
      </c>
      <c r="L3174" s="13">
        <f>IFERROR(VLOOKUP(I3174,T_LISTES[],3,0),"")</f>
        <v>0</v>
      </c>
      <c r="M3174" s="13" t="str">
        <f t="shared" si="99"/>
        <v>COMMANDER</v>
      </c>
      <c r="N3174" s="23"/>
      <c r="O3174" s="8"/>
      <c r="P3174" s="69">
        <v>12000</v>
      </c>
      <c r="Q3174" s="22"/>
      <c r="R3174" s="14" t="s">
        <v>1767</v>
      </c>
    </row>
    <row r="3175" spans="1:18" x14ac:dyDescent="0.25">
      <c r="A3175" s="14">
        <f t="shared" si="98"/>
        <v>3174</v>
      </c>
      <c r="B3175" s="15">
        <v>44409</v>
      </c>
      <c r="C3175" s="7">
        <v>44429</v>
      </c>
      <c r="D3175" s="8" t="s">
        <v>842</v>
      </c>
      <c r="E3175" s="22" t="s">
        <v>770</v>
      </c>
      <c r="F3175" s="67" t="s">
        <v>1747</v>
      </c>
      <c r="G3175" s="8"/>
      <c r="H3175" s="67" t="s">
        <v>33</v>
      </c>
      <c r="I3175" s="22" t="s">
        <v>498</v>
      </c>
      <c r="J3175" s="68">
        <v>1</v>
      </c>
      <c r="K3175" s="13">
        <f>IFERROR(VLOOKUP(I3175,'LISTES stock'!A$2:B$1487,2,0)+SUMIFS(J3175:J3175,D3175:D3175,"ENTRÉE",I3175:I3175,I3175)-SUMIFS(J3175:J3175,D3175:D3175,"SORTIE",I3175:I3175,I3175),"")</f>
        <v>-3</v>
      </c>
      <c r="L3175" s="13">
        <f>IFERROR(VLOOKUP(I3175,T_LISTES[],3,0),"")</f>
        <v>0</v>
      </c>
      <c r="M3175" s="13" t="str">
        <f t="shared" si="99"/>
        <v>COMMANDER</v>
      </c>
      <c r="N3175" s="23"/>
      <c r="O3175" s="8"/>
      <c r="P3175" s="69">
        <v>12000</v>
      </c>
      <c r="Q3175" s="22"/>
      <c r="R3175" s="14" t="s">
        <v>1767</v>
      </c>
    </row>
    <row r="3176" spans="1:18" x14ac:dyDescent="0.25">
      <c r="A3176" s="14">
        <f t="shared" si="98"/>
        <v>3175</v>
      </c>
      <c r="B3176" s="15">
        <v>44409</v>
      </c>
      <c r="C3176" s="7">
        <v>44429</v>
      </c>
      <c r="D3176" s="8" t="s">
        <v>842</v>
      </c>
      <c r="E3176" s="22" t="s">
        <v>270</v>
      </c>
      <c r="F3176" s="67" t="s">
        <v>1779</v>
      </c>
      <c r="G3176" s="8"/>
      <c r="H3176" s="67" t="s">
        <v>33</v>
      </c>
      <c r="I3176" s="22" t="s">
        <v>440</v>
      </c>
      <c r="J3176" s="68">
        <v>1</v>
      </c>
      <c r="K3176" s="13">
        <f>IFERROR(VLOOKUP(I3176,'LISTES stock'!A$2:B$1487,2,0)+SUMIFS(J3176:J3176,D3176:D3176,"ENTRÉE",I3176:I3176,I3176)-SUMIFS(J3176:J3176,D3176:D3176,"SORTIE",I3176:I3176,I3176),"")</f>
        <v>2</v>
      </c>
      <c r="L3176" s="13">
        <f>IFERROR(VLOOKUP(I3176,T_LISTES[],3,0),"")</f>
        <v>0</v>
      </c>
      <c r="M3176" s="13" t="str">
        <f t="shared" si="99"/>
        <v/>
      </c>
      <c r="N3176" s="23"/>
      <c r="O3176" s="8"/>
      <c r="P3176" s="69">
        <v>25000</v>
      </c>
      <c r="Q3176" s="22"/>
      <c r="R3176" s="14" t="s">
        <v>1739</v>
      </c>
    </row>
    <row r="3177" spans="1:18" x14ac:dyDescent="0.25">
      <c r="A3177" s="14">
        <f t="shared" si="98"/>
        <v>3176</v>
      </c>
      <c r="B3177" s="15">
        <v>44409</v>
      </c>
      <c r="C3177" s="7">
        <v>44429</v>
      </c>
      <c r="D3177" s="8" t="s">
        <v>842</v>
      </c>
      <c r="E3177" s="22" t="s">
        <v>761</v>
      </c>
      <c r="F3177" s="67" t="s">
        <v>1860</v>
      </c>
      <c r="G3177" s="8"/>
      <c r="H3177" s="67" t="s">
        <v>26</v>
      </c>
      <c r="I3177" s="22" t="s">
        <v>648</v>
      </c>
      <c r="J3177" s="68">
        <v>1</v>
      </c>
      <c r="K3177" s="13">
        <f>IFERROR(VLOOKUP(I3177,'LISTES stock'!A$2:B$1487,2,0)+SUMIFS(J3177:J3177,D3177:D3177,"ENTRÉE",I3177:I3177,I3177)-SUMIFS(J3177:J3177,D3177:D3177,"SORTIE",I3177:I3177,I3177),"")</f>
        <v>-24</v>
      </c>
      <c r="L3177" s="13">
        <f>IFERROR(VLOOKUP(I3177,T_LISTES[],3,0),"")</f>
        <v>2</v>
      </c>
      <c r="M3177" s="13" t="str">
        <f t="shared" si="99"/>
        <v>COMMANDER</v>
      </c>
      <c r="N3177" s="23"/>
      <c r="O3177" s="8"/>
      <c r="P3177" s="69">
        <v>0</v>
      </c>
      <c r="Q3177" s="22" t="s">
        <v>1891</v>
      </c>
      <c r="R3177" s="14" t="s">
        <v>2233</v>
      </c>
    </row>
    <row r="3178" spans="1:18" x14ac:dyDescent="0.25">
      <c r="A3178" s="14">
        <f t="shared" si="98"/>
        <v>3177</v>
      </c>
      <c r="B3178" s="15">
        <v>44409</v>
      </c>
      <c r="C3178" s="7">
        <v>44429</v>
      </c>
      <c r="D3178" s="8" t="s">
        <v>842</v>
      </c>
      <c r="E3178" s="22" t="s">
        <v>658</v>
      </c>
      <c r="F3178" s="67" t="s">
        <v>1860</v>
      </c>
      <c r="G3178" s="8"/>
      <c r="H3178" s="67" t="s">
        <v>26</v>
      </c>
      <c r="I3178" s="22" t="s">
        <v>648</v>
      </c>
      <c r="J3178" s="68">
        <v>1</v>
      </c>
      <c r="K3178" s="13">
        <f>IFERROR(VLOOKUP(I3178,'LISTES stock'!A$2:B$1487,2,0)+SUMIFS(J3178:J3178,D3178:D3178,"ENTRÉE",I3178:I3178,I3178)-SUMIFS(J3178:J3178,D3178:D3178,"SORTIE",I3178:I3178,I3178),"")</f>
        <v>-24</v>
      </c>
      <c r="L3178" s="13">
        <f>IFERROR(VLOOKUP(I3178,T_LISTES[],3,0),"")</f>
        <v>2</v>
      </c>
      <c r="M3178" s="13" t="str">
        <f t="shared" si="99"/>
        <v>COMMANDER</v>
      </c>
      <c r="N3178" s="23"/>
      <c r="O3178" s="8"/>
      <c r="P3178" s="69">
        <v>0</v>
      </c>
      <c r="Q3178" s="22" t="s">
        <v>1891</v>
      </c>
      <c r="R3178" s="14" t="s">
        <v>2104</v>
      </c>
    </row>
    <row r="3179" spans="1:18" x14ac:dyDescent="0.25">
      <c r="A3179" s="14">
        <f t="shared" si="98"/>
        <v>3178</v>
      </c>
      <c r="B3179" s="15">
        <v>44409</v>
      </c>
      <c r="C3179" s="7">
        <v>44429</v>
      </c>
      <c r="D3179" s="8" t="s">
        <v>842</v>
      </c>
      <c r="E3179" s="22" t="s">
        <v>761</v>
      </c>
      <c r="F3179" s="67" t="s">
        <v>1860</v>
      </c>
      <c r="G3179" s="8"/>
      <c r="H3179" s="67" t="s">
        <v>26</v>
      </c>
      <c r="I3179" s="22" t="s">
        <v>647</v>
      </c>
      <c r="J3179" s="68">
        <v>1</v>
      </c>
      <c r="K3179" s="13">
        <f>IFERROR(VLOOKUP(I3179,'LISTES stock'!A$2:B$1487,2,0)+SUMIFS(J3179:J3179,D3179:D3179,"ENTRÉE",I3179:I3179,I3179)-SUMIFS(J3179:J3179,D3179:D3179,"SORTIE",I3179:I3179,I3179),"")</f>
        <v>-12</v>
      </c>
      <c r="L3179" s="13">
        <f>IFERROR(VLOOKUP(I3179,T_LISTES[],3,0),"")</f>
        <v>2</v>
      </c>
      <c r="M3179" s="13" t="str">
        <f t="shared" si="99"/>
        <v>COMMANDER</v>
      </c>
      <c r="N3179" s="23"/>
      <c r="O3179" s="8"/>
      <c r="P3179" s="69">
        <v>0</v>
      </c>
      <c r="Q3179" s="22" t="s">
        <v>1891</v>
      </c>
      <c r="R3179" s="14" t="s">
        <v>2233</v>
      </c>
    </row>
    <row r="3180" spans="1:18" x14ac:dyDescent="0.25">
      <c r="A3180" s="14">
        <f t="shared" si="98"/>
        <v>3179</v>
      </c>
      <c r="B3180" s="15">
        <v>44409</v>
      </c>
      <c r="C3180" s="7">
        <v>44429</v>
      </c>
      <c r="D3180" s="8" t="s">
        <v>842</v>
      </c>
      <c r="E3180" s="22" t="s">
        <v>658</v>
      </c>
      <c r="F3180" s="67" t="s">
        <v>1860</v>
      </c>
      <c r="G3180" s="8"/>
      <c r="H3180" s="67" t="s">
        <v>26</v>
      </c>
      <c r="I3180" s="22" t="s">
        <v>647</v>
      </c>
      <c r="J3180" s="68">
        <v>1</v>
      </c>
      <c r="K3180" s="13">
        <f>IFERROR(VLOOKUP(I3180,'LISTES stock'!A$2:B$1487,2,0)+SUMIFS(J3180:J3180,D3180:D3180,"ENTRÉE",I3180:I3180,I3180)-SUMIFS(J3180:J3180,D3180:D3180,"SORTIE",I3180:I3180,I3180),"")</f>
        <v>-12</v>
      </c>
      <c r="L3180" s="13">
        <f>IFERROR(VLOOKUP(I3180,T_LISTES[],3,0),"")</f>
        <v>2</v>
      </c>
      <c r="M3180" s="13" t="str">
        <f t="shared" si="99"/>
        <v>COMMANDER</v>
      </c>
      <c r="N3180" s="23"/>
      <c r="O3180" s="8"/>
      <c r="P3180" s="69">
        <v>0</v>
      </c>
      <c r="Q3180" s="22" t="s">
        <v>1891</v>
      </c>
      <c r="R3180" s="14" t="s">
        <v>2104</v>
      </c>
    </row>
    <row r="3181" spans="1:18" x14ac:dyDescent="0.25">
      <c r="A3181" s="14">
        <f t="shared" si="98"/>
        <v>3180</v>
      </c>
      <c r="B3181" s="15">
        <v>44409</v>
      </c>
      <c r="C3181" s="7">
        <v>44429</v>
      </c>
      <c r="D3181" s="8" t="s">
        <v>842</v>
      </c>
      <c r="E3181" s="22" t="s">
        <v>770</v>
      </c>
      <c r="F3181" s="67" t="s">
        <v>1768</v>
      </c>
      <c r="G3181" s="8"/>
      <c r="H3181" s="67" t="s">
        <v>33</v>
      </c>
      <c r="I3181" s="22" t="s">
        <v>161</v>
      </c>
      <c r="J3181" s="68">
        <v>1</v>
      </c>
      <c r="K3181" s="13">
        <f>IFERROR(VLOOKUP(I3181,'LISTES stock'!A$2:B$1487,2,0)+SUMIFS(J3181:J3181,D3181:D3181,"ENTRÉE",I3181:I3181,I3181)-SUMIFS(J3181:J3181,D3181:D3181,"SORTIE",I3181:I3181,I3181),"")</f>
        <v>-15</v>
      </c>
      <c r="L3181" s="13">
        <f>IFERROR(VLOOKUP(I3181,T_LISTES[],3,0),"")</f>
        <v>2</v>
      </c>
      <c r="M3181" s="13" t="str">
        <f t="shared" si="99"/>
        <v>COMMANDER</v>
      </c>
      <c r="N3181" s="23"/>
      <c r="O3181" s="8"/>
      <c r="P3181" s="69">
        <v>0</v>
      </c>
      <c r="Q3181" s="22"/>
      <c r="R3181" s="14" t="s">
        <v>1739</v>
      </c>
    </row>
    <row r="3182" spans="1:18" x14ac:dyDescent="0.25">
      <c r="A3182" s="14">
        <f t="shared" si="98"/>
        <v>3181</v>
      </c>
      <c r="B3182" s="15">
        <v>44409</v>
      </c>
      <c r="C3182" s="7">
        <v>44429</v>
      </c>
      <c r="D3182" s="8" t="s">
        <v>842</v>
      </c>
      <c r="E3182" s="22" t="s">
        <v>770</v>
      </c>
      <c r="F3182" s="67" t="s">
        <v>1768</v>
      </c>
      <c r="G3182" s="8"/>
      <c r="H3182" s="67" t="s">
        <v>33</v>
      </c>
      <c r="I3182" s="22" t="s">
        <v>176</v>
      </c>
      <c r="J3182" s="68">
        <v>1</v>
      </c>
      <c r="K3182" s="13">
        <f>IFERROR(VLOOKUP(I3182,'LISTES stock'!A$2:B$1487,2,0)+SUMIFS(J3182:J3182,D3182:D3182,"ENTRÉE",I3182:I3182,I3182)-SUMIFS(J3182:J3182,D3182:D3182,"SORTIE",I3182:I3182,I3182),"")</f>
        <v>-1</v>
      </c>
      <c r="L3182" s="13">
        <f>IFERROR(VLOOKUP(I3182,T_LISTES[],3,0),"")</f>
        <v>2</v>
      </c>
      <c r="M3182" s="13" t="str">
        <f t="shared" si="99"/>
        <v>COMMANDER</v>
      </c>
      <c r="N3182" s="23"/>
      <c r="O3182" s="8"/>
      <c r="P3182" s="69">
        <v>0</v>
      </c>
      <c r="Q3182" s="22"/>
      <c r="R3182" s="14" t="s">
        <v>1739</v>
      </c>
    </row>
    <row r="3183" spans="1:18" x14ac:dyDescent="0.25">
      <c r="A3183" s="14">
        <f t="shared" si="98"/>
        <v>3182</v>
      </c>
      <c r="B3183" s="15">
        <v>44409</v>
      </c>
      <c r="C3183" s="7">
        <v>44429</v>
      </c>
      <c r="D3183" s="8" t="s">
        <v>842</v>
      </c>
      <c r="E3183" s="22" t="s">
        <v>52</v>
      </c>
      <c r="F3183" s="67" t="s">
        <v>1744</v>
      </c>
      <c r="G3183" s="8"/>
      <c r="H3183" s="67" t="s">
        <v>33</v>
      </c>
      <c r="I3183" s="22" t="s">
        <v>974</v>
      </c>
      <c r="J3183" s="68">
        <v>4</v>
      </c>
      <c r="K3183" s="13">
        <f>IFERROR(VLOOKUP(I3183,'LISTES stock'!A$2:B$1487,2,0)+SUMIFS(J3183:J3183,D3183:D3183,"ENTRÉE",I3183:I3183,I3183)-SUMIFS(J3183:J3183,D3183:D3183,"SORTIE",I3183:I3183,I3183),"")</f>
        <v>-4</v>
      </c>
      <c r="L3183" s="13">
        <f>IFERROR(VLOOKUP(I3183,T_LISTES[],3,0),"")</f>
        <v>0</v>
      </c>
      <c r="M3183" s="13" t="str">
        <f t="shared" si="99"/>
        <v>COMMANDER</v>
      </c>
      <c r="N3183" s="23"/>
      <c r="O3183" s="8"/>
      <c r="P3183" s="69">
        <v>60000</v>
      </c>
      <c r="Q3183" s="22" t="s">
        <v>2234</v>
      </c>
      <c r="R3183" s="14" t="s">
        <v>1737</v>
      </c>
    </row>
    <row r="3184" spans="1:18" x14ac:dyDescent="0.25">
      <c r="A3184" s="14">
        <f t="shared" si="98"/>
        <v>3183</v>
      </c>
      <c r="B3184" s="15">
        <v>44409</v>
      </c>
      <c r="C3184" s="7">
        <v>44429</v>
      </c>
      <c r="D3184" s="8" t="s">
        <v>842</v>
      </c>
      <c r="E3184" s="22" t="s">
        <v>52</v>
      </c>
      <c r="F3184" s="67" t="s">
        <v>2235</v>
      </c>
      <c r="G3184" s="8"/>
      <c r="H3184" s="67" t="s">
        <v>33</v>
      </c>
      <c r="I3184" s="22" t="s">
        <v>500</v>
      </c>
      <c r="J3184" s="68">
        <v>2</v>
      </c>
      <c r="K3184" s="13">
        <f>IFERROR(VLOOKUP(I3184,'LISTES stock'!A$2:B$1487,2,0)+SUMIFS(J3184:J3184,D3184:D3184,"ENTRÉE",I3184:I3184,I3184)-SUMIFS(J3184:J3184,D3184:D3184,"SORTIE",I3184:I3184,I3184),"")</f>
        <v>0</v>
      </c>
      <c r="L3184" s="13">
        <f>IFERROR(VLOOKUP(I3184,T_LISTES[],3,0),"")</f>
        <v>2</v>
      </c>
      <c r="M3184" s="13" t="str">
        <f t="shared" si="99"/>
        <v>COMMANDER</v>
      </c>
      <c r="N3184" s="23" t="s">
        <v>2236</v>
      </c>
      <c r="O3184" s="8"/>
      <c r="P3184" s="69">
        <v>280000</v>
      </c>
      <c r="Q3184" s="22" t="s">
        <v>2234</v>
      </c>
      <c r="R3184" s="14" t="s">
        <v>1737</v>
      </c>
    </row>
    <row r="3185" spans="1:18" x14ac:dyDescent="0.25">
      <c r="A3185" s="14">
        <f t="shared" si="98"/>
        <v>3184</v>
      </c>
      <c r="B3185" s="15">
        <v>44409</v>
      </c>
      <c r="C3185" s="7">
        <v>44429</v>
      </c>
      <c r="D3185" s="75" t="s">
        <v>844</v>
      </c>
      <c r="E3185" s="22" t="s">
        <v>2298</v>
      </c>
      <c r="F3185" s="67" t="s">
        <v>1744</v>
      </c>
      <c r="G3185" s="8"/>
      <c r="H3185" s="67"/>
      <c r="I3185" s="22" t="s">
        <v>440</v>
      </c>
      <c r="J3185" s="68">
        <v>2</v>
      </c>
      <c r="K3185" s="13">
        <f>IFERROR(VLOOKUP(I3185,'LISTES stock'!A$2:B$1487,2,0)+SUMIFS(J3185:J3185,D3185:D3185,"ENTRÉE",I3185:I3185,I3185)-SUMIFS(J3185:J3185,D3185:D3185,"SORTIE",I3185:I3185,I3185),"")</f>
        <v>5</v>
      </c>
      <c r="L3185" s="13">
        <f>IFERROR(VLOOKUP(I3185,T_LISTES[],3,0),"")</f>
        <v>0</v>
      </c>
      <c r="M3185" s="13" t="str">
        <f t="shared" si="99"/>
        <v/>
      </c>
      <c r="N3185" s="23"/>
      <c r="O3185" s="8"/>
      <c r="P3185" s="69">
        <v>50000</v>
      </c>
      <c r="Q3185" s="22"/>
      <c r="R3185" s="14"/>
    </row>
    <row r="3186" spans="1:18" x14ac:dyDescent="0.25">
      <c r="A3186" s="14">
        <f t="shared" si="98"/>
        <v>3185</v>
      </c>
      <c r="B3186" s="15">
        <v>44409</v>
      </c>
      <c r="C3186" s="7">
        <v>44429</v>
      </c>
      <c r="D3186" s="75" t="s">
        <v>844</v>
      </c>
      <c r="E3186" s="22" t="s">
        <v>2298</v>
      </c>
      <c r="F3186" s="67" t="s">
        <v>2235</v>
      </c>
      <c r="G3186" s="8"/>
      <c r="H3186" s="67"/>
      <c r="I3186" s="22" t="s">
        <v>500</v>
      </c>
      <c r="J3186" s="68">
        <v>2</v>
      </c>
      <c r="K3186" s="13">
        <f>IFERROR(VLOOKUP(I3186,'LISTES stock'!A$2:B$1487,2,0)+SUMIFS(J3186:J3186,D3186:D3186,"ENTRÉE",I3186:I3186,I3186)-SUMIFS(J3186:J3186,D3186:D3186,"SORTIE",I3186:I3186,I3186),"")</f>
        <v>4</v>
      </c>
      <c r="L3186" s="13">
        <f>IFERROR(VLOOKUP(I3186,T_LISTES[],3,0),"")</f>
        <v>2</v>
      </c>
      <c r="M3186" s="13" t="str">
        <f t="shared" si="99"/>
        <v/>
      </c>
      <c r="N3186" s="23" t="s">
        <v>2236</v>
      </c>
      <c r="O3186" s="8"/>
      <c r="P3186" s="69">
        <v>280000</v>
      </c>
      <c r="Q3186" s="22"/>
      <c r="R3186" s="14"/>
    </row>
    <row r="3187" spans="1:18" x14ac:dyDescent="0.25">
      <c r="A3187" s="14">
        <f t="shared" si="98"/>
        <v>3186</v>
      </c>
      <c r="B3187" s="15">
        <v>44409</v>
      </c>
      <c r="C3187" s="7">
        <v>44429</v>
      </c>
      <c r="D3187" s="75" t="s">
        <v>844</v>
      </c>
      <c r="E3187" s="22" t="s">
        <v>2298</v>
      </c>
      <c r="F3187" s="67" t="s">
        <v>1744</v>
      </c>
      <c r="G3187" s="8"/>
      <c r="H3187" s="67"/>
      <c r="I3187" s="22" t="s">
        <v>974</v>
      </c>
      <c r="J3187" s="68">
        <v>4</v>
      </c>
      <c r="K3187" s="13">
        <f>IFERROR(VLOOKUP(I3187,'LISTES stock'!A$2:B$1487,2,0)+SUMIFS(J3187:J3187,D3187:D3187,"ENTRÉE",I3187:I3187,I3187)-SUMIFS(J3187:J3187,D3187:D3187,"SORTIE",I3187:I3187,I3187),"")</f>
        <v>4</v>
      </c>
      <c r="L3187" s="13">
        <f>IFERROR(VLOOKUP(I3187,T_LISTES[],3,0),"")</f>
        <v>0</v>
      </c>
      <c r="M3187" s="13" t="str">
        <f t="shared" si="99"/>
        <v/>
      </c>
      <c r="N3187" s="23" t="s">
        <v>2527</v>
      </c>
      <c r="O3187" s="8"/>
      <c r="P3187" s="69">
        <v>60000</v>
      </c>
      <c r="Q3187" s="22"/>
      <c r="R3187" s="14"/>
    </row>
    <row r="3188" spans="1:18" x14ac:dyDescent="0.25">
      <c r="A3188" s="14">
        <f t="shared" si="98"/>
        <v>3187</v>
      </c>
      <c r="B3188" s="15">
        <v>44409</v>
      </c>
      <c r="C3188" s="7">
        <v>44430</v>
      </c>
      <c r="D3188" s="8" t="s">
        <v>842</v>
      </c>
      <c r="E3188" s="22" t="s">
        <v>2</v>
      </c>
      <c r="F3188" s="67" t="s">
        <v>1762</v>
      </c>
      <c r="G3188" s="8"/>
      <c r="H3188" s="67" t="s">
        <v>26</v>
      </c>
      <c r="I3188" s="22" t="s">
        <v>25</v>
      </c>
      <c r="J3188" s="68">
        <v>2</v>
      </c>
      <c r="K3188" s="13">
        <f>IFERROR(VLOOKUP(I3188,'LISTES stock'!A$2:B$1487,2,0)+SUMIFS(J3188:J3188,D3188:D3188,"ENTRÉE",I3188:I3188,I3188)-SUMIFS(J3188:J3188,D3188:D3188,"SORTIE",I3188:I3188,I3188),"")</f>
        <v>-4</v>
      </c>
      <c r="L3188" s="13">
        <f>IFERROR(VLOOKUP(I3188,T_LISTES[],3,0),"")</f>
        <v>2</v>
      </c>
      <c r="M3188" s="13" t="str">
        <f t="shared" si="99"/>
        <v>COMMANDER</v>
      </c>
      <c r="N3188" s="23"/>
      <c r="O3188" s="8"/>
      <c r="P3188" s="69">
        <v>0</v>
      </c>
      <c r="Q3188" s="22" t="s">
        <v>1780</v>
      </c>
      <c r="R3188" s="14" t="s">
        <v>1759</v>
      </c>
    </row>
    <row r="3189" spans="1:18" x14ac:dyDescent="0.25">
      <c r="A3189" s="14">
        <f t="shared" si="98"/>
        <v>3188</v>
      </c>
      <c r="B3189" s="15">
        <v>44409</v>
      </c>
      <c r="C3189" s="7">
        <v>44430</v>
      </c>
      <c r="D3189" s="8" t="s">
        <v>842</v>
      </c>
      <c r="E3189" s="22" t="s">
        <v>2</v>
      </c>
      <c r="F3189" s="67" t="s">
        <v>1762</v>
      </c>
      <c r="G3189" s="8"/>
      <c r="H3189" s="67" t="s">
        <v>26</v>
      </c>
      <c r="I3189" s="22" t="s">
        <v>27</v>
      </c>
      <c r="J3189" s="68">
        <v>2</v>
      </c>
      <c r="K3189" s="13">
        <f>IFERROR(VLOOKUP(I3189,'LISTES stock'!A$2:B$1487,2,0)+SUMIFS(J3189:J3189,D3189:D3189,"ENTRÉE",I3189:I3189,I3189)-SUMIFS(J3189:J3189,D3189:D3189,"SORTIE",I3189:I3189,I3189),"")</f>
        <v>20</v>
      </c>
      <c r="L3189" s="13">
        <f>IFERROR(VLOOKUP(I3189,T_LISTES[],3,0),"")</f>
        <v>2</v>
      </c>
      <c r="M3189" s="13" t="str">
        <f t="shared" si="99"/>
        <v/>
      </c>
      <c r="N3189" s="23"/>
      <c r="O3189" s="8"/>
      <c r="P3189" s="69">
        <v>0</v>
      </c>
      <c r="Q3189" s="22" t="s">
        <v>1780</v>
      </c>
      <c r="R3189" s="14" t="s">
        <v>1759</v>
      </c>
    </row>
    <row r="3190" spans="1:18" x14ac:dyDescent="0.25">
      <c r="A3190" s="14">
        <f t="shared" si="98"/>
        <v>3189</v>
      </c>
      <c r="B3190" s="15">
        <v>44409</v>
      </c>
      <c r="C3190" s="7">
        <v>44430</v>
      </c>
      <c r="D3190" s="8" t="s">
        <v>842</v>
      </c>
      <c r="E3190" s="22" t="s">
        <v>2</v>
      </c>
      <c r="F3190" s="67" t="s">
        <v>1762</v>
      </c>
      <c r="G3190" s="8"/>
      <c r="H3190" s="67" t="s">
        <v>26</v>
      </c>
      <c r="I3190" s="22" t="s">
        <v>57</v>
      </c>
      <c r="J3190" s="68">
        <v>27</v>
      </c>
      <c r="K3190" s="13">
        <f>IFERROR(VLOOKUP(I3190,'LISTES stock'!A$2:B$1487,2,0)+SUMIFS(J3190:J3190,D3190:D3190,"ENTRÉE",I3190:I3190,I3190)-SUMIFS(J3190:J3190,D3190:D3190,"SORTIE",I3190:I3190,I3190),"")</f>
        <v>-7071</v>
      </c>
      <c r="L3190" s="13">
        <f>IFERROR(VLOOKUP(I3190,T_LISTES[],3,0),"")</f>
        <v>0</v>
      </c>
      <c r="M3190" s="13" t="str">
        <f t="shared" si="99"/>
        <v>COMMANDER</v>
      </c>
      <c r="N3190" s="23"/>
      <c r="O3190" s="8"/>
      <c r="P3190" s="69">
        <v>0</v>
      </c>
      <c r="Q3190" s="22" t="s">
        <v>1780</v>
      </c>
      <c r="R3190" s="14" t="s">
        <v>1759</v>
      </c>
    </row>
    <row r="3191" spans="1:18" x14ac:dyDescent="0.25">
      <c r="A3191" s="14">
        <f t="shared" si="98"/>
        <v>3190</v>
      </c>
      <c r="B3191" s="15">
        <v>44409</v>
      </c>
      <c r="C3191" s="7">
        <v>44431</v>
      </c>
      <c r="D3191" s="8" t="s">
        <v>842</v>
      </c>
      <c r="E3191" s="22" t="s">
        <v>21</v>
      </c>
      <c r="F3191" s="67" t="s">
        <v>1747</v>
      </c>
      <c r="G3191" s="8"/>
      <c r="H3191" s="67" t="s">
        <v>26</v>
      </c>
      <c r="I3191" s="22" t="s">
        <v>69</v>
      </c>
      <c r="J3191" s="68">
        <v>1</v>
      </c>
      <c r="K3191" s="13">
        <f>IFERROR(VLOOKUP(I3191,'LISTES stock'!A$2:B$1487,2,0)+SUMIFS(J3191:J3191,D3191:D3191,"ENTRÉE",I3191:I3191,I3191)-SUMIFS(J3191:J3191,D3191:D3191,"SORTIE",I3191:I3191,I3191),"")</f>
        <v>-8</v>
      </c>
      <c r="L3191" s="13">
        <f>IFERROR(VLOOKUP(I3191,T_LISTES[],3,0),"")</f>
        <v>2</v>
      </c>
      <c r="M3191" s="13" t="str">
        <f t="shared" si="99"/>
        <v>COMMANDER</v>
      </c>
      <c r="N3191" s="23"/>
      <c r="O3191" s="8"/>
      <c r="P3191" s="69">
        <v>0</v>
      </c>
      <c r="Q3191" s="22"/>
      <c r="R3191" s="14" t="s">
        <v>2225</v>
      </c>
    </row>
    <row r="3192" spans="1:18" x14ac:dyDescent="0.25">
      <c r="A3192" s="14">
        <f t="shared" si="98"/>
        <v>3191</v>
      </c>
      <c r="B3192" s="15">
        <v>44409</v>
      </c>
      <c r="C3192" s="7">
        <v>44431</v>
      </c>
      <c r="D3192" s="8" t="s">
        <v>842</v>
      </c>
      <c r="E3192" s="22" t="s">
        <v>21</v>
      </c>
      <c r="F3192" s="67" t="s">
        <v>1867</v>
      </c>
      <c r="G3192" s="8"/>
      <c r="H3192" s="67" t="s">
        <v>1742</v>
      </c>
      <c r="I3192" s="22" t="s">
        <v>7</v>
      </c>
      <c r="J3192" s="68">
        <v>1</v>
      </c>
      <c r="K3192" s="13">
        <f>IFERROR(VLOOKUP(I3192,'LISTES stock'!A$2:B$1487,2,0)+SUMIFS(J3192:J3192,D3192:D3192,"ENTRÉE",I3192:I3192,I3192)-SUMIFS(J3192:J3192,D3192:D3192,"SORTIE",I3192:I3192,I3192),"")</f>
        <v>0</v>
      </c>
      <c r="L3192" s="13">
        <f>IFERROR(VLOOKUP(I3192,T_LISTES[],3,0),"")</f>
        <v>2</v>
      </c>
      <c r="M3192" s="13" t="str">
        <f t="shared" si="99"/>
        <v>COMMANDER</v>
      </c>
      <c r="N3192" s="23"/>
      <c r="O3192" s="8"/>
      <c r="P3192" s="69">
        <v>3000</v>
      </c>
      <c r="Q3192" s="22"/>
      <c r="R3192" s="14" t="s">
        <v>1743</v>
      </c>
    </row>
    <row r="3193" spans="1:18" x14ac:dyDescent="0.25">
      <c r="A3193" s="14">
        <f t="shared" si="98"/>
        <v>3192</v>
      </c>
      <c r="B3193" s="15">
        <v>44409</v>
      </c>
      <c r="C3193" s="7">
        <v>44431</v>
      </c>
      <c r="D3193" s="8" t="s">
        <v>842</v>
      </c>
      <c r="E3193" s="22" t="s">
        <v>21</v>
      </c>
      <c r="F3193" s="67" t="s">
        <v>1867</v>
      </c>
      <c r="G3193" s="8"/>
      <c r="H3193" s="67" t="s">
        <v>1742</v>
      </c>
      <c r="I3193" s="22" t="s">
        <v>329</v>
      </c>
      <c r="J3193" s="68">
        <v>2</v>
      </c>
      <c r="K3193" s="13">
        <f>IFERROR(VLOOKUP(I3193,'LISTES stock'!A$2:B$1487,2,0)+SUMIFS(J3193:J3193,D3193:D3193,"ENTRÉE",I3193:I3193,I3193)-SUMIFS(J3193:J3193,D3193:D3193,"SORTIE",I3193:I3193,I3193),"")</f>
        <v>32</v>
      </c>
      <c r="L3193" s="13">
        <f>IFERROR(VLOOKUP(I3193,T_LISTES[],3,0),"")</f>
        <v>2</v>
      </c>
      <c r="M3193" s="13" t="str">
        <f t="shared" si="99"/>
        <v/>
      </c>
      <c r="N3193" s="23"/>
      <c r="O3193" s="8"/>
      <c r="P3193" s="69">
        <v>1500</v>
      </c>
      <c r="Q3193" s="22"/>
      <c r="R3193" s="14" t="s">
        <v>1743</v>
      </c>
    </row>
    <row r="3194" spans="1:18" x14ac:dyDescent="0.25">
      <c r="A3194" s="14">
        <f t="shared" si="98"/>
        <v>3193</v>
      </c>
      <c r="B3194" s="15">
        <v>44409</v>
      </c>
      <c r="C3194" s="7">
        <v>44431</v>
      </c>
      <c r="D3194" s="8" t="s">
        <v>842</v>
      </c>
      <c r="E3194" s="22" t="s">
        <v>652</v>
      </c>
      <c r="F3194" s="67" t="s">
        <v>1744</v>
      </c>
      <c r="G3194" s="8"/>
      <c r="H3194" s="67" t="s">
        <v>20</v>
      </c>
      <c r="I3194" s="22" t="s">
        <v>149</v>
      </c>
      <c r="J3194" s="68">
        <v>1</v>
      </c>
      <c r="K3194" s="13">
        <f>IFERROR(VLOOKUP(I3194,'LISTES stock'!A$2:B$1487,2,0)+SUMIFS(J3194:J3194,D3194:D3194,"ENTRÉE",I3194:I3194,I3194)-SUMIFS(J3194:J3194,D3194:D3194,"SORTIE",I3194:I3194,I3194),"")</f>
        <v>3</v>
      </c>
      <c r="L3194" s="13">
        <f>IFERROR(VLOOKUP(I3194,T_LISTES[],3,0),"")</f>
        <v>2</v>
      </c>
      <c r="M3194" s="13" t="str">
        <f t="shared" si="99"/>
        <v/>
      </c>
      <c r="N3194" s="23"/>
      <c r="O3194" s="8"/>
      <c r="P3194" s="69">
        <v>5000</v>
      </c>
      <c r="Q3194" s="22" t="s">
        <v>2226</v>
      </c>
      <c r="R3194" s="14" t="s">
        <v>1776</v>
      </c>
    </row>
    <row r="3195" spans="1:18" x14ac:dyDescent="0.25">
      <c r="A3195" s="14">
        <f t="shared" ref="A3195:A3258" si="100">ROW()-1</f>
        <v>3194</v>
      </c>
      <c r="B3195" s="15">
        <v>44409</v>
      </c>
      <c r="C3195" s="7">
        <v>44431</v>
      </c>
      <c r="D3195" s="8" t="s">
        <v>842</v>
      </c>
      <c r="E3195" s="22" t="s">
        <v>774</v>
      </c>
      <c r="F3195" s="67" t="s">
        <v>1744</v>
      </c>
      <c r="G3195" s="8"/>
      <c r="H3195" s="67" t="s">
        <v>20</v>
      </c>
      <c r="I3195" s="22" t="s">
        <v>149</v>
      </c>
      <c r="J3195" s="68">
        <v>1</v>
      </c>
      <c r="K3195" s="13">
        <f>IFERROR(VLOOKUP(I3195,'LISTES stock'!A$2:B$1487,2,0)+SUMIFS(J3195:J3195,D3195:D3195,"ENTRÉE",I3195:I3195,I3195)-SUMIFS(J3195:J3195,D3195:D3195,"SORTIE",I3195:I3195,I3195),"")</f>
        <v>3</v>
      </c>
      <c r="L3195" s="13">
        <f>IFERROR(VLOOKUP(I3195,T_LISTES[],3,0),"")</f>
        <v>2</v>
      </c>
      <c r="M3195" s="13" t="str">
        <f t="shared" ref="M3195:M3258" si="101">IF($K3195&lt;=$L3195,"COMMANDER","")</f>
        <v/>
      </c>
      <c r="N3195" s="23"/>
      <c r="O3195" s="8"/>
      <c r="P3195" s="69">
        <v>5000</v>
      </c>
      <c r="Q3195" s="22" t="s">
        <v>2227</v>
      </c>
      <c r="R3195" s="14" t="s">
        <v>1759</v>
      </c>
    </row>
    <row r="3196" spans="1:18" x14ac:dyDescent="0.25">
      <c r="A3196" s="14">
        <f t="shared" si="100"/>
        <v>3195</v>
      </c>
      <c r="B3196" s="15">
        <v>44409</v>
      </c>
      <c r="C3196" s="7">
        <v>44431</v>
      </c>
      <c r="D3196" s="8" t="s">
        <v>842</v>
      </c>
      <c r="E3196" s="22" t="s">
        <v>50</v>
      </c>
      <c r="F3196" s="67" t="s">
        <v>1747</v>
      </c>
      <c r="G3196" s="8"/>
      <c r="H3196" s="67" t="s">
        <v>17</v>
      </c>
      <c r="I3196" s="22" t="s">
        <v>42</v>
      </c>
      <c r="J3196" s="68">
        <v>1</v>
      </c>
      <c r="K3196" s="13">
        <f>IFERROR(VLOOKUP(I3196,'LISTES stock'!A$2:B$1487,2,0)+SUMIFS(J3196:J3196,D3196:D3196,"ENTRÉE",I3196:I3196,I3196)-SUMIFS(J3196:J3196,D3196:D3196,"SORTIE",I3196:I3196,I3196),"")</f>
        <v>-20</v>
      </c>
      <c r="L3196" s="13">
        <f>IFERROR(VLOOKUP(I3196,T_LISTES[],3,0),"")</f>
        <v>0</v>
      </c>
      <c r="M3196" s="13" t="str">
        <f t="shared" si="101"/>
        <v>COMMANDER</v>
      </c>
      <c r="N3196" s="23"/>
      <c r="O3196" s="8"/>
      <c r="P3196" s="69">
        <v>12000</v>
      </c>
      <c r="Q3196" s="22" t="s">
        <v>2221</v>
      </c>
      <c r="R3196" s="14" t="s">
        <v>1754</v>
      </c>
    </row>
    <row r="3197" spans="1:18" x14ac:dyDescent="0.25">
      <c r="A3197" s="14">
        <f t="shared" si="100"/>
        <v>3196</v>
      </c>
      <c r="B3197" s="15">
        <v>44409</v>
      </c>
      <c r="C3197" s="7">
        <v>44431</v>
      </c>
      <c r="D3197" s="8" t="s">
        <v>842</v>
      </c>
      <c r="E3197" s="22" t="s">
        <v>707</v>
      </c>
      <c r="F3197" s="67" t="s">
        <v>1735</v>
      </c>
      <c r="G3197" s="8"/>
      <c r="H3197" s="67" t="s">
        <v>1769</v>
      </c>
      <c r="I3197" s="22" t="s">
        <v>334</v>
      </c>
      <c r="J3197" s="68">
        <v>1</v>
      </c>
      <c r="K3197" s="13">
        <f>IFERROR(VLOOKUP(I3197,'LISTES stock'!A$2:B$1487,2,0)+SUMIFS(J3197:J3197,D3197:D3197,"ENTRÉE",I3197:I3197,I3197)-SUMIFS(J3197:J3197,D3197:D3197,"SORTIE",I3197:I3197,I3197),"")</f>
        <v>-1</v>
      </c>
      <c r="L3197" s="13">
        <f>IFERROR(VLOOKUP(I3197,T_LISTES[],3,0),"")</f>
        <v>2</v>
      </c>
      <c r="M3197" s="13" t="str">
        <f t="shared" si="101"/>
        <v>COMMANDER</v>
      </c>
      <c r="N3197" s="23" t="s">
        <v>2228</v>
      </c>
      <c r="O3197" s="8"/>
      <c r="P3197" s="69">
        <v>70000</v>
      </c>
      <c r="Q3197" s="22" t="s">
        <v>1738</v>
      </c>
      <c r="R3197" s="14" t="s">
        <v>1778</v>
      </c>
    </row>
    <row r="3198" spans="1:18" x14ac:dyDescent="0.25">
      <c r="A3198" s="14">
        <f t="shared" si="100"/>
        <v>3197</v>
      </c>
      <c r="B3198" s="15">
        <v>44409</v>
      </c>
      <c r="C3198" s="7">
        <v>44431</v>
      </c>
      <c r="D3198" s="8" t="s">
        <v>842</v>
      </c>
      <c r="E3198" s="22" t="s">
        <v>707</v>
      </c>
      <c r="F3198" s="67" t="s">
        <v>1744</v>
      </c>
      <c r="G3198" s="8"/>
      <c r="H3198" s="67" t="s">
        <v>33</v>
      </c>
      <c r="I3198" s="22" t="s">
        <v>1007</v>
      </c>
      <c r="J3198" s="68">
        <v>2</v>
      </c>
      <c r="K3198" s="13">
        <f>IFERROR(VLOOKUP(I3198,'LISTES stock'!A$2:B$1487,2,0)+SUMIFS(J3198:J3198,D3198:D3198,"ENTRÉE",I3198:I3198,I3198)-SUMIFS(J3198:J3198,D3198:D3198,"SORTIE",I3198:I3198,I3198),"")</f>
        <v>0</v>
      </c>
      <c r="L3198" s="13">
        <f>IFERROR(VLOOKUP(I3198,T_LISTES[],3,0),"")</f>
        <v>2</v>
      </c>
      <c r="M3198" s="13" t="str">
        <f t="shared" si="101"/>
        <v>COMMANDER</v>
      </c>
      <c r="N3198" s="23"/>
      <c r="O3198" s="8"/>
      <c r="P3198" s="69">
        <v>40000</v>
      </c>
      <c r="Q3198" s="22"/>
      <c r="R3198" s="14" t="s">
        <v>1767</v>
      </c>
    </row>
    <row r="3199" spans="1:18" x14ac:dyDescent="0.25">
      <c r="A3199" s="14">
        <f t="shared" si="100"/>
        <v>3198</v>
      </c>
      <c r="B3199" s="15">
        <v>44409</v>
      </c>
      <c r="C3199" s="7">
        <v>44431</v>
      </c>
      <c r="D3199" s="8" t="s">
        <v>842</v>
      </c>
      <c r="E3199" s="22" t="s">
        <v>707</v>
      </c>
      <c r="F3199" s="67" t="s">
        <v>1747</v>
      </c>
      <c r="G3199" s="8"/>
      <c r="H3199" s="67" t="s">
        <v>9</v>
      </c>
      <c r="I3199" s="22" t="s">
        <v>454</v>
      </c>
      <c r="J3199" s="68">
        <v>2</v>
      </c>
      <c r="K3199" s="13">
        <f>IFERROR(VLOOKUP(I3199,'LISTES stock'!A$2:B$1487,2,0)+SUMIFS(J3199:J3199,D3199:D3199,"ENTRÉE",I3199:I3199,I3199)-SUMIFS(J3199:J3199,D3199:D3199,"SORTIE",I3199:I3199,I3199),"")</f>
        <v>2</v>
      </c>
      <c r="L3199" s="13">
        <f>IFERROR(VLOOKUP(I3199,T_LISTES[],3,0),"")</f>
        <v>0</v>
      </c>
      <c r="M3199" s="13" t="str">
        <f t="shared" si="101"/>
        <v/>
      </c>
      <c r="N3199" s="23" t="s">
        <v>1901</v>
      </c>
      <c r="O3199" s="8"/>
      <c r="P3199" s="69">
        <v>50000</v>
      </c>
      <c r="Q3199" s="22"/>
      <c r="R3199" s="14" t="s">
        <v>1767</v>
      </c>
    </row>
    <row r="3200" spans="1:18" x14ac:dyDescent="0.25">
      <c r="A3200" s="14">
        <f t="shared" si="100"/>
        <v>3199</v>
      </c>
      <c r="B3200" s="15">
        <v>44409</v>
      </c>
      <c r="C3200" s="7">
        <v>44431</v>
      </c>
      <c r="D3200" s="8" t="s">
        <v>842</v>
      </c>
      <c r="E3200" s="22" t="s">
        <v>707</v>
      </c>
      <c r="F3200" s="67" t="s">
        <v>1744</v>
      </c>
      <c r="G3200" s="8"/>
      <c r="H3200" s="67" t="s">
        <v>33</v>
      </c>
      <c r="I3200" s="22" t="s">
        <v>1001</v>
      </c>
      <c r="J3200" s="68">
        <v>2</v>
      </c>
      <c r="K3200" s="13">
        <f>IFERROR(VLOOKUP(I3200,'LISTES stock'!A$2:B$1487,2,0)+SUMIFS(J3200:J3200,D3200:D3200,"ENTRÉE",I3200:I3200,I3200)-SUMIFS(J3200:J3200,D3200:D3200,"SORTIE",I3200:I3200,I3200),"")</f>
        <v>-7</v>
      </c>
      <c r="L3200" s="13">
        <f>IFERROR(VLOOKUP(I3200,T_LISTES[],3,0),"")</f>
        <v>0</v>
      </c>
      <c r="M3200" s="13" t="str">
        <f t="shared" si="101"/>
        <v>COMMANDER</v>
      </c>
      <c r="N3200" s="23"/>
      <c r="O3200" s="8"/>
      <c r="P3200" s="69">
        <v>6000</v>
      </c>
      <c r="Q3200" s="22"/>
      <c r="R3200" s="14" t="s">
        <v>1767</v>
      </c>
    </row>
    <row r="3201" spans="1:18" x14ac:dyDescent="0.25">
      <c r="A3201" s="14">
        <f t="shared" si="100"/>
        <v>3200</v>
      </c>
      <c r="B3201" s="15">
        <v>44409</v>
      </c>
      <c r="C3201" s="7">
        <v>44431</v>
      </c>
      <c r="D3201" s="8" t="s">
        <v>842</v>
      </c>
      <c r="E3201" s="22" t="s">
        <v>644</v>
      </c>
      <c r="F3201" s="67" t="s">
        <v>1867</v>
      </c>
      <c r="G3201" s="8"/>
      <c r="H3201" s="67" t="s">
        <v>1742</v>
      </c>
      <c r="I3201" s="22" t="s">
        <v>333</v>
      </c>
      <c r="J3201" s="68">
        <v>1</v>
      </c>
      <c r="K3201" s="13">
        <f>IFERROR(VLOOKUP(I3201,'LISTES stock'!A$2:B$1487,2,0)+SUMIFS(J3201:J3201,D3201:D3201,"ENTRÉE",I3201:I3201,I3201)-SUMIFS(J3201:J3201,D3201:D3201,"SORTIE",I3201:I3201,I3201),"")</f>
        <v>-22</v>
      </c>
      <c r="L3201" s="13">
        <f>IFERROR(VLOOKUP(I3201,T_LISTES[],3,0),"")</f>
        <v>2</v>
      </c>
      <c r="M3201" s="13" t="str">
        <f t="shared" si="101"/>
        <v>COMMANDER</v>
      </c>
      <c r="N3201" s="23"/>
      <c r="O3201" s="8"/>
      <c r="P3201" s="69">
        <v>1500</v>
      </c>
      <c r="Q3201" s="22"/>
      <c r="R3201" s="14" t="s">
        <v>1743</v>
      </c>
    </row>
    <row r="3202" spans="1:18" x14ac:dyDescent="0.25">
      <c r="A3202" s="14">
        <f t="shared" si="100"/>
        <v>3201</v>
      </c>
      <c r="B3202" s="15">
        <v>44409</v>
      </c>
      <c r="C3202" s="7">
        <v>44431</v>
      </c>
      <c r="D3202" s="8" t="s">
        <v>842</v>
      </c>
      <c r="E3202" s="22" t="s">
        <v>774</v>
      </c>
      <c r="F3202" s="67" t="s">
        <v>1744</v>
      </c>
      <c r="G3202" s="8"/>
      <c r="H3202" s="67" t="s">
        <v>20</v>
      </c>
      <c r="I3202" s="22" t="s">
        <v>975</v>
      </c>
      <c r="J3202" s="68">
        <v>2</v>
      </c>
      <c r="K3202" s="13">
        <f>IFERROR(VLOOKUP(I3202,'LISTES stock'!A$2:B$1487,2,0)+SUMIFS(J3202:J3202,D3202:D3202,"ENTRÉE",I3202:I3202,I3202)-SUMIFS(J3202:J3202,D3202:D3202,"SORTIE",I3202:I3202,I3202),"")</f>
        <v>-2</v>
      </c>
      <c r="L3202" s="13">
        <f>IFERROR(VLOOKUP(I3202,T_LISTES[],3,0),"")</f>
        <v>0</v>
      </c>
      <c r="M3202" s="13" t="str">
        <f t="shared" si="101"/>
        <v>COMMANDER</v>
      </c>
      <c r="N3202" s="23"/>
      <c r="O3202" s="8"/>
      <c r="P3202" s="69">
        <v>0</v>
      </c>
      <c r="Q3202" s="22"/>
      <c r="R3202" s="14" t="s">
        <v>1789</v>
      </c>
    </row>
    <row r="3203" spans="1:18" x14ac:dyDescent="0.25">
      <c r="A3203" s="14">
        <f t="shared" si="100"/>
        <v>3202</v>
      </c>
      <c r="B3203" s="15">
        <v>44409</v>
      </c>
      <c r="C3203" s="7">
        <v>44431</v>
      </c>
      <c r="D3203" s="8" t="s">
        <v>842</v>
      </c>
      <c r="E3203" s="22" t="s">
        <v>212</v>
      </c>
      <c r="F3203" s="67" t="s">
        <v>1783</v>
      </c>
      <c r="G3203" s="8"/>
      <c r="H3203" s="67" t="s">
        <v>1742</v>
      </c>
      <c r="I3203" s="22" t="s">
        <v>106</v>
      </c>
      <c r="J3203" s="68">
        <v>1</v>
      </c>
      <c r="K3203" s="13">
        <f>IFERROR(VLOOKUP(I3203,'LISTES stock'!A$2:B$1487,2,0)+SUMIFS(J3203:J3203,D3203:D3203,"ENTRÉE",I3203:I3203,I3203)-SUMIFS(J3203:J3203,D3203:D3203,"SORTIE",I3203:I3203,I3203),"")</f>
        <v>-1</v>
      </c>
      <c r="L3203" s="13">
        <f>IFERROR(VLOOKUP(I3203,T_LISTES[],3,0),"")</f>
        <v>2</v>
      </c>
      <c r="M3203" s="13" t="str">
        <f t="shared" si="101"/>
        <v>COMMANDER</v>
      </c>
      <c r="N3203" s="23"/>
      <c r="O3203" s="8"/>
      <c r="P3203" s="69">
        <v>3500</v>
      </c>
      <c r="Q3203" s="22"/>
      <c r="R3203" s="14" t="s">
        <v>1743</v>
      </c>
    </row>
    <row r="3204" spans="1:18" x14ac:dyDescent="0.25">
      <c r="A3204" s="14">
        <f t="shared" si="100"/>
        <v>3203</v>
      </c>
      <c r="B3204" s="15">
        <v>44409</v>
      </c>
      <c r="C3204" s="7">
        <v>44431</v>
      </c>
      <c r="D3204" s="8" t="s">
        <v>842</v>
      </c>
      <c r="E3204" s="22" t="s">
        <v>587</v>
      </c>
      <c r="F3204" s="67" t="s">
        <v>1867</v>
      </c>
      <c r="G3204" s="8"/>
      <c r="H3204" s="67" t="s">
        <v>1742</v>
      </c>
      <c r="I3204" s="22" t="s">
        <v>7</v>
      </c>
      <c r="J3204" s="68">
        <v>1</v>
      </c>
      <c r="K3204" s="13">
        <f>IFERROR(VLOOKUP(I3204,'LISTES stock'!A$2:B$1487,2,0)+SUMIFS(J3204:J3204,D3204:D3204,"ENTRÉE",I3204:I3204,I3204)-SUMIFS(J3204:J3204,D3204:D3204,"SORTIE",I3204:I3204,I3204),"")</f>
        <v>0</v>
      </c>
      <c r="L3204" s="13">
        <f>IFERROR(VLOOKUP(I3204,T_LISTES[],3,0),"")</f>
        <v>2</v>
      </c>
      <c r="M3204" s="13" t="str">
        <f t="shared" si="101"/>
        <v>COMMANDER</v>
      </c>
      <c r="N3204" s="23"/>
      <c r="O3204" s="8"/>
      <c r="P3204" s="69">
        <v>1500</v>
      </c>
      <c r="Q3204" s="22"/>
      <c r="R3204" s="14" t="s">
        <v>1772</v>
      </c>
    </row>
    <row r="3205" spans="1:18" x14ac:dyDescent="0.25">
      <c r="A3205" s="14">
        <f t="shared" si="100"/>
        <v>3204</v>
      </c>
      <c r="B3205" s="15">
        <v>44409</v>
      </c>
      <c r="C3205" s="7">
        <v>44431</v>
      </c>
      <c r="D3205" s="8" t="s">
        <v>842</v>
      </c>
      <c r="E3205" s="22" t="s">
        <v>52</v>
      </c>
      <c r="F3205" s="67" t="s">
        <v>1867</v>
      </c>
      <c r="G3205" s="8"/>
      <c r="H3205" s="67" t="s">
        <v>1742</v>
      </c>
      <c r="I3205" s="22" t="s">
        <v>7</v>
      </c>
      <c r="J3205" s="68">
        <v>2</v>
      </c>
      <c r="K3205" s="13">
        <f>IFERROR(VLOOKUP(I3205,'LISTES stock'!A$2:B$1487,2,0)+SUMIFS(J3205:J3205,D3205:D3205,"ENTRÉE",I3205:I3205,I3205)-SUMIFS(J3205:J3205,D3205:D3205,"SORTIE",I3205:I3205,I3205),"")</f>
        <v>-1</v>
      </c>
      <c r="L3205" s="13">
        <f>IFERROR(VLOOKUP(I3205,T_LISTES[],3,0),"")</f>
        <v>2</v>
      </c>
      <c r="M3205" s="13" t="str">
        <f t="shared" si="101"/>
        <v>COMMANDER</v>
      </c>
      <c r="N3205" s="23"/>
      <c r="O3205" s="8"/>
      <c r="P3205" s="69">
        <v>3500</v>
      </c>
      <c r="Q3205" s="22"/>
      <c r="R3205" s="14" t="s">
        <v>1772</v>
      </c>
    </row>
    <row r="3206" spans="1:18" x14ac:dyDescent="0.25">
      <c r="A3206" s="14">
        <f t="shared" si="100"/>
        <v>3205</v>
      </c>
      <c r="B3206" s="15">
        <v>44409</v>
      </c>
      <c r="C3206" s="7">
        <v>44431</v>
      </c>
      <c r="D3206" s="8" t="s">
        <v>842</v>
      </c>
      <c r="E3206" s="22" t="s">
        <v>770</v>
      </c>
      <c r="F3206" s="67" t="s">
        <v>1747</v>
      </c>
      <c r="G3206" s="8"/>
      <c r="H3206" s="67" t="s">
        <v>26</v>
      </c>
      <c r="I3206" s="22" t="s">
        <v>226</v>
      </c>
      <c r="J3206" s="68">
        <v>1</v>
      </c>
      <c r="K3206" s="13">
        <f>IFERROR(VLOOKUP(I3206,'LISTES stock'!A$2:B$1487,2,0)+SUMIFS(J3206:J3206,D3206:D3206,"ENTRÉE",I3206:I3206,I3206)-SUMIFS(J3206:J3206,D3206:D3206,"SORTIE",I3206:I3206,I3206),"")</f>
        <v>-5</v>
      </c>
      <c r="L3206" s="13">
        <f>IFERROR(VLOOKUP(I3206,T_LISTES[],3,0),"")</f>
        <v>2</v>
      </c>
      <c r="M3206" s="13" t="str">
        <f t="shared" si="101"/>
        <v>COMMANDER</v>
      </c>
      <c r="N3206" s="23"/>
      <c r="O3206" s="8"/>
      <c r="P3206" s="69">
        <v>0</v>
      </c>
      <c r="Q3206" s="22"/>
      <c r="R3206" s="14" t="s">
        <v>1842</v>
      </c>
    </row>
    <row r="3207" spans="1:18" x14ac:dyDescent="0.25">
      <c r="A3207" s="14">
        <f t="shared" si="100"/>
        <v>3206</v>
      </c>
      <c r="B3207" s="15">
        <v>44409</v>
      </c>
      <c r="C3207" s="7">
        <v>44431</v>
      </c>
      <c r="D3207" s="8" t="s">
        <v>842</v>
      </c>
      <c r="E3207" s="22" t="s">
        <v>770</v>
      </c>
      <c r="F3207" s="67" t="s">
        <v>1747</v>
      </c>
      <c r="G3207" s="8"/>
      <c r="H3207" s="67" t="s">
        <v>26</v>
      </c>
      <c r="I3207" s="22" t="s">
        <v>227</v>
      </c>
      <c r="J3207" s="68">
        <v>1</v>
      </c>
      <c r="K3207" s="13">
        <f>IFERROR(VLOOKUP(I3207,'LISTES stock'!A$2:B$1487,2,0)+SUMIFS(J3207:J3207,D3207:D3207,"ENTRÉE",I3207:I3207,I3207)-SUMIFS(J3207:J3207,D3207:D3207,"SORTIE",I3207:I3207,I3207),"")</f>
        <v>-4</v>
      </c>
      <c r="L3207" s="13">
        <f>IFERROR(VLOOKUP(I3207,T_LISTES[],3,0),"")</f>
        <v>2</v>
      </c>
      <c r="M3207" s="13" t="str">
        <f t="shared" si="101"/>
        <v>COMMANDER</v>
      </c>
      <c r="N3207" s="23"/>
      <c r="O3207" s="8"/>
      <c r="P3207" s="69">
        <v>0</v>
      </c>
      <c r="Q3207" s="22"/>
      <c r="R3207" s="14" t="s">
        <v>1842</v>
      </c>
    </row>
    <row r="3208" spans="1:18" x14ac:dyDescent="0.25">
      <c r="A3208" s="14">
        <f t="shared" si="100"/>
        <v>3207</v>
      </c>
      <c r="B3208" s="15">
        <v>44409</v>
      </c>
      <c r="C3208" s="7">
        <v>44431</v>
      </c>
      <c r="D3208" s="8" t="s">
        <v>842</v>
      </c>
      <c r="E3208" s="22" t="s">
        <v>661</v>
      </c>
      <c r="F3208" s="67" t="s">
        <v>1867</v>
      </c>
      <c r="G3208" s="8"/>
      <c r="H3208" s="67" t="s">
        <v>1742</v>
      </c>
      <c r="I3208" s="22" t="s">
        <v>337</v>
      </c>
      <c r="J3208" s="68">
        <v>2</v>
      </c>
      <c r="K3208" s="13">
        <f>IFERROR(VLOOKUP(I3208,'LISTES stock'!A$2:B$1487,2,0)+SUMIFS(J3208:J3208,D3208:D3208,"ENTRÉE",I3208:I3208,I3208)-SUMIFS(J3208:J3208,D3208:D3208,"SORTIE",I3208:I3208,I3208),"")</f>
        <v>-26</v>
      </c>
      <c r="L3208" s="13">
        <f>IFERROR(VLOOKUP(I3208,T_LISTES[],3,0),"")</f>
        <v>2</v>
      </c>
      <c r="M3208" s="13" t="str">
        <f t="shared" si="101"/>
        <v>COMMANDER</v>
      </c>
      <c r="N3208" s="23"/>
      <c r="O3208" s="8"/>
      <c r="P3208" s="69">
        <v>1500</v>
      </c>
      <c r="Q3208" s="22"/>
      <c r="R3208" s="14" t="s">
        <v>1743</v>
      </c>
    </row>
    <row r="3209" spans="1:18" x14ac:dyDescent="0.25">
      <c r="A3209" s="14">
        <f t="shared" si="100"/>
        <v>3208</v>
      </c>
      <c r="B3209" s="15">
        <v>44409</v>
      </c>
      <c r="C3209" s="7">
        <v>44431</v>
      </c>
      <c r="D3209" s="8" t="s">
        <v>842</v>
      </c>
      <c r="E3209" s="22" t="s">
        <v>661</v>
      </c>
      <c r="F3209" s="67" t="s">
        <v>1867</v>
      </c>
      <c r="G3209" s="8"/>
      <c r="H3209" s="67" t="s">
        <v>1742</v>
      </c>
      <c r="I3209" s="22" t="s">
        <v>333</v>
      </c>
      <c r="J3209" s="68">
        <v>1</v>
      </c>
      <c r="K3209" s="13">
        <f>IFERROR(VLOOKUP(I3209,'LISTES stock'!A$2:B$1487,2,0)+SUMIFS(J3209:J3209,D3209:D3209,"ENTRÉE",I3209:I3209,I3209)-SUMIFS(J3209:J3209,D3209:D3209,"SORTIE",I3209:I3209,I3209),"")</f>
        <v>-22</v>
      </c>
      <c r="L3209" s="13">
        <f>IFERROR(VLOOKUP(I3209,T_LISTES[],3,0),"")</f>
        <v>2</v>
      </c>
      <c r="M3209" s="13" t="str">
        <f t="shared" si="101"/>
        <v>COMMANDER</v>
      </c>
      <c r="N3209" s="23"/>
      <c r="O3209" s="8"/>
      <c r="P3209" s="69">
        <v>1500</v>
      </c>
      <c r="Q3209" s="22"/>
      <c r="R3209" s="14" t="s">
        <v>1743</v>
      </c>
    </row>
    <row r="3210" spans="1:18" x14ac:dyDescent="0.25">
      <c r="A3210" s="14">
        <f t="shared" si="100"/>
        <v>3209</v>
      </c>
      <c r="B3210" s="15">
        <v>44409</v>
      </c>
      <c r="C3210" s="7">
        <v>44431</v>
      </c>
      <c r="D3210" s="8" t="s">
        <v>842</v>
      </c>
      <c r="E3210" s="22" t="s">
        <v>661</v>
      </c>
      <c r="F3210" s="67" t="s">
        <v>1860</v>
      </c>
      <c r="G3210" s="8"/>
      <c r="H3210" s="67" t="s">
        <v>26</v>
      </c>
      <c r="I3210" s="22" t="s">
        <v>664</v>
      </c>
      <c r="J3210" s="68">
        <v>1</v>
      </c>
      <c r="K3210" s="13">
        <f>IFERROR(VLOOKUP(I3210,'LISTES stock'!A$2:B$1487,2,0)+SUMIFS(J3210:J3210,D3210:D3210,"ENTRÉE",I3210:I3210,I3210)-SUMIFS(J3210:J3210,D3210:D3210,"SORTIE",I3210:I3210,I3210),"")</f>
        <v>-14</v>
      </c>
      <c r="L3210" s="13">
        <f>IFERROR(VLOOKUP(I3210,T_LISTES[],3,0),"")</f>
        <v>2</v>
      </c>
      <c r="M3210" s="13" t="str">
        <f t="shared" si="101"/>
        <v>COMMANDER</v>
      </c>
      <c r="N3210" s="23"/>
      <c r="O3210" s="8"/>
      <c r="P3210" s="69">
        <v>0</v>
      </c>
      <c r="Q3210" s="22"/>
      <c r="R3210" s="14" t="s">
        <v>1754</v>
      </c>
    </row>
    <row r="3211" spans="1:18" x14ac:dyDescent="0.25">
      <c r="A3211" s="14">
        <f t="shared" si="100"/>
        <v>3210</v>
      </c>
      <c r="B3211" s="15">
        <v>44409</v>
      </c>
      <c r="C3211" s="7">
        <v>44431</v>
      </c>
      <c r="D3211" s="8" t="s">
        <v>842</v>
      </c>
      <c r="E3211" s="22" t="s">
        <v>770</v>
      </c>
      <c r="F3211" s="67" t="s">
        <v>1735</v>
      </c>
      <c r="G3211" s="8"/>
      <c r="H3211" s="67" t="s">
        <v>33</v>
      </c>
      <c r="I3211" s="22" t="s">
        <v>161</v>
      </c>
      <c r="J3211" s="68">
        <v>2</v>
      </c>
      <c r="K3211" s="13">
        <f>IFERROR(VLOOKUP(I3211,'LISTES stock'!A$2:B$1487,2,0)+SUMIFS(J3211:J3211,D3211:D3211,"ENTRÉE",I3211:I3211,I3211)-SUMIFS(J3211:J3211,D3211:D3211,"SORTIE",I3211:I3211,I3211),"")</f>
        <v>-16</v>
      </c>
      <c r="L3211" s="13">
        <f>IFERROR(VLOOKUP(I3211,T_LISTES[],3,0),"")</f>
        <v>2</v>
      </c>
      <c r="M3211" s="13" t="str">
        <f t="shared" si="101"/>
        <v>COMMANDER</v>
      </c>
      <c r="N3211" s="23"/>
      <c r="O3211" s="8"/>
      <c r="P3211" s="69">
        <v>0</v>
      </c>
      <c r="Q3211" s="22"/>
      <c r="R3211" s="14" t="s">
        <v>1767</v>
      </c>
    </row>
    <row r="3212" spans="1:18" x14ac:dyDescent="0.25">
      <c r="A3212" s="14">
        <f t="shared" si="100"/>
        <v>3211</v>
      </c>
      <c r="B3212" s="15">
        <v>44409</v>
      </c>
      <c r="C3212" s="7">
        <v>44431</v>
      </c>
      <c r="D3212" s="8" t="s">
        <v>842</v>
      </c>
      <c r="E3212" s="22" t="s">
        <v>770</v>
      </c>
      <c r="F3212" s="67" t="s">
        <v>1735</v>
      </c>
      <c r="G3212" s="8"/>
      <c r="H3212" s="67" t="s">
        <v>33</v>
      </c>
      <c r="I3212" s="22" t="s">
        <v>176</v>
      </c>
      <c r="J3212" s="68">
        <v>1</v>
      </c>
      <c r="K3212" s="13">
        <f>IFERROR(VLOOKUP(I3212,'LISTES stock'!A$2:B$1487,2,0)+SUMIFS(J3212:J3212,D3212:D3212,"ENTRÉE",I3212:I3212,I3212)-SUMIFS(J3212:J3212,D3212:D3212,"SORTIE",I3212:I3212,I3212),"")</f>
        <v>-1</v>
      </c>
      <c r="L3212" s="13">
        <f>IFERROR(VLOOKUP(I3212,T_LISTES[],3,0),"")</f>
        <v>2</v>
      </c>
      <c r="M3212" s="13" t="str">
        <f t="shared" si="101"/>
        <v>COMMANDER</v>
      </c>
      <c r="N3212" s="23"/>
      <c r="O3212" s="8"/>
      <c r="P3212" s="69">
        <v>0</v>
      </c>
      <c r="Q3212" s="22"/>
      <c r="R3212" s="14" t="s">
        <v>1767</v>
      </c>
    </row>
    <row r="3213" spans="1:18" x14ac:dyDescent="0.25">
      <c r="A3213" s="14">
        <f t="shared" si="100"/>
        <v>3212</v>
      </c>
      <c r="B3213" s="15">
        <v>44409</v>
      </c>
      <c r="C3213" s="7">
        <v>44431</v>
      </c>
      <c r="D3213" s="8" t="s">
        <v>842</v>
      </c>
      <c r="E3213" s="22" t="s">
        <v>770</v>
      </c>
      <c r="F3213" s="67" t="s">
        <v>1747</v>
      </c>
      <c r="G3213" s="8"/>
      <c r="H3213" s="67" t="s">
        <v>26</v>
      </c>
      <c r="I3213" s="22" t="s">
        <v>70</v>
      </c>
      <c r="J3213" s="68">
        <v>1</v>
      </c>
      <c r="K3213" s="13">
        <f>IFERROR(VLOOKUP(I3213,'LISTES stock'!A$2:B$1487,2,0)+SUMIFS(J3213:J3213,D3213:D3213,"ENTRÉE",I3213:I3213,I3213)-SUMIFS(J3213:J3213,D3213:D3213,"SORTIE",I3213:I3213,I3213),"")</f>
        <v>-34</v>
      </c>
      <c r="L3213" s="13">
        <f>IFERROR(VLOOKUP(I3213,T_LISTES[],3,0),"")</f>
        <v>2</v>
      </c>
      <c r="M3213" s="13" t="str">
        <f t="shared" si="101"/>
        <v>COMMANDER</v>
      </c>
      <c r="N3213" s="23" t="s">
        <v>1775</v>
      </c>
      <c r="O3213" s="8"/>
      <c r="P3213" s="69">
        <v>0</v>
      </c>
      <c r="Q3213" s="22"/>
      <c r="R3213" s="14" t="s">
        <v>1767</v>
      </c>
    </row>
    <row r="3214" spans="1:18" x14ac:dyDescent="0.25">
      <c r="A3214" s="14">
        <f t="shared" si="100"/>
        <v>3213</v>
      </c>
      <c r="B3214" s="15">
        <v>44409</v>
      </c>
      <c r="C3214" s="7">
        <v>44431</v>
      </c>
      <c r="D3214" s="8" t="s">
        <v>842</v>
      </c>
      <c r="E3214" s="22" t="s">
        <v>130</v>
      </c>
      <c r="F3214" s="67" t="s">
        <v>1744</v>
      </c>
      <c r="G3214" s="8"/>
      <c r="H3214" s="67" t="s">
        <v>1742</v>
      </c>
      <c r="I3214" s="22" t="s">
        <v>247</v>
      </c>
      <c r="J3214" s="68">
        <v>1</v>
      </c>
      <c r="K3214" s="13">
        <f>IFERROR(VLOOKUP(I3214,'LISTES stock'!A$2:B$1487,2,0)+SUMIFS(J3214:J3214,D3214:D3214,"ENTRÉE",I3214:I3214,I3214)-SUMIFS(J3214:J3214,D3214:D3214,"SORTIE",I3214:I3214,I3214),"")</f>
        <v>1</v>
      </c>
      <c r="L3214" s="13">
        <f>IFERROR(VLOOKUP(I3214,T_LISTES[],3,0),"")</f>
        <v>0</v>
      </c>
      <c r="M3214" s="13" t="str">
        <f t="shared" si="101"/>
        <v/>
      </c>
      <c r="N3214" s="23"/>
      <c r="O3214" s="8"/>
      <c r="P3214" s="69">
        <v>80000</v>
      </c>
      <c r="Q3214" s="22"/>
      <c r="R3214" s="14" t="s">
        <v>1865</v>
      </c>
    </row>
    <row r="3215" spans="1:18" x14ac:dyDescent="0.25">
      <c r="A3215" s="14">
        <f t="shared" si="100"/>
        <v>3214</v>
      </c>
      <c r="B3215" s="15">
        <v>44409</v>
      </c>
      <c r="C3215" s="7">
        <v>44431</v>
      </c>
      <c r="D3215" s="8" t="s">
        <v>842</v>
      </c>
      <c r="E3215" s="22" t="s">
        <v>677</v>
      </c>
      <c r="F3215" s="67" t="s">
        <v>1779</v>
      </c>
      <c r="G3215" s="8"/>
      <c r="H3215" s="67" t="s">
        <v>33</v>
      </c>
      <c r="I3215" s="22" t="s">
        <v>39</v>
      </c>
      <c r="J3215" s="68">
        <v>1</v>
      </c>
      <c r="K3215" s="13">
        <f>IFERROR(VLOOKUP(I3215,'LISTES stock'!A$2:B$1487,2,0)+SUMIFS(J3215:J3215,D3215:D3215,"ENTRÉE",I3215:I3215,I3215)-SUMIFS(J3215:J3215,D3215:D3215,"SORTIE",I3215:I3215,I3215),"")</f>
        <v>38</v>
      </c>
      <c r="L3215" s="13">
        <f>IFERROR(VLOOKUP(I3215,T_LISTES[],3,0),"")</f>
        <v>0</v>
      </c>
      <c r="M3215" s="13" t="str">
        <f t="shared" si="101"/>
        <v/>
      </c>
      <c r="N3215" s="23"/>
      <c r="O3215" s="8"/>
      <c r="P3215" s="69">
        <v>0</v>
      </c>
      <c r="Q3215" s="22"/>
      <c r="R3215" s="14" t="s">
        <v>1789</v>
      </c>
    </row>
    <row r="3216" spans="1:18" x14ac:dyDescent="0.25">
      <c r="A3216" s="14">
        <f t="shared" si="100"/>
        <v>3215</v>
      </c>
      <c r="B3216" s="15">
        <v>44409</v>
      </c>
      <c r="C3216" s="7">
        <v>44431</v>
      </c>
      <c r="D3216" s="75" t="s">
        <v>844</v>
      </c>
      <c r="E3216" s="22" t="s">
        <v>2298</v>
      </c>
      <c r="F3216" s="67" t="s">
        <v>1964</v>
      </c>
      <c r="G3216" s="8"/>
      <c r="H3216" s="67"/>
      <c r="I3216" s="22" t="s">
        <v>337</v>
      </c>
      <c r="J3216" s="68">
        <v>15</v>
      </c>
      <c r="K3216" s="13">
        <f>IFERROR(VLOOKUP(I3216,'LISTES stock'!A$2:B$1487,2,0)+SUMIFS(J3216:J3216,D3216:D3216,"ENTRÉE",I3216:I3216,I3216)-SUMIFS(J3216:J3216,D3216:D3216,"SORTIE",I3216:I3216,I3216),"")</f>
        <v>-9</v>
      </c>
      <c r="L3216" s="13">
        <f>IFERROR(VLOOKUP(I3216,T_LISTES[],3,0),"")</f>
        <v>2</v>
      </c>
      <c r="M3216" s="13" t="str">
        <f t="shared" si="101"/>
        <v>COMMANDER</v>
      </c>
      <c r="N3216" s="23"/>
      <c r="O3216" s="8"/>
      <c r="P3216" s="69">
        <v>22500</v>
      </c>
      <c r="Q3216" s="22"/>
      <c r="R3216" s="14"/>
    </row>
    <row r="3217" spans="1:18" x14ac:dyDescent="0.25">
      <c r="A3217" s="14">
        <f t="shared" si="100"/>
        <v>3216</v>
      </c>
      <c r="B3217" s="15">
        <v>44409</v>
      </c>
      <c r="C3217" s="7">
        <v>44431</v>
      </c>
      <c r="D3217" s="75" t="s">
        <v>844</v>
      </c>
      <c r="E3217" s="22" t="s">
        <v>2298</v>
      </c>
      <c r="F3217" s="67" t="s">
        <v>1964</v>
      </c>
      <c r="G3217" s="8"/>
      <c r="H3217" s="67"/>
      <c r="I3217" s="22" t="s">
        <v>333</v>
      </c>
      <c r="J3217" s="68">
        <v>15</v>
      </c>
      <c r="K3217" s="13">
        <f>IFERROR(VLOOKUP(I3217,'LISTES stock'!A$2:B$1487,2,0)+SUMIFS(J3217:J3217,D3217:D3217,"ENTRÉE",I3217:I3217,I3217)-SUMIFS(J3217:J3217,D3217:D3217,"SORTIE",I3217:I3217,I3217),"")</f>
        <v>-6</v>
      </c>
      <c r="L3217" s="13">
        <f>IFERROR(VLOOKUP(I3217,T_LISTES[],3,0),"")</f>
        <v>2</v>
      </c>
      <c r="M3217" s="13" t="str">
        <f t="shared" si="101"/>
        <v>COMMANDER</v>
      </c>
      <c r="N3217" s="23"/>
      <c r="O3217" s="8"/>
      <c r="P3217" s="69">
        <v>22500</v>
      </c>
      <c r="Q3217" s="22"/>
      <c r="R3217" s="14"/>
    </row>
    <row r="3218" spans="1:18" x14ac:dyDescent="0.25">
      <c r="A3218" s="14">
        <f t="shared" si="100"/>
        <v>3217</v>
      </c>
      <c r="B3218" s="15">
        <v>44409</v>
      </c>
      <c r="C3218" s="7">
        <v>44431</v>
      </c>
      <c r="D3218" s="75" t="s">
        <v>844</v>
      </c>
      <c r="E3218" s="22" t="s">
        <v>2298</v>
      </c>
      <c r="F3218" s="67" t="s">
        <v>1964</v>
      </c>
      <c r="G3218" s="8"/>
      <c r="H3218" s="67"/>
      <c r="I3218" s="22" t="s">
        <v>7</v>
      </c>
      <c r="J3218" s="68">
        <v>15</v>
      </c>
      <c r="K3218" s="13">
        <f>IFERROR(VLOOKUP(I3218,'LISTES stock'!A$2:B$1487,2,0)+SUMIFS(J3218:J3218,D3218:D3218,"ENTRÉE",I3218:I3218,I3218)-SUMIFS(J3218:J3218,D3218:D3218,"SORTIE",I3218:I3218,I3218),"")</f>
        <v>16</v>
      </c>
      <c r="L3218" s="13">
        <f>IFERROR(VLOOKUP(I3218,T_LISTES[],3,0),"")</f>
        <v>2</v>
      </c>
      <c r="M3218" s="13" t="str">
        <f t="shared" si="101"/>
        <v/>
      </c>
      <c r="N3218" s="23"/>
      <c r="O3218" s="8"/>
      <c r="P3218" s="69">
        <v>22500</v>
      </c>
      <c r="Q3218" s="22"/>
      <c r="R3218" s="14"/>
    </row>
    <row r="3219" spans="1:18" x14ac:dyDescent="0.25">
      <c r="A3219" s="14">
        <f t="shared" si="100"/>
        <v>3218</v>
      </c>
      <c r="B3219" s="15">
        <v>44409</v>
      </c>
      <c r="C3219" s="7">
        <v>44431</v>
      </c>
      <c r="D3219" s="75" t="s">
        <v>844</v>
      </c>
      <c r="E3219" s="22" t="s">
        <v>2298</v>
      </c>
      <c r="F3219" s="67" t="s">
        <v>1964</v>
      </c>
      <c r="G3219" s="8"/>
      <c r="H3219" s="67"/>
      <c r="I3219" s="22" t="s">
        <v>329</v>
      </c>
      <c r="J3219" s="68">
        <v>15</v>
      </c>
      <c r="K3219" s="13">
        <f>IFERROR(VLOOKUP(I3219,'LISTES stock'!A$2:B$1487,2,0)+SUMIFS(J3219:J3219,D3219:D3219,"ENTRÉE",I3219:I3219,I3219)-SUMIFS(J3219:J3219,D3219:D3219,"SORTIE",I3219:I3219,I3219),"")</f>
        <v>49</v>
      </c>
      <c r="L3219" s="13">
        <f>IFERROR(VLOOKUP(I3219,T_LISTES[],3,0),"")</f>
        <v>2</v>
      </c>
      <c r="M3219" s="13" t="str">
        <f t="shared" si="101"/>
        <v/>
      </c>
      <c r="N3219" s="23"/>
      <c r="O3219" s="8"/>
      <c r="P3219" s="69">
        <v>22500</v>
      </c>
      <c r="Q3219" s="22"/>
      <c r="R3219" s="14"/>
    </row>
    <row r="3220" spans="1:18" x14ac:dyDescent="0.25">
      <c r="A3220" s="14">
        <f t="shared" si="100"/>
        <v>3219</v>
      </c>
      <c r="B3220" s="15">
        <v>44409</v>
      </c>
      <c r="C3220" s="7">
        <v>44431</v>
      </c>
      <c r="D3220" s="75" t="s">
        <v>844</v>
      </c>
      <c r="E3220" s="22" t="s">
        <v>2298</v>
      </c>
      <c r="F3220" s="67" t="s">
        <v>1744</v>
      </c>
      <c r="G3220" s="8"/>
      <c r="H3220" s="67"/>
      <c r="I3220" s="22" t="s">
        <v>975</v>
      </c>
      <c r="J3220" s="68">
        <v>2</v>
      </c>
      <c r="K3220" s="13">
        <f>IFERROR(VLOOKUP(I3220,'LISTES stock'!A$2:B$1487,2,0)+SUMIFS(J3220:J3220,D3220:D3220,"ENTRÉE",I3220:I3220,I3220)-SUMIFS(J3220:J3220,D3220:D3220,"SORTIE",I3220:I3220,I3220),"")</f>
        <v>2</v>
      </c>
      <c r="L3220" s="13">
        <f>IFERROR(VLOOKUP(I3220,T_LISTES[],3,0),"")</f>
        <v>0</v>
      </c>
      <c r="M3220" s="13" t="str">
        <f t="shared" si="101"/>
        <v/>
      </c>
      <c r="N3220" s="23"/>
      <c r="O3220" s="8"/>
      <c r="P3220" s="69">
        <v>0</v>
      </c>
      <c r="Q3220" s="22"/>
      <c r="R3220" s="14"/>
    </row>
    <row r="3221" spans="1:18" x14ac:dyDescent="0.25">
      <c r="A3221" s="14">
        <f t="shared" si="100"/>
        <v>3220</v>
      </c>
      <c r="B3221" s="15">
        <v>44409</v>
      </c>
      <c r="C3221" s="7">
        <v>44431</v>
      </c>
      <c r="D3221" s="75" t="s">
        <v>844</v>
      </c>
      <c r="E3221" s="22" t="s">
        <v>2298</v>
      </c>
      <c r="F3221" s="67" t="s">
        <v>1735</v>
      </c>
      <c r="G3221" s="8"/>
      <c r="H3221" s="67"/>
      <c r="I3221" s="22" t="s">
        <v>334</v>
      </c>
      <c r="J3221" s="68">
        <v>1</v>
      </c>
      <c r="K3221" s="13">
        <f>IFERROR(VLOOKUP(I3221,'LISTES stock'!A$2:B$1487,2,0)+SUMIFS(J3221:J3221,D3221:D3221,"ENTRÉE",I3221:I3221,I3221)-SUMIFS(J3221:J3221,D3221:D3221,"SORTIE",I3221:I3221,I3221),"")</f>
        <v>1</v>
      </c>
      <c r="L3221" s="13">
        <f>IFERROR(VLOOKUP(I3221,T_LISTES[],3,0),"")</f>
        <v>2</v>
      </c>
      <c r="M3221" s="13" t="str">
        <f t="shared" si="101"/>
        <v>COMMANDER</v>
      </c>
      <c r="N3221" s="23" t="s">
        <v>2528</v>
      </c>
      <c r="O3221" s="8" t="s">
        <v>1738</v>
      </c>
      <c r="P3221" s="69">
        <v>80000</v>
      </c>
      <c r="Q3221" s="22"/>
      <c r="R3221" s="14"/>
    </row>
    <row r="3222" spans="1:18" x14ac:dyDescent="0.25">
      <c r="A3222" s="14">
        <f t="shared" si="100"/>
        <v>3221</v>
      </c>
      <c r="B3222" s="15">
        <v>44409</v>
      </c>
      <c r="C3222" s="7">
        <v>44432</v>
      </c>
      <c r="D3222" s="8" t="s">
        <v>842</v>
      </c>
      <c r="E3222" s="22" t="s">
        <v>770</v>
      </c>
      <c r="F3222" s="67" t="s">
        <v>1735</v>
      </c>
      <c r="G3222" s="8"/>
      <c r="H3222" s="67" t="s">
        <v>33</v>
      </c>
      <c r="I3222" s="22" t="s">
        <v>412</v>
      </c>
      <c r="J3222" s="68">
        <v>1</v>
      </c>
      <c r="K3222" s="13">
        <f>IFERROR(VLOOKUP(I3222,'LISTES stock'!A$2:B$1487,2,0)+SUMIFS(J3222:J3222,D3222:D3222,"ENTRÉE",I3222:I3222,I3222)-SUMIFS(J3222:J3222,D3222:D3222,"SORTIE",I3222:I3222,I3222),"")</f>
        <v>-5</v>
      </c>
      <c r="L3222" s="13">
        <f>IFERROR(VLOOKUP(I3222,T_LISTES[],3,0),"")</f>
        <v>0</v>
      </c>
      <c r="M3222" s="13" t="str">
        <f t="shared" si="101"/>
        <v>COMMANDER</v>
      </c>
      <c r="N3222" s="23"/>
      <c r="O3222" s="8"/>
      <c r="P3222" s="69">
        <v>0</v>
      </c>
      <c r="Q3222" s="22"/>
      <c r="R3222" s="14" t="s">
        <v>1767</v>
      </c>
    </row>
    <row r="3223" spans="1:18" x14ac:dyDescent="0.25">
      <c r="A3223" s="14">
        <f t="shared" si="100"/>
        <v>3222</v>
      </c>
      <c r="B3223" s="15">
        <v>44409</v>
      </c>
      <c r="C3223" s="7">
        <v>44432</v>
      </c>
      <c r="D3223" s="8" t="s">
        <v>842</v>
      </c>
      <c r="E3223" s="22" t="s">
        <v>122</v>
      </c>
      <c r="F3223" s="67" t="s">
        <v>1964</v>
      </c>
      <c r="G3223" s="8"/>
      <c r="H3223" s="67" t="s">
        <v>1742</v>
      </c>
      <c r="I3223" s="22" t="s">
        <v>337</v>
      </c>
      <c r="J3223" s="68">
        <v>1</v>
      </c>
      <c r="K3223" s="13">
        <f>IFERROR(VLOOKUP(I3223,'LISTES stock'!A$2:B$1487,2,0)+SUMIFS(J3223:J3223,D3223:D3223,"ENTRÉE",I3223:I3223,I3223)-SUMIFS(J3223:J3223,D3223:D3223,"SORTIE",I3223:I3223,I3223),"")</f>
        <v>-25</v>
      </c>
      <c r="L3223" s="13">
        <f>IFERROR(VLOOKUP(I3223,T_LISTES[],3,0),"")</f>
        <v>2</v>
      </c>
      <c r="M3223" s="13" t="str">
        <f t="shared" si="101"/>
        <v>COMMANDER</v>
      </c>
      <c r="N3223" s="23"/>
      <c r="O3223" s="8"/>
      <c r="P3223" s="69">
        <v>1500</v>
      </c>
      <c r="Q3223" s="22"/>
      <c r="R3223" s="14" t="s">
        <v>1777</v>
      </c>
    </row>
    <row r="3224" spans="1:18" x14ac:dyDescent="0.25">
      <c r="A3224" s="14">
        <f t="shared" si="100"/>
        <v>3223</v>
      </c>
      <c r="B3224" s="15">
        <v>44409</v>
      </c>
      <c r="C3224" s="7">
        <v>44432</v>
      </c>
      <c r="D3224" s="8" t="s">
        <v>842</v>
      </c>
      <c r="E3224" s="22" t="s">
        <v>105</v>
      </c>
      <c r="F3224" s="67" t="s">
        <v>1964</v>
      </c>
      <c r="G3224" s="8"/>
      <c r="H3224" s="67" t="s">
        <v>1742</v>
      </c>
      <c r="I3224" s="22" t="s">
        <v>7</v>
      </c>
      <c r="J3224" s="68">
        <v>1</v>
      </c>
      <c r="K3224" s="13">
        <f>IFERROR(VLOOKUP(I3224,'LISTES stock'!A$2:B$1487,2,0)+SUMIFS(J3224:J3224,D3224:D3224,"ENTRÉE",I3224:I3224,I3224)-SUMIFS(J3224:J3224,D3224:D3224,"SORTIE",I3224:I3224,I3224),"")</f>
        <v>0</v>
      </c>
      <c r="L3224" s="13">
        <f>IFERROR(VLOOKUP(I3224,T_LISTES[],3,0),"")</f>
        <v>2</v>
      </c>
      <c r="M3224" s="13" t="str">
        <f t="shared" si="101"/>
        <v>COMMANDER</v>
      </c>
      <c r="N3224" s="23"/>
      <c r="O3224" s="8"/>
      <c r="P3224" s="69">
        <v>1500</v>
      </c>
      <c r="Q3224" s="22"/>
      <c r="R3224" s="14" t="s">
        <v>1777</v>
      </c>
    </row>
    <row r="3225" spans="1:18" x14ac:dyDescent="0.25">
      <c r="A3225" s="14">
        <f t="shared" si="100"/>
        <v>3224</v>
      </c>
      <c r="B3225" s="15">
        <v>44409</v>
      </c>
      <c r="C3225" s="7">
        <v>44432</v>
      </c>
      <c r="D3225" s="8" t="s">
        <v>842</v>
      </c>
      <c r="E3225" s="22" t="s">
        <v>169</v>
      </c>
      <c r="F3225" s="67" t="s">
        <v>1833</v>
      </c>
      <c r="G3225" s="8"/>
      <c r="H3225" s="67" t="s">
        <v>1742</v>
      </c>
      <c r="I3225" s="22" t="s">
        <v>391</v>
      </c>
      <c r="J3225" s="68">
        <v>2</v>
      </c>
      <c r="K3225" s="13">
        <f>IFERROR(VLOOKUP(I3225,'LISTES stock'!A$2:B$1487,2,0)+SUMIFS(J3225:J3225,D3225:D3225,"ENTRÉE",I3225:I3225,I3225)-SUMIFS(J3225:J3225,D3225:D3225,"SORTIE",I3225:I3225,I3225),"")</f>
        <v>-2</v>
      </c>
      <c r="L3225" s="13">
        <f>IFERROR(VLOOKUP(I3225,T_LISTES[],3,0),"")</f>
        <v>2</v>
      </c>
      <c r="M3225" s="13" t="str">
        <f t="shared" si="101"/>
        <v>COMMANDER</v>
      </c>
      <c r="N3225" s="23"/>
      <c r="O3225" s="8"/>
      <c r="P3225" s="69">
        <v>230000</v>
      </c>
      <c r="Q3225" s="22"/>
      <c r="R3225" s="14" t="s">
        <v>1777</v>
      </c>
    </row>
    <row r="3226" spans="1:18" x14ac:dyDescent="0.25">
      <c r="A3226" s="14">
        <f t="shared" si="100"/>
        <v>3225</v>
      </c>
      <c r="B3226" s="15">
        <v>44409</v>
      </c>
      <c r="C3226" s="7">
        <v>44432</v>
      </c>
      <c r="D3226" s="8" t="s">
        <v>842</v>
      </c>
      <c r="E3226" s="22" t="s">
        <v>434</v>
      </c>
      <c r="F3226" s="67" t="s">
        <v>1747</v>
      </c>
      <c r="G3226" s="8"/>
      <c r="H3226" s="67" t="s">
        <v>17</v>
      </c>
      <c r="I3226" s="22" t="s">
        <v>18</v>
      </c>
      <c r="J3226" s="68">
        <v>2</v>
      </c>
      <c r="K3226" s="13">
        <f>IFERROR(VLOOKUP(I3226,'LISTES stock'!A$2:B$1487,2,0)+SUMIFS(J3226:J3226,D3226:D3226,"ENTRÉE",I3226:I3226,I3226)-SUMIFS(J3226:J3226,D3226:D3226,"SORTIE",I3226:I3226,I3226),"")</f>
        <v>-59</v>
      </c>
      <c r="L3226" s="13">
        <f>IFERROR(VLOOKUP(I3226,T_LISTES[],3,0),"")</f>
        <v>0</v>
      </c>
      <c r="M3226" s="13" t="str">
        <f t="shared" si="101"/>
        <v>COMMANDER</v>
      </c>
      <c r="N3226" s="23" t="s">
        <v>1755</v>
      </c>
      <c r="O3226" s="8"/>
      <c r="P3226" s="69">
        <v>40000</v>
      </c>
      <c r="Q3226" s="22" t="s">
        <v>2041</v>
      </c>
      <c r="R3226" s="14" t="s">
        <v>1790</v>
      </c>
    </row>
    <row r="3227" spans="1:18" x14ac:dyDescent="0.25">
      <c r="A3227" s="14">
        <f t="shared" si="100"/>
        <v>3226</v>
      </c>
      <c r="B3227" s="15">
        <v>44409</v>
      </c>
      <c r="C3227" s="7">
        <v>44432</v>
      </c>
      <c r="D3227" s="8" t="s">
        <v>842</v>
      </c>
      <c r="E3227" s="22" t="s">
        <v>434</v>
      </c>
      <c r="F3227" s="67" t="s">
        <v>1752</v>
      </c>
      <c r="G3227" s="8"/>
      <c r="H3227" s="67" t="s">
        <v>33</v>
      </c>
      <c r="I3227" s="22" t="s">
        <v>16</v>
      </c>
      <c r="J3227" s="68">
        <v>1</v>
      </c>
      <c r="K3227" s="13">
        <f>IFERROR(VLOOKUP(I3227,'LISTES stock'!A$2:B$1487,2,0)+SUMIFS(J3227:J3227,D3227:D3227,"ENTRÉE",I3227:I3227,I3227)-SUMIFS(J3227:J3227,D3227:D3227,"SORTIE",I3227:I3227,I3227),"")</f>
        <v>-7</v>
      </c>
      <c r="L3227" s="13">
        <f>IFERROR(VLOOKUP(I3227,T_LISTES[],3,0),"")</f>
        <v>0</v>
      </c>
      <c r="M3227" s="13" t="str">
        <f t="shared" si="101"/>
        <v>COMMANDER</v>
      </c>
      <c r="N3227" s="23"/>
      <c r="O3227" s="8"/>
      <c r="P3227" s="69">
        <v>5000</v>
      </c>
      <c r="Q3227" s="22" t="s">
        <v>2041</v>
      </c>
      <c r="R3227" s="14" t="s">
        <v>1790</v>
      </c>
    </row>
    <row r="3228" spans="1:18" x14ac:dyDescent="0.25">
      <c r="A3228" s="14">
        <f t="shared" si="100"/>
        <v>3227</v>
      </c>
      <c r="B3228" s="15">
        <v>44409</v>
      </c>
      <c r="C3228" s="7">
        <v>44432</v>
      </c>
      <c r="D3228" s="8" t="s">
        <v>842</v>
      </c>
      <c r="E3228" s="22" t="s">
        <v>68</v>
      </c>
      <c r="F3228" s="67" t="s">
        <v>1744</v>
      </c>
      <c r="G3228" s="8"/>
      <c r="H3228" s="67" t="s">
        <v>17</v>
      </c>
      <c r="I3228" s="22" t="s">
        <v>493</v>
      </c>
      <c r="J3228" s="68">
        <v>1</v>
      </c>
      <c r="K3228" s="13">
        <f>IFERROR(VLOOKUP(I3228,'LISTES stock'!A$2:B$1487,2,0)+SUMIFS(J3228:J3228,D3228:D3228,"ENTRÉE",I3228:I3228,I3228)-SUMIFS(J3228:J3228,D3228:D3228,"SORTIE",I3228:I3228,I3228),"")</f>
        <v>-7</v>
      </c>
      <c r="L3228" s="13">
        <f>IFERROR(VLOOKUP(I3228,T_LISTES[],3,0),"")</f>
        <v>0</v>
      </c>
      <c r="M3228" s="13" t="str">
        <f t="shared" si="101"/>
        <v>COMMANDER</v>
      </c>
      <c r="N3228" s="23"/>
      <c r="O3228" s="8"/>
      <c r="P3228" s="69">
        <v>0</v>
      </c>
      <c r="Q3228" s="22"/>
      <c r="R3228" s="14" t="s">
        <v>1789</v>
      </c>
    </row>
    <row r="3229" spans="1:18" x14ac:dyDescent="0.25">
      <c r="A3229" s="14">
        <f t="shared" si="100"/>
        <v>3228</v>
      </c>
      <c r="B3229" s="15">
        <v>44409</v>
      </c>
      <c r="C3229" s="7">
        <v>44432</v>
      </c>
      <c r="D3229" s="8" t="s">
        <v>842</v>
      </c>
      <c r="E3229" s="22" t="s">
        <v>169</v>
      </c>
      <c r="F3229" s="67" t="s">
        <v>2129</v>
      </c>
      <c r="G3229" s="8"/>
      <c r="H3229" s="67" t="s">
        <v>33</v>
      </c>
      <c r="I3229" s="22" t="s">
        <v>12</v>
      </c>
      <c r="J3229" s="68">
        <v>1</v>
      </c>
      <c r="K3229" s="13">
        <f>IFERROR(VLOOKUP(I3229,'LISTES stock'!A$2:B$1487,2,0)+SUMIFS(J3229:J3229,D3229:D3229,"ENTRÉE",I3229:I3229,I3229)-SUMIFS(J3229:J3229,D3229:D3229,"SORTIE",I3229:I3229,I3229),"")</f>
        <v>0</v>
      </c>
      <c r="L3229" s="13">
        <f>IFERROR(VLOOKUP(I3229,T_LISTES[],3,0),"")</f>
        <v>0</v>
      </c>
      <c r="M3229" s="13" t="str">
        <f t="shared" si="101"/>
        <v>COMMANDER</v>
      </c>
      <c r="N3229" s="23" t="s">
        <v>110</v>
      </c>
      <c r="O3229" s="8"/>
      <c r="P3229" s="69">
        <v>0</v>
      </c>
      <c r="Q3229" s="22" t="s">
        <v>1774</v>
      </c>
      <c r="R3229" s="14" t="s">
        <v>1754</v>
      </c>
    </row>
    <row r="3230" spans="1:18" x14ac:dyDescent="0.25">
      <c r="A3230" s="14">
        <f t="shared" si="100"/>
        <v>3229</v>
      </c>
      <c r="B3230" s="15">
        <v>44409</v>
      </c>
      <c r="C3230" s="7">
        <v>44432</v>
      </c>
      <c r="D3230" s="8" t="s">
        <v>842</v>
      </c>
      <c r="E3230" s="22" t="s">
        <v>169</v>
      </c>
      <c r="F3230" s="67" t="s">
        <v>2129</v>
      </c>
      <c r="G3230" s="8"/>
      <c r="H3230" s="67" t="s">
        <v>33</v>
      </c>
      <c r="I3230" s="22" t="s">
        <v>13</v>
      </c>
      <c r="J3230" s="68">
        <v>1</v>
      </c>
      <c r="K3230" s="13">
        <f>IFERROR(VLOOKUP(I3230,'LISTES stock'!A$2:B$1487,2,0)+SUMIFS(J3230:J3230,D3230:D3230,"ENTRÉE",I3230:I3230,I3230)-SUMIFS(J3230:J3230,D3230:D3230,"SORTIE",I3230:I3230,I3230),"")</f>
        <v>0</v>
      </c>
      <c r="L3230" s="13">
        <f>IFERROR(VLOOKUP(I3230,T_LISTES[],3,0),"")</f>
        <v>2</v>
      </c>
      <c r="M3230" s="13" t="str">
        <f t="shared" si="101"/>
        <v>COMMANDER</v>
      </c>
      <c r="N3230" s="23" t="s">
        <v>110</v>
      </c>
      <c r="O3230" s="8"/>
      <c r="P3230" s="69">
        <v>24000</v>
      </c>
      <c r="Q3230" s="22" t="s">
        <v>1774</v>
      </c>
      <c r="R3230" s="14" t="s">
        <v>1754</v>
      </c>
    </row>
    <row r="3231" spans="1:18" x14ac:dyDescent="0.25">
      <c r="A3231" s="14">
        <f t="shared" si="100"/>
        <v>3230</v>
      </c>
      <c r="B3231" s="15">
        <v>44409</v>
      </c>
      <c r="C3231" s="7">
        <v>44432</v>
      </c>
      <c r="D3231" s="8" t="s">
        <v>842</v>
      </c>
      <c r="E3231" s="22" t="s">
        <v>169</v>
      </c>
      <c r="F3231" s="67" t="s">
        <v>2129</v>
      </c>
      <c r="G3231" s="8"/>
      <c r="H3231" s="67" t="s">
        <v>33</v>
      </c>
      <c r="I3231" s="22" t="s">
        <v>1008</v>
      </c>
      <c r="J3231" s="68">
        <v>2</v>
      </c>
      <c r="K3231" s="13">
        <f>IFERROR(VLOOKUP(I3231,'LISTES stock'!A$2:B$1487,2,0)+SUMIFS(J3231:J3231,D3231:D3231,"ENTRÉE",I3231:I3231,I3231)-SUMIFS(J3231:J3231,D3231:D3231,"SORTIE",I3231:I3231,I3231),"")</f>
        <v>-4</v>
      </c>
      <c r="L3231" s="13">
        <f>IFERROR(VLOOKUP(I3231,T_LISTES[],3,0),"")</f>
        <v>0</v>
      </c>
      <c r="M3231" s="13" t="str">
        <f t="shared" si="101"/>
        <v>COMMANDER</v>
      </c>
      <c r="N3231" s="23" t="s">
        <v>110</v>
      </c>
      <c r="O3231" s="8"/>
      <c r="P3231" s="69">
        <v>0</v>
      </c>
      <c r="Q3231" s="22" t="s">
        <v>1758</v>
      </c>
      <c r="R3231" s="14" t="s">
        <v>1754</v>
      </c>
    </row>
    <row r="3232" spans="1:18" x14ac:dyDescent="0.25">
      <c r="A3232" s="14">
        <f t="shared" si="100"/>
        <v>3231</v>
      </c>
      <c r="B3232" s="15">
        <v>44409</v>
      </c>
      <c r="C3232" s="7">
        <v>44432</v>
      </c>
      <c r="D3232" s="8" t="s">
        <v>842</v>
      </c>
      <c r="E3232" s="22" t="s">
        <v>11</v>
      </c>
      <c r="F3232" s="67" t="s">
        <v>1964</v>
      </c>
      <c r="G3232" s="8"/>
      <c r="H3232" s="67" t="s">
        <v>1742</v>
      </c>
      <c r="I3232" s="22" t="s">
        <v>337</v>
      </c>
      <c r="J3232" s="68">
        <v>2</v>
      </c>
      <c r="K3232" s="13">
        <f>IFERROR(VLOOKUP(I3232,'LISTES stock'!A$2:B$1487,2,0)+SUMIFS(J3232:J3232,D3232:D3232,"ENTRÉE",I3232:I3232,I3232)-SUMIFS(J3232:J3232,D3232:D3232,"SORTIE",I3232:I3232,I3232),"")</f>
        <v>-26</v>
      </c>
      <c r="L3232" s="13">
        <f>IFERROR(VLOOKUP(I3232,T_LISTES[],3,0),"")</f>
        <v>2</v>
      </c>
      <c r="M3232" s="13" t="str">
        <f t="shared" si="101"/>
        <v>COMMANDER</v>
      </c>
      <c r="N3232" s="23"/>
      <c r="O3232" s="8"/>
      <c r="P3232" s="69">
        <v>3000</v>
      </c>
      <c r="Q3232" s="22"/>
      <c r="R3232" s="14" t="s">
        <v>1743</v>
      </c>
    </row>
    <row r="3233" spans="1:18" x14ac:dyDescent="0.25">
      <c r="A3233" s="14">
        <f t="shared" si="100"/>
        <v>3232</v>
      </c>
      <c r="B3233" s="15">
        <v>44409</v>
      </c>
      <c r="C3233" s="7">
        <v>44432</v>
      </c>
      <c r="D3233" s="8" t="s">
        <v>842</v>
      </c>
      <c r="E3233" s="22" t="s">
        <v>11</v>
      </c>
      <c r="F3233" s="67" t="s">
        <v>1964</v>
      </c>
      <c r="G3233" s="8"/>
      <c r="H3233" s="67" t="s">
        <v>1742</v>
      </c>
      <c r="I3233" s="22" t="s">
        <v>333</v>
      </c>
      <c r="J3233" s="68">
        <v>2</v>
      </c>
      <c r="K3233" s="13">
        <f>IFERROR(VLOOKUP(I3233,'LISTES stock'!A$2:B$1487,2,0)+SUMIFS(J3233:J3233,D3233:D3233,"ENTRÉE",I3233:I3233,I3233)-SUMIFS(J3233:J3233,D3233:D3233,"SORTIE",I3233:I3233,I3233),"")</f>
        <v>-23</v>
      </c>
      <c r="L3233" s="13">
        <f>IFERROR(VLOOKUP(I3233,T_LISTES[],3,0),"")</f>
        <v>2</v>
      </c>
      <c r="M3233" s="13" t="str">
        <f t="shared" si="101"/>
        <v>COMMANDER</v>
      </c>
      <c r="N3233" s="23"/>
      <c r="O3233" s="8"/>
      <c r="P3233" s="69">
        <v>3000</v>
      </c>
      <c r="Q3233" s="22"/>
      <c r="R3233" s="14" t="s">
        <v>1743</v>
      </c>
    </row>
    <row r="3234" spans="1:18" x14ac:dyDescent="0.25">
      <c r="A3234" s="14">
        <f t="shared" si="100"/>
        <v>3233</v>
      </c>
      <c r="B3234" s="15">
        <v>44409</v>
      </c>
      <c r="C3234" s="7">
        <v>44432</v>
      </c>
      <c r="D3234" s="8" t="s">
        <v>842</v>
      </c>
      <c r="E3234" s="22" t="s">
        <v>169</v>
      </c>
      <c r="F3234" s="67" t="s">
        <v>2129</v>
      </c>
      <c r="G3234" s="8"/>
      <c r="H3234" s="67" t="s">
        <v>17</v>
      </c>
      <c r="I3234" s="22" t="s">
        <v>544</v>
      </c>
      <c r="J3234" s="68">
        <v>3</v>
      </c>
      <c r="K3234" s="13">
        <f>IFERROR(VLOOKUP(I3234,'LISTES stock'!A$2:B$1487,2,0)+SUMIFS(J3234:J3234,D3234:D3234,"ENTRÉE",I3234:I3234,I3234)-SUMIFS(J3234:J3234,D3234:D3234,"SORTIE",I3234:I3234,I3234),"")</f>
        <v>-5</v>
      </c>
      <c r="L3234" s="13">
        <f>IFERROR(VLOOKUP(I3234,T_LISTES[],3,0),"")</f>
        <v>2</v>
      </c>
      <c r="M3234" s="13" t="str">
        <f t="shared" si="101"/>
        <v>COMMANDER</v>
      </c>
      <c r="N3234" s="23" t="s">
        <v>110</v>
      </c>
      <c r="O3234" s="8"/>
      <c r="P3234" s="69">
        <v>150000</v>
      </c>
      <c r="Q3234" s="22" t="s">
        <v>2229</v>
      </c>
      <c r="R3234" s="14" t="s">
        <v>1754</v>
      </c>
    </row>
    <row r="3235" spans="1:18" x14ac:dyDescent="0.25">
      <c r="A3235" s="14">
        <f t="shared" si="100"/>
        <v>3234</v>
      </c>
      <c r="B3235" s="15">
        <v>44409</v>
      </c>
      <c r="C3235" s="7">
        <v>44432</v>
      </c>
      <c r="D3235" s="8" t="s">
        <v>842</v>
      </c>
      <c r="E3235" s="22" t="s">
        <v>434</v>
      </c>
      <c r="F3235" s="67" t="s">
        <v>1747</v>
      </c>
      <c r="G3235" s="8"/>
      <c r="H3235" s="67" t="s">
        <v>17</v>
      </c>
      <c r="I3235" s="22" t="s">
        <v>116</v>
      </c>
      <c r="J3235" s="68">
        <v>2</v>
      </c>
      <c r="K3235" s="13">
        <f>IFERROR(VLOOKUP(I3235,'LISTES stock'!A$2:B$1487,2,0)+SUMIFS(J3235:J3235,D3235:D3235,"ENTRÉE",I3235:I3235,I3235)-SUMIFS(J3235:J3235,D3235:D3235,"SORTIE",I3235:I3235,I3235),"")</f>
        <v>-10</v>
      </c>
      <c r="L3235" s="13">
        <f>IFERROR(VLOOKUP(I3235,T_LISTES[],3,0),"")</f>
        <v>0</v>
      </c>
      <c r="M3235" s="13" t="str">
        <f t="shared" si="101"/>
        <v>COMMANDER</v>
      </c>
      <c r="N3235" s="23" t="s">
        <v>1811</v>
      </c>
      <c r="O3235" s="8"/>
      <c r="P3235" s="69">
        <v>120000</v>
      </c>
      <c r="Q3235" s="22" t="s">
        <v>2041</v>
      </c>
      <c r="R3235" s="14" t="s">
        <v>1790</v>
      </c>
    </row>
    <row r="3236" spans="1:18" x14ac:dyDescent="0.25">
      <c r="A3236" s="14">
        <f t="shared" si="100"/>
        <v>3235</v>
      </c>
      <c r="B3236" s="15">
        <v>44409</v>
      </c>
      <c r="C3236" s="7">
        <v>44432</v>
      </c>
      <c r="D3236" s="75" t="s">
        <v>844</v>
      </c>
      <c r="E3236" s="22" t="s">
        <v>2298</v>
      </c>
      <c r="F3236" s="67" t="s">
        <v>2129</v>
      </c>
      <c r="G3236" s="8"/>
      <c r="H3236" s="67"/>
      <c r="I3236" s="22" t="s">
        <v>544</v>
      </c>
      <c r="J3236" s="68">
        <v>3</v>
      </c>
      <c r="K3236" s="13">
        <f>IFERROR(VLOOKUP(I3236,'LISTES stock'!A$2:B$1487,2,0)+SUMIFS(J3236:J3236,D3236:D3236,"ENTRÉE",I3236:I3236,I3236)-SUMIFS(J3236:J3236,D3236:D3236,"SORTIE",I3236:I3236,I3236),"")</f>
        <v>1</v>
      </c>
      <c r="L3236" s="13">
        <f>IFERROR(VLOOKUP(I3236,T_LISTES[],3,0),"")</f>
        <v>2</v>
      </c>
      <c r="M3236" s="13" t="str">
        <f t="shared" si="101"/>
        <v>COMMANDER</v>
      </c>
      <c r="N3236" s="23"/>
      <c r="O3236" s="8"/>
      <c r="P3236" s="69">
        <v>150000</v>
      </c>
      <c r="Q3236" s="22"/>
      <c r="R3236" s="14"/>
    </row>
    <row r="3237" spans="1:18" x14ac:dyDescent="0.25">
      <c r="A3237" s="14">
        <f t="shared" si="100"/>
        <v>3236</v>
      </c>
      <c r="B3237" s="15">
        <v>44409</v>
      </c>
      <c r="C3237" s="7">
        <v>44433</v>
      </c>
      <c r="D3237" s="8" t="s">
        <v>842</v>
      </c>
      <c r="E3237" s="22" t="s">
        <v>661</v>
      </c>
      <c r="F3237" s="67" t="s">
        <v>1860</v>
      </c>
      <c r="G3237" s="8"/>
      <c r="H3237" s="67" t="s">
        <v>26</v>
      </c>
      <c r="I3237" s="22" t="s">
        <v>135</v>
      </c>
      <c r="J3237" s="68">
        <v>2</v>
      </c>
      <c r="K3237" s="13">
        <f>IFERROR(VLOOKUP(I3237,'LISTES stock'!A$2:B$1487,2,0)+SUMIFS(J3237:J3237,D3237:D3237,"ENTRÉE",I3237:I3237,I3237)-SUMIFS(J3237:J3237,D3237:D3237,"SORTIE",I3237:I3237,I3237),"")</f>
        <v>-88</v>
      </c>
      <c r="L3237" s="13">
        <f>IFERROR(VLOOKUP(I3237,T_LISTES[],3,0),"")</f>
        <v>2</v>
      </c>
      <c r="M3237" s="13" t="str">
        <f t="shared" si="101"/>
        <v>COMMANDER</v>
      </c>
      <c r="N3237" s="23"/>
      <c r="O3237" s="8"/>
      <c r="P3237" s="69">
        <v>0</v>
      </c>
      <c r="Q3237" s="22" t="s">
        <v>2212</v>
      </c>
      <c r="R3237" s="14" t="s">
        <v>1746</v>
      </c>
    </row>
    <row r="3238" spans="1:18" x14ac:dyDescent="0.25">
      <c r="A3238" s="14">
        <f t="shared" si="100"/>
        <v>3237</v>
      </c>
      <c r="B3238" s="15">
        <v>44409</v>
      </c>
      <c r="C3238" s="7">
        <v>44433</v>
      </c>
      <c r="D3238" s="8" t="s">
        <v>842</v>
      </c>
      <c r="E3238" s="22" t="s">
        <v>780</v>
      </c>
      <c r="F3238" s="67" t="s">
        <v>1765</v>
      </c>
      <c r="G3238" s="8"/>
      <c r="H3238" s="67" t="s">
        <v>26</v>
      </c>
      <c r="I3238" s="22" t="s">
        <v>64</v>
      </c>
      <c r="J3238" s="68">
        <v>1</v>
      </c>
      <c r="K3238" s="13">
        <f>IFERROR(VLOOKUP(I3238,'LISTES stock'!A$2:B$1487,2,0)+SUMIFS(J3238:J3238,D3238:D3238,"ENTRÉE",I3238:I3238,I3238)-SUMIFS(J3238:J3238,D3238:D3238,"SORTIE",I3238:I3238,I3238),"")</f>
        <v>-50</v>
      </c>
      <c r="L3238" s="13">
        <f>IFERROR(VLOOKUP(I3238,T_LISTES[],3,0),"")</f>
        <v>2</v>
      </c>
      <c r="M3238" s="13" t="str">
        <f t="shared" si="101"/>
        <v>COMMANDER</v>
      </c>
      <c r="N3238" s="23" t="s">
        <v>1766</v>
      </c>
      <c r="O3238" s="8"/>
      <c r="P3238" s="69">
        <v>0</v>
      </c>
      <c r="Q3238" s="22" t="s">
        <v>1780</v>
      </c>
      <c r="R3238" s="14" t="s">
        <v>1790</v>
      </c>
    </row>
    <row r="3239" spans="1:18" x14ac:dyDescent="0.25">
      <c r="A3239" s="14">
        <f t="shared" si="100"/>
        <v>3238</v>
      </c>
      <c r="B3239" s="15">
        <v>44409</v>
      </c>
      <c r="C3239" s="7">
        <v>44433</v>
      </c>
      <c r="D3239" s="8" t="s">
        <v>842</v>
      </c>
      <c r="E3239" s="22" t="s">
        <v>780</v>
      </c>
      <c r="F3239" s="67" t="s">
        <v>1765</v>
      </c>
      <c r="G3239" s="8"/>
      <c r="H3239" s="67" t="s">
        <v>26</v>
      </c>
      <c r="I3239" s="22" t="s">
        <v>65</v>
      </c>
      <c r="J3239" s="68">
        <v>1</v>
      </c>
      <c r="K3239" s="13">
        <f>IFERROR(VLOOKUP(I3239,'LISTES stock'!A$2:B$1487,2,0)+SUMIFS(J3239:J3239,D3239:D3239,"ENTRÉE",I3239:I3239,I3239)-SUMIFS(J3239:J3239,D3239:D3239,"SORTIE",I3239:I3239,I3239),"")</f>
        <v>-54</v>
      </c>
      <c r="L3239" s="13">
        <f>IFERROR(VLOOKUP(I3239,T_LISTES[],3,0),"")</f>
        <v>2</v>
      </c>
      <c r="M3239" s="13" t="str">
        <f t="shared" si="101"/>
        <v>COMMANDER</v>
      </c>
      <c r="N3239" s="23" t="s">
        <v>1766</v>
      </c>
      <c r="O3239" s="8"/>
      <c r="P3239" s="69">
        <v>0</v>
      </c>
      <c r="Q3239" s="22" t="s">
        <v>1780</v>
      </c>
      <c r="R3239" s="14" t="s">
        <v>1790</v>
      </c>
    </row>
    <row r="3240" spans="1:18" x14ac:dyDescent="0.25">
      <c r="A3240" s="14">
        <f t="shared" si="100"/>
        <v>3239</v>
      </c>
      <c r="B3240" s="15">
        <v>44409</v>
      </c>
      <c r="C3240" s="7">
        <v>44433</v>
      </c>
      <c r="D3240" s="8" t="s">
        <v>842</v>
      </c>
      <c r="E3240" s="22" t="s">
        <v>780</v>
      </c>
      <c r="F3240" s="67" t="s">
        <v>1765</v>
      </c>
      <c r="G3240" s="8"/>
      <c r="H3240" s="67" t="s">
        <v>26</v>
      </c>
      <c r="I3240" s="22" t="s">
        <v>135</v>
      </c>
      <c r="J3240" s="68">
        <v>1</v>
      </c>
      <c r="K3240" s="13">
        <f>IFERROR(VLOOKUP(I3240,'LISTES stock'!A$2:B$1487,2,0)+SUMIFS(J3240:J3240,D3240:D3240,"ENTRÉE",I3240:I3240,I3240)-SUMIFS(J3240:J3240,D3240:D3240,"SORTIE",I3240:I3240,I3240),"")</f>
        <v>-87</v>
      </c>
      <c r="L3240" s="13">
        <f>IFERROR(VLOOKUP(I3240,T_LISTES[],3,0),"")</f>
        <v>2</v>
      </c>
      <c r="M3240" s="13" t="str">
        <f t="shared" si="101"/>
        <v>COMMANDER</v>
      </c>
      <c r="N3240" s="23" t="s">
        <v>1766</v>
      </c>
      <c r="O3240" s="8"/>
      <c r="P3240" s="69">
        <v>0</v>
      </c>
      <c r="Q3240" s="22" t="s">
        <v>1780</v>
      </c>
      <c r="R3240" s="14" t="s">
        <v>1790</v>
      </c>
    </row>
    <row r="3241" spans="1:18" x14ac:dyDescent="0.25">
      <c r="A3241" s="14">
        <f t="shared" si="100"/>
        <v>3240</v>
      </c>
      <c r="B3241" s="15">
        <v>44409</v>
      </c>
      <c r="C3241" s="7">
        <v>44433</v>
      </c>
      <c r="D3241" s="8" t="s">
        <v>842</v>
      </c>
      <c r="E3241" s="22" t="s">
        <v>780</v>
      </c>
      <c r="F3241" s="67" t="s">
        <v>1765</v>
      </c>
      <c r="G3241" s="8"/>
      <c r="H3241" s="67" t="s">
        <v>58</v>
      </c>
      <c r="I3241" s="22" t="s">
        <v>57</v>
      </c>
      <c r="J3241" s="68">
        <v>35</v>
      </c>
      <c r="K3241" s="13">
        <f>IFERROR(VLOOKUP(I3241,'LISTES stock'!A$2:B$1487,2,0)+SUMIFS(J3241:J3241,D3241:D3241,"ENTRÉE",I3241:I3241,I3241)-SUMIFS(J3241:J3241,D3241:D3241,"SORTIE",I3241:I3241,I3241),"")</f>
        <v>-7079</v>
      </c>
      <c r="L3241" s="13">
        <f>IFERROR(VLOOKUP(I3241,T_LISTES[],3,0),"")</f>
        <v>0</v>
      </c>
      <c r="M3241" s="13" t="str">
        <f t="shared" si="101"/>
        <v>COMMANDER</v>
      </c>
      <c r="N3241" s="23" t="s">
        <v>1861</v>
      </c>
      <c r="O3241" s="8"/>
      <c r="P3241" s="69">
        <v>0</v>
      </c>
      <c r="Q3241" s="22" t="s">
        <v>1780</v>
      </c>
      <c r="R3241" s="14" t="s">
        <v>1790</v>
      </c>
    </row>
    <row r="3242" spans="1:18" x14ac:dyDescent="0.25">
      <c r="A3242" s="14">
        <f t="shared" si="100"/>
        <v>3241</v>
      </c>
      <c r="B3242" s="15">
        <v>44409</v>
      </c>
      <c r="C3242" s="7">
        <v>44433</v>
      </c>
      <c r="D3242" s="8" t="s">
        <v>842</v>
      </c>
      <c r="E3242" s="22" t="s">
        <v>169</v>
      </c>
      <c r="F3242" s="67" t="s">
        <v>1964</v>
      </c>
      <c r="G3242" s="8"/>
      <c r="H3242" s="67" t="s">
        <v>1742</v>
      </c>
      <c r="I3242" s="22" t="s">
        <v>7</v>
      </c>
      <c r="J3242" s="68">
        <v>1</v>
      </c>
      <c r="K3242" s="13">
        <f>IFERROR(VLOOKUP(I3242,'LISTES stock'!A$2:B$1487,2,0)+SUMIFS(J3242:J3242,D3242:D3242,"ENTRÉE",I3242:I3242,I3242)-SUMIFS(J3242:J3242,D3242:D3242,"SORTIE",I3242:I3242,I3242),"")</f>
        <v>0</v>
      </c>
      <c r="L3242" s="13">
        <f>IFERROR(VLOOKUP(I3242,T_LISTES[],3,0),"")</f>
        <v>2</v>
      </c>
      <c r="M3242" s="13" t="str">
        <f t="shared" si="101"/>
        <v>COMMANDER</v>
      </c>
      <c r="N3242" s="23"/>
      <c r="O3242" s="8"/>
      <c r="P3242" s="69">
        <v>1500</v>
      </c>
      <c r="Q3242" s="22"/>
      <c r="R3242" s="14" t="s">
        <v>1772</v>
      </c>
    </row>
    <row r="3243" spans="1:18" x14ac:dyDescent="0.25">
      <c r="A3243" s="14">
        <f t="shared" si="100"/>
        <v>3242</v>
      </c>
      <c r="B3243" s="15">
        <v>44409</v>
      </c>
      <c r="C3243" s="7">
        <v>44433</v>
      </c>
      <c r="D3243" s="8" t="s">
        <v>842</v>
      </c>
      <c r="E3243" s="22" t="s">
        <v>780</v>
      </c>
      <c r="F3243" s="67" t="s">
        <v>1747</v>
      </c>
      <c r="G3243" s="8"/>
      <c r="H3243" s="67" t="s">
        <v>17</v>
      </c>
      <c r="I3243" s="22" t="s">
        <v>42</v>
      </c>
      <c r="J3243" s="68">
        <v>1</v>
      </c>
      <c r="K3243" s="13">
        <f>IFERROR(VLOOKUP(I3243,'LISTES stock'!A$2:B$1487,2,0)+SUMIFS(J3243:J3243,D3243:D3243,"ENTRÉE",I3243:I3243,I3243)-SUMIFS(J3243:J3243,D3243:D3243,"SORTIE",I3243:I3243,I3243),"")</f>
        <v>-20</v>
      </c>
      <c r="L3243" s="13">
        <f>IFERROR(VLOOKUP(I3243,T_LISTES[],3,0),"")</f>
        <v>0</v>
      </c>
      <c r="M3243" s="13" t="str">
        <f t="shared" si="101"/>
        <v>COMMANDER</v>
      </c>
      <c r="N3243" s="23"/>
      <c r="O3243" s="8"/>
      <c r="P3243" s="69">
        <v>0</v>
      </c>
      <c r="Q3243" s="22" t="s">
        <v>2130</v>
      </c>
      <c r="R3243" s="14" t="s">
        <v>1790</v>
      </c>
    </row>
    <row r="3244" spans="1:18" x14ac:dyDescent="0.25">
      <c r="A3244" s="14">
        <f t="shared" si="100"/>
        <v>3243</v>
      </c>
      <c r="B3244" s="15">
        <v>44409</v>
      </c>
      <c r="C3244" s="7">
        <v>44433</v>
      </c>
      <c r="D3244" s="8" t="s">
        <v>842</v>
      </c>
      <c r="E3244" s="22" t="s">
        <v>269</v>
      </c>
      <c r="F3244" s="67" t="s">
        <v>1860</v>
      </c>
      <c r="G3244" s="8"/>
      <c r="H3244" s="67" t="s">
        <v>9</v>
      </c>
      <c r="I3244" s="22" t="s">
        <v>633</v>
      </c>
      <c r="J3244" s="68">
        <v>1</v>
      </c>
      <c r="K3244" s="13">
        <f>IFERROR(VLOOKUP(I3244,'LISTES stock'!A$2:B$1487,2,0)+SUMIFS(J3244:J3244,D3244:D3244,"ENTRÉE",I3244:I3244,I3244)-SUMIFS(J3244:J3244,D3244:D3244,"SORTIE",I3244:I3244,I3244),"")</f>
        <v>-1</v>
      </c>
      <c r="L3244" s="13">
        <f>IFERROR(VLOOKUP(I3244,T_LISTES[],3,0),"")</f>
        <v>0</v>
      </c>
      <c r="M3244" s="13" t="str">
        <f t="shared" si="101"/>
        <v>COMMANDER</v>
      </c>
      <c r="N3244" s="23"/>
      <c r="O3244" s="8"/>
      <c r="P3244" s="69">
        <v>0</v>
      </c>
      <c r="Q3244" s="22" t="s">
        <v>1963</v>
      </c>
      <c r="R3244" s="14" t="s">
        <v>1842</v>
      </c>
    </row>
    <row r="3245" spans="1:18" x14ac:dyDescent="0.25">
      <c r="A3245" s="14">
        <f t="shared" si="100"/>
        <v>3244</v>
      </c>
      <c r="B3245" s="15">
        <v>44409</v>
      </c>
      <c r="C3245" s="7">
        <v>44433</v>
      </c>
      <c r="D3245" s="8" t="s">
        <v>842</v>
      </c>
      <c r="E3245" s="22" t="s">
        <v>797</v>
      </c>
      <c r="F3245" s="67" t="s">
        <v>1765</v>
      </c>
      <c r="G3245" s="8"/>
      <c r="H3245" s="67" t="s">
        <v>26</v>
      </c>
      <c r="I3245" s="22" t="s">
        <v>64</v>
      </c>
      <c r="J3245" s="68">
        <v>1</v>
      </c>
      <c r="K3245" s="13">
        <f>IFERROR(VLOOKUP(I3245,'LISTES stock'!A$2:B$1487,2,0)+SUMIFS(J3245:J3245,D3245:D3245,"ENTRÉE",I3245:I3245,I3245)-SUMIFS(J3245:J3245,D3245:D3245,"SORTIE",I3245:I3245,I3245),"")</f>
        <v>-50</v>
      </c>
      <c r="L3245" s="13">
        <f>IFERROR(VLOOKUP(I3245,T_LISTES[],3,0),"")</f>
        <v>2</v>
      </c>
      <c r="M3245" s="13" t="str">
        <f t="shared" si="101"/>
        <v>COMMANDER</v>
      </c>
      <c r="N3245" s="23"/>
      <c r="O3245" s="8"/>
      <c r="P3245" s="69">
        <v>0</v>
      </c>
      <c r="Q3245" s="22" t="s">
        <v>1780</v>
      </c>
      <c r="R3245" s="14" t="s">
        <v>1778</v>
      </c>
    </row>
    <row r="3246" spans="1:18" x14ac:dyDescent="0.25">
      <c r="A3246" s="14">
        <f t="shared" si="100"/>
        <v>3245</v>
      </c>
      <c r="B3246" s="15">
        <v>44409</v>
      </c>
      <c r="C3246" s="7">
        <v>44433</v>
      </c>
      <c r="D3246" s="8" t="s">
        <v>842</v>
      </c>
      <c r="E3246" s="22" t="s">
        <v>797</v>
      </c>
      <c r="F3246" s="67" t="s">
        <v>1765</v>
      </c>
      <c r="G3246" s="8"/>
      <c r="H3246" s="67" t="s">
        <v>26</v>
      </c>
      <c r="I3246" s="22" t="s">
        <v>65</v>
      </c>
      <c r="J3246" s="68">
        <v>1</v>
      </c>
      <c r="K3246" s="13">
        <f>IFERROR(VLOOKUP(I3246,'LISTES stock'!A$2:B$1487,2,0)+SUMIFS(J3246:J3246,D3246:D3246,"ENTRÉE",I3246:I3246,I3246)-SUMIFS(J3246:J3246,D3246:D3246,"SORTIE",I3246:I3246,I3246),"")</f>
        <v>-54</v>
      </c>
      <c r="L3246" s="13">
        <f>IFERROR(VLOOKUP(I3246,T_LISTES[],3,0),"")</f>
        <v>2</v>
      </c>
      <c r="M3246" s="13" t="str">
        <f t="shared" si="101"/>
        <v>COMMANDER</v>
      </c>
      <c r="N3246" s="23"/>
      <c r="O3246" s="8"/>
      <c r="P3246" s="69">
        <v>0</v>
      </c>
      <c r="Q3246" s="22" t="s">
        <v>1780</v>
      </c>
      <c r="R3246" s="14" t="s">
        <v>1778</v>
      </c>
    </row>
    <row r="3247" spans="1:18" x14ac:dyDescent="0.25">
      <c r="A3247" s="14">
        <f t="shared" si="100"/>
        <v>3246</v>
      </c>
      <c r="B3247" s="15">
        <v>44409</v>
      </c>
      <c r="C3247" s="7">
        <v>44433</v>
      </c>
      <c r="D3247" s="8" t="s">
        <v>842</v>
      </c>
      <c r="E3247" s="22" t="s">
        <v>797</v>
      </c>
      <c r="F3247" s="67" t="s">
        <v>1860</v>
      </c>
      <c r="G3247" s="8"/>
      <c r="H3247" s="67" t="s">
        <v>26</v>
      </c>
      <c r="I3247" s="22" t="s">
        <v>135</v>
      </c>
      <c r="J3247" s="68">
        <v>1</v>
      </c>
      <c r="K3247" s="13">
        <f>IFERROR(VLOOKUP(I3247,'LISTES stock'!A$2:B$1487,2,0)+SUMIFS(J3247:J3247,D3247:D3247,"ENTRÉE",I3247:I3247,I3247)-SUMIFS(J3247:J3247,D3247:D3247,"SORTIE",I3247:I3247,I3247),"")</f>
        <v>-87</v>
      </c>
      <c r="L3247" s="13">
        <f>IFERROR(VLOOKUP(I3247,T_LISTES[],3,0),"")</f>
        <v>2</v>
      </c>
      <c r="M3247" s="13" t="str">
        <f t="shared" si="101"/>
        <v>COMMANDER</v>
      </c>
      <c r="N3247" s="23"/>
      <c r="O3247" s="8"/>
      <c r="P3247" s="69">
        <v>0</v>
      </c>
      <c r="Q3247" s="22" t="s">
        <v>1780</v>
      </c>
      <c r="R3247" s="14" t="s">
        <v>1778</v>
      </c>
    </row>
    <row r="3248" spans="1:18" x14ac:dyDescent="0.25">
      <c r="A3248" s="14">
        <f t="shared" si="100"/>
        <v>3247</v>
      </c>
      <c r="B3248" s="15">
        <v>44409</v>
      </c>
      <c r="C3248" s="7">
        <v>44433</v>
      </c>
      <c r="D3248" s="8" t="s">
        <v>842</v>
      </c>
      <c r="E3248" s="22" t="s">
        <v>797</v>
      </c>
      <c r="F3248" s="67" t="s">
        <v>1765</v>
      </c>
      <c r="G3248" s="8"/>
      <c r="H3248" s="67" t="s">
        <v>26</v>
      </c>
      <c r="I3248" s="22" t="s">
        <v>57</v>
      </c>
      <c r="J3248" s="68">
        <v>35</v>
      </c>
      <c r="K3248" s="13">
        <f>IFERROR(VLOOKUP(I3248,'LISTES stock'!A$2:B$1487,2,0)+SUMIFS(J3248:J3248,D3248:D3248,"ENTRÉE",I3248:I3248,I3248)-SUMIFS(J3248:J3248,D3248:D3248,"SORTIE",I3248:I3248,I3248),"")</f>
        <v>-7079</v>
      </c>
      <c r="L3248" s="13">
        <f>IFERROR(VLOOKUP(I3248,T_LISTES[],3,0),"")</f>
        <v>0</v>
      </c>
      <c r="M3248" s="13" t="str">
        <f t="shared" si="101"/>
        <v>COMMANDER</v>
      </c>
      <c r="N3248" s="23" t="s">
        <v>1861</v>
      </c>
      <c r="O3248" s="8"/>
      <c r="P3248" s="69">
        <v>0</v>
      </c>
      <c r="Q3248" s="22" t="s">
        <v>1780</v>
      </c>
      <c r="R3248" s="14" t="s">
        <v>1778</v>
      </c>
    </row>
    <row r="3249" spans="1:18" x14ac:dyDescent="0.25">
      <c r="A3249" s="14">
        <f t="shared" si="100"/>
        <v>3248</v>
      </c>
      <c r="B3249" s="15">
        <v>44409</v>
      </c>
      <c r="C3249" s="7">
        <v>44433</v>
      </c>
      <c r="D3249" s="8" t="s">
        <v>842</v>
      </c>
      <c r="E3249" s="22" t="s">
        <v>269</v>
      </c>
      <c r="F3249" s="67" t="s">
        <v>1735</v>
      </c>
      <c r="G3249" s="8"/>
      <c r="H3249" s="67" t="s">
        <v>33</v>
      </c>
      <c r="I3249" s="22" t="s">
        <v>439</v>
      </c>
      <c r="J3249" s="68">
        <v>1</v>
      </c>
      <c r="K3249" s="13">
        <f>IFERROR(VLOOKUP(I3249,'LISTES stock'!A$2:B$1487,2,0)+SUMIFS(J3249:J3249,D3249:D3249,"ENTRÉE",I3249:I3249,I3249)-SUMIFS(J3249:J3249,D3249:D3249,"SORTIE",I3249:I3249,I3249),"")</f>
        <v>-11</v>
      </c>
      <c r="L3249" s="13">
        <f>IFERROR(VLOOKUP(I3249,T_LISTES[],3,0),"")</f>
        <v>0</v>
      </c>
      <c r="M3249" s="13" t="str">
        <f t="shared" si="101"/>
        <v>COMMANDER</v>
      </c>
      <c r="N3249" s="23"/>
      <c r="O3249" s="8"/>
      <c r="P3249" s="69">
        <v>0</v>
      </c>
      <c r="Q3249" s="22"/>
      <c r="R3249" s="14" t="s">
        <v>1776</v>
      </c>
    </row>
    <row r="3250" spans="1:18" x14ac:dyDescent="0.25">
      <c r="A3250" s="14">
        <f t="shared" si="100"/>
        <v>3249</v>
      </c>
      <c r="B3250" s="15">
        <v>44409</v>
      </c>
      <c r="C3250" s="7">
        <v>44433</v>
      </c>
      <c r="D3250" s="8" t="s">
        <v>842</v>
      </c>
      <c r="E3250" s="22" t="s">
        <v>269</v>
      </c>
      <c r="F3250" s="67" t="s">
        <v>1735</v>
      </c>
      <c r="G3250" s="8"/>
      <c r="H3250" s="67" t="s">
        <v>33</v>
      </c>
      <c r="I3250" s="22" t="s">
        <v>495</v>
      </c>
      <c r="J3250" s="68">
        <v>1</v>
      </c>
      <c r="K3250" s="13">
        <f>IFERROR(VLOOKUP(I3250,'LISTES stock'!A$2:B$1487,2,0)+SUMIFS(J3250:J3250,D3250:D3250,"ENTRÉE",I3250:I3250,I3250)-SUMIFS(J3250:J3250,D3250:D3250,"SORTIE",I3250:I3250,I3250),"")</f>
        <v>-4</v>
      </c>
      <c r="L3250" s="13">
        <f>IFERROR(VLOOKUP(I3250,T_LISTES[],3,0),"")</f>
        <v>0</v>
      </c>
      <c r="M3250" s="13" t="str">
        <f t="shared" si="101"/>
        <v>COMMANDER</v>
      </c>
      <c r="N3250" s="23"/>
      <c r="O3250" s="8"/>
      <c r="P3250" s="69">
        <v>0</v>
      </c>
      <c r="Q3250" s="22"/>
      <c r="R3250" s="14" t="s">
        <v>1776</v>
      </c>
    </row>
    <row r="3251" spans="1:18" x14ac:dyDescent="0.25">
      <c r="A3251" s="14">
        <f t="shared" si="100"/>
        <v>3250</v>
      </c>
      <c r="B3251" s="15">
        <v>44409</v>
      </c>
      <c r="C3251" s="7">
        <v>44433</v>
      </c>
      <c r="D3251" s="8" t="s">
        <v>842</v>
      </c>
      <c r="E3251" s="22" t="s">
        <v>269</v>
      </c>
      <c r="F3251" s="67" t="s">
        <v>1860</v>
      </c>
      <c r="G3251" s="8"/>
      <c r="H3251" s="67" t="s">
        <v>1742</v>
      </c>
      <c r="I3251" s="22" t="s">
        <v>977</v>
      </c>
      <c r="J3251" s="68">
        <v>1</v>
      </c>
      <c r="K3251" s="13">
        <f>IFERROR(VLOOKUP(I3251,'LISTES stock'!A$2:B$1487,2,0)+SUMIFS(J3251:J3251,D3251:D3251,"ENTRÉE",I3251:I3251,I3251)-SUMIFS(J3251:J3251,D3251:D3251,"SORTIE",I3251:I3251,I3251),"")</f>
        <v>3</v>
      </c>
      <c r="L3251" s="13">
        <f>IFERROR(VLOOKUP(I3251,T_LISTES[],3,0),"")</f>
        <v>0</v>
      </c>
      <c r="M3251" s="13" t="str">
        <f t="shared" si="101"/>
        <v/>
      </c>
      <c r="N3251" s="23"/>
      <c r="O3251" s="8"/>
      <c r="P3251" s="69">
        <v>10000</v>
      </c>
      <c r="Q3251" s="22"/>
      <c r="R3251" s="14" t="s">
        <v>1743</v>
      </c>
    </row>
    <row r="3252" spans="1:18" x14ac:dyDescent="0.25">
      <c r="A3252" s="14">
        <f t="shared" si="100"/>
        <v>3251</v>
      </c>
      <c r="B3252" s="15">
        <v>44409</v>
      </c>
      <c r="C3252" s="7">
        <v>44433</v>
      </c>
      <c r="D3252" s="8" t="s">
        <v>842</v>
      </c>
      <c r="E3252" s="22" t="s">
        <v>255</v>
      </c>
      <c r="F3252" s="67" t="s">
        <v>1747</v>
      </c>
      <c r="G3252" s="8"/>
      <c r="H3252" s="67" t="s">
        <v>1742</v>
      </c>
      <c r="I3252" s="22" t="s">
        <v>556</v>
      </c>
      <c r="J3252" s="68">
        <v>1</v>
      </c>
      <c r="K3252" s="13">
        <f>IFERROR(VLOOKUP(I3252,'LISTES stock'!A$2:B$1487,2,0)+SUMIFS(J3252:J3252,D3252:D3252,"ENTRÉE",I3252:I3252,I3252)-SUMIFS(J3252:J3252,D3252:D3252,"SORTIE",I3252:I3252,I3252),"")</f>
        <v>-21</v>
      </c>
      <c r="L3252" s="13">
        <f>IFERROR(VLOOKUP(I3252,T_LISTES[],3,0),"")</f>
        <v>2</v>
      </c>
      <c r="M3252" s="13" t="str">
        <f t="shared" si="101"/>
        <v>COMMANDER</v>
      </c>
      <c r="N3252" s="23"/>
      <c r="O3252" s="8"/>
      <c r="P3252" s="69">
        <v>25000</v>
      </c>
      <c r="Q3252" s="22"/>
      <c r="R3252" s="14" t="s">
        <v>1743</v>
      </c>
    </row>
    <row r="3253" spans="1:18" x14ac:dyDescent="0.25">
      <c r="A3253" s="14">
        <f t="shared" si="100"/>
        <v>3252</v>
      </c>
      <c r="B3253" s="15">
        <v>44409</v>
      </c>
      <c r="C3253" s="7">
        <v>44433</v>
      </c>
      <c r="D3253" s="8" t="s">
        <v>842</v>
      </c>
      <c r="E3253" s="22" t="s">
        <v>691</v>
      </c>
      <c r="F3253" s="67" t="s">
        <v>1964</v>
      </c>
      <c r="G3253" s="8"/>
      <c r="H3253" s="67" t="s">
        <v>1742</v>
      </c>
      <c r="I3253" s="22" t="s">
        <v>333</v>
      </c>
      <c r="J3253" s="68">
        <v>1</v>
      </c>
      <c r="K3253" s="13">
        <f>IFERROR(VLOOKUP(I3253,'LISTES stock'!A$2:B$1487,2,0)+SUMIFS(J3253:J3253,D3253:D3253,"ENTRÉE",I3253:I3253,I3253)-SUMIFS(J3253:J3253,D3253:D3253,"SORTIE",I3253:I3253,I3253),"")</f>
        <v>-22</v>
      </c>
      <c r="L3253" s="13">
        <f>IFERROR(VLOOKUP(I3253,T_LISTES[],3,0),"")</f>
        <v>2</v>
      </c>
      <c r="M3253" s="13" t="str">
        <f t="shared" si="101"/>
        <v>COMMANDER</v>
      </c>
      <c r="N3253" s="23"/>
      <c r="O3253" s="8"/>
      <c r="P3253" s="69">
        <v>1500</v>
      </c>
      <c r="Q3253" s="22"/>
      <c r="R3253" s="14" t="s">
        <v>1743</v>
      </c>
    </row>
    <row r="3254" spans="1:18" x14ac:dyDescent="0.25">
      <c r="A3254" s="14">
        <f t="shared" si="100"/>
        <v>3253</v>
      </c>
      <c r="B3254" s="15">
        <v>44409</v>
      </c>
      <c r="C3254" s="7">
        <v>44433</v>
      </c>
      <c r="D3254" s="8" t="s">
        <v>842</v>
      </c>
      <c r="E3254" s="22" t="s">
        <v>691</v>
      </c>
      <c r="F3254" s="67" t="s">
        <v>1747</v>
      </c>
      <c r="G3254" s="8"/>
      <c r="H3254" s="67" t="s">
        <v>17</v>
      </c>
      <c r="I3254" s="22" t="s">
        <v>42</v>
      </c>
      <c r="J3254" s="68">
        <v>1</v>
      </c>
      <c r="K3254" s="13">
        <f>IFERROR(VLOOKUP(I3254,'LISTES stock'!A$2:B$1487,2,0)+SUMIFS(J3254:J3254,D3254:D3254,"ENTRÉE",I3254:I3254,I3254)-SUMIFS(J3254:J3254,D3254:D3254,"SORTIE",I3254:I3254,I3254),"")</f>
        <v>-20</v>
      </c>
      <c r="L3254" s="13">
        <f>IFERROR(VLOOKUP(I3254,T_LISTES[],3,0),"")</f>
        <v>0</v>
      </c>
      <c r="M3254" s="13" t="str">
        <f t="shared" si="101"/>
        <v>COMMANDER</v>
      </c>
      <c r="N3254" s="23"/>
      <c r="O3254" s="8"/>
      <c r="P3254" s="69">
        <v>12000</v>
      </c>
      <c r="Q3254" s="22"/>
      <c r="R3254" s="14" t="s">
        <v>2213</v>
      </c>
    </row>
    <row r="3255" spans="1:18" x14ac:dyDescent="0.25">
      <c r="A3255" s="14">
        <f t="shared" si="100"/>
        <v>3254</v>
      </c>
      <c r="B3255" s="15">
        <v>44409</v>
      </c>
      <c r="C3255" s="7">
        <v>44433</v>
      </c>
      <c r="D3255" s="8" t="s">
        <v>842</v>
      </c>
      <c r="E3255" s="22" t="s">
        <v>780</v>
      </c>
      <c r="F3255" s="67" t="s">
        <v>1964</v>
      </c>
      <c r="G3255" s="8"/>
      <c r="H3255" s="67" t="s">
        <v>1742</v>
      </c>
      <c r="I3255" s="22" t="s">
        <v>337</v>
      </c>
      <c r="J3255" s="68">
        <v>1</v>
      </c>
      <c r="K3255" s="13">
        <f>IFERROR(VLOOKUP(I3255,'LISTES stock'!A$2:B$1487,2,0)+SUMIFS(J3255:J3255,D3255:D3255,"ENTRÉE",I3255:I3255,I3255)-SUMIFS(J3255:J3255,D3255:D3255,"SORTIE",I3255:I3255,I3255),"")</f>
        <v>-25</v>
      </c>
      <c r="L3255" s="13">
        <f>IFERROR(VLOOKUP(I3255,T_LISTES[],3,0),"")</f>
        <v>2</v>
      </c>
      <c r="M3255" s="13" t="str">
        <f t="shared" si="101"/>
        <v>COMMANDER</v>
      </c>
      <c r="N3255" s="23"/>
      <c r="O3255" s="8"/>
      <c r="P3255" s="69">
        <v>1500</v>
      </c>
      <c r="Q3255" s="22"/>
      <c r="R3255" s="14" t="s">
        <v>1743</v>
      </c>
    </row>
    <row r="3256" spans="1:18" x14ac:dyDescent="0.25">
      <c r="A3256" s="14">
        <f t="shared" si="100"/>
        <v>3255</v>
      </c>
      <c r="B3256" s="15">
        <v>44409</v>
      </c>
      <c r="C3256" s="7">
        <v>44433</v>
      </c>
      <c r="D3256" s="8" t="s">
        <v>842</v>
      </c>
      <c r="E3256" s="22" t="s">
        <v>780</v>
      </c>
      <c r="F3256" s="67" t="s">
        <v>1964</v>
      </c>
      <c r="G3256" s="8"/>
      <c r="H3256" s="67" t="s">
        <v>1742</v>
      </c>
      <c r="I3256" s="22" t="s">
        <v>333</v>
      </c>
      <c r="J3256" s="68">
        <v>1</v>
      </c>
      <c r="K3256" s="13">
        <f>IFERROR(VLOOKUP(I3256,'LISTES stock'!A$2:B$1487,2,0)+SUMIFS(J3256:J3256,D3256:D3256,"ENTRÉE",I3256:I3256,I3256)-SUMIFS(J3256:J3256,D3256:D3256,"SORTIE",I3256:I3256,I3256),"")</f>
        <v>-22</v>
      </c>
      <c r="L3256" s="13">
        <f>IFERROR(VLOOKUP(I3256,T_LISTES[],3,0),"")</f>
        <v>2</v>
      </c>
      <c r="M3256" s="13" t="str">
        <f t="shared" si="101"/>
        <v>COMMANDER</v>
      </c>
      <c r="N3256" s="23"/>
      <c r="O3256" s="8"/>
      <c r="P3256" s="69">
        <v>1500</v>
      </c>
      <c r="Q3256" s="22"/>
      <c r="R3256" s="14" t="s">
        <v>1743</v>
      </c>
    </row>
    <row r="3257" spans="1:18" x14ac:dyDescent="0.25">
      <c r="A3257" s="14">
        <f t="shared" si="100"/>
        <v>3256</v>
      </c>
      <c r="B3257" s="15">
        <v>44409</v>
      </c>
      <c r="C3257" s="7">
        <v>44433</v>
      </c>
      <c r="D3257" s="8" t="s">
        <v>842</v>
      </c>
      <c r="E3257" s="22" t="s">
        <v>770</v>
      </c>
      <c r="F3257" s="67" t="s">
        <v>1965</v>
      </c>
      <c r="G3257" s="8"/>
      <c r="H3257" s="67" t="s">
        <v>33</v>
      </c>
      <c r="I3257" s="22" t="s">
        <v>156</v>
      </c>
      <c r="J3257" s="68">
        <v>10</v>
      </c>
      <c r="K3257" s="13">
        <f>IFERROR(VLOOKUP(I3257,'LISTES stock'!A$2:B$1487,2,0)+SUMIFS(J3257:J3257,D3257:D3257,"ENTRÉE",I3257:I3257,I3257)-SUMIFS(J3257:J3257,D3257:D3257,"SORTIE",I3257:I3257,I3257),"")</f>
        <v>51</v>
      </c>
      <c r="L3257" s="13">
        <f>IFERROR(VLOOKUP(I3257,T_LISTES[],3,0),"")</f>
        <v>2</v>
      </c>
      <c r="M3257" s="13" t="str">
        <f t="shared" si="101"/>
        <v/>
      </c>
      <c r="N3257" s="23"/>
      <c r="O3257" s="8"/>
      <c r="P3257" s="69">
        <v>0</v>
      </c>
      <c r="Q3257" s="22" t="s">
        <v>2123</v>
      </c>
      <c r="R3257" s="14" t="s">
        <v>1759</v>
      </c>
    </row>
    <row r="3258" spans="1:18" x14ac:dyDescent="0.25">
      <c r="A3258" s="14">
        <f t="shared" si="100"/>
        <v>3257</v>
      </c>
      <c r="B3258" s="15">
        <v>44409</v>
      </c>
      <c r="C3258" s="7">
        <v>44433</v>
      </c>
      <c r="D3258" s="8" t="s">
        <v>842</v>
      </c>
      <c r="E3258" s="22" t="s">
        <v>697</v>
      </c>
      <c r="F3258" s="67" t="s">
        <v>1779</v>
      </c>
      <c r="G3258" s="8"/>
      <c r="H3258" s="67" t="s">
        <v>33</v>
      </c>
      <c r="I3258" s="22" t="s">
        <v>768</v>
      </c>
      <c r="J3258" s="68">
        <v>4</v>
      </c>
      <c r="K3258" s="13">
        <f>IFERROR(VLOOKUP(I3258,'LISTES stock'!A$2:B$1487,2,0)+SUMIFS(J3258:J3258,D3258:D3258,"ENTRÉE",I3258:I3258,I3258)-SUMIFS(J3258:J3258,D3258:D3258,"SORTIE",I3258:I3258,I3258),"")</f>
        <v>-4</v>
      </c>
      <c r="L3258" s="13">
        <f>IFERROR(VLOOKUP(I3258,T_LISTES[],3,0),"")</f>
        <v>2</v>
      </c>
      <c r="M3258" s="13" t="str">
        <f t="shared" si="101"/>
        <v>COMMANDER</v>
      </c>
      <c r="N3258" s="23"/>
      <c r="O3258" s="8"/>
      <c r="P3258" s="69">
        <v>0</v>
      </c>
      <c r="Q3258" s="22" t="s">
        <v>2214</v>
      </c>
      <c r="R3258" s="14" t="s">
        <v>1737</v>
      </c>
    </row>
    <row r="3259" spans="1:18" x14ac:dyDescent="0.25">
      <c r="A3259" s="14">
        <f t="shared" ref="A3259:A3322" si="102">ROW()-1</f>
        <v>3258</v>
      </c>
      <c r="B3259" s="15">
        <v>44409</v>
      </c>
      <c r="C3259" s="7">
        <v>44433</v>
      </c>
      <c r="D3259" s="8" t="s">
        <v>842</v>
      </c>
      <c r="E3259" s="22" t="s">
        <v>697</v>
      </c>
      <c r="F3259" s="67" t="s">
        <v>1744</v>
      </c>
      <c r="G3259" s="8"/>
      <c r="H3259" s="67" t="s">
        <v>17</v>
      </c>
      <c r="I3259" s="22" t="s">
        <v>976</v>
      </c>
      <c r="J3259" s="68">
        <v>1</v>
      </c>
      <c r="K3259" s="13">
        <f>IFERROR(VLOOKUP(I3259,'LISTES stock'!A$2:B$1487,2,0)+SUMIFS(J3259:J3259,D3259:D3259,"ENTRÉE",I3259:I3259,I3259)-SUMIFS(J3259:J3259,D3259:D3259,"SORTIE",I3259:I3259,I3259),"")</f>
        <v>-5</v>
      </c>
      <c r="L3259" s="13">
        <f>IFERROR(VLOOKUP(I3259,T_LISTES[],3,0),"")</f>
        <v>0</v>
      </c>
      <c r="M3259" s="13" t="str">
        <f t="shared" ref="M3259:M3322" si="103">IF($K3259&lt;=$L3259,"COMMANDER","")</f>
        <v>COMMANDER</v>
      </c>
      <c r="N3259" s="23"/>
      <c r="O3259" s="8"/>
      <c r="P3259" s="69">
        <v>0</v>
      </c>
      <c r="Q3259" s="22" t="s">
        <v>2062</v>
      </c>
      <c r="R3259" s="14" t="s">
        <v>1737</v>
      </c>
    </row>
    <row r="3260" spans="1:18" x14ac:dyDescent="0.25">
      <c r="A3260" s="14">
        <f t="shared" si="102"/>
        <v>3259</v>
      </c>
      <c r="B3260" s="15">
        <v>44409</v>
      </c>
      <c r="C3260" s="7">
        <v>44433</v>
      </c>
      <c r="D3260" s="8" t="s">
        <v>842</v>
      </c>
      <c r="E3260" s="22" t="s">
        <v>661</v>
      </c>
      <c r="F3260" s="67" t="s">
        <v>1860</v>
      </c>
      <c r="G3260" s="8"/>
      <c r="H3260" s="67" t="s">
        <v>26</v>
      </c>
      <c r="I3260" s="22" t="s">
        <v>664</v>
      </c>
      <c r="J3260" s="68">
        <v>2</v>
      </c>
      <c r="K3260" s="13">
        <f>IFERROR(VLOOKUP(I3260,'LISTES stock'!A$2:B$1487,2,0)+SUMIFS(J3260:J3260,D3260:D3260,"ENTRÉE",I3260:I3260,I3260)-SUMIFS(J3260:J3260,D3260:D3260,"SORTIE",I3260:I3260,I3260),"")</f>
        <v>-15</v>
      </c>
      <c r="L3260" s="13">
        <f>IFERROR(VLOOKUP(I3260,T_LISTES[],3,0),"")</f>
        <v>2</v>
      </c>
      <c r="M3260" s="13" t="str">
        <f t="shared" si="103"/>
        <v>COMMANDER</v>
      </c>
      <c r="N3260" s="23"/>
      <c r="O3260" s="8"/>
      <c r="P3260" s="69">
        <v>0</v>
      </c>
      <c r="Q3260" s="22" t="s">
        <v>2212</v>
      </c>
      <c r="R3260" s="14" t="s">
        <v>1746</v>
      </c>
    </row>
    <row r="3261" spans="1:18" x14ac:dyDescent="0.25">
      <c r="A3261" s="14">
        <f t="shared" si="102"/>
        <v>3260</v>
      </c>
      <c r="B3261" s="15">
        <v>44409</v>
      </c>
      <c r="C3261" s="7">
        <v>44433</v>
      </c>
      <c r="D3261" s="75" t="s">
        <v>844</v>
      </c>
      <c r="E3261" s="22" t="s">
        <v>2298</v>
      </c>
      <c r="F3261" s="67" t="s">
        <v>1768</v>
      </c>
      <c r="G3261" s="8"/>
      <c r="H3261" s="67"/>
      <c r="I3261" s="22" t="s">
        <v>812</v>
      </c>
      <c r="J3261" s="68">
        <v>1</v>
      </c>
      <c r="K3261" s="13">
        <f>IFERROR(VLOOKUP(I3261,'LISTES stock'!A$2:B$1487,2,0)+SUMIFS(J3261:J3261,D3261:D3261,"ENTRÉE",I3261:I3261,I3261)-SUMIFS(J3261:J3261,D3261:D3261,"SORTIE",I3261:I3261,I3261),"")</f>
        <v>1</v>
      </c>
      <c r="L3261" s="13">
        <f>IFERROR(VLOOKUP(I3261,T_LISTES[],3,0),"")</f>
        <v>0</v>
      </c>
      <c r="M3261" s="13" t="str">
        <f t="shared" si="103"/>
        <v/>
      </c>
      <c r="N3261" s="23"/>
      <c r="O3261" s="8"/>
      <c r="P3261" s="69">
        <v>0</v>
      </c>
      <c r="Q3261" s="22"/>
      <c r="R3261" s="14"/>
    </row>
    <row r="3262" spans="1:18" x14ac:dyDescent="0.25">
      <c r="A3262" s="14">
        <f t="shared" si="102"/>
        <v>3261</v>
      </c>
      <c r="B3262" s="15">
        <v>44409</v>
      </c>
      <c r="C3262" s="7">
        <v>44433</v>
      </c>
      <c r="D3262" s="75" t="s">
        <v>844</v>
      </c>
      <c r="E3262" s="22" t="s">
        <v>2298</v>
      </c>
      <c r="F3262" s="67" t="s">
        <v>1768</v>
      </c>
      <c r="G3262" s="8"/>
      <c r="H3262" s="67"/>
      <c r="I3262" s="22" t="s">
        <v>310</v>
      </c>
      <c r="J3262" s="68">
        <v>1</v>
      </c>
      <c r="K3262" s="13">
        <f>IFERROR(VLOOKUP(I3262,'LISTES stock'!A$2:B$1487,2,0)+SUMIFS(J3262:J3262,D3262:D3262,"ENTRÉE",I3262:I3262,I3262)-SUMIFS(J3262:J3262,D3262:D3262,"SORTIE",I3262:I3262,I3262),"")</f>
        <v>1</v>
      </c>
      <c r="L3262" s="13">
        <f>IFERROR(VLOOKUP(I3262,T_LISTES[],3,0),"")</f>
        <v>0</v>
      </c>
      <c r="M3262" s="13" t="str">
        <f t="shared" si="103"/>
        <v/>
      </c>
      <c r="N3262" s="23"/>
      <c r="O3262" s="8"/>
      <c r="P3262" s="69">
        <v>0</v>
      </c>
      <c r="Q3262" s="22"/>
      <c r="R3262" s="14"/>
    </row>
    <row r="3263" spans="1:18" x14ac:dyDescent="0.25">
      <c r="A3263" s="14">
        <f t="shared" si="102"/>
        <v>3262</v>
      </c>
      <c r="B3263" s="15">
        <v>44409</v>
      </c>
      <c r="C3263" s="7">
        <v>44433</v>
      </c>
      <c r="D3263" s="75" t="s">
        <v>844</v>
      </c>
      <c r="E3263" s="22" t="s">
        <v>2298</v>
      </c>
      <c r="F3263" s="67" t="s">
        <v>1768</v>
      </c>
      <c r="G3263" s="8"/>
      <c r="H3263" s="67"/>
      <c r="I3263" s="22" t="s">
        <v>311</v>
      </c>
      <c r="J3263" s="68">
        <v>1</v>
      </c>
      <c r="K3263" s="13">
        <f>IFERROR(VLOOKUP(I3263,'LISTES stock'!A$2:B$1487,2,0)+SUMIFS(J3263:J3263,D3263:D3263,"ENTRÉE",I3263:I3263,I3263)-SUMIFS(J3263:J3263,D3263:D3263,"SORTIE",I3263:I3263,I3263),"")</f>
        <v>0</v>
      </c>
      <c r="L3263" s="13">
        <f>IFERROR(VLOOKUP(I3263,T_LISTES[],3,0),"")</f>
        <v>0</v>
      </c>
      <c r="M3263" s="13" t="str">
        <f t="shared" si="103"/>
        <v>COMMANDER</v>
      </c>
      <c r="N3263" s="23"/>
      <c r="O3263" s="8"/>
      <c r="P3263" s="69">
        <v>0</v>
      </c>
      <c r="Q3263" s="22"/>
      <c r="R3263" s="14"/>
    </row>
    <row r="3264" spans="1:18" x14ac:dyDescent="0.25">
      <c r="A3264" s="14">
        <f t="shared" si="102"/>
        <v>3263</v>
      </c>
      <c r="B3264" s="15">
        <v>44409</v>
      </c>
      <c r="C3264" s="7">
        <v>44433</v>
      </c>
      <c r="D3264" s="75" t="s">
        <v>844</v>
      </c>
      <c r="E3264" s="22" t="s">
        <v>2298</v>
      </c>
      <c r="F3264" s="67" t="s">
        <v>1768</v>
      </c>
      <c r="G3264" s="8"/>
      <c r="H3264" s="67"/>
      <c r="I3264" s="22" t="s">
        <v>435</v>
      </c>
      <c r="J3264" s="68">
        <v>1</v>
      </c>
      <c r="K3264" s="13">
        <f>IFERROR(VLOOKUP(I3264,'LISTES stock'!A$2:B$1487,2,0)+SUMIFS(J3264:J3264,D3264:D3264,"ENTRÉE",I3264:I3264,I3264)-SUMIFS(J3264:J3264,D3264:D3264,"SORTIE",I3264:I3264,I3264),"")</f>
        <v>6</v>
      </c>
      <c r="L3264" s="13">
        <f>IFERROR(VLOOKUP(I3264,T_LISTES[],3,0),"")</f>
        <v>0</v>
      </c>
      <c r="M3264" s="13" t="str">
        <f t="shared" si="103"/>
        <v/>
      </c>
      <c r="N3264" s="23"/>
      <c r="O3264" s="8"/>
      <c r="P3264" s="69">
        <v>0</v>
      </c>
      <c r="Q3264" s="22"/>
      <c r="R3264" s="14"/>
    </row>
    <row r="3265" spans="1:18" x14ac:dyDescent="0.25">
      <c r="A3265" s="14">
        <f t="shared" si="102"/>
        <v>3264</v>
      </c>
      <c r="B3265" s="15">
        <v>44409</v>
      </c>
      <c r="C3265" s="7">
        <v>44433</v>
      </c>
      <c r="D3265" s="75" t="s">
        <v>844</v>
      </c>
      <c r="E3265" s="22" t="s">
        <v>2298</v>
      </c>
      <c r="F3265" s="67" t="s">
        <v>1744</v>
      </c>
      <c r="G3265" s="8"/>
      <c r="H3265" s="67"/>
      <c r="I3265" s="22" t="s">
        <v>976</v>
      </c>
      <c r="J3265" s="68">
        <v>1</v>
      </c>
      <c r="K3265" s="13">
        <f>IFERROR(VLOOKUP(I3265,'LISTES stock'!A$2:B$1487,2,0)+SUMIFS(J3265:J3265,D3265:D3265,"ENTRÉE",I3265:I3265,I3265)-SUMIFS(J3265:J3265,D3265:D3265,"SORTIE",I3265:I3265,I3265),"")</f>
        <v>-3</v>
      </c>
      <c r="L3265" s="13">
        <f>IFERROR(VLOOKUP(I3265,T_LISTES[],3,0),"")</f>
        <v>0</v>
      </c>
      <c r="M3265" s="13" t="str">
        <f t="shared" si="103"/>
        <v>COMMANDER</v>
      </c>
      <c r="N3265" s="23"/>
      <c r="O3265" s="8"/>
      <c r="P3265" s="69">
        <v>20000</v>
      </c>
      <c r="Q3265" s="22"/>
      <c r="R3265" s="14"/>
    </row>
    <row r="3266" spans="1:18" x14ac:dyDescent="0.25">
      <c r="A3266" s="14">
        <f t="shared" si="102"/>
        <v>3265</v>
      </c>
      <c r="B3266" s="15">
        <v>44409</v>
      </c>
      <c r="C3266" s="7">
        <v>44433</v>
      </c>
      <c r="D3266" s="75" t="s">
        <v>844</v>
      </c>
      <c r="E3266" s="22" t="s">
        <v>2298</v>
      </c>
      <c r="F3266" s="67" t="s">
        <v>1860</v>
      </c>
      <c r="G3266" s="8"/>
      <c r="H3266" s="67"/>
      <c r="I3266" s="22" t="s">
        <v>977</v>
      </c>
      <c r="J3266" s="68">
        <v>5</v>
      </c>
      <c r="K3266" s="13">
        <f>IFERROR(VLOOKUP(I3266,'LISTES stock'!A$2:B$1487,2,0)+SUMIFS(J3266:J3266,D3266:D3266,"ENTRÉE",I3266:I3266,I3266)-SUMIFS(J3266:J3266,D3266:D3266,"SORTIE",I3266:I3266,I3266),"")</f>
        <v>9</v>
      </c>
      <c r="L3266" s="13">
        <f>IFERROR(VLOOKUP(I3266,T_LISTES[],3,0),"")</f>
        <v>0</v>
      </c>
      <c r="M3266" s="13" t="str">
        <f t="shared" si="103"/>
        <v/>
      </c>
      <c r="N3266" s="23"/>
      <c r="O3266" s="8"/>
      <c r="P3266" s="69">
        <v>50000</v>
      </c>
      <c r="Q3266" s="22"/>
      <c r="R3266" s="14"/>
    </row>
    <row r="3267" spans="1:18" x14ac:dyDescent="0.25">
      <c r="A3267" s="14">
        <f t="shared" si="102"/>
        <v>3266</v>
      </c>
      <c r="B3267" s="15">
        <v>44409</v>
      </c>
      <c r="C3267" s="7">
        <v>44434</v>
      </c>
      <c r="D3267" s="8" t="s">
        <v>842</v>
      </c>
      <c r="E3267" s="22" t="s">
        <v>1961</v>
      </c>
      <c r="F3267" s="67" t="s">
        <v>1964</v>
      </c>
      <c r="G3267" s="8"/>
      <c r="H3267" s="67" t="s">
        <v>1742</v>
      </c>
      <c r="I3267" s="22" t="s">
        <v>337</v>
      </c>
      <c r="J3267" s="68">
        <v>1</v>
      </c>
      <c r="K3267" s="13">
        <f>IFERROR(VLOOKUP(I3267,'LISTES stock'!A$2:B$1487,2,0)+SUMIFS(J3267:J3267,D3267:D3267,"ENTRÉE",I3267:I3267,I3267)-SUMIFS(J3267:J3267,D3267:D3267,"SORTIE",I3267:I3267,I3267),"")</f>
        <v>-25</v>
      </c>
      <c r="L3267" s="13">
        <f>IFERROR(VLOOKUP(I3267,T_LISTES[],3,0),"")</f>
        <v>2</v>
      </c>
      <c r="M3267" s="13" t="str">
        <f t="shared" si="103"/>
        <v>COMMANDER</v>
      </c>
      <c r="N3267" s="23"/>
      <c r="O3267" s="8"/>
      <c r="P3267" s="69">
        <v>1500</v>
      </c>
      <c r="Q3267" s="22"/>
      <c r="R3267" s="14" t="s">
        <v>1777</v>
      </c>
    </row>
    <row r="3268" spans="1:18" x14ac:dyDescent="0.25">
      <c r="A3268" s="14">
        <f t="shared" si="102"/>
        <v>3267</v>
      </c>
      <c r="B3268" s="15">
        <v>44409</v>
      </c>
      <c r="C3268" s="7">
        <v>44434</v>
      </c>
      <c r="D3268" s="8" t="s">
        <v>842</v>
      </c>
      <c r="E3268" s="22" t="s">
        <v>587</v>
      </c>
      <c r="F3268" s="67" t="s">
        <v>1964</v>
      </c>
      <c r="G3268" s="8"/>
      <c r="H3268" s="67" t="s">
        <v>1742</v>
      </c>
      <c r="I3268" s="22" t="s">
        <v>7</v>
      </c>
      <c r="J3268" s="68">
        <v>1</v>
      </c>
      <c r="K3268" s="13">
        <f>IFERROR(VLOOKUP(I3268,'LISTES stock'!A$2:B$1487,2,0)+SUMIFS(J3268:J3268,D3268:D3268,"ENTRÉE",I3268:I3268,I3268)-SUMIFS(J3268:J3268,D3268:D3268,"SORTIE",I3268:I3268,I3268),"")</f>
        <v>0</v>
      </c>
      <c r="L3268" s="13">
        <f>IFERROR(VLOOKUP(I3268,T_LISTES[],3,0),"")</f>
        <v>2</v>
      </c>
      <c r="M3268" s="13" t="str">
        <f t="shared" si="103"/>
        <v>COMMANDER</v>
      </c>
      <c r="N3268" s="23"/>
      <c r="O3268" s="8"/>
      <c r="P3268" s="69">
        <v>1500</v>
      </c>
      <c r="Q3268" s="22"/>
      <c r="R3268" s="14" t="s">
        <v>1777</v>
      </c>
    </row>
    <row r="3269" spans="1:18" x14ac:dyDescent="0.25">
      <c r="A3269" s="14">
        <f t="shared" si="102"/>
        <v>3268</v>
      </c>
      <c r="B3269" s="15">
        <v>44409</v>
      </c>
      <c r="C3269" s="7">
        <v>44434</v>
      </c>
      <c r="D3269" s="8" t="s">
        <v>842</v>
      </c>
      <c r="E3269" s="22" t="s">
        <v>169</v>
      </c>
      <c r="F3269" s="67" t="s">
        <v>1747</v>
      </c>
      <c r="G3269" s="8"/>
      <c r="H3269" s="67" t="s">
        <v>1740</v>
      </c>
      <c r="I3269" s="22" t="s">
        <v>541</v>
      </c>
      <c r="J3269" s="68">
        <v>1</v>
      </c>
      <c r="K3269" s="13">
        <f>IFERROR(VLOOKUP(I3269,'LISTES stock'!A$2:B$1487,2,0)+SUMIFS(J3269:J3269,D3269:D3269,"ENTRÉE",I3269:I3269,I3269)-SUMIFS(J3269:J3269,D3269:D3269,"SORTIE",I3269:I3269,I3269),"")</f>
        <v>0</v>
      </c>
      <c r="L3269" s="13">
        <f>IFERROR(VLOOKUP(I3269,T_LISTES[],3,0),"")</f>
        <v>2</v>
      </c>
      <c r="M3269" s="13" t="str">
        <f t="shared" si="103"/>
        <v>COMMANDER</v>
      </c>
      <c r="N3269" s="23"/>
      <c r="O3269" s="8"/>
      <c r="P3269" s="69">
        <v>220000</v>
      </c>
      <c r="Q3269" s="22"/>
      <c r="R3269" s="14" t="s">
        <v>1767</v>
      </c>
    </row>
    <row r="3270" spans="1:18" x14ac:dyDescent="0.25">
      <c r="A3270" s="14">
        <f t="shared" si="102"/>
        <v>3269</v>
      </c>
      <c r="B3270" s="15">
        <v>44409</v>
      </c>
      <c r="C3270" s="7">
        <v>44434</v>
      </c>
      <c r="D3270" s="8" t="s">
        <v>842</v>
      </c>
      <c r="E3270" s="22" t="s">
        <v>169</v>
      </c>
      <c r="F3270" s="67" t="s">
        <v>1747</v>
      </c>
      <c r="G3270" s="8"/>
      <c r="H3270" s="67" t="s">
        <v>26</v>
      </c>
      <c r="I3270" s="22" t="s">
        <v>69</v>
      </c>
      <c r="J3270" s="68">
        <v>1</v>
      </c>
      <c r="K3270" s="13">
        <f>IFERROR(VLOOKUP(I3270,'LISTES stock'!A$2:B$1487,2,0)+SUMIFS(J3270:J3270,D3270:D3270,"ENTRÉE",I3270:I3270,I3270)-SUMIFS(J3270:J3270,D3270:D3270,"SORTIE",I3270:I3270,I3270),"")</f>
        <v>-8</v>
      </c>
      <c r="L3270" s="13">
        <f>IFERROR(VLOOKUP(I3270,T_LISTES[],3,0),"")</f>
        <v>2</v>
      </c>
      <c r="M3270" s="13" t="str">
        <f t="shared" si="103"/>
        <v>COMMANDER</v>
      </c>
      <c r="N3270" s="23"/>
      <c r="O3270" s="8"/>
      <c r="P3270" s="69">
        <v>0</v>
      </c>
      <c r="Q3270" s="22"/>
      <c r="R3270" s="14" t="s">
        <v>1767</v>
      </c>
    </row>
    <row r="3271" spans="1:18" x14ac:dyDescent="0.25">
      <c r="A3271" s="14">
        <f t="shared" si="102"/>
        <v>3270</v>
      </c>
      <c r="B3271" s="15">
        <v>44409</v>
      </c>
      <c r="C3271" s="7">
        <v>44434</v>
      </c>
      <c r="D3271" s="8" t="s">
        <v>842</v>
      </c>
      <c r="E3271" s="22" t="s">
        <v>780</v>
      </c>
      <c r="F3271" s="67" t="s">
        <v>1747</v>
      </c>
      <c r="G3271" s="8"/>
      <c r="H3271" s="67" t="s">
        <v>17</v>
      </c>
      <c r="I3271" s="22" t="s">
        <v>18</v>
      </c>
      <c r="J3271" s="68">
        <v>1</v>
      </c>
      <c r="K3271" s="13">
        <f>IFERROR(VLOOKUP(I3271,'LISTES stock'!A$2:B$1487,2,0)+SUMIFS(J3271:J3271,D3271:D3271,"ENTRÉE",I3271:I3271,I3271)-SUMIFS(J3271:J3271,D3271:D3271,"SORTIE",I3271:I3271,I3271),"")</f>
        <v>-58</v>
      </c>
      <c r="L3271" s="13">
        <f>IFERROR(VLOOKUP(I3271,T_LISTES[],3,0),"")</f>
        <v>0</v>
      </c>
      <c r="M3271" s="13" t="str">
        <f t="shared" si="103"/>
        <v>COMMANDER</v>
      </c>
      <c r="N3271" s="23" t="s">
        <v>1755</v>
      </c>
      <c r="O3271" s="8"/>
      <c r="P3271" s="69">
        <v>0</v>
      </c>
      <c r="Q3271" s="22" t="s">
        <v>2041</v>
      </c>
      <c r="R3271" s="14" t="s">
        <v>1790</v>
      </c>
    </row>
    <row r="3272" spans="1:18" x14ac:dyDescent="0.25">
      <c r="A3272" s="14">
        <f t="shared" si="102"/>
        <v>3271</v>
      </c>
      <c r="B3272" s="15">
        <v>44409</v>
      </c>
      <c r="C3272" s="7">
        <v>44434</v>
      </c>
      <c r="D3272" s="8" t="s">
        <v>842</v>
      </c>
      <c r="E3272" s="22" t="s">
        <v>780</v>
      </c>
      <c r="F3272" s="67" t="s">
        <v>1747</v>
      </c>
      <c r="G3272" s="8"/>
      <c r="H3272" s="67" t="s">
        <v>17</v>
      </c>
      <c r="I3272" s="22" t="s">
        <v>116</v>
      </c>
      <c r="J3272" s="68">
        <v>1</v>
      </c>
      <c r="K3272" s="13">
        <f>IFERROR(VLOOKUP(I3272,'LISTES stock'!A$2:B$1487,2,0)+SUMIFS(J3272:J3272,D3272:D3272,"ENTRÉE",I3272:I3272,I3272)-SUMIFS(J3272:J3272,D3272:D3272,"SORTIE",I3272:I3272,I3272),"")</f>
        <v>-9</v>
      </c>
      <c r="L3272" s="13">
        <f>IFERROR(VLOOKUP(I3272,T_LISTES[],3,0),"")</f>
        <v>0</v>
      </c>
      <c r="M3272" s="13" t="str">
        <f t="shared" si="103"/>
        <v>COMMANDER</v>
      </c>
      <c r="N3272" s="23" t="s">
        <v>1811</v>
      </c>
      <c r="O3272" s="8"/>
      <c r="P3272" s="69">
        <v>0</v>
      </c>
      <c r="Q3272" s="22" t="s">
        <v>2041</v>
      </c>
      <c r="R3272" s="14" t="s">
        <v>1790</v>
      </c>
    </row>
    <row r="3273" spans="1:18" x14ac:dyDescent="0.25">
      <c r="A3273" s="14">
        <f t="shared" si="102"/>
        <v>3272</v>
      </c>
      <c r="B3273" s="15">
        <v>44409</v>
      </c>
      <c r="C3273" s="7">
        <v>44434</v>
      </c>
      <c r="D3273" s="8" t="s">
        <v>842</v>
      </c>
      <c r="E3273" s="22" t="s">
        <v>770</v>
      </c>
      <c r="F3273" s="67" t="s">
        <v>1747</v>
      </c>
      <c r="G3273" s="8"/>
      <c r="H3273" s="67" t="s">
        <v>26</v>
      </c>
      <c r="I3273" s="22" t="s">
        <v>163</v>
      </c>
      <c r="J3273" s="68">
        <v>1</v>
      </c>
      <c r="K3273" s="13">
        <f>IFERROR(VLOOKUP(I3273,'LISTES stock'!A$2:B$1487,2,0)+SUMIFS(J3273:J3273,D3273:D3273,"ENTRÉE",I3273:I3273,I3273)-SUMIFS(J3273:J3273,D3273:D3273,"SORTIE",I3273:I3273,I3273),"")</f>
        <v>-4</v>
      </c>
      <c r="L3273" s="13">
        <f>IFERROR(VLOOKUP(I3273,T_LISTES[],3,0),"")</f>
        <v>2</v>
      </c>
      <c r="M3273" s="13" t="str">
        <f t="shared" si="103"/>
        <v>COMMANDER</v>
      </c>
      <c r="N3273" s="23" t="s">
        <v>1827</v>
      </c>
      <c r="O3273" s="8"/>
      <c r="P3273" s="69">
        <v>0</v>
      </c>
      <c r="Q3273" s="22"/>
      <c r="R3273" s="14" t="s">
        <v>1759</v>
      </c>
    </row>
    <row r="3274" spans="1:18" x14ac:dyDescent="0.25">
      <c r="A3274" s="14">
        <f t="shared" si="102"/>
        <v>3273</v>
      </c>
      <c r="B3274" s="15">
        <v>44409</v>
      </c>
      <c r="C3274" s="7">
        <v>44434</v>
      </c>
      <c r="D3274" s="8" t="s">
        <v>842</v>
      </c>
      <c r="E3274" s="22" t="s">
        <v>169</v>
      </c>
      <c r="F3274" s="67" t="s">
        <v>1744</v>
      </c>
      <c r="G3274" s="8"/>
      <c r="H3274" s="67" t="s">
        <v>33</v>
      </c>
      <c r="I3274" s="22" t="s">
        <v>540</v>
      </c>
      <c r="J3274" s="68">
        <v>1</v>
      </c>
      <c r="K3274" s="13">
        <f>IFERROR(VLOOKUP(I3274,'LISTES stock'!A$2:B$1487,2,0)+SUMIFS(J3274:J3274,D3274:D3274,"ENTRÉE",I3274:I3274,I3274)-SUMIFS(J3274:J3274,D3274:D3274,"SORTIE",I3274:I3274,I3274),"")</f>
        <v>-2</v>
      </c>
      <c r="L3274" s="13">
        <f>IFERROR(VLOOKUP(I3274,T_LISTES[],3,0),"")</f>
        <v>2</v>
      </c>
      <c r="M3274" s="13" t="str">
        <f t="shared" si="103"/>
        <v>COMMANDER</v>
      </c>
      <c r="N3274" s="23"/>
      <c r="O3274" s="8"/>
      <c r="P3274" s="69">
        <v>0</v>
      </c>
      <c r="Q3274" s="22"/>
      <c r="R3274" s="14" t="s">
        <v>1896</v>
      </c>
    </row>
    <row r="3275" spans="1:18" x14ac:dyDescent="0.25">
      <c r="A3275" s="14">
        <f t="shared" si="102"/>
        <v>3274</v>
      </c>
      <c r="B3275" s="15">
        <v>44409</v>
      </c>
      <c r="C3275" s="7">
        <v>44434</v>
      </c>
      <c r="D3275" s="8" t="s">
        <v>842</v>
      </c>
      <c r="E3275" s="22" t="s">
        <v>866</v>
      </c>
      <c r="F3275" s="67" t="s">
        <v>1747</v>
      </c>
      <c r="G3275" s="8"/>
      <c r="H3275" s="67" t="s">
        <v>26</v>
      </c>
      <c r="I3275" s="22" t="s">
        <v>226</v>
      </c>
      <c r="J3275" s="68">
        <v>1</v>
      </c>
      <c r="K3275" s="13">
        <f>IFERROR(VLOOKUP(I3275,'LISTES stock'!A$2:B$1487,2,0)+SUMIFS(J3275:J3275,D3275:D3275,"ENTRÉE",I3275:I3275,I3275)-SUMIFS(J3275:J3275,D3275:D3275,"SORTIE",I3275:I3275,I3275),"")</f>
        <v>-5</v>
      </c>
      <c r="L3275" s="13">
        <f>IFERROR(VLOOKUP(I3275,T_LISTES[],3,0),"")</f>
        <v>2</v>
      </c>
      <c r="M3275" s="13" t="str">
        <f t="shared" si="103"/>
        <v>COMMANDER</v>
      </c>
      <c r="N3275" s="23"/>
      <c r="O3275" s="8"/>
      <c r="P3275" s="69">
        <v>0</v>
      </c>
      <c r="Q3275" s="22"/>
      <c r="R3275" s="14" t="s">
        <v>1778</v>
      </c>
    </row>
    <row r="3276" spans="1:18" x14ac:dyDescent="0.25">
      <c r="A3276" s="14">
        <f t="shared" si="102"/>
        <v>3275</v>
      </c>
      <c r="B3276" s="15">
        <v>44409</v>
      </c>
      <c r="C3276" s="7">
        <v>44434</v>
      </c>
      <c r="D3276" s="8" t="s">
        <v>842</v>
      </c>
      <c r="E3276" s="22" t="s">
        <v>866</v>
      </c>
      <c r="F3276" s="67" t="s">
        <v>1747</v>
      </c>
      <c r="G3276" s="8"/>
      <c r="H3276" s="67" t="s">
        <v>26</v>
      </c>
      <c r="I3276" s="22" t="s">
        <v>227</v>
      </c>
      <c r="J3276" s="68">
        <v>1</v>
      </c>
      <c r="K3276" s="13">
        <f>IFERROR(VLOOKUP(I3276,'LISTES stock'!A$2:B$1487,2,0)+SUMIFS(J3276:J3276,D3276:D3276,"ENTRÉE",I3276:I3276,I3276)-SUMIFS(J3276:J3276,D3276:D3276,"SORTIE",I3276:I3276,I3276),"")</f>
        <v>-4</v>
      </c>
      <c r="L3276" s="13">
        <f>IFERROR(VLOOKUP(I3276,T_LISTES[],3,0),"")</f>
        <v>2</v>
      </c>
      <c r="M3276" s="13" t="str">
        <f t="shared" si="103"/>
        <v>COMMANDER</v>
      </c>
      <c r="N3276" s="23"/>
      <c r="O3276" s="8"/>
      <c r="P3276" s="69">
        <v>0</v>
      </c>
      <c r="Q3276" s="22"/>
      <c r="R3276" s="14" t="s">
        <v>1778</v>
      </c>
    </row>
    <row r="3277" spans="1:18" x14ac:dyDescent="0.25">
      <c r="A3277" s="14">
        <f t="shared" si="102"/>
        <v>3276</v>
      </c>
      <c r="B3277" s="15">
        <v>44409</v>
      </c>
      <c r="C3277" s="7">
        <v>44434</v>
      </c>
      <c r="D3277" s="8" t="s">
        <v>842</v>
      </c>
      <c r="E3277" s="22" t="s">
        <v>455</v>
      </c>
      <c r="F3277" s="67" t="s">
        <v>1747</v>
      </c>
      <c r="G3277" s="8"/>
      <c r="H3277" s="67" t="s">
        <v>1742</v>
      </c>
      <c r="I3277" s="22" t="s">
        <v>297</v>
      </c>
      <c r="J3277" s="68">
        <v>1</v>
      </c>
      <c r="K3277" s="13">
        <f>IFERROR(VLOOKUP(I3277,'LISTES stock'!A$2:B$1487,2,0)+SUMIFS(J3277:J3277,D3277:D3277,"ENTRÉE",I3277:I3277,I3277)-SUMIFS(J3277:J3277,D3277:D3277,"SORTIE",I3277:I3277,I3277),"")</f>
        <v>-5</v>
      </c>
      <c r="L3277" s="13">
        <f>IFERROR(VLOOKUP(I3277,T_LISTES[],3,0),"")</f>
        <v>2</v>
      </c>
      <c r="M3277" s="13" t="str">
        <f t="shared" si="103"/>
        <v>COMMANDER</v>
      </c>
      <c r="N3277" s="23"/>
      <c r="O3277" s="8"/>
      <c r="P3277" s="69">
        <v>0</v>
      </c>
      <c r="Q3277" s="22"/>
      <c r="R3277" s="14" t="s">
        <v>1743</v>
      </c>
    </row>
    <row r="3278" spans="1:18" x14ac:dyDescent="0.25">
      <c r="A3278" s="14">
        <f t="shared" si="102"/>
        <v>3277</v>
      </c>
      <c r="B3278" s="15">
        <v>44409</v>
      </c>
      <c r="C3278" s="7">
        <v>44434</v>
      </c>
      <c r="D3278" s="8" t="s">
        <v>842</v>
      </c>
      <c r="E3278" s="22" t="s">
        <v>455</v>
      </c>
      <c r="F3278" s="67" t="s">
        <v>1747</v>
      </c>
      <c r="G3278" s="8"/>
      <c r="H3278" s="67" t="s">
        <v>1742</v>
      </c>
      <c r="I3278" s="22" t="s">
        <v>298</v>
      </c>
      <c r="J3278" s="68">
        <v>1</v>
      </c>
      <c r="K3278" s="13">
        <f>IFERROR(VLOOKUP(I3278,'LISTES stock'!A$2:B$1487,2,0)+SUMIFS(J3278:J3278,D3278:D3278,"ENTRÉE",I3278:I3278,I3278)-SUMIFS(J3278:J3278,D3278:D3278,"SORTIE",I3278:I3278,I3278),"")</f>
        <v>-12</v>
      </c>
      <c r="L3278" s="13">
        <f>IFERROR(VLOOKUP(I3278,T_LISTES[],3,0),"")</f>
        <v>2</v>
      </c>
      <c r="M3278" s="13" t="str">
        <f t="shared" si="103"/>
        <v>COMMANDER</v>
      </c>
      <c r="N3278" s="23"/>
      <c r="O3278" s="8"/>
      <c r="P3278" s="69">
        <v>0</v>
      </c>
      <c r="Q3278" s="22"/>
      <c r="R3278" s="14" t="s">
        <v>1743</v>
      </c>
    </row>
    <row r="3279" spans="1:18" x14ac:dyDescent="0.25">
      <c r="A3279" s="14">
        <f t="shared" si="102"/>
        <v>3278</v>
      </c>
      <c r="B3279" s="15">
        <v>44409</v>
      </c>
      <c r="C3279" s="7">
        <v>44434</v>
      </c>
      <c r="D3279" s="8" t="s">
        <v>842</v>
      </c>
      <c r="E3279" s="22" t="s">
        <v>255</v>
      </c>
      <c r="F3279" s="67" t="s">
        <v>1744</v>
      </c>
      <c r="G3279" s="8"/>
      <c r="H3279" s="67" t="s">
        <v>1796</v>
      </c>
      <c r="I3279" s="22" t="s">
        <v>411</v>
      </c>
      <c r="J3279" s="68">
        <v>1</v>
      </c>
      <c r="K3279" s="13">
        <f>IFERROR(VLOOKUP(I3279,'LISTES stock'!A$2:B$1487,2,0)+SUMIFS(J3279:J3279,D3279:D3279,"ENTRÉE",I3279:I3279,I3279)-SUMIFS(J3279:J3279,D3279:D3279,"SORTIE",I3279:I3279,I3279),"")</f>
        <v>-3</v>
      </c>
      <c r="L3279" s="13">
        <f>IFERROR(VLOOKUP(I3279,T_LISTES[],3,0),"")</f>
        <v>2</v>
      </c>
      <c r="M3279" s="13" t="str">
        <f t="shared" si="103"/>
        <v>COMMANDER</v>
      </c>
      <c r="N3279" s="23"/>
      <c r="O3279" s="8">
        <v>15000</v>
      </c>
      <c r="P3279" s="69">
        <v>0</v>
      </c>
      <c r="Q3279" s="22"/>
      <c r="R3279" s="14" t="s">
        <v>2159</v>
      </c>
    </row>
    <row r="3280" spans="1:18" x14ac:dyDescent="0.25">
      <c r="A3280" s="14">
        <f t="shared" si="102"/>
        <v>3279</v>
      </c>
      <c r="B3280" s="15">
        <v>44409</v>
      </c>
      <c r="C3280" s="7">
        <v>44434</v>
      </c>
      <c r="D3280" s="8" t="s">
        <v>842</v>
      </c>
      <c r="E3280" s="22" t="s">
        <v>21</v>
      </c>
      <c r="F3280" s="67" t="s">
        <v>2129</v>
      </c>
      <c r="G3280" s="8"/>
      <c r="H3280" s="67" t="s">
        <v>33</v>
      </c>
      <c r="I3280" s="22" t="s">
        <v>12</v>
      </c>
      <c r="J3280" s="68">
        <v>1</v>
      </c>
      <c r="K3280" s="13">
        <f>IFERROR(VLOOKUP(I3280,'LISTES stock'!A$2:B$1487,2,0)+SUMIFS(J3280:J3280,D3280:D3280,"ENTRÉE",I3280:I3280,I3280)-SUMIFS(J3280:J3280,D3280:D3280,"SORTIE",I3280:I3280,I3280),"")</f>
        <v>0</v>
      </c>
      <c r="L3280" s="13">
        <f>IFERROR(VLOOKUP(I3280,T_LISTES[],3,0),"")</f>
        <v>0</v>
      </c>
      <c r="M3280" s="13" t="str">
        <f t="shared" si="103"/>
        <v>COMMANDER</v>
      </c>
      <c r="N3280" s="23" t="s">
        <v>110</v>
      </c>
      <c r="O3280" s="8"/>
      <c r="P3280" s="69">
        <v>0</v>
      </c>
      <c r="Q3280" s="22" t="s">
        <v>1749</v>
      </c>
      <c r="R3280" s="14" t="s">
        <v>1754</v>
      </c>
    </row>
    <row r="3281" spans="1:18" x14ac:dyDescent="0.25">
      <c r="A3281" s="14">
        <f t="shared" si="102"/>
        <v>3280</v>
      </c>
      <c r="B3281" s="15">
        <v>44409</v>
      </c>
      <c r="C3281" s="7">
        <v>44434</v>
      </c>
      <c r="D3281" s="8" t="s">
        <v>842</v>
      </c>
      <c r="E3281" s="22" t="s">
        <v>21</v>
      </c>
      <c r="F3281" s="67" t="s">
        <v>2129</v>
      </c>
      <c r="G3281" s="8"/>
      <c r="H3281" s="67" t="s">
        <v>33</v>
      </c>
      <c r="I3281" s="22" t="s">
        <v>13</v>
      </c>
      <c r="J3281" s="68">
        <v>1</v>
      </c>
      <c r="K3281" s="13">
        <f>IFERROR(VLOOKUP(I3281,'LISTES stock'!A$2:B$1487,2,0)+SUMIFS(J3281:J3281,D3281:D3281,"ENTRÉE",I3281:I3281,I3281)-SUMIFS(J3281:J3281,D3281:D3281,"SORTIE",I3281:I3281,I3281),"")</f>
        <v>0</v>
      </c>
      <c r="L3281" s="13">
        <f>IFERROR(VLOOKUP(I3281,T_LISTES[],3,0),"")</f>
        <v>2</v>
      </c>
      <c r="M3281" s="13" t="str">
        <f t="shared" si="103"/>
        <v>COMMANDER</v>
      </c>
      <c r="N3281" s="23" t="s">
        <v>110</v>
      </c>
      <c r="O3281" s="8"/>
      <c r="P3281" s="69">
        <v>24000</v>
      </c>
      <c r="Q3281" s="22" t="s">
        <v>1749</v>
      </c>
      <c r="R3281" s="14" t="s">
        <v>1754</v>
      </c>
    </row>
    <row r="3282" spans="1:18" x14ac:dyDescent="0.25">
      <c r="A3282" s="14">
        <f t="shared" si="102"/>
        <v>3281</v>
      </c>
      <c r="B3282" s="15">
        <v>44409</v>
      </c>
      <c r="C3282" s="7">
        <v>44434</v>
      </c>
      <c r="D3282" s="8" t="s">
        <v>842</v>
      </c>
      <c r="E3282" s="22" t="s">
        <v>52</v>
      </c>
      <c r="F3282" s="67" t="s">
        <v>1762</v>
      </c>
      <c r="G3282" s="8"/>
      <c r="H3282" s="67" t="s">
        <v>26</v>
      </c>
      <c r="I3282" s="22" t="s">
        <v>25</v>
      </c>
      <c r="J3282" s="68">
        <v>2</v>
      </c>
      <c r="K3282" s="13">
        <f>IFERROR(VLOOKUP(I3282,'LISTES stock'!A$2:B$1487,2,0)+SUMIFS(J3282:J3282,D3282:D3282,"ENTRÉE",I3282:I3282,I3282)-SUMIFS(J3282:J3282,D3282:D3282,"SORTIE",I3282:I3282,I3282),"")</f>
        <v>-4</v>
      </c>
      <c r="L3282" s="13">
        <f>IFERROR(VLOOKUP(I3282,T_LISTES[],3,0),"")</f>
        <v>2</v>
      </c>
      <c r="M3282" s="13" t="str">
        <f t="shared" si="103"/>
        <v>COMMANDER</v>
      </c>
      <c r="N3282" s="23"/>
      <c r="O3282" s="8"/>
      <c r="P3282" s="69">
        <v>0</v>
      </c>
      <c r="Q3282" s="22"/>
      <c r="R3282" s="14" t="s">
        <v>1790</v>
      </c>
    </row>
    <row r="3283" spans="1:18" x14ac:dyDescent="0.25">
      <c r="A3283" s="14">
        <f t="shared" si="102"/>
        <v>3282</v>
      </c>
      <c r="B3283" s="15">
        <v>44409</v>
      </c>
      <c r="C3283" s="7">
        <v>44434</v>
      </c>
      <c r="D3283" s="8" t="s">
        <v>842</v>
      </c>
      <c r="E3283" s="22" t="s">
        <v>28</v>
      </c>
      <c r="F3283" s="67" t="s">
        <v>1735</v>
      </c>
      <c r="G3283" s="8"/>
      <c r="H3283" s="67" t="s">
        <v>33</v>
      </c>
      <c r="I3283" s="22" t="s">
        <v>1004</v>
      </c>
      <c r="J3283" s="68">
        <v>1</v>
      </c>
      <c r="K3283" s="13">
        <f>IFERROR(VLOOKUP(I3283,'LISTES stock'!A$2:B$1487,2,0)+SUMIFS(J3283:J3283,D3283:D3283,"ENTRÉE",I3283:I3283,I3283)-SUMIFS(J3283:J3283,D3283:D3283,"SORTIE",I3283:I3283,I3283),"")</f>
        <v>-2</v>
      </c>
      <c r="L3283" s="13">
        <f>IFERROR(VLOOKUP(I3283,T_LISTES[],3,0),"")</f>
        <v>0</v>
      </c>
      <c r="M3283" s="13" t="str">
        <f t="shared" si="103"/>
        <v>COMMANDER</v>
      </c>
      <c r="N3283" s="23"/>
      <c r="O3283" s="8"/>
      <c r="P3283" s="69">
        <v>0</v>
      </c>
      <c r="Q3283" s="22" t="s">
        <v>1903</v>
      </c>
      <c r="R3283" s="14" t="s">
        <v>1759</v>
      </c>
    </row>
    <row r="3284" spans="1:18" x14ac:dyDescent="0.25">
      <c r="A3284" s="14">
        <f t="shared" si="102"/>
        <v>3283</v>
      </c>
      <c r="B3284" s="15">
        <v>44409</v>
      </c>
      <c r="C3284" s="7">
        <v>44434</v>
      </c>
      <c r="D3284" s="8" t="s">
        <v>842</v>
      </c>
      <c r="E3284" s="22" t="s">
        <v>268</v>
      </c>
      <c r="F3284" s="67" t="s">
        <v>1964</v>
      </c>
      <c r="G3284" s="8"/>
      <c r="H3284" s="67" t="s">
        <v>1742</v>
      </c>
      <c r="I3284" s="22" t="s">
        <v>333</v>
      </c>
      <c r="J3284" s="68">
        <v>1</v>
      </c>
      <c r="K3284" s="13">
        <f>IFERROR(VLOOKUP(I3284,'LISTES stock'!A$2:B$1487,2,0)+SUMIFS(J3284:J3284,D3284:D3284,"ENTRÉE",I3284:I3284,I3284)-SUMIFS(J3284:J3284,D3284:D3284,"SORTIE",I3284:I3284,I3284),"")</f>
        <v>-22</v>
      </c>
      <c r="L3284" s="13">
        <f>IFERROR(VLOOKUP(I3284,T_LISTES[],3,0),"")</f>
        <v>2</v>
      </c>
      <c r="M3284" s="13" t="str">
        <f t="shared" si="103"/>
        <v>COMMANDER</v>
      </c>
      <c r="N3284" s="23"/>
      <c r="O3284" s="8"/>
      <c r="P3284" s="69">
        <v>1500</v>
      </c>
      <c r="Q3284" s="22"/>
      <c r="R3284" s="14" t="s">
        <v>1772</v>
      </c>
    </row>
    <row r="3285" spans="1:18" x14ac:dyDescent="0.25">
      <c r="A3285" s="14">
        <f t="shared" si="102"/>
        <v>3284</v>
      </c>
      <c r="B3285" s="15">
        <v>44409</v>
      </c>
      <c r="C3285" s="7">
        <v>44434</v>
      </c>
      <c r="D3285" s="8" t="s">
        <v>842</v>
      </c>
      <c r="E3285" s="22" t="s">
        <v>268</v>
      </c>
      <c r="F3285" s="67" t="s">
        <v>1860</v>
      </c>
      <c r="G3285" s="8"/>
      <c r="H3285" s="67" t="s">
        <v>1742</v>
      </c>
      <c r="I3285" s="22" t="s">
        <v>66</v>
      </c>
      <c r="J3285" s="68">
        <v>1</v>
      </c>
      <c r="K3285" s="13">
        <f>IFERROR(VLOOKUP(I3285,'LISTES stock'!A$2:B$1487,2,0)+SUMIFS(J3285:J3285,D3285:D3285,"ENTRÉE",I3285:I3285,I3285)-SUMIFS(J3285:J3285,D3285:D3285,"SORTIE",I3285:I3285,I3285),"")</f>
        <v>34</v>
      </c>
      <c r="L3285" s="13">
        <f>IFERROR(VLOOKUP(I3285,T_LISTES[],3,0),"")</f>
        <v>2</v>
      </c>
      <c r="M3285" s="13" t="str">
        <f t="shared" si="103"/>
        <v/>
      </c>
      <c r="N3285" s="23"/>
      <c r="O3285" s="8"/>
      <c r="P3285" s="69">
        <v>2000</v>
      </c>
      <c r="Q3285" s="22"/>
      <c r="R3285" s="14" t="s">
        <v>1772</v>
      </c>
    </row>
    <row r="3286" spans="1:18" x14ac:dyDescent="0.25">
      <c r="A3286" s="14">
        <f t="shared" si="102"/>
        <v>3285</v>
      </c>
      <c r="B3286" s="15">
        <v>44409</v>
      </c>
      <c r="C3286" s="7">
        <v>44434</v>
      </c>
      <c r="D3286" s="8" t="s">
        <v>842</v>
      </c>
      <c r="E3286" s="22" t="s">
        <v>268</v>
      </c>
      <c r="F3286" s="67" t="s">
        <v>1860</v>
      </c>
      <c r="G3286" s="8"/>
      <c r="H3286" s="67" t="s">
        <v>1742</v>
      </c>
      <c r="I3286" s="22" t="s">
        <v>67</v>
      </c>
      <c r="J3286" s="68">
        <v>1</v>
      </c>
      <c r="K3286" s="13">
        <f>IFERROR(VLOOKUP(I3286,'LISTES stock'!A$2:B$1487,2,0)+SUMIFS(J3286:J3286,D3286:D3286,"ENTRÉE",I3286:I3286,I3286)-SUMIFS(J3286:J3286,D3286:D3286,"SORTIE",I3286:I3286,I3286),"")</f>
        <v>25</v>
      </c>
      <c r="L3286" s="13">
        <f>IFERROR(VLOOKUP(I3286,T_LISTES[],3,0),"")</f>
        <v>2</v>
      </c>
      <c r="M3286" s="13" t="str">
        <f t="shared" si="103"/>
        <v/>
      </c>
      <c r="N3286" s="23"/>
      <c r="O3286" s="8"/>
      <c r="P3286" s="69">
        <v>2000</v>
      </c>
      <c r="Q3286" s="22"/>
      <c r="R3286" s="14" t="s">
        <v>1772</v>
      </c>
    </row>
    <row r="3287" spans="1:18" x14ac:dyDescent="0.25">
      <c r="A3287" s="14">
        <f t="shared" si="102"/>
        <v>3286</v>
      </c>
      <c r="B3287" s="15">
        <v>44409</v>
      </c>
      <c r="C3287" s="7">
        <v>44434</v>
      </c>
      <c r="D3287" s="8" t="s">
        <v>842</v>
      </c>
      <c r="E3287" s="22" t="s">
        <v>770</v>
      </c>
      <c r="F3287" s="67" t="s">
        <v>1779</v>
      </c>
      <c r="G3287" s="8"/>
      <c r="H3287" s="67" t="s">
        <v>33</v>
      </c>
      <c r="I3287" s="22" t="s">
        <v>51</v>
      </c>
      <c r="J3287" s="68">
        <v>1</v>
      </c>
      <c r="K3287" s="13">
        <f>IFERROR(VLOOKUP(I3287,'LISTES stock'!A$2:B$1487,2,0)+SUMIFS(J3287:J3287,D3287:D3287,"ENTRÉE",I3287:I3287,I3287)-SUMIFS(J3287:J3287,D3287:D3287,"SORTIE",I3287:I3287,I3287),"")</f>
        <v>-6</v>
      </c>
      <c r="L3287" s="13">
        <f>IFERROR(VLOOKUP(I3287,T_LISTES[],3,0),"")</f>
        <v>0</v>
      </c>
      <c r="M3287" s="13" t="str">
        <f t="shared" si="103"/>
        <v>COMMANDER</v>
      </c>
      <c r="N3287" s="23"/>
      <c r="O3287" s="8"/>
      <c r="P3287" s="69">
        <v>0</v>
      </c>
      <c r="Q3287" s="22"/>
      <c r="R3287" s="14" t="s">
        <v>1776</v>
      </c>
    </row>
    <row r="3288" spans="1:18" x14ac:dyDescent="0.25">
      <c r="A3288" s="14">
        <f t="shared" si="102"/>
        <v>3287</v>
      </c>
      <c r="B3288" s="15">
        <v>44409</v>
      </c>
      <c r="C3288" s="7">
        <v>44434</v>
      </c>
      <c r="D3288" s="8" t="s">
        <v>842</v>
      </c>
      <c r="E3288" s="22" t="s">
        <v>268</v>
      </c>
      <c r="F3288" s="67" t="s">
        <v>1747</v>
      </c>
      <c r="G3288" s="8"/>
      <c r="H3288" s="67" t="s">
        <v>26</v>
      </c>
      <c r="I3288" s="22" t="s">
        <v>70</v>
      </c>
      <c r="J3288" s="68">
        <v>1</v>
      </c>
      <c r="K3288" s="13">
        <f>IFERROR(VLOOKUP(I3288,'LISTES stock'!A$2:B$1487,2,0)+SUMIFS(J3288:J3288,D3288:D3288,"ENTRÉE",I3288:I3288,I3288)-SUMIFS(J3288:J3288,D3288:D3288,"SORTIE",I3288:I3288,I3288),"")</f>
        <v>-34</v>
      </c>
      <c r="L3288" s="13">
        <f>IFERROR(VLOOKUP(I3288,T_LISTES[],3,0),"")</f>
        <v>2</v>
      </c>
      <c r="M3288" s="13" t="str">
        <f t="shared" si="103"/>
        <v>COMMANDER</v>
      </c>
      <c r="N3288" s="23" t="s">
        <v>1775</v>
      </c>
      <c r="O3288" s="8"/>
      <c r="P3288" s="69">
        <v>0</v>
      </c>
      <c r="Q3288" s="22"/>
      <c r="R3288" s="14" t="s">
        <v>1789</v>
      </c>
    </row>
    <row r="3289" spans="1:18" x14ac:dyDescent="0.25">
      <c r="A3289" s="14">
        <f t="shared" si="102"/>
        <v>3288</v>
      </c>
      <c r="B3289" s="15">
        <v>44409</v>
      </c>
      <c r="C3289" s="7">
        <v>44434</v>
      </c>
      <c r="D3289" s="8" t="s">
        <v>842</v>
      </c>
      <c r="E3289" s="22" t="s">
        <v>169</v>
      </c>
      <c r="F3289" s="67" t="s">
        <v>2222</v>
      </c>
      <c r="G3289" s="8"/>
      <c r="H3289" s="67" t="s">
        <v>33</v>
      </c>
      <c r="I3289" s="22" t="s">
        <v>1005</v>
      </c>
      <c r="J3289" s="68">
        <v>1</v>
      </c>
      <c r="K3289" s="13">
        <f>IFERROR(VLOOKUP(I3289,'LISTES stock'!A$2:B$1487,2,0)+SUMIFS(J3289:J3289,D3289:D3289,"ENTRÉE",I3289:I3289,I3289)-SUMIFS(J3289:J3289,D3289:D3289,"SORTIE",I3289:I3289,I3289),"")</f>
        <v>-2</v>
      </c>
      <c r="L3289" s="13">
        <f>IFERROR(VLOOKUP(I3289,T_LISTES[],3,0),"")</f>
        <v>0</v>
      </c>
      <c r="M3289" s="13" t="str">
        <f t="shared" si="103"/>
        <v>COMMANDER</v>
      </c>
      <c r="N3289" s="23"/>
      <c r="O3289" s="8"/>
      <c r="P3289" s="69">
        <v>0</v>
      </c>
      <c r="Q3289" s="22"/>
      <c r="R3289" s="14" t="s">
        <v>1842</v>
      </c>
    </row>
    <row r="3290" spans="1:18" x14ac:dyDescent="0.25">
      <c r="A3290" s="14">
        <f t="shared" si="102"/>
        <v>3289</v>
      </c>
      <c r="B3290" s="15">
        <v>44409</v>
      </c>
      <c r="C3290" s="7">
        <v>44434</v>
      </c>
      <c r="D3290" s="8" t="s">
        <v>842</v>
      </c>
      <c r="E3290" s="22" t="s">
        <v>266</v>
      </c>
      <c r="F3290" s="67" t="s">
        <v>1747</v>
      </c>
      <c r="G3290" s="8"/>
      <c r="H3290" s="67" t="s">
        <v>26</v>
      </c>
      <c r="I3290" s="22" t="s">
        <v>70</v>
      </c>
      <c r="J3290" s="68">
        <v>1</v>
      </c>
      <c r="K3290" s="13">
        <f>IFERROR(VLOOKUP(I3290,'LISTES stock'!A$2:B$1487,2,0)+SUMIFS(J3290:J3290,D3290:D3290,"ENTRÉE",I3290:I3290,I3290)-SUMIFS(J3290:J3290,D3290:D3290,"SORTIE",I3290:I3290,I3290),"")</f>
        <v>-34</v>
      </c>
      <c r="L3290" s="13">
        <f>IFERROR(VLOOKUP(I3290,T_LISTES[],3,0),"")</f>
        <v>2</v>
      </c>
      <c r="M3290" s="13" t="str">
        <f t="shared" si="103"/>
        <v>COMMANDER</v>
      </c>
      <c r="N3290" s="23" t="s">
        <v>1775</v>
      </c>
      <c r="O3290" s="8"/>
      <c r="P3290" s="69">
        <v>0</v>
      </c>
      <c r="Q3290" s="22"/>
      <c r="R3290" s="14" t="s">
        <v>1789</v>
      </c>
    </row>
    <row r="3291" spans="1:18" x14ac:dyDescent="0.25">
      <c r="A3291" s="14">
        <f t="shared" si="102"/>
        <v>3290</v>
      </c>
      <c r="B3291" s="15">
        <v>44409</v>
      </c>
      <c r="C3291" s="7">
        <v>44434</v>
      </c>
      <c r="D3291" s="8" t="s">
        <v>842</v>
      </c>
      <c r="E3291" s="22" t="s">
        <v>268</v>
      </c>
      <c r="F3291" s="67" t="s">
        <v>1964</v>
      </c>
      <c r="G3291" s="8"/>
      <c r="H3291" s="67" t="s">
        <v>1742</v>
      </c>
      <c r="I3291" s="22" t="s">
        <v>337</v>
      </c>
      <c r="J3291" s="68">
        <v>2</v>
      </c>
      <c r="K3291" s="13">
        <f>IFERROR(VLOOKUP(I3291,'LISTES stock'!A$2:B$1487,2,0)+SUMIFS(J3291:J3291,D3291:D3291,"ENTRÉE",I3291:I3291,I3291)-SUMIFS(J3291:J3291,D3291:D3291,"SORTIE",I3291:I3291,I3291),"")</f>
        <v>-26</v>
      </c>
      <c r="L3291" s="13">
        <f>IFERROR(VLOOKUP(I3291,T_LISTES[],3,0),"")</f>
        <v>2</v>
      </c>
      <c r="M3291" s="13" t="str">
        <f t="shared" si="103"/>
        <v>COMMANDER</v>
      </c>
      <c r="N3291" s="23"/>
      <c r="O3291" s="8"/>
      <c r="P3291" s="69">
        <v>1500</v>
      </c>
      <c r="Q3291" s="22"/>
      <c r="R3291" s="14" t="s">
        <v>1772</v>
      </c>
    </row>
    <row r="3292" spans="1:18" x14ac:dyDescent="0.25">
      <c r="A3292" s="14">
        <f t="shared" si="102"/>
        <v>3291</v>
      </c>
      <c r="B3292" s="15">
        <v>44409</v>
      </c>
      <c r="C3292" s="7">
        <v>44434</v>
      </c>
      <c r="D3292" s="8" t="s">
        <v>842</v>
      </c>
      <c r="E3292" s="22" t="s">
        <v>28</v>
      </c>
      <c r="F3292" s="67" t="s">
        <v>1735</v>
      </c>
      <c r="G3292" s="8"/>
      <c r="H3292" s="67" t="s">
        <v>33</v>
      </c>
      <c r="I3292" s="22" t="s">
        <v>769</v>
      </c>
      <c r="J3292" s="68">
        <v>2</v>
      </c>
      <c r="K3292" s="13">
        <f>IFERROR(VLOOKUP(I3292,'LISTES stock'!A$2:B$1487,2,0)+SUMIFS(J3292:J3292,D3292:D3292,"ENTRÉE",I3292:I3292,I3292)-SUMIFS(J3292:J3292,D3292:D3292,"SORTIE",I3292:I3292,I3292),"")</f>
        <v>-3</v>
      </c>
      <c r="L3292" s="13">
        <f>IFERROR(VLOOKUP(I3292,T_LISTES[],3,0),"")</f>
        <v>0</v>
      </c>
      <c r="M3292" s="13" t="str">
        <f t="shared" si="103"/>
        <v>COMMANDER</v>
      </c>
      <c r="N3292" s="23"/>
      <c r="O3292" s="8"/>
      <c r="P3292" s="69">
        <v>0</v>
      </c>
      <c r="Q3292" s="22" t="s">
        <v>2223</v>
      </c>
      <c r="R3292" s="14" t="s">
        <v>1759</v>
      </c>
    </row>
    <row r="3293" spans="1:18" x14ac:dyDescent="0.25">
      <c r="A3293" s="14">
        <f t="shared" si="102"/>
        <v>3292</v>
      </c>
      <c r="B3293" s="15">
        <v>44409</v>
      </c>
      <c r="C3293" s="7">
        <v>44435</v>
      </c>
      <c r="D3293" s="8" t="s">
        <v>842</v>
      </c>
      <c r="E3293" s="22" t="s">
        <v>21</v>
      </c>
      <c r="F3293" s="67" t="s">
        <v>2129</v>
      </c>
      <c r="G3293" s="8"/>
      <c r="H3293" s="67" t="s">
        <v>1748</v>
      </c>
      <c r="I3293" s="22" t="s">
        <v>12</v>
      </c>
      <c r="J3293" s="68">
        <v>1</v>
      </c>
      <c r="K3293" s="13">
        <f>IFERROR(VLOOKUP(I3293,'LISTES stock'!A$2:B$1487,2,0)+SUMIFS(J3293:J3293,D3293:D3293,"ENTRÉE",I3293:I3293,I3293)-SUMIFS(J3293:J3293,D3293:D3293,"SORTIE",I3293:I3293,I3293),"")</f>
        <v>0</v>
      </c>
      <c r="L3293" s="13">
        <f>IFERROR(VLOOKUP(I3293,T_LISTES[],3,0),"")</f>
        <v>0</v>
      </c>
      <c r="M3293" s="13" t="str">
        <f t="shared" si="103"/>
        <v>COMMANDER</v>
      </c>
      <c r="N3293" s="23"/>
      <c r="O3293" s="8"/>
      <c r="P3293" s="69">
        <v>0</v>
      </c>
      <c r="Q3293" s="22" t="s">
        <v>1749</v>
      </c>
      <c r="R3293" s="14" t="s">
        <v>1754</v>
      </c>
    </row>
    <row r="3294" spans="1:18" x14ac:dyDescent="0.25">
      <c r="A3294" s="14">
        <f t="shared" si="102"/>
        <v>3293</v>
      </c>
      <c r="B3294" s="15">
        <v>44409</v>
      </c>
      <c r="C3294" s="7">
        <v>44435</v>
      </c>
      <c r="D3294" s="8" t="s">
        <v>842</v>
      </c>
      <c r="E3294" s="22" t="s">
        <v>21</v>
      </c>
      <c r="F3294" s="67" t="s">
        <v>1747</v>
      </c>
      <c r="G3294" s="8"/>
      <c r="H3294" s="67" t="s">
        <v>1742</v>
      </c>
      <c r="I3294" s="22" t="s">
        <v>297</v>
      </c>
      <c r="J3294" s="68">
        <v>1</v>
      </c>
      <c r="K3294" s="13">
        <f>IFERROR(VLOOKUP(I3294,'LISTES stock'!A$2:B$1487,2,0)+SUMIFS(J3294:J3294,D3294:D3294,"ENTRÉE",I3294:I3294,I3294)-SUMIFS(J3294:J3294,D3294:D3294,"SORTIE",I3294:I3294,I3294),"")</f>
        <v>-5</v>
      </c>
      <c r="L3294" s="13">
        <f>IFERROR(VLOOKUP(I3294,T_LISTES[],3,0),"")</f>
        <v>2</v>
      </c>
      <c r="M3294" s="13" t="str">
        <f t="shared" si="103"/>
        <v>COMMANDER</v>
      </c>
      <c r="N3294" s="23"/>
      <c r="O3294" s="8"/>
      <c r="P3294" s="69">
        <v>0</v>
      </c>
      <c r="Q3294" s="22"/>
      <c r="R3294" s="14" t="s">
        <v>1743</v>
      </c>
    </row>
    <row r="3295" spans="1:18" x14ac:dyDescent="0.25">
      <c r="A3295" s="14">
        <f t="shared" si="102"/>
        <v>3294</v>
      </c>
      <c r="B3295" s="15">
        <v>44409</v>
      </c>
      <c r="C3295" s="7">
        <v>44435</v>
      </c>
      <c r="D3295" s="8" t="s">
        <v>842</v>
      </c>
      <c r="E3295" s="22" t="s">
        <v>21</v>
      </c>
      <c r="F3295" s="67" t="s">
        <v>1747</v>
      </c>
      <c r="G3295" s="8"/>
      <c r="H3295" s="67" t="s">
        <v>1742</v>
      </c>
      <c r="I3295" s="22" t="s">
        <v>298</v>
      </c>
      <c r="J3295" s="68">
        <v>1</v>
      </c>
      <c r="K3295" s="13">
        <f>IFERROR(VLOOKUP(I3295,'LISTES stock'!A$2:B$1487,2,0)+SUMIFS(J3295:J3295,D3295:D3295,"ENTRÉE",I3295:I3295,I3295)-SUMIFS(J3295:J3295,D3295:D3295,"SORTIE",I3295:I3295,I3295),"")</f>
        <v>-12</v>
      </c>
      <c r="L3295" s="13">
        <f>IFERROR(VLOOKUP(I3295,T_LISTES[],3,0),"")</f>
        <v>2</v>
      </c>
      <c r="M3295" s="13" t="str">
        <f t="shared" si="103"/>
        <v>COMMANDER</v>
      </c>
      <c r="N3295" s="23"/>
      <c r="O3295" s="8"/>
      <c r="P3295" s="69">
        <v>0</v>
      </c>
      <c r="Q3295" s="22"/>
      <c r="R3295" s="14" t="s">
        <v>1743</v>
      </c>
    </row>
    <row r="3296" spans="1:18" x14ac:dyDescent="0.25">
      <c r="A3296" s="14">
        <f t="shared" si="102"/>
        <v>3295</v>
      </c>
      <c r="B3296" s="15">
        <v>44409</v>
      </c>
      <c r="C3296" s="7">
        <v>44435</v>
      </c>
      <c r="D3296" s="8" t="s">
        <v>842</v>
      </c>
      <c r="E3296" s="22" t="s">
        <v>21</v>
      </c>
      <c r="F3296" s="67" t="s">
        <v>2129</v>
      </c>
      <c r="G3296" s="8"/>
      <c r="H3296" s="67" t="s">
        <v>1742</v>
      </c>
      <c r="I3296" s="22" t="s">
        <v>544</v>
      </c>
      <c r="J3296" s="68">
        <v>2</v>
      </c>
      <c r="K3296" s="13">
        <f>IFERROR(VLOOKUP(I3296,'LISTES stock'!A$2:B$1487,2,0)+SUMIFS(J3296:J3296,D3296:D3296,"ENTRÉE",I3296:I3296,I3296)-SUMIFS(J3296:J3296,D3296:D3296,"SORTIE",I3296:I3296,I3296),"")</f>
        <v>-4</v>
      </c>
      <c r="L3296" s="13">
        <f>IFERROR(VLOOKUP(I3296,T_LISTES[],3,0),"")</f>
        <v>2</v>
      </c>
      <c r="M3296" s="13" t="str">
        <f t="shared" si="103"/>
        <v>COMMANDER</v>
      </c>
      <c r="N3296" s="23"/>
      <c r="O3296" s="8"/>
      <c r="P3296" s="69">
        <v>100000</v>
      </c>
      <c r="Q3296" s="22" t="s">
        <v>1812</v>
      </c>
      <c r="R3296" s="14" t="s">
        <v>1772</v>
      </c>
    </row>
    <row r="3297" spans="1:18" x14ac:dyDescent="0.25">
      <c r="A3297" s="14">
        <f t="shared" si="102"/>
        <v>3296</v>
      </c>
      <c r="B3297" s="15">
        <v>44409</v>
      </c>
      <c r="C3297" s="7">
        <v>44435</v>
      </c>
      <c r="D3297" s="8" t="s">
        <v>842</v>
      </c>
      <c r="E3297" s="22" t="s">
        <v>867</v>
      </c>
      <c r="F3297" s="67" t="s">
        <v>1747</v>
      </c>
      <c r="G3297" s="8"/>
      <c r="H3297" s="67" t="s">
        <v>1742</v>
      </c>
      <c r="I3297" s="22" t="s">
        <v>556</v>
      </c>
      <c r="J3297" s="68">
        <v>1</v>
      </c>
      <c r="K3297" s="13">
        <f>IFERROR(VLOOKUP(I3297,'LISTES stock'!A$2:B$1487,2,0)+SUMIFS(J3297:J3297,D3297:D3297,"ENTRÉE",I3297:I3297,I3297)-SUMIFS(J3297:J3297,D3297:D3297,"SORTIE",I3297:I3297,I3297),"")</f>
        <v>-21</v>
      </c>
      <c r="L3297" s="13">
        <f>IFERROR(VLOOKUP(I3297,T_LISTES[],3,0),"")</f>
        <v>2</v>
      </c>
      <c r="M3297" s="13" t="str">
        <f t="shared" si="103"/>
        <v>COMMANDER</v>
      </c>
      <c r="N3297" s="23"/>
      <c r="O3297" s="8"/>
      <c r="P3297" s="69">
        <v>0</v>
      </c>
      <c r="Q3297" s="22"/>
      <c r="R3297" s="14" t="s">
        <v>1777</v>
      </c>
    </row>
    <row r="3298" spans="1:18" x14ac:dyDescent="0.25">
      <c r="A3298" s="14">
        <f t="shared" si="102"/>
        <v>3297</v>
      </c>
      <c r="B3298" s="15">
        <v>44409</v>
      </c>
      <c r="C3298" s="7">
        <v>44435</v>
      </c>
      <c r="D3298" s="8" t="s">
        <v>842</v>
      </c>
      <c r="E3298" s="22" t="s">
        <v>643</v>
      </c>
      <c r="F3298" s="67" t="s">
        <v>1765</v>
      </c>
      <c r="G3298" s="8"/>
      <c r="H3298" s="67" t="s">
        <v>26</v>
      </c>
      <c r="I3298" s="22" t="s">
        <v>64</v>
      </c>
      <c r="J3298" s="68">
        <v>1</v>
      </c>
      <c r="K3298" s="13">
        <f>IFERROR(VLOOKUP(I3298,'LISTES stock'!A$2:B$1487,2,0)+SUMIFS(J3298:J3298,D3298:D3298,"ENTRÉE",I3298:I3298,I3298)-SUMIFS(J3298:J3298,D3298:D3298,"SORTIE",I3298:I3298,I3298),"")</f>
        <v>-50</v>
      </c>
      <c r="L3298" s="13">
        <f>IFERROR(VLOOKUP(I3298,T_LISTES[],3,0),"")</f>
        <v>2</v>
      </c>
      <c r="M3298" s="13" t="str">
        <f t="shared" si="103"/>
        <v>COMMANDER</v>
      </c>
      <c r="N3298" s="23"/>
      <c r="O3298" s="8"/>
      <c r="P3298" s="69">
        <v>0</v>
      </c>
      <c r="Q3298" s="22" t="s">
        <v>1780</v>
      </c>
      <c r="R3298" s="14" t="s">
        <v>1759</v>
      </c>
    </row>
    <row r="3299" spans="1:18" x14ac:dyDescent="0.25">
      <c r="A3299" s="14">
        <f t="shared" si="102"/>
        <v>3298</v>
      </c>
      <c r="B3299" s="15">
        <v>44409</v>
      </c>
      <c r="C3299" s="7">
        <v>44435</v>
      </c>
      <c r="D3299" s="8" t="s">
        <v>842</v>
      </c>
      <c r="E3299" s="22" t="s">
        <v>643</v>
      </c>
      <c r="F3299" s="67" t="s">
        <v>1765</v>
      </c>
      <c r="G3299" s="8"/>
      <c r="H3299" s="67" t="s">
        <v>26</v>
      </c>
      <c r="I3299" s="22" t="s">
        <v>65</v>
      </c>
      <c r="J3299" s="68">
        <v>1</v>
      </c>
      <c r="K3299" s="13">
        <f>IFERROR(VLOOKUP(I3299,'LISTES stock'!A$2:B$1487,2,0)+SUMIFS(J3299:J3299,D3299:D3299,"ENTRÉE",I3299:I3299,I3299)-SUMIFS(J3299:J3299,D3299:D3299,"SORTIE",I3299:I3299,I3299),"")</f>
        <v>-54</v>
      </c>
      <c r="L3299" s="13">
        <f>IFERROR(VLOOKUP(I3299,T_LISTES[],3,0),"")</f>
        <v>2</v>
      </c>
      <c r="M3299" s="13" t="str">
        <f t="shared" si="103"/>
        <v>COMMANDER</v>
      </c>
      <c r="N3299" s="23"/>
      <c r="O3299" s="8"/>
      <c r="P3299" s="69">
        <v>0</v>
      </c>
      <c r="Q3299" s="22" t="s">
        <v>1780</v>
      </c>
      <c r="R3299" s="14" t="s">
        <v>1759</v>
      </c>
    </row>
    <row r="3300" spans="1:18" x14ac:dyDescent="0.25">
      <c r="A3300" s="14">
        <f t="shared" si="102"/>
        <v>3299</v>
      </c>
      <c r="B3300" s="15">
        <v>44409</v>
      </c>
      <c r="C3300" s="7">
        <v>44435</v>
      </c>
      <c r="D3300" s="8" t="s">
        <v>842</v>
      </c>
      <c r="E3300" s="22" t="s">
        <v>643</v>
      </c>
      <c r="F3300" s="67" t="s">
        <v>1860</v>
      </c>
      <c r="G3300" s="8"/>
      <c r="H3300" s="67" t="s">
        <v>26</v>
      </c>
      <c r="I3300" s="22" t="s">
        <v>135</v>
      </c>
      <c r="J3300" s="68">
        <v>1</v>
      </c>
      <c r="K3300" s="13">
        <f>IFERROR(VLOOKUP(I3300,'LISTES stock'!A$2:B$1487,2,0)+SUMIFS(J3300:J3300,D3300:D3300,"ENTRÉE",I3300:I3300,I3300)-SUMIFS(J3300:J3300,D3300:D3300,"SORTIE",I3300:I3300,I3300),"")</f>
        <v>-87</v>
      </c>
      <c r="L3300" s="13">
        <f>IFERROR(VLOOKUP(I3300,T_LISTES[],3,0),"")</f>
        <v>2</v>
      </c>
      <c r="M3300" s="13" t="str">
        <f t="shared" si="103"/>
        <v>COMMANDER</v>
      </c>
      <c r="N3300" s="23"/>
      <c r="O3300" s="8"/>
      <c r="P3300" s="69">
        <v>0</v>
      </c>
      <c r="Q3300" s="22" t="s">
        <v>1780</v>
      </c>
      <c r="R3300" s="14" t="s">
        <v>1759</v>
      </c>
    </row>
    <row r="3301" spans="1:18" x14ac:dyDescent="0.25">
      <c r="A3301" s="14">
        <f t="shared" si="102"/>
        <v>3300</v>
      </c>
      <c r="B3301" s="15">
        <v>44409</v>
      </c>
      <c r="C3301" s="7">
        <v>44435</v>
      </c>
      <c r="D3301" s="8" t="s">
        <v>842</v>
      </c>
      <c r="E3301" s="22" t="s">
        <v>643</v>
      </c>
      <c r="F3301" s="67" t="s">
        <v>1765</v>
      </c>
      <c r="G3301" s="8"/>
      <c r="H3301" s="67" t="s">
        <v>58</v>
      </c>
      <c r="I3301" s="22" t="s">
        <v>57</v>
      </c>
      <c r="J3301" s="68">
        <v>35</v>
      </c>
      <c r="K3301" s="13">
        <f>IFERROR(VLOOKUP(I3301,'LISTES stock'!A$2:B$1487,2,0)+SUMIFS(J3301:J3301,D3301:D3301,"ENTRÉE",I3301:I3301,I3301)-SUMIFS(J3301:J3301,D3301:D3301,"SORTIE",I3301:I3301,I3301),"")</f>
        <v>-7079</v>
      </c>
      <c r="L3301" s="13">
        <f>IFERROR(VLOOKUP(I3301,T_LISTES[],3,0),"")</f>
        <v>0</v>
      </c>
      <c r="M3301" s="13" t="str">
        <f t="shared" si="103"/>
        <v>COMMANDER</v>
      </c>
      <c r="N3301" s="23" t="s">
        <v>1861</v>
      </c>
      <c r="O3301" s="8"/>
      <c r="P3301" s="69">
        <v>0</v>
      </c>
      <c r="Q3301" s="22" t="s">
        <v>1780</v>
      </c>
      <c r="R3301" s="14" t="s">
        <v>1759</v>
      </c>
    </row>
    <row r="3302" spans="1:18" x14ac:dyDescent="0.25">
      <c r="A3302" s="14">
        <f t="shared" si="102"/>
        <v>3301</v>
      </c>
      <c r="B3302" s="15">
        <v>44409</v>
      </c>
      <c r="C3302" s="7">
        <v>44435</v>
      </c>
      <c r="D3302" s="8" t="s">
        <v>842</v>
      </c>
      <c r="E3302" s="22" t="s">
        <v>1859</v>
      </c>
      <c r="F3302" s="67" t="s">
        <v>1860</v>
      </c>
      <c r="G3302" s="8"/>
      <c r="H3302" s="67" t="s">
        <v>26</v>
      </c>
      <c r="I3302" s="22" t="s">
        <v>663</v>
      </c>
      <c r="J3302" s="68">
        <v>2</v>
      </c>
      <c r="K3302" s="13">
        <f>IFERROR(VLOOKUP(I3302,'LISTES stock'!A$2:B$1487,2,0)+SUMIFS(J3302:J3302,D3302:D3302,"ENTRÉE",I3302:I3302,I3302)-SUMIFS(J3302:J3302,D3302:D3302,"SORTIE",I3302:I3302,I3302),"")</f>
        <v>-1</v>
      </c>
      <c r="L3302" s="13">
        <f>IFERROR(VLOOKUP(I3302,T_LISTES[],3,0),"")</f>
        <v>2</v>
      </c>
      <c r="M3302" s="13" t="str">
        <f t="shared" si="103"/>
        <v>COMMANDER</v>
      </c>
      <c r="N3302" s="23"/>
      <c r="O3302" s="8"/>
      <c r="P3302" s="69">
        <v>0</v>
      </c>
      <c r="Q3302" s="22" t="s">
        <v>1780</v>
      </c>
      <c r="R3302" s="14" t="s">
        <v>1767</v>
      </c>
    </row>
    <row r="3303" spans="1:18" x14ac:dyDescent="0.25">
      <c r="A3303" s="14">
        <f t="shared" si="102"/>
        <v>3302</v>
      </c>
      <c r="B3303" s="15">
        <v>44409</v>
      </c>
      <c r="C3303" s="7">
        <v>44435</v>
      </c>
      <c r="D3303" s="8" t="s">
        <v>842</v>
      </c>
      <c r="E3303" s="22" t="s">
        <v>643</v>
      </c>
      <c r="F3303" s="67" t="s">
        <v>1860</v>
      </c>
      <c r="G3303" s="8"/>
      <c r="H3303" s="67" t="s">
        <v>26</v>
      </c>
      <c r="I3303" s="22" t="s">
        <v>27</v>
      </c>
      <c r="J3303" s="68">
        <v>2</v>
      </c>
      <c r="K3303" s="13">
        <f>IFERROR(VLOOKUP(I3303,'LISTES stock'!A$2:B$1487,2,0)+SUMIFS(J3303:J3303,D3303:D3303,"ENTRÉE",I3303:I3303,I3303)-SUMIFS(J3303:J3303,D3303:D3303,"SORTIE",I3303:I3303,I3303),"")</f>
        <v>20</v>
      </c>
      <c r="L3303" s="13">
        <f>IFERROR(VLOOKUP(I3303,T_LISTES[],3,0),"")</f>
        <v>2</v>
      </c>
      <c r="M3303" s="13" t="str">
        <f t="shared" si="103"/>
        <v/>
      </c>
      <c r="N3303" s="23"/>
      <c r="O3303" s="8"/>
      <c r="P3303" s="69">
        <v>0</v>
      </c>
      <c r="Q3303" s="22" t="s">
        <v>1780</v>
      </c>
      <c r="R3303" s="14" t="s">
        <v>1767</v>
      </c>
    </row>
    <row r="3304" spans="1:18" x14ac:dyDescent="0.25">
      <c r="A3304" s="14">
        <f t="shared" si="102"/>
        <v>3303</v>
      </c>
      <c r="B3304" s="15">
        <v>44409</v>
      </c>
      <c r="C3304" s="7">
        <v>44435</v>
      </c>
      <c r="D3304" s="8" t="s">
        <v>842</v>
      </c>
      <c r="E3304" s="22" t="s">
        <v>643</v>
      </c>
      <c r="F3304" s="67" t="s">
        <v>1860</v>
      </c>
      <c r="G3304" s="8"/>
      <c r="H3304" s="67" t="s">
        <v>26</v>
      </c>
      <c r="I3304" s="22" t="s">
        <v>135</v>
      </c>
      <c r="J3304" s="68">
        <v>2</v>
      </c>
      <c r="K3304" s="13">
        <f>IFERROR(VLOOKUP(I3304,'LISTES stock'!A$2:B$1487,2,0)+SUMIFS(J3304:J3304,D3304:D3304,"ENTRÉE",I3304:I3304,I3304)-SUMIFS(J3304:J3304,D3304:D3304,"SORTIE",I3304:I3304,I3304),"")</f>
        <v>-88</v>
      </c>
      <c r="L3304" s="13">
        <f>IFERROR(VLOOKUP(I3304,T_LISTES[],3,0),"")</f>
        <v>2</v>
      </c>
      <c r="M3304" s="13" t="str">
        <f t="shared" si="103"/>
        <v>COMMANDER</v>
      </c>
      <c r="N3304" s="23"/>
      <c r="O3304" s="8"/>
      <c r="P3304" s="69">
        <v>0</v>
      </c>
      <c r="Q3304" s="22" t="s">
        <v>1780</v>
      </c>
      <c r="R3304" s="14" t="s">
        <v>1767</v>
      </c>
    </row>
    <row r="3305" spans="1:18" x14ac:dyDescent="0.25">
      <c r="A3305" s="14">
        <f t="shared" si="102"/>
        <v>3304</v>
      </c>
      <c r="B3305" s="15">
        <v>44409</v>
      </c>
      <c r="C3305" s="7">
        <v>44435</v>
      </c>
      <c r="D3305" s="8" t="s">
        <v>842</v>
      </c>
      <c r="E3305" s="22" t="s">
        <v>643</v>
      </c>
      <c r="F3305" s="67" t="s">
        <v>1765</v>
      </c>
      <c r="G3305" s="8"/>
      <c r="H3305" s="67" t="s">
        <v>58</v>
      </c>
      <c r="I3305" s="22" t="s">
        <v>57</v>
      </c>
      <c r="J3305" s="68">
        <v>30</v>
      </c>
      <c r="K3305" s="13">
        <f>IFERROR(VLOOKUP(I3305,'LISTES stock'!A$2:B$1487,2,0)+SUMIFS(J3305:J3305,D3305:D3305,"ENTRÉE",I3305:I3305,I3305)-SUMIFS(J3305:J3305,D3305:D3305,"SORTIE",I3305:I3305,I3305),"")</f>
        <v>-7074</v>
      </c>
      <c r="L3305" s="13">
        <f>IFERROR(VLOOKUP(I3305,T_LISTES[],3,0),"")</f>
        <v>0</v>
      </c>
      <c r="M3305" s="13" t="str">
        <f t="shared" si="103"/>
        <v>COMMANDER</v>
      </c>
      <c r="N3305" s="23" t="s">
        <v>1861</v>
      </c>
      <c r="O3305" s="8"/>
      <c r="P3305" s="69">
        <v>0</v>
      </c>
      <c r="Q3305" s="22" t="s">
        <v>1780</v>
      </c>
      <c r="R3305" s="14" t="s">
        <v>1767</v>
      </c>
    </row>
    <row r="3306" spans="1:18" x14ac:dyDescent="0.25">
      <c r="A3306" s="14">
        <f t="shared" si="102"/>
        <v>3305</v>
      </c>
      <c r="B3306" s="15">
        <v>44409</v>
      </c>
      <c r="C3306" s="7">
        <v>44435</v>
      </c>
      <c r="D3306" s="8" t="s">
        <v>842</v>
      </c>
      <c r="E3306" s="22" t="s">
        <v>442</v>
      </c>
      <c r="F3306" s="67" t="s">
        <v>1735</v>
      </c>
      <c r="G3306" s="8"/>
      <c r="H3306" s="67" t="s">
        <v>33</v>
      </c>
      <c r="I3306" s="22" t="s">
        <v>439</v>
      </c>
      <c r="J3306" s="68">
        <v>1</v>
      </c>
      <c r="K3306" s="13">
        <f>IFERROR(VLOOKUP(I3306,'LISTES stock'!A$2:B$1487,2,0)+SUMIFS(J3306:J3306,D3306:D3306,"ENTRÉE",I3306:I3306,I3306)-SUMIFS(J3306:J3306,D3306:D3306,"SORTIE",I3306:I3306,I3306),"")</f>
        <v>-11</v>
      </c>
      <c r="L3306" s="13">
        <f>IFERROR(VLOOKUP(I3306,T_LISTES[],3,0),"")</f>
        <v>0</v>
      </c>
      <c r="M3306" s="13" t="str">
        <f t="shared" si="103"/>
        <v>COMMANDER</v>
      </c>
      <c r="N3306" s="23"/>
      <c r="O3306" s="8"/>
      <c r="P3306" s="69">
        <v>0</v>
      </c>
      <c r="Q3306" s="22"/>
      <c r="R3306" s="14" t="s">
        <v>1778</v>
      </c>
    </row>
    <row r="3307" spans="1:18" x14ac:dyDescent="0.25">
      <c r="A3307" s="14">
        <f t="shared" si="102"/>
        <v>3306</v>
      </c>
      <c r="B3307" s="15">
        <v>44409</v>
      </c>
      <c r="C3307" s="7">
        <v>44435</v>
      </c>
      <c r="D3307" s="8" t="s">
        <v>842</v>
      </c>
      <c r="E3307" s="22" t="s">
        <v>867</v>
      </c>
      <c r="F3307" s="67" t="s">
        <v>1735</v>
      </c>
      <c r="G3307" s="8"/>
      <c r="H3307" s="67" t="s">
        <v>17</v>
      </c>
      <c r="I3307" s="22" t="s">
        <v>202</v>
      </c>
      <c r="J3307" s="68">
        <v>4</v>
      </c>
      <c r="K3307" s="13">
        <f>IFERROR(VLOOKUP(I3307,'LISTES stock'!A$2:B$1487,2,0)+SUMIFS(J3307:J3307,D3307:D3307,"ENTRÉE",I3307:I3307,I3307)-SUMIFS(J3307:J3307,D3307:D3307,"SORTIE",I3307:I3307,I3307),"")</f>
        <v>0</v>
      </c>
      <c r="L3307" s="13">
        <f>IFERROR(VLOOKUP(I3307,T_LISTES[],3,0),"")</f>
        <v>0</v>
      </c>
      <c r="M3307" s="13" t="str">
        <f t="shared" si="103"/>
        <v>COMMANDER</v>
      </c>
      <c r="N3307" s="23"/>
      <c r="O3307" s="8"/>
      <c r="P3307" s="69">
        <v>0</v>
      </c>
      <c r="Q3307" s="22" t="s">
        <v>1810</v>
      </c>
      <c r="R3307" s="14" t="s">
        <v>1767</v>
      </c>
    </row>
    <row r="3308" spans="1:18" x14ac:dyDescent="0.25">
      <c r="A3308" s="14">
        <f t="shared" si="102"/>
        <v>3307</v>
      </c>
      <c r="B3308" s="15">
        <v>44409</v>
      </c>
      <c r="C3308" s="7">
        <v>44435</v>
      </c>
      <c r="D3308" s="8" t="s">
        <v>842</v>
      </c>
      <c r="E3308" s="22" t="s">
        <v>867</v>
      </c>
      <c r="F3308" s="67" t="s">
        <v>1744</v>
      </c>
      <c r="G3308" s="8"/>
      <c r="H3308" s="67" t="s">
        <v>33</v>
      </c>
      <c r="I3308" s="22" t="s">
        <v>745</v>
      </c>
      <c r="J3308" s="68">
        <v>2</v>
      </c>
      <c r="K3308" s="13">
        <f>IFERROR(VLOOKUP(I3308,'LISTES stock'!A$2:B$1487,2,0)+SUMIFS(J3308:J3308,D3308:D3308,"ENTRÉE",I3308:I3308,I3308)-SUMIFS(J3308:J3308,D3308:D3308,"SORTIE",I3308:I3308,I3308),"")</f>
        <v>-2</v>
      </c>
      <c r="L3308" s="13">
        <f>IFERROR(VLOOKUP(I3308,T_LISTES[],3,0),"")</f>
        <v>2</v>
      </c>
      <c r="M3308" s="13" t="str">
        <f t="shared" si="103"/>
        <v>COMMANDER</v>
      </c>
      <c r="N3308" s="23"/>
      <c r="O3308" s="8"/>
      <c r="P3308" s="69">
        <v>120000</v>
      </c>
      <c r="Q3308" s="22"/>
      <c r="R3308" s="14" t="s">
        <v>1845</v>
      </c>
    </row>
    <row r="3309" spans="1:18" x14ac:dyDescent="0.25">
      <c r="A3309" s="14">
        <f t="shared" si="102"/>
        <v>3308</v>
      </c>
      <c r="B3309" s="15">
        <v>44409</v>
      </c>
      <c r="C3309" s="7">
        <v>44435</v>
      </c>
      <c r="D3309" s="8" t="s">
        <v>842</v>
      </c>
      <c r="E3309" s="22" t="s">
        <v>867</v>
      </c>
      <c r="F3309" s="67" t="s">
        <v>1744</v>
      </c>
      <c r="G3309" s="8"/>
      <c r="H3309" s="67" t="s">
        <v>33</v>
      </c>
      <c r="I3309" s="22" t="s">
        <v>49</v>
      </c>
      <c r="J3309" s="68">
        <v>2</v>
      </c>
      <c r="K3309" s="13">
        <f>IFERROR(VLOOKUP(I3309,'LISTES stock'!A$2:B$1487,2,0)+SUMIFS(J3309:J3309,D3309:D3309,"ENTRÉE",I3309:I3309,I3309)-SUMIFS(J3309:J3309,D3309:D3309,"SORTIE",I3309:I3309,I3309),"")</f>
        <v>-4</v>
      </c>
      <c r="L3309" s="13">
        <f>IFERROR(VLOOKUP(I3309,T_LISTES[],3,0),"")</f>
        <v>0</v>
      </c>
      <c r="M3309" s="13" t="str">
        <f t="shared" si="103"/>
        <v>COMMANDER</v>
      </c>
      <c r="N3309" s="23"/>
      <c r="O3309" s="8"/>
      <c r="P3309" s="69">
        <v>0</v>
      </c>
      <c r="Q3309" s="22"/>
      <c r="R3309" s="14" t="s">
        <v>1845</v>
      </c>
    </row>
    <row r="3310" spans="1:18" x14ac:dyDescent="0.25">
      <c r="A3310" s="14">
        <f t="shared" si="102"/>
        <v>3309</v>
      </c>
      <c r="B3310" s="15">
        <v>44409</v>
      </c>
      <c r="C3310" s="7">
        <v>44435</v>
      </c>
      <c r="D3310" s="8" t="s">
        <v>842</v>
      </c>
      <c r="E3310" s="22" t="s">
        <v>867</v>
      </c>
      <c r="F3310" s="67" t="s">
        <v>1744</v>
      </c>
      <c r="G3310" s="8"/>
      <c r="H3310" s="67" t="s">
        <v>33</v>
      </c>
      <c r="I3310" s="22" t="s">
        <v>1006</v>
      </c>
      <c r="J3310" s="68">
        <v>2</v>
      </c>
      <c r="K3310" s="13">
        <f>IFERROR(VLOOKUP(I3310,'LISTES stock'!A$2:B$1487,2,0)+SUMIFS(J3310:J3310,D3310:D3310,"ENTRÉE",I3310:I3310,I3310)-SUMIFS(J3310:J3310,D3310:D3310,"SORTIE",I3310:I3310,I3310),"")</f>
        <v>-4</v>
      </c>
      <c r="L3310" s="13">
        <f>IFERROR(VLOOKUP(I3310,T_LISTES[],3,0),"")</f>
        <v>0</v>
      </c>
      <c r="M3310" s="13" t="str">
        <f t="shared" si="103"/>
        <v>COMMANDER</v>
      </c>
      <c r="N3310" s="23"/>
      <c r="O3310" s="8"/>
      <c r="P3310" s="69">
        <v>0</v>
      </c>
      <c r="Q3310" s="22"/>
      <c r="R3310" s="14" t="s">
        <v>1845</v>
      </c>
    </row>
    <row r="3311" spans="1:18" x14ac:dyDescent="0.25">
      <c r="A3311" s="14">
        <f t="shared" si="102"/>
        <v>3310</v>
      </c>
      <c r="B3311" s="15">
        <v>44409</v>
      </c>
      <c r="C3311" s="7">
        <v>44435</v>
      </c>
      <c r="D3311" s="8" t="s">
        <v>842</v>
      </c>
      <c r="E3311" s="22" t="s">
        <v>867</v>
      </c>
      <c r="F3311" s="67" t="s">
        <v>1744</v>
      </c>
      <c r="G3311" s="8"/>
      <c r="H3311" s="67" t="s">
        <v>17</v>
      </c>
      <c r="I3311" s="22" t="s">
        <v>458</v>
      </c>
      <c r="J3311" s="68">
        <v>2</v>
      </c>
      <c r="K3311" s="13">
        <f>IFERROR(VLOOKUP(I3311,'LISTES stock'!A$2:B$1487,2,0)+SUMIFS(J3311:J3311,D3311:D3311,"ENTRÉE",I3311:I3311,I3311)-SUMIFS(J3311:J3311,D3311:D3311,"SORTIE",I3311:I3311,I3311),"")</f>
        <v>5</v>
      </c>
      <c r="L3311" s="13">
        <f>IFERROR(VLOOKUP(I3311,T_LISTES[],3,0),"")</f>
        <v>0</v>
      </c>
      <c r="M3311" s="13" t="str">
        <f t="shared" si="103"/>
        <v/>
      </c>
      <c r="N3311" s="23"/>
      <c r="O3311" s="8"/>
      <c r="P3311" s="69">
        <v>0</v>
      </c>
      <c r="Q3311" s="22"/>
      <c r="R3311" s="14" t="s">
        <v>1759</v>
      </c>
    </row>
    <row r="3312" spans="1:18" x14ac:dyDescent="0.25">
      <c r="A3312" s="14">
        <f t="shared" si="102"/>
        <v>3311</v>
      </c>
      <c r="B3312" s="15">
        <v>44409</v>
      </c>
      <c r="C3312" s="7">
        <v>44435</v>
      </c>
      <c r="D3312" s="8" t="s">
        <v>842</v>
      </c>
      <c r="E3312" s="22" t="s">
        <v>867</v>
      </c>
      <c r="F3312" s="67" t="s">
        <v>1762</v>
      </c>
      <c r="G3312" s="8"/>
      <c r="H3312" s="67" t="s">
        <v>1748</v>
      </c>
      <c r="I3312" s="22" t="s">
        <v>407</v>
      </c>
      <c r="J3312" s="68">
        <v>2</v>
      </c>
      <c r="K3312" s="13">
        <f>IFERROR(VLOOKUP(I3312,'LISTES stock'!A$2:B$1487,2,0)+SUMIFS(J3312:J3312,D3312:D3312,"ENTRÉE",I3312:I3312,I3312)-SUMIFS(J3312:J3312,D3312:D3312,"SORTIE",I3312:I3312,I3312),"")</f>
        <v>-1</v>
      </c>
      <c r="L3312" s="13">
        <f>IFERROR(VLOOKUP(I3312,T_LISTES[],3,0),"")</f>
        <v>2</v>
      </c>
      <c r="M3312" s="13" t="str">
        <f t="shared" si="103"/>
        <v>COMMANDER</v>
      </c>
      <c r="N3312" s="23"/>
      <c r="O3312" s="8"/>
      <c r="P3312" s="69">
        <v>37001</v>
      </c>
      <c r="Q3312" s="22" t="s">
        <v>2062</v>
      </c>
      <c r="R3312" s="14" t="s">
        <v>1776</v>
      </c>
    </row>
    <row r="3313" spans="1:18" x14ac:dyDescent="0.25">
      <c r="A3313" s="14">
        <f t="shared" si="102"/>
        <v>3312</v>
      </c>
      <c r="B3313" s="15">
        <v>44409</v>
      </c>
      <c r="C3313" s="7">
        <v>44435</v>
      </c>
      <c r="D3313" s="8" t="s">
        <v>842</v>
      </c>
      <c r="E3313" s="22" t="s">
        <v>28</v>
      </c>
      <c r="F3313" s="67" t="s">
        <v>1735</v>
      </c>
      <c r="G3313" s="8"/>
      <c r="H3313" s="67" t="s">
        <v>33</v>
      </c>
      <c r="I3313" s="22" t="s">
        <v>412</v>
      </c>
      <c r="J3313" s="68">
        <v>1</v>
      </c>
      <c r="K3313" s="13">
        <f>IFERROR(VLOOKUP(I3313,'LISTES stock'!A$2:B$1487,2,0)+SUMIFS(J3313:J3313,D3313:D3313,"ENTRÉE",I3313:I3313,I3313)-SUMIFS(J3313:J3313,D3313:D3313,"SORTIE",I3313:I3313,I3313),"")</f>
        <v>-5</v>
      </c>
      <c r="L3313" s="13">
        <f>IFERROR(VLOOKUP(I3313,T_LISTES[],3,0),"")</f>
        <v>0</v>
      </c>
      <c r="M3313" s="13" t="str">
        <f t="shared" si="103"/>
        <v>COMMANDER</v>
      </c>
      <c r="N3313" s="23"/>
      <c r="O3313" s="8"/>
      <c r="P3313" s="69">
        <v>0</v>
      </c>
      <c r="Q3313" s="22"/>
      <c r="R3313" s="14" t="s">
        <v>1739</v>
      </c>
    </row>
    <row r="3314" spans="1:18" x14ac:dyDescent="0.25">
      <c r="A3314" s="14">
        <f t="shared" si="102"/>
        <v>3313</v>
      </c>
      <c r="B3314" s="15">
        <v>44409</v>
      </c>
      <c r="C3314" s="7">
        <v>44435</v>
      </c>
      <c r="D3314" s="8" t="s">
        <v>842</v>
      </c>
      <c r="E3314" s="22" t="s">
        <v>21</v>
      </c>
      <c r="F3314" s="67" t="s">
        <v>2129</v>
      </c>
      <c r="G3314" s="8"/>
      <c r="H3314" s="67" t="s">
        <v>1748</v>
      </c>
      <c r="I3314" s="22" t="s">
        <v>12</v>
      </c>
      <c r="J3314" s="68">
        <v>2</v>
      </c>
      <c r="K3314" s="13">
        <f>IFERROR(VLOOKUP(I3314,'LISTES stock'!A$2:B$1487,2,0)+SUMIFS(J3314:J3314,D3314:D3314,"ENTRÉE",I3314:I3314,I3314)-SUMIFS(J3314:J3314,D3314:D3314,"SORTIE",I3314:I3314,I3314),"")</f>
        <v>-1</v>
      </c>
      <c r="L3314" s="13">
        <f>IFERROR(VLOOKUP(I3314,T_LISTES[],3,0),"")</f>
        <v>0</v>
      </c>
      <c r="M3314" s="13" t="str">
        <f t="shared" si="103"/>
        <v>COMMANDER</v>
      </c>
      <c r="N3314" s="23"/>
      <c r="O3314" s="8"/>
      <c r="P3314" s="69">
        <v>0</v>
      </c>
      <c r="Q3314" s="22" t="s">
        <v>2224</v>
      </c>
      <c r="R3314" s="14" t="s">
        <v>1754</v>
      </c>
    </row>
    <row r="3315" spans="1:18" x14ac:dyDescent="0.25">
      <c r="A3315" s="14">
        <f t="shared" si="102"/>
        <v>3314</v>
      </c>
      <c r="B3315" s="15">
        <v>44409</v>
      </c>
      <c r="C3315" s="7">
        <v>44435</v>
      </c>
      <c r="D3315" s="8" t="s">
        <v>842</v>
      </c>
      <c r="E3315" s="22" t="s">
        <v>266</v>
      </c>
      <c r="F3315" s="67" t="s">
        <v>1781</v>
      </c>
      <c r="G3315" s="8"/>
      <c r="H3315" s="67" t="s">
        <v>1796</v>
      </c>
      <c r="I3315" s="22" t="s">
        <v>213</v>
      </c>
      <c r="J3315" s="68">
        <v>1</v>
      </c>
      <c r="K3315" s="13">
        <f>IFERROR(VLOOKUP(I3315,'LISTES stock'!A$2:B$1487,2,0)+SUMIFS(J3315:J3315,D3315:D3315,"ENTRÉE",I3315:I3315,I3315)-SUMIFS(J3315:J3315,D3315:D3315,"SORTIE",I3315:I3315,I3315),"")</f>
        <v>-31</v>
      </c>
      <c r="L3315" s="13">
        <f>IFERROR(VLOOKUP(I3315,T_LISTES[],3,0),"")</f>
        <v>0</v>
      </c>
      <c r="M3315" s="13" t="str">
        <f t="shared" si="103"/>
        <v>COMMANDER</v>
      </c>
      <c r="N3315" s="23"/>
      <c r="O3315" s="8"/>
      <c r="P3315" s="69">
        <v>0</v>
      </c>
      <c r="Q3315" s="22"/>
      <c r="R3315" s="14" t="s">
        <v>2215</v>
      </c>
    </row>
    <row r="3316" spans="1:18" x14ac:dyDescent="0.25">
      <c r="A3316" s="14">
        <f t="shared" si="102"/>
        <v>3315</v>
      </c>
      <c r="B3316" s="15">
        <v>44409</v>
      </c>
      <c r="C3316" s="7">
        <v>44435</v>
      </c>
      <c r="D3316" s="8" t="s">
        <v>842</v>
      </c>
      <c r="E3316" s="22" t="s">
        <v>266</v>
      </c>
      <c r="F3316" s="67" t="s">
        <v>1735</v>
      </c>
      <c r="G3316" s="8"/>
      <c r="H3316" s="67" t="s">
        <v>33</v>
      </c>
      <c r="I3316" s="22" t="s">
        <v>439</v>
      </c>
      <c r="J3316" s="68">
        <v>1</v>
      </c>
      <c r="K3316" s="13">
        <f>IFERROR(VLOOKUP(I3316,'LISTES stock'!A$2:B$1487,2,0)+SUMIFS(J3316:J3316,D3316:D3316,"ENTRÉE",I3316:I3316,I3316)-SUMIFS(J3316:J3316,D3316:D3316,"SORTIE",I3316:I3316,I3316),"")</f>
        <v>-11</v>
      </c>
      <c r="L3316" s="13">
        <f>IFERROR(VLOOKUP(I3316,T_LISTES[],3,0),"")</f>
        <v>0</v>
      </c>
      <c r="M3316" s="13" t="str">
        <f t="shared" si="103"/>
        <v>COMMANDER</v>
      </c>
      <c r="N3316" s="23"/>
      <c r="O3316" s="8"/>
      <c r="P3316" s="69">
        <v>0</v>
      </c>
      <c r="Q3316" s="22"/>
      <c r="R3316" s="14" t="s">
        <v>1767</v>
      </c>
    </row>
    <row r="3317" spans="1:18" x14ac:dyDescent="0.25">
      <c r="A3317" s="14">
        <f t="shared" si="102"/>
        <v>3316</v>
      </c>
      <c r="B3317" s="15">
        <v>44409</v>
      </c>
      <c r="C3317" s="7">
        <v>44435</v>
      </c>
      <c r="D3317" s="8" t="s">
        <v>842</v>
      </c>
      <c r="E3317" s="22" t="s">
        <v>21</v>
      </c>
      <c r="F3317" s="67" t="s">
        <v>2129</v>
      </c>
      <c r="G3317" s="8"/>
      <c r="H3317" s="67" t="s">
        <v>1748</v>
      </c>
      <c r="I3317" s="22" t="s">
        <v>13</v>
      </c>
      <c r="J3317" s="68">
        <v>1</v>
      </c>
      <c r="K3317" s="13">
        <f>IFERROR(VLOOKUP(I3317,'LISTES stock'!A$2:B$1487,2,0)+SUMIFS(J3317:J3317,D3317:D3317,"ENTRÉE",I3317:I3317,I3317)-SUMIFS(J3317:J3317,D3317:D3317,"SORTIE",I3317:I3317,I3317),"")</f>
        <v>0</v>
      </c>
      <c r="L3317" s="13">
        <f>IFERROR(VLOOKUP(I3317,T_LISTES[],3,0),"")</f>
        <v>2</v>
      </c>
      <c r="M3317" s="13" t="str">
        <f t="shared" si="103"/>
        <v>COMMANDER</v>
      </c>
      <c r="N3317" s="23"/>
      <c r="O3317" s="8"/>
      <c r="P3317" s="69">
        <v>24000</v>
      </c>
      <c r="Q3317" s="22" t="s">
        <v>1812</v>
      </c>
      <c r="R3317" s="14" t="s">
        <v>1754</v>
      </c>
    </row>
    <row r="3318" spans="1:18" x14ac:dyDescent="0.25">
      <c r="A3318" s="14">
        <f t="shared" si="102"/>
        <v>3317</v>
      </c>
      <c r="B3318" s="15">
        <v>44409</v>
      </c>
      <c r="C3318" s="7">
        <v>44436</v>
      </c>
      <c r="D3318" s="8" t="s">
        <v>842</v>
      </c>
      <c r="E3318" s="22" t="s">
        <v>867</v>
      </c>
      <c r="F3318" s="67" t="s">
        <v>1744</v>
      </c>
      <c r="G3318" s="8"/>
      <c r="H3318" s="67" t="s">
        <v>33</v>
      </c>
      <c r="I3318" s="22" t="s">
        <v>8</v>
      </c>
      <c r="J3318" s="68">
        <v>1</v>
      </c>
      <c r="K3318" s="13">
        <f>IFERROR(VLOOKUP(I3318,'LISTES stock'!A$2:B$1487,2,0)+SUMIFS(J3318:J3318,D3318:D3318,"ENTRÉE",I3318:I3318,I3318)-SUMIFS(J3318:J3318,D3318:D3318,"SORTIE",I3318:I3318,I3318),"")</f>
        <v>1</v>
      </c>
      <c r="L3318" s="13">
        <f>IFERROR(VLOOKUP(I3318,T_LISTES[],3,0),"")</f>
        <v>0</v>
      </c>
      <c r="M3318" s="13" t="str">
        <f t="shared" si="103"/>
        <v/>
      </c>
      <c r="N3318" s="23"/>
      <c r="O3318" s="8"/>
      <c r="P3318" s="69">
        <v>0</v>
      </c>
      <c r="Q3318" s="22"/>
      <c r="R3318" s="14" t="s">
        <v>1842</v>
      </c>
    </row>
    <row r="3319" spans="1:18" x14ac:dyDescent="0.25">
      <c r="A3319" s="14">
        <f t="shared" si="102"/>
        <v>3318</v>
      </c>
      <c r="B3319" s="15">
        <v>44409</v>
      </c>
      <c r="C3319" s="7">
        <v>44436</v>
      </c>
      <c r="D3319" s="8" t="s">
        <v>842</v>
      </c>
      <c r="E3319" s="22" t="s">
        <v>21</v>
      </c>
      <c r="F3319" s="67" t="s">
        <v>1747</v>
      </c>
      <c r="G3319" s="8"/>
      <c r="H3319" s="67" t="s">
        <v>33</v>
      </c>
      <c r="I3319" s="22" t="s">
        <v>32</v>
      </c>
      <c r="J3319" s="68">
        <v>1</v>
      </c>
      <c r="K3319" s="13">
        <f>IFERROR(VLOOKUP(I3319,'LISTES stock'!A$2:B$1487,2,0)+SUMIFS(J3319:J3319,D3319:D3319,"ENTRÉE",I3319:I3319,I3319)-SUMIFS(J3319:J3319,D3319:D3319,"SORTIE",I3319:I3319,I3319),"")</f>
        <v>0</v>
      </c>
      <c r="L3319" s="13">
        <f>IFERROR(VLOOKUP(I3319,T_LISTES[],3,0),"")</f>
        <v>0</v>
      </c>
      <c r="M3319" s="13" t="str">
        <f t="shared" si="103"/>
        <v>COMMANDER</v>
      </c>
      <c r="N3319" s="23" t="s">
        <v>1773</v>
      </c>
      <c r="O3319" s="8"/>
      <c r="P3319" s="69">
        <v>0</v>
      </c>
      <c r="Q3319" s="22" t="s">
        <v>1774</v>
      </c>
      <c r="R3319" s="14" t="s">
        <v>1790</v>
      </c>
    </row>
    <row r="3320" spans="1:18" x14ac:dyDescent="0.25">
      <c r="A3320" s="14">
        <f t="shared" si="102"/>
        <v>3319</v>
      </c>
      <c r="B3320" s="15">
        <v>44409</v>
      </c>
      <c r="C3320" s="7">
        <v>44436</v>
      </c>
      <c r="D3320" s="8" t="s">
        <v>842</v>
      </c>
      <c r="E3320" s="22" t="s">
        <v>770</v>
      </c>
      <c r="F3320" s="67" t="s">
        <v>1735</v>
      </c>
      <c r="G3320" s="8"/>
      <c r="H3320" s="67" t="s">
        <v>1742</v>
      </c>
      <c r="I3320" s="22" t="s">
        <v>790</v>
      </c>
      <c r="J3320" s="68">
        <v>1</v>
      </c>
      <c r="K3320" s="13">
        <f>IFERROR(VLOOKUP(I3320,'LISTES stock'!A$2:B$1487,2,0)+SUMIFS(J3320:J3320,D3320:D3320,"ENTRÉE",I3320:I3320,I3320)-SUMIFS(J3320:J3320,D3320:D3320,"SORTIE",I3320:I3320,I3320),"")</f>
        <v>1</v>
      </c>
      <c r="L3320" s="13">
        <f>IFERROR(VLOOKUP(I3320,T_LISTES[],3,0),"")</f>
        <v>2</v>
      </c>
      <c r="M3320" s="13" t="str">
        <f t="shared" si="103"/>
        <v>COMMANDER</v>
      </c>
      <c r="N3320" s="23"/>
      <c r="O3320" s="8"/>
      <c r="P3320" s="69">
        <v>15000</v>
      </c>
      <c r="Q3320" s="22"/>
      <c r="R3320" s="14" t="s">
        <v>1777</v>
      </c>
    </row>
    <row r="3321" spans="1:18" x14ac:dyDescent="0.25">
      <c r="A3321" s="14">
        <f t="shared" si="102"/>
        <v>3320</v>
      </c>
      <c r="B3321" s="15">
        <v>44409</v>
      </c>
      <c r="C3321" s="7">
        <v>44436</v>
      </c>
      <c r="D3321" s="8" t="s">
        <v>842</v>
      </c>
      <c r="E3321" s="22" t="s">
        <v>867</v>
      </c>
      <c r="F3321" s="67" t="s">
        <v>1735</v>
      </c>
      <c r="G3321" s="8"/>
      <c r="H3321" s="67" t="s">
        <v>9</v>
      </c>
      <c r="I3321" s="22" t="s">
        <v>340</v>
      </c>
      <c r="J3321" s="68">
        <v>1</v>
      </c>
      <c r="K3321" s="13">
        <f>IFERROR(VLOOKUP(I3321,'LISTES stock'!A$2:B$1487,2,0)+SUMIFS(J3321:J3321,D3321:D3321,"ENTRÉE",I3321:I3321,I3321)-SUMIFS(J3321:J3321,D3321:D3321,"SORTIE",I3321:I3321,I3321),"")</f>
        <v>2</v>
      </c>
      <c r="L3321" s="13">
        <f>IFERROR(VLOOKUP(I3321,T_LISTES[],3,0),"")</f>
        <v>2</v>
      </c>
      <c r="M3321" s="13" t="str">
        <f t="shared" si="103"/>
        <v>COMMANDER</v>
      </c>
      <c r="N3321" s="23" t="s">
        <v>1977</v>
      </c>
      <c r="O3321" s="8"/>
      <c r="P3321" s="69">
        <v>40000</v>
      </c>
      <c r="Q3321" s="22"/>
      <c r="R3321" s="14" t="s">
        <v>1767</v>
      </c>
    </row>
    <row r="3322" spans="1:18" x14ac:dyDescent="0.25">
      <c r="A3322" s="14">
        <f t="shared" si="102"/>
        <v>3321</v>
      </c>
      <c r="B3322" s="15">
        <v>44409</v>
      </c>
      <c r="C3322" s="7">
        <v>44436</v>
      </c>
      <c r="D3322" s="8" t="s">
        <v>842</v>
      </c>
      <c r="E3322" s="22" t="s">
        <v>867</v>
      </c>
      <c r="F3322" s="67" t="s">
        <v>1735</v>
      </c>
      <c r="G3322" s="8"/>
      <c r="H3322" s="67" t="s">
        <v>33</v>
      </c>
      <c r="I3322" s="22" t="s">
        <v>161</v>
      </c>
      <c r="J3322" s="68">
        <v>2</v>
      </c>
      <c r="K3322" s="13">
        <f>IFERROR(VLOOKUP(I3322,'LISTES stock'!A$2:B$1487,2,0)+SUMIFS(J3322:J3322,D3322:D3322,"ENTRÉE",I3322:I3322,I3322)-SUMIFS(J3322:J3322,D3322:D3322,"SORTIE",I3322:I3322,I3322),"")</f>
        <v>-16</v>
      </c>
      <c r="L3322" s="13">
        <f>IFERROR(VLOOKUP(I3322,T_LISTES[],3,0),"")</f>
        <v>2</v>
      </c>
      <c r="M3322" s="13" t="str">
        <f t="shared" si="103"/>
        <v>COMMANDER</v>
      </c>
      <c r="N3322" s="23" t="s">
        <v>1977</v>
      </c>
      <c r="O3322" s="8"/>
      <c r="P3322" s="69">
        <v>0</v>
      </c>
      <c r="Q3322" s="22"/>
      <c r="R3322" s="14" t="s">
        <v>1767</v>
      </c>
    </row>
    <row r="3323" spans="1:18" x14ac:dyDescent="0.25">
      <c r="A3323" s="14">
        <f t="shared" ref="A3323:A3386" si="104">ROW()-1</f>
        <v>3322</v>
      </c>
      <c r="B3323" s="15">
        <v>44409</v>
      </c>
      <c r="C3323" s="7">
        <v>44436</v>
      </c>
      <c r="D3323" s="8" t="s">
        <v>842</v>
      </c>
      <c r="E3323" s="22" t="s">
        <v>21</v>
      </c>
      <c r="F3323" s="67" t="s">
        <v>1747</v>
      </c>
      <c r="G3323" s="8"/>
      <c r="H3323" s="67" t="s">
        <v>17</v>
      </c>
      <c r="I3323" s="22" t="s">
        <v>443</v>
      </c>
      <c r="J3323" s="68">
        <v>1</v>
      </c>
      <c r="K3323" s="13">
        <f>IFERROR(VLOOKUP(I3323,'LISTES stock'!A$2:B$1487,2,0)+SUMIFS(J3323:J3323,D3323:D3323,"ENTRÉE",I3323:I3323,I3323)-SUMIFS(J3323:J3323,D3323:D3323,"SORTIE",I3323:I3323,I3323),"")</f>
        <v>3</v>
      </c>
      <c r="L3323" s="13">
        <f>IFERROR(VLOOKUP(I3323,T_LISTES[],3,0),"")</f>
        <v>0</v>
      </c>
      <c r="M3323" s="13" t="str">
        <f t="shared" ref="M3323:M3386" si="105">IF($K3323&lt;=$L3323,"COMMANDER","")</f>
        <v/>
      </c>
      <c r="N3323" s="23" t="s">
        <v>1773</v>
      </c>
      <c r="O3323" s="8"/>
      <c r="P3323" s="69">
        <v>0</v>
      </c>
      <c r="Q3323" s="22" t="s">
        <v>1812</v>
      </c>
      <c r="R3323" s="14" t="s">
        <v>1790</v>
      </c>
    </row>
    <row r="3324" spans="1:18" x14ac:dyDescent="0.25">
      <c r="A3324" s="14">
        <f t="shared" si="104"/>
        <v>3323</v>
      </c>
      <c r="B3324" s="15">
        <v>44409</v>
      </c>
      <c r="C3324" s="7">
        <v>44436</v>
      </c>
      <c r="D3324" s="8" t="s">
        <v>842</v>
      </c>
      <c r="E3324" s="22" t="s">
        <v>21</v>
      </c>
      <c r="F3324" s="67" t="s">
        <v>1744</v>
      </c>
      <c r="G3324" s="8"/>
      <c r="H3324" s="67" t="s">
        <v>17</v>
      </c>
      <c r="I3324" s="22" t="s">
        <v>493</v>
      </c>
      <c r="J3324" s="68">
        <v>1</v>
      </c>
      <c r="K3324" s="13">
        <f>IFERROR(VLOOKUP(I3324,'LISTES stock'!A$2:B$1487,2,0)+SUMIFS(J3324:J3324,D3324:D3324,"ENTRÉE",I3324:I3324,I3324)-SUMIFS(J3324:J3324,D3324:D3324,"SORTIE",I3324:I3324,I3324),"")</f>
        <v>-7</v>
      </c>
      <c r="L3324" s="13">
        <f>IFERROR(VLOOKUP(I3324,T_LISTES[],3,0),"")</f>
        <v>0</v>
      </c>
      <c r="M3324" s="13" t="str">
        <f t="shared" si="105"/>
        <v>COMMANDER</v>
      </c>
      <c r="N3324" s="23"/>
      <c r="O3324" s="8"/>
      <c r="P3324" s="69">
        <v>0</v>
      </c>
      <c r="Q3324" s="22"/>
      <c r="R3324" s="14" t="s">
        <v>1790</v>
      </c>
    </row>
    <row r="3325" spans="1:18" x14ac:dyDescent="0.25">
      <c r="A3325" s="14">
        <f t="shared" si="104"/>
        <v>3324</v>
      </c>
      <c r="B3325" s="15">
        <v>44409</v>
      </c>
      <c r="C3325" s="7">
        <v>44436</v>
      </c>
      <c r="D3325" s="8" t="s">
        <v>842</v>
      </c>
      <c r="E3325" s="22" t="s">
        <v>867</v>
      </c>
      <c r="F3325" s="67" t="s">
        <v>1735</v>
      </c>
      <c r="G3325" s="8"/>
      <c r="H3325" s="67" t="s">
        <v>33</v>
      </c>
      <c r="I3325" s="22" t="s">
        <v>176</v>
      </c>
      <c r="J3325" s="68">
        <v>1</v>
      </c>
      <c r="K3325" s="13">
        <f>IFERROR(VLOOKUP(I3325,'LISTES stock'!A$2:B$1487,2,0)+SUMIFS(J3325:J3325,D3325:D3325,"ENTRÉE",I3325:I3325,I3325)-SUMIFS(J3325:J3325,D3325:D3325,"SORTIE",I3325:I3325,I3325),"")</f>
        <v>-1</v>
      </c>
      <c r="L3325" s="13">
        <f>IFERROR(VLOOKUP(I3325,T_LISTES[],3,0),"")</f>
        <v>2</v>
      </c>
      <c r="M3325" s="13" t="str">
        <f t="shared" si="105"/>
        <v>COMMANDER</v>
      </c>
      <c r="N3325" s="23" t="s">
        <v>1977</v>
      </c>
      <c r="O3325" s="8"/>
      <c r="P3325" s="69">
        <v>0</v>
      </c>
      <c r="Q3325" s="22"/>
      <c r="R3325" s="14" t="s">
        <v>1739</v>
      </c>
    </row>
    <row r="3326" spans="1:18" x14ac:dyDescent="0.25">
      <c r="A3326" s="14">
        <f t="shared" si="104"/>
        <v>3325</v>
      </c>
      <c r="B3326" s="15">
        <v>44409</v>
      </c>
      <c r="C3326" s="7">
        <v>44436</v>
      </c>
      <c r="D3326" s="8" t="s">
        <v>842</v>
      </c>
      <c r="E3326" s="22" t="s">
        <v>222</v>
      </c>
      <c r="F3326" s="67" t="s">
        <v>1964</v>
      </c>
      <c r="G3326" s="8"/>
      <c r="H3326" s="67" t="s">
        <v>1742</v>
      </c>
      <c r="I3326" s="22" t="s">
        <v>7</v>
      </c>
      <c r="J3326" s="68">
        <v>2</v>
      </c>
      <c r="K3326" s="13">
        <f>IFERROR(VLOOKUP(I3326,'LISTES stock'!A$2:B$1487,2,0)+SUMIFS(J3326:J3326,D3326:D3326,"ENTRÉE",I3326:I3326,I3326)-SUMIFS(J3326:J3326,D3326:D3326,"SORTIE",I3326:I3326,I3326),"")</f>
        <v>-1</v>
      </c>
      <c r="L3326" s="13">
        <f>IFERROR(VLOOKUP(I3326,T_LISTES[],3,0),"")</f>
        <v>2</v>
      </c>
      <c r="M3326" s="13" t="str">
        <f t="shared" si="105"/>
        <v>COMMANDER</v>
      </c>
      <c r="N3326" s="23"/>
      <c r="O3326" s="8"/>
      <c r="P3326" s="69">
        <v>0</v>
      </c>
      <c r="Q3326" s="22"/>
      <c r="R3326" s="14" t="s">
        <v>1777</v>
      </c>
    </row>
    <row r="3327" spans="1:18" x14ac:dyDescent="0.25">
      <c r="A3327" s="14">
        <f t="shared" si="104"/>
        <v>3326</v>
      </c>
      <c r="B3327" s="15">
        <v>44409</v>
      </c>
      <c r="C3327" s="7">
        <v>44436</v>
      </c>
      <c r="D3327" s="8" t="s">
        <v>842</v>
      </c>
      <c r="E3327" s="22" t="s">
        <v>28</v>
      </c>
      <c r="F3327" s="67" t="s">
        <v>1735</v>
      </c>
      <c r="G3327" s="8"/>
      <c r="H3327" s="67" t="s">
        <v>33</v>
      </c>
      <c r="I3327" s="22" t="s">
        <v>211</v>
      </c>
      <c r="J3327" s="68">
        <v>1</v>
      </c>
      <c r="K3327" s="13">
        <f>IFERROR(VLOOKUP(I3327,'LISTES stock'!A$2:B$1487,2,0)+SUMIFS(J3327:J3327,D3327:D3327,"ENTRÉE",I3327:I3327,I3327)-SUMIFS(J3327:J3327,D3327:D3327,"SORTIE",I3327:I3327,I3327),"")</f>
        <v>-1</v>
      </c>
      <c r="L3327" s="13">
        <f>IFERROR(VLOOKUP(I3327,T_LISTES[],3,0),"")</f>
        <v>2</v>
      </c>
      <c r="M3327" s="13" t="str">
        <f t="shared" si="105"/>
        <v>COMMANDER</v>
      </c>
      <c r="N3327" s="23"/>
      <c r="O3327" s="8"/>
      <c r="P3327" s="69">
        <v>12000</v>
      </c>
      <c r="Q3327" s="22" t="s">
        <v>1903</v>
      </c>
      <c r="R3327" s="14" t="s">
        <v>2215</v>
      </c>
    </row>
    <row r="3328" spans="1:18" x14ac:dyDescent="0.25">
      <c r="A3328" s="14">
        <f t="shared" si="104"/>
        <v>3327</v>
      </c>
      <c r="B3328" s="15">
        <v>44409</v>
      </c>
      <c r="C3328" s="7">
        <v>44436</v>
      </c>
      <c r="D3328" s="8" t="s">
        <v>842</v>
      </c>
      <c r="E3328" s="22" t="s">
        <v>21</v>
      </c>
      <c r="F3328" s="67" t="s">
        <v>1747</v>
      </c>
      <c r="G3328" s="8"/>
      <c r="H3328" s="67" t="s">
        <v>17</v>
      </c>
      <c r="I3328" s="22" t="s">
        <v>190</v>
      </c>
      <c r="J3328" s="68">
        <v>2</v>
      </c>
      <c r="K3328" s="13">
        <f>IFERROR(VLOOKUP(I3328,'LISTES stock'!A$2:B$1487,2,0)+SUMIFS(J3328:J3328,D3328:D3328,"ENTRÉE",I3328:I3328,I3328)-SUMIFS(J3328:J3328,D3328:D3328,"SORTIE",I3328:I3328,I3328),"")</f>
        <v>-10</v>
      </c>
      <c r="L3328" s="13">
        <f>IFERROR(VLOOKUP(I3328,T_LISTES[],3,0),"")</f>
        <v>0</v>
      </c>
      <c r="M3328" s="13" t="str">
        <f t="shared" si="105"/>
        <v>COMMANDER</v>
      </c>
      <c r="N3328" s="23" t="s">
        <v>1811</v>
      </c>
      <c r="O3328" s="8"/>
      <c r="P3328" s="69">
        <v>0</v>
      </c>
      <c r="Q3328" s="22"/>
      <c r="R3328" s="14" t="s">
        <v>1790</v>
      </c>
    </row>
    <row r="3329" spans="1:18" x14ac:dyDescent="0.25">
      <c r="A3329" s="14">
        <f t="shared" si="104"/>
        <v>3328</v>
      </c>
      <c r="B3329" s="15">
        <v>44409</v>
      </c>
      <c r="C3329" s="7">
        <v>44436</v>
      </c>
      <c r="D3329" s="8" t="s">
        <v>842</v>
      </c>
      <c r="E3329" s="22" t="s">
        <v>2038</v>
      </c>
      <c r="F3329" s="67" t="s">
        <v>1860</v>
      </c>
      <c r="G3329" s="8"/>
      <c r="H3329" s="67" t="s">
        <v>26</v>
      </c>
      <c r="I3329" s="22" t="s">
        <v>664</v>
      </c>
      <c r="J3329" s="68">
        <v>2</v>
      </c>
      <c r="K3329" s="13">
        <f>IFERROR(VLOOKUP(I3329,'LISTES stock'!A$2:B$1487,2,0)+SUMIFS(J3329:J3329,D3329:D3329,"ENTRÉE",I3329:I3329,I3329)-SUMIFS(J3329:J3329,D3329:D3329,"SORTIE",I3329:I3329,I3329),"")</f>
        <v>-15</v>
      </c>
      <c r="L3329" s="13">
        <f>IFERROR(VLOOKUP(I3329,T_LISTES[],3,0),"")</f>
        <v>2</v>
      </c>
      <c r="M3329" s="13" t="str">
        <f t="shared" si="105"/>
        <v>COMMANDER</v>
      </c>
      <c r="N3329" s="23"/>
      <c r="O3329" s="8"/>
      <c r="P3329" s="69">
        <v>0</v>
      </c>
      <c r="Q3329" s="22" t="s">
        <v>1780</v>
      </c>
      <c r="R3329" s="14" t="s">
        <v>1778</v>
      </c>
    </row>
    <row r="3330" spans="1:18" x14ac:dyDescent="0.25">
      <c r="A3330" s="14">
        <f t="shared" si="104"/>
        <v>3329</v>
      </c>
      <c r="B3330" s="15">
        <v>44409</v>
      </c>
      <c r="C3330" s="7">
        <v>44436</v>
      </c>
      <c r="D3330" s="8" t="s">
        <v>842</v>
      </c>
      <c r="E3330" s="22" t="s">
        <v>2038</v>
      </c>
      <c r="F3330" s="67" t="s">
        <v>1747</v>
      </c>
      <c r="G3330" s="8"/>
      <c r="H3330" s="67" t="s">
        <v>26</v>
      </c>
      <c r="I3330" s="22" t="s">
        <v>27</v>
      </c>
      <c r="J3330" s="68">
        <v>2</v>
      </c>
      <c r="K3330" s="13">
        <f>IFERROR(VLOOKUP(I3330,'LISTES stock'!A$2:B$1487,2,0)+SUMIFS(J3330:J3330,D3330:D3330,"ENTRÉE",I3330:I3330,I3330)-SUMIFS(J3330:J3330,D3330:D3330,"SORTIE",I3330:I3330,I3330),"")</f>
        <v>20</v>
      </c>
      <c r="L3330" s="13">
        <f>IFERROR(VLOOKUP(I3330,T_LISTES[],3,0),"")</f>
        <v>2</v>
      </c>
      <c r="M3330" s="13" t="str">
        <f t="shared" si="105"/>
        <v/>
      </c>
      <c r="N3330" s="23"/>
      <c r="O3330" s="8"/>
      <c r="P3330" s="69">
        <v>0</v>
      </c>
      <c r="Q3330" s="22" t="s">
        <v>1780</v>
      </c>
      <c r="R3330" s="14" t="s">
        <v>1778</v>
      </c>
    </row>
    <row r="3331" spans="1:18" x14ac:dyDescent="0.25">
      <c r="A3331" s="14">
        <f t="shared" si="104"/>
        <v>3330</v>
      </c>
      <c r="B3331" s="15">
        <v>44409</v>
      </c>
      <c r="C3331" s="7">
        <v>44436</v>
      </c>
      <c r="D3331" s="8" t="s">
        <v>842</v>
      </c>
      <c r="E3331" s="22" t="s">
        <v>2038</v>
      </c>
      <c r="F3331" s="67" t="s">
        <v>1860</v>
      </c>
      <c r="G3331" s="8"/>
      <c r="H3331" s="67" t="s">
        <v>26</v>
      </c>
      <c r="I3331" s="22" t="s">
        <v>135</v>
      </c>
      <c r="J3331" s="68">
        <v>2</v>
      </c>
      <c r="K3331" s="13">
        <f>IFERROR(VLOOKUP(I3331,'LISTES stock'!A$2:B$1487,2,0)+SUMIFS(J3331:J3331,D3331:D3331,"ENTRÉE",I3331:I3331,I3331)-SUMIFS(J3331:J3331,D3331:D3331,"SORTIE",I3331:I3331,I3331),"")</f>
        <v>-88</v>
      </c>
      <c r="L3331" s="13">
        <f>IFERROR(VLOOKUP(I3331,T_LISTES[],3,0),"")</f>
        <v>2</v>
      </c>
      <c r="M3331" s="13" t="str">
        <f t="shared" si="105"/>
        <v>COMMANDER</v>
      </c>
      <c r="N3331" s="23"/>
      <c r="O3331" s="8"/>
      <c r="P3331" s="69">
        <v>0</v>
      </c>
      <c r="Q3331" s="22" t="s">
        <v>1780</v>
      </c>
      <c r="R3331" s="14" t="s">
        <v>1778</v>
      </c>
    </row>
    <row r="3332" spans="1:18" x14ac:dyDescent="0.25">
      <c r="A3332" s="14">
        <f t="shared" si="104"/>
        <v>3331</v>
      </c>
      <c r="B3332" s="15">
        <v>44409</v>
      </c>
      <c r="C3332" s="7">
        <v>44436</v>
      </c>
      <c r="D3332" s="8" t="s">
        <v>842</v>
      </c>
      <c r="E3332" s="22" t="s">
        <v>2038</v>
      </c>
      <c r="F3332" s="67" t="s">
        <v>1765</v>
      </c>
      <c r="G3332" s="8"/>
      <c r="H3332" s="67" t="s">
        <v>58</v>
      </c>
      <c r="I3332" s="22" t="s">
        <v>57</v>
      </c>
      <c r="J3332" s="68">
        <v>32</v>
      </c>
      <c r="K3332" s="13">
        <f>IFERROR(VLOOKUP(I3332,'LISTES stock'!A$2:B$1487,2,0)+SUMIFS(J3332:J3332,D3332:D3332,"ENTRÉE",I3332:I3332,I3332)-SUMIFS(J3332:J3332,D3332:D3332,"SORTIE",I3332:I3332,I3332),"")</f>
        <v>-7076</v>
      </c>
      <c r="L3332" s="13">
        <f>IFERROR(VLOOKUP(I3332,T_LISTES[],3,0),"")</f>
        <v>0</v>
      </c>
      <c r="M3332" s="13" t="str">
        <f t="shared" si="105"/>
        <v>COMMANDER</v>
      </c>
      <c r="N3332" s="23"/>
      <c r="O3332" s="8"/>
      <c r="P3332" s="69">
        <v>0</v>
      </c>
      <c r="Q3332" s="22" t="s">
        <v>1780</v>
      </c>
      <c r="R3332" s="14" t="s">
        <v>1778</v>
      </c>
    </row>
    <row r="3333" spans="1:18" x14ac:dyDescent="0.25">
      <c r="A3333" s="14">
        <f t="shared" si="104"/>
        <v>3332</v>
      </c>
      <c r="B3333" s="15">
        <v>44409</v>
      </c>
      <c r="C3333" s="7">
        <v>44436</v>
      </c>
      <c r="D3333" s="8" t="s">
        <v>842</v>
      </c>
      <c r="E3333" s="22" t="s">
        <v>208</v>
      </c>
      <c r="F3333" s="67" t="s">
        <v>1744</v>
      </c>
      <c r="G3333" s="8"/>
      <c r="H3333" s="67" t="s">
        <v>33</v>
      </c>
      <c r="I3333" s="22" t="s">
        <v>245</v>
      </c>
      <c r="J3333" s="68">
        <v>1</v>
      </c>
      <c r="K3333" s="13">
        <f>IFERROR(VLOOKUP(I3333,'LISTES stock'!A$2:B$1487,2,0)+SUMIFS(J3333:J3333,D3333:D3333,"ENTRÉE",I3333:I3333,I3333)-SUMIFS(J3333:J3333,D3333:D3333,"SORTIE",I3333:I3333,I3333),"")</f>
        <v>1</v>
      </c>
      <c r="L3333" s="13">
        <f>IFERROR(VLOOKUP(I3333,T_LISTES[],3,0),"")</f>
        <v>0</v>
      </c>
      <c r="M3333" s="13" t="str">
        <f t="shared" si="105"/>
        <v/>
      </c>
      <c r="N3333" s="23"/>
      <c r="O3333" s="8"/>
      <c r="P3333" s="69">
        <v>0</v>
      </c>
      <c r="Q3333" s="22"/>
      <c r="R3333" s="14" t="s">
        <v>1842</v>
      </c>
    </row>
    <row r="3334" spans="1:18" x14ac:dyDescent="0.25">
      <c r="A3334" s="14">
        <f t="shared" si="104"/>
        <v>3333</v>
      </c>
      <c r="B3334" s="15">
        <v>44409</v>
      </c>
      <c r="C3334" s="7">
        <v>44436</v>
      </c>
      <c r="D3334" s="8" t="s">
        <v>842</v>
      </c>
      <c r="E3334" s="22" t="s">
        <v>208</v>
      </c>
      <c r="F3334" s="67" t="s">
        <v>1744</v>
      </c>
      <c r="G3334" s="8"/>
      <c r="H3334" s="67" t="s">
        <v>33</v>
      </c>
      <c r="I3334" s="22" t="s">
        <v>149</v>
      </c>
      <c r="J3334" s="68">
        <v>1</v>
      </c>
      <c r="K3334" s="13">
        <f>IFERROR(VLOOKUP(I3334,'LISTES stock'!A$2:B$1487,2,0)+SUMIFS(J3334:J3334,D3334:D3334,"ENTRÉE",I3334:I3334,I3334)-SUMIFS(J3334:J3334,D3334:D3334,"SORTIE",I3334:I3334,I3334),"")</f>
        <v>3</v>
      </c>
      <c r="L3334" s="13">
        <f>IFERROR(VLOOKUP(I3334,T_LISTES[],3,0),"")</f>
        <v>2</v>
      </c>
      <c r="M3334" s="13" t="str">
        <f t="shared" si="105"/>
        <v/>
      </c>
      <c r="N3334" s="23"/>
      <c r="O3334" s="8"/>
      <c r="P3334" s="69">
        <v>5000</v>
      </c>
      <c r="Q3334" s="22" t="s">
        <v>1903</v>
      </c>
      <c r="R3334" s="14" t="s">
        <v>1778</v>
      </c>
    </row>
    <row r="3335" spans="1:18" x14ac:dyDescent="0.25">
      <c r="A3335" s="14">
        <f t="shared" si="104"/>
        <v>3334</v>
      </c>
      <c r="B3335" s="15">
        <v>44409</v>
      </c>
      <c r="C3335" s="7">
        <v>44436</v>
      </c>
      <c r="D3335" s="75" t="s">
        <v>844</v>
      </c>
      <c r="E3335" s="22" t="s">
        <v>2298</v>
      </c>
      <c r="F3335" s="67" t="s">
        <v>1744</v>
      </c>
      <c r="G3335" s="8"/>
      <c r="H3335" s="67"/>
      <c r="I3335" s="22" t="s">
        <v>247</v>
      </c>
      <c r="J3335" s="68">
        <v>1</v>
      </c>
      <c r="K3335" s="13">
        <f>IFERROR(VLOOKUP(I3335,'LISTES stock'!A$2:B$1487,2,0)+SUMIFS(J3335:J3335,D3335:D3335,"ENTRÉE",I3335:I3335,I3335)-SUMIFS(J3335:J3335,D3335:D3335,"SORTIE",I3335:I3335,I3335),"")</f>
        <v>3</v>
      </c>
      <c r="L3335" s="13">
        <f>IFERROR(VLOOKUP(I3335,T_LISTES[],3,0),"")</f>
        <v>0</v>
      </c>
      <c r="M3335" s="13" t="str">
        <f t="shared" si="105"/>
        <v/>
      </c>
      <c r="N3335" s="23"/>
      <c r="O3335" s="8"/>
      <c r="P3335" s="69">
        <v>0</v>
      </c>
      <c r="Q3335" s="22"/>
      <c r="R3335" s="14"/>
    </row>
    <row r="3336" spans="1:18" x14ac:dyDescent="0.25">
      <c r="A3336" s="14">
        <f t="shared" si="104"/>
        <v>3335</v>
      </c>
      <c r="B3336" s="15">
        <v>44409</v>
      </c>
      <c r="C3336" s="7">
        <v>44436</v>
      </c>
      <c r="D3336" s="75" t="s">
        <v>844</v>
      </c>
      <c r="E3336" s="22" t="s">
        <v>2298</v>
      </c>
      <c r="F3336" s="67" t="s">
        <v>1744</v>
      </c>
      <c r="G3336" s="8"/>
      <c r="H3336" s="67"/>
      <c r="I3336" s="22" t="s">
        <v>607</v>
      </c>
      <c r="J3336" s="68">
        <v>1</v>
      </c>
      <c r="K3336" s="13">
        <f>IFERROR(VLOOKUP(I3336,'LISTES stock'!A$2:B$1487,2,0)+SUMIFS(J3336:J3336,D3336:D3336,"ENTRÉE",I3336:I3336,I3336)-SUMIFS(J3336:J3336,D3336:D3336,"SORTIE",I3336:I3336,I3336),"")</f>
        <v>5</v>
      </c>
      <c r="L3336" s="13">
        <f>IFERROR(VLOOKUP(I3336,T_LISTES[],3,0),"")</f>
        <v>0</v>
      </c>
      <c r="M3336" s="13" t="str">
        <f t="shared" si="105"/>
        <v/>
      </c>
      <c r="N3336" s="23"/>
      <c r="O3336" s="8"/>
      <c r="P3336" s="69">
        <v>0</v>
      </c>
      <c r="Q3336" s="22"/>
      <c r="R3336" s="14"/>
    </row>
    <row r="3337" spans="1:18" x14ac:dyDescent="0.25">
      <c r="A3337" s="14">
        <f t="shared" si="104"/>
        <v>3336</v>
      </c>
      <c r="B3337" s="15">
        <v>44409</v>
      </c>
      <c r="C3337" s="7">
        <v>44436</v>
      </c>
      <c r="D3337" s="75" t="s">
        <v>844</v>
      </c>
      <c r="E3337" s="22" t="s">
        <v>2298</v>
      </c>
      <c r="F3337" s="67" t="s">
        <v>1744</v>
      </c>
      <c r="G3337" s="8"/>
      <c r="H3337" s="67"/>
      <c r="I3337" s="22" t="s">
        <v>272</v>
      </c>
      <c r="J3337" s="68">
        <v>1</v>
      </c>
      <c r="K3337" s="13">
        <f>IFERROR(VLOOKUP(I3337,'LISTES stock'!A$2:B$1487,2,0)+SUMIFS(J3337:J3337,D3337:D3337,"ENTRÉE",I3337:I3337,I3337)-SUMIFS(J3337:J3337,D3337:D3337,"SORTIE",I3337:I3337,I3337),"")</f>
        <v>-1</v>
      </c>
      <c r="L3337" s="13">
        <f>IFERROR(VLOOKUP(I3337,T_LISTES[],3,0),"")</f>
        <v>0</v>
      </c>
      <c r="M3337" s="13" t="str">
        <f t="shared" si="105"/>
        <v>COMMANDER</v>
      </c>
      <c r="N3337" s="23"/>
      <c r="O3337" s="8"/>
      <c r="P3337" s="69">
        <v>0</v>
      </c>
      <c r="Q3337" s="22"/>
      <c r="R3337" s="14"/>
    </row>
    <row r="3338" spans="1:18" x14ac:dyDescent="0.25">
      <c r="A3338" s="14">
        <f t="shared" si="104"/>
        <v>3337</v>
      </c>
      <c r="B3338" s="15">
        <v>44409</v>
      </c>
      <c r="C3338" s="7">
        <v>44438</v>
      </c>
      <c r="D3338" s="8" t="s">
        <v>842</v>
      </c>
      <c r="E3338" s="22" t="s">
        <v>867</v>
      </c>
      <c r="F3338" s="67" t="s">
        <v>1744</v>
      </c>
      <c r="G3338" s="8"/>
      <c r="H3338" s="67" t="s">
        <v>1742</v>
      </c>
      <c r="I3338" s="22" t="s">
        <v>247</v>
      </c>
      <c r="J3338" s="68">
        <v>1</v>
      </c>
      <c r="K3338" s="13">
        <f>IFERROR(VLOOKUP(I3338,'LISTES stock'!A$2:B$1487,2,0)+SUMIFS(J3338:J3338,D3338:D3338,"ENTRÉE",I3338:I3338,I3338)-SUMIFS(J3338:J3338,D3338:D3338,"SORTIE",I3338:I3338,I3338),"")</f>
        <v>1</v>
      </c>
      <c r="L3338" s="13">
        <f>IFERROR(VLOOKUP(I3338,T_LISTES[],3,0),"")</f>
        <v>0</v>
      </c>
      <c r="M3338" s="13" t="str">
        <f t="shared" si="105"/>
        <v/>
      </c>
      <c r="N3338" s="23"/>
      <c r="O3338" s="8"/>
      <c r="P3338" s="69">
        <v>0</v>
      </c>
      <c r="Q3338" s="22"/>
      <c r="R3338" s="14" t="s">
        <v>1777</v>
      </c>
    </row>
    <row r="3339" spans="1:18" x14ac:dyDescent="0.25">
      <c r="A3339" s="14">
        <f t="shared" si="104"/>
        <v>3338</v>
      </c>
      <c r="B3339" s="15">
        <v>44409</v>
      </c>
      <c r="C3339" s="7">
        <v>44438</v>
      </c>
      <c r="D3339" s="8" t="s">
        <v>842</v>
      </c>
      <c r="E3339" s="22" t="s">
        <v>867</v>
      </c>
      <c r="F3339" s="67" t="s">
        <v>1744</v>
      </c>
      <c r="G3339" s="8"/>
      <c r="H3339" s="67" t="s">
        <v>1742</v>
      </c>
      <c r="I3339" s="22" t="s">
        <v>607</v>
      </c>
      <c r="J3339" s="68">
        <v>1</v>
      </c>
      <c r="K3339" s="13">
        <f>IFERROR(VLOOKUP(I3339,'LISTES stock'!A$2:B$1487,2,0)+SUMIFS(J3339:J3339,D3339:D3339,"ENTRÉE",I3339:I3339,I3339)-SUMIFS(J3339:J3339,D3339:D3339,"SORTIE",I3339:I3339,I3339),"")</f>
        <v>3</v>
      </c>
      <c r="L3339" s="13">
        <f>IFERROR(VLOOKUP(I3339,T_LISTES[],3,0),"")</f>
        <v>0</v>
      </c>
      <c r="M3339" s="13" t="str">
        <f t="shared" si="105"/>
        <v/>
      </c>
      <c r="N3339" s="23"/>
      <c r="O3339" s="8"/>
      <c r="P3339" s="69">
        <v>0</v>
      </c>
      <c r="Q3339" s="22"/>
      <c r="R3339" s="14" t="s">
        <v>1777</v>
      </c>
    </row>
    <row r="3340" spans="1:18" x14ac:dyDescent="0.25">
      <c r="A3340" s="14">
        <f t="shared" si="104"/>
        <v>3339</v>
      </c>
      <c r="B3340" s="15">
        <v>44409</v>
      </c>
      <c r="C3340" s="7">
        <v>44438</v>
      </c>
      <c r="D3340" s="8" t="s">
        <v>842</v>
      </c>
      <c r="E3340" s="22" t="s">
        <v>809</v>
      </c>
      <c r="F3340" s="67" t="s">
        <v>1964</v>
      </c>
      <c r="G3340" s="8"/>
      <c r="H3340" s="67" t="s">
        <v>1742</v>
      </c>
      <c r="I3340" s="22" t="s">
        <v>337</v>
      </c>
      <c r="J3340" s="68">
        <v>2</v>
      </c>
      <c r="K3340" s="13">
        <f>IFERROR(VLOOKUP(I3340,'LISTES stock'!A$2:B$1487,2,0)+SUMIFS(J3340:J3340,D3340:D3340,"ENTRÉE",I3340:I3340,I3340)-SUMIFS(J3340:J3340,D3340:D3340,"SORTIE",I3340:I3340,I3340),"")</f>
        <v>-26</v>
      </c>
      <c r="L3340" s="13">
        <f>IFERROR(VLOOKUP(I3340,T_LISTES[],3,0),"")</f>
        <v>2</v>
      </c>
      <c r="M3340" s="13" t="str">
        <f t="shared" si="105"/>
        <v>COMMANDER</v>
      </c>
      <c r="N3340" s="23"/>
      <c r="O3340" s="8"/>
      <c r="P3340" s="69">
        <v>0</v>
      </c>
      <c r="Q3340" s="22"/>
      <c r="R3340" s="14" t="s">
        <v>1743</v>
      </c>
    </row>
    <row r="3341" spans="1:18" x14ac:dyDescent="0.25">
      <c r="A3341" s="14">
        <f t="shared" si="104"/>
        <v>3340</v>
      </c>
      <c r="B3341" s="15">
        <v>44409</v>
      </c>
      <c r="C3341" s="7">
        <v>44438</v>
      </c>
      <c r="D3341" s="8" t="s">
        <v>842</v>
      </c>
      <c r="E3341" s="22" t="s">
        <v>50</v>
      </c>
      <c r="F3341" s="67" t="s">
        <v>1878</v>
      </c>
      <c r="G3341" s="8"/>
      <c r="H3341" s="67" t="s">
        <v>17</v>
      </c>
      <c r="I3341" s="22" t="s">
        <v>1002</v>
      </c>
      <c r="J3341" s="68">
        <v>1</v>
      </c>
      <c r="K3341" s="13">
        <f>IFERROR(VLOOKUP(I3341,'LISTES stock'!A$2:B$1487,2,0)+SUMIFS(J3341:J3341,D3341:D3341,"ENTRÉE",I3341:I3341,I3341)-SUMIFS(J3341:J3341,D3341:D3341,"SORTIE",I3341:I3341,I3341),"")</f>
        <v>-3</v>
      </c>
      <c r="L3341" s="13">
        <f>IFERROR(VLOOKUP(I3341,T_LISTES[],3,0),"")</f>
        <v>0</v>
      </c>
      <c r="M3341" s="13" t="str">
        <f t="shared" si="105"/>
        <v>COMMANDER</v>
      </c>
      <c r="N3341" s="23" t="s">
        <v>1775</v>
      </c>
      <c r="O3341" s="8"/>
      <c r="P3341" s="69">
        <v>0</v>
      </c>
      <c r="Q3341" s="22"/>
      <c r="R3341" s="14" t="s">
        <v>1789</v>
      </c>
    </row>
    <row r="3342" spans="1:18" x14ac:dyDescent="0.25">
      <c r="A3342" s="14">
        <f t="shared" si="104"/>
        <v>3341</v>
      </c>
      <c r="B3342" s="15">
        <v>44409</v>
      </c>
      <c r="C3342" s="7">
        <v>44438</v>
      </c>
      <c r="D3342" s="8" t="s">
        <v>842</v>
      </c>
      <c r="E3342" s="22" t="s">
        <v>867</v>
      </c>
      <c r="F3342" s="67" t="s">
        <v>1735</v>
      </c>
      <c r="G3342" s="8"/>
      <c r="H3342" s="67" t="s">
        <v>17</v>
      </c>
      <c r="I3342" s="22" t="s">
        <v>363</v>
      </c>
      <c r="J3342" s="68">
        <v>1</v>
      </c>
      <c r="K3342" s="13">
        <f>IFERROR(VLOOKUP(I3342,'LISTES stock'!A$2:B$1487,2,0)+SUMIFS(J3342:J3342,D3342:D3342,"ENTRÉE",I3342:I3342,I3342)-SUMIFS(J3342:J3342,D3342:D3342,"SORTIE",I3342:I3342,I3342),"")</f>
        <v>-5</v>
      </c>
      <c r="L3342" s="13">
        <f>IFERROR(VLOOKUP(I3342,T_LISTES[],3,0),"")</f>
        <v>0</v>
      </c>
      <c r="M3342" s="13" t="str">
        <f t="shared" si="105"/>
        <v>COMMANDER</v>
      </c>
      <c r="N3342" s="23"/>
      <c r="O3342" s="8"/>
      <c r="P3342" s="69">
        <v>0</v>
      </c>
      <c r="Q3342" s="22" t="s">
        <v>2243</v>
      </c>
      <c r="R3342" s="14" t="s">
        <v>1776</v>
      </c>
    </row>
    <row r="3343" spans="1:18" x14ac:dyDescent="0.25">
      <c r="A3343" s="14">
        <f t="shared" si="104"/>
        <v>3342</v>
      </c>
      <c r="B3343" s="15">
        <v>44409</v>
      </c>
      <c r="C3343" s="7">
        <v>44438</v>
      </c>
      <c r="D3343" s="8" t="s">
        <v>842</v>
      </c>
      <c r="E3343" s="22" t="s">
        <v>50</v>
      </c>
      <c r="F3343" s="67" t="s">
        <v>1735</v>
      </c>
      <c r="G3343" s="8"/>
      <c r="H3343" s="67" t="s">
        <v>17</v>
      </c>
      <c r="I3343" s="22" t="s">
        <v>202</v>
      </c>
      <c r="J3343" s="68">
        <v>1</v>
      </c>
      <c r="K3343" s="13">
        <f>IFERROR(VLOOKUP(I3343,'LISTES stock'!A$2:B$1487,2,0)+SUMIFS(J3343:J3343,D3343:D3343,"ENTRÉE",I3343:I3343,I3343)-SUMIFS(J3343:J3343,D3343:D3343,"SORTIE",I3343:I3343,I3343),"")</f>
        <v>3</v>
      </c>
      <c r="L3343" s="13">
        <f>IFERROR(VLOOKUP(I3343,T_LISTES[],3,0),"")</f>
        <v>0</v>
      </c>
      <c r="M3343" s="13" t="str">
        <f t="shared" si="105"/>
        <v/>
      </c>
      <c r="N3343" s="23"/>
      <c r="O3343" s="8"/>
      <c r="P3343" s="69">
        <v>0</v>
      </c>
      <c r="Q3343" s="22" t="s">
        <v>2244</v>
      </c>
      <c r="R3343" s="14" t="s">
        <v>1789</v>
      </c>
    </row>
    <row r="3344" spans="1:18" x14ac:dyDescent="0.25">
      <c r="A3344" s="14">
        <f t="shared" si="104"/>
        <v>3343</v>
      </c>
      <c r="B3344" s="15">
        <v>44409</v>
      </c>
      <c r="C3344" s="7">
        <v>44438</v>
      </c>
      <c r="D3344" s="8" t="s">
        <v>842</v>
      </c>
      <c r="E3344" s="22" t="s">
        <v>368</v>
      </c>
      <c r="F3344" s="67" t="s">
        <v>1964</v>
      </c>
      <c r="G3344" s="8"/>
      <c r="H3344" s="67" t="s">
        <v>1742</v>
      </c>
      <c r="I3344" s="22" t="s">
        <v>333</v>
      </c>
      <c r="J3344" s="68">
        <v>1</v>
      </c>
      <c r="K3344" s="13">
        <f>IFERROR(VLOOKUP(I3344,'LISTES stock'!A$2:B$1487,2,0)+SUMIFS(J3344:J3344,D3344:D3344,"ENTRÉE",I3344:I3344,I3344)-SUMIFS(J3344:J3344,D3344:D3344,"SORTIE",I3344:I3344,I3344),"")</f>
        <v>-22</v>
      </c>
      <c r="L3344" s="13">
        <f>IFERROR(VLOOKUP(I3344,T_LISTES[],3,0),"")</f>
        <v>2</v>
      </c>
      <c r="M3344" s="13" t="str">
        <f t="shared" si="105"/>
        <v>COMMANDER</v>
      </c>
      <c r="N3344" s="23"/>
      <c r="O3344" s="8"/>
      <c r="P3344" s="69">
        <v>0</v>
      </c>
      <c r="Q3344" s="22"/>
      <c r="R3344" s="14" t="s">
        <v>1743</v>
      </c>
    </row>
    <row r="3345" spans="1:18" x14ac:dyDescent="0.25">
      <c r="A3345" s="14">
        <f t="shared" si="104"/>
        <v>3344</v>
      </c>
      <c r="B3345" s="15">
        <v>44409</v>
      </c>
      <c r="C3345" s="7">
        <v>44438</v>
      </c>
      <c r="D3345" s="8" t="s">
        <v>842</v>
      </c>
      <c r="E3345" s="22" t="s">
        <v>770</v>
      </c>
      <c r="F3345" s="67" t="s">
        <v>2207</v>
      </c>
      <c r="G3345" s="8"/>
      <c r="H3345" s="67" t="s">
        <v>33</v>
      </c>
      <c r="I3345" s="22" t="s">
        <v>1013</v>
      </c>
      <c r="J3345" s="68">
        <v>1</v>
      </c>
      <c r="K3345" s="13">
        <f>IFERROR(VLOOKUP(I3345,'LISTES stock'!A$2:B$1487,2,0)+SUMIFS(J3345:J3345,D3345:D3345,"ENTRÉE",I3345:I3345,I3345)-SUMIFS(J3345:J3345,D3345:D3345,"SORTIE",I3345:I3345,I3345),"")</f>
        <v>-2</v>
      </c>
      <c r="L3345" s="13">
        <f>IFERROR(VLOOKUP(I3345,T_LISTES[],3,0),"")</f>
        <v>0</v>
      </c>
      <c r="M3345" s="13" t="str">
        <f t="shared" si="105"/>
        <v>COMMANDER</v>
      </c>
      <c r="N3345" s="23"/>
      <c r="O3345" s="8"/>
      <c r="P3345" s="69">
        <v>200000</v>
      </c>
      <c r="Q3345" s="22"/>
      <c r="R3345" s="14" t="s">
        <v>1767</v>
      </c>
    </row>
    <row r="3346" spans="1:18" x14ac:dyDescent="0.25">
      <c r="A3346" s="14">
        <f t="shared" si="104"/>
        <v>3345</v>
      </c>
      <c r="B3346" s="15">
        <v>44409</v>
      </c>
      <c r="C3346" s="7">
        <v>44438</v>
      </c>
      <c r="D3346" s="8" t="s">
        <v>842</v>
      </c>
      <c r="E3346" s="22" t="s">
        <v>867</v>
      </c>
      <c r="F3346" s="67" t="s">
        <v>2037</v>
      </c>
      <c r="G3346" s="8"/>
      <c r="H3346" s="67" t="s">
        <v>1742</v>
      </c>
      <c r="I3346" s="22" t="s">
        <v>552</v>
      </c>
      <c r="J3346" s="68">
        <v>1</v>
      </c>
      <c r="K3346" s="13">
        <f>IFERROR(VLOOKUP(I3346,'LISTES stock'!A$2:B$1487,2,0)+SUMIFS(J3346:J3346,D3346:D3346,"ENTRÉE",I3346:I3346,I3346)-SUMIFS(J3346:J3346,D3346:D3346,"SORTIE",I3346:I3346,I3346),"")</f>
        <v>-3</v>
      </c>
      <c r="L3346" s="13">
        <f>IFERROR(VLOOKUP(I3346,T_LISTES[],3,0),"")</f>
        <v>2</v>
      </c>
      <c r="M3346" s="13" t="str">
        <f t="shared" si="105"/>
        <v>COMMANDER</v>
      </c>
      <c r="N3346" s="23"/>
      <c r="O3346" s="8"/>
      <c r="P3346" s="69">
        <v>20000</v>
      </c>
      <c r="Q3346" s="22"/>
      <c r="R3346" s="14" t="s">
        <v>1777</v>
      </c>
    </row>
    <row r="3347" spans="1:18" x14ac:dyDescent="0.25">
      <c r="A3347" s="14">
        <f t="shared" si="104"/>
        <v>3346</v>
      </c>
      <c r="B3347" s="15">
        <v>44409</v>
      </c>
      <c r="C3347" s="7">
        <v>44438</v>
      </c>
      <c r="D3347" s="8" t="s">
        <v>842</v>
      </c>
      <c r="E3347" s="22" t="s">
        <v>867</v>
      </c>
      <c r="F3347" s="67" t="s">
        <v>2037</v>
      </c>
      <c r="G3347" s="8"/>
      <c r="H3347" s="67" t="s">
        <v>1742</v>
      </c>
      <c r="I3347" s="22" t="s">
        <v>572</v>
      </c>
      <c r="J3347" s="68">
        <v>1</v>
      </c>
      <c r="K3347" s="13">
        <f>IFERROR(VLOOKUP(I3347,'LISTES stock'!A$2:B$1487,2,0)+SUMIFS(J3347:J3347,D3347:D3347,"ENTRÉE",I3347:I3347,I3347)-SUMIFS(J3347:J3347,D3347:D3347,"SORTIE",I3347:I3347,I3347),"")</f>
        <v>-5</v>
      </c>
      <c r="L3347" s="13">
        <f>IFERROR(VLOOKUP(I3347,T_LISTES[],3,0),"")</f>
        <v>2</v>
      </c>
      <c r="M3347" s="13" t="str">
        <f t="shared" si="105"/>
        <v>COMMANDER</v>
      </c>
      <c r="N3347" s="23"/>
      <c r="O3347" s="8"/>
      <c r="P3347" s="69">
        <v>30000</v>
      </c>
      <c r="Q3347" s="22"/>
      <c r="R3347" s="14" t="s">
        <v>1777</v>
      </c>
    </row>
    <row r="3348" spans="1:18" x14ac:dyDescent="0.25">
      <c r="A3348" s="14">
        <f t="shared" si="104"/>
        <v>3347</v>
      </c>
      <c r="B3348" s="15">
        <v>44409</v>
      </c>
      <c r="C3348" s="7">
        <v>44438</v>
      </c>
      <c r="D3348" s="8" t="s">
        <v>842</v>
      </c>
      <c r="E3348" s="22" t="s">
        <v>867</v>
      </c>
      <c r="F3348" s="67" t="s">
        <v>2037</v>
      </c>
      <c r="G3348" s="8"/>
      <c r="H3348" s="67" t="s">
        <v>1742</v>
      </c>
      <c r="I3348" s="22" t="s">
        <v>372</v>
      </c>
      <c r="J3348" s="68">
        <v>1</v>
      </c>
      <c r="K3348" s="13">
        <f>IFERROR(VLOOKUP(I3348,'LISTES stock'!A$2:B$1487,2,0)+SUMIFS(J3348:J3348,D3348:D3348,"ENTRÉE",I3348:I3348,I3348)-SUMIFS(J3348:J3348,D3348:D3348,"SORTIE",I3348:I3348,I3348),"")</f>
        <v>-3</v>
      </c>
      <c r="L3348" s="13">
        <f>IFERROR(VLOOKUP(I3348,T_LISTES[],3,0),"")</f>
        <v>2</v>
      </c>
      <c r="M3348" s="13" t="str">
        <f t="shared" si="105"/>
        <v>COMMANDER</v>
      </c>
      <c r="N3348" s="23"/>
      <c r="O3348" s="8"/>
      <c r="P3348" s="69">
        <v>25000</v>
      </c>
      <c r="Q3348" s="22"/>
      <c r="R3348" s="14" t="s">
        <v>1777</v>
      </c>
    </row>
    <row r="3349" spans="1:18" x14ac:dyDescent="0.25">
      <c r="A3349" s="14">
        <f t="shared" si="104"/>
        <v>3348</v>
      </c>
      <c r="B3349" s="15">
        <v>44409</v>
      </c>
      <c r="C3349" s="7">
        <v>44438</v>
      </c>
      <c r="D3349" s="8" t="s">
        <v>842</v>
      </c>
      <c r="E3349" s="22" t="s">
        <v>867</v>
      </c>
      <c r="F3349" s="67" t="s">
        <v>2037</v>
      </c>
      <c r="G3349" s="8"/>
      <c r="H3349" s="67" t="s">
        <v>1742</v>
      </c>
      <c r="I3349" s="22" t="s">
        <v>773</v>
      </c>
      <c r="J3349" s="68">
        <v>1</v>
      </c>
      <c r="K3349" s="13">
        <f>IFERROR(VLOOKUP(I3349,'LISTES stock'!A$2:B$1487,2,0)+SUMIFS(J3349:J3349,D3349:D3349,"ENTRÉE",I3349:I3349,I3349)-SUMIFS(J3349:J3349,D3349:D3349,"SORTIE",I3349:I3349,I3349),"")</f>
        <v>-3</v>
      </c>
      <c r="L3349" s="13">
        <f>IFERROR(VLOOKUP(I3349,T_LISTES[],3,0),"")</f>
        <v>0</v>
      </c>
      <c r="M3349" s="13" t="str">
        <f t="shared" si="105"/>
        <v>COMMANDER</v>
      </c>
      <c r="N3349" s="23"/>
      <c r="O3349" s="8"/>
      <c r="P3349" s="69">
        <v>0</v>
      </c>
      <c r="Q3349" s="22"/>
      <c r="R3349" s="14" t="s">
        <v>1777</v>
      </c>
    </row>
    <row r="3350" spans="1:18" x14ac:dyDescent="0.25">
      <c r="A3350" s="14">
        <f t="shared" si="104"/>
        <v>3349</v>
      </c>
      <c r="B3350" s="15">
        <v>44409</v>
      </c>
      <c r="C3350" s="7">
        <v>44438</v>
      </c>
      <c r="D3350" s="8" t="s">
        <v>842</v>
      </c>
      <c r="E3350" s="22" t="s">
        <v>867</v>
      </c>
      <c r="F3350" s="67" t="s">
        <v>2037</v>
      </c>
      <c r="G3350" s="8"/>
      <c r="H3350" s="67" t="s">
        <v>1742</v>
      </c>
      <c r="I3350" s="22" t="s">
        <v>1014</v>
      </c>
      <c r="J3350" s="68">
        <v>1</v>
      </c>
      <c r="K3350" s="13">
        <f>IFERROR(VLOOKUP(I3350,'LISTES stock'!A$2:B$1487,2,0)+SUMIFS(J3350:J3350,D3350:D3350,"ENTRÉE",I3350:I3350,I3350)-SUMIFS(J3350:J3350,D3350:D3350,"SORTIE",I3350:I3350,I3350),"")</f>
        <v>-2</v>
      </c>
      <c r="L3350" s="13">
        <f>IFERROR(VLOOKUP(I3350,T_LISTES[],3,0),"")</f>
        <v>0</v>
      </c>
      <c r="M3350" s="13" t="str">
        <f t="shared" si="105"/>
        <v>COMMANDER</v>
      </c>
      <c r="N3350" s="23"/>
      <c r="O3350" s="8"/>
      <c r="P3350" s="69">
        <v>0</v>
      </c>
      <c r="Q3350" s="22"/>
      <c r="R3350" s="14" t="s">
        <v>1777</v>
      </c>
    </row>
    <row r="3351" spans="1:18" x14ac:dyDescent="0.25">
      <c r="A3351" s="14">
        <f t="shared" si="104"/>
        <v>3350</v>
      </c>
      <c r="B3351" s="15">
        <v>44409</v>
      </c>
      <c r="C3351" s="7">
        <v>44439</v>
      </c>
      <c r="D3351" s="8" t="s">
        <v>842</v>
      </c>
      <c r="E3351" s="22" t="s">
        <v>826</v>
      </c>
      <c r="F3351" s="67" t="s">
        <v>1762</v>
      </c>
      <c r="G3351" s="8"/>
      <c r="H3351" s="67" t="s">
        <v>26</v>
      </c>
      <c r="I3351" s="22" t="s">
        <v>25</v>
      </c>
      <c r="J3351" s="68">
        <v>2</v>
      </c>
      <c r="K3351" s="13">
        <f>IFERROR(VLOOKUP(I3351,'LISTES stock'!A$2:B$1487,2,0)+SUMIFS(J3351:J3351,D3351:D3351,"ENTRÉE",I3351:I3351,I3351)-SUMIFS(J3351:J3351,D3351:D3351,"SORTIE",I3351:I3351,I3351),"")</f>
        <v>-4</v>
      </c>
      <c r="L3351" s="13">
        <f>IFERROR(VLOOKUP(I3351,T_LISTES[],3,0),"")</f>
        <v>2</v>
      </c>
      <c r="M3351" s="13" t="str">
        <f t="shared" si="105"/>
        <v>COMMANDER</v>
      </c>
      <c r="N3351" s="23"/>
      <c r="O3351" s="8"/>
      <c r="P3351" s="69">
        <v>0</v>
      </c>
      <c r="Q3351" s="22"/>
      <c r="R3351" s="14" t="s">
        <v>1790</v>
      </c>
    </row>
    <row r="3352" spans="1:18" x14ac:dyDescent="0.25">
      <c r="A3352" s="14">
        <f t="shared" si="104"/>
        <v>3351</v>
      </c>
      <c r="B3352" s="15">
        <v>44409</v>
      </c>
      <c r="C3352" s="7">
        <v>44439</v>
      </c>
      <c r="D3352" s="8" t="s">
        <v>842</v>
      </c>
      <c r="E3352" s="22" t="s">
        <v>117</v>
      </c>
      <c r="F3352" s="67" t="s">
        <v>1747</v>
      </c>
      <c r="G3352" s="8"/>
      <c r="H3352" s="67" t="s">
        <v>1742</v>
      </c>
      <c r="I3352" s="22" t="s">
        <v>395</v>
      </c>
      <c r="J3352" s="68">
        <v>1</v>
      </c>
      <c r="K3352" s="13">
        <f>IFERROR(VLOOKUP(I3352,'LISTES stock'!A$2:B$1487,2,0)+SUMIFS(J3352:J3352,D3352:D3352,"ENTRÉE",I3352:I3352,I3352)-SUMIFS(J3352:J3352,D3352:D3352,"SORTIE",I3352:I3352,I3352),"")</f>
        <v>-5</v>
      </c>
      <c r="L3352" s="13">
        <f>IFERROR(VLOOKUP(I3352,T_LISTES[],3,0),"")</f>
        <v>2</v>
      </c>
      <c r="M3352" s="13" t="str">
        <f t="shared" si="105"/>
        <v>COMMANDER</v>
      </c>
      <c r="N3352" s="23"/>
      <c r="O3352" s="8"/>
      <c r="P3352" s="69">
        <v>12000</v>
      </c>
      <c r="Q3352" s="22"/>
      <c r="R3352" s="14" t="s">
        <v>1743</v>
      </c>
    </row>
    <row r="3353" spans="1:18" x14ac:dyDescent="0.25">
      <c r="A3353" s="14">
        <f t="shared" si="104"/>
        <v>3352</v>
      </c>
      <c r="B3353" s="15">
        <v>44409</v>
      </c>
      <c r="C3353" s="7">
        <v>44439</v>
      </c>
      <c r="D3353" s="8" t="s">
        <v>842</v>
      </c>
      <c r="E3353" s="22" t="s">
        <v>867</v>
      </c>
      <c r="F3353" s="67" t="s">
        <v>1735</v>
      </c>
      <c r="G3353" s="8"/>
      <c r="H3353" s="67" t="s">
        <v>1742</v>
      </c>
      <c r="I3353" s="22" t="s">
        <v>573</v>
      </c>
      <c r="J3353" s="68">
        <v>1</v>
      </c>
      <c r="K3353" s="13">
        <f>IFERROR(VLOOKUP(I3353,'LISTES stock'!A$2:B$1487,2,0)+SUMIFS(J3353:J3353,D3353:D3353,"ENTRÉE",I3353:I3353,I3353)-SUMIFS(J3353:J3353,D3353:D3353,"SORTIE",I3353:I3353,I3353),"")</f>
        <v>-4</v>
      </c>
      <c r="L3353" s="13">
        <f>IFERROR(VLOOKUP(I3353,T_LISTES[],3,0),"")</f>
        <v>2</v>
      </c>
      <c r="M3353" s="13" t="str">
        <f t="shared" si="105"/>
        <v>COMMANDER</v>
      </c>
      <c r="N3353" s="23" t="s">
        <v>1921</v>
      </c>
      <c r="O3353" s="8"/>
      <c r="P3353" s="69">
        <v>200000</v>
      </c>
      <c r="Q3353" s="22"/>
      <c r="R3353" s="14" t="s">
        <v>1777</v>
      </c>
    </row>
    <row r="3354" spans="1:18" x14ac:dyDescent="0.25">
      <c r="A3354" s="14">
        <f t="shared" si="104"/>
        <v>3353</v>
      </c>
      <c r="B3354" s="15">
        <v>44409</v>
      </c>
      <c r="C3354" s="7">
        <v>44439</v>
      </c>
      <c r="D3354" s="8" t="s">
        <v>842</v>
      </c>
      <c r="E3354" s="22" t="s">
        <v>665</v>
      </c>
      <c r="F3354" s="67" t="s">
        <v>1744</v>
      </c>
      <c r="G3354" s="8"/>
      <c r="H3354" s="67" t="s">
        <v>1796</v>
      </c>
      <c r="I3354" s="22" t="s">
        <v>411</v>
      </c>
      <c r="J3354" s="68">
        <v>1</v>
      </c>
      <c r="K3354" s="13">
        <f>IFERROR(VLOOKUP(I3354,'LISTES stock'!A$2:B$1487,2,0)+SUMIFS(J3354:J3354,D3354:D3354,"ENTRÉE",I3354:I3354,I3354)-SUMIFS(J3354:J3354,D3354:D3354,"SORTIE",I3354:I3354,I3354),"")</f>
        <v>-3</v>
      </c>
      <c r="L3354" s="13">
        <f>IFERROR(VLOOKUP(I3354,T_LISTES[],3,0),"")</f>
        <v>2</v>
      </c>
      <c r="M3354" s="13" t="str">
        <f t="shared" si="105"/>
        <v>COMMANDER</v>
      </c>
      <c r="N3354" s="23"/>
      <c r="O3354" s="8">
        <v>15000</v>
      </c>
      <c r="P3354" s="69">
        <v>0</v>
      </c>
      <c r="Q3354" s="22"/>
      <c r="R3354" s="14" t="s">
        <v>2241</v>
      </c>
    </row>
    <row r="3355" spans="1:18" x14ac:dyDescent="0.25">
      <c r="A3355" s="14">
        <f t="shared" si="104"/>
        <v>3354</v>
      </c>
      <c r="B3355" s="15">
        <v>44409</v>
      </c>
      <c r="C3355" s="7">
        <v>44439</v>
      </c>
      <c r="D3355" s="8" t="s">
        <v>842</v>
      </c>
      <c r="E3355" s="22" t="s">
        <v>2038</v>
      </c>
      <c r="F3355" s="67" t="s">
        <v>1860</v>
      </c>
      <c r="G3355" s="8"/>
      <c r="H3355" s="67" t="s">
        <v>26</v>
      </c>
      <c r="I3355" s="22" t="s">
        <v>135</v>
      </c>
      <c r="J3355" s="68">
        <v>2</v>
      </c>
      <c r="K3355" s="13">
        <f>IFERROR(VLOOKUP(I3355,'LISTES stock'!A$2:B$1487,2,0)+SUMIFS(J3355:J3355,D3355:D3355,"ENTRÉE",I3355:I3355,I3355)-SUMIFS(J3355:J3355,D3355:D3355,"SORTIE",I3355:I3355,I3355),"")</f>
        <v>-88</v>
      </c>
      <c r="L3355" s="13">
        <f>IFERROR(VLOOKUP(I3355,T_LISTES[],3,0),"")</f>
        <v>2</v>
      </c>
      <c r="M3355" s="13" t="str">
        <f t="shared" si="105"/>
        <v>COMMANDER</v>
      </c>
      <c r="N3355" s="23"/>
      <c r="O3355" s="8"/>
      <c r="P3355" s="69">
        <v>0</v>
      </c>
      <c r="Q3355" s="22"/>
      <c r="R3355" s="14" t="s">
        <v>1778</v>
      </c>
    </row>
    <row r="3356" spans="1:18" x14ac:dyDescent="0.25">
      <c r="A3356" s="14">
        <f t="shared" si="104"/>
        <v>3355</v>
      </c>
      <c r="B3356" s="15">
        <v>44409</v>
      </c>
      <c r="C3356" s="7">
        <v>44439</v>
      </c>
      <c r="D3356" s="8" t="s">
        <v>842</v>
      </c>
      <c r="E3356" s="22" t="s">
        <v>867</v>
      </c>
      <c r="F3356" s="67" t="s">
        <v>1762</v>
      </c>
      <c r="G3356" s="8"/>
      <c r="H3356" s="67" t="s">
        <v>26</v>
      </c>
      <c r="I3356" s="22" t="s">
        <v>25</v>
      </c>
      <c r="J3356" s="68">
        <v>2</v>
      </c>
      <c r="K3356" s="13">
        <f>IFERROR(VLOOKUP(I3356,'LISTES stock'!A$2:B$1487,2,0)+SUMIFS(J3356:J3356,D3356:D3356,"ENTRÉE",I3356:I3356,I3356)-SUMIFS(J3356:J3356,D3356:D3356,"SORTIE",I3356:I3356,I3356),"")</f>
        <v>-4</v>
      </c>
      <c r="L3356" s="13">
        <f>IFERROR(VLOOKUP(I3356,T_LISTES[],3,0),"")</f>
        <v>2</v>
      </c>
      <c r="M3356" s="13" t="str">
        <f t="shared" si="105"/>
        <v>COMMANDER</v>
      </c>
      <c r="N3356" s="23"/>
      <c r="O3356" s="8"/>
      <c r="P3356" s="69">
        <v>0</v>
      </c>
      <c r="Q3356" s="22"/>
      <c r="R3356" s="14" t="s">
        <v>1767</v>
      </c>
    </row>
    <row r="3357" spans="1:18" x14ac:dyDescent="0.25">
      <c r="A3357" s="14">
        <f t="shared" si="104"/>
        <v>3356</v>
      </c>
      <c r="B3357" s="15">
        <v>44409</v>
      </c>
      <c r="C3357" s="7">
        <v>44439</v>
      </c>
      <c r="D3357" s="8" t="s">
        <v>842</v>
      </c>
      <c r="E3357" s="22" t="s">
        <v>798</v>
      </c>
      <c r="F3357" s="67" t="s">
        <v>1860</v>
      </c>
      <c r="G3357" s="8"/>
      <c r="H3357" s="67" t="s">
        <v>26</v>
      </c>
      <c r="I3357" s="22" t="s">
        <v>648</v>
      </c>
      <c r="J3357" s="68">
        <v>2</v>
      </c>
      <c r="K3357" s="13">
        <f>IFERROR(VLOOKUP(I3357,'LISTES stock'!A$2:B$1487,2,0)+SUMIFS(J3357:J3357,D3357:D3357,"ENTRÉE",I3357:I3357,I3357)-SUMIFS(J3357:J3357,D3357:D3357,"SORTIE",I3357:I3357,I3357),"")</f>
        <v>-25</v>
      </c>
      <c r="L3357" s="13">
        <f>IFERROR(VLOOKUP(I3357,T_LISTES[],3,0),"")</f>
        <v>2</v>
      </c>
      <c r="M3357" s="13" t="str">
        <f t="shared" si="105"/>
        <v>COMMANDER</v>
      </c>
      <c r="N3357" s="23"/>
      <c r="O3357" s="8"/>
      <c r="P3357" s="69">
        <v>0</v>
      </c>
      <c r="Q3357" s="22"/>
      <c r="R3357" s="14" t="s">
        <v>1778</v>
      </c>
    </row>
    <row r="3358" spans="1:18" x14ac:dyDescent="0.25">
      <c r="A3358" s="14">
        <f t="shared" si="104"/>
        <v>3357</v>
      </c>
      <c r="B3358" s="15">
        <v>44409</v>
      </c>
      <c r="C3358" s="7">
        <v>44439</v>
      </c>
      <c r="D3358" s="8" t="s">
        <v>842</v>
      </c>
      <c r="E3358" s="22" t="s">
        <v>867</v>
      </c>
      <c r="F3358" s="67" t="s">
        <v>1735</v>
      </c>
      <c r="G3358" s="8"/>
      <c r="H3358" s="67" t="s">
        <v>33</v>
      </c>
      <c r="I3358" s="22" t="s">
        <v>287</v>
      </c>
      <c r="J3358" s="68">
        <v>1</v>
      </c>
      <c r="K3358" s="13">
        <f>IFERROR(VLOOKUP(I3358,'LISTES stock'!A$2:B$1487,2,0)+SUMIFS(J3358:J3358,D3358:D3358,"ENTRÉE",I3358:I3358,I3358)-SUMIFS(J3358:J3358,D3358:D3358,"SORTIE",I3358:I3358,I3358),"")</f>
        <v>-7</v>
      </c>
      <c r="L3358" s="13">
        <f>IFERROR(VLOOKUP(I3358,T_LISTES[],3,0),"")</f>
        <v>0</v>
      </c>
      <c r="M3358" s="13" t="str">
        <f t="shared" si="105"/>
        <v>COMMANDER</v>
      </c>
      <c r="N3358" s="23"/>
      <c r="O3358" s="8"/>
      <c r="P3358" s="69">
        <v>0</v>
      </c>
      <c r="Q3358" s="22" t="s">
        <v>1903</v>
      </c>
      <c r="R3358" s="14" t="s">
        <v>1759</v>
      </c>
    </row>
    <row r="3359" spans="1:18" x14ac:dyDescent="0.25">
      <c r="A3359" s="14">
        <f t="shared" si="104"/>
        <v>3358</v>
      </c>
      <c r="B3359" s="15">
        <v>44409</v>
      </c>
      <c r="C3359" s="7">
        <v>44439</v>
      </c>
      <c r="D3359" s="8" t="s">
        <v>842</v>
      </c>
      <c r="E3359" s="22" t="s">
        <v>826</v>
      </c>
      <c r="F3359" s="67" t="s">
        <v>1747</v>
      </c>
      <c r="G3359" s="8"/>
      <c r="H3359" s="67" t="s">
        <v>1742</v>
      </c>
      <c r="I3359" s="22" t="s">
        <v>395</v>
      </c>
      <c r="J3359" s="68">
        <v>1</v>
      </c>
      <c r="K3359" s="13">
        <f>IFERROR(VLOOKUP(I3359,'LISTES stock'!A$2:B$1487,2,0)+SUMIFS(J3359:J3359,D3359:D3359,"ENTRÉE",I3359:I3359,I3359)-SUMIFS(J3359:J3359,D3359:D3359,"SORTIE",I3359:I3359,I3359),"")</f>
        <v>-5</v>
      </c>
      <c r="L3359" s="13">
        <f>IFERROR(VLOOKUP(I3359,T_LISTES[],3,0),"")</f>
        <v>2</v>
      </c>
      <c r="M3359" s="13" t="str">
        <f t="shared" si="105"/>
        <v>COMMANDER</v>
      </c>
      <c r="N3359" s="23"/>
      <c r="O3359" s="8"/>
      <c r="P3359" s="69">
        <v>12000</v>
      </c>
      <c r="Q3359" s="22"/>
      <c r="R3359" s="14" t="s">
        <v>1743</v>
      </c>
    </row>
    <row r="3360" spans="1:18" x14ac:dyDescent="0.25">
      <c r="A3360" s="14">
        <f t="shared" si="104"/>
        <v>3359</v>
      </c>
      <c r="B3360" s="15">
        <v>44409</v>
      </c>
      <c r="C3360" s="7">
        <v>44439</v>
      </c>
      <c r="D3360" s="8" t="s">
        <v>842</v>
      </c>
      <c r="E3360" s="22" t="s">
        <v>63</v>
      </c>
      <c r="F3360" s="67" t="s">
        <v>1744</v>
      </c>
      <c r="G3360" s="8"/>
      <c r="H3360" s="67" t="s">
        <v>1748</v>
      </c>
      <c r="I3360" s="22" t="s">
        <v>12</v>
      </c>
      <c r="J3360" s="68">
        <v>1</v>
      </c>
      <c r="K3360" s="13">
        <f>IFERROR(VLOOKUP(I3360,'LISTES stock'!A$2:B$1487,2,0)+SUMIFS(J3360:J3360,D3360:D3360,"ENTRÉE",I3360:I3360,I3360)-SUMIFS(J3360:J3360,D3360:D3360,"SORTIE",I3360:I3360,I3360),"")</f>
        <v>0</v>
      </c>
      <c r="L3360" s="13">
        <f>IFERROR(VLOOKUP(I3360,T_LISTES[],3,0),"")</f>
        <v>0</v>
      </c>
      <c r="M3360" s="13" t="str">
        <f t="shared" si="105"/>
        <v>COMMANDER</v>
      </c>
      <c r="N3360" s="23"/>
      <c r="O3360" s="8"/>
      <c r="P3360" s="69">
        <v>0</v>
      </c>
      <c r="Q3360" s="22" t="s">
        <v>1774</v>
      </c>
      <c r="R3360" s="14" t="s">
        <v>1754</v>
      </c>
    </row>
    <row r="3361" spans="1:18" x14ac:dyDescent="0.25">
      <c r="A3361" s="14">
        <f t="shared" si="104"/>
        <v>3360</v>
      </c>
      <c r="B3361" s="15">
        <v>44409</v>
      </c>
      <c r="C3361" s="7">
        <v>44439</v>
      </c>
      <c r="D3361" s="8" t="s">
        <v>842</v>
      </c>
      <c r="E3361" s="22" t="s">
        <v>63</v>
      </c>
      <c r="F3361" s="67" t="s">
        <v>1747</v>
      </c>
      <c r="G3361" s="8"/>
      <c r="H3361" s="67" t="s">
        <v>17</v>
      </c>
      <c r="I3361" s="22" t="s">
        <v>22</v>
      </c>
      <c r="J3361" s="68">
        <v>2</v>
      </c>
      <c r="K3361" s="13">
        <f>IFERROR(VLOOKUP(I3361,'LISTES stock'!A$2:B$1487,2,0)+SUMIFS(J3361:J3361,D3361:D3361,"ENTRÉE",I3361:I3361,I3361)-SUMIFS(J3361:J3361,D3361:D3361,"SORTIE",I3361:I3361,I3361),"")</f>
        <v>-20</v>
      </c>
      <c r="L3361" s="13">
        <f>IFERROR(VLOOKUP(I3361,T_LISTES[],3,0),"")</f>
        <v>0</v>
      </c>
      <c r="M3361" s="13" t="str">
        <f t="shared" si="105"/>
        <v>COMMANDER</v>
      </c>
      <c r="N3361" s="23" t="s">
        <v>1755</v>
      </c>
      <c r="O3361" s="8"/>
      <c r="P3361" s="69">
        <v>0</v>
      </c>
      <c r="Q3361" s="22" t="s">
        <v>2242</v>
      </c>
      <c r="R3361" s="14" t="s">
        <v>1778</v>
      </c>
    </row>
    <row r="3362" spans="1:18" x14ac:dyDescent="0.25">
      <c r="A3362" s="14">
        <f t="shared" si="104"/>
        <v>3361</v>
      </c>
      <c r="B3362" s="15">
        <v>44409</v>
      </c>
      <c r="C3362" s="7">
        <v>44439</v>
      </c>
      <c r="D3362" s="8" t="s">
        <v>842</v>
      </c>
      <c r="E3362" s="22" t="s">
        <v>117</v>
      </c>
      <c r="F3362" s="67" t="s">
        <v>1964</v>
      </c>
      <c r="G3362" s="8"/>
      <c r="H3362" s="67" t="s">
        <v>1742</v>
      </c>
      <c r="I3362" s="22" t="s">
        <v>7</v>
      </c>
      <c r="J3362" s="68">
        <v>1</v>
      </c>
      <c r="K3362" s="13">
        <f>IFERROR(VLOOKUP(I3362,'LISTES stock'!A$2:B$1487,2,0)+SUMIFS(J3362:J3362,D3362:D3362,"ENTRÉE",I3362:I3362,I3362)-SUMIFS(J3362:J3362,D3362:D3362,"SORTIE",I3362:I3362,I3362),"")</f>
        <v>0</v>
      </c>
      <c r="L3362" s="13">
        <f>IFERROR(VLOOKUP(I3362,T_LISTES[],3,0),"")</f>
        <v>2</v>
      </c>
      <c r="M3362" s="13" t="str">
        <f t="shared" si="105"/>
        <v>COMMANDER</v>
      </c>
      <c r="N3362" s="23"/>
      <c r="O3362" s="8"/>
      <c r="P3362" s="69">
        <v>1500</v>
      </c>
      <c r="Q3362" s="22"/>
      <c r="R3362" s="14" t="s">
        <v>1772</v>
      </c>
    </row>
    <row r="3363" spans="1:18" x14ac:dyDescent="0.25">
      <c r="A3363" s="14">
        <f t="shared" si="104"/>
        <v>3362</v>
      </c>
      <c r="B3363" s="15">
        <v>44409</v>
      </c>
      <c r="C3363" s="7">
        <v>44439</v>
      </c>
      <c r="D3363" s="8" t="s">
        <v>842</v>
      </c>
      <c r="E3363" s="22" t="s">
        <v>117</v>
      </c>
      <c r="F3363" s="67" t="s">
        <v>1964</v>
      </c>
      <c r="G3363" s="8"/>
      <c r="H3363" s="67" t="s">
        <v>1742</v>
      </c>
      <c r="I3363" s="22" t="s">
        <v>329</v>
      </c>
      <c r="J3363" s="68">
        <v>1</v>
      </c>
      <c r="K3363" s="13">
        <f>IFERROR(VLOOKUP(I3363,'LISTES stock'!A$2:B$1487,2,0)+SUMIFS(J3363:J3363,D3363:D3363,"ENTRÉE",I3363:I3363,I3363)-SUMIFS(J3363:J3363,D3363:D3363,"SORTIE",I3363:I3363,I3363),"")</f>
        <v>33</v>
      </c>
      <c r="L3363" s="13">
        <f>IFERROR(VLOOKUP(I3363,T_LISTES[],3,0),"")</f>
        <v>2</v>
      </c>
      <c r="M3363" s="13" t="str">
        <f t="shared" si="105"/>
        <v/>
      </c>
      <c r="N3363" s="23"/>
      <c r="O3363" s="8"/>
      <c r="P3363" s="69">
        <v>1500</v>
      </c>
      <c r="Q3363" s="22"/>
      <c r="R3363" s="14" t="s">
        <v>1772</v>
      </c>
    </row>
    <row r="3364" spans="1:18" x14ac:dyDescent="0.25">
      <c r="A3364" s="14">
        <f t="shared" si="104"/>
        <v>3363</v>
      </c>
      <c r="B3364" s="15">
        <v>44409</v>
      </c>
      <c r="C3364" s="7">
        <v>44439</v>
      </c>
      <c r="D3364" s="8" t="s">
        <v>842</v>
      </c>
      <c r="E3364" s="22" t="s">
        <v>2038</v>
      </c>
      <c r="F3364" s="67" t="s">
        <v>1964</v>
      </c>
      <c r="G3364" s="8"/>
      <c r="H3364" s="67" t="s">
        <v>1742</v>
      </c>
      <c r="I3364" s="22" t="s">
        <v>333</v>
      </c>
      <c r="J3364" s="68">
        <v>1</v>
      </c>
      <c r="K3364" s="13">
        <f>IFERROR(VLOOKUP(I3364,'LISTES stock'!A$2:B$1487,2,0)+SUMIFS(J3364:J3364,D3364:D3364,"ENTRÉE",I3364:I3364,I3364)-SUMIFS(J3364:J3364,D3364:D3364,"SORTIE",I3364:I3364,I3364),"")</f>
        <v>-22</v>
      </c>
      <c r="L3364" s="13">
        <f>IFERROR(VLOOKUP(I3364,T_LISTES[],3,0),"")</f>
        <v>2</v>
      </c>
      <c r="M3364" s="13" t="str">
        <f t="shared" si="105"/>
        <v>COMMANDER</v>
      </c>
      <c r="N3364" s="23"/>
      <c r="O3364" s="8"/>
      <c r="P3364" s="69">
        <v>0</v>
      </c>
      <c r="Q3364" s="22"/>
      <c r="R3364" s="14" t="s">
        <v>1777</v>
      </c>
    </row>
    <row r="3365" spans="1:18" x14ac:dyDescent="0.25">
      <c r="A3365" s="14">
        <f t="shared" si="104"/>
        <v>3364</v>
      </c>
      <c r="B3365" s="15">
        <v>44409</v>
      </c>
      <c r="C3365" s="7">
        <v>44439</v>
      </c>
      <c r="D3365" s="8" t="s">
        <v>842</v>
      </c>
      <c r="E3365" s="22" t="s">
        <v>50</v>
      </c>
      <c r="F3365" s="67" t="s">
        <v>1744</v>
      </c>
      <c r="G3365" s="8"/>
      <c r="H3365" s="67" t="s">
        <v>1796</v>
      </c>
      <c r="I3365" s="22" t="s">
        <v>411</v>
      </c>
      <c r="J3365" s="68">
        <v>1</v>
      </c>
      <c r="K3365" s="13">
        <f>IFERROR(VLOOKUP(I3365,'LISTES stock'!A$2:B$1487,2,0)+SUMIFS(J3365:J3365,D3365:D3365,"ENTRÉE",I3365:I3365,I3365)-SUMIFS(J3365:J3365,D3365:D3365,"SORTIE",I3365:I3365,I3365),"")</f>
        <v>-3</v>
      </c>
      <c r="L3365" s="13">
        <f>IFERROR(VLOOKUP(I3365,T_LISTES[],3,0),"")</f>
        <v>2</v>
      </c>
      <c r="M3365" s="13" t="str">
        <f t="shared" si="105"/>
        <v>COMMANDER</v>
      </c>
      <c r="N3365" s="23"/>
      <c r="O3365" s="8">
        <v>15000</v>
      </c>
      <c r="P3365" s="69">
        <v>0</v>
      </c>
      <c r="Q3365" s="22"/>
      <c r="R3365" s="14" t="s">
        <v>1892</v>
      </c>
    </row>
    <row r="3366" spans="1:18" x14ac:dyDescent="0.25">
      <c r="A3366" s="14">
        <f t="shared" si="104"/>
        <v>3365</v>
      </c>
      <c r="B3366" s="15">
        <v>44440</v>
      </c>
      <c r="C3366" s="7">
        <v>44440</v>
      </c>
      <c r="D3366" s="8" t="s">
        <v>842</v>
      </c>
      <c r="E3366" s="22" t="s">
        <v>867</v>
      </c>
      <c r="F3366" s="67" t="s">
        <v>1735</v>
      </c>
      <c r="G3366" s="8"/>
      <c r="H3366" s="67" t="s">
        <v>17</v>
      </c>
      <c r="I3366" s="22" t="s">
        <v>363</v>
      </c>
      <c r="J3366" s="68">
        <v>2</v>
      </c>
      <c r="K3366" s="13">
        <f>IFERROR(VLOOKUP(I3366,'LISTES stock'!A$2:B$1487,2,0)+SUMIFS(J3366:J3366,D3366:D3366,"ENTRÉE",I3366:I3366,I3366)-SUMIFS(J3366:J3366,D3366:D3366,"SORTIE",I3366:I3366,I3366),"")</f>
        <v>-6</v>
      </c>
      <c r="L3366" s="13">
        <f>IFERROR(VLOOKUP(I3366,T_LISTES[],3,0),"")</f>
        <v>0</v>
      </c>
      <c r="M3366" s="13" t="str">
        <f t="shared" si="105"/>
        <v>COMMANDER</v>
      </c>
      <c r="N3366" s="23"/>
      <c r="O3366" s="8"/>
      <c r="P3366" s="69">
        <v>40000</v>
      </c>
      <c r="Q3366" s="22" t="s">
        <v>1812</v>
      </c>
      <c r="R3366" s="14" t="s">
        <v>1776</v>
      </c>
    </row>
    <row r="3367" spans="1:18" x14ac:dyDescent="0.25">
      <c r="A3367" s="14">
        <f t="shared" si="104"/>
        <v>3366</v>
      </c>
      <c r="B3367" s="15">
        <v>44440</v>
      </c>
      <c r="C3367" s="7">
        <v>44440</v>
      </c>
      <c r="D3367" s="8" t="s">
        <v>842</v>
      </c>
      <c r="E3367" s="22" t="s">
        <v>867</v>
      </c>
      <c r="F3367" s="67" t="s">
        <v>2037</v>
      </c>
      <c r="G3367" s="8"/>
      <c r="H3367" s="67" t="s">
        <v>1742</v>
      </c>
      <c r="I3367" s="22" t="s">
        <v>973</v>
      </c>
      <c r="J3367" s="68">
        <v>1</v>
      </c>
      <c r="K3367" s="13">
        <f>IFERROR(VLOOKUP(I3367,'LISTES stock'!A$2:B$1487,2,0)+SUMIFS(J3367:J3367,D3367:D3367,"ENTRÉE",I3367:I3367,I3367)-SUMIFS(J3367:J3367,D3367:D3367,"SORTIE",I3367:I3367,I3367),"")</f>
        <v>-2</v>
      </c>
      <c r="L3367" s="13">
        <f>IFERROR(VLOOKUP(I3367,T_LISTES[],3,0),"")</f>
        <v>0</v>
      </c>
      <c r="M3367" s="13" t="str">
        <f t="shared" si="105"/>
        <v>COMMANDER</v>
      </c>
      <c r="N3367" s="23"/>
      <c r="O3367" s="8"/>
      <c r="P3367" s="69">
        <v>20000</v>
      </c>
      <c r="Q3367" s="22"/>
      <c r="R3367" s="14" t="s">
        <v>1743</v>
      </c>
    </row>
    <row r="3368" spans="1:18" x14ac:dyDescent="0.25">
      <c r="A3368" s="14">
        <f t="shared" si="104"/>
        <v>3367</v>
      </c>
      <c r="B3368" s="15">
        <v>44440</v>
      </c>
      <c r="C3368" s="7">
        <v>44440</v>
      </c>
      <c r="D3368" s="8" t="s">
        <v>842</v>
      </c>
      <c r="E3368" s="22" t="s">
        <v>867</v>
      </c>
      <c r="F3368" s="67" t="s">
        <v>2207</v>
      </c>
      <c r="G3368" s="8"/>
      <c r="H3368" s="67" t="s">
        <v>33</v>
      </c>
      <c r="I3368" s="22" t="s">
        <v>829</v>
      </c>
      <c r="J3368" s="68">
        <v>1</v>
      </c>
      <c r="K3368" s="13">
        <f>IFERROR(VLOOKUP(I3368,'LISTES stock'!A$2:B$1487,2,0)+SUMIFS(J3368:J3368,D3368:D3368,"ENTRÉE",I3368:I3368,I3368)-SUMIFS(J3368:J3368,D3368:D3368,"SORTIE",I3368:I3368,I3368),"")</f>
        <v>-3</v>
      </c>
      <c r="L3368" s="13">
        <f>IFERROR(VLOOKUP(I3368,T_LISTES[],3,0),"")</f>
        <v>0</v>
      </c>
      <c r="M3368" s="13" t="str">
        <f t="shared" si="105"/>
        <v>COMMANDER</v>
      </c>
      <c r="N3368" s="23"/>
      <c r="O3368" s="8"/>
      <c r="P3368" s="69">
        <v>0</v>
      </c>
      <c r="Q3368" s="22"/>
      <c r="R3368" s="14" t="s">
        <v>1767</v>
      </c>
    </row>
    <row r="3369" spans="1:18" x14ac:dyDescent="0.25">
      <c r="A3369" s="14">
        <f t="shared" si="104"/>
        <v>3368</v>
      </c>
      <c r="B3369" s="15">
        <v>44440</v>
      </c>
      <c r="C3369" s="7">
        <v>44440</v>
      </c>
      <c r="D3369" s="8" t="s">
        <v>842</v>
      </c>
      <c r="E3369" s="22" t="s">
        <v>31</v>
      </c>
      <c r="F3369" s="67" t="s">
        <v>2129</v>
      </c>
      <c r="G3369" s="8"/>
      <c r="H3369" s="67" t="s">
        <v>1748</v>
      </c>
      <c r="I3369" s="22" t="s">
        <v>12</v>
      </c>
      <c r="J3369" s="68">
        <v>1</v>
      </c>
      <c r="K3369" s="13">
        <f>IFERROR(VLOOKUP(I3369,'LISTES stock'!A$2:B$1487,2,0)+SUMIFS(J3369:J3369,D3369:D3369,"ENTRÉE",I3369:I3369,I3369)-SUMIFS(J3369:J3369,D3369:D3369,"SORTIE",I3369:I3369,I3369),"")</f>
        <v>0</v>
      </c>
      <c r="L3369" s="13">
        <f>IFERROR(VLOOKUP(I3369,T_LISTES[],3,0),"")</f>
        <v>0</v>
      </c>
      <c r="M3369" s="13" t="str">
        <f t="shared" si="105"/>
        <v>COMMANDER</v>
      </c>
      <c r="N3369" s="23"/>
      <c r="O3369" s="8"/>
      <c r="P3369" s="69">
        <v>0</v>
      </c>
      <c r="Q3369" s="22" t="s">
        <v>1803</v>
      </c>
      <c r="R3369" s="14" t="s">
        <v>1754</v>
      </c>
    </row>
    <row r="3370" spans="1:18" x14ac:dyDescent="0.25">
      <c r="A3370" s="14">
        <f t="shared" si="104"/>
        <v>3369</v>
      </c>
      <c r="B3370" s="15">
        <v>44440</v>
      </c>
      <c r="C3370" s="7">
        <v>44440</v>
      </c>
      <c r="D3370" s="8" t="s">
        <v>842</v>
      </c>
      <c r="E3370" s="22" t="s">
        <v>84</v>
      </c>
      <c r="F3370" s="67" t="s">
        <v>1744</v>
      </c>
      <c r="G3370" s="8"/>
      <c r="H3370" s="67" t="s">
        <v>33</v>
      </c>
      <c r="I3370" s="22" t="s">
        <v>161</v>
      </c>
      <c r="J3370" s="68">
        <v>1</v>
      </c>
      <c r="K3370" s="13">
        <f>IFERROR(VLOOKUP(I3370,'LISTES stock'!A$2:B$1487,2,0)+SUMIFS(J3370:J3370,D3370:D3370,"ENTRÉE",I3370:I3370,I3370)-SUMIFS(J3370:J3370,D3370:D3370,"SORTIE",I3370:I3370,I3370),"")</f>
        <v>-15</v>
      </c>
      <c r="L3370" s="13">
        <f>IFERROR(VLOOKUP(I3370,T_LISTES[],3,0),"")</f>
        <v>2</v>
      </c>
      <c r="M3370" s="13" t="str">
        <f t="shared" si="105"/>
        <v>COMMANDER</v>
      </c>
      <c r="N3370" s="23"/>
      <c r="O3370" s="8"/>
      <c r="P3370" s="69">
        <v>0</v>
      </c>
      <c r="Q3370" s="22"/>
      <c r="R3370" s="14" t="s">
        <v>1739</v>
      </c>
    </row>
    <row r="3371" spans="1:18" x14ac:dyDescent="0.25">
      <c r="A3371" s="14">
        <f t="shared" si="104"/>
        <v>3370</v>
      </c>
      <c r="B3371" s="15">
        <v>44440</v>
      </c>
      <c r="C3371" s="7">
        <v>44440</v>
      </c>
      <c r="D3371" s="8" t="s">
        <v>842</v>
      </c>
      <c r="E3371" s="22" t="s">
        <v>867</v>
      </c>
      <c r="F3371" s="67" t="s">
        <v>1735</v>
      </c>
      <c r="G3371" s="8"/>
      <c r="H3371" s="67" t="s">
        <v>1742</v>
      </c>
      <c r="I3371" s="22" t="s">
        <v>772</v>
      </c>
      <c r="J3371" s="68">
        <v>1</v>
      </c>
      <c r="K3371" s="13">
        <f>IFERROR(VLOOKUP(I3371,'LISTES stock'!A$2:B$1487,2,0)+SUMIFS(J3371:J3371,D3371:D3371,"ENTRÉE",I3371:I3371,I3371)-SUMIFS(J3371:J3371,D3371:D3371,"SORTIE",I3371:I3371,I3371),"")</f>
        <v>-1</v>
      </c>
      <c r="L3371" s="13">
        <f>IFERROR(VLOOKUP(I3371,T_LISTES[],3,0),"")</f>
        <v>2</v>
      </c>
      <c r="M3371" s="13" t="str">
        <f t="shared" si="105"/>
        <v>COMMANDER</v>
      </c>
      <c r="N3371" s="23" t="s">
        <v>1824</v>
      </c>
      <c r="O3371" s="8"/>
      <c r="P3371" s="69">
        <v>80000</v>
      </c>
      <c r="Q3371" s="22"/>
      <c r="R3371" s="14" t="s">
        <v>1743</v>
      </c>
    </row>
    <row r="3372" spans="1:18" x14ac:dyDescent="0.25">
      <c r="A3372" s="14">
        <f t="shared" si="104"/>
        <v>3371</v>
      </c>
      <c r="B3372" s="15">
        <v>44440</v>
      </c>
      <c r="C3372" s="7">
        <v>44440</v>
      </c>
      <c r="D3372" s="8" t="s">
        <v>842</v>
      </c>
      <c r="E3372" s="22" t="s">
        <v>867</v>
      </c>
      <c r="F3372" s="67" t="s">
        <v>1768</v>
      </c>
      <c r="G3372" s="8"/>
      <c r="H3372" s="67" t="s">
        <v>33</v>
      </c>
      <c r="I3372" s="22" t="s">
        <v>635</v>
      </c>
      <c r="J3372" s="68">
        <v>1</v>
      </c>
      <c r="K3372" s="13">
        <f>IFERROR(VLOOKUP(I3372,'LISTES stock'!A$2:B$1487,2,0)+SUMIFS(J3372:J3372,D3372:D3372,"ENTRÉE",I3372:I3372,I3372)-SUMIFS(J3372:J3372,D3372:D3372,"SORTIE",I3372:I3372,I3372),"")</f>
        <v>0</v>
      </c>
      <c r="L3372" s="13">
        <f>IFERROR(VLOOKUP(I3372,T_LISTES[],3,0),"")</f>
        <v>2</v>
      </c>
      <c r="M3372" s="13" t="str">
        <f t="shared" si="105"/>
        <v>COMMANDER</v>
      </c>
      <c r="N3372" s="23"/>
      <c r="O3372" s="8"/>
      <c r="P3372" s="69">
        <v>25000</v>
      </c>
      <c r="Q3372" s="22"/>
      <c r="R3372" s="14" t="s">
        <v>1767</v>
      </c>
    </row>
    <row r="3373" spans="1:18" x14ac:dyDescent="0.25">
      <c r="A3373" s="14">
        <f t="shared" si="104"/>
        <v>3372</v>
      </c>
      <c r="B3373" s="15">
        <v>44440</v>
      </c>
      <c r="C3373" s="7">
        <v>44440</v>
      </c>
      <c r="D3373" s="8" t="s">
        <v>842</v>
      </c>
      <c r="E3373" s="22" t="s">
        <v>867</v>
      </c>
      <c r="F3373" s="67" t="s">
        <v>1735</v>
      </c>
      <c r="G3373" s="8"/>
      <c r="H3373" s="67" t="s">
        <v>33</v>
      </c>
      <c r="I3373" s="22" t="s">
        <v>151</v>
      </c>
      <c r="J3373" s="68">
        <v>1</v>
      </c>
      <c r="K3373" s="13">
        <f>IFERROR(VLOOKUP(I3373,'LISTES stock'!A$2:B$1487,2,0)+SUMIFS(J3373:J3373,D3373:D3373,"ENTRÉE",I3373:I3373,I3373)-SUMIFS(J3373:J3373,D3373:D3373,"SORTIE",I3373:I3373,I3373),"")</f>
        <v>-2</v>
      </c>
      <c r="L3373" s="13">
        <f>IFERROR(VLOOKUP(I3373,T_LISTES[],3,0),"")</f>
        <v>0</v>
      </c>
      <c r="M3373" s="13" t="str">
        <f t="shared" si="105"/>
        <v>COMMANDER</v>
      </c>
      <c r="N3373" s="23"/>
      <c r="O3373" s="8"/>
      <c r="P3373" s="69">
        <v>0</v>
      </c>
      <c r="Q3373" s="22"/>
      <c r="R3373" s="14" t="s">
        <v>1767</v>
      </c>
    </row>
    <row r="3374" spans="1:18" x14ac:dyDescent="0.25">
      <c r="A3374" s="14">
        <f t="shared" si="104"/>
        <v>3373</v>
      </c>
      <c r="B3374" s="15">
        <v>44440</v>
      </c>
      <c r="C3374" s="7">
        <v>44440</v>
      </c>
      <c r="D3374" s="8" t="s">
        <v>842</v>
      </c>
      <c r="E3374" s="22" t="s">
        <v>867</v>
      </c>
      <c r="F3374" s="67" t="s">
        <v>1735</v>
      </c>
      <c r="G3374" s="8"/>
      <c r="H3374" s="67" t="s">
        <v>1742</v>
      </c>
      <c r="I3374" s="22" t="s">
        <v>950</v>
      </c>
      <c r="J3374" s="68">
        <v>1</v>
      </c>
      <c r="K3374" s="13">
        <f>IFERROR(VLOOKUP(I3374,'LISTES stock'!A$2:B$1487,2,0)+SUMIFS(J3374:J3374,D3374:D3374,"ENTRÉE",I3374:I3374,I3374)-SUMIFS(J3374:J3374,D3374:D3374,"SORTIE",I3374:I3374,I3374),"")</f>
        <v>-2</v>
      </c>
      <c r="L3374" s="13">
        <f>IFERROR(VLOOKUP(I3374,T_LISTES[],3,0),"")</f>
        <v>2</v>
      </c>
      <c r="M3374" s="13" t="str">
        <f t="shared" si="105"/>
        <v>COMMANDER</v>
      </c>
      <c r="N3374" s="23"/>
      <c r="O3374" s="8"/>
      <c r="P3374" s="69">
        <v>15000</v>
      </c>
      <c r="Q3374" s="22"/>
      <c r="R3374" s="14" t="s">
        <v>1767</v>
      </c>
    </row>
    <row r="3375" spans="1:18" x14ac:dyDescent="0.25">
      <c r="A3375" s="14">
        <f t="shared" si="104"/>
        <v>3374</v>
      </c>
      <c r="B3375" s="15">
        <v>44440</v>
      </c>
      <c r="C3375" s="7">
        <v>44440</v>
      </c>
      <c r="D3375" s="8" t="s">
        <v>842</v>
      </c>
      <c r="E3375" s="22" t="s">
        <v>867</v>
      </c>
      <c r="F3375" s="67" t="s">
        <v>1735</v>
      </c>
      <c r="G3375" s="8"/>
      <c r="H3375" s="67" t="s">
        <v>1748</v>
      </c>
      <c r="I3375" s="22" t="s">
        <v>1015</v>
      </c>
      <c r="J3375" s="68">
        <v>2</v>
      </c>
      <c r="K3375" s="13">
        <f>IFERROR(VLOOKUP(I3375,'LISTES stock'!A$2:B$1487,2,0)+SUMIFS(J3375:J3375,D3375:D3375,"ENTRÉE",I3375:I3375,I3375)-SUMIFS(J3375:J3375,D3375:D3375,"SORTIE",I3375:I3375,I3375),"")</f>
        <v>2</v>
      </c>
      <c r="L3375" s="13">
        <f>IFERROR(VLOOKUP(I3375,T_LISTES[],3,0),"")</f>
        <v>0</v>
      </c>
      <c r="M3375" s="13" t="str">
        <f t="shared" si="105"/>
        <v/>
      </c>
      <c r="N3375" s="23"/>
      <c r="O3375" s="8"/>
      <c r="P3375" s="69">
        <v>0</v>
      </c>
      <c r="Q3375" s="22"/>
      <c r="R3375" s="14" t="s">
        <v>1767</v>
      </c>
    </row>
    <row r="3376" spans="1:18" x14ac:dyDescent="0.25">
      <c r="A3376" s="14">
        <f t="shared" si="104"/>
        <v>3375</v>
      </c>
      <c r="B3376" s="15">
        <v>44440</v>
      </c>
      <c r="C3376" s="7">
        <v>44440</v>
      </c>
      <c r="D3376" s="8" t="s">
        <v>842</v>
      </c>
      <c r="E3376" s="22" t="s">
        <v>222</v>
      </c>
      <c r="F3376" s="67" t="s">
        <v>1964</v>
      </c>
      <c r="G3376" s="8"/>
      <c r="H3376" s="67" t="s">
        <v>1742</v>
      </c>
      <c r="I3376" s="22" t="s">
        <v>7</v>
      </c>
      <c r="J3376" s="68">
        <v>1</v>
      </c>
      <c r="K3376" s="13">
        <f>IFERROR(VLOOKUP(I3376,'LISTES stock'!A$2:B$1487,2,0)+SUMIFS(J3376:J3376,D3376:D3376,"ENTRÉE",I3376:I3376,I3376)-SUMIFS(J3376:J3376,D3376:D3376,"SORTIE",I3376:I3376,I3376),"")</f>
        <v>0</v>
      </c>
      <c r="L3376" s="13">
        <f>IFERROR(VLOOKUP(I3376,T_LISTES[],3,0),"")</f>
        <v>2</v>
      </c>
      <c r="M3376" s="13" t="str">
        <f t="shared" si="105"/>
        <v>COMMANDER</v>
      </c>
      <c r="N3376" s="23"/>
      <c r="O3376" s="8"/>
      <c r="P3376" s="69">
        <v>1500</v>
      </c>
      <c r="Q3376" s="22"/>
      <c r="R3376" s="14" t="s">
        <v>1772</v>
      </c>
    </row>
    <row r="3377" spans="1:18" x14ac:dyDescent="0.25">
      <c r="A3377" s="14">
        <f t="shared" si="104"/>
        <v>3376</v>
      </c>
      <c r="B3377" s="15">
        <v>44440</v>
      </c>
      <c r="C3377" s="7">
        <v>44440</v>
      </c>
      <c r="D3377" s="8" t="s">
        <v>842</v>
      </c>
      <c r="E3377" s="22" t="s">
        <v>164</v>
      </c>
      <c r="F3377" s="67" t="s">
        <v>1735</v>
      </c>
      <c r="G3377" s="8"/>
      <c r="H3377" s="67" t="s">
        <v>1740</v>
      </c>
      <c r="I3377" s="22" t="s">
        <v>75</v>
      </c>
      <c r="J3377" s="68">
        <v>1</v>
      </c>
      <c r="K3377" s="13">
        <f>IFERROR(VLOOKUP(I3377,'LISTES stock'!A$2:B$1487,2,0)+SUMIFS(J3377:J3377,D3377:D3377,"ENTRÉE",I3377:I3377,I3377)-SUMIFS(J3377:J3377,D3377:D3377,"SORTIE",I3377:I3377,I3377),"")</f>
        <v>-8</v>
      </c>
      <c r="L3377" s="13">
        <f>IFERROR(VLOOKUP(I3377,T_LISTES[],3,0),"")</f>
        <v>2</v>
      </c>
      <c r="M3377" s="13" t="str">
        <f t="shared" si="105"/>
        <v>COMMANDER</v>
      </c>
      <c r="N3377" s="23"/>
      <c r="O3377" s="8"/>
      <c r="P3377" s="69">
        <v>80000</v>
      </c>
      <c r="Q3377" s="22"/>
      <c r="R3377" s="14" t="s">
        <v>1789</v>
      </c>
    </row>
    <row r="3378" spans="1:18" x14ac:dyDescent="0.25">
      <c r="A3378" s="14">
        <f t="shared" si="104"/>
        <v>3377</v>
      </c>
      <c r="B3378" s="15">
        <v>44440</v>
      </c>
      <c r="C3378" s="7">
        <v>44440</v>
      </c>
      <c r="D3378" s="8" t="s">
        <v>842</v>
      </c>
      <c r="E3378" s="22" t="s">
        <v>84</v>
      </c>
      <c r="F3378" s="67" t="s">
        <v>2129</v>
      </c>
      <c r="G3378" s="8"/>
      <c r="H3378" s="67" t="s">
        <v>1742</v>
      </c>
      <c r="I3378" s="22" t="s">
        <v>503</v>
      </c>
      <c r="J3378" s="68">
        <v>1</v>
      </c>
      <c r="K3378" s="13">
        <f>IFERROR(VLOOKUP(I3378,'LISTES stock'!A$2:B$1487,2,0)+SUMIFS(J3378:J3378,D3378:D3378,"ENTRÉE",I3378:I3378,I3378)-SUMIFS(J3378:J3378,D3378:D3378,"SORTIE",I3378:I3378,I3378),"")</f>
        <v>1</v>
      </c>
      <c r="L3378" s="13">
        <f>IFERROR(VLOOKUP(I3378,T_LISTES[],3,0),"")</f>
        <v>2</v>
      </c>
      <c r="M3378" s="13" t="str">
        <f t="shared" si="105"/>
        <v>COMMANDER</v>
      </c>
      <c r="N3378" s="23" t="s">
        <v>110</v>
      </c>
      <c r="O3378" s="8"/>
      <c r="P3378" s="69">
        <v>0</v>
      </c>
      <c r="Q3378" s="22"/>
      <c r="R3378" s="14" t="s">
        <v>1743</v>
      </c>
    </row>
    <row r="3379" spans="1:18" x14ac:dyDescent="0.25">
      <c r="A3379" s="14">
        <f t="shared" si="104"/>
        <v>3378</v>
      </c>
      <c r="B3379" s="15">
        <v>44440</v>
      </c>
      <c r="C3379" s="7">
        <v>44440</v>
      </c>
      <c r="D3379" s="8" t="s">
        <v>842</v>
      </c>
      <c r="E3379" s="22" t="s">
        <v>84</v>
      </c>
      <c r="F3379" s="67" t="s">
        <v>2129</v>
      </c>
      <c r="G3379" s="8"/>
      <c r="H3379" s="67" t="s">
        <v>1742</v>
      </c>
      <c r="I3379" s="22" t="s">
        <v>804</v>
      </c>
      <c r="J3379" s="68">
        <v>1</v>
      </c>
      <c r="K3379" s="13">
        <f>IFERROR(VLOOKUP(I3379,'LISTES stock'!A$2:B$1487,2,0)+SUMIFS(J3379:J3379,D3379:D3379,"ENTRÉE",I3379:I3379,I3379)-SUMIFS(J3379:J3379,D3379:D3379,"SORTIE",I3379:I3379,I3379),"")</f>
        <v>-5</v>
      </c>
      <c r="L3379" s="13">
        <f>IFERROR(VLOOKUP(I3379,T_LISTES[],3,0),"")</f>
        <v>0</v>
      </c>
      <c r="M3379" s="13" t="str">
        <f t="shared" si="105"/>
        <v>COMMANDER</v>
      </c>
      <c r="N3379" s="23" t="s">
        <v>110</v>
      </c>
      <c r="O3379" s="8"/>
      <c r="P3379" s="69">
        <v>0</v>
      </c>
      <c r="Q3379" s="22"/>
      <c r="R3379" s="14" t="s">
        <v>1743</v>
      </c>
    </row>
    <row r="3380" spans="1:18" x14ac:dyDescent="0.25">
      <c r="A3380" s="14">
        <f t="shared" si="104"/>
        <v>3379</v>
      </c>
      <c r="B3380" s="15">
        <v>44440</v>
      </c>
      <c r="C3380" s="7">
        <v>44440</v>
      </c>
      <c r="D3380" s="8" t="s">
        <v>842</v>
      </c>
      <c r="E3380" s="22" t="s">
        <v>867</v>
      </c>
      <c r="F3380" s="67" t="s">
        <v>1735</v>
      </c>
      <c r="G3380" s="8"/>
      <c r="H3380" s="67" t="s">
        <v>33</v>
      </c>
      <c r="I3380" s="22" t="s">
        <v>206</v>
      </c>
      <c r="J3380" s="68">
        <v>1</v>
      </c>
      <c r="K3380" s="13">
        <f>IFERROR(VLOOKUP(I3380,'LISTES stock'!A$2:B$1487,2,0)+SUMIFS(J3380:J3380,D3380:D3380,"ENTRÉE",I3380:I3380,I3380)-SUMIFS(J3380:J3380,D3380:D3380,"SORTIE",I3380:I3380,I3380),"")</f>
        <v>2</v>
      </c>
      <c r="L3380" s="13">
        <f>IFERROR(VLOOKUP(I3380,T_LISTES[],3,0),"")</f>
        <v>0</v>
      </c>
      <c r="M3380" s="13" t="str">
        <f t="shared" si="105"/>
        <v/>
      </c>
      <c r="N3380" s="23"/>
      <c r="O3380" s="8"/>
      <c r="P3380" s="69">
        <v>0</v>
      </c>
      <c r="Q3380" s="22"/>
      <c r="R3380" s="14" t="s">
        <v>1767</v>
      </c>
    </row>
    <row r="3381" spans="1:18" x14ac:dyDescent="0.25">
      <c r="A3381" s="14">
        <f t="shared" si="104"/>
        <v>3380</v>
      </c>
      <c r="B3381" s="15">
        <v>44440</v>
      </c>
      <c r="C3381" s="7">
        <v>44440</v>
      </c>
      <c r="D3381" s="8" t="s">
        <v>842</v>
      </c>
      <c r="E3381" s="22" t="s">
        <v>867</v>
      </c>
      <c r="F3381" s="67" t="s">
        <v>1735</v>
      </c>
      <c r="G3381" s="8"/>
      <c r="H3381" s="67" t="s">
        <v>33</v>
      </c>
      <c r="I3381" s="22" t="s">
        <v>0</v>
      </c>
      <c r="J3381" s="68">
        <v>1</v>
      </c>
      <c r="K3381" s="13">
        <f>IFERROR(VLOOKUP(I3381,'LISTES stock'!A$2:B$1487,2,0)+SUMIFS(J3381:J3381,D3381:D3381,"ENTRÉE",I3381:I3381,I3381)-SUMIFS(J3381:J3381,D3381:D3381,"SORTIE",I3381:I3381,I3381),"")</f>
        <v>-3</v>
      </c>
      <c r="L3381" s="13">
        <f>IFERROR(VLOOKUP(I3381,T_LISTES[],3,0),"")</f>
        <v>0</v>
      </c>
      <c r="M3381" s="13" t="str">
        <f t="shared" si="105"/>
        <v>COMMANDER</v>
      </c>
      <c r="N3381" s="23"/>
      <c r="O3381" s="8"/>
      <c r="P3381" s="69">
        <v>0</v>
      </c>
      <c r="Q3381" s="22"/>
      <c r="R3381" s="14" t="s">
        <v>1767</v>
      </c>
    </row>
    <row r="3382" spans="1:18" x14ac:dyDescent="0.25">
      <c r="A3382" s="14">
        <f t="shared" si="104"/>
        <v>3381</v>
      </c>
      <c r="B3382" s="15">
        <v>44440</v>
      </c>
      <c r="C3382" s="7">
        <v>44440</v>
      </c>
      <c r="D3382" s="8" t="s">
        <v>842</v>
      </c>
      <c r="E3382" s="22" t="s">
        <v>222</v>
      </c>
      <c r="F3382" s="67" t="s">
        <v>1735</v>
      </c>
      <c r="G3382" s="8"/>
      <c r="H3382" s="67" t="s">
        <v>33</v>
      </c>
      <c r="I3382" s="22" t="s">
        <v>199</v>
      </c>
      <c r="J3382" s="68">
        <v>2</v>
      </c>
      <c r="K3382" s="13">
        <f>IFERROR(VLOOKUP(I3382,'LISTES stock'!A$2:B$1487,2,0)+SUMIFS(J3382:J3382,D3382:D3382,"ENTRÉE",I3382:I3382,I3382)-SUMIFS(J3382:J3382,D3382:D3382,"SORTIE",I3382:I3382,I3382),"")</f>
        <v>14</v>
      </c>
      <c r="L3382" s="13">
        <f>IFERROR(VLOOKUP(I3382,T_LISTES[],3,0),"")</f>
        <v>0</v>
      </c>
      <c r="M3382" s="13" t="str">
        <f t="shared" si="105"/>
        <v/>
      </c>
      <c r="N3382" s="23"/>
      <c r="O3382" s="8"/>
      <c r="P3382" s="69">
        <v>0</v>
      </c>
      <c r="Q3382" s="22"/>
      <c r="R3382" s="14" t="s">
        <v>1790</v>
      </c>
    </row>
    <row r="3383" spans="1:18" x14ac:dyDescent="0.25">
      <c r="A3383" s="14">
        <f t="shared" si="104"/>
        <v>3382</v>
      </c>
      <c r="B3383" s="15">
        <v>44440</v>
      </c>
      <c r="C3383" s="7">
        <v>44440</v>
      </c>
      <c r="D3383" s="8" t="s">
        <v>842</v>
      </c>
      <c r="E3383" s="22" t="s">
        <v>222</v>
      </c>
      <c r="F3383" s="67" t="s">
        <v>1747</v>
      </c>
      <c r="G3383" s="8"/>
      <c r="H3383" s="67" t="s">
        <v>33</v>
      </c>
      <c r="I3383" s="22" t="s">
        <v>454</v>
      </c>
      <c r="J3383" s="68">
        <v>2</v>
      </c>
      <c r="K3383" s="13">
        <f>IFERROR(VLOOKUP(I3383,'LISTES stock'!A$2:B$1487,2,0)+SUMIFS(J3383:J3383,D3383:D3383,"ENTRÉE",I3383:I3383,I3383)-SUMIFS(J3383:J3383,D3383:D3383,"SORTIE",I3383:I3383,I3383),"")</f>
        <v>2</v>
      </c>
      <c r="L3383" s="13">
        <f>IFERROR(VLOOKUP(I3383,T_LISTES[],3,0),"")</f>
        <v>0</v>
      </c>
      <c r="M3383" s="13" t="str">
        <f t="shared" si="105"/>
        <v/>
      </c>
      <c r="N3383" s="23" t="s">
        <v>1901</v>
      </c>
      <c r="O3383" s="8"/>
      <c r="P3383" s="69">
        <v>0</v>
      </c>
      <c r="Q3383" s="22"/>
      <c r="R3383" s="14" t="s">
        <v>1790</v>
      </c>
    </row>
    <row r="3384" spans="1:18" x14ac:dyDescent="0.25">
      <c r="A3384" s="14">
        <f t="shared" si="104"/>
        <v>3383</v>
      </c>
      <c r="B3384" s="15">
        <v>44440</v>
      </c>
      <c r="C3384" s="7">
        <v>44440</v>
      </c>
      <c r="D3384" s="75" t="s">
        <v>844</v>
      </c>
      <c r="E3384" s="22" t="s">
        <v>2298</v>
      </c>
      <c r="F3384" s="67" t="s">
        <v>1744</v>
      </c>
      <c r="G3384" s="8"/>
      <c r="H3384" s="67"/>
      <c r="I3384" s="22" t="s">
        <v>223</v>
      </c>
      <c r="J3384" s="68">
        <v>1</v>
      </c>
      <c r="K3384" s="13">
        <f>IFERROR(VLOOKUP(I3384,'LISTES stock'!A$2:B$1487,2,0)+SUMIFS(J3384:J3384,D3384:D3384,"ENTRÉE",I3384:I3384,I3384)-SUMIFS(J3384:J3384,D3384:D3384,"SORTIE",I3384:I3384,I3384),"")</f>
        <v>2</v>
      </c>
      <c r="L3384" s="13">
        <f>IFERROR(VLOOKUP(I3384,T_LISTES[],3,0),"")</f>
        <v>0</v>
      </c>
      <c r="M3384" s="13" t="str">
        <f t="shared" si="105"/>
        <v/>
      </c>
      <c r="N3384" s="23"/>
      <c r="O3384" s="8"/>
      <c r="P3384" s="69">
        <v>0</v>
      </c>
      <c r="Q3384" s="22"/>
      <c r="R3384" s="14"/>
    </row>
    <row r="3385" spans="1:18" x14ac:dyDescent="0.25">
      <c r="A3385" s="14">
        <f t="shared" si="104"/>
        <v>3384</v>
      </c>
      <c r="B3385" s="15">
        <v>44440</v>
      </c>
      <c r="C3385" s="7">
        <v>44440</v>
      </c>
      <c r="D3385" s="75" t="s">
        <v>844</v>
      </c>
      <c r="E3385" s="22" t="s">
        <v>2298</v>
      </c>
      <c r="F3385" s="67" t="s">
        <v>1747</v>
      </c>
      <c r="G3385" s="8"/>
      <c r="H3385" s="67"/>
      <c r="I3385" s="22" t="s">
        <v>454</v>
      </c>
      <c r="J3385" s="68">
        <v>4</v>
      </c>
      <c r="K3385" s="13">
        <f>IFERROR(VLOOKUP(I3385,'LISTES stock'!A$2:B$1487,2,0)+SUMIFS(J3385:J3385,D3385:D3385,"ENTRÉE",I3385:I3385,I3385)-SUMIFS(J3385:J3385,D3385:D3385,"SORTIE",I3385:I3385,I3385),"")</f>
        <v>8</v>
      </c>
      <c r="L3385" s="13">
        <f>IFERROR(VLOOKUP(I3385,T_LISTES[],3,0),"")</f>
        <v>0</v>
      </c>
      <c r="M3385" s="13" t="str">
        <f t="shared" si="105"/>
        <v/>
      </c>
      <c r="N3385" s="23" t="s">
        <v>2529</v>
      </c>
      <c r="O3385" s="8"/>
      <c r="P3385" s="69">
        <v>0</v>
      </c>
      <c r="Q3385" s="22"/>
      <c r="R3385" s="14"/>
    </row>
    <row r="3386" spans="1:18" x14ac:dyDescent="0.25">
      <c r="A3386" s="14">
        <f t="shared" si="104"/>
        <v>3385</v>
      </c>
      <c r="B3386" s="15">
        <v>44440</v>
      </c>
      <c r="C3386" s="7">
        <v>44440</v>
      </c>
      <c r="D3386" s="75" t="s">
        <v>844</v>
      </c>
      <c r="E3386" s="22" t="s">
        <v>2298</v>
      </c>
      <c r="F3386" s="67" t="s">
        <v>2129</v>
      </c>
      <c r="G3386" s="8"/>
      <c r="H3386" s="67"/>
      <c r="I3386" s="22" t="s">
        <v>804</v>
      </c>
      <c r="J3386" s="68">
        <v>1</v>
      </c>
      <c r="K3386" s="13">
        <f>IFERROR(VLOOKUP(I3386,'LISTES stock'!A$2:B$1487,2,0)+SUMIFS(J3386:J3386,D3386:D3386,"ENTRÉE",I3386:I3386,I3386)-SUMIFS(J3386:J3386,D3386:D3386,"SORTIE",I3386:I3386,I3386),"")</f>
        <v>-3</v>
      </c>
      <c r="L3386" s="13">
        <f>IFERROR(VLOOKUP(I3386,T_LISTES[],3,0),"")</f>
        <v>0</v>
      </c>
      <c r="M3386" s="13" t="str">
        <f t="shared" si="105"/>
        <v>COMMANDER</v>
      </c>
      <c r="N3386" s="23"/>
      <c r="O3386" s="8"/>
      <c r="P3386" s="69">
        <v>0</v>
      </c>
      <c r="Q3386" s="22"/>
      <c r="R3386" s="14"/>
    </row>
    <row r="3387" spans="1:18" x14ac:dyDescent="0.25">
      <c r="A3387" s="14">
        <f t="shared" ref="A3387:A3450" si="106">ROW()-1</f>
        <v>3386</v>
      </c>
      <c r="B3387" s="15">
        <v>44440</v>
      </c>
      <c r="C3387" s="7">
        <v>44442</v>
      </c>
      <c r="D3387" s="8" t="s">
        <v>842</v>
      </c>
      <c r="E3387" s="22" t="s">
        <v>867</v>
      </c>
      <c r="F3387" s="67" t="s">
        <v>1735</v>
      </c>
      <c r="G3387" s="8"/>
      <c r="H3387" s="67" t="s">
        <v>33</v>
      </c>
      <c r="I3387" s="22" t="s">
        <v>746</v>
      </c>
      <c r="J3387" s="68">
        <v>1</v>
      </c>
      <c r="K3387" s="13">
        <f>IFERROR(VLOOKUP(I3387,'LISTES stock'!A$2:B$1487,2,0)+SUMIFS(J3387:J3387,D3387:D3387,"ENTRÉE",I3387:I3387,I3387)-SUMIFS(J3387:J3387,D3387:D3387,"SORTIE",I3387:I3387,I3387),"")</f>
        <v>2</v>
      </c>
      <c r="L3387" s="13">
        <f>IFERROR(VLOOKUP(I3387,T_LISTES[],3,0),"")</f>
        <v>0</v>
      </c>
      <c r="M3387" s="13" t="str">
        <f t="shared" ref="M3387:M3450" si="107">IF($K3387&lt;=$L3387,"COMMANDER","")</f>
        <v/>
      </c>
      <c r="N3387" s="23"/>
      <c r="O3387" s="8"/>
      <c r="P3387" s="69">
        <v>0</v>
      </c>
      <c r="Q3387" s="22"/>
      <c r="R3387" s="14" t="s">
        <v>1739</v>
      </c>
    </row>
    <row r="3388" spans="1:18" x14ac:dyDescent="0.25">
      <c r="A3388" s="14">
        <f t="shared" si="106"/>
        <v>3387</v>
      </c>
      <c r="B3388" s="15">
        <v>44440</v>
      </c>
      <c r="C3388" s="7">
        <v>44442</v>
      </c>
      <c r="D3388" s="8" t="s">
        <v>842</v>
      </c>
      <c r="E3388" s="22" t="s">
        <v>867</v>
      </c>
      <c r="F3388" s="67" t="s">
        <v>1735</v>
      </c>
      <c r="G3388" s="8"/>
      <c r="H3388" s="67" t="s">
        <v>1769</v>
      </c>
      <c r="I3388" s="22" t="s">
        <v>148</v>
      </c>
      <c r="J3388" s="68">
        <v>1</v>
      </c>
      <c r="K3388" s="13">
        <f>IFERROR(VLOOKUP(I3388,'LISTES stock'!A$2:B$1487,2,0)+SUMIFS(J3388:J3388,D3388:D3388,"ENTRÉE",I3388:I3388,I3388)-SUMIFS(J3388:J3388,D3388:D3388,"SORTIE",I3388:I3388,I3388),"")</f>
        <v>-1</v>
      </c>
      <c r="L3388" s="13">
        <f>IFERROR(VLOOKUP(I3388,T_LISTES[],3,0),"")</f>
        <v>2</v>
      </c>
      <c r="M3388" s="13" t="str">
        <f t="shared" si="107"/>
        <v>COMMANDER</v>
      </c>
      <c r="N3388" s="23"/>
      <c r="O3388" s="8"/>
      <c r="P3388" s="69">
        <v>200000</v>
      </c>
      <c r="Q3388" s="22"/>
      <c r="R3388" s="14" t="s">
        <v>1739</v>
      </c>
    </row>
    <row r="3389" spans="1:18" x14ac:dyDescent="0.25">
      <c r="A3389" s="14">
        <f t="shared" si="106"/>
        <v>3388</v>
      </c>
      <c r="B3389" s="15">
        <v>44440</v>
      </c>
      <c r="C3389" s="7">
        <v>44442</v>
      </c>
      <c r="D3389" s="8" t="s">
        <v>842</v>
      </c>
      <c r="E3389" s="22" t="s">
        <v>41</v>
      </c>
      <c r="F3389" s="67" t="s">
        <v>1747</v>
      </c>
      <c r="G3389" s="8"/>
      <c r="H3389" s="67" t="s">
        <v>20</v>
      </c>
      <c r="I3389" s="22" t="s">
        <v>94</v>
      </c>
      <c r="J3389" s="68">
        <v>4</v>
      </c>
      <c r="K3389" s="13">
        <f>IFERROR(VLOOKUP(I3389,'LISTES stock'!A$2:B$1487,2,0)+SUMIFS(J3389:J3389,D3389:D3389,"ENTRÉE",I3389:I3389,I3389)-SUMIFS(J3389:J3389,D3389:D3389,"SORTIE",I3389:I3389,I3389),"")</f>
        <v>-14</v>
      </c>
      <c r="L3389" s="13">
        <f>IFERROR(VLOOKUP(I3389,T_LISTES[],3,0),"")</f>
        <v>2</v>
      </c>
      <c r="M3389" s="13" t="str">
        <f t="shared" si="107"/>
        <v>COMMANDER</v>
      </c>
      <c r="N3389" s="23" t="s">
        <v>1828</v>
      </c>
      <c r="O3389" s="8"/>
      <c r="P3389" s="69">
        <v>48000</v>
      </c>
      <c r="Q3389" s="22"/>
      <c r="R3389" s="14" t="s">
        <v>1754</v>
      </c>
    </row>
    <row r="3390" spans="1:18" x14ac:dyDescent="0.25">
      <c r="A3390" s="14">
        <f t="shared" si="106"/>
        <v>3389</v>
      </c>
      <c r="B3390" s="15">
        <v>44440</v>
      </c>
      <c r="C3390" s="7">
        <v>44442</v>
      </c>
      <c r="D3390" s="8" t="s">
        <v>842</v>
      </c>
      <c r="E3390" s="22" t="s">
        <v>50</v>
      </c>
      <c r="F3390" s="67" t="s">
        <v>1744</v>
      </c>
      <c r="G3390" s="8"/>
      <c r="H3390" s="67" t="s">
        <v>33</v>
      </c>
      <c r="I3390" s="22" t="s">
        <v>1001</v>
      </c>
      <c r="J3390" s="68">
        <v>1</v>
      </c>
      <c r="K3390" s="13">
        <f>IFERROR(VLOOKUP(I3390,'LISTES stock'!A$2:B$1487,2,0)+SUMIFS(J3390:J3390,D3390:D3390,"ENTRÉE",I3390:I3390,I3390)-SUMIFS(J3390:J3390,D3390:D3390,"SORTIE",I3390:I3390,I3390),"")</f>
        <v>-6</v>
      </c>
      <c r="L3390" s="13">
        <f>IFERROR(VLOOKUP(I3390,T_LISTES[],3,0),"")</f>
        <v>0</v>
      </c>
      <c r="M3390" s="13" t="str">
        <f t="shared" si="107"/>
        <v>COMMANDER</v>
      </c>
      <c r="N3390" s="23"/>
      <c r="O3390" s="8"/>
      <c r="P3390" s="69">
        <v>30000</v>
      </c>
      <c r="Q3390" s="22"/>
      <c r="R3390" s="14" t="s">
        <v>1892</v>
      </c>
    </row>
    <row r="3391" spans="1:18" x14ac:dyDescent="0.25">
      <c r="A3391" s="14">
        <f t="shared" si="106"/>
        <v>3390</v>
      </c>
      <c r="B3391" s="15">
        <v>44440</v>
      </c>
      <c r="C3391" s="7">
        <v>44442</v>
      </c>
      <c r="D3391" s="8" t="s">
        <v>842</v>
      </c>
      <c r="E3391" s="22" t="s">
        <v>50</v>
      </c>
      <c r="F3391" s="67" t="s">
        <v>1744</v>
      </c>
      <c r="G3391" s="8"/>
      <c r="H3391" s="67" t="s">
        <v>1742</v>
      </c>
      <c r="I3391" s="22" t="s">
        <v>299</v>
      </c>
      <c r="J3391" s="68">
        <v>2</v>
      </c>
      <c r="K3391" s="13">
        <f>IFERROR(VLOOKUP(I3391,'LISTES stock'!A$2:B$1487,2,0)+SUMIFS(J3391:J3391,D3391:D3391,"ENTRÉE",I3391:I3391,I3391)-SUMIFS(J3391:J3391,D3391:D3391,"SORTIE",I3391:I3391,I3391),"")</f>
        <v>-2</v>
      </c>
      <c r="L3391" s="13">
        <f>IFERROR(VLOOKUP(I3391,T_LISTES[],3,0),"")</f>
        <v>2</v>
      </c>
      <c r="M3391" s="13" t="str">
        <f t="shared" si="107"/>
        <v>COMMANDER</v>
      </c>
      <c r="N3391" s="23"/>
      <c r="O3391" s="8"/>
      <c r="P3391" s="69">
        <v>12000</v>
      </c>
      <c r="Q3391" s="22"/>
      <c r="R3391" s="14" t="s">
        <v>1777</v>
      </c>
    </row>
    <row r="3392" spans="1:18" x14ac:dyDescent="0.25">
      <c r="A3392" s="14">
        <f t="shared" si="106"/>
        <v>3391</v>
      </c>
      <c r="B3392" s="15">
        <v>44440</v>
      </c>
      <c r="C3392" s="7">
        <v>44442</v>
      </c>
      <c r="D3392" s="8" t="s">
        <v>842</v>
      </c>
      <c r="E3392" s="22" t="s">
        <v>164</v>
      </c>
      <c r="F3392" s="67" t="s">
        <v>1735</v>
      </c>
      <c r="G3392" s="8"/>
      <c r="H3392" s="67" t="s">
        <v>33</v>
      </c>
      <c r="I3392" s="22" t="s">
        <v>412</v>
      </c>
      <c r="J3392" s="68">
        <v>1</v>
      </c>
      <c r="K3392" s="13">
        <f>IFERROR(VLOOKUP(I3392,'LISTES stock'!A$2:B$1487,2,0)+SUMIFS(J3392:J3392,D3392:D3392,"ENTRÉE",I3392:I3392,I3392)-SUMIFS(J3392:J3392,D3392:D3392,"SORTIE",I3392:I3392,I3392),"")</f>
        <v>-5</v>
      </c>
      <c r="L3392" s="13">
        <f>IFERROR(VLOOKUP(I3392,T_LISTES[],3,0),"")</f>
        <v>0</v>
      </c>
      <c r="M3392" s="13" t="str">
        <f t="shared" si="107"/>
        <v>COMMANDER</v>
      </c>
      <c r="N3392" s="23"/>
      <c r="O3392" s="8"/>
      <c r="P3392" s="69">
        <v>0</v>
      </c>
      <c r="Q3392" s="22"/>
      <c r="R3392" s="14" t="s">
        <v>1778</v>
      </c>
    </row>
    <row r="3393" spans="1:18" x14ac:dyDescent="0.25">
      <c r="A3393" s="14">
        <f t="shared" si="106"/>
        <v>3392</v>
      </c>
      <c r="B3393" s="15">
        <v>44440</v>
      </c>
      <c r="C3393" s="7">
        <v>44442</v>
      </c>
      <c r="D3393" s="8" t="s">
        <v>842</v>
      </c>
      <c r="E3393" s="22" t="s">
        <v>31</v>
      </c>
      <c r="F3393" s="67" t="s">
        <v>1747</v>
      </c>
      <c r="G3393" s="8"/>
      <c r="H3393" s="67" t="s">
        <v>33</v>
      </c>
      <c r="I3393" s="22" t="s">
        <v>342</v>
      </c>
      <c r="J3393" s="68">
        <v>2</v>
      </c>
      <c r="K3393" s="13">
        <f>IFERROR(VLOOKUP(I3393,'LISTES stock'!A$2:B$1487,2,0)+SUMIFS(J3393:J3393,D3393:D3393,"ENTRÉE",I3393:I3393,I3393)-SUMIFS(J3393:J3393,D3393:D3393,"SORTIE",I3393:I3393,I3393),"")</f>
        <v>-10</v>
      </c>
      <c r="L3393" s="13">
        <f>IFERROR(VLOOKUP(I3393,T_LISTES[],3,0),"")</f>
        <v>0</v>
      </c>
      <c r="M3393" s="13" t="str">
        <f t="shared" si="107"/>
        <v>COMMANDER</v>
      </c>
      <c r="N3393" s="23" t="s">
        <v>1773</v>
      </c>
      <c r="O3393" s="8"/>
      <c r="P3393" s="69">
        <v>0</v>
      </c>
      <c r="Q3393" s="22" t="s">
        <v>1920</v>
      </c>
      <c r="R3393" s="14" t="s">
        <v>1754</v>
      </c>
    </row>
    <row r="3394" spans="1:18" x14ac:dyDescent="0.25">
      <c r="A3394" s="14">
        <f t="shared" si="106"/>
        <v>3393</v>
      </c>
      <c r="B3394" s="15">
        <v>44440</v>
      </c>
      <c r="C3394" s="7">
        <v>44442</v>
      </c>
      <c r="D3394" s="8" t="s">
        <v>842</v>
      </c>
      <c r="E3394" s="22" t="s">
        <v>31</v>
      </c>
      <c r="F3394" s="67" t="s">
        <v>1747</v>
      </c>
      <c r="G3394" s="8"/>
      <c r="H3394" s="67" t="s">
        <v>33</v>
      </c>
      <c r="I3394" s="22" t="s">
        <v>399</v>
      </c>
      <c r="J3394" s="68">
        <v>1</v>
      </c>
      <c r="K3394" s="13">
        <f>IFERROR(VLOOKUP(I3394,'LISTES stock'!A$2:B$1487,2,0)+SUMIFS(J3394:J3394,D3394:D3394,"ENTRÉE",I3394:I3394,I3394)-SUMIFS(J3394:J3394,D3394:D3394,"SORTIE",I3394:I3394,I3394),"")</f>
        <v>-1</v>
      </c>
      <c r="L3394" s="13">
        <f>IFERROR(VLOOKUP(I3394,T_LISTES[],3,0),"")</f>
        <v>2</v>
      </c>
      <c r="M3394" s="13" t="str">
        <f t="shared" si="107"/>
        <v>COMMANDER</v>
      </c>
      <c r="N3394" s="23" t="s">
        <v>1773</v>
      </c>
      <c r="O3394" s="8"/>
      <c r="P3394" s="69">
        <v>105000</v>
      </c>
      <c r="Q3394" s="22" t="s">
        <v>1920</v>
      </c>
      <c r="R3394" s="14" t="s">
        <v>1754</v>
      </c>
    </row>
    <row r="3395" spans="1:18" x14ac:dyDescent="0.25">
      <c r="A3395" s="14">
        <f t="shared" si="106"/>
        <v>3394</v>
      </c>
      <c r="B3395" s="15">
        <v>44440</v>
      </c>
      <c r="C3395" s="7">
        <v>44442</v>
      </c>
      <c r="D3395" s="8" t="s">
        <v>842</v>
      </c>
      <c r="E3395" s="22" t="s">
        <v>867</v>
      </c>
      <c r="F3395" s="67" t="s">
        <v>1735</v>
      </c>
      <c r="G3395" s="8"/>
      <c r="H3395" s="67" t="s">
        <v>33</v>
      </c>
      <c r="I3395" s="22" t="s">
        <v>622</v>
      </c>
      <c r="J3395" s="68">
        <v>1</v>
      </c>
      <c r="K3395" s="13">
        <f>IFERROR(VLOOKUP(I3395,'LISTES stock'!A$2:B$1487,2,0)+SUMIFS(J3395:J3395,D3395:D3395,"ENTRÉE",I3395:I3395,I3395)-SUMIFS(J3395:J3395,D3395:D3395,"SORTIE",I3395:I3395,I3395),"")</f>
        <v>-4</v>
      </c>
      <c r="L3395" s="13">
        <f>IFERROR(VLOOKUP(I3395,T_LISTES[],3,0),"")</f>
        <v>0</v>
      </c>
      <c r="M3395" s="13" t="str">
        <f t="shared" si="107"/>
        <v>COMMANDER</v>
      </c>
      <c r="N3395" s="23" t="s">
        <v>1824</v>
      </c>
      <c r="O3395" s="8"/>
      <c r="P3395" s="69">
        <v>0</v>
      </c>
      <c r="Q3395" s="22"/>
      <c r="R3395" s="14" t="s">
        <v>1767</v>
      </c>
    </row>
    <row r="3396" spans="1:18" x14ac:dyDescent="0.25">
      <c r="A3396" s="14">
        <f t="shared" si="106"/>
        <v>3395</v>
      </c>
      <c r="B3396" s="15">
        <v>44440</v>
      </c>
      <c r="C3396" s="7">
        <v>44442</v>
      </c>
      <c r="D3396" s="8" t="s">
        <v>842</v>
      </c>
      <c r="E3396" s="22" t="s">
        <v>867</v>
      </c>
      <c r="F3396" s="67" t="s">
        <v>1779</v>
      </c>
      <c r="G3396" s="8"/>
      <c r="H3396" s="67" t="s">
        <v>33</v>
      </c>
      <c r="I3396" s="22" t="s">
        <v>39</v>
      </c>
      <c r="J3396" s="68">
        <v>1</v>
      </c>
      <c r="K3396" s="13">
        <f>IFERROR(VLOOKUP(I3396,'LISTES stock'!A$2:B$1487,2,0)+SUMIFS(J3396:J3396,D3396:D3396,"ENTRÉE",I3396:I3396,I3396)-SUMIFS(J3396:J3396,D3396:D3396,"SORTIE",I3396:I3396,I3396),"")</f>
        <v>38</v>
      </c>
      <c r="L3396" s="13">
        <f>IFERROR(VLOOKUP(I3396,T_LISTES[],3,0),"")</f>
        <v>0</v>
      </c>
      <c r="M3396" s="13" t="str">
        <f t="shared" si="107"/>
        <v/>
      </c>
      <c r="N3396" s="23"/>
      <c r="O3396" s="8"/>
      <c r="P3396" s="69">
        <v>0</v>
      </c>
      <c r="Q3396" s="22"/>
      <c r="R3396" s="14" t="s">
        <v>1767</v>
      </c>
    </row>
    <row r="3397" spans="1:18" x14ac:dyDescent="0.25">
      <c r="A3397" s="14">
        <f t="shared" si="106"/>
        <v>3396</v>
      </c>
      <c r="B3397" s="15">
        <v>44440</v>
      </c>
      <c r="C3397" s="7">
        <v>44442</v>
      </c>
      <c r="D3397" s="8" t="s">
        <v>842</v>
      </c>
      <c r="E3397" s="22" t="s">
        <v>122</v>
      </c>
      <c r="F3397" s="67" t="s">
        <v>1964</v>
      </c>
      <c r="G3397" s="8"/>
      <c r="H3397" s="67" t="s">
        <v>1742</v>
      </c>
      <c r="I3397" s="22" t="s">
        <v>333</v>
      </c>
      <c r="J3397" s="68">
        <v>1</v>
      </c>
      <c r="K3397" s="13">
        <f>IFERROR(VLOOKUP(I3397,'LISTES stock'!A$2:B$1487,2,0)+SUMIFS(J3397:J3397,D3397:D3397,"ENTRÉE",I3397:I3397,I3397)-SUMIFS(J3397:J3397,D3397:D3397,"SORTIE",I3397:I3397,I3397),"")</f>
        <v>-22</v>
      </c>
      <c r="L3397" s="13">
        <f>IFERROR(VLOOKUP(I3397,T_LISTES[],3,0),"")</f>
        <v>2</v>
      </c>
      <c r="M3397" s="13" t="str">
        <f t="shared" si="107"/>
        <v>COMMANDER</v>
      </c>
      <c r="N3397" s="23"/>
      <c r="O3397" s="8"/>
      <c r="P3397" s="69">
        <v>1500</v>
      </c>
      <c r="Q3397" s="22"/>
      <c r="R3397" s="14" t="s">
        <v>1772</v>
      </c>
    </row>
    <row r="3398" spans="1:18" x14ac:dyDescent="0.25">
      <c r="A3398" s="14">
        <f t="shared" si="106"/>
        <v>3397</v>
      </c>
      <c r="B3398" s="15">
        <v>44440</v>
      </c>
      <c r="C3398" s="7">
        <v>44442</v>
      </c>
      <c r="D3398" s="8" t="s">
        <v>842</v>
      </c>
      <c r="E3398" s="22" t="s">
        <v>111</v>
      </c>
      <c r="F3398" s="67" t="s">
        <v>1747</v>
      </c>
      <c r="G3398" s="8"/>
      <c r="H3398" s="67" t="s">
        <v>20</v>
      </c>
      <c r="I3398" s="22" t="s">
        <v>94</v>
      </c>
      <c r="J3398" s="68">
        <v>4</v>
      </c>
      <c r="K3398" s="13">
        <f>IFERROR(VLOOKUP(I3398,'LISTES stock'!A$2:B$1487,2,0)+SUMIFS(J3398:J3398,D3398:D3398,"ENTRÉE",I3398:I3398,I3398)-SUMIFS(J3398:J3398,D3398:D3398,"SORTIE",I3398:I3398,I3398),"")</f>
        <v>-14</v>
      </c>
      <c r="L3398" s="13">
        <f>IFERROR(VLOOKUP(I3398,T_LISTES[],3,0),"")</f>
        <v>2</v>
      </c>
      <c r="M3398" s="13" t="str">
        <f t="shared" si="107"/>
        <v>COMMANDER</v>
      </c>
      <c r="N3398" s="23" t="s">
        <v>1828</v>
      </c>
      <c r="O3398" s="8"/>
      <c r="P3398" s="69">
        <v>48000</v>
      </c>
      <c r="Q3398" s="22"/>
      <c r="R3398" s="14" t="s">
        <v>1789</v>
      </c>
    </row>
    <row r="3399" spans="1:18" x14ac:dyDescent="0.25">
      <c r="A3399" s="14">
        <f t="shared" si="106"/>
        <v>3398</v>
      </c>
      <c r="B3399" s="15">
        <v>44440</v>
      </c>
      <c r="C3399" s="7">
        <v>44442</v>
      </c>
      <c r="D3399" s="8" t="s">
        <v>842</v>
      </c>
      <c r="E3399" s="22" t="s">
        <v>122</v>
      </c>
      <c r="F3399" s="67" t="s">
        <v>1747</v>
      </c>
      <c r="G3399" s="8"/>
      <c r="H3399" s="67" t="s">
        <v>17</v>
      </c>
      <c r="I3399" s="22" t="s">
        <v>190</v>
      </c>
      <c r="J3399" s="68">
        <v>2</v>
      </c>
      <c r="K3399" s="13">
        <f>IFERROR(VLOOKUP(I3399,'LISTES stock'!A$2:B$1487,2,0)+SUMIFS(J3399:J3399,D3399:D3399,"ENTRÉE",I3399:I3399,I3399)-SUMIFS(J3399:J3399,D3399:D3399,"SORTIE",I3399:I3399,I3399),"")</f>
        <v>-10</v>
      </c>
      <c r="L3399" s="13">
        <f>IFERROR(VLOOKUP(I3399,T_LISTES[],3,0),"")</f>
        <v>0</v>
      </c>
      <c r="M3399" s="13" t="str">
        <f t="shared" si="107"/>
        <v>COMMANDER</v>
      </c>
      <c r="N3399" s="23" t="s">
        <v>1811</v>
      </c>
      <c r="O3399" s="8"/>
      <c r="P3399" s="69">
        <v>0</v>
      </c>
      <c r="Q3399" s="22"/>
      <c r="R3399" s="14" t="s">
        <v>1754</v>
      </c>
    </row>
    <row r="3400" spans="1:18" x14ac:dyDescent="0.25">
      <c r="A3400" s="14">
        <f t="shared" si="106"/>
        <v>3399</v>
      </c>
      <c r="B3400" s="15">
        <v>44440</v>
      </c>
      <c r="C3400" s="7">
        <v>44442</v>
      </c>
      <c r="D3400" s="8" t="s">
        <v>842</v>
      </c>
      <c r="E3400" s="22" t="s">
        <v>270</v>
      </c>
      <c r="F3400" s="67" t="s">
        <v>1860</v>
      </c>
      <c r="G3400" s="8"/>
      <c r="H3400" s="67" t="s">
        <v>26</v>
      </c>
      <c r="I3400" s="22" t="s">
        <v>133</v>
      </c>
      <c r="J3400" s="68">
        <v>2</v>
      </c>
      <c r="K3400" s="13">
        <f>IFERROR(VLOOKUP(I3400,'LISTES stock'!A$2:B$1487,2,0)+SUMIFS(J3400:J3400,D3400:D3400,"ENTRÉE",I3400:I3400,I3400)-SUMIFS(J3400:J3400,D3400:D3400,"SORTIE",I3400:I3400,I3400),"")</f>
        <v>-5</v>
      </c>
      <c r="L3400" s="13">
        <f>IFERROR(VLOOKUP(I3400,T_LISTES[],3,0),"")</f>
        <v>2</v>
      </c>
      <c r="M3400" s="13" t="str">
        <f t="shared" si="107"/>
        <v>COMMANDER</v>
      </c>
      <c r="N3400" s="23"/>
      <c r="O3400" s="8"/>
      <c r="P3400" s="69">
        <v>0</v>
      </c>
      <c r="Q3400" s="22" t="s">
        <v>1780</v>
      </c>
      <c r="R3400" s="14" t="s">
        <v>1739</v>
      </c>
    </row>
    <row r="3401" spans="1:18" x14ac:dyDescent="0.25">
      <c r="A3401" s="14">
        <f t="shared" si="106"/>
        <v>3400</v>
      </c>
      <c r="B3401" s="15">
        <v>44440</v>
      </c>
      <c r="C3401" s="7">
        <v>44442</v>
      </c>
      <c r="D3401" s="8" t="s">
        <v>842</v>
      </c>
      <c r="E3401" s="22" t="s">
        <v>270</v>
      </c>
      <c r="F3401" s="67" t="s">
        <v>1860</v>
      </c>
      <c r="G3401" s="8"/>
      <c r="H3401" s="67" t="s">
        <v>26</v>
      </c>
      <c r="I3401" s="22" t="s">
        <v>65</v>
      </c>
      <c r="J3401" s="68">
        <v>2</v>
      </c>
      <c r="K3401" s="13">
        <f>IFERROR(VLOOKUP(I3401,'LISTES stock'!A$2:B$1487,2,0)+SUMIFS(J3401:J3401,D3401:D3401,"ENTRÉE",I3401:I3401,I3401)-SUMIFS(J3401:J3401,D3401:D3401,"SORTIE",I3401:I3401,I3401),"")</f>
        <v>-55</v>
      </c>
      <c r="L3401" s="13">
        <f>IFERROR(VLOOKUP(I3401,T_LISTES[],3,0),"")</f>
        <v>2</v>
      </c>
      <c r="M3401" s="13" t="str">
        <f t="shared" si="107"/>
        <v>COMMANDER</v>
      </c>
      <c r="N3401" s="23"/>
      <c r="O3401" s="8"/>
      <c r="P3401" s="69">
        <v>0</v>
      </c>
      <c r="Q3401" s="22" t="s">
        <v>1780</v>
      </c>
      <c r="R3401" s="14" t="s">
        <v>1739</v>
      </c>
    </row>
    <row r="3402" spans="1:18" x14ac:dyDescent="0.25">
      <c r="A3402" s="14">
        <f t="shared" si="106"/>
        <v>3401</v>
      </c>
      <c r="B3402" s="15">
        <v>44440</v>
      </c>
      <c r="C3402" s="7">
        <v>44442</v>
      </c>
      <c r="D3402" s="8" t="s">
        <v>842</v>
      </c>
      <c r="E3402" s="22" t="s">
        <v>270</v>
      </c>
      <c r="F3402" s="67" t="s">
        <v>1860</v>
      </c>
      <c r="G3402" s="8"/>
      <c r="H3402" s="67" t="s">
        <v>26</v>
      </c>
      <c r="I3402" s="22" t="s">
        <v>135</v>
      </c>
      <c r="J3402" s="68">
        <v>2</v>
      </c>
      <c r="K3402" s="13">
        <f>IFERROR(VLOOKUP(I3402,'LISTES stock'!A$2:B$1487,2,0)+SUMIFS(J3402:J3402,D3402:D3402,"ENTRÉE",I3402:I3402,I3402)-SUMIFS(J3402:J3402,D3402:D3402,"SORTIE",I3402:I3402,I3402),"")</f>
        <v>-88</v>
      </c>
      <c r="L3402" s="13">
        <f>IFERROR(VLOOKUP(I3402,T_LISTES[],3,0),"")</f>
        <v>2</v>
      </c>
      <c r="M3402" s="13" t="str">
        <f t="shared" si="107"/>
        <v>COMMANDER</v>
      </c>
      <c r="N3402" s="23"/>
      <c r="O3402" s="8"/>
      <c r="P3402" s="69">
        <v>0</v>
      </c>
      <c r="Q3402" s="22" t="s">
        <v>1780</v>
      </c>
      <c r="R3402" s="14" t="s">
        <v>1739</v>
      </c>
    </row>
    <row r="3403" spans="1:18" x14ac:dyDescent="0.25">
      <c r="A3403" s="14">
        <f t="shared" si="106"/>
        <v>3402</v>
      </c>
      <c r="B3403" s="15">
        <v>44440</v>
      </c>
      <c r="C3403" s="7">
        <v>44442</v>
      </c>
      <c r="D3403" s="8" t="s">
        <v>842</v>
      </c>
      <c r="E3403" s="22" t="s">
        <v>270</v>
      </c>
      <c r="F3403" s="67" t="s">
        <v>1765</v>
      </c>
      <c r="G3403" s="8"/>
      <c r="H3403" s="67" t="s">
        <v>58</v>
      </c>
      <c r="I3403" s="22" t="s">
        <v>57</v>
      </c>
      <c r="J3403" s="68">
        <v>22</v>
      </c>
      <c r="K3403" s="13">
        <f>IFERROR(VLOOKUP(I3403,'LISTES stock'!A$2:B$1487,2,0)+SUMIFS(J3403:J3403,D3403:D3403,"ENTRÉE",I3403:I3403,I3403)-SUMIFS(J3403:J3403,D3403:D3403,"SORTIE",I3403:I3403,I3403),"")</f>
        <v>-7066</v>
      </c>
      <c r="L3403" s="13">
        <f>IFERROR(VLOOKUP(I3403,T_LISTES[],3,0),"")</f>
        <v>0</v>
      </c>
      <c r="M3403" s="13" t="str">
        <f t="shared" si="107"/>
        <v>COMMANDER</v>
      </c>
      <c r="N3403" s="23" t="s">
        <v>1861</v>
      </c>
      <c r="O3403" s="8"/>
      <c r="P3403" s="69">
        <v>0</v>
      </c>
      <c r="Q3403" s="22" t="s">
        <v>1780</v>
      </c>
      <c r="R3403" s="14" t="s">
        <v>1739</v>
      </c>
    </row>
    <row r="3404" spans="1:18" x14ac:dyDescent="0.25">
      <c r="A3404" s="14">
        <f t="shared" si="106"/>
        <v>3403</v>
      </c>
      <c r="B3404" s="15">
        <v>44440</v>
      </c>
      <c r="C3404" s="7">
        <v>44442</v>
      </c>
      <c r="D3404" s="8" t="s">
        <v>842</v>
      </c>
      <c r="E3404" s="22" t="s">
        <v>122</v>
      </c>
      <c r="F3404" s="67" t="s">
        <v>1747</v>
      </c>
      <c r="G3404" s="8"/>
      <c r="H3404" s="67" t="s">
        <v>17</v>
      </c>
      <c r="I3404" s="22" t="s">
        <v>253</v>
      </c>
      <c r="J3404" s="68">
        <v>1</v>
      </c>
      <c r="K3404" s="13">
        <f>IFERROR(VLOOKUP(I3404,'LISTES stock'!A$2:B$1487,2,0)+SUMIFS(J3404:J3404,D3404:D3404,"ENTRÉE",I3404:I3404,I3404)-SUMIFS(J3404:J3404,D3404:D3404,"SORTIE",I3404:I3404,I3404),"")</f>
        <v>-6</v>
      </c>
      <c r="L3404" s="13">
        <f>IFERROR(VLOOKUP(I3404,T_LISTES[],3,0),"")</f>
        <v>0</v>
      </c>
      <c r="M3404" s="13" t="str">
        <f t="shared" si="107"/>
        <v>COMMANDER</v>
      </c>
      <c r="N3404" s="23"/>
      <c r="O3404" s="8"/>
      <c r="P3404" s="69">
        <v>0</v>
      </c>
      <c r="Q3404" s="22" t="s">
        <v>1903</v>
      </c>
      <c r="R3404" s="14" t="s">
        <v>1778</v>
      </c>
    </row>
    <row r="3405" spans="1:18" x14ac:dyDescent="0.25">
      <c r="A3405" s="14">
        <f t="shared" si="106"/>
        <v>3404</v>
      </c>
      <c r="B3405" s="15">
        <v>44440</v>
      </c>
      <c r="C3405" s="7">
        <v>44442</v>
      </c>
      <c r="D3405" s="8" t="s">
        <v>842</v>
      </c>
      <c r="E3405" s="22" t="s">
        <v>122</v>
      </c>
      <c r="F3405" s="67" t="s">
        <v>2129</v>
      </c>
      <c r="G3405" s="8"/>
      <c r="H3405" s="67" t="s">
        <v>1742</v>
      </c>
      <c r="I3405" s="22" t="s">
        <v>503</v>
      </c>
      <c r="J3405" s="68">
        <v>1</v>
      </c>
      <c r="K3405" s="13">
        <f>IFERROR(VLOOKUP(I3405,'LISTES stock'!A$2:B$1487,2,0)+SUMIFS(J3405:J3405,D3405:D3405,"ENTRÉE",I3405:I3405,I3405)-SUMIFS(J3405:J3405,D3405:D3405,"SORTIE",I3405:I3405,I3405),"")</f>
        <v>1</v>
      </c>
      <c r="L3405" s="13">
        <f>IFERROR(VLOOKUP(I3405,T_LISTES[],3,0),"")</f>
        <v>2</v>
      </c>
      <c r="M3405" s="13" t="str">
        <f t="shared" si="107"/>
        <v>COMMANDER</v>
      </c>
      <c r="N3405" s="23" t="s">
        <v>110</v>
      </c>
      <c r="O3405" s="8"/>
      <c r="P3405" s="69">
        <v>0</v>
      </c>
      <c r="Q3405" s="22"/>
      <c r="R3405" s="14" t="s">
        <v>1772</v>
      </c>
    </row>
    <row r="3406" spans="1:18" x14ac:dyDescent="0.25">
      <c r="A3406" s="14">
        <f t="shared" si="106"/>
        <v>3405</v>
      </c>
      <c r="B3406" s="15">
        <v>44440</v>
      </c>
      <c r="C3406" s="7">
        <v>44442</v>
      </c>
      <c r="D3406" s="8" t="s">
        <v>842</v>
      </c>
      <c r="E3406" s="22" t="s">
        <v>122</v>
      </c>
      <c r="F3406" s="67" t="s">
        <v>2129</v>
      </c>
      <c r="G3406" s="8"/>
      <c r="H3406" s="67" t="s">
        <v>1742</v>
      </c>
      <c r="I3406" s="22" t="s">
        <v>804</v>
      </c>
      <c r="J3406" s="68">
        <v>1</v>
      </c>
      <c r="K3406" s="13">
        <f>IFERROR(VLOOKUP(I3406,'LISTES stock'!A$2:B$1487,2,0)+SUMIFS(J3406:J3406,D3406:D3406,"ENTRÉE",I3406:I3406,I3406)-SUMIFS(J3406:J3406,D3406:D3406,"SORTIE",I3406:I3406,I3406),"")</f>
        <v>-5</v>
      </c>
      <c r="L3406" s="13">
        <f>IFERROR(VLOOKUP(I3406,T_LISTES[],3,0),"")</f>
        <v>0</v>
      </c>
      <c r="M3406" s="13" t="str">
        <f t="shared" si="107"/>
        <v>COMMANDER</v>
      </c>
      <c r="N3406" s="23" t="s">
        <v>110</v>
      </c>
      <c r="O3406" s="8"/>
      <c r="P3406" s="69">
        <v>0</v>
      </c>
      <c r="Q3406" s="22"/>
      <c r="R3406" s="14" t="s">
        <v>1772</v>
      </c>
    </row>
    <row r="3407" spans="1:18" x14ac:dyDescent="0.25">
      <c r="A3407" s="14">
        <f t="shared" si="106"/>
        <v>3406</v>
      </c>
      <c r="B3407" s="15">
        <v>44440</v>
      </c>
      <c r="C3407" s="7">
        <v>44442</v>
      </c>
      <c r="D3407" s="8" t="s">
        <v>842</v>
      </c>
      <c r="E3407" s="22" t="s">
        <v>867</v>
      </c>
      <c r="F3407" s="67" t="s">
        <v>1762</v>
      </c>
      <c r="G3407" s="8"/>
      <c r="H3407" s="67" t="s">
        <v>26</v>
      </c>
      <c r="I3407" s="22" t="s">
        <v>25</v>
      </c>
      <c r="J3407" s="68">
        <v>2</v>
      </c>
      <c r="K3407" s="13">
        <f>IFERROR(VLOOKUP(I3407,'LISTES stock'!A$2:B$1487,2,0)+SUMIFS(J3407:J3407,D3407:D3407,"ENTRÉE",I3407:I3407,I3407)-SUMIFS(J3407:J3407,D3407:D3407,"SORTIE",I3407:I3407,I3407),"")</f>
        <v>-4</v>
      </c>
      <c r="L3407" s="13">
        <f>IFERROR(VLOOKUP(I3407,T_LISTES[],3,0),"")</f>
        <v>2</v>
      </c>
      <c r="M3407" s="13" t="str">
        <f t="shared" si="107"/>
        <v>COMMANDER</v>
      </c>
      <c r="N3407" s="23"/>
      <c r="O3407" s="8"/>
      <c r="P3407" s="69">
        <v>0</v>
      </c>
      <c r="Q3407" s="22"/>
      <c r="R3407" s="14" t="s">
        <v>1739</v>
      </c>
    </row>
    <row r="3408" spans="1:18" x14ac:dyDescent="0.25">
      <c r="A3408" s="14">
        <f t="shared" si="106"/>
        <v>3407</v>
      </c>
      <c r="B3408" s="15">
        <v>44440</v>
      </c>
      <c r="C3408" s="7">
        <v>44442</v>
      </c>
      <c r="D3408" s="8" t="s">
        <v>842</v>
      </c>
      <c r="E3408" s="22" t="s">
        <v>867</v>
      </c>
      <c r="F3408" s="67"/>
      <c r="G3408" s="8"/>
      <c r="H3408" s="67" t="s">
        <v>1742</v>
      </c>
      <c r="I3408" s="22" t="s">
        <v>67</v>
      </c>
      <c r="J3408" s="68">
        <v>1</v>
      </c>
      <c r="K3408" s="13">
        <f>IFERROR(VLOOKUP(I3408,'LISTES stock'!A$2:B$1487,2,0)+SUMIFS(J3408:J3408,D3408:D3408,"ENTRÉE",I3408:I3408,I3408)-SUMIFS(J3408:J3408,D3408:D3408,"SORTIE",I3408:I3408,I3408),"")</f>
        <v>25</v>
      </c>
      <c r="L3408" s="13">
        <f>IFERROR(VLOOKUP(I3408,T_LISTES[],3,0),"")</f>
        <v>2</v>
      </c>
      <c r="M3408" s="13" t="str">
        <f t="shared" si="107"/>
        <v/>
      </c>
      <c r="N3408" s="23"/>
      <c r="O3408" s="8"/>
      <c r="P3408" s="69">
        <v>2000</v>
      </c>
      <c r="Q3408" s="22"/>
      <c r="R3408" s="14" t="s">
        <v>1772</v>
      </c>
    </row>
    <row r="3409" spans="1:18" x14ac:dyDescent="0.25">
      <c r="A3409" s="14">
        <f t="shared" si="106"/>
        <v>3408</v>
      </c>
      <c r="B3409" s="15">
        <v>44440</v>
      </c>
      <c r="C3409" s="7">
        <v>44442</v>
      </c>
      <c r="D3409" s="8" t="s">
        <v>842</v>
      </c>
      <c r="E3409" s="22" t="s">
        <v>122</v>
      </c>
      <c r="F3409" s="67" t="s">
        <v>1747</v>
      </c>
      <c r="G3409" s="8"/>
      <c r="H3409" s="67" t="s">
        <v>17</v>
      </c>
      <c r="I3409" s="22" t="s">
        <v>22</v>
      </c>
      <c r="J3409" s="68">
        <v>1</v>
      </c>
      <c r="K3409" s="13">
        <f>IFERROR(VLOOKUP(I3409,'LISTES stock'!A$2:B$1487,2,0)+SUMIFS(J3409:J3409,D3409:D3409,"ENTRÉE",I3409:I3409,I3409)-SUMIFS(J3409:J3409,D3409:D3409,"SORTIE",I3409:I3409,I3409),"")</f>
        <v>-19</v>
      </c>
      <c r="L3409" s="13">
        <f>IFERROR(VLOOKUP(I3409,T_LISTES[],3,0),"")</f>
        <v>0</v>
      </c>
      <c r="M3409" s="13" t="str">
        <f t="shared" si="107"/>
        <v>COMMANDER</v>
      </c>
      <c r="N3409" s="23"/>
      <c r="O3409" s="8"/>
      <c r="P3409" s="69">
        <v>0</v>
      </c>
      <c r="Q3409" s="22" t="s">
        <v>1812</v>
      </c>
      <c r="R3409" s="14" t="s">
        <v>1759</v>
      </c>
    </row>
    <row r="3410" spans="1:18" x14ac:dyDescent="0.25">
      <c r="A3410" s="14">
        <f t="shared" si="106"/>
        <v>3409</v>
      </c>
      <c r="B3410" s="15">
        <v>44440</v>
      </c>
      <c r="C3410" s="7">
        <v>44443</v>
      </c>
      <c r="D3410" s="8" t="s">
        <v>842</v>
      </c>
      <c r="E3410" s="22" t="s">
        <v>50</v>
      </c>
      <c r="F3410" s="67" t="s">
        <v>2246</v>
      </c>
      <c r="G3410" s="8"/>
      <c r="H3410" s="67" t="s">
        <v>9</v>
      </c>
      <c r="I3410" s="22" t="s">
        <v>602</v>
      </c>
      <c r="J3410" s="68">
        <v>1</v>
      </c>
      <c r="K3410" s="13">
        <f>IFERROR(VLOOKUP(I3410,'LISTES stock'!A$2:B$1487,2,0)+SUMIFS(J3410:J3410,D3410:D3410,"ENTRÉE",I3410:I3410,I3410)-SUMIFS(J3410:J3410,D3410:D3410,"SORTIE",I3410:I3410,I3410),"")</f>
        <v>-1</v>
      </c>
      <c r="L3410" s="13">
        <f>IFERROR(VLOOKUP(I3410,T_LISTES[],3,0),"")</f>
        <v>2</v>
      </c>
      <c r="M3410" s="13" t="str">
        <f t="shared" si="107"/>
        <v>COMMANDER</v>
      </c>
      <c r="N3410" s="23"/>
      <c r="O3410" s="8"/>
      <c r="P3410" s="69">
        <v>40000</v>
      </c>
      <c r="Q3410" s="22"/>
      <c r="R3410" s="14" t="s">
        <v>1759</v>
      </c>
    </row>
    <row r="3411" spans="1:18" x14ac:dyDescent="0.25">
      <c r="A3411" s="14">
        <f t="shared" si="106"/>
        <v>3410</v>
      </c>
      <c r="B3411" s="15">
        <v>44440</v>
      </c>
      <c r="C3411" s="7">
        <v>44443</v>
      </c>
      <c r="D3411" s="8" t="s">
        <v>842</v>
      </c>
      <c r="E3411" s="22" t="s">
        <v>270</v>
      </c>
      <c r="F3411" s="67" t="s">
        <v>1964</v>
      </c>
      <c r="G3411" s="8"/>
      <c r="H3411" s="67" t="s">
        <v>1742</v>
      </c>
      <c r="I3411" s="22" t="s">
        <v>337</v>
      </c>
      <c r="J3411" s="68">
        <v>1</v>
      </c>
      <c r="K3411" s="13">
        <f>IFERROR(VLOOKUP(I3411,'LISTES stock'!A$2:B$1487,2,0)+SUMIFS(J3411:J3411,D3411:D3411,"ENTRÉE",I3411:I3411,I3411)-SUMIFS(J3411:J3411,D3411:D3411,"SORTIE",I3411:I3411,I3411),"")</f>
        <v>-25</v>
      </c>
      <c r="L3411" s="13">
        <f>IFERROR(VLOOKUP(I3411,T_LISTES[],3,0),"")</f>
        <v>2</v>
      </c>
      <c r="M3411" s="13" t="str">
        <f t="shared" si="107"/>
        <v>COMMANDER</v>
      </c>
      <c r="N3411" s="23"/>
      <c r="O3411" s="8"/>
      <c r="P3411" s="69">
        <v>1500</v>
      </c>
      <c r="Q3411" s="22"/>
      <c r="R3411" s="14" t="s">
        <v>1743</v>
      </c>
    </row>
    <row r="3412" spans="1:18" x14ac:dyDescent="0.25">
      <c r="A3412" s="14">
        <f t="shared" si="106"/>
        <v>3411</v>
      </c>
      <c r="B3412" s="15">
        <v>44440</v>
      </c>
      <c r="C3412" s="7">
        <v>44443</v>
      </c>
      <c r="D3412" s="8" t="s">
        <v>842</v>
      </c>
      <c r="E3412" s="22" t="s">
        <v>264</v>
      </c>
      <c r="F3412" s="67" t="s">
        <v>1747</v>
      </c>
      <c r="G3412" s="8"/>
      <c r="H3412" s="67" t="s">
        <v>1742</v>
      </c>
      <c r="I3412" s="22" t="s">
        <v>556</v>
      </c>
      <c r="J3412" s="68">
        <v>1</v>
      </c>
      <c r="K3412" s="13">
        <f>IFERROR(VLOOKUP(I3412,'LISTES stock'!A$2:B$1487,2,0)+SUMIFS(J3412:J3412,D3412:D3412,"ENTRÉE",I3412:I3412,I3412)-SUMIFS(J3412:J3412,D3412:D3412,"SORTIE",I3412:I3412,I3412),"")</f>
        <v>-21</v>
      </c>
      <c r="L3412" s="13">
        <f>IFERROR(VLOOKUP(I3412,T_LISTES[],3,0),"")</f>
        <v>2</v>
      </c>
      <c r="M3412" s="13" t="str">
        <f t="shared" si="107"/>
        <v>COMMANDER</v>
      </c>
      <c r="N3412" s="23"/>
      <c r="O3412" s="8"/>
      <c r="P3412" s="69">
        <v>0</v>
      </c>
      <c r="Q3412" s="22"/>
      <c r="R3412" s="14" t="s">
        <v>1777</v>
      </c>
    </row>
    <row r="3413" spans="1:18" x14ac:dyDescent="0.25">
      <c r="A3413" s="14">
        <f t="shared" si="106"/>
        <v>3412</v>
      </c>
      <c r="B3413" s="15">
        <v>44440</v>
      </c>
      <c r="C3413" s="7">
        <v>44443</v>
      </c>
      <c r="D3413" s="8" t="s">
        <v>842</v>
      </c>
      <c r="E3413" s="22" t="s">
        <v>270</v>
      </c>
      <c r="F3413" s="67" t="s">
        <v>1964</v>
      </c>
      <c r="G3413" s="8"/>
      <c r="H3413" s="67" t="s">
        <v>1742</v>
      </c>
      <c r="I3413" s="22" t="s">
        <v>333</v>
      </c>
      <c r="J3413" s="68">
        <v>1</v>
      </c>
      <c r="K3413" s="13">
        <f>IFERROR(VLOOKUP(I3413,'LISTES stock'!A$2:B$1487,2,0)+SUMIFS(J3413:J3413,D3413:D3413,"ENTRÉE",I3413:I3413,I3413)-SUMIFS(J3413:J3413,D3413:D3413,"SORTIE",I3413:I3413,I3413),"")</f>
        <v>-22</v>
      </c>
      <c r="L3413" s="13">
        <f>IFERROR(VLOOKUP(I3413,T_LISTES[],3,0),"")</f>
        <v>2</v>
      </c>
      <c r="M3413" s="13" t="str">
        <f t="shared" si="107"/>
        <v>COMMANDER</v>
      </c>
      <c r="N3413" s="23"/>
      <c r="O3413" s="8"/>
      <c r="P3413" s="69">
        <v>1500</v>
      </c>
      <c r="Q3413" s="22"/>
      <c r="R3413" s="14" t="s">
        <v>1743</v>
      </c>
    </row>
    <row r="3414" spans="1:18" x14ac:dyDescent="0.25">
      <c r="A3414" s="14">
        <f t="shared" si="106"/>
        <v>3413</v>
      </c>
      <c r="B3414" s="15">
        <v>44440</v>
      </c>
      <c r="C3414" s="7">
        <v>44443</v>
      </c>
      <c r="D3414" s="8" t="s">
        <v>842</v>
      </c>
      <c r="E3414" s="22" t="s">
        <v>264</v>
      </c>
      <c r="F3414" s="67" t="s">
        <v>1747</v>
      </c>
      <c r="G3414" s="8"/>
      <c r="H3414" s="67" t="s">
        <v>26</v>
      </c>
      <c r="I3414" s="22" t="s">
        <v>70</v>
      </c>
      <c r="J3414" s="68">
        <v>1</v>
      </c>
      <c r="K3414" s="13">
        <f>IFERROR(VLOOKUP(I3414,'LISTES stock'!A$2:B$1487,2,0)+SUMIFS(J3414:J3414,D3414:D3414,"ENTRÉE",I3414:I3414,I3414)-SUMIFS(J3414:J3414,D3414:D3414,"SORTIE",I3414:I3414,I3414),"")</f>
        <v>-34</v>
      </c>
      <c r="L3414" s="13">
        <f>IFERROR(VLOOKUP(I3414,T_LISTES[],3,0),"")</f>
        <v>2</v>
      </c>
      <c r="M3414" s="13" t="str">
        <f t="shared" si="107"/>
        <v>COMMANDER</v>
      </c>
      <c r="N3414" s="23" t="s">
        <v>1775</v>
      </c>
      <c r="O3414" s="8"/>
      <c r="P3414" s="69">
        <v>0</v>
      </c>
      <c r="Q3414" s="22"/>
      <c r="R3414" s="14" t="s">
        <v>1778</v>
      </c>
    </row>
    <row r="3415" spans="1:18" x14ac:dyDescent="0.25">
      <c r="A3415" s="14">
        <f t="shared" si="106"/>
        <v>3414</v>
      </c>
      <c r="B3415" s="15">
        <v>44440</v>
      </c>
      <c r="C3415" s="7">
        <v>44443</v>
      </c>
      <c r="D3415" s="8" t="s">
        <v>842</v>
      </c>
      <c r="E3415" s="22" t="s">
        <v>264</v>
      </c>
      <c r="F3415" s="67" t="s">
        <v>1781</v>
      </c>
      <c r="G3415" s="8"/>
      <c r="H3415" s="67" t="s">
        <v>1796</v>
      </c>
      <c r="I3415" s="22" t="s">
        <v>213</v>
      </c>
      <c r="J3415" s="68">
        <v>1</v>
      </c>
      <c r="K3415" s="13">
        <f>IFERROR(VLOOKUP(I3415,'LISTES stock'!A$2:B$1487,2,0)+SUMIFS(J3415:J3415,D3415:D3415,"ENTRÉE",I3415:I3415,I3415)-SUMIFS(J3415:J3415,D3415:D3415,"SORTIE",I3415:I3415,I3415),"")</f>
        <v>-31</v>
      </c>
      <c r="L3415" s="13">
        <f>IFERROR(VLOOKUP(I3415,T_LISTES[],3,0),"")</f>
        <v>0</v>
      </c>
      <c r="M3415" s="13" t="str">
        <f t="shared" si="107"/>
        <v>COMMANDER</v>
      </c>
      <c r="N3415" s="23"/>
      <c r="O3415" s="8"/>
      <c r="P3415" s="69">
        <v>0</v>
      </c>
      <c r="Q3415" s="22"/>
      <c r="R3415" s="14" t="s">
        <v>1842</v>
      </c>
    </row>
    <row r="3416" spans="1:18" x14ac:dyDescent="0.25">
      <c r="A3416" s="14">
        <f t="shared" si="106"/>
        <v>3415</v>
      </c>
      <c r="B3416" s="15">
        <v>44440</v>
      </c>
      <c r="C3416" s="7">
        <v>44443</v>
      </c>
      <c r="D3416" s="8" t="s">
        <v>842</v>
      </c>
      <c r="E3416" s="22" t="s">
        <v>88</v>
      </c>
      <c r="F3416" s="67" t="s">
        <v>2129</v>
      </c>
      <c r="G3416" s="8"/>
      <c r="H3416" s="67" t="s">
        <v>1742</v>
      </c>
      <c r="I3416" s="22" t="s">
        <v>503</v>
      </c>
      <c r="J3416" s="68">
        <v>1</v>
      </c>
      <c r="K3416" s="13">
        <f>IFERROR(VLOOKUP(I3416,'LISTES stock'!A$2:B$1487,2,0)+SUMIFS(J3416:J3416,D3416:D3416,"ENTRÉE",I3416:I3416,I3416)-SUMIFS(J3416:J3416,D3416:D3416,"SORTIE",I3416:I3416,I3416),"")</f>
        <v>1</v>
      </c>
      <c r="L3416" s="13">
        <f>IFERROR(VLOOKUP(I3416,T_LISTES[],3,0),"")</f>
        <v>2</v>
      </c>
      <c r="M3416" s="13" t="str">
        <f t="shared" si="107"/>
        <v>COMMANDER</v>
      </c>
      <c r="N3416" s="23" t="s">
        <v>110</v>
      </c>
      <c r="O3416" s="8"/>
      <c r="P3416" s="69">
        <v>0</v>
      </c>
      <c r="Q3416" s="22"/>
      <c r="R3416" s="14" t="s">
        <v>1743</v>
      </c>
    </row>
    <row r="3417" spans="1:18" x14ac:dyDescent="0.25">
      <c r="A3417" s="14">
        <f t="shared" si="106"/>
        <v>3416</v>
      </c>
      <c r="B3417" s="15">
        <v>44440</v>
      </c>
      <c r="C3417" s="7">
        <v>44443</v>
      </c>
      <c r="D3417" s="8" t="s">
        <v>842</v>
      </c>
      <c r="E3417" s="22" t="s">
        <v>264</v>
      </c>
      <c r="F3417" s="67" t="s">
        <v>1744</v>
      </c>
      <c r="G3417" s="8"/>
      <c r="H3417" s="67" t="s">
        <v>1742</v>
      </c>
      <c r="I3417" s="22" t="s">
        <v>806</v>
      </c>
      <c r="J3417" s="68">
        <v>3</v>
      </c>
      <c r="K3417" s="13">
        <f>IFERROR(VLOOKUP(I3417,'LISTES stock'!A$2:B$1487,2,0)+SUMIFS(J3417:J3417,D3417:D3417,"ENTRÉE",I3417:I3417,I3417)-SUMIFS(J3417:J3417,D3417:D3417,"SORTIE",I3417:I3417,I3417),"")</f>
        <v>3</v>
      </c>
      <c r="L3417" s="13">
        <f>IFERROR(VLOOKUP(I3417,T_LISTES[],3,0),"")</f>
        <v>2</v>
      </c>
      <c r="M3417" s="13" t="str">
        <f t="shared" si="107"/>
        <v/>
      </c>
      <c r="N3417" s="23"/>
      <c r="O3417" s="8"/>
      <c r="P3417" s="69">
        <v>20000</v>
      </c>
      <c r="Q3417" s="22"/>
      <c r="R3417" s="14" t="s">
        <v>1842</v>
      </c>
    </row>
    <row r="3418" spans="1:18" x14ac:dyDescent="0.25">
      <c r="A3418" s="14">
        <f t="shared" si="106"/>
        <v>3417</v>
      </c>
      <c r="B3418" s="15">
        <v>44440</v>
      </c>
      <c r="C3418" s="7">
        <v>44443</v>
      </c>
      <c r="D3418" s="8" t="s">
        <v>842</v>
      </c>
      <c r="E3418" s="22" t="s">
        <v>68</v>
      </c>
      <c r="F3418" s="67" t="s">
        <v>1765</v>
      </c>
      <c r="G3418" s="8"/>
      <c r="H3418" s="67" t="s">
        <v>26</v>
      </c>
      <c r="I3418" s="22" t="s">
        <v>64</v>
      </c>
      <c r="J3418" s="68">
        <v>1</v>
      </c>
      <c r="K3418" s="13">
        <f>IFERROR(VLOOKUP(I3418,'LISTES stock'!A$2:B$1487,2,0)+SUMIFS(J3418:J3418,D3418:D3418,"ENTRÉE",I3418:I3418,I3418)-SUMIFS(J3418:J3418,D3418:D3418,"SORTIE",I3418:I3418,I3418),"")</f>
        <v>-50</v>
      </c>
      <c r="L3418" s="13">
        <f>IFERROR(VLOOKUP(I3418,T_LISTES[],3,0),"")</f>
        <v>2</v>
      </c>
      <c r="M3418" s="13" t="str">
        <f t="shared" si="107"/>
        <v>COMMANDER</v>
      </c>
      <c r="N3418" s="23"/>
      <c r="O3418" s="8"/>
      <c r="P3418" s="69">
        <v>0</v>
      </c>
      <c r="Q3418" s="22" t="s">
        <v>1780</v>
      </c>
      <c r="R3418" s="14" t="s">
        <v>1739</v>
      </c>
    </row>
    <row r="3419" spans="1:18" x14ac:dyDescent="0.25">
      <c r="A3419" s="14">
        <f t="shared" si="106"/>
        <v>3418</v>
      </c>
      <c r="B3419" s="15">
        <v>44440</v>
      </c>
      <c r="C3419" s="7">
        <v>44443</v>
      </c>
      <c r="D3419" s="8" t="s">
        <v>842</v>
      </c>
      <c r="E3419" s="22" t="s">
        <v>68</v>
      </c>
      <c r="F3419" s="67" t="s">
        <v>1765</v>
      </c>
      <c r="G3419" s="8"/>
      <c r="H3419" s="67" t="s">
        <v>26</v>
      </c>
      <c r="I3419" s="22" t="s">
        <v>65</v>
      </c>
      <c r="J3419" s="68">
        <v>1</v>
      </c>
      <c r="K3419" s="13">
        <f>IFERROR(VLOOKUP(I3419,'LISTES stock'!A$2:B$1487,2,0)+SUMIFS(J3419:J3419,D3419:D3419,"ENTRÉE",I3419:I3419,I3419)-SUMIFS(J3419:J3419,D3419:D3419,"SORTIE",I3419:I3419,I3419),"")</f>
        <v>-54</v>
      </c>
      <c r="L3419" s="13">
        <f>IFERROR(VLOOKUP(I3419,T_LISTES[],3,0),"")</f>
        <v>2</v>
      </c>
      <c r="M3419" s="13" t="str">
        <f t="shared" si="107"/>
        <v>COMMANDER</v>
      </c>
      <c r="N3419" s="23"/>
      <c r="O3419" s="8"/>
      <c r="P3419" s="69">
        <v>0</v>
      </c>
      <c r="Q3419" s="22" t="s">
        <v>1780</v>
      </c>
      <c r="R3419" s="14" t="s">
        <v>1739</v>
      </c>
    </row>
    <row r="3420" spans="1:18" x14ac:dyDescent="0.25">
      <c r="A3420" s="14">
        <f t="shared" si="106"/>
        <v>3419</v>
      </c>
      <c r="B3420" s="15">
        <v>44440</v>
      </c>
      <c r="C3420" s="7">
        <v>44443</v>
      </c>
      <c r="D3420" s="8" t="s">
        <v>842</v>
      </c>
      <c r="E3420" s="22" t="s">
        <v>68</v>
      </c>
      <c r="F3420" s="67" t="s">
        <v>1860</v>
      </c>
      <c r="G3420" s="8"/>
      <c r="H3420" s="67" t="s">
        <v>26</v>
      </c>
      <c r="I3420" s="22" t="s">
        <v>135</v>
      </c>
      <c r="J3420" s="68">
        <v>1</v>
      </c>
      <c r="K3420" s="13">
        <f>IFERROR(VLOOKUP(I3420,'LISTES stock'!A$2:B$1487,2,0)+SUMIFS(J3420:J3420,D3420:D3420,"ENTRÉE",I3420:I3420,I3420)-SUMIFS(J3420:J3420,D3420:D3420,"SORTIE",I3420:I3420,I3420),"")</f>
        <v>-87</v>
      </c>
      <c r="L3420" s="13">
        <f>IFERROR(VLOOKUP(I3420,T_LISTES[],3,0),"")</f>
        <v>2</v>
      </c>
      <c r="M3420" s="13" t="str">
        <f t="shared" si="107"/>
        <v>COMMANDER</v>
      </c>
      <c r="N3420" s="23"/>
      <c r="O3420" s="8"/>
      <c r="P3420" s="69">
        <v>0</v>
      </c>
      <c r="Q3420" s="22" t="s">
        <v>1780</v>
      </c>
      <c r="R3420" s="14" t="s">
        <v>1739</v>
      </c>
    </row>
    <row r="3421" spans="1:18" x14ac:dyDescent="0.25">
      <c r="A3421" s="14">
        <f t="shared" si="106"/>
        <v>3420</v>
      </c>
      <c r="B3421" s="15">
        <v>44440</v>
      </c>
      <c r="C3421" s="7">
        <v>44443</v>
      </c>
      <c r="D3421" s="8" t="s">
        <v>842</v>
      </c>
      <c r="E3421" s="22" t="s">
        <v>68</v>
      </c>
      <c r="F3421" s="67" t="s">
        <v>1765</v>
      </c>
      <c r="G3421" s="8"/>
      <c r="H3421" s="67" t="s">
        <v>26</v>
      </c>
      <c r="I3421" s="22" t="s">
        <v>57</v>
      </c>
      <c r="J3421" s="68">
        <v>35</v>
      </c>
      <c r="K3421" s="13">
        <f>IFERROR(VLOOKUP(I3421,'LISTES stock'!A$2:B$1487,2,0)+SUMIFS(J3421:J3421,D3421:D3421,"ENTRÉE",I3421:I3421,I3421)-SUMIFS(J3421:J3421,D3421:D3421,"SORTIE",I3421:I3421,I3421),"")</f>
        <v>-7079</v>
      </c>
      <c r="L3421" s="13">
        <f>IFERROR(VLOOKUP(I3421,T_LISTES[],3,0),"")</f>
        <v>0</v>
      </c>
      <c r="M3421" s="13" t="str">
        <f t="shared" si="107"/>
        <v>COMMANDER</v>
      </c>
      <c r="N3421" s="23"/>
      <c r="O3421" s="8"/>
      <c r="P3421" s="69">
        <v>0</v>
      </c>
      <c r="Q3421" s="22" t="s">
        <v>1780</v>
      </c>
      <c r="R3421" s="14" t="s">
        <v>1739</v>
      </c>
    </row>
    <row r="3422" spans="1:18" x14ac:dyDescent="0.25">
      <c r="A3422" s="14">
        <f t="shared" si="106"/>
        <v>3421</v>
      </c>
      <c r="B3422" s="15">
        <v>44440</v>
      </c>
      <c r="C3422" s="7">
        <v>44443</v>
      </c>
      <c r="D3422" s="8" t="s">
        <v>842</v>
      </c>
      <c r="E3422" s="22" t="s">
        <v>50</v>
      </c>
      <c r="F3422" s="67" t="s">
        <v>1735</v>
      </c>
      <c r="G3422" s="8"/>
      <c r="H3422" s="67" t="s">
        <v>33</v>
      </c>
      <c r="I3422" s="22" t="s">
        <v>161</v>
      </c>
      <c r="J3422" s="68">
        <v>1</v>
      </c>
      <c r="K3422" s="13">
        <f>IFERROR(VLOOKUP(I3422,'LISTES stock'!A$2:B$1487,2,0)+SUMIFS(J3422:J3422,D3422:D3422,"ENTRÉE",I3422:I3422,I3422)-SUMIFS(J3422:J3422,D3422:D3422,"SORTIE",I3422:I3422,I3422),"")</f>
        <v>-15</v>
      </c>
      <c r="L3422" s="13">
        <f>IFERROR(VLOOKUP(I3422,T_LISTES[],3,0),"")</f>
        <v>2</v>
      </c>
      <c r="M3422" s="13" t="str">
        <f t="shared" si="107"/>
        <v>COMMANDER</v>
      </c>
      <c r="N3422" s="23"/>
      <c r="O3422" s="8"/>
      <c r="P3422" s="69">
        <v>0</v>
      </c>
      <c r="Q3422" s="22"/>
      <c r="R3422" s="14" t="s">
        <v>1759</v>
      </c>
    </row>
    <row r="3423" spans="1:18" x14ac:dyDescent="0.25">
      <c r="A3423" s="14">
        <f t="shared" si="106"/>
        <v>3422</v>
      </c>
      <c r="B3423" s="15">
        <v>44440</v>
      </c>
      <c r="C3423" s="7">
        <v>44443</v>
      </c>
      <c r="D3423" s="8" t="s">
        <v>842</v>
      </c>
      <c r="E3423" s="22" t="s">
        <v>50</v>
      </c>
      <c r="F3423" s="67" t="s">
        <v>1735</v>
      </c>
      <c r="G3423" s="8"/>
      <c r="H3423" s="67" t="s">
        <v>9</v>
      </c>
      <c r="I3423" s="22" t="s">
        <v>602</v>
      </c>
      <c r="J3423" s="68">
        <v>1</v>
      </c>
      <c r="K3423" s="13">
        <f>IFERROR(VLOOKUP(I3423,'LISTES stock'!A$2:B$1487,2,0)+SUMIFS(J3423:J3423,D3423:D3423,"ENTRÉE",I3423:I3423,I3423)-SUMIFS(J3423:J3423,D3423:D3423,"SORTIE",I3423:I3423,I3423),"")</f>
        <v>-1</v>
      </c>
      <c r="L3423" s="13">
        <f>IFERROR(VLOOKUP(I3423,T_LISTES[],3,0),"")</f>
        <v>2</v>
      </c>
      <c r="M3423" s="13" t="str">
        <f t="shared" si="107"/>
        <v>COMMANDER</v>
      </c>
      <c r="N3423" s="23"/>
      <c r="O3423" s="8"/>
      <c r="P3423" s="69">
        <v>40000</v>
      </c>
      <c r="Q3423" s="22"/>
      <c r="R3423" s="14" t="s">
        <v>1759</v>
      </c>
    </row>
    <row r="3424" spans="1:18" x14ac:dyDescent="0.25">
      <c r="A3424" s="14">
        <f t="shared" si="106"/>
        <v>3423</v>
      </c>
      <c r="B3424" s="15">
        <v>44440</v>
      </c>
      <c r="C3424" s="7">
        <v>44443</v>
      </c>
      <c r="D3424" s="8" t="s">
        <v>842</v>
      </c>
      <c r="E3424" s="22" t="s">
        <v>256</v>
      </c>
      <c r="F3424" s="67" t="s">
        <v>1744</v>
      </c>
      <c r="G3424" s="8"/>
      <c r="H3424" s="67" t="s">
        <v>1742</v>
      </c>
      <c r="I3424" s="22" t="s">
        <v>806</v>
      </c>
      <c r="J3424" s="68">
        <v>3</v>
      </c>
      <c r="K3424" s="13">
        <f>IFERROR(VLOOKUP(I3424,'LISTES stock'!A$2:B$1487,2,0)+SUMIFS(J3424:J3424,D3424:D3424,"ENTRÉE",I3424:I3424,I3424)-SUMIFS(J3424:J3424,D3424:D3424,"SORTIE",I3424:I3424,I3424),"")</f>
        <v>3</v>
      </c>
      <c r="L3424" s="13">
        <f>IFERROR(VLOOKUP(I3424,T_LISTES[],3,0),"")</f>
        <v>2</v>
      </c>
      <c r="M3424" s="13" t="str">
        <f t="shared" si="107"/>
        <v/>
      </c>
      <c r="N3424" s="23"/>
      <c r="O3424" s="8"/>
      <c r="P3424" s="69">
        <v>20000</v>
      </c>
      <c r="Q3424" s="22"/>
      <c r="R3424" s="14" t="s">
        <v>1743</v>
      </c>
    </row>
    <row r="3425" spans="1:18" x14ac:dyDescent="0.25">
      <c r="A3425" s="14">
        <f t="shared" si="106"/>
        <v>3424</v>
      </c>
      <c r="B3425" s="15">
        <v>44440</v>
      </c>
      <c r="C3425" s="7">
        <v>44443</v>
      </c>
      <c r="D3425" s="75" t="s">
        <v>844</v>
      </c>
      <c r="E3425" s="22" t="s">
        <v>2298</v>
      </c>
      <c r="F3425" s="67" t="s">
        <v>2129</v>
      </c>
      <c r="G3425" s="8"/>
      <c r="H3425" s="67"/>
      <c r="I3425" s="22" t="s">
        <v>503</v>
      </c>
      <c r="J3425" s="68">
        <v>5</v>
      </c>
      <c r="K3425" s="13">
        <f>IFERROR(VLOOKUP(I3425,'LISTES stock'!A$2:B$1487,2,0)+SUMIFS(J3425:J3425,D3425:D3425,"ENTRÉE",I3425:I3425,I3425)-SUMIFS(J3425:J3425,D3425:D3425,"SORTIE",I3425:I3425,I3425),"")</f>
        <v>7</v>
      </c>
      <c r="L3425" s="13">
        <f>IFERROR(VLOOKUP(I3425,T_LISTES[],3,0),"")</f>
        <v>2</v>
      </c>
      <c r="M3425" s="13" t="str">
        <f t="shared" si="107"/>
        <v/>
      </c>
      <c r="N3425" s="23" t="s">
        <v>110</v>
      </c>
      <c r="O3425" s="8"/>
      <c r="P3425" s="69">
        <v>0</v>
      </c>
      <c r="Q3425" s="22"/>
      <c r="R3425" s="14"/>
    </row>
    <row r="3426" spans="1:18" x14ac:dyDescent="0.25">
      <c r="A3426" s="14">
        <f t="shared" si="106"/>
        <v>3425</v>
      </c>
      <c r="B3426" s="15">
        <v>44440</v>
      </c>
      <c r="C3426" s="7">
        <v>44443</v>
      </c>
      <c r="D3426" s="75" t="s">
        <v>844</v>
      </c>
      <c r="E3426" s="22" t="s">
        <v>2298</v>
      </c>
      <c r="F3426" s="67" t="s">
        <v>1768</v>
      </c>
      <c r="G3426" s="8"/>
      <c r="H3426" s="67"/>
      <c r="I3426" s="22" t="s">
        <v>987</v>
      </c>
      <c r="J3426" s="68">
        <v>2</v>
      </c>
      <c r="K3426" s="13">
        <f>IFERROR(VLOOKUP(I3426,'LISTES stock'!A$2:B$1487,2,0)+SUMIFS(J3426:J3426,D3426:D3426,"ENTRÉE",I3426:I3426,I3426)-SUMIFS(J3426:J3426,D3426:D3426,"SORTIE",I3426:I3426,I3426),"")</f>
        <v>2</v>
      </c>
      <c r="L3426" s="13">
        <f>IFERROR(VLOOKUP(I3426,T_LISTES[],3,0),"")</f>
        <v>0</v>
      </c>
      <c r="M3426" s="13" t="str">
        <f t="shared" si="107"/>
        <v/>
      </c>
      <c r="N3426" s="23" t="s">
        <v>2542</v>
      </c>
      <c r="O3426" s="8"/>
      <c r="P3426" s="69">
        <v>0</v>
      </c>
      <c r="Q3426" s="22"/>
      <c r="R3426" s="14"/>
    </row>
    <row r="3427" spans="1:18" x14ac:dyDescent="0.25">
      <c r="A3427" s="14">
        <f t="shared" si="106"/>
        <v>3426</v>
      </c>
      <c r="B3427" s="15">
        <v>44440</v>
      </c>
      <c r="C3427" s="7">
        <v>44445</v>
      </c>
      <c r="D3427" s="8" t="s">
        <v>842</v>
      </c>
      <c r="E3427" s="22" t="s">
        <v>867</v>
      </c>
      <c r="F3427" s="67" t="s">
        <v>2207</v>
      </c>
      <c r="G3427" s="8"/>
      <c r="H3427" s="67" t="s">
        <v>33</v>
      </c>
      <c r="I3427" s="22" t="s">
        <v>5</v>
      </c>
      <c r="J3427" s="68">
        <v>1</v>
      </c>
      <c r="K3427" s="13">
        <f>IFERROR(VLOOKUP(I3427,'LISTES stock'!A$2:B$1487,2,0)+SUMIFS(J3427:J3427,D3427:D3427,"ENTRÉE",I3427:I3427,I3427)-SUMIFS(J3427:J3427,D3427:D3427,"SORTIE",I3427:I3427,I3427),"")</f>
        <v>-1</v>
      </c>
      <c r="L3427" s="13">
        <f>IFERROR(VLOOKUP(I3427,T_LISTES[],3,0),"")</f>
        <v>0</v>
      </c>
      <c r="M3427" s="13" t="str">
        <f t="shared" si="107"/>
        <v>COMMANDER</v>
      </c>
      <c r="N3427" s="23"/>
      <c r="O3427" s="8"/>
      <c r="P3427" s="69">
        <v>0</v>
      </c>
      <c r="Q3427" s="22"/>
      <c r="R3427" s="14" t="s">
        <v>1776</v>
      </c>
    </row>
    <row r="3428" spans="1:18" x14ac:dyDescent="0.25">
      <c r="A3428" s="14">
        <f t="shared" si="106"/>
        <v>3427</v>
      </c>
      <c r="B3428" s="15">
        <v>44440</v>
      </c>
      <c r="C3428" s="7">
        <v>44445</v>
      </c>
      <c r="D3428" s="8" t="s">
        <v>842</v>
      </c>
      <c r="E3428" s="22" t="s">
        <v>254</v>
      </c>
      <c r="F3428" s="67" t="s">
        <v>1860</v>
      </c>
      <c r="G3428" s="8"/>
      <c r="H3428" s="67" t="s">
        <v>9</v>
      </c>
      <c r="I3428" s="22" t="s">
        <v>989</v>
      </c>
      <c r="J3428" s="68">
        <v>1</v>
      </c>
      <c r="K3428" s="13">
        <f>IFERROR(VLOOKUP(I3428,'LISTES stock'!A$2:B$1487,2,0)+SUMIFS(J3428:J3428,D3428:D3428,"ENTRÉE",I3428:I3428,I3428)-SUMIFS(J3428:J3428,D3428:D3428,"SORTIE",I3428:I3428,I3428),"")</f>
        <v>-2</v>
      </c>
      <c r="L3428" s="13">
        <f>IFERROR(VLOOKUP(I3428,T_LISTES[],3,0),"")</f>
        <v>0</v>
      </c>
      <c r="M3428" s="13" t="str">
        <f t="shared" si="107"/>
        <v>COMMANDER</v>
      </c>
      <c r="N3428" s="23"/>
      <c r="O3428" s="8"/>
      <c r="P3428" s="69">
        <v>0</v>
      </c>
      <c r="Q3428" s="22"/>
      <c r="R3428" s="14" t="s">
        <v>1865</v>
      </c>
    </row>
    <row r="3429" spans="1:18" x14ac:dyDescent="0.25">
      <c r="A3429" s="14">
        <f t="shared" si="106"/>
        <v>3428</v>
      </c>
      <c r="B3429" s="15">
        <v>44440</v>
      </c>
      <c r="C3429" s="7">
        <v>44445</v>
      </c>
      <c r="D3429" s="8" t="s">
        <v>842</v>
      </c>
      <c r="E3429" s="22" t="s">
        <v>122</v>
      </c>
      <c r="F3429" s="67" t="s">
        <v>1765</v>
      </c>
      <c r="G3429" s="8"/>
      <c r="H3429" s="67" t="s">
        <v>26</v>
      </c>
      <c r="I3429" s="22" t="s">
        <v>64</v>
      </c>
      <c r="J3429" s="68">
        <v>1</v>
      </c>
      <c r="K3429" s="13">
        <f>IFERROR(VLOOKUP(I3429,'LISTES stock'!A$2:B$1487,2,0)+SUMIFS(J3429:J3429,D3429:D3429,"ENTRÉE",I3429:I3429,I3429)-SUMIFS(J3429:J3429,D3429:D3429,"SORTIE",I3429:I3429,I3429),"")</f>
        <v>-50</v>
      </c>
      <c r="L3429" s="13">
        <f>IFERROR(VLOOKUP(I3429,T_LISTES[],3,0),"")</f>
        <v>2</v>
      </c>
      <c r="M3429" s="13" t="str">
        <f t="shared" si="107"/>
        <v>COMMANDER</v>
      </c>
      <c r="N3429" s="23"/>
      <c r="O3429" s="8"/>
      <c r="P3429" s="69">
        <v>0</v>
      </c>
      <c r="Q3429" s="22" t="s">
        <v>1780</v>
      </c>
      <c r="R3429" s="14" t="s">
        <v>1759</v>
      </c>
    </row>
    <row r="3430" spans="1:18" x14ac:dyDescent="0.25">
      <c r="A3430" s="14">
        <f t="shared" si="106"/>
        <v>3429</v>
      </c>
      <c r="B3430" s="15">
        <v>44440</v>
      </c>
      <c r="C3430" s="7">
        <v>44445</v>
      </c>
      <c r="D3430" s="8" t="s">
        <v>842</v>
      </c>
      <c r="E3430" s="22" t="s">
        <v>122</v>
      </c>
      <c r="F3430" s="67" t="s">
        <v>1765</v>
      </c>
      <c r="G3430" s="8"/>
      <c r="H3430" s="67" t="s">
        <v>26</v>
      </c>
      <c r="I3430" s="22" t="s">
        <v>65</v>
      </c>
      <c r="J3430" s="68">
        <v>1</v>
      </c>
      <c r="K3430" s="13">
        <f>IFERROR(VLOOKUP(I3430,'LISTES stock'!A$2:B$1487,2,0)+SUMIFS(J3430:J3430,D3430:D3430,"ENTRÉE",I3430:I3430,I3430)-SUMIFS(J3430:J3430,D3430:D3430,"SORTIE",I3430:I3430,I3430),"")</f>
        <v>-54</v>
      </c>
      <c r="L3430" s="13">
        <f>IFERROR(VLOOKUP(I3430,T_LISTES[],3,0),"")</f>
        <v>2</v>
      </c>
      <c r="M3430" s="13" t="str">
        <f t="shared" si="107"/>
        <v>COMMANDER</v>
      </c>
      <c r="N3430" s="23"/>
      <c r="O3430" s="8"/>
      <c r="P3430" s="69">
        <v>0</v>
      </c>
      <c r="Q3430" s="22" t="s">
        <v>1780</v>
      </c>
      <c r="R3430" s="14" t="s">
        <v>1759</v>
      </c>
    </row>
    <row r="3431" spans="1:18" x14ac:dyDescent="0.25">
      <c r="A3431" s="14">
        <f t="shared" si="106"/>
        <v>3430</v>
      </c>
      <c r="B3431" s="15">
        <v>44440</v>
      </c>
      <c r="C3431" s="7">
        <v>44445</v>
      </c>
      <c r="D3431" s="8" t="s">
        <v>842</v>
      </c>
      <c r="E3431" s="22" t="s">
        <v>122</v>
      </c>
      <c r="F3431" s="67" t="s">
        <v>1860</v>
      </c>
      <c r="G3431" s="8"/>
      <c r="H3431" s="67" t="s">
        <v>26</v>
      </c>
      <c r="I3431" s="22" t="s">
        <v>135</v>
      </c>
      <c r="J3431" s="68">
        <v>1</v>
      </c>
      <c r="K3431" s="13">
        <f>IFERROR(VLOOKUP(I3431,'LISTES stock'!A$2:B$1487,2,0)+SUMIFS(J3431:J3431,D3431:D3431,"ENTRÉE",I3431:I3431,I3431)-SUMIFS(J3431:J3431,D3431:D3431,"SORTIE",I3431:I3431,I3431),"")</f>
        <v>-87</v>
      </c>
      <c r="L3431" s="13">
        <f>IFERROR(VLOOKUP(I3431,T_LISTES[],3,0),"")</f>
        <v>2</v>
      </c>
      <c r="M3431" s="13" t="str">
        <f t="shared" si="107"/>
        <v>COMMANDER</v>
      </c>
      <c r="N3431" s="23"/>
      <c r="O3431" s="8"/>
      <c r="P3431" s="69">
        <v>0</v>
      </c>
      <c r="Q3431" s="22" t="s">
        <v>1780</v>
      </c>
      <c r="R3431" s="14" t="s">
        <v>1759</v>
      </c>
    </row>
    <row r="3432" spans="1:18" x14ac:dyDescent="0.25">
      <c r="A3432" s="14">
        <f t="shared" si="106"/>
        <v>3431</v>
      </c>
      <c r="B3432" s="15">
        <v>44440</v>
      </c>
      <c r="C3432" s="7">
        <v>44445</v>
      </c>
      <c r="D3432" s="8" t="s">
        <v>842</v>
      </c>
      <c r="E3432" s="22" t="s">
        <v>122</v>
      </c>
      <c r="F3432" s="67" t="s">
        <v>1765</v>
      </c>
      <c r="G3432" s="8"/>
      <c r="H3432" s="67" t="s">
        <v>58</v>
      </c>
      <c r="I3432" s="22" t="s">
        <v>57</v>
      </c>
      <c r="J3432" s="68">
        <v>35</v>
      </c>
      <c r="K3432" s="13">
        <f>IFERROR(VLOOKUP(I3432,'LISTES stock'!A$2:B$1487,2,0)+SUMIFS(J3432:J3432,D3432:D3432,"ENTRÉE",I3432:I3432,I3432)-SUMIFS(J3432:J3432,D3432:D3432,"SORTIE",I3432:I3432,I3432),"")</f>
        <v>-7079</v>
      </c>
      <c r="L3432" s="13">
        <f>IFERROR(VLOOKUP(I3432,T_LISTES[],3,0),"")</f>
        <v>0</v>
      </c>
      <c r="M3432" s="13" t="str">
        <f t="shared" si="107"/>
        <v>COMMANDER</v>
      </c>
      <c r="N3432" s="23" t="s">
        <v>1861</v>
      </c>
      <c r="O3432" s="8"/>
      <c r="P3432" s="69">
        <v>0</v>
      </c>
      <c r="Q3432" s="22" t="s">
        <v>1780</v>
      </c>
      <c r="R3432" s="14" t="s">
        <v>1759</v>
      </c>
    </row>
    <row r="3433" spans="1:18" x14ac:dyDescent="0.25">
      <c r="A3433" s="14">
        <f t="shared" si="106"/>
        <v>3432</v>
      </c>
      <c r="B3433" s="15">
        <v>44440</v>
      </c>
      <c r="C3433" s="7">
        <v>44445</v>
      </c>
      <c r="D3433" s="8" t="s">
        <v>842</v>
      </c>
      <c r="E3433" s="22" t="s">
        <v>254</v>
      </c>
      <c r="F3433" s="67" t="s">
        <v>1860</v>
      </c>
      <c r="G3433" s="8"/>
      <c r="H3433" s="67" t="s">
        <v>26</v>
      </c>
      <c r="I3433" s="22" t="s">
        <v>133</v>
      </c>
      <c r="J3433" s="68">
        <v>2</v>
      </c>
      <c r="K3433" s="13">
        <f>IFERROR(VLOOKUP(I3433,'LISTES stock'!A$2:B$1487,2,0)+SUMIFS(J3433:J3433,D3433:D3433,"ENTRÉE",I3433:I3433,I3433)-SUMIFS(J3433:J3433,D3433:D3433,"SORTIE",I3433:I3433,I3433),"")</f>
        <v>-5</v>
      </c>
      <c r="L3433" s="13">
        <f>IFERROR(VLOOKUP(I3433,T_LISTES[],3,0),"")</f>
        <v>2</v>
      </c>
      <c r="M3433" s="13" t="str">
        <f t="shared" si="107"/>
        <v>COMMANDER</v>
      </c>
      <c r="N3433" s="23"/>
      <c r="O3433" s="8"/>
      <c r="P3433" s="69">
        <v>0</v>
      </c>
      <c r="Q3433" s="22" t="s">
        <v>1780</v>
      </c>
      <c r="R3433" s="14" t="s">
        <v>1739</v>
      </c>
    </row>
    <row r="3434" spans="1:18" x14ac:dyDescent="0.25">
      <c r="A3434" s="14">
        <f t="shared" si="106"/>
        <v>3433</v>
      </c>
      <c r="B3434" s="15">
        <v>44440</v>
      </c>
      <c r="C3434" s="7">
        <v>44445</v>
      </c>
      <c r="D3434" s="8" t="s">
        <v>842</v>
      </c>
      <c r="E3434" s="22" t="s">
        <v>254</v>
      </c>
      <c r="F3434" s="67" t="s">
        <v>1860</v>
      </c>
      <c r="G3434" s="8"/>
      <c r="H3434" s="67" t="s">
        <v>26</v>
      </c>
      <c r="I3434" s="22" t="s">
        <v>132</v>
      </c>
      <c r="J3434" s="68">
        <v>2</v>
      </c>
      <c r="K3434" s="13">
        <f>IFERROR(VLOOKUP(I3434,'LISTES stock'!A$2:B$1487,2,0)+SUMIFS(J3434:J3434,D3434:D3434,"ENTRÉE",I3434:I3434,I3434)-SUMIFS(J3434:J3434,D3434:D3434,"SORTIE",I3434:I3434,I3434),"")</f>
        <v>-2</v>
      </c>
      <c r="L3434" s="13">
        <f>IFERROR(VLOOKUP(I3434,T_LISTES[],3,0),"")</f>
        <v>2</v>
      </c>
      <c r="M3434" s="13" t="str">
        <f t="shared" si="107"/>
        <v>COMMANDER</v>
      </c>
      <c r="N3434" s="23"/>
      <c r="O3434" s="8"/>
      <c r="P3434" s="69">
        <v>0</v>
      </c>
      <c r="Q3434" s="22" t="s">
        <v>1780</v>
      </c>
      <c r="R3434" s="14" t="s">
        <v>1739</v>
      </c>
    </row>
    <row r="3435" spans="1:18" x14ac:dyDescent="0.25">
      <c r="A3435" s="14">
        <f t="shared" si="106"/>
        <v>3434</v>
      </c>
      <c r="B3435" s="15">
        <v>44440</v>
      </c>
      <c r="C3435" s="7">
        <v>44445</v>
      </c>
      <c r="D3435" s="8" t="s">
        <v>842</v>
      </c>
      <c r="E3435" s="22" t="s">
        <v>254</v>
      </c>
      <c r="F3435" s="67" t="s">
        <v>1860</v>
      </c>
      <c r="G3435" s="8"/>
      <c r="H3435" s="67" t="s">
        <v>26</v>
      </c>
      <c r="I3435" s="22" t="s">
        <v>135</v>
      </c>
      <c r="J3435" s="68">
        <v>2</v>
      </c>
      <c r="K3435" s="13">
        <f>IFERROR(VLOOKUP(I3435,'LISTES stock'!A$2:B$1487,2,0)+SUMIFS(J3435:J3435,D3435:D3435,"ENTRÉE",I3435:I3435,I3435)-SUMIFS(J3435:J3435,D3435:D3435,"SORTIE",I3435:I3435,I3435),"")</f>
        <v>-88</v>
      </c>
      <c r="L3435" s="13">
        <f>IFERROR(VLOOKUP(I3435,T_LISTES[],3,0),"")</f>
        <v>2</v>
      </c>
      <c r="M3435" s="13" t="str">
        <f t="shared" si="107"/>
        <v>COMMANDER</v>
      </c>
      <c r="N3435" s="23"/>
      <c r="O3435" s="8"/>
      <c r="P3435" s="69">
        <v>0</v>
      </c>
      <c r="Q3435" s="22" t="s">
        <v>1780</v>
      </c>
      <c r="R3435" s="14" t="s">
        <v>1739</v>
      </c>
    </row>
    <row r="3436" spans="1:18" x14ac:dyDescent="0.25">
      <c r="A3436" s="14">
        <f t="shared" si="106"/>
        <v>3435</v>
      </c>
      <c r="B3436" s="15">
        <v>44440</v>
      </c>
      <c r="C3436" s="7">
        <v>44445</v>
      </c>
      <c r="D3436" s="8" t="s">
        <v>842</v>
      </c>
      <c r="E3436" s="22" t="s">
        <v>254</v>
      </c>
      <c r="F3436" s="67" t="s">
        <v>1765</v>
      </c>
      <c r="G3436" s="8"/>
      <c r="H3436" s="67" t="s">
        <v>58</v>
      </c>
      <c r="I3436" s="22" t="s">
        <v>57</v>
      </c>
      <c r="J3436" s="68">
        <v>22</v>
      </c>
      <c r="K3436" s="13">
        <f>IFERROR(VLOOKUP(I3436,'LISTES stock'!A$2:B$1487,2,0)+SUMIFS(J3436:J3436,D3436:D3436,"ENTRÉE",I3436:I3436,I3436)-SUMIFS(J3436:J3436,D3436:D3436,"SORTIE",I3436:I3436,I3436),"")</f>
        <v>-7066</v>
      </c>
      <c r="L3436" s="13">
        <f>IFERROR(VLOOKUP(I3436,T_LISTES[],3,0),"")</f>
        <v>0</v>
      </c>
      <c r="M3436" s="13" t="str">
        <f t="shared" si="107"/>
        <v>COMMANDER</v>
      </c>
      <c r="N3436" s="23" t="s">
        <v>1861</v>
      </c>
      <c r="O3436" s="8"/>
      <c r="P3436" s="69">
        <v>0</v>
      </c>
      <c r="Q3436" s="22" t="s">
        <v>1780</v>
      </c>
      <c r="R3436" s="14" t="s">
        <v>1739</v>
      </c>
    </row>
    <row r="3437" spans="1:18" x14ac:dyDescent="0.25">
      <c r="A3437" s="14">
        <f t="shared" si="106"/>
        <v>3436</v>
      </c>
      <c r="B3437" s="15">
        <v>44440</v>
      </c>
      <c r="C3437" s="7">
        <v>44445</v>
      </c>
      <c r="D3437" s="8" t="s">
        <v>842</v>
      </c>
      <c r="E3437" s="22" t="s">
        <v>105</v>
      </c>
      <c r="F3437" s="67" t="s">
        <v>1765</v>
      </c>
      <c r="G3437" s="8"/>
      <c r="H3437" s="67" t="s">
        <v>26</v>
      </c>
      <c r="I3437" s="22" t="s">
        <v>64</v>
      </c>
      <c r="J3437" s="68">
        <v>1</v>
      </c>
      <c r="K3437" s="13">
        <f>IFERROR(VLOOKUP(I3437,'LISTES stock'!A$2:B$1487,2,0)+SUMIFS(J3437:J3437,D3437:D3437,"ENTRÉE",I3437:I3437,I3437)-SUMIFS(J3437:J3437,D3437:D3437,"SORTIE",I3437:I3437,I3437),"")</f>
        <v>-50</v>
      </c>
      <c r="L3437" s="13">
        <f>IFERROR(VLOOKUP(I3437,T_LISTES[],3,0),"")</f>
        <v>2</v>
      </c>
      <c r="M3437" s="13" t="str">
        <f t="shared" si="107"/>
        <v>COMMANDER</v>
      </c>
      <c r="N3437" s="23"/>
      <c r="O3437" s="8"/>
      <c r="P3437" s="69">
        <v>0</v>
      </c>
      <c r="Q3437" s="22" t="s">
        <v>1780</v>
      </c>
      <c r="R3437" s="14" t="s">
        <v>1778</v>
      </c>
    </row>
    <row r="3438" spans="1:18" x14ac:dyDescent="0.25">
      <c r="A3438" s="14">
        <f t="shared" si="106"/>
        <v>3437</v>
      </c>
      <c r="B3438" s="15">
        <v>44440</v>
      </c>
      <c r="C3438" s="7">
        <v>44445</v>
      </c>
      <c r="D3438" s="8" t="s">
        <v>842</v>
      </c>
      <c r="E3438" s="22" t="s">
        <v>105</v>
      </c>
      <c r="F3438" s="67" t="s">
        <v>1765</v>
      </c>
      <c r="G3438" s="8"/>
      <c r="H3438" s="67" t="s">
        <v>26</v>
      </c>
      <c r="I3438" s="22" t="s">
        <v>65</v>
      </c>
      <c r="J3438" s="68">
        <v>1</v>
      </c>
      <c r="K3438" s="13">
        <f>IFERROR(VLOOKUP(I3438,'LISTES stock'!A$2:B$1487,2,0)+SUMIFS(J3438:J3438,D3438:D3438,"ENTRÉE",I3438:I3438,I3438)-SUMIFS(J3438:J3438,D3438:D3438,"SORTIE",I3438:I3438,I3438),"")</f>
        <v>-54</v>
      </c>
      <c r="L3438" s="13">
        <f>IFERROR(VLOOKUP(I3438,T_LISTES[],3,0),"")</f>
        <v>2</v>
      </c>
      <c r="M3438" s="13" t="str">
        <f t="shared" si="107"/>
        <v>COMMANDER</v>
      </c>
      <c r="N3438" s="23"/>
      <c r="O3438" s="8"/>
      <c r="P3438" s="69">
        <v>0</v>
      </c>
      <c r="Q3438" s="22" t="s">
        <v>1780</v>
      </c>
      <c r="R3438" s="14" t="s">
        <v>1778</v>
      </c>
    </row>
    <row r="3439" spans="1:18" x14ac:dyDescent="0.25">
      <c r="A3439" s="14">
        <f t="shared" si="106"/>
        <v>3438</v>
      </c>
      <c r="B3439" s="15">
        <v>44440</v>
      </c>
      <c r="C3439" s="7">
        <v>44445</v>
      </c>
      <c r="D3439" s="8" t="s">
        <v>842</v>
      </c>
      <c r="E3439" s="22" t="s">
        <v>105</v>
      </c>
      <c r="F3439" s="67" t="s">
        <v>1860</v>
      </c>
      <c r="G3439" s="8"/>
      <c r="H3439" s="67" t="s">
        <v>26</v>
      </c>
      <c r="I3439" s="22" t="s">
        <v>135</v>
      </c>
      <c r="J3439" s="68">
        <v>1</v>
      </c>
      <c r="K3439" s="13">
        <f>IFERROR(VLOOKUP(I3439,'LISTES stock'!A$2:B$1487,2,0)+SUMIFS(J3439:J3439,D3439:D3439,"ENTRÉE",I3439:I3439,I3439)-SUMIFS(J3439:J3439,D3439:D3439,"SORTIE",I3439:I3439,I3439),"")</f>
        <v>-87</v>
      </c>
      <c r="L3439" s="13">
        <f>IFERROR(VLOOKUP(I3439,T_LISTES[],3,0),"")</f>
        <v>2</v>
      </c>
      <c r="M3439" s="13" t="str">
        <f t="shared" si="107"/>
        <v>COMMANDER</v>
      </c>
      <c r="N3439" s="23"/>
      <c r="O3439" s="8"/>
      <c r="P3439" s="69">
        <v>0</v>
      </c>
      <c r="Q3439" s="22" t="s">
        <v>1780</v>
      </c>
      <c r="R3439" s="14" t="s">
        <v>1778</v>
      </c>
    </row>
    <row r="3440" spans="1:18" x14ac:dyDescent="0.25">
      <c r="A3440" s="14">
        <f t="shared" si="106"/>
        <v>3439</v>
      </c>
      <c r="B3440" s="15">
        <v>44440</v>
      </c>
      <c r="C3440" s="7">
        <v>44445</v>
      </c>
      <c r="D3440" s="8" t="s">
        <v>842</v>
      </c>
      <c r="E3440" s="22" t="s">
        <v>105</v>
      </c>
      <c r="F3440" s="67" t="s">
        <v>1765</v>
      </c>
      <c r="G3440" s="8"/>
      <c r="H3440" s="67" t="s">
        <v>58</v>
      </c>
      <c r="I3440" s="22" t="s">
        <v>57</v>
      </c>
      <c r="J3440" s="68">
        <v>35</v>
      </c>
      <c r="K3440" s="13">
        <f>IFERROR(VLOOKUP(I3440,'LISTES stock'!A$2:B$1487,2,0)+SUMIFS(J3440:J3440,D3440:D3440,"ENTRÉE",I3440:I3440,I3440)-SUMIFS(J3440:J3440,D3440:D3440,"SORTIE",I3440:I3440,I3440),"")</f>
        <v>-7079</v>
      </c>
      <c r="L3440" s="13">
        <f>IFERROR(VLOOKUP(I3440,T_LISTES[],3,0),"")</f>
        <v>0</v>
      </c>
      <c r="M3440" s="13" t="str">
        <f t="shared" si="107"/>
        <v>COMMANDER</v>
      </c>
      <c r="N3440" s="23" t="s">
        <v>1861</v>
      </c>
      <c r="O3440" s="8"/>
      <c r="P3440" s="69">
        <v>0</v>
      </c>
      <c r="Q3440" s="22" t="s">
        <v>1780</v>
      </c>
      <c r="R3440" s="14" t="s">
        <v>1778</v>
      </c>
    </row>
    <row r="3441" spans="1:18" x14ac:dyDescent="0.25">
      <c r="A3441" s="14">
        <f t="shared" si="106"/>
        <v>3440</v>
      </c>
      <c r="B3441" s="15">
        <v>44440</v>
      </c>
      <c r="C3441" s="7">
        <v>44445</v>
      </c>
      <c r="D3441" s="8" t="s">
        <v>842</v>
      </c>
      <c r="E3441" s="22" t="s">
        <v>867</v>
      </c>
      <c r="F3441" s="67" t="s">
        <v>1744</v>
      </c>
      <c r="G3441" s="8"/>
      <c r="H3441" s="67" t="s">
        <v>33</v>
      </c>
      <c r="I3441" s="22" t="s">
        <v>709</v>
      </c>
      <c r="J3441" s="68">
        <v>1</v>
      </c>
      <c r="K3441" s="13">
        <f>IFERROR(VLOOKUP(I3441,'LISTES stock'!A$2:B$1487,2,0)+SUMIFS(J3441:J3441,D3441:D3441,"ENTRÉE",I3441:I3441,I3441)-SUMIFS(J3441:J3441,D3441:D3441,"SORTIE",I3441:I3441,I3441),"")</f>
        <v>-1</v>
      </c>
      <c r="L3441" s="13">
        <f>IFERROR(VLOOKUP(I3441,T_LISTES[],3,0),"")</f>
        <v>2</v>
      </c>
      <c r="M3441" s="13" t="str">
        <f t="shared" si="107"/>
        <v>COMMANDER</v>
      </c>
      <c r="N3441" s="23"/>
      <c r="O3441" s="8"/>
      <c r="P3441" s="69">
        <v>50000</v>
      </c>
      <c r="Q3441" s="22"/>
      <c r="R3441" s="14" t="s">
        <v>1767</v>
      </c>
    </row>
    <row r="3442" spans="1:18" x14ac:dyDescent="0.25">
      <c r="A3442" s="14">
        <f t="shared" si="106"/>
        <v>3441</v>
      </c>
      <c r="B3442" s="15">
        <v>44440</v>
      </c>
      <c r="C3442" s="7">
        <v>44445</v>
      </c>
      <c r="D3442" s="8" t="s">
        <v>842</v>
      </c>
      <c r="E3442" s="22" t="s">
        <v>867</v>
      </c>
      <c r="F3442" s="67" t="s">
        <v>1735</v>
      </c>
      <c r="G3442" s="8"/>
      <c r="H3442" s="67" t="s">
        <v>33</v>
      </c>
      <c r="I3442" s="22" t="s">
        <v>570</v>
      </c>
      <c r="J3442" s="68">
        <v>2</v>
      </c>
      <c r="K3442" s="13">
        <f>IFERROR(VLOOKUP(I3442,'LISTES stock'!A$2:B$1487,2,0)+SUMIFS(J3442:J3442,D3442:D3442,"ENTRÉE",I3442:I3442,I3442)-SUMIFS(J3442:J3442,D3442:D3442,"SORTIE",I3442:I3442,I3442),"")</f>
        <v>-8</v>
      </c>
      <c r="L3442" s="13">
        <f>IFERROR(VLOOKUP(I3442,T_LISTES[],3,0),"")</f>
        <v>0</v>
      </c>
      <c r="M3442" s="13" t="str">
        <f t="shared" si="107"/>
        <v>COMMANDER</v>
      </c>
      <c r="N3442" s="23"/>
      <c r="O3442" s="8"/>
      <c r="P3442" s="69">
        <v>0</v>
      </c>
      <c r="Q3442" s="22"/>
      <c r="R3442" s="14" t="s">
        <v>1767</v>
      </c>
    </row>
    <row r="3443" spans="1:18" x14ac:dyDescent="0.25">
      <c r="A3443" s="14">
        <f t="shared" si="106"/>
        <v>3442</v>
      </c>
      <c r="B3443" s="15">
        <v>44440</v>
      </c>
      <c r="C3443" s="7">
        <v>44445</v>
      </c>
      <c r="D3443" s="8" t="s">
        <v>842</v>
      </c>
      <c r="E3443" s="22" t="s">
        <v>867</v>
      </c>
      <c r="F3443" s="67" t="s">
        <v>1735</v>
      </c>
      <c r="G3443" s="8"/>
      <c r="H3443" s="67" t="s">
        <v>33</v>
      </c>
      <c r="I3443" s="22" t="s">
        <v>414</v>
      </c>
      <c r="J3443" s="68">
        <v>1</v>
      </c>
      <c r="K3443" s="13">
        <f>IFERROR(VLOOKUP(I3443,'LISTES stock'!A$2:B$1487,2,0)+SUMIFS(J3443:J3443,D3443:D3443,"ENTRÉE",I3443:I3443,I3443)-SUMIFS(J3443:J3443,D3443:D3443,"SORTIE",I3443:I3443,I3443),"")</f>
        <v>-5</v>
      </c>
      <c r="L3443" s="13">
        <f>IFERROR(VLOOKUP(I3443,T_LISTES[],3,0),"")</f>
        <v>0</v>
      </c>
      <c r="M3443" s="13" t="str">
        <f t="shared" si="107"/>
        <v>COMMANDER</v>
      </c>
      <c r="N3443" s="23" t="s">
        <v>1901</v>
      </c>
      <c r="O3443" s="8"/>
      <c r="P3443" s="69">
        <v>0</v>
      </c>
      <c r="Q3443" s="22"/>
      <c r="R3443" s="14" t="s">
        <v>1767</v>
      </c>
    </row>
    <row r="3444" spans="1:18" x14ac:dyDescent="0.25">
      <c r="A3444" s="14">
        <f t="shared" si="106"/>
        <v>3443</v>
      </c>
      <c r="B3444" s="15">
        <v>44440</v>
      </c>
      <c r="C3444" s="7">
        <v>44445</v>
      </c>
      <c r="D3444" s="8" t="s">
        <v>842</v>
      </c>
      <c r="E3444" s="22" t="s">
        <v>867</v>
      </c>
      <c r="F3444" s="67" t="s">
        <v>1744</v>
      </c>
      <c r="G3444" s="8"/>
      <c r="H3444" s="67" t="s">
        <v>33</v>
      </c>
      <c r="I3444" s="22" t="s">
        <v>538</v>
      </c>
      <c r="J3444" s="68">
        <v>1</v>
      </c>
      <c r="K3444" s="13">
        <f>IFERROR(VLOOKUP(I3444,'LISTES stock'!A$2:B$1487,2,0)+SUMIFS(J3444:J3444,D3444:D3444,"ENTRÉE",I3444:I3444,I3444)-SUMIFS(J3444:J3444,D3444:D3444,"SORTIE",I3444:I3444,I3444),"")</f>
        <v>-3</v>
      </c>
      <c r="L3444" s="13">
        <f>IFERROR(VLOOKUP(I3444,T_LISTES[],3,0),"")</f>
        <v>2</v>
      </c>
      <c r="M3444" s="13" t="str">
        <f t="shared" si="107"/>
        <v>COMMANDER</v>
      </c>
      <c r="N3444" s="23"/>
      <c r="O3444" s="8"/>
      <c r="P3444" s="69">
        <v>5000</v>
      </c>
      <c r="Q3444" s="22"/>
      <c r="R3444" s="14" t="s">
        <v>1767</v>
      </c>
    </row>
    <row r="3445" spans="1:18" x14ac:dyDescent="0.25">
      <c r="A3445" s="14">
        <f t="shared" si="106"/>
        <v>3444</v>
      </c>
      <c r="B3445" s="15">
        <v>44440</v>
      </c>
      <c r="C3445" s="7">
        <v>44445</v>
      </c>
      <c r="D3445" s="8" t="s">
        <v>842</v>
      </c>
      <c r="E3445" s="22" t="s">
        <v>652</v>
      </c>
      <c r="F3445" s="67" t="s">
        <v>1747</v>
      </c>
      <c r="G3445" s="8"/>
      <c r="H3445" s="67" t="s">
        <v>17</v>
      </c>
      <c r="I3445" s="22" t="s">
        <v>280</v>
      </c>
      <c r="J3445" s="68">
        <v>1</v>
      </c>
      <c r="K3445" s="13">
        <f>IFERROR(VLOOKUP(I3445,'LISTES stock'!A$2:B$1487,2,0)+SUMIFS(J3445:J3445,D3445:D3445,"ENTRÉE",I3445:I3445,I3445)-SUMIFS(J3445:J3445,D3445:D3445,"SORTIE",I3445:I3445,I3445),"")</f>
        <v>-14</v>
      </c>
      <c r="L3445" s="13">
        <f>IFERROR(VLOOKUP(I3445,T_LISTES[],3,0),"")</f>
        <v>0</v>
      </c>
      <c r="M3445" s="13" t="str">
        <f t="shared" si="107"/>
        <v>COMMANDER</v>
      </c>
      <c r="N3445" s="23"/>
      <c r="O3445" s="8"/>
      <c r="P3445" s="69">
        <v>0</v>
      </c>
      <c r="Q3445" s="22" t="s">
        <v>2216</v>
      </c>
      <c r="R3445" s="14" t="s">
        <v>1759</v>
      </c>
    </row>
    <row r="3446" spans="1:18" x14ac:dyDescent="0.25">
      <c r="A3446" s="14">
        <f t="shared" si="106"/>
        <v>3445</v>
      </c>
      <c r="B3446" s="15">
        <v>44440</v>
      </c>
      <c r="C3446" s="7">
        <v>44445</v>
      </c>
      <c r="D3446" s="8" t="s">
        <v>842</v>
      </c>
      <c r="E3446" s="22" t="s">
        <v>770</v>
      </c>
      <c r="F3446" s="67" t="s">
        <v>1762</v>
      </c>
      <c r="G3446" s="8"/>
      <c r="H3446" s="67" t="s">
        <v>1748</v>
      </c>
      <c r="I3446" s="22" t="s">
        <v>407</v>
      </c>
      <c r="J3446" s="68">
        <v>1</v>
      </c>
      <c r="K3446" s="13">
        <f>IFERROR(VLOOKUP(I3446,'LISTES stock'!A$2:B$1487,2,0)+SUMIFS(J3446:J3446,D3446:D3446,"ENTRÉE",I3446:I3446,I3446)-SUMIFS(J3446:J3446,D3446:D3446,"SORTIE",I3446:I3446,I3446),"")</f>
        <v>0</v>
      </c>
      <c r="L3446" s="13">
        <f>IFERROR(VLOOKUP(I3446,T_LISTES[],3,0),"")</f>
        <v>2</v>
      </c>
      <c r="M3446" s="13" t="str">
        <f t="shared" si="107"/>
        <v>COMMANDER</v>
      </c>
      <c r="N3446" s="23"/>
      <c r="O3446" s="8"/>
      <c r="P3446" s="69">
        <v>18500</v>
      </c>
      <c r="Q3446" s="22" t="s">
        <v>2261</v>
      </c>
      <c r="R3446" s="14" t="s">
        <v>1778</v>
      </c>
    </row>
    <row r="3447" spans="1:18" x14ac:dyDescent="0.25">
      <c r="A3447" s="14">
        <f t="shared" si="106"/>
        <v>3446</v>
      </c>
      <c r="B3447" s="15">
        <v>44440</v>
      </c>
      <c r="C3447" s="7">
        <v>44445</v>
      </c>
      <c r="D3447" s="75" t="s">
        <v>844</v>
      </c>
      <c r="E3447" s="22" t="s">
        <v>2298</v>
      </c>
      <c r="F3447" s="67" t="s">
        <v>1860</v>
      </c>
      <c r="G3447" s="8"/>
      <c r="H3447" s="67"/>
      <c r="I3447" s="22" t="s">
        <v>989</v>
      </c>
      <c r="J3447" s="68">
        <v>1</v>
      </c>
      <c r="K3447" s="13">
        <f>IFERROR(VLOOKUP(I3447,'LISTES stock'!A$2:B$1487,2,0)+SUMIFS(J3447:J3447,D3447:D3447,"ENTRÉE",I3447:I3447,I3447)-SUMIFS(J3447:J3447,D3447:D3447,"SORTIE",I3447:I3447,I3447),"")</f>
        <v>0</v>
      </c>
      <c r="L3447" s="13">
        <f>IFERROR(VLOOKUP(I3447,T_LISTES[],3,0),"")</f>
        <v>0</v>
      </c>
      <c r="M3447" s="13" t="str">
        <f t="shared" si="107"/>
        <v>COMMANDER</v>
      </c>
      <c r="N3447" s="23"/>
      <c r="O3447" s="8"/>
      <c r="P3447" s="69">
        <v>0</v>
      </c>
      <c r="Q3447" s="22"/>
      <c r="R3447" s="14"/>
    </row>
    <row r="3448" spans="1:18" x14ac:dyDescent="0.25">
      <c r="A3448" s="14">
        <f t="shared" si="106"/>
        <v>3447</v>
      </c>
      <c r="B3448" s="15">
        <v>44440</v>
      </c>
      <c r="C3448" s="7">
        <v>44445</v>
      </c>
      <c r="D3448" s="75" t="s">
        <v>844</v>
      </c>
      <c r="E3448" s="22" t="s">
        <v>2298</v>
      </c>
      <c r="F3448" s="67" t="s">
        <v>1860</v>
      </c>
      <c r="G3448" s="8"/>
      <c r="H3448" s="67"/>
      <c r="I3448" s="22" t="s">
        <v>370</v>
      </c>
      <c r="J3448" s="68">
        <v>2</v>
      </c>
      <c r="K3448" s="13">
        <f>IFERROR(VLOOKUP(I3448,'LISTES stock'!A$2:B$1487,2,0)+SUMIFS(J3448:J3448,D3448:D3448,"ENTRÉE",I3448:I3448,I3448)-SUMIFS(J3448:J3448,D3448:D3448,"SORTIE",I3448:I3448,I3448),"")</f>
        <v>4</v>
      </c>
      <c r="L3448" s="13">
        <f>IFERROR(VLOOKUP(I3448,T_LISTES[],3,0),"")</f>
        <v>0</v>
      </c>
      <c r="M3448" s="13" t="str">
        <f t="shared" si="107"/>
        <v/>
      </c>
      <c r="N3448" s="23"/>
      <c r="O3448" s="8"/>
      <c r="P3448" s="69">
        <v>0</v>
      </c>
      <c r="Q3448" s="22"/>
      <c r="R3448" s="14"/>
    </row>
    <row r="3449" spans="1:18" x14ac:dyDescent="0.25">
      <c r="A3449" s="14">
        <f t="shared" si="106"/>
        <v>3448</v>
      </c>
      <c r="B3449" s="15">
        <v>44440</v>
      </c>
      <c r="C3449" s="7">
        <v>44445</v>
      </c>
      <c r="D3449" s="75" t="s">
        <v>844</v>
      </c>
      <c r="E3449" s="22" t="s">
        <v>2298</v>
      </c>
      <c r="F3449" s="67" t="s">
        <v>1860</v>
      </c>
      <c r="G3449" s="8"/>
      <c r="H3449" s="67"/>
      <c r="I3449" s="22" t="s">
        <v>990</v>
      </c>
      <c r="J3449" s="68">
        <v>1</v>
      </c>
      <c r="K3449" s="13">
        <f>IFERROR(VLOOKUP(I3449,'LISTES stock'!A$2:B$1487,2,0)+SUMIFS(J3449:J3449,D3449:D3449,"ENTRÉE",I3449:I3449,I3449)-SUMIFS(J3449:J3449,D3449:D3449,"SORTIE",I3449:I3449,I3449),"")</f>
        <v>2</v>
      </c>
      <c r="L3449" s="13">
        <f>IFERROR(VLOOKUP(I3449,T_LISTES[],3,0),"")</f>
        <v>0</v>
      </c>
      <c r="M3449" s="13" t="str">
        <f t="shared" si="107"/>
        <v/>
      </c>
      <c r="N3449" s="23"/>
      <c r="O3449" s="8"/>
      <c r="P3449" s="69">
        <v>0</v>
      </c>
      <c r="Q3449" s="22"/>
      <c r="R3449" s="14"/>
    </row>
    <row r="3450" spans="1:18" x14ac:dyDescent="0.25">
      <c r="A3450" s="14">
        <f t="shared" si="106"/>
        <v>3449</v>
      </c>
      <c r="B3450" s="15">
        <v>44440</v>
      </c>
      <c r="C3450" s="7">
        <v>44446</v>
      </c>
      <c r="D3450" s="8" t="s">
        <v>842</v>
      </c>
      <c r="E3450" s="22" t="s">
        <v>86</v>
      </c>
      <c r="F3450" s="67" t="s">
        <v>1860</v>
      </c>
      <c r="G3450" s="8"/>
      <c r="H3450" s="67" t="s">
        <v>26</v>
      </c>
      <c r="I3450" s="22" t="s">
        <v>135</v>
      </c>
      <c r="J3450" s="68">
        <v>1</v>
      </c>
      <c r="K3450" s="13">
        <f>IFERROR(VLOOKUP(I3450,'LISTES stock'!A$2:B$1487,2,0)+SUMIFS(J3450:J3450,D3450:D3450,"ENTRÉE",I3450:I3450,I3450)-SUMIFS(J3450:J3450,D3450:D3450,"SORTIE",I3450:I3450,I3450),"")</f>
        <v>-87</v>
      </c>
      <c r="L3450" s="13">
        <f>IFERROR(VLOOKUP(I3450,T_LISTES[],3,0),"")</f>
        <v>2</v>
      </c>
      <c r="M3450" s="13" t="str">
        <f t="shared" si="107"/>
        <v>COMMANDER</v>
      </c>
      <c r="N3450" s="23"/>
      <c r="O3450" s="8"/>
      <c r="P3450" s="69">
        <v>0</v>
      </c>
      <c r="Q3450" s="22" t="s">
        <v>1780</v>
      </c>
      <c r="R3450" s="14" t="s">
        <v>1759</v>
      </c>
    </row>
    <row r="3451" spans="1:18" x14ac:dyDescent="0.25">
      <c r="A3451" s="14">
        <f t="shared" ref="A3451:A3514" si="108">ROW()-1</f>
        <v>3450</v>
      </c>
      <c r="B3451" s="15">
        <v>44440</v>
      </c>
      <c r="C3451" s="7">
        <v>44446</v>
      </c>
      <c r="D3451" s="8" t="s">
        <v>842</v>
      </c>
      <c r="E3451" s="22" t="s">
        <v>86</v>
      </c>
      <c r="F3451" s="67" t="s">
        <v>1765</v>
      </c>
      <c r="G3451" s="8"/>
      <c r="H3451" s="67" t="s">
        <v>58</v>
      </c>
      <c r="I3451" s="22" t="s">
        <v>57</v>
      </c>
      <c r="J3451" s="68">
        <v>35</v>
      </c>
      <c r="K3451" s="13">
        <f>IFERROR(VLOOKUP(I3451,'LISTES stock'!A$2:B$1487,2,0)+SUMIFS(J3451:J3451,D3451:D3451,"ENTRÉE",I3451:I3451,I3451)-SUMIFS(J3451:J3451,D3451:D3451,"SORTIE",I3451:I3451,I3451),"")</f>
        <v>-7079</v>
      </c>
      <c r="L3451" s="13">
        <f>IFERROR(VLOOKUP(I3451,T_LISTES[],3,0),"")</f>
        <v>0</v>
      </c>
      <c r="M3451" s="13" t="str">
        <f t="shared" ref="M3451:M3514" si="109">IF($K3451&lt;=$L3451,"COMMANDER","")</f>
        <v>COMMANDER</v>
      </c>
      <c r="N3451" s="23" t="s">
        <v>1861</v>
      </c>
      <c r="O3451" s="8"/>
      <c r="P3451" s="69">
        <v>0</v>
      </c>
      <c r="Q3451" s="22" t="s">
        <v>1780</v>
      </c>
      <c r="R3451" s="14" t="s">
        <v>1759</v>
      </c>
    </row>
    <row r="3452" spans="1:18" x14ac:dyDescent="0.25">
      <c r="A3452" s="14">
        <f t="shared" si="108"/>
        <v>3451</v>
      </c>
      <c r="B3452" s="15">
        <v>44440</v>
      </c>
      <c r="C3452" s="7">
        <v>44446</v>
      </c>
      <c r="D3452" s="8" t="s">
        <v>842</v>
      </c>
      <c r="E3452" s="22" t="s">
        <v>207</v>
      </c>
      <c r="F3452" s="67" t="s">
        <v>1735</v>
      </c>
      <c r="G3452" s="8"/>
      <c r="H3452" s="67" t="s">
        <v>33</v>
      </c>
      <c r="I3452" s="22" t="s">
        <v>287</v>
      </c>
      <c r="J3452" s="68">
        <v>2</v>
      </c>
      <c r="K3452" s="13">
        <f>IFERROR(VLOOKUP(I3452,'LISTES stock'!A$2:B$1487,2,0)+SUMIFS(J3452:J3452,D3452:D3452,"ENTRÉE",I3452:I3452,I3452)-SUMIFS(J3452:J3452,D3452:D3452,"SORTIE",I3452:I3452,I3452),"")</f>
        <v>-8</v>
      </c>
      <c r="L3452" s="13">
        <f>IFERROR(VLOOKUP(I3452,T_LISTES[],3,0),"")</f>
        <v>0</v>
      </c>
      <c r="M3452" s="13" t="str">
        <f t="shared" si="109"/>
        <v>COMMANDER</v>
      </c>
      <c r="N3452" s="23"/>
      <c r="O3452" s="8"/>
      <c r="P3452" s="69">
        <v>0</v>
      </c>
      <c r="Q3452" s="22"/>
      <c r="R3452" s="14" t="s">
        <v>1737</v>
      </c>
    </row>
    <row r="3453" spans="1:18" x14ac:dyDescent="0.25">
      <c r="A3453" s="14">
        <f t="shared" si="108"/>
        <v>3452</v>
      </c>
      <c r="B3453" s="15">
        <v>44440</v>
      </c>
      <c r="C3453" s="7">
        <v>44446</v>
      </c>
      <c r="D3453" s="8" t="s">
        <v>842</v>
      </c>
      <c r="E3453" s="22" t="s">
        <v>646</v>
      </c>
      <c r="F3453" s="67" t="s">
        <v>1768</v>
      </c>
      <c r="G3453" s="8"/>
      <c r="H3453" s="67" t="s">
        <v>33</v>
      </c>
      <c r="I3453" s="22" t="s">
        <v>39</v>
      </c>
      <c r="J3453" s="68">
        <v>1</v>
      </c>
      <c r="K3453" s="13">
        <f>IFERROR(VLOOKUP(I3453,'LISTES stock'!A$2:B$1487,2,0)+SUMIFS(J3453:J3453,D3453:D3453,"ENTRÉE",I3453:I3453,I3453)-SUMIFS(J3453:J3453,D3453:D3453,"SORTIE",I3453:I3453,I3453),"")</f>
        <v>38</v>
      </c>
      <c r="L3453" s="13">
        <f>IFERROR(VLOOKUP(I3453,T_LISTES[],3,0),"")</f>
        <v>0</v>
      </c>
      <c r="M3453" s="13" t="str">
        <f t="shared" si="109"/>
        <v/>
      </c>
      <c r="N3453" s="23"/>
      <c r="O3453" s="8"/>
      <c r="P3453" s="69">
        <v>0</v>
      </c>
      <c r="Q3453" s="22"/>
      <c r="R3453" s="14" t="s">
        <v>1767</v>
      </c>
    </row>
    <row r="3454" spans="1:18" x14ac:dyDescent="0.25">
      <c r="A3454" s="14">
        <f t="shared" si="108"/>
        <v>3453</v>
      </c>
      <c r="B3454" s="15">
        <v>44440</v>
      </c>
      <c r="C3454" s="7">
        <v>44446</v>
      </c>
      <c r="D3454" s="8" t="s">
        <v>842</v>
      </c>
      <c r="E3454" s="22" t="s">
        <v>268</v>
      </c>
      <c r="F3454" s="67" t="s">
        <v>1860</v>
      </c>
      <c r="G3454" s="8"/>
      <c r="H3454" s="67" t="s">
        <v>26</v>
      </c>
      <c r="I3454" s="22" t="s">
        <v>133</v>
      </c>
      <c r="J3454" s="68">
        <v>2</v>
      </c>
      <c r="K3454" s="13">
        <f>IFERROR(VLOOKUP(I3454,'LISTES stock'!A$2:B$1487,2,0)+SUMIFS(J3454:J3454,D3454:D3454,"ENTRÉE",I3454:I3454,I3454)-SUMIFS(J3454:J3454,D3454:D3454,"SORTIE",I3454:I3454,I3454),"")</f>
        <v>-5</v>
      </c>
      <c r="L3454" s="13">
        <f>IFERROR(VLOOKUP(I3454,T_LISTES[],3,0),"")</f>
        <v>2</v>
      </c>
      <c r="M3454" s="13" t="str">
        <f t="shared" si="109"/>
        <v>COMMANDER</v>
      </c>
      <c r="N3454" s="23"/>
      <c r="O3454" s="8"/>
      <c r="P3454" s="69">
        <v>0</v>
      </c>
      <c r="Q3454" s="22" t="s">
        <v>1780</v>
      </c>
      <c r="R3454" s="14" t="s">
        <v>1739</v>
      </c>
    </row>
    <row r="3455" spans="1:18" x14ac:dyDescent="0.25">
      <c r="A3455" s="14">
        <f t="shared" si="108"/>
        <v>3454</v>
      </c>
      <c r="B3455" s="15">
        <v>44440</v>
      </c>
      <c r="C3455" s="7">
        <v>44446</v>
      </c>
      <c r="D3455" s="8" t="s">
        <v>842</v>
      </c>
      <c r="E3455" s="22" t="s">
        <v>268</v>
      </c>
      <c r="F3455" s="67" t="s">
        <v>1860</v>
      </c>
      <c r="G3455" s="8"/>
      <c r="H3455" s="67" t="s">
        <v>26</v>
      </c>
      <c r="I3455" s="22" t="s">
        <v>132</v>
      </c>
      <c r="J3455" s="68">
        <v>2</v>
      </c>
      <c r="K3455" s="13">
        <f>IFERROR(VLOOKUP(I3455,'LISTES stock'!A$2:B$1487,2,0)+SUMIFS(J3455:J3455,D3455:D3455,"ENTRÉE",I3455:I3455,I3455)-SUMIFS(J3455:J3455,D3455:D3455,"SORTIE",I3455:I3455,I3455),"")</f>
        <v>-2</v>
      </c>
      <c r="L3455" s="13">
        <f>IFERROR(VLOOKUP(I3455,T_LISTES[],3,0),"")</f>
        <v>2</v>
      </c>
      <c r="M3455" s="13" t="str">
        <f t="shared" si="109"/>
        <v>COMMANDER</v>
      </c>
      <c r="N3455" s="23"/>
      <c r="O3455" s="8"/>
      <c r="P3455" s="69">
        <v>0</v>
      </c>
      <c r="Q3455" s="22" t="s">
        <v>1780</v>
      </c>
      <c r="R3455" s="14" t="s">
        <v>1739</v>
      </c>
    </row>
    <row r="3456" spans="1:18" x14ac:dyDescent="0.25">
      <c r="A3456" s="14">
        <f t="shared" si="108"/>
        <v>3455</v>
      </c>
      <c r="B3456" s="15">
        <v>44440</v>
      </c>
      <c r="C3456" s="7">
        <v>44446</v>
      </c>
      <c r="D3456" s="8" t="s">
        <v>842</v>
      </c>
      <c r="E3456" s="22" t="s">
        <v>268</v>
      </c>
      <c r="F3456" s="67" t="s">
        <v>1860</v>
      </c>
      <c r="G3456" s="8"/>
      <c r="H3456" s="67" t="s">
        <v>26</v>
      </c>
      <c r="I3456" s="22" t="s">
        <v>135</v>
      </c>
      <c r="J3456" s="68">
        <v>2</v>
      </c>
      <c r="K3456" s="13">
        <f>IFERROR(VLOOKUP(I3456,'LISTES stock'!A$2:B$1487,2,0)+SUMIFS(J3456:J3456,D3456:D3456,"ENTRÉE",I3456:I3456,I3456)-SUMIFS(J3456:J3456,D3456:D3456,"SORTIE",I3456:I3456,I3456),"")</f>
        <v>-88</v>
      </c>
      <c r="L3456" s="13">
        <f>IFERROR(VLOOKUP(I3456,T_LISTES[],3,0),"")</f>
        <v>2</v>
      </c>
      <c r="M3456" s="13" t="str">
        <f t="shared" si="109"/>
        <v>COMMANDER</v>
      </c>
      <c r="N3456" s="23"/>
      <c r="O3456" s="8"/>
      <c r="P3456" s="69">
        <v>0</v>
      </c>
      <c r="Q3456" s="22" t="s">
        <v>1780</v>
      </c>
      <c r="R3456" s="14" t="s">
        <v>1739</v>
      </c>
    </row>
    <row r="3457" spans="1:18" x14ac:dyDescent="0.25">
      <c r="A3457" s="14">
        <f t="shared" si="108"/>
        <v>3456</v>
      </c>
      <c r="B3457" s="15">
        <v>44440</v>
      </c>
      <c r="C3457" s="7">
        <v>44446</v>
      </c>
      <c r="D3457" s="8" t="s">
        <v>842</v>
      </c>
      <c r="E3457" s="22" t="s">
        <v>268</v>
      </c>
      <c r="F3457" s="67" t="s">
        <v>1765</v>
      </c>
      <c r="G3457" s="8"/>
      <c r="H3457" s="67" t="s">
        <v>58</v>
      </c>
      <c r="I3457" s="22" t="s">
        <v>57</v>
      </c>
      <c r="J3457" s="68">
        <v>22</v>
      </c>
      <c r="K3457" s="13">
        <f>IFERROR(VLOOKUP(I3457,'LISTES stock'!A$2:B$1487,2,0)+SUMIFS(J3457:J3457,D3457:D3457,"ENTRÉE",I3457:I3457,I3457)-SUMIFS(J3457:J3457,D3457:D3457,"SORTIE",I3457:I3457,I3457),"")</f>
        <v>-7066</v>
      </c>
      <c r="L3457" s="13">
        <f>IFERROR(VLOOKUP(I3457,T_LISTES[],3,0),"")</f>
        <v>0</v>
      </c>
      <c r="M3457" s="13" t="str">
        <f t="shared" si="109"/>
        <v>COMMANDER</v>
      </c>
      <c r="N3457" s="23" t="s">
        <v>1861</v>
      </c>
      <c r="O3457" s="8"/>
      <c r="P3457" s="69">
        <v>0</v>
      </c>
      <c r="Q3457" s="22" t="s">
        <v>1780</v>
      </c>
      <c r="R3457" s="14" t="s">
        <v>1739</v>
      </c>
    </row>
    <row r="3458" spans="1:18" x14ac:dyDescent="0.25">
      <c r="A3458" s="14">
        <f t="shared" si="108"/>
        <v>3457</v>
      </c>
      <c r="B3458" s="15">
        <v>44440</v>
      </c>
      <c r="C3458" s="7">
        <v>44446</v>
      </c>
      <c r="D3458" s="8" t="s">
        <v>842</v>
      </c>
      <c r="E3458" s="22" t="s">
        <v>80</v>
      </c>
      <c r="F3458" s="67" t="s">
        <v>1747</v>
      </c>
      <c r="G3458" s="8"/>
      <c r="H3458" s="67" t="s">
        <v>17</v>
      </c>
      <c r="I3458" s="22" t="s">
        <v>253</v>
      </c>
      <c r="J3458" s="68">
        <v>1</v>
      </c>
      <c r="K3458" s="13">
        <f>IFERROR(VLOOKUP(I3458,'LISTES stock'!A$2:B$1487,2,0)+SUMIFS(J3458:J3458,D3458:D3458,"ENTRÉE",I3458:I3458,I3458)-SUMIFS(J3458:J3458,D3458:D3458,"SORTIE",I3458:I3458,I3458),"")</f>
        <v>-6</v>
      </c>
      <c r="L3458" s="13">
        <f>IFERROR(VLOOKUP(I3458,T_LISTES[],3,0),"")</f>
        <v>0</v>
      </c>
      <c r="M3458" s="13" t="str">
        <f t="shared" si="109"/>
        <v>COMMANDER</v>
      </c>
      <c r="N3458" s="23" t="s">
        <v>1773</v>
      </c>
      <c r="O3458" s="8"/>
      <c r="P3458" s="69">
        <v>0</v>
      </c>
      <c r="Q3458" s="22" t="s">
        <v>1812</v>
      </c>
      <c r="R3458" s="14" t="s">
        <v>1754</v>
      </c>
    </row>
    <row r="3459" spans="1:18" x14ac:dyDescent="0.25">
      <c r="A3459" s="14">
        <f t="shared" si="108"/>
        <v>3458</v>
      </c>
      <c r="B3459" s="15">
        <v>44440</v>
      </c>
      <c r="C3459" s="7">
        <v>44446</v>
      </c>
      <c r="D3459" s="8" t="s">
        <v>842</v>
      </c>
      <c r="E3459" s="22" t="s">
        <v>80</v>
      </c>
      <c r="F3459" s="67" t="s">
        <v>1747</v>
      </c>
      <c r="G3459" s="8"/>
      <c r="H3459" s="67" t="s">
        <v>17</v>
      </c>
      <c r="I3459" s="22" t="s">
        <v>443</v>
      </c>
      <c r="J3459" s="68">
        <v>1</v>
      </c>
      <c r="K3459" s="13">
        <f>IFERROR(VLOOKUP(I3459,'LISTES stock'!A$2:B$1487,2,0)+SUMIFS(J3459:J3459,D3459:D3459,"ENTRÉE",I3459:I3459,I3459)-SUMIFS(J3459:J3459,D3459:D3459,"SORTIE",I3459:I3459,I3459),"")</f>
        <v>3</v>
      </c>
      <c r="L3459" s="13">
        <f>IFERROR(VLOOKUP(I3459,T_LISTES[],3,0),"")</f>
        <v>0</v>
      </c>
      <c r="M3459" s="13" t="str">
        <f t="shared" si="109"/>
        <v/>
      </c>
      <c r="N3459" s="23" t="s">
        <v>1773</v>
      </c>
      <c r="O3459" s="8"/>
      <c r="P3459" s="69">
        <v>0</v>
      </c>
      <c r="Q3459" s="22" t="s">
        <v>1812</v>
      </c>
      <c r="R3459" s="14" t="s">
        <v>1754</v>
      </c>
    </row>
    <row r="3460" spans="1:18" x14ac:dyDescent="0.25">
      <c r="A3460" s="14">
        <f t="shared" si="108"/>
        <v>3459</v>
      </c>
      <c r="B3460" s="15">
        <v>44440</v>
      </c>
      <c r="C3460" s="7">
        <v>44446</v>
      </c>
      <c r="D3460" s="8" t="s">
        <v>842</v>
      </c>
      <c r="E3460" s="22" t="s">
        <v>661</v>
      </c>
      <c r="F3460" s="67" t="s">
        <v>1744</v>
      </c>
      <c r="G3460" s="8"/>
      <c r="H3460" s="67" t="s">
        <v>1796</v>
      </c>
      <c r="I3460" s="22" t="s">
        <v>411</v>
      </c>
      <c r="J3460" s="68">
        <v>1</v>
      </c>
      <c r="K3460" s="13">
        <f>IFERROR(VLOOKUP(I3460,'LISTES stock'!A$2:B$1487,2,0)+SUMIFS(J3460:J3460,D3460:D3460,"ENTRÉE",I3460:I3460,I3460)-SUMIFS(J3460:J3460,D3460:D3460,"SORTIE",I3460:I3460,I3460),"")</f>
        <v>-3</v>
      </c>
      <c r="L3460" s="13">
        <f>IFERROR(VLOOKUP(I3460,T_LISTES[],3,0),"")</f>
        <v>2</v>
      </c>
      <c r="M3460" s="13" t="str">
        <f t="shared" si="109"/>
        <v>COMMANDER</v>
      </c>
      <c r="N3460" s="23"/>
      <c r="O3460" s="8">
        <v>15000</v>
      </c>
      <c r="P3460" s="69">
        <v>0</v>
      </c>
      <c r="Q3460" s="22"/>
      <c r="R3460" s="14" t="s">
        <v>2260</v>
      </c>
    </row>
    <row r="3461" spans="1:18" x14ac:dyDescent="0.25">
      <c r="A3461" s="14">
        <f t="shared" si="108"/>
        <v>3460</v>
      </c>
      <c r="B3461" s="15">
        <v>44440</v>
      </c>
      <c r="C3461" s="7">
        <v>44446</v>
      </c>
      <c r="D3461" s="8" t="s">
        <v>842</v>
      </c>
      <c r="E3461" s="22" t="s">
        <v>669</v>
      </c>
      <c r="F3461" s="67" t="s">
        <v>1744</v>
      </c>
      <c r="G3461" s="8"/>
      <c r="H3461" s="67" t="s">
        <v>1796</v>
      </c>
      <c r="I3461" s="22" t="s">
        <v>87</v>
      </c>
      <c r="J3461" s="68">
        <v>1</v>
      </c>
      <c r="K3461" s="13">
        <f>IFERROR(VLOOKUP(I3461,'LISTES stock'!A$2:B$1487,2,0)+SUMIFS(J3461:J3461,D3461:D3461,"ENTRÉE",I3461:I3461,I3461)-SUMIFS(J3461:J3461,D3461:D3461,"SORTIE",I3461:I3461,I3461),"")</f>
        <v>0</v>
      </c>
      <c r="L3461" s="13">
        <f>IFERROR(VLOOKUP(I3461,T_LISTES[],3,0),"")</f>
        <v>2</v>
      </c>
      <c r="M3461" s="13" t="str">
        <f t="shared" si="109"/>
        <v>COMMANDER</v>
      </c>
      <c r="N3461" s="23"/>
      <c r="O3461" s="8"/>
      <c r="P3461" s="69">
        <v>30000</v>
      </c>
      <c r="Q3461" s="22"/>
      <c r="R3461" s="14" t="s">
        <v>2000</v>
      </c>
    </row>
    <row r="3462" spans="1:18" x14ac:dyDescent="0.25">
      <c r="A3462" s="14">
        <f t="shared" si="108"/>
        <v>3461</v>
      </c>
      <c r="B3462" s="15">
        <v>44440</v>
      </c>
      <c r="C3462" s="7">
        <v>44446</v>
      </c>
      <c r="D3462" s="8" t="s">
        <v>842</v>
      </c>
      <c r="E3462" s="22" t="s">
        <v>661</v>
      </c>
      <c r="F3462" s="67" t="s">
        <v>1860</v>
      </c>
      <c r="G3462" s="8"/>
      <c r="H3462" s="67" t="s">
        <v>26</v>
      </c>
      <c r="I3462" s="22" t="s">
        <v>664</v>
      </c>
      <c r="J3462" s="68">
        <v>1</v>
      </c>
      <c r="K3462" s="13">
        <f>IFERROR(VLOOKUP(I3462,'LISTES stock'!A$2:B$1487,2,0)+SUMIFS(J3462:J3462,D3462:D3462,"ENTRÉE",I3462:I3462,I3462)-SUMIFS(J3462:J3462,D3462:D3462,"SORTIE",I3462:I3462,I3462),"")</f>
        <v>-14</v>
      </c>
      <c r="L3462" s="13">
        <f>IFERROR(VLOOKUP(I3462,T_LISTES[],3,0),"")</f>
        <v>2</v>
      </c>
      <c r="M3462" s="13" t="str">
        <f t="shared" si="109"/>
        <v>COMMANDER</v>
      </c>
      <c r="N3462" s="23"/>
      <c r="O3462" s="8"/>
      <c r="P3462" s="69">
        <v>0</v>
      </c>
      <c r="Q3462" s="22" t="s">
        <v>1780</v>
      </c>
      <c r="R3462" s="14" t="s">
        <v>1759</v>
      </c>
    </row>
    <row r="3463" spans="1:18" x14ac:dyDescent="0.25">
      <c r="A3463" s="14">
        <f t="shared" si="108"/>
        <v>3462</v>
      </c>
      <c r="B3463" s="15">
        <v>44440</v>
      </c>
      <c r="C3463" s="7">
        <v>44446</v>
      </c>
      <c r="D3463" s="8" t="s">
        <v>842</v>
      </c>
      <c r="E3463" s="22" t="s">
        <v>661</v>
      </c>
      <c r="F3463" s="67" t="s">
        <v>1860</v>
      </c>
      <c r="G3463" s="8"/>
      <c r="H3463" s="67" t="s">
        <v>26</v>
      </c>
      <c r="I3463" s="22" t="s">
        <v>663</v>
      </c>
      <c r="J3463" s="68">
        <v>1</v>
      </c>
      <c r="K3463" s="13">
        <f>IFERROR(VLOOKUP(I3463,'LISTES stock'!A$2:B$1487,2,0)+SUMIFS(J3463:J3463,D3463:D3463,"ENTRÉE",I3463:I3463,I3463)-SUMIFS(J3463:J3463,D3463:D3463,"SORTIE",I3463:I3463,I3463),"")</f>
        <v>0</v>
      </c>
      <c r="L3463" s="13">
        <f>IFERROR(VLOOKUP(I3463,T_LISTES[],3,0),"")</f>
        <v>2</v>
      </c>
      <c r="M3463" s="13" t="str">
        <f t="shared" si="109"/>
        <v>COMMANDER</v>
      </c>
      <c r="N3463" s="23"/>
      <c r="O3463" s="8"/>
      <c r="P3463" s="69">
        <v>0</v>
      </c>
      <c r="Q3463" s="22" t="s">
        <v>1780</v>
      </c>
      <c r="R3463" s="14" t="s">
        <v>1759</v>
      </c>
    </row>
    <row r="3464" spans="1:18" x14ac:dyDescent="0.25">
      <c r="A3464" s="14">
        <f t="shared" si="108"/>
        <v>3463</v>
      </c>
      <c r="B3464" s="15">
        <v>44440</v>
      </c>
      <c r="C3464" s="7">
        <v>44446</v>
      </c>
      <c r="D3464" s="8" t="s">
        <v>842</v>
      </c>
      <c r="E3464" s="22" t="s">
        <v>661</v>
      </c>
      <c r="F3464" s="67" t="s">
        <v>1860</v>
      </c>
      <c r="G3464" s="8"/>
      <c r="H3464" s="67" t="s">
        <v>26</v>
      </c>
      <c r="I3464" s="22" t="s">
        <v>135</v>
      </c>
      <c r="J3464" s="68">
        <v>1</v>
      </c>
      <c r="K3464" s="13">
        <f>IFERROR(VLOOKUP(I3464,'LISTES stock'!A$2:B$1487,2,0)+SUMIFS(J3464:J3464,D3464:D3464,"ENTRÉE",I3464:I3464,I3464)-SUMIFS(J3464:J3464,D3464:D3464,"SORTIE",I3464:I3464,I3464),"")</f>
        <v>-87</v>
      </c>
      <c r="L3464" s="13">
        <f>IFERROR(VLOOKUP(I3464,T_LISTES[],3,0),"")</f>
        <v>2</v>
      </c>
      <c r="M3464" s="13" t="str">
        <f t="shared" si="109"/>
        <v>COMMANDER</v>
      </c>
      <c r="N3464" s="23"/>
      <c r="O3464" s="8"/>
      <c r="P3464" s="69">
        <v>0</v>
      </c>
      <c r="Q3464" s="22" t="s">
        <v>1780</v>
      </c>
      <c r="R3464" s="14" t="s">
        <v>1759</v>
      </c>
    </row>
    <row r="3465" spans="1:18" x14ac:dyDescent="0.25">
      <c r="A3465" s="14">
        <f t="shared" si="108"/>
        <v>3464</v>
      </c>
      <c r="B3465" s="15">
        <v>44440</v>
      </c>
      <c r="C3465" s="7">
        <v>44446</v>
      </c>
      <c r="D3465" s="8" t="s">
        <v>842</v>
      </c>
      <c r="E3465" s="22" t="s">
        <v>661</v>
      </c>
      <c r="F3465" s="67" t="s">
        <v>1765</v>
      </c>
      <c r="G3465" s="8"/>
      <c r="H3465" s="67" t="s">
        <v>58</v>
      </c>
      <c r="I3465" s="22" t="s">
        <v>57</v>
      </c>
      <c r="J3465" s="68">
        <v>30</v>
      </c>
      <c r="K3465" s="13">
        <f>IFERROR(VLOOKUP(I3465,'LISTES stock'!A$2:B$1487,2,0)+SUMIFS(J3465:J3465,D3465:D3465,"ENTRÉE",I3465:I3465,I3465)-SUMIFS(J3465:J3465,D3465:D3465,"SORTIE",I3465:I3465,I3465),"")</f>
        <v>-7074</v>
      </c>
      <c r="L3465" s="13">
        <f>IFERROR(VLOOKUP(I3465,T_LISTES[],3,0),"")</f>
        <v>0</v>
      </c>
      <c r="M3465" s="13" t="str">
        <f t="shared" si="109"/>
        <v>COMMANDER</v>
      </c>
      <c r="N3465" s="23" t="s">
        <v>1861</v>
      </c>
      <c r="O3465" s="8"/>
      <c r="P3465" s="69">
        <v>0</v>
      </c>
      <c r="Q3465" s="22" t="s">
        <v>1780</v>
      </c>
      <c r="R3465" s="14" t="s">
        <v>1759</v>
      </c>
    </row>
    <row r="3466" spans="1:18" x14ac:dyDescent="0.25">
      <c r="A3466" s="14">
        <f t="shared" si="108"/>
        <v>3465</v>
      </c>
      <c r="B3466" s="15">
        <v>44440</v>
      </c>
      <c r="C3466" s="7">
        <v>44446</v>
      </c>
      <c r="D3466" s="8" t="s">
        <v>842</v>
      </c>
      <c r="E3466" s="22" t="s">
        <v>867</v>
      </c>
      <c r="F3466" s="67" t="s">
        <v>1744</v>
      </c>
      <c r="G3466" s="8"/>
      <c r="H3466" s="67" t="s">
        <v>33</v>
      </c>
      <c r="I3466" s="22" t="s">
        <v>1017</v>
      </c>
      <c r="J3466" s="68">
        <v>1</v>
      </c>
      <c r="K3466" s="13">
        <f>IFERROR(VLOOKUP(I3466,'LISTES stock'!A$2:B$1487,2,0)+SUMIFS(J3466:J3466,D3466:D3466,"ENTRÉE",I3466:I3466,I3466)-SUMIFS(J3466:J3466,D3466:D3466,"SORTIE",I3466:I3466,I3466),"")</f>
        <v>-2</v>
      </c>
      <c r="L3466" s="13">
        <f>IFERROR(VLOOKUP(I3466,T_LISTES[],3,0),"")</f>
        <v>0</v>
      </c>
      <c r="M3466" s="13" t="str">
        <f t="shared" si="109"/>
        <v>COMMANDER</v>
      </c>
      <c r="N3466" s="23"/>
      <c r="O3466" s="8"/>
      <c r="P3466" s="69">
        <v>0</v>
      </c>
      <c r="Q3466" s="22"/>
      <c r="R3466" s="14" t="s">
        <v>1767</v>
      </c>
    </row>
    <row r="3467" spans="1:18" x14ac:dyDescent="0.25">
      <c r="A3467" s="14">
        <f t="shared" si="108"/>
        <v>3466</v>
      </c>
      <c r="B3467" s="15">
        <v>44440</v>
      </c>
      <c r="C3467" s="7">
        <v>44446</v>
      </c>
      <c r="D3467" s="8" t="s">
        <v>842</v>
      </c>
      <c r="E3467" s="22" t="s">
        <v>867</v>
      </c>
      <c r="F3467" s="67" t="s">
        <v>1744</v>
      </c>
      <c r="G3467" s="8"/>
      <c r="H3467" s="67" t="s">
        <v>33</v>
      </c>
      <c r="I3467" s="22" t="s">
        <v>751</v>
      </c>
      <c r="J3467" s="68">
        <v>1</v>
      </c>
      <c r="K3467" s="13">
        <f>IFERROR(VLOOKUP(I3467,'LISTES stock'!A$2:B$1487,2,0)+SUMIFS(J3467:J3467,D3467:D3467,"ENTRÉE",I3467:I3467,I3467)-SUMIFS(J3467:J3467,D3467:D3467,"SORTIE",I3467:I3467,I3467),"")</f>
        <v>-1</v>
      </c>
      <c r="L3467" s="13">
        <f>IFERROR(VLOOKUP(I3467,T_LISTES[],3,0),"")</f>
        <v>2</v>
      </c>
      <c r="M3467" s="13" t="str">
        <f t="shared" si="109"/>
        <v>COMMANDER</v>
      </c>
      <c r="N3467" s="23"/>
      <c r="O3467" s="8"/>
      <c r="P3467" s="69">
        <v>40000</v>
      </c>
      <c r="Q3467" s="22"/>
      <c r="R3467" s="14" t="s">
        <v>1767</v>
      </c>
    </row>
    <row r="3468" spans="1:18" x14ac:dyDescent="0.25">
      <c r="A3468" s="14">
        <f t="shared" si="108"/>
        <v>3467</v>
      </c>
      <c r="B3468" s="15">
        <v>44440</v>
      </c>
      <c r="C3468" s="7">
        <v>44446</v>
      </c>
      <c r="D3468" s="8" t="s">
        <v>842</v>
      </c>
      <c r="E3468" s="22" t="s">
        <v>867</v>
      </c>
      <c r="F3468" s="67" t="s">
        <v>1744</v>
      </c>
      <c r="G3468" s="8"/>
      <c r="H3468" s="67" t="s">
        <v>33</v>
      </c>
      <c r="I3468" s="22" t="s">
        <v>743</v>
      </c>
      <c r="J3468" s="68">
        <v>1</v>
      </c>
      <c r="K3468" s="13">
        <f>IFERROR(VLOOKUP(I3468,'LISTES stock'!A$2:B$1487,2,0)+SUMIFS(J3468:J3468,D3468:D3468,"ENTRÉE",I3468:I3468,I3468)-SUMIFS(J3468:J3468,D3468:D3468,"SORTIE",I3468:I3468,I3468),"")</f>
        <v>-3</v>
      </c>
      <c r="L3468" s="13">
        <f>IFERROR(VLOOKUP(I3468,T_LISTES[],3,0),"")</f>
        <v>2</v>
      </c>
      <c r="M3468" s="13" t="str">
        <f t="shared" si="109"/>
        <v>COMMANDER</v>
      </c>
      <c r="N3468" s="23"/>
      <c r="O3468" s="8"/>
      <c r="P3468" s="69">
        <v>15000</v>
      </c>
      <c r="Q3468" s="22"/>
      <c r="R3468" s="14" t="s">
        <v>1767</v>
      </c>
    </row>
    <row r="3469" spans="1:18" x14ac:dyDescent="0.25">
      <c r="A3469" s="14">
        <f t="shared" si="108"/>
        <v>3468</v>
      </c>
      <c r="B3469" s="15">
        <v>44440</v>
      </c>
      <c r="C3469" s="7">
        <v>44446</v>
      </c>
      <c r="D3469" s="8" t="s">
        <v>842</v>
      </c>
      <c r="E3469" s="22" t="s">
        <v>711</v>
      </c>
      <c r="F3469" s="67" t="s">
        <v>1964</v>
      </c>
      <c r="G3469" s="8"/>
      <c r="H3469" s="67" t="s">
        <v>1742</v>
      </c>
      <c r="I3469" s="22" t="s">
        <v>333</v>
      </c>
      <c r="J3469" s="68">
        <v>1</v>
      </c>
      <c r="K3469" s="13">
        <f>IFERROR(VLOOKUP(I3469,'LISTES stock'!A$2:B$1487,2,0)+SUMIFS(J3469:J3469,D3469:D3469,"ENTRÉE",I3469:I3469,I3469)-SUMIFS(J3469:J3469,D3469:D3469,"SORTIE",I3469:I3469,I3469),"")</f>
        <v>-22</v>
      </c>
      <c r="L3469" s="13">
        <f>IFERROR(VLOOKUP(I3469,T_LISTES[],3,0),"")</f>
        <v>2</v>
      </c>
      <c r="M3469" s="13" t="str">
        <f t="shared" si="109"/>
        <v>COMMANDER</v>
      </c>
      <c r="N3469" s="23"/>
      <c r="O3469" s="8"/>
      <c r="P3469" s="69">
        <v>0</v>
      </c>
      <c r="Q3469" s="22"/>
      <c r="R3469" s="14" t="s">
        <v>2208</v>
      </c>
    </row>
    <row r="3470" spans="1:18" x14ac:dyDescent="0.25">
      <c r="A3470" s="14">
        <f t="shared" si="108"/>
        <v>3469</v>
      </c>
      <c r="B3470" s="15">
        <v>44440</v>
      </c>
      <c r="C3470" s="7">
        <v>44446</v>
      </c>
      <c r="D3470" s="8" t="s">
        <v>842</v>
      </c>
      <c r="E3470" s="22" t="s">
        <v>86</v>
      </c>
      <c r="F3470" s="67" t="s">
        <v>1765</v>
      </c>
      <c r="G3470" s="8"/>
      <c r="H3470" s="67" t="s">
        <v>26</v>
      </c>
      <c r="I3470" s="22" t="s">
        <v>64</v>
      </c>
      <c r="J3470" s="68">
        <v>1</v>
      </c>
      <c r="K3470" s="13">
        <f>IFERROR(VLOOKUP(I3470,'LISTES stock'!A$2:B$1487,2,0)+SUMIFS(J3470:J3470,D3470:D3470,"ENTRÉE",I3470:I3470,I3470)-SUMIFS(J3470:J3470,D3470:D3470,"SORTIE",I3470:I3470,I3470),"")</f>
        <v>-50</v>
      </c>
      <c r="L3470" s="13">
        <f>IFERROR(VLOOKUP(I3470,T_LISTES[],3,0),"")</f>
        <v>2</v>
      </c>
      <c r="M3470" s="13" t="str">
        <f t="shared" si="109"/>
        <v>COMMANDER</v>
      </c>
      <c r="N3470" s="23"/>
      <c r="O3470" s="8"/>
      <c r="P3470" s="69">
        <v>0</v>
      </c>
      <c r="Q3470" s="22" t="s">
        <v>1780</v>
      </c>
      <c r="R3470" s="14" t="s">
        <v>1759</v>
      </c>
    </row>
    <row r="3471" spans="1:18" x14ac:dyDescent="0.25">
      <c r="A3471" s="14">
        <f t="shared" si="108"/>
        <v>3470</v>
      </c>
      <c r="B3471" s="15">
        <v>44440</v>
      </c>
      <c r="C3471" s="7">
        <v>44446</v>
      </c>
      <c r="D3471" s="8" t="s">
        <v>842</v>
      </c>
      <c r="E3471" s="22" t="s">
        <v>86</v>
      </c>
      <c r="F3471" s="67" t="s">
        <v>1765</v>
      </c>
      <c r="G3471" s="8"/>
      <c r="H3471" s="67" t="s">
        <v>26</v>
      </c>
      <c r="I3471" s="22" t="s">
        <v>65</v>
      </c>
      <c r="J3471" s="68">
        <v>1</v>
      </c>
      <c r="K3471" s="13">
        <f>IFERROR(VLOOKUP(I3471,'LISTES stock'!A$2:B$1487,2,0)+SUMIFS(J3471:J3471,D3471:D3471,"ENTRÉE",I3471:I3471,I3471)-SUMIFS(J3471:J3471,D3471:D3471,"SORTIE",I3471:I3471,I3471),"")</f>
        <v>-54</v>
      </c>
      <c r="L3471" s="13">
        <f>IFERROR(VLOOKUP(I3471,T_LISTES[],3,0),"")</f>
        <v>2</v>
      </c>
      <c r="M3471" s="13" t="str">
        <f t="shared" si="109"/>
        <v>COMMANDER</v>
      </c>
      <c r="N3471" s="23"/>
      <c r="O3471" s="8"/>
      <c r="P3471" s="69">
        <v>0</v>
      </c>
      <c r="Q3471" s="22" t="s">
        <v>1780</v>
      </c>
      <c r="R3471" s="14" t="s">
        <v>1759</v>
      </c>
    </row>
    <row r="3472" spans="1:18" x14ac:dyDescent="0.25">
      <c r="A3472" s="14">
        <f t="shared" si="108"/>
        <v>3471</v>
      </c>
      <c r="B3472" s="15">
        <v>44440</v>
      </c>
      <c r="C3472" s="7">
        <v>44447</v>
      </c>
      <c r="D3472" s="8" t="s">
        <v>842</v>
      </c>
      <c r="E3472" s="22" t="s">
        <v>86</v>
      </c>
      <c r="F3472" s="67" t="s">
        <v>2129</v>
      </c>
      <c r="G3472" s="8"/>
      <c r="H3472" s="67" t="s">
        <v>1742</v>
      </c>
      <c r="I3472" s="22" t="s">
        <v>804</v>
      </c>
      <c r="J3472" s="68">
        <v>1</v>
      </c>
      <c r="K3472" s="13">
        <f>IFERROR(VLOOKUP(I3472,'LISTES stock'!A$2:B$1487,2,0)+SUMIFS(J3472:J3472,D3472:D3472,"ENTRÉE",I3472:I3472,I3472)-SUMIFS(J3472:J3472,D3472:D3472,"SORTIE",I3472:I3472,I3472),"")</f>
        <v>-5</v>
      </c>
      <c r="L3472" s="13">
        <f>IFERROR(VLOOKUP(I3472,T_LISTES[],3,0),"")</f>
        <v>0</v>
      </c>
      <c r="M3472" s="13" t="str">
        <f t="shared" si="109"/>
        <v>COMMANDER</v>
      </c>
      <c r="N3472" s="23" t="s">
        <v>110</v>
      </c>
      <c r="O3472" s="8"/>
      <c r="P3472" s="69">
        <v>0</v>
      </c>
      <c r="Q3472" s="22"/>
      <c r="R3472" s="14" t="s">
        <v>1767</v>
      </c>
    </row>
    <row r="3473" spans="1:18" x14ac:dyDescent="0.25">
      <c r="A3473" s="14">
        <f t="shared" si="108"/>
        <v>3472</v>
      </c>
      <c r="B3473" s="15">
        <v>44440</v>
      </c>
      <c r="C3473" s="7">
        <v>44447</v>
      </c>
      <c r="D3473" s="8" t="s">
        <v>842</v>
      </c>
      <c r="E3473" s="22" t="s">
        <v>86</v>
      </c>
      <c r="F3473" s="67" t="s">
        <v>2262</v>
      </c>
      <c r="G3473" s="8"/>
      <c r="H3473" s="67" t="s">
        <v>1742</v>
      </c>
      <c r="I3473" s="22" t="s">
        <v>503</v>
      </c>
      <c r="J3473" s="68">
        <v>1</v>
      </c>
      <c r="K3473" s="13">
        <f>IFERROR(VLOOKUP(I3473,'LISTES stock'!A$2:B$1487,2,0)+SUMIFS(J3473:J3473,D3473:D3473,"ENTRÉE",I3473:I3473,I3473)-SUMIFS(J3473:J3473,D3473:D3473,"SORTIE",I3473:I3473,I3473),"")</f>
        <v>1</v>
      </c>
      <c r="L3473" s="13">
        <f>IFERROR(VLOOKUP(I3473,T_LISTES[],3,0),"")</f>
        <v>2</v>
      </c>
      <c r="M3473" s="13" t="str">
        <f t="shared" si="109"/>
        <v>COMMANDER</v>
      </c>
      <c r="N3473" s="23" t="s">
        <v>110</v>
      </c>
      <c r="O3473" s="8"/>
      <c r="P3473" s="69">
        <v>0</v>
      </c>
      <c r="Q3473" s="22"/>
      <c r="R3473" s="14" t="s">
        <v>1767</v>
      </c>
    </row>
    <row r="3474" spans="1:18" x14ac:dyDescent="0.25">
      <c r="A3474" s="14">
        <f t="shared" si="108"/>
        <v>3473</v>
      </c>
      <c r="B3474" s="15">
        <v>44440</v>
      </c>
      <c r="C3474" s="7">
        <v>44447</v>
      </c>
      <c r="D3474" s="8" t="s">
        <v>842</v>
      </c>
      <c r="E3474" s="22" t="s">
        <v>224</v>
      </c>
      <c r="F3474" s="67" t="s">
        <v>2129</v>
      </c>
      <c r="G3474" s="8"/>
      <c r="H3474" s="67" t="s">
        <v>33</v>
      </c>
      <c r="I3474" s="22" t="s">
        <v>722</v>
      </c>
      <c r="J3474" s="68">
        <v>2</v>
      </c>
      <c r="K3474" s="13">
        <f>IFERROR(VLOOKUP(I3474,'LISTES stock'!A$2:B$1487,2,0)+SUMIFS(J3474:J3474,D3474:D3474,"ENTRÉE",I3474:I3474,I3474)-SUMIFS(J3474:J3474,D3474:D3474,"SORTIE",I3474:I3474,I3474),"")</f>
        <v>2</v>
      </c>
      <c r="L3474" s="13">
        <f>IFERROR(VLOOKUP(I3474,T_LISTES[],3,0),"")</f>
        <v>2</v>
      </c>
      <c r="M3474" s="13" t="str">
        <f t="shared" si="109"/>
        <v>COMMANDER</v>
      </c>
      <c r="N3474" s="23" t="s">
        <v>2263</v>
      </c>
      <c r="O3474" s="8"/>
      <c r="P3474" s="69">
        <v>700000</v>
      </c>
      <c r="Q3474" s="22"/>
      <c r="R3474" s="14" t="s">
        <v>1754</v>
      </c>
    </row>
    <row r="3475" spans="1:18" x14ac:dyDescent="0.25">
      <c r="A3475" s="14">
        <f t="shared" si="108"/>
        <v>3474</v>
      </c>
      <c r="B3475" s="15">
        <v>44440</v>
      </c>
      <c r="C3475" s="7">
        <v>44447</v>
      </c>
      <c r="D3475" s="8" t="s">
        <v>842</v>
      </c>
      <c r="E3475" s="22" t="s">
        <v>231</v>
      </c>
      <c r="F3475" s="67" t="s">
        <v>1744</v>
      </c>
      <c r="G3475" s="8"/>
      <c r="H3475" s="67" t="s">
        <v>33</v>
      </c>
      <c r="I3475" s="22" t="s">
        <v>747</v>
      </c>
      <c r="J3475" s="68">
        <v>1</v>
      </c>
      <c r="K3475" s="13">
        <f>IFERROR(VLOOKUP(I3475,'LISTES stock'!A$2:B$1487,2,0)+SUMIFS(J3475:J3475,D3475:D3475,"ENTRÉE",I3475:I3475,I3475)-SUMIFS(J3475:J3475,D3475:D3475,"SORTIE",I3475:I3475,I3475),"")</f>
        <v>-4</v>
      </c>
      <c r="L3475" s="13">
        <f>IFERROR(VLOOKUP(I3475,T_LISTES[],3,0),"")</f>
        <v>0</v>
      </c>
      <c r="M3475" s="13" t="str">
        <f t="shared" si="109"/>
        <v>COMMANDER</v>
      </c>
      <c r="N3475" s="23"/>
      <c r="O3475" s="8"/>
      <c r="P3475" s="69">
        <v>0</v>
      </c>
      <c r="Q3475" s="22"/>
      <c r="R3475" s="14" t="s">
        <v>1865</v>
      </c>
    </row>
    <row r="3476" spans="1:18" x14ac:dyDescent="0.25">
      <c r="A3476" s="14">
        <f t="shared" si="108"/>
        <v>3475</v>
      </c>
      <c r="B3476" s="15">
        <v>44440</v>
      </c>
      <c r="C3476" s="7">
        <v>44447</v>
      </c>
      <c r="D3476" s="8" t="s">
        <v>842</v>
      </c>
      <c r="E3476" s="22" t="s">
        <v>231</v>
      </c>
      <c r="F3476" s="67" t="s">
        <v>1752</v>
      </c>
      <c r="G3476" s="8"/>
      <c r="H3476" s="67" t="s">
        <v>33</v>
      </c>
      <c r="I3476" s="22" t="s">
        <v>73</v>
      </c>
      <c r="J3476" s="68">
        <v>2</v>
      </c>
      <c r="K3476" s="13">
        <f>IFERROR(VLOOKUP(I3476,'LISTES stock'!A$2:B$1487,2,0)+SUMIFS(J3476:J3476,D3476:D3476,"ENTRÉE",I3476:I3476,I3476)-SUMIFS(J3476:J3476,D3476:D3476,"SORTIE",I3476:I3476,I3476),"")</f>
        <v>9</v>
      </c>
      <c r="L3476" s="13">
        <f>IFERROR(VLOOKUP(I3476,T_LISTES[],3,0),"")</f>
        <v>0</v>
      </c>
      <c r="M3476" s="13" t="str">
        <f t="shared" si="109"/>
        <v/>
      </c>
      <c r="N3476" s="23"/>
      <c r="O3476" s="8"/>
      <c r="P3476" s="69">
        <v>0</v>
      </c>
      <c r="Q3476" s="22"/>
      <c r="R3476" s="14" t="s">
        <v>1865</v>
      </c>
    </row>
    <row r="3477" spans="1:18" x14ac:dyDescent="0.25">
      <c r="A3477" s="14">
        <f t="shared" si="108"/>
        <v>3476</v>
      </c>
      <c r="B3477" s="15">
        <v>44440</v>
      </c>
      <c r="C3477" s="7">
        <v>44447</v>
      </c>
      <c r="D3477" s="8" t="s">
        <v>842</v>
      </c>
      <c r="E3477" s="22" t="s">
        <v>719</v>
      </c>
      <c r="F3477" s="67" t="s">
        <v>1779</v>
      </c>
      <c r="G3477" s="8"/>
      <c r="H3477" s="67" t="s">
        <v>1742</v>
      </c>
      <c r="I3477" s="22" t="s">
        <v>991</v>
      </c>
      <c r="J3477" s="68">
        <v>1</v>
      </c>
      <c r="K3477" s="13">
        <f>IFERROR(VLOOKUP(I3477,'LISTES stock'!A$2:B$1487,2,0)+SUMIFS(J3477:J3477,D3477:D3477,"ENTRÉE",I3477:I3477,I3477)-SUMIFS(J3477:J3477,D3477:D3477,"SORTIE",I3477:I3477,I3477),"")</f>
        <v>-3</v>
      </c>
      <c r="L3477" s="13">
        <f>IFERROR(VLOOKUP(I3477,T_LISTES[],3,0),"")</f>
        <v>0</v>
      </c>
      <c r="M3477" s="13" t="str">
        <f t="shared" si="109"/>
        <v>COMMANDER</v>
      </c>
      <c r="N3477" s="23"/>
      <c r="O3477" s="8"/>
      <c r="P3477" s="69">
        <v>0</v>
      </c>
      <c r="Q3477" s="22"/>
      <c r="R3477" s="14" t="s">
        <v>2208</v>
      </c>
    </row>
    <row r="3478" spans="1:18" x14ac:dyDescent="0.25">
      <c r="A3478" s="14">
        <f t="shared" si="108"/>
        <v>3477</v>
      </c>
      <c r="B3478" s="15">
        <v>44440</v>
      </c>
      <c r="C3478" s="7">
        <v>44447</v>
      </c>
      <c r="D3478" s="8" t="s">
        <v>842</v>
      </c>
      <c r="E3478" s="22" t="s">
        <v>719</v>
      </c>
      <c r="F3478" s="67" t="s">
        <v>1779</v>
      </c>
      <c r="G3478" s="8"/>
      <c r="H3478" s="67" t="s">
        <v>1742</v>
      </c>
      <c r="I3478" s="22" t="s">
        <v>992</v>
      </c>
      <c r="J3478" s="68">
        <v>1</v>
      </c>
      <c r="K3478" s="13">
        <f>IFERROR(VLOOKUP(I3478,'LISTES stock'!A$2:B$1487,2,0)+SUMIFS(J3478:J3478,D3478:D3478,"ENTRÉE",I3478:I3478,I3478)-SUMIFS(J3478:J3478,D3478:D3478,"SORTIE",I3478:I3478,I3478),"")</f>
        <v>-3</v>
      </c>
      <c r="L3478" s="13">
        <f>IFERROR(VLOOKUP(I3478,T_LISTES[],3,0),"")</f>
        <v>0</v>
      </c>
      <c r="M3478" s="13" t="str">
        <f t="shared" si="109"/>
        <v>COMMANDER</v>
      </c>
      <c r="N3478" s="23"/>
      <c r="O3478" s="8"/>
      <c r="P3478" s="69">
        <v>0</v>
      </c>
      <c r="Q3478" s="22"/>
      <c r="R3478" s="14" t="s">
        <v>2208</v>
      </c>
    </row>
    <row r="3479" spans="1:18" x14ac:dyDescent="0.25">
      <c r="A3479" s="14">
        <f t="shared" si="108"/>
        <v>3478</v>
      </c>
      <c r="B3479" s="15">
        <v>44440</v>
      </c>
      <c r="C3479" s="7">
        <v>44447</v>
      </c>
      <c r="D3479" s="8" t="s">
        <v>842</v>
      </c>
      <c r="E3479" s="22" t="s">
        <v>719</v>
      </c>
      <c r="F3479" s="67" t="s">
        <v>1747</v>
      </c>
      <c r="G3479" s="8"/>
      <c r="H3479" s="67" t="s">
        <v>1742</v>
      </c>
      <c r="I3479" s="22" t="s">
        <v>556</v>
      </c>
      <c r="J3479" s="68">
        <v>2</v>
      </c>
      <c r="K3479" s="13">
        <f>IFERROR(VLOOKUP(I3479,'LISTES stock'!A$2:B$1487,2,0)+SUMIFS(J3479:J3479,D3479:D3479,"ENTRÉE",I3479:I3479,I3479)-SUMIFS(J3479:J3479,D3479:D3479,"SORTIE",I3479:I3479,I3479),"")</f>
        <v>-22</v>
      </c>
      <c r="L3479" s="13">
        <f>IFERROR(VLOOKUP(I3479,T_LISTES[],3,0),"")</f>
        <v>2</v>
      </c>
      <c r="M3479" s="13" t="str">
        <f t="shared" si="109"/>
        <v>COMMANDER</v>
      </c>
      <c r="N3479" s="23"/>
      <c r="O3479" s="8"/>
      <c r="P3479" s="69">
        <v>0</v>
      </c>
      <c r="Q3479" s="22"/>
      <c r="R3479" s="14" t="s">
        <v>2208</v>
      </c>
    </row>
    <row r="3480" spans="1:18" x14ac:dyDescent="0.25">
      <c r="A3480" s="14">
        <f t="shared" si="108"/>
        <v>3479</v>
      </c>
      <c r="B3480" s="15">
        <v>44440</v>
      </c>
      <c r="C3480" s="7">
        <v>44447</v>
      </c>
      <c r="D3480" s="8" t="s">
        <v>842</v>
      </c>
      <c r="E3480" s="22" t="s">
        <v>207</v>
      </c>
      <c r="F3480" s="67" t="s">
        <v>1744</v>
      </c>
      <c r="G3480" s="8"/>
      <c r="H3480" s="67" t="s">
        <v>33</v>
      </c>
      <c r="I3480" s="22" t="s">
        <v>286</v>
      </c>
      <c r="J3480" s="68">
        <v>2</v>
      </c>
      <c r="K3480" s="13">
        <f>IFERROR(VLOOKUP(I3480,'LISTES stock'!A$2:B$1487,2,0)+SUMIFS(J3480:J3480,D3480:D3480,"ENTRÉE",I3480:I3480,I3480)-SUMIFS(J3480:J3480,D3480:D3480,"SORTIE",I3480:I3480,I3480),"")</f>
        <v>-4</v>
      </c>
      <c r="L3480" s="13">
        <f>IFERROR(VLOOKUP(I3480,T_LISTES[],3,0),"")</f>
        <v>2</v>
      </c>
      <c r="M3480" s="13" t="str">
        <f t="shared" si="109"/>
        <v>COMMANDER</v>
      </c>
      <c r="N3480" s="23"/>
      <c r="O3480" s="8"/>
      <c r="P3480" s="69">
        <v>0</v>
      </c>
      <c r="Q3480" s="22"/>
      <c r="R3480" s="14" t="s">
        <v>1737</v>
      </c>
    </row>
    <row r="3481" spans="1:18" x14ac:dyDescent="0.25">
      <c r="A3481" s="14">
        <f t="shared" si="108"/>
        <v>3480</v>
      </c>
      <c r="B3481" s="15">
        <v>44440</v>
      </c>
      <c r="C3481" s="7">
        <v>44447</v>
      </c>
      <c r="D3481" s="8" t="s">
        <v>842</v>
      </c>
      <c r="E3481" s="22" t="s">
        <v>867</v>
      </c>
      <c r="F3481" s="67" t="s">
        <v>1735</v>
      </c>
      <c r="G3481" s="8"/>
      <c r="H3481" s="67" t="s">
        <v>33</v>
      </c>
      <c r="I3481" s="22" t="s">
        <v>178</v>
      </c>
      <c r="J3481" s="68">
        <v>1</v>
      </c>
      <c r="K3481" s="13">
        <f>IFERROR(VLOOKUP(I3481,'LISTES stock'!A$2:B$1487,2,0)+SUMIFS(J3481:J3481,D3481:D3481,"ENTRÉE",I3481:I3481,I3481)-SUMIFS(J3481:J3481,D3481:D3481,"SORTIE",I3481:I3481,I3481),"")</f>
        <v>0</v>
      </c>
      <c r="L3481" s="13">
        <f>IFERROR(VLOOKUP(I3481,T_LISTES[],3,0),"")</f>
        <v>2</v>
      </c>
      <c r="M3481" s="13" t="str">
        <f t="shared" si="109"/>
        <v>COMMANDER</v>
      </c>
      <c r="N3481" s="23"/>
      <c r="O3481" s="8"/>
      <c r="P3481" s="69">
        <v>85000</v>
      </c>
      <c r="Q3481" s="22"/>
      <c r="R3481" s="14" t="s">
        <v>1776</v>
      </c>
    </row>
    <row r="3482" spans="1:18" x14ac:dyDescent="0.25">
      <c r="A3482" s="14">
        <f t="shared" si="108"/>
        <v>3481</v>
      </c>
      <c r="B3482" s="15">
        <v>44440</v>
      </c>
      <c r="C3482" s="7">
        <v>44447</v>
      </c>
      <c r="D3482" s="8" t="s">
        <v>842</v>
      </c>
      <c r="E3482" s="22" t="s">
        <v>207</v>
      </c>
      <c r="F3482" s="67" t="s">
        <v>1735</v>
      </c>
      <c r="G3482" s="8"/>
      <c r="H3482" s="67" t="s">
        <v>33</v>
      </c>
      <c r="I3482" s="22" t="s">
        <v>439</v>
      </c>
      <c r="J3482" s="68">
        <v>1</v>
      </c>
      <c r="K3482" s="13">
        <f>IFERROR(VLOOKUP(I3482,'LISTES stock'!A$2:B$1487,2,0)+SUMIFS(J3482:J3482,D3482:D3482,"ENTRÉE",I3482:I3482,I3482)-SUMIFS(J3482:J3482,D3482:D3482,"SORTIE",I3482:I3482,I3482),"")</f>
        <v>-11</v>
      </c>
      <c r="L3482" s="13">
        <f>IFERROR(VLOOKUP(I3482,T_LISTES[],3,0),"")</f>
        <v>0</v>
      </c>
      <c r="M3482" s="13" t="str">
        <f t="shared" si="109"/>
        <v>COMMANDER</v>
      </c>
      <c r="N3482" s="23"/>
      <c r="O3482" s="8"/>
      <c r="P3482" s="69">
        <v>0</v>
      </c>
      <c r="Q3482" s="22"/>
      <c r="R3482" s="14" t="s">
        <v>1737</v>
      </c>
    </row>
    <row r="3483" spans="1:18" x14ac:dyDescent="0.25">
      <c r="A3483" s="14">
        <f t="shared" si="108"/>
        <v>3482</v>
      </c>
      <c r="B3483" s="15">
        <v>44440</v>
      </c>
      <c r="C3483" s="7">
        <v>44447</v>
      </c>
      <c r="D3483" s="8" t="s">
        <v>842</v>
      </c>
      <c r="E3483" s="22" t="s">
        <v>207</v>
      </c>
      <c r="F3483" s="67" t="s">
        <v>1735</v>
      </c>
      <c r="G3483" s="8"/>
      <c r="H3483" s="67" t="s">
        <v>33</v>
      </c>
      <c r="I3483" s="22" t="s">
        <v>495</v>
      </c>
      <c r="J3483" s="68">
        <v>1</v>
      </c>
      <c r="K3483" s="13">
        <f>IFERROR(VLOOKUP(I3483,'LISTES stock'!A$2:B$1487,2,0)+SUMIFS(J3483:J3483,D3483:D3483,"ENTRÉE",I3483:I3483,I3483)-SUMIFS(J3483:J3483,D3483:D3483,"SORTIE",I3483:I3483,I3483),"")</f>
        <v>-4</v>
      </c>
      <c r="L3483" s="13">
        <f>IFERROR(VLOOKUP(I3483,T_LISTES[],3,0),"")</f>
        <v>0</v>
      </c>
      <c r="M3483" s="13" t="str">
        <f t="shared" si="109"/>
        <v>COMMANDER</v>
      </c>
      <c r="N3483" s="23"/>
      <c r="O3483" s="8"/>
      <c r="P3483" s="69">
        <v>0</v>
      </c>
      <c r="Q3483" s="22"/>
      <c r="R3483" s="14" t="s">
        <v>1737</v>
      </c>
    </row>
    <row r="3484" spans="1:18" x14ac:dyDescent="0.25">
      <c r="A3484" s="14">
        <f t="shared" si="108"/>
        <v>3483</v>
      </c>
      <c r="B3484" s="15">
        <v>44440</v>
      </c>
      <c r="C3484" s="7">
        <v>44447</v>
      </c>
      <c r="D3484" s="8" t="s">
        <v>842</v>
      </c>
      <c r="E3484" s="22" t="s">
        <v>867</v>
      </c>
      <c r="F3484" s="67" t="s">
        <v>1779</v>
      </c>
      <c r="G3484" s="8"/>
      <c r="H3484" s="67" t="s">
        <v>33</v>
      </c>
      <c r="I3484" s="22" t="s">
        <v>728</v>
      </c>
      <c r="J3484" s="68">
        <v>1</v>
      </c>
      <c r="K3484" s="13">
        <f>IFERROR(VLOOKUP(I3484,'LISTES stock'!A$2:B$1487,2,0)+SUMIFS(J3484:J3484,D3484:D3484,"ENTRÉE",I3484:I3484,I3484)-SUMIFS(J3484:J3484,D3484:D3484,"SORTIE",I3484:I3484,I3484),"")</f>
        <v>11</v>
      </c>
      <c r="L3484" s="13">
        <f>IFERROR(VLOOKUP(I3484,T_LISTES[],3,0),"")</f>
        <v>0</v>
      </c>
      <c r="M3484" s="13" t="str">
        <f t="shared" si="109"/>
        <v/>
      </c>
      <c r="N3484" s="23"/>
      <c r="O3484" s="8"/>
      <c r="P3484" s="69">
        <v>0</v>
      </c>
      <c r="Q3484" s="22"/>
      <c r="R3484" s="14" t="s">
        <v>1776</v>
      </c>
    </row>
    <row r="3485" spans="1:18" x14ac:dyDescent="0.25">
      <c r="A3485" s="14">
        <f t="shared" si="108"/>
        <v>3484</v>
      </c>
      <c r="B3485" s="15">
        <v>44440</v>
      </c>
      <c r="C3485" s="7">
        <v>44447</v>
      </c>
      <c r="D3485" s="8" t="s">
        <v>842</v>
      </c>
      <c r="E3485" s="22" t="s">
        <v>86</v>
      </c>
      <c r="F3485" s="67" t="s">
        <v>1747</v>
      </c>
      <c r="G3485" s="8"/>
      <c r="H3485" s="67" t="s">
        <v>26</v>
      </c>
      <c r="I3485" s="22" t="s">
        <v>70</v>
      </c>
      <c r="J3485" s="68">
        <v>1</v>
      </c>
      <c r="K3485" s="13">
        <f>IFERROR(VLOOKUP(I3485,'LISTES stock'!A$2:B$1487,2,0)+SUMIFS(J3485:J3485,D3485:D3485,"ENTRÉE",I3485:I3485,I3485)-SUMIFS(J3485:J3485,D3485:D3485,"SORTIE",I3485:I3485,I3485),"")</f>
        <v>-34</v>
      </c>
      <c r="L3485" s="13">
        <f>IFERROR(VLOOKUP(I3485,T_LISTES[],3,0),"")</f>
        <v>2</v>
      </c>
      <c r="M3485" s="13" t="str">
        <f t="shared" si="109"/>
        <v>COMMANDER</v>
      </c>
      <c r="N3485" s="23" t="s">
        <v>1775</v>
      </c>
      <c r="O3485" s="8"/>
      <c r="P3485" s="69">
        <v>0</v>
      </c>
      <c r="Q3485" s="22"/>
      <c r="R3485" s="14" t="s">
        <v>1759</v>
      </c>
    </row>
    <row r="3486" spans="1:18" x14ac:dyDescent="0.25">
      <c r="A3486" s="14">
        <f t="shared" si="108"/>
        <v>3485</v>
      </c>
      <c r="B3486" s="15">
        <v>44440</v>
      </c>
      <c r="C3486" s="7">
        <v>44447</v>
      </c>
      <c r="D3486" s="8" t="s">
        <v>842</v>
      </c>
      <c r="E3486" s="22" t="s">
        <v>707</v>
      </c>
      <c r="F3486" s="67" t="s">
        <v>1735</v>
      </c>
      <c r="G3486" s="8"/>
      <c r="H3486" s="67" t="s">
        <v>33</v>
      </c>
      <c r="I3486" s="22" t="s">
        <v>549</v>
      </c>
      <c r="J3486" s="68">
        <v>6</v>
      </c>
      <c r="K3486" s="13">
        <f>IFERROR(VLOOKUP(I3486,'LISTES stock'!A$2:B$1487,2,0)+SUMIFS(J3486:J3486,D3486:D3486,"ENTRÉE",I3486:I3486,I3486)-SUMIFS(J3486:J3486,D3486:D3486,"SORTIE",I3486:I3486,I3486),"")</f>
        <v>-25</v>
      </c>
      <c r="L3486" s="13">
        <f>IFERROR(VLOOKUP(I3486,T_LISTES[],3,0),"")</f>
        <v>0</v>
      </c>
      <c r="M3486" s="13" t="str">
        <f t="shared" si="109"/>
        <v>COMMANDER</v>
      </c>
      <c r="N3486" s="23" t="s">
        <v>2052</v>
      </c>
      <c r="O3486" s="8"/>
      <c r="P3486" s="69">
        <v>0</v>
      </c>
      <c r="Q3486" s="22"/>
      <c r="R3486" s="14" t="s">
        <v>1739</v>
      </c>
    </row>
    <row r="3487" spans="1:18" x14ac:dyDescent="0.25">
      <c r="A3487" s="14">
        <f t="shared" si="108"/>
        <v>3486</v>
      </c>
      <c r="B3487" s="15">
        <v>44440</v>
      </c>
      <c r="C3487" s="7">
        <v>44447</v>
      </c>
      <c r="D3487" s="8" t="s">
        <v>842</v>
      </c>
      <c r="E3487" s="22" t="s">
        <v>215</v>
      </c>
      <c r="F3487" s="67" t="s">
        <v>1744</v>
      </c>
      <c r="G3487" s="8"/>
      <c r="H3487" s="67" t="s">
        <v>1742</v>
      </c>
      <c r="I3487" s="22" t="s">
        <v>83</v>
      </c>
      <c r="J3487" s="68">
        <v>1</v>
      </c>
      <c r="K3487" s="13">
        <f>IFERROR(VLOOKUP(I3487,'LISTES stock'!A$2:B$1487,2,0)+SUMIFS(J3487:J3487,D3487:D3487,"ENTRÉE",I3487:I3487,I3487)-SUMIFS(J3487:J3487,D3487:D3487,"SORTIE",I3487:I3487,I3487),"")</f>
        <v>-1</v>
      </c>
      <c r="L3487" s="13">
        <f>IFERROR(VLOOKUP(I3487,T_LISTES[],3,0),"")</f>
        <v>2</v>
      </c>
      <c r="M3487" s="13" t="str">
        <f t="shared" si="109"/>
        <v>COMMANDER</v>
      </c>
      <c r="N3487" s="23"/>
      <c r="O3487" s="8"/>
      <c r="P3487" s="69">
        <v>25000</v>
      </c>
      <c r="Q3487" s="22"/>
      <c r="R3487" s="14" t="s">
        <v>2208</v>
      </c>
    </row>
    <row r="3488" spans="1:18" x14ac:dyDescent="0.25">
      <c r="A3488" s="14">
        <f t="shared" si="108"/>
        <v>3487</v>
      </c>
      <c r="B3488" s="15">
        <v>44440</v>
      </c>
      <c r="C3488" s="7">
        <v>44447</v>
      </c>
      <c r="D3488" s="8" t="s">
        <v>842</v>
      </c>
      <c r="E3488" s="22" t="s">
        <v>86</v>
      </c>
      <c r="F3488" s="67" t="s">
        <v>1744</v>
      </c>
      <c r="G3488" s="8"/>
      <c r="H3488" s="67" t="s">
        <v>1742</v>
      </c>
      <c r="I3488" s="22" t="s">
        <v>1018</v>
      </c>
      <c r="J3488" s="68">
        <v>1</v>
      </c>
      <c r="K3488" s="13">
        <f>IFERROR(VLOOKUP(I3488,'LISTES stock'!A$2:B$1487,2,0)+SUMIFS(J3488:J3488,D3488:D3488,"ENTRÉE",I3488:I3488,I3488)-SUMIFS(J3488:J3488,D3488:D3488,"SORTIE",I3488:I3488,I3488),"")</f>
        <v>-2</v>
      </c>
      <c r="L3488" s="13">
        <f>IFERROR(VLOOKUP(I3488,T_LISTES[],3,0),"")</f>
        <v>0</v>
      </c>
      <c r="M3488" s="13" t="str">
        <f t="shared" si="109"/>
        <v>COMMANDER</v>
      </c>
      <c r="N3488" s="23"/>
      <c r="O3488" s="8"/>
      <c r="P3488" s="69">
        <v>0</v>
      </c>
      <c r="Q3488" s="22"/>
      <c r="R3488" s="14" t="s">
        <v>1767</v>
      </c>
    </row>
    <row r="3489" spans="1:18" x14ac:dyDescent="0.25">
      <c r="A3489" s="14">
        <f t="shared" si="108"/>
        <v>3488</v>
      </c>
      <c r="B3489" s="15">
        <v>44440</v>
      </c>
      <c r="C3489" s="7">
        <v>44447</v>
      </c>
      <c r="D3489" s="8" t="s">
        <v>842</v>
      </c>
      <c r="E3489" s="22" t="s">
        <v>86</v>
      </c>
      <c r="F3489" s="67" t="s">
        <v>1744</v>
      </c>
      <c r="G3489" s="8"/>
      <c r="H3489" s="67" t="s">
        <v>1742</v>
      </c>
      <c r="I3489" s="22" t="s">
        <v>1019</v>
      </c>
      <c r="J3489" s="68">
        <v>1</v>
      </c>
      <c r="K3489" s="13">
        <f>IFERROR(VLOOKUP(I3489,'LISTES stock'!A$2:B$1487,2,0)+SUMIFS(J3489:J3489,D3489:D3489,"ENTRÉE",I3489:I3489,I3489)-SUMIFS(J3489:J3489,D3489:D3489,"SORTIE",I3489:I3489,I3489),"")</f>
        <v>-2</v>
      </c>
      <c r="L3489" s="13">
        <f>IFERROR(VLOOKUP(I3489,T_LISTES[],3,0),"")</f>
        <v>0</v>
      </c>
      <c r="M3489" s="13" t="str">
        <f t="shared" si="109"/>
        <v>COMMANDER</v>
      </c>
      <c r="N3489" s="23"/>
      <c r="O3489" s="8"/>
      <c r="P3489" s="69">
        <v>0</v>
      </c>
      <c r="Q3489" s="22"/>
      <c r="R3489" s="14" t="s">
        <v>1767</v>
      </c>
    </row>
    <row r="3490" spans="1:18" x14ac:dyDescent="0.25">
      <c r="A3490" s="14">
        <f t="shared" si="108"/>
        <v>3489</v>
      </c>
      <c r="B3490" s="15">
        <v>44440</v>
      </c>
      <c r="C3490" s="7">
        <v>44447</v>
      </c>
      <c r="D3490" s="75" t="s">
        <v>844</v>
      </c>
      <c r="E3490" s="22" t="s">
        <v>2298</v>
      </c>
      <c r="F3490" s="67" t="s">
        <v>1779</v>
      </c>
      <c r="G3490" s="8"/>
      <c r="H3490" s="67"/>
      <c r="I3490" s="22" t="s">
        <v>991</v>
      </c>
      <c r="J3490" s="68">
        <v>2</v>
      </c>
      <c r="K3490" s="13">
        <f>IFERROR(VLOOKUP(I3490,'LISTES stock'!A$2:B$1487,2,0)+SUMIFS(J3490:J3490,D3490:D3490,"ENTRÉE",I3490:I3490,I3490)-SUMIFS(J3490:J3490,D3490:D3490,"SORTIE",I3490:I3490,I3490),"")</f>
        <v>0</v>
      </c>
      <c r="L3490" s="13">
        <f>IFERROR(VLOOKUP(I3490,T_LISTES[],3,0),"")</f>
        <v>0</v>
      </c>
      <c r="M3490" s="13" t="str">
        <f t="shared" si="109"/>
        <v>COMMANDER</v>
      </c>
      <c r="N3490" s="23"/>
      <c r="O3490" s="8"/>
      <c r="P3490" s="69">
        <v>0</v>
      </c>
      <c r="Q3490" s="22"/>
      <c r="R3490" s="14"/>
    </row>
    <row r="3491" spans="1:18" x14ac:dyDescent="0.25">
      <c r="A3491" s="14">
        <f t="shared" si="108"/>
        <v>3490</v>
      </c>
      <c r="B3491" s="15">
        <v>44440</v>
      </c>
      <c r="C3491" s="7">
        <v>44447</v>
      </c>
      <c r="D3491" s="75" t="s">
        <v>844</v>
      </c>
      <c r="E3491" s="22" t="s">
        <v>2298</v>
      </c>
      <c r="F3491" s="67" t="s">
        <v>1779</v>
      </c>
      <c r="G3491" s="8"/>
      <c r="H3491" s="67"/>
      <c r="I3491" s="22" t="s">
        <v>992</v>
      </c>
      <c r="J3491" s="68">
        <v>2</v>
      </c>
      <c r="K3491" s="13">
        <f>IFERROR(VLOOKUP(I3491,'LISTES stock'!A$2:B$1487,2,0)+SUMIFS(J3491:J3491,D3491:D3491,"ENTRÉE",I3491:I3491,I3491)-SUMIFS(J3491:J3491,D3491:D3491,"SORTIE",I3491:I3491,I3491),"")</f>
        <v>0</v>
      </c>
      <c r="L3491" s="13">
        <f>IFERROR(VLOOKUP(I3491,T_LISTES[],3,0),"")</f>
        <v>0</v>
      </c>
      <c r="M3491" s="13" t="str">
        <f t="shared" si="109"/>
        <v>COMMANDER</v>
      </c>
      <c r="N3491" s="23"/>
      <c r="O3491" s="8"/>
      <c r="P3491" s="69">
        <v>0</v>
      </c>
      <c r="Q3491" s="22"/>
      <c r="R3491" s="14"/>
    </row>
    <row r="3492" spans="1:18" x14ac:dyDescent="0.25">
      <c r="A3492" s="14">
        <f t="shared" si="108"/>
        <v>3491</v>
      </c>
      <c r="B3492" s="15">
        <v>44440</v>
      </c>
      <c r="C3492" s="7">
        <v>44447</v>
      </c>
      <c r="D3492" s="75" t="s">
        <v>844</v>
      </c>
      <c r="E3492" s="22" t="s">
        <v>2298</v>
      </c>
      <c r="F3492" s="67" t="s">
        <v>1744</v>
      </c>
      <c r="G3492" s="8"/>
      <c r="H3492" s="67"/>
      <c r="I3492" s="22" t="s">
        <v>747</v>
      </c>
      <c r="J3492" s="68">
        <v>1</v>
      </c>
      <c r="K3492" s="13">
        <f>IFERROR(VLOOKUP(I3492,'LISTES stock'!A$2:B$1487,2,0)+SUMIFS(J3492:J3492,D3492:D3492,"ENTRÉE",I3492:I3492,I3492)-SUMIFS(J3492:J3492,D3492:D3492,"SORTIE",I3492:I3492,I3492),"")</f>
        <v>-2</v>
      </c>
      <c r="L3492" s="13">
        <f>IFERROR(VLOOKUP(I3492,T_LISTES[],3,0),"")</f>
        <v>0</v>
      </c>
      <c r="M3492" s="13" t="str">
        <f t="shared" si="109"/>
        <v>COMMANDER</v>
      </c>
      <c r="N3492" s="23"/>
      <c r="O3492" s="8"/>
      <c r="P3492" s="69">
        <v>0</v>
      </c>
      <c r="Q3492" s="22"/>
      <c r="R3492" s="14"/>
    </row>
    <row r="3493" spans="1:18" x14ac:dyDescent="0.25">
      <c r="A3493" s="14">
        <f t="shared" si="108"/>
        <v>3492</v>
      </c>
      <c r="B3493" s="15">
        <v>44440</v>
      </c>
      <c r="C3493" s="7">
        <v>44447</v>
      </c>
      <c r="D3493" s="75" t="s">
        <v>844</v>
      </c>
      <c r="E3493" s="22" t="s">
        <v>2298</v>
      </c>
      <c r="F3493" s="67" t="s">
        <v>2129</v>
      </c>
      <c r="G3493" s="8"/>
      <c r="H3493" s="67"/>
      <c r="I3493" s="22" t="s">
        <v>722</v>
      </c>
      <c r="J3493" s="68">
        <v>2</v>
      </c>
      <c r="K3493" s="13">
        <f>IFERROR(VLOOKUP(I3493,'LISTES stock'!A$2:B$1487,2,0)+SUMIFS(J3493:J3493,D3493:D3493,"ENTRÉE",I3493:I3493,I3493)-SUMIFS(J3493:J3493,D3493:D3493,"SORTIE",I3493:I3493,I3493),"")</f>
        <v>6</v>
      </c>
      <c r="L3493" s="13">
        <f>IFERROR(VLOOKUP(I3493,T_LISTES[],3,0),"")</f>
        <v>2</v>
      </c>
      <c r="M3493" s="13" t="str">
        <f t="shared" si="109"/>
        <v/>
      </c>
      <c r="N3493" s="23"/>
      <c r="O3493" s="8"/>
      <c r="P3493" s="69">
        <v>700000</v>
      </c>
      <c r="Q3493" s="22"/>
      <c r="R3493" s="14"/>
    </row>
    <row r="3494" spans="1:18" x14ac:dyDescent="0.25">
      <c r="A3494" s="14">
        <f t="shared" si="108"/>
        <v>3493</v>
      </c>
      <c r="B3494" s="15">
        <v>44440</v>
      </c>
      <c r="C3494" s="7">
        <v>44447</v>
      </c>
      <c r="D3494" s="75" t="s">
        <v>844</v>
      </c>
      <c r="E3494" s="22" t="s">
        <v>2298</v>
      </c>
      <c r="F3494" s="67" t="s">
        <v>1752</v>
      </c>
      <c r="G3494" s="8"/>
      <c r="H3494" s="67"/>
      <c r="I3494" s="22" t="s">
        <v>73</v>
      </c>
      <c r="J3494" s="68">
        <v>8</v>
      </c>
      <c r="K3494" s="13">
        <f>IFERROR(VLOOKUP(I3494,'LISTES stock'!A$2:B$1487,2,0)+SUMIFS(J3494:J3494,D3494:D3494,"ENTRÉE",I3494:I3494,I3494)-SUMIFS(J3494:J3494,D3494:D3494,"SORTIE",I3494:I3494,I3494),"")</f>
        <v>19</v>
      </c>
      <c r="L3494" s="13">
        <f>IFERROR(VLOOKUP(I3494,T_LISTES[],3,0),"")</f>
        <v>0</v>
      </c>
      <c r="M3494" s="13" t="str">
        <f t="shared" si="109"/>
        <v/>
      </c>
      <c r="N3494" s="23"/>
      <c r="O3494" s="8"/>
      <c r="P3494" s="69">
        <v>0</v>
      </c>
      <c r="Q3494" s="22"/>
      <c r="R3494" s="14"/>
    </row>
    <row r="3495" spans="1:18" x14ac:dyDescent="0.25">
      <c r="A3495" s="14">
        <f t="shared" si="108"/>
        <v>3494</v>
      </c>
      <c r="B3495" s="15">
        <v>44440</v>
      </c>
      <c r="C3495" s="7">
        <v>44447</v>
      </c>
      <c r="D3495" s="75" t="s">
        <v>844</v>
      </c>
      <c r="E3495" s="22" t="s">
        <v>2298</v>
      </c>
      <c r="F3495" s="67" t="s">
        <v>1744</v>
      </c>
      <c r="G3495" s="8"/>
      <c r="H3495" s="67"/>
      <c r="I3495" s="22" t="s">
        <v>458</v>
      </c>
      <c r="J3495" s="68">
        <v>2</v>
      </c>
      <c r="K3495" s="13">
        <f>IFERROR(VLOOKUP(I3495,'LISTES stock'!A$2:B$1487,2,0)+SUMIFS(J3495:J3495,D3495:D3495,"ENTRÉE",I3495:I3495,I3495)-SUMIFS(J3495:J3495,D3495:D3495,"SORTIE",I3495:I3495,I3495),"")</f>
        <v>9</v>
      </c>
      <c r="L3495" s="13">
        <f>IFERROR(VLOOKUP(I3495,T_LISTES[],3,0),"")</f>
        <v>0</v>
      </c>
      <c r="M3495" s="13" t="str">
        <f t="shared" si="109"/>
        <v/>
      </c>
      <c r="N3495" s="23"/>
      <c r="O3495" s="8"/>
      <c r="P3495" s="69">
        <v>0</v>
      </c>
      <c r="Q3495" s="22"/>
      <c r="R3495" s="14"/>
    </row>
    <row r="3496" spans="1:18" x14ac:dyDescent="0.25">
      <c r="A3496" s="14">
        <f t="shared" si="108"/>
        <v>3495</v>
      </c>
      <c r="B3496" s="15">
        <v>44440</v>
      </c>
      <c r="C3496" s="7">
        <v>44448</v>
      </c>
      <c r="D3496" s="8" t="s">
        <v>842</v>
      </c>
      <c r="E3496" s="22" t="s">
        <v>207</v>
      </c>
      <c r="F3496" s="67" t="s">
        <v>1744</v>
      </c>
      <c r="G3496" s="8"/>
      <c r="H3496" s="67" t="s">
        <v>33</v>
      </c>
      <c r="I3496" s="22" t="s">
        <v>557</v>
      </c>
      <c r="J3496" s="68">
        <v>1</v>
      </c>
      <c r="K3496" s="13">
        <f>IFERROR(VLOOKUP(I3496,'LISTES stock'!A$2:B$1487,2,0)+SUMIFS(J3496:J3496,D3496:D3496,"ENTRÉE",I3496:I3496,I3496)-SUMIFS(J3496:J3496,D3496:D3496,"SORTIE",I3496:I3496,I3496),"")</f>
        <v>-3</v>
      </c>
      <c r="L3496" s="13">
        <f>IFERROR(VLOOKUP(I3496,T_LISTES[],3,0),"")</f>
        <v>2</v>
      </c>
      <c r="M3496" s="13" t="str">
        <f t="shared" si="109"/>
        <v>COMMANDER</v>
      </c>
      <c r="N3496" s="23"/>
      <c r="O3496" s="8"/>
      <c r="P3496" s="69">
        <v>0</v>
      </c>
      <c r="Q3496" s="22"/>
      <c r="R3496" s="14" t="s">
        <v>1896</v>
      </c>
    </row>
    <row r="3497" spans="1:18" x14ac:dyDescent="0.25">
      <c r="A3497" s="14">
        <f t="shared" si="108"/>
        <v>3496</v>
      </c>
      <c r="B3497" s="15">
        <v>44440</v>
      </c>
      <c r="C3497" s="7">
        <v>44448</v>
      </c>
      <c r="D3497" s="8" t="s">
        <v>842</v>
      </c>
      <c r="E3497" s="22" t="s">
        <v>2196</v>
      </c>
      <c r="F3497" s="67" t="s">
        <v>1860</v>
      </c>
      <c r="G3497" s="8"/>
      <c r="H3497" s="67" t="s">
        <v>26</v>
      </c>
      <c r="I3497" s="22" t="s">
        <v>135</v>
      </c>
      <c r="J3497" s="68">
        <v>2</v>
      </c>
      <c r="K3497" s="13">
        <f>IFERROR(VLOOKUP(I3497,'LISTES stock'!A$2:B$1487,2,0)+SUMIFS(J3497:J3497,D3497:D3497,"ENTRÉE",I3497:I3497,I3497)-SUMIFS(J3497:J3497,D3497:D3497,"SORTIE",I3497:I3497,I3497),"")</f>
        <v>-88</v>
      </c>
      <c r="L3497" s="13">
        <f>IFERROR(VLOOKUP(I3497,T_LISTES[],3,0),"")</f>
        <v>2</v>
      </c>
      <c r="M3497" s="13" t="str">
        <f t="shared" si="109"/>
        <v>COMMANDER</v>
      </c>
      <c r="N3497" s="23"/>
      <c r="O3497" s="8"/>
      <c r="P3497" s="69">
        <v>0</v>
      </c>
      <c r="Q3497" s="22"/>
      <c r="R3497" s="14" t="s">
        <v>1767</v>
      </c>
    </row>
    <row r="3498" spans="1:18" x14ac:dyDescent="0.25">
      <c r="A3498" s="14">
        <f t="shared" si="108"/>
        <v>3497</v>
      </c>
      <c r="B3498" s="15">
        <v>44440</v>
      </c>
      <c r="C3498" s="7">
        <v>44448</v>
      </c>
      <c r="D3498" s="8" t="s">
        <v>842</v>
      </c>
      <c r="E3498" s="22" t="s">
        <v>867</v>
      </c>
      <c r="F3498" s="67" t="s">
        <v>1744</v>
      </c>
      <c r="G3498" s="8"/>
      <c r="H3498" s="67" t="s">
        <v>33</v>
      </c>
      <c r="I3498" s="22" t="s">
        <v>538</v>
      </c>
      <c r="J3498" s="68">
        <v>1</v>
      </c>
      <c r="K3498" s="13">
        <f>IFERROR(VLOOKUP(I3498,'LISTES stock'!A$2:B$1487,2,0)+SUMIFS(J3498:J3498,D3498:D3498,"ENTRÉE",I3498:I3498,I3498)-SUMIFS(J3498:J3498,D3498:D3498,"SORTIE",I3498:I3498,I3498),"")</f>
        <v>-3</v>
      </c>
      <c r="L3498" s="13">
        <f>IFERROR(VLOOKUP(I3498,T_LISTES[],3,0),"")</f>
        <v>2</v>
      </c>
      <c r="M3498" s="13" t="str">
        <f t="shared" si="109"/>
        <v>COMMANDER</v>
      </c>
      <c r="N3498" s="23"/>
      <c r="O3498" s="8"/>
      <c r="P3498" s="69">
        <v>5000</v>
      </c>
      <c r="Q3498" s="22"/>
      <c r="R3498" s="14" t="s">
        <v>1767</v>
      </c>
    </row>
    <row r="3499" spans="1:18" x14ac:dyDescent="0.25">
      <c r="A3499" s="14">
        <f t="shared" si="108"/>
        <v>3498</v>
      </c>
      <c r="B3499" s="15">
        <v>44440</v>
      </c>
      <c r="C3499" s="7">
        <v>44448</v>
      </c>
      <c r="D3499" s="8" t="s">
        <v>842</v>
      </c>
      <c r="E3499" s="22" t="s">
        <v>224</v>
      </c>
      <c r="F3499" s="67" t="s">
        <v>1747</v>
      </c>
      <c r="G3499" s="8"/>
      <c r="H3499" s="67" t="s">
        <v>17</v>
      </c>
      <c r="I3499" s="22" t="s">
        <v>280</v>
      </c>
      <c r="J3499" s="68">
        <v>1</v>
      </c>
      <c r="K3499" s="13">
        <f>IFERROR(VLOOKUP(I3499,'LISTES stock'!A$2:B$1487,2,0)+SUMIFS(J3499:J3499,D3499:D3499,"ENTRÉE",I3499:I3499,I3499)-SUMIFS(J3499:J3499,D3499:D3499,"SORTIE",I3499:I3499,I3499),"")</f>
        <v>-14</v>
      </c>
      <c r="L3499" s="13">
        <f>IFERROR(VLOOKUP(I3499,T_LISTES[],3,0),"")</f>
        <v>0</v>
      </c>
      <c r="M3499" s="13" t="str">
        <f t="shared" si="109"/>
        <v>COMMANDER</v>
      </c>
      <c r="N3499" s="23"/>
      <c r="O3499" s="8"/>
      <c r="P3499" s="69">
        <v>0</v>
      </c>
      <c r="Q3499" s="22" t="s">
        <v>1908</v>
      </c>
      <c r="R3499" s="14" t="s">
        <v>1754</v>
      </c>
    </row>
    <row r="3500" spans="1:18" x14ac:dyDescent="0.25">
      <c r="A3500" s="14">
        <f t="shared" si="108"/>
        <v>3499</v>
      </c>
      <c r="B3500" s="15">
        <v>44440</v>
      </c>
      <c r="C3500" s="7">
        <v>44448</v>
      </c>
      <c r="D3500" s="8" t="s">
        <v>842</v>
      </c>
      <c r="E3500" s="22" t="s">
        <v>50</v>
      </c>
      <c r="F3500" s="67" t="s">
        <v>1735</v>
      </c>
      <c r="G3500" s="8"/>
      <c r="H3500" s="67" t="s">
        <v>1740</v>
      </c>
      <c r="I3500" s="22" t="s">
        <v>75</v>
      </c>
      <c r="J3500" s="68">
        <v>1</v>
      </c>
      <c r="K3500" s="13">
        <f>IFERROR(VLOOKUP(I3500,'LISTES stock'!A$2:B$1487,2,0)+SUMIFS(J3500:J3500,D3500:D3500,"ENTRÉE",I3500:I3500,I3500)-SUMIFS(J3500:J3500,D3500:D3500,"SORTIE",I3500:I3500,I3500),"")</f>
        <v>-8</v>
      </c>
      <c r="L3500" s="13">
        <f>IFERROR(VLOOKUP(I3500,T_LISTES[],3,0),"")</f>
        <v>2</v>
      </c>
      <c r="M3500" s="13" t="str">
        <f t="shared" si="109"/>
        <v>COMMANDER</v>
      </c>
      <c r="N3500" s="23"/>
      <c r="O3500" s="8"/>
      <c r="P3500" s="69">
        <v>80000</v>
      </c>
      <c r="Q3500" s="22"/>
      <c r="R3500" s="14" t="s">
        <v>1759</v>
      </c>
    </row>
    <row r="3501" spans="1:18" x14ac:dyDescent="0.25">
      <c r="A3501" s="14">
        <f t="shared" si="108"/>
        <v>3500</v>
      </c>
      <c r="B3501" s="15">
        <v>44440</v>
      </c>
      <c r="C3501" s="7">
        <v>44448</v>
      </c>
      <c r="D3501" s="8" t="s">
        <v>842</v>
      </c>
      <c r="E3501" s="22" t="s">
        <v>224</v>
      </c>
      <c r="F3501" s="67" t="s">
        <v>2255</v>
      </c>
      <c r="G3501" s="8"/>
      <c r="H3501" s="67" t="s">
        <v>9</v>
      </c>
      <c r="I3501" s="22" t="s">
        <v>824</v>
      </c>
      <c r="J3501" s="68">
        <v>1</v>
      </c>
      <c r="K3501" s="13">
        <f>IFERROR(VLOOKUP(I3501,'LISTES stock'!A$2:B$1487,2,0)+SUMIFS(J3501:J3501,D3501:D3501,"ENTRÉE",I3501:I3501,I3501)-SUMIFS(J3501:J3501,D3501:D3501,"SORTIE",I3501:I3501,I3501),"")</f>
        <v>-1</v>
      </c>
      <c r="L3501" s="13">
        <f>IFERROR(VLOOKUP(I3501,T_LISTES[],3,0),"")</f>
        <v>2</v>
      </c>
      <c r="M3501" s="13" t="str">
        <f t="shared" si="109"/>
        <v>COMMANDER</v>
      </c>
      <c r="N3501" s="23"/>
      <c r="O3501" s="8"/>
      <c r="P3501" s="69">
        <v>18000</v>
      </c>
      <c r="Q3501" s="22" t="s">
        <v>1903</v>
      </c>
      <c r="R3501" s="14" t="s">
        <v>1743</v>
      </c>
    </row>
    <row r="3502" spans="1:18" x14ac:dyDescent="0.25">
      <c r="A3502" s="14">
        <f t="shared" si="108"/>
        <v>3501</v>
      </c>
      <c r="B3502" s="15">
        <v>44440</v>
      </c>
      <c r="C3502" s="7">
        <v>44448</v>
      </c>
      <c r="D3502" s="8" t="s">
        <v>842</v>
      </c>
      <c r="E3502" s="22" t="s">
        <v>103</v>
      </c>
      <c r="F3502" s="67" t="s">
        <v>1867</v>
      </c>
      <c r="G3502" s="8"/>
      <c r="H3502" s="67" t="s">
        <v>1742</v>
      </c>
      <c r="I3502" s="22" t="s">
        <v>238</v>
      </c>
      <c r="J3502" s="68">
        <v>1</v>
      </c>
      <c r="K3502" s="13">
        <f>IFERROR(VLOOKUP(I3502,'LISTES stock'!A$2:B$1487,2,0)+SUMIFS(J3502:J3502,D3502:D3502,"ENTRÉE",I3502:I3502,I3502)-SUMIFS(J3502:J3502,D3502:D3502,"SORTIE",I3502:I3502,I3502),"")</f>
        <v>11</v>
      </c>
      <c r="L3502" s="13">
        <f>IFERROR(VLOOKUP(I3502,T_LISTES[],3,0),"")</f>
        <v>2</v>
      </c>
      <c r="M3502" s="13" t="str">
        <f t="shared" si="109"/>
        <v/>
      </c>
      <c r="N3502" s="23"/>
      <c r="O3502" s="8"/>
      <c r="P3502" s="69">
        <v>1500</v>
      </c>
      <c r="Q3502" s="22"/>
      <c r="R3502" s="14" t="s">
        <v>1743</v>
      </c>
    </row>
    <row r="3503" spans="1:18" x14ac:dyDescent="0.25">
      <c r="A3503" s="14">
        <f t="shared" si="108"/>
        <v>3502</v>
      </c>
      <c r="B3503" s="15">
        <v>44440</v>
      </c>
      <c r="C3503" s="7">
        <v>44448</v>
      </c>
      <c r="D3503" s="8" t="s">
        <v>842</v>
      </c>
      <c r="E3503" s="22" t="s">
        <v>763</v>
      </c>
      <c r="F3503" s="67" t="s">
        <v>1867</v>
      </c>
      <c r="G3503" s="8"/>
      <c r="H3503" s="67" t="s">
        <v>1742</v>
      </c>
      <c r="I3503" s="22" t="s">
        <v>337</v>
      </c>
      <c r="J3503" s="68">
        <v>1</v>
      </c>
      <c r="K3503" s="13">
        <f>IFERROR(VLOOKUP(I3503,'LISTES stock'!A$2:B$1487,2,0)+SUMIFS(J3503:J3503,D3503:D3503,"ENTRÉE",I3503:I3503,I3503)-SUMIFS(J3503:J3503,D3503:D3503,"SORTIE",I3503:I3503,I3503),"")</f>
        <v>-25</v>
      </c>
      <c r="L3503" s="13">
        <f>IFERROR(VLOOKUP(I3503,T_LISTES[],3,0),"")</f>
        <v>2</v>
      </c>
      <c r="M3503" s="13" t="str">
        <f t="shared" si="109"/>
        <v>COMMANDER</v>
      </c>
      <c r="N3503" s="23"/>
      <c r="O3503" s="8"/>
      <c r="P3503" s="69">
        <v>1500</v>
      </c>
      <c r="Q3503" s="22"/>
      <c r="R3503" s="14" t="s">
        <v>1743</v>
      </c>
    </row>
    <row r="3504" spans="1:18" x14ac:dyDescent="0.25">
      <c r="A3504" s="14">
        <f t="shared" si="108"/>
        <v>3503</v>
      </c>
      <c r="B3504" s="15">
        <v>44440</v>
      </c>
      <c r="C3504" s="7">
        <v>44448</v>
      </c>
      <c r="D3504" s="8" t="s">
        <v>842</v>
      </c>
      <c r="E3504" s="22" t="s">
        <v>763</v>
      </c>
      <c r="F3504" s="67" t="s">
        <v>1867</v>
      </c>
      <c r="G3504" s="8"/>
      <c r="H3504" s="67" t="s">
        <v>1742</v>
      </c>
      <c r="I3504" s="22" t="s">
        <v>333</v>
      </c>
      <c r="J3504" s="68">
        <v>1</v>
      </c>
      <c r="K3504" s="13">
        <f>IFERROR(VLOOKUP(I3504,'LISTES stock'!A$2:B$1487,2,0)+SUMIFS(J3504:J3504,D3504:D3504,"ENTRÉE",I3504:I3504,I3504)-SUMIFS(J3504:J3504,D3504:D3504,"SORTIE",I3504:I3504,I3504),"")</f>
        <v>-22</v>
      </c>
      <c r="L3504" s="13">
        <f>IFERROR(VLOOKUP(I3504,T_LISTES[],3,0),"")</f>
        <v>2</v>
      </c>
      <c r="M3504" s="13" t="str">
        <f t="shared" si="109"/>
        <v>COMMANDER</v>
      </c>
      <c r="N3504" s="23"/>
      <c r="O3504" s="8"/>
      <c r="P3504" s="69">
        <v>1500</v>
      </c>
      <c r="Q3504" s="22"/>
      <c r="R3504" s="14" t="s">
        <v>1743</v>
      </c>
    </row>
    <row r="3505" spans="1:18" x14ac:dyDescent="0.25">
      <c r="A3505" s="14">
        <f t="shared" si="108"/>
        <v>3504</v>
      </c>
      <c r="B3505" s="15">
        <v>44440</v>
      </c>
      <c r="C3505" s="7">
        <v>44448</v>
      </c>
      <c r="D3505" s="8" t="s">
        <v>842</v>
      </c>
      <c r="E3505" s="22" t="s">
        <v>643</v>
      </c>
      <c r="F3505" s="67" t="s">
        <v>1965</v>
      </c>
      <c r="G3505" s="8"/>
      <c r="H3505" s="67" t="s">
        <v>33</v>
      </c>
      <c r="I3505" s="22" t="s">
        <v>185</v>
      </c>
      <c r="J3505" s="68">
        <v>1</v>
      </c>
      <c r="K3505" s="13">
        <f>IFERROR(VLOOKUP(I3505,'LISTES stock'!A$2:B$1487,2,0)+SUMIFS(J3505:J3505,D3505:D3505,"ENTRÉE",I3505:I3505,I3505)-SUMIFS(J3505:J3505,D3505:D3505,"SORTIE",I3505:I3505,I3505),"")</f>
        <v>25</v>
      </c>
      <c r="L3505" s="13">
        <f>IFERROR(VLOOKUP(I3505,T_LISTES[],3,0),"")</f>
        <v>0</v>
      </c>
      <c r="M3505" s="13" t="str">
        <f t="shared" si="109"/>
        <v/>
      </c>
      <c r="N3505" s="23"/>
      <c r="O3505" s="8"/>
      <c r="P3505" s="69">
        <v>0</v>
      </c>
      <c r="Q3505" s="22"/>
      <c r="R3505" s="14" t="s">
        <v>1776</v>
      </c>
    </row>
    <row r="3506" spans="1:18" x14ac:dyDescent="0.25">
      <c r="A3506" s="14">
        <f t="shared" si="108"/>
        <v>3505</v>
      </c>
      <c r="B3506" s="15">
        <v>44440</v>
      </c>
      <c r="C3506" s="7">
        <v>44448</v>
      </c>
      <c r="D3506" s="8" t="s">
        <v>842</v>
      </c>
      <c r="E3506" s="22" t="s">
        <v>86</v>
      </c>
      <c r="F3506" s="67" t="s">
        <v>1964</v>
      </c>
      <c r="G3506" s="8"/>
      <c r="H3506" s="67" t="s">
        <v>1742</v>
      </c>
      <c r="I3506" s="22" t="s">
        <v>7</v>
      </c>
      <c r="J3506" s="68">
        <v>1</v>
      </c>
      <c r="K3506" s="13">
        <f>IFERROR(VLOOKUP(I3506,'LISTES stock'!A$2:B$1487,2,0)+SUMIFS(J3506:J3506,D3506:D3506,"ENTRÉE",I3506:I3506,I3506)-SUMIFS(J3506:J3506,D3506:D3506,"SORTIE",I3506:I3506,I3506),"")</f>
        <v>0</v>
      </c>
      <c r="L3506" s="13">
        <f>IFERROR(VLOOKUP(I3506,T_LISTES[],3,0),"")</f>
        <v>2</v>
      </c>
      <c r="M3506" s="13" t="str">
        <f t="shared" si="109"/>
        <v>COMMANDER</v>
      </c>
      <c r="N3506" s="23"/>
      <c r="O3506" s="8"/>
      <c r="P3506" s="69">
        <v>1500</v>
      </c>
      <c r="Q3506" s="22"/>
      <c r="R3506" s="14" t="s">
        <v>2208</v>
      </c>
    </row>
    <row r="3507" spans="1:18" x14ac:dyDescent="0.25">
      <c r="A3507" s="14">
        <f t="shared" si="108"/>
        <v>3506</v>
      </c>
      <c r="B3507" s="15">
        <v>44440</v>
      </c>
      <c r="C3507" s="7">
        <v>44448</v>
      </c>
      <c r="D3507" s="8" t="s">
        <v>842</v>
      </c>
      <c r="E3507" s="22" t="s">
        <v>86</v>
      </c>
      <c r="F3507" s="67" t="s">
        <v>1964</v>
      </c>
      <c r="G3507" s="8"/>
      <c r="H3507" s="67" t="s">
        <v>1742</v>
      </c>
      <c r="I3507" s="22" t="s">
        <v>329</v>
      </c>
      <c r="J3507" s="68">
        <v>1</v>
      </c>
      <c r="K3507" s="13">
        <f>IFERROR(VLOOKUP(I3507,'LISTES stock'!A$2:B$1487,2,0)+SUMIFS(J3507:J3507,D3507:D3507,"ENTRÉE",I3507:I3507,I3507)-SUMIFS(J3507:J3507,D3507:D3507,"SORTIE",I3507:I3507,I3507),"")</f>
        <v>33</v>
      </c>
      <c r="L3507" s="13">
        <f>IFERROR(VLOOKUP(I3507,T_LISTES[],3,0),"")</f>
        <v>2</v>
      </c>
      <c r="M3507" s="13" t="str">
        <f t="shared" si="109"/>
        <v/>
      </c>
      <c r="N3507" s="23"/>
      <c r="O3507" s="8"/>
      <c r="P3507" s="69">
        <v>1500</v>
      </c>
      <c r="Q3507" s="22"/>
      <c r="R3507" s="14" t="s">
        <v>2208</v>
      </c>
    </row>
    <row r="3508" spans="1:18" x14ac:dyDescent="0.25">
      <c r="A3508" s="14">
        <f t="shared" si="108"/>
        <v>3507</v>
      </c>
      <c r="B3508" s="15">
        <v>44440</v>
      </c>
      <c r="C3508" s="7">
        <v>44448</v>
      </c>
      <c r="D3508" s="8" t="s">
        <v>842</v>
      </c>
      <c r="E3508" s="22" t="s">
        <v>86</v>
      </c>
      <c r="F3508" s="67" t="s">
        <v>1964</v>
      </c>
      <c r="G3508" s="8"/>
      <c r="H3508" s="67" t="s">
        <v>1742</v>
      </c>
      <c r="I3508" s="22" t="s">
        <v>238</v>
      </c>
      <c r="J3508" s="68">
        <v>1</v>
      </c>
      <c r="K3508" s="13">
        <f>IFERROR(VLOOKUP(I3508,'LISTES stock'!A$2:B$1487,2,0)+SUMIFS(J3508:J3508,D3508:D3508,"ENTRÉE",I3508:I3508,I3508)-SUMIFS(J3508:J3508,D3508:D3508,"SORTIE",I3508:I3508,I3508),"")</f>
        <v>11</v>
      </c>
      <c r="L3508" s="13">
        <f>IFERROR(VLOOKUP(I3508,T_LISTES[],3,0),"")</f>
        <v>2</v>
      </c>
      <c r="M3508" s="13" t="str">
        <f t="shared" si="109"/>
        <v/>
      </c>
      <c r="N3508" s="23"/>
      <c r="O3508" s="8"/>
      <c r="P3508" s="69">
        <v>1500</v>
      </c>
      <c r="Q3508" s="22"/>
      <c r="R3508" s="14" t="s">
        <v>2208</v>
      </c>
    </row>
    <row r="3509" spans="1:18" x14ac:dyDescent="0.25">
      <c r="A3509" s="14">
        <f t="shared" si="108"/>
        <v>3508</v>
      </c>
      <c r="B3509" s="15">
        <v>44440</v>
      </c>
      <c r="C3509" s="7">
        <v>44448</v>
      </c>
      <c r="D3509" s="8" t="s">
        <v>842</v>
      </c>
      <c r="E3509" s="22" t="s">
        <v>207</v>
      </c>
      <c r="F3509" s="67" t="s">
        <v>1964</v>
      </c>
      <c r="G3509" s="8"/>
      <c r="H3509" s="67" t="s">
        <v>1742</v>
      </c>
      <c r="I3509" s="22" t="s">
        <v>624</v>
      </c>
      <c r="J3509" s="68">
        <v>1</v>
      </c>
      <c r="K3509" s="13">
        <f>IFERROR(VLOOKUP(I3509,'LISTES stock'!A$2:B$1487,2,0)+SUMIFS(J3509:J3509,D3509:D3509,"ENTRÉE",I3509:I3509,I3509)-SUMIFS(J3509:J3509,D3509:D3509,"SORTIE",I3509:I3509,I3509),"")</f>
        <v>-4</v>
      </c>
      <c r="L3509" s="13">
        <f>IFERROR(VLOOKUP(I3509,T_LISTES[],3,0),"")</f>
        <v>2</v>
      </c>
      <c r="M3509" s="13" t="str">
        <f t="shared" si="109"/>
        <v>COMMANDER</v>
      </c>
      <c r="N3509" s="23"/>
      <c r="O3509" s="8"/>
      <c r="P3509" s="69">
        <v>0</v>
      </c>
      <c r="Q3509" s="22"/>
      <c r="R3509" s="14" t="s">
        <v>2208</v>
      </c>
    </row>
    <row r="3510" spans="1:18" x14ac:dyDescent="0.25">
      <c r="A3510" s="14">
        <f t="shared" si="108"/>
        <v>3509</v>
      </c>
      <c r="B3510" s="15">
        <v>44440</v>
      </c>
      <c r="C3510" s="7">
        <v>44448</v>
      </c>
      <c r="D3510" s="8" t="s">
        <v>842</v>
      </c>
      <c r="E3510" s="22" t="s">
        <v>2196</v>
      </c>
      <c r="F3510" s="67" t="s">
        <v>1860</v>
      </c>
      <c r="G3510" s="8"/>
      <c r="H3510" s="67" t="s">
        <v>26</v>
      </c>
      <c r="I3510" s="22" t="s">
        <v>664</v>
      </c>
      <c r="J3510" s="68">
        <v>2</v>
      </c>
      <c r="K3510" s="13">
        <f>IFERROR(VLOOKUP(I3510,'LISTES stock'!A$2:B$1487,2,0)+SUMIFS(J3510:J3510,D3510:D3510,"ENTRÉE",I3510:I3510,I3510)-SUMIFS(J3510:J3510,D3510:D3510,"SORTIE",I3510:I3510,I3510),"")</f>
        <v>-15</v>
      </c>
      <c r="L3510" s="13">
        <f>IFERROR(VLOOKUP(I3510,T_LISTES[],3,0),"")</f>
        <v>2</v>
      </c>
      <c r="M3510" s="13" t="str">
        <f t="shared" si="109"/>
        <v>COMMANDER</v>
      </c>
      <c r="N3510" s="23"/>
      <c r="O3510" s="8"/>
      <c r="P3510" s="69">
        <v>0</v>
      </c>
      <c r="Q3510" s="22"/>
      <c r="R3510" s="14" t="s">
        <v>1767</v>
      </c>
    </row>
    <row r="3511" spans="1:18" x14ac:dyDescent="0.25">
      <c r="A3511" s="14">
        <f t="shared" si="108"/>
        <v>3510</v>
      </c>
      <c r="B3511" s="15">
        <v>44440</v>
      </c>
      <c r="C3511" s="7">
        <v>44449</v>
      </c>
      <c r="D3511" s="8" t="s">
        <v>842</v>
      </c>
      <c r="E3511" s="22" t="s">
        <v>770</v>
      </c>
      <c r="F3511" s="67" t="s">
        <v>2207</v>
      </c>
      <c r="G3511" s="8"/>
      <c r="H3511" s="67" t="s">
        <v>257</v>
      </c>
      <c r="I3511" s="22" t="s">
        <v>993</v>
      </c>
      <c r="J3511" s="68">
        <v>1</v>
      </c>
      <c r="K3511" s="13">
        <f>IFERROR(VLOOKUP(I3511,'LISTES stock'!A$2:B$1487,2,0)+SUMIFS(J3511:J3511,D3511:D3511,"ENTRÉE",I3511:I3511,I3511)-SUMIFS(J3511:J3511,D3511:D3511,"SORTIE",I3511:I3511,I3511),"")</f>
        <v>-2</v>
      </c>
      <c r="L3511" s="13">
        <f>IFERROR(VLOOKUP(I3511,T_LISTES[],3,0),"")</f>
        <v>0</v>
      </c>
      <c r="M3511" s="13" t="str">
        <f t="shared" si="109"/>
        <v>COMMANDER</v>
      </c>
      <c r="N3511" s="23"/>
      <c r="O3511" s="8"/>
      <c r="P3511" s="69">
        <v>0</v>
      </c>
      <c r="Q3511" s="22"/>
      <c r="R3511" s="14" t="s">
        <v>1767</v>
      </c>
    </row>
    <row r="3512" spans="1:18" x14ac:dyDescent="0.25">
      <c r="A3512" s="14">
        <f t="shared" si="108"/>
        <v>3511</v>
      </c>
      <c r="B3512" s="15">
        <v>44440</v>
      </c>
      <c r="C3512" s="7">
        <v>44449</v>
      </c>
      <c r="D3512" s="8" t="s">
        <v>842</v>
      </c>
      <c r="E3512" s="22" t="s">
        <v>235</v>
      </c>
      <c r="F3512" s="67" t="s">
        <v>1762</v>
      </c>
      <c r="G3512" s="8"/>
      <c r="H3512" s="67" t="s">
        <v>26</v>
      </c>
      <c r="I3512" s="22" t="s">
        <v>25</v>
      </c>
      <c r="J3512" s="68">
        <v>2</v>
      </c>
      <c r="K3512" s="13">
        <f>IFERROR(VLOOKUP(I3512,'LISTES stock'!A$2:B$1487,2,0)+SUMIFS(J3512:J3512,D3512:D3512,"ENTRÉE",I3512:I3512,I3512)-SUMIFS(J3512:J3512,D3512:D3512,"SORTIE",I3512:I3512,I3512),"")</f>
        <v>-4</v>
      </c>
      <c r="L3512" s="13">
        <f>IFERROR(VLOOKUP(I3512,T_LISTES[],3,0),"")</f>
        <v>2</v>
      </c>
      <c r="M3512" s="13" t="str">
        <f t="shared" si="109"/>
        <v>COMMANDER</v>
      </c>
      <c r="N3512" s="23"/>
      <c r="O3512" s="8"/>
      <c r="P3512" s="69">
        <v>0</v>
      </c>
      <c r="Q3512" s="22" t="s">
        <v>1780</v>
      </c>
      <c r="R3512" s="14" t="s">
        <v>1767</v>
      </c>
    </row>
    <row r="3513" spans="1:18" x14ac:dyDescent="0.25">
      <c r="A3513" s="14">
        <f t="shared" si="108"/>
        <v>3512</v>
      </c>
      <c r="B3513" s="15">
        <v>44440</v>
      </c>
      <c r="C3513" s="7">
        <v>44449</v>
      </c>
      <c r="D3513" s="8" t="s">
        <v>842</v>
      </c>
      <c r="E3513" s="22" t="s">
        <v>235</v>
      </c>
      <c r="F3513" s="67" t="s">
        <v>1762</v>
      </c>
      <c r="G3513" s="8"/>
      <c r="H3513" s="67" t="s">
        <v>26</v>
      </c>
      <c r="I3513" s="22" t="s">
        <v>27</v>
      </c>
      <c r="J3513" s="68">
        <v>2</v>
      </c>
      <c r="K3513" s="13">
        <f>IFERROR(VLOOKUP(I3513,'LISTES stock'!A$2:B$1487,2,0)+SUMIFS(J3513:J3513,D3513:D3513,"ENTRÉE",I3513:I3513,I3513)-SUMIFS(J3513:J3513,D3513:D3513,"SORTIE",I3513:I3513,I3513),"")</f>
        <v>20</v>
      </c>
      <c r="L3513" s="13">
        <f>IFERROR(VLOOKUP(I3513,T_LISTES[],3,0),"")</f>
        <v>2</v>
      </c>
      <c r="M3513" s="13" t="str">
        <f t="shared" si="109"/>
        <v/>
      </c>
      <c r="N3513" s="23"/>
      <c r="O3513" s="8"/>
      <c r="P3513" s="69">
        <v>0</v>
      </c>
      <c r="Q3513" s="22" t="s">
        <v>1780</v>
      </c>
      <c r="R3513" s="14" t="s">
        <v>1767</v>
      </c>
    </row>
    <row r="3514" spans="1:18" x14ac:dyDescent="0.25">
      <c r="A3514" s="14">
        <f t="shared" si="108"/>
        <v>3513</v>
      </c>
      <c r="B3514" s="15">
        <v>44440</v>
      </c>
      <c r="C3514" s="7">
        <v>44449</v>
      </c>
      <c r="D3514" s="8" t="s">
        <v>842</v>
      </c>
      <c r="E3514" s="22" t="s">
        <v>235</v>
      </c>
      <c r="F3514" s="67" t="s">
        <v>1765</v>
      </c>
      <c r="G3514" s="8"/>
      <c r="H3514" s="67" t="s">
        <v>58</v>
      </c>
      <c r="I3514" s="22" t="s">
        <v>57</v>
      </c>
      <c r="J3514" s="68">
        <v>27</v>
      </c>
      <c r="K3514" s="13">
        <f>IFERROR(VLOOKUP(I3514,'LISTES stock'!A$2:B$1487,2,0)+SUMIFS(J3514:J3514,D3514:D3514,"ENTRÉE",I3514:I3514,I3514)-SUMIFS(J3514:J3514,D3514:D3514,"SORTIE",I3514:I3514,I3514),"")</f>
        <v>-7071</v>
      </c>
      <c r="L3514" s="13">
        <f>IFERROR(VLOOKUP(I3514,T_LISTES[],3,0),"")</f>
        <v>0</v>
      </c>
      <c r="M3514" s="13" t="str">
        <f t="shared" si="109"/>
        <v>COMMANDER</v>
      </c>
      <c r="N3514" s="23" t="s">
        <v>1861</v>
      </c>
      <c r="O3514" s="8"/>
      <c r="P3514" s="69">
        <v>0</v>
      </c>
      <c r="Q3514" s="22" t="s">
        <v>1780</v>
      </c>
      <c r="R3514" s="14" t="s">
        <v>1767</v>
      </c>
    </row>
    <row r="3515" spans="1:18" x14ac:dyDescent="0.25">
      <c r="A3515" s="14">
        <f t="shared" ref="A3515:A3578" si="110">ROW()-1</f>
        <v>3514</v>
      </c>
      <c r="B3515" s="15">
        <v>44440</v>
      </c>
      <c r="C3515" s="7">
        <v>44449</v>
      </c>
      <c r="D3515" s="8" t="s">
        <v>842</v>
      </c>
      <c r="E3515" s="22" t="s">
        <v>177</v>
      </c>
      <c r="F3515" s="67" t="s">
        <v>1735</v>
      </c>
      <c r="G3515" s="8"/>
      <c r="H3515" s="67" t="s">
        <v>1769</v>
      </c>
      <c r="I3515" s="22" t="s">
        <v>684</v>
      </c>
      <c r="J3515" s="68">
        <v>1</v>
      </c>
      <c r="K3515" s="13">
        <f>IFERROR(VLOOKUP(I3515,'LISTES stock'!A$2:B$1487,2,0)+SUMIFS(J3515:J3515,D3515:D3515,"ENTRÉE",I3515:I3515,I3515)-SUMIFS(J3515:J3515,D3515:D3515,"SORTIE",I3515:I3515,I3515),"")</f>
        <v>-7</v>
      </c>
      <c r="L3515" s="13">
        <f>IFERROR(VLOOKUP(I3515,T_LISTES[],3,0),"")</f>
        <v>0</v>
      </c>
      <c r="M3515" s="13" t="str">
        <f t="shared" ref="M3515:M3578" si="111">IF($K3515&lt;=$L3515,"COMMANDER","")</f>
        <v>COMMANDER</v>
      </c>
      <c r="N3515" s="23"/>
      <c r="O3515" s="8"/>
      <c r="P3515" s="69">
        <v>0</v>
      </c>
      <c r="Q3515" s="22"/>
      <c r="R3515" s="14" t="s">
        <v>1778</v>
      </c>
    </row>
    <row r="3516" spans="1:18" x14ac:dyDescent="0.25">
      <c r="A3516" s="14">
        <f t="shared" si="110"/>
        <v>3515</v>
      </c>
      <c r="B3516" s="15">
        <v>44440</v>
      </c>
      <c r="C3516" s="7">
        <v>44449</v>
      </c>
      <c r="D3516" s="8" t="s">
        <v>842</v>
      </c>
      <c r="E3516" s="22" t="s">
        <v>442</v>
      </c>
      <c r="F3516" s="67" t="s">
        <v>1744</v>
      </c>
      <c r="G3516" s="8"/>
      <c r="H3516" s="67" t="s">
        <v>1796</v>
      </c>
      <c r="I3516" s="22" t="s">
        <v>411</v>
      </c>
      <c r="J3516" s="68">
        <v>1</v>
      </c>
      <c r="K3516" s="13">
        <f>IFERROR(VLOOKUP(I3516,'LISTES stock'!A$2:B$1487,2,0)+SUMIFS(J3516:J3516,D3516:D3516,"ENTRÉE",I3516:I3516,I3516)-SUMIFS(J3516:J3516,D3516:D3516,"SORTIE",I3516:I3516,I3516),"")</f>
        <v>-3</v>
      </c>
      <c r="L3516" s="13">
        <f>IFERROR(VLOOKUP(I3516,T_LISTES[],3,0),"")</f>
        <v>2</v>
      </c>
      <c r="M3516" s="13" t="str">
        <f t="shared" si="111"/>
        <v>COMMANDER</v>
      </c>
      <c r="N3516" s="23"/>
      <c r="O3516" s="8">
        <v>15000</v>
      </c>
      <c r="P3516" s="69">
        <v>0</v>
      </c>
      <c r="Q3516" s="22"/>
      <c r="R3516" s="14" t="s">
        <v>1877</v>
      </c>
    </row>
    <row r="3517" spans="1:18" x14ac:dyDescent="0.25">
      <c r="A3517" s="14">
        <f t="shared" si="110"/>
        <v>3516</v>
      </c>
      <c r="B3517" s="15">
        <v>44440</v>
      </c>
      <c r="C3517" s="7">
        <v>44449</v>
      </c>
      <c r="D3517" s="8" t="s">
        <v>842</v>
      </c>
      <c r="E3517" s="22" t="s">
        <v>131</v>
      </c>
      <c r="F3517" s="67" t="s">
        <v>1744</v>
      </c>
      <c r="G3517" s="8"/>
      <c r="H3517" s="67" t="s">
        <v>26</v>
      </c>
      <c r="I3517" s="22" t="s">
        <v>507</v>
      </c>
      <c r="J3517" s="68">
        <v>1</v>
      </c>
      <c r="K3517" s="13">
        <f>IFERROR(VLOOKUP(I3517,'LISTES stock'!A$2:B$1487,2,0)+SUMIFS(J3517:J3517,D3517:D3517,"ENTRÉE",I3517:I3517,I3517)-SUMIFS(J3517:J3517,D3517:D3517,"SORTIE",I3517:I3517,I3517),"")</f>
        <v>-1</v>
      </c>
      <c r="L3517" s="13">
        <f>IFERROR(VLOOKUP(I3517,T_LISTES[],3,0),"")</f>
        <v>2</v>
      </c>
      <c r="M3517" s="13" t="str">
        <f t="shared" si="111"/>
        <v>COMMANDER</v>
      </c>
      <c r="N3517" s="23"/>
      <c r="O3517" s="8"/>
      <c r="P3517" s="69">
        <v>0</v>
      </c>
      <c r="Q3517" s="22"/>
      <c r="R3517" s="14" t="s">
        <v>1754</v>
      </c>
    </row>
    <row r="3518" spans="1:18" x14ac:dyDescent="0.25">
      <c r="A3518" s="14">
        <f t="shared" si="110"/>
        <v>3517</v>
      </c>
      <c r="B3518" s="15">
        <v>44440</v>
      </c>
      <c r="C3518" s="7">
        <v>44449</v>
      </c>
      <c r="D3518" s="8" t="s">
        <v>842</v>
      </c>
      <c r="E3518" s="22" t="s">
        <v>231</v>
      </c>
      <c r="F3518" s="67" t="s">
        <v>1747</v>
      </c>
      <c r="G3518" s="8"/>
      <c r="H3518" s="67" t="s">
        <v>17</v>
      </c>
      <c r="I3518" s="22" t="s">
        <v>119</v>
      </c>
      <c r="J3518" s="68">
        <v>2</v>
      </c>
      <c r="K3518" s="13">
        <f>IFERROR(VLOOKUP(I3518,'LISTES stock'!A$2:B$1487,2,0)+SUMIFS(J3518:J3518,D3518:D3518,"ENTRÉE",I3518:I3518,I3518)-SUMIFS(J3518:J3518,D3518:D3518,"SORTIE",I3518:I3518,I3518),"")</f>
        <v>-25</v>
      </c>
      <c r="L3518" s="13">
        <f>IFERROR(VLOOKUP(I3518,T_LISTES[],3,0),"")</f>
        <v>0</v>
      </c>
      <c r="M3518" s="13" t="str">
        <f t="shared" si="111"/>
        <v>COMMANDER</v>
      </c>
      <c r="N3518" s="23"/>
      <c r="O3518" s="8"/>
      <c r="P3518" s="69">
        <v>0</v>
      </c>
      <c r="Q3518" s="22" t="s">
        <v>2041</v>
      </c>
      <c r="R3518" s="14" t="s">
        <v>1759</v>
      </c>
    </row>
    <row r="3519" spans="1:18" x14ac:dyDescent="0.25">
      <c r="A3519" s="14">
        <f t="shared" si="110"/>
        <v>3518</v>
      </c>
      <c r="B3519" s="15">
        <v>44440</v>
      </c>
      <c r="C3519" s="7">
        <v>44449</v>
      </c>
      <c r="D3519" s="8" t="s">
        <v>842</v>
      </c>
      <c r="E3519" s="22" t="s">
        <v>707</v>
      </c>
      <c r="F3519" s="67" t="s">
        <v>1765</v>
      </c>
      <c r="G3519" s="8"/>
      <c r="H3519" s="67" t="s">
        <v>1740</v>
      </c>
      <c r="I3519" s="22" t="s">
        <v>971</v>
      </c>
      <c r="J3519" s="68">
        <v>1</v>
      </c>
      <c r="K3519" s="13">
        <f>IFERROR(VLOOKUP(I3519,'LISTES stock'!A$2:B$1487,2,0)+SUMIFS(J3519:J3519,D3519:D3519,"ENTRÉE",I3519:I3519,I3519)-SUMIFS(J3519:J3519,D3519:D3519,"SORTIE",I3519:I3519,I3519),"")</f>
        <v>-2</v>
      </c>
      <c r="L3519" s="13">
        <f>IFERROR(VLOOKUP(I3519,T_LISTES[],3,0),"")</f>
        <v>0</v>
      </c>
      <c r="M3519" s="13" t="str">
        <f t="shared" si="111"/>
        <v>COMMANDER</v>
      </c>
      <c r="N3519" s="23"/>
      <c r="O3519" s="8"/>
      <c r="P3519" s="69">
        <v>0</v>
      </c>
      <c r="Q3519" s="22"/>
      <c r="R3519" s="14" t="s">
        <v>1737</v>
      </c>
    </row>
    <row r="3520" spans="1:18" x14ac:dyDescent="0.25">
      <c r="A3520" s="14">
        <f t="shared" si="110"/>
        <v>3519</v>
      </c>
      <c r="B3520" s="15">
        <v>44440</v>
      </c>
      <c r="C3520" s="7">
        <v>44449</v>
      </c>
      <c r="D3520" s="8" t="s">
        <v>842</v>
      </c>
      <c r="E3520" s="22" t="s">
        <v>707</v>
      </c>
      <c r="F3520" s="67" t="s">
        <v>1735</v>
      </c>
      <c r="G3520" s="8"/>
      <c r="H3520" s="67" t="s">
        <v>1740</v>
      </c>
      <c r="I3520" s="22" t="s">
        <v>994</v>
      </c>
      <c r="J3520" s="68">
        <v>1</v>
      </c>
      <c r="K3520" s="13">
        <f>IFERROR(VLOOKUP(I3520,'LISTES stock'!A$2:B$1487,2,0)+SUMIFS(J3520:J3520,D3520:D3520,"ENTRÉE",I3520:I3520,I3520)-SUMIFS(J3520:J3520,D3520:D3520,"SORTIE",I3520:I3520,I3520),"")</f>
        <v>-2</v>
      </c>
      <c r="L3520" s="13">
        <f>IFERROR(VLOOKUP(I3520,T_LISTES[],3,0),"")</f>
        <v>0</v>
      </c>
      <c r="M3520" s="13" t="str">
        <f t="shared" si="111"/>
        <v>COMMANDER</v>
      </c>
      <c r="N3520" s="23"/>
      <c r="O3520" s="8"/>
      <c r="P3520" s="69">
        <v>80000</v>
      </c>
      <c r="Q3520" s="22"/>
      <c r="R3520" s="14" t="s">
        <v>1737</v>
      </c>
    </row>
    <row r="3521" spans="1:18" x14ac:dyDescent="0.25">
      <c r="A3521" s="14">
        <f t="shared" si="110"/>
        <v>3520</v>
      </c>
      <c r="B3521" s="15">
        <v>44440</v>
      </c>
      <c r="C3521" s="7">
        <v>44449</v>
      </c>
      <c r="D3521" s="8" t="s">
        <v>842</v>
      </c>
      <c r="E3521" s="22" t="s">
        <v>235</v>
      </c>
      <c r="F3521" s="67" t="s">
        <v>1870</v>
      </c>
      <c r="G3521" s="8"/>
      <c r="H3521" s="67" t="s">
        <v>33</v>
      </c>
      <c r="I3521" s="22" t="s">
        <v>968</v>
      </c>
      <c r="J3521" s="68">
        <v>1</v>
      </c>
      <c r="K3521" s="13">
        <f>IFERROR(VLOOKUP(I3521,'LISTES stock'!A$2:B$1487,2,0)+SUMIFS(J3521:J3521,D3521:D3521,"ENTRÉE",I3521:I3521,I3521)-SUMIFS(J3521:J3521,D3521:D3521,"SORTIE",I3521:I3521,I3521),"")</f>
        <v>-1</v>
      </c>
      <c r="L3521" s="13">
        <f>IFERROR(VLOOKUP(I3521,T_LISTES[],3,0),"")</f>
        <v>0</v>
      </c>
      <c r="M3521" s="13" t="str">
        <f t="shared" si="111"/>
        <v>COMMANDER</v>
      </c>
      <c r="N3521" s="23"/>
      <c r="O3521" s="8"/>
      <c r="P3521" s="69">
        <v>0</v>
      </c>
      <c r="Q3521" s="22"/>
      <c r="R3521" s="14" t="s">
        <v>1778</v>
      </c>
    </row>
    <row r="3522" spans="1:18" x14ac:dyDescent="0.25">
      <c r="A3522" s="14">
        <f t="shared" si="110"/>
        <v>3521</v>
      </c>
      <c r="B3522" s="15">
        <v>44440</v>
      </c>
      <c r="C3522" s="7">
        <v>44449</v>
      </c>
      <c r="D3522" s="8" t="s">
        <v>842</v>
      </c>
      <c r="E3522" s="22" t="s">
        <v>235</v>
      </c>
      <c r="F3522" s="67" t="s">
        <v>1870</v>
      </c>
      <c r="G3522" s="8"/>
      <c r="H3522" s="67" t="s">
        <v>33</v>
      </c>
      <c r="I3522" s="22" t="s">
        <v>805</v>
      </c>
      <c r="J3522" s="68">
        <v>1</v>
      </c>
      <c r="K3522" s="13">
        <f>IFERROR(VLOOKUP(I3522,'LISTES stock'!A$2:B$1487,2,0)+SUMIFS(J3522:J3522,D3522:D3522,"ENTRÉE",I3522:I3522,I3522)-SUMIFS(J3522:J3522,D3522:D3522,"SORTIE",I3522:I3522,I3522),"")</f>
        <v>-2</v>
      </c>
      <c r="L3522" s="13">
        <f>IFERROR(VLOOKUP(I3522,T_LISTES[],3,0),"")</f>
        <v>0</v>
      </c>
      <c r="M3522" s="13" t="str">
        <f t="shared" si="111"/>
        <v>COMMANDER</v>
      </c>
      <c r="N3522" s="23"/>
      <c r="O3522" s="8"/>
      <c r="P3522" s="69">
        <v>0</v>
      </c>
      <c r="Q3522" s="22"/>
      <c r="R3522" s="14" t="s">
        <v>1778</v>
      </c>
    </row>
    <row r="3523" spans="1:18" x14ac:dyDescent="0.25">
      <c r="A3523" s="14">
        <f t="shared" si="110"/>
        <v>3522</v>
      </c>
      <c r="B3523" s="15">
        <v>44440</v>
      </c>
      <c r="C3523" s="7">
        <v>44449</v>
      </c>
      <c r="D3523" s="75" t="s">
        <v>844</v>
      </c>
      <c r="E3523" s="22" t="s">
        <v>2298</v>
      </c>
      <c r="F3523" s="67" t="s">
        <v>2207</v>
      </c>
      <c r="G3523" s="8"/>
      <c r="H3523" s="67"/>
      <c r="I3523" s="22" t="s">
        <v>993</v>
      </c>
      <c r="J3523" s="68">
        <v>1</v>
      </c>
      <c r="K3523" s="13">
        <f>IFERROR(VLOOKUP(I3523,'LISTES stock'!A$2:B$1487,2,0)+SUMIFS(J3523:J3523,D3523:D3523,"ENTRÉE",I3523:I3523,I3523)-SUMIFS(J3523:J3523,D3523:D3523,"SORTIE",I3523:I3523,I3523),"")</f>
        <v>0</v>
      </c>
      <c r="L3523" s="13">
        <f>IFERROR(VLOOKUP(I3523,T_LISTES[],3,0),"")</f>
        <v>0</v>
      </c>
      <c r="M3523" s="13" t="str">
        <f t="shared" si="111"/>
        <v>COMMANDER</v>
      </c>
      <c r="N3523" s="23"/>
      <c r="O3523" s="8"/>
      <c r="P3523" s="69">
        <v>0</v>
      </c>
      <c r="Q3523" s="22"/>
      <c r="R3523" s="14"/>
    </row>
    <row r="3524" spans="1:18" x14ac:dyDescent="0.25">
      <c r="A3524" s="14">
        <f t="shared" si="110"/>
        <v>3523</v>
      </c>
      <c r="B3524" s="15">
        <v>44440</v>
      </c>
      <c r="C3524" s="7">
        <v>44449</v>
      </c>
      <c r="D3524" s="75" t="s">
        <v>844</v>
      </c>
      <c r="E3524" s="22" t="s">
        <v>2298</v>
      </c>
      <c r="F3524" s="67" t="s">
        <v>1765</v>
      </c>
      <c r="G3524" s="8"/>
      <c r="H3524" s="67"/>
      <c r="I3524" s="22" t="s">
        <v>971</v>
      </c>
      <c r="J3524" s="68">
        <v>1</v>
      </c>
      <c r="K3524" s="13">
        <f>IFERROR(VLOOKUP(I3524,'LISTES stock'!A$2:B$1487,2,0)+SUMIFS(J3524:J3524,D3524:D3524,"ENTRÉE",I3524:I3524,I3524)-SUMIFS(J3524:J3524,D3524:D3524,"SORTIE",I3524:I3524,I3524),"")</f>
        <v>0</v>
      </c>
      <c r="L3524" s="13">
        <f>IFERROR(VLOOKUP(I3524,T_LISTES[],3,0),"")</f>
        <v>0</v>
      </c>
      <c r="M3524" s="13" t="str">
        <f t="shared" si="111"/>
        <v>COMMANDER</v>
      </c>
      <c r="N3524" s="23"/>
      <c r="O3524" s="8"/>
      <c r="P3524" s="69">
        <v>0</v>
      </c>
      <c r="Q3524" s="22"/>
      <c r="R3524" s="14"/>
    </row>
    <row r="3525" spans="1:18" x14ac:dyDescent="0.25">
      <c r="A3525" s="14">
        <f t="shared" si="110"/>
        <v>3524</v>
      </c>
      <c r="B3525" s="15">
        <v>44440</v>
      </c>
      <c r="C3525" s="7">
        <v>44449</v>
      </c>
      <c r="D3525" s="75" t="s">
        <v>844</v>
      </c>
      <c r="E3525" s="22" t="s">
        <v>2298</v>
      </c>
      <c r="F3525" s="67" t="s">
        <v>1735</v>
      </c>
      <c r="G3525" s="8"/>
      <c r="H3525" s="67"/>
      <c r="I3525" s="22" t="s">
        <v>994</v>
      </c>
      <c r="J3525" s="68">
        <v>1</v>
      </c>
      <c r="K3525" s="13">
        <f>IFERROR(VLOOKUP(I3525,'LISTES stock'!A$2:B$1487,2,0)+SUMIFS(J3525:J3525,D3525:D3525,"ENTRÉE",I3525:I3525,I3525)-SUMIFS(J3525:J3525,D3525:D3525,"SORTIE",I3525:I3525,I3525),"")</f>
        <v>0</v>
      </c>
      <c r="L3525" s="13">
        <f>IFERROR(VLOOKUP(I3525,T_LISTES[],3,0),"")</f>
        <v>0</v>
      </c>
      <c r="M3525" s="13" t="str">
        <f t="shared" si="111"/>
        <v>COMMANDER</v>
      </c>
      <c r="N3525" s="23"/>
      <c r="O3525" s="8"/>
      <c r="P3525" s="69">
        <v>80000</v>
      </c>
      <c r="Q3525" s="22"/>
      <c r="R3525" s="14"/>
    </row>
    <row r="3526" spans="1:18" x14ac:dyDescent="0.25">
      <c r="A3526" s="14">
        <f t="shared" si="110"/>
        <v>3525</v>
      </c>
      <c r="B3526" s="15">
        <v>44440</v>
      </c>
      <c r="C3526" s="7">
        <v>44450</v>
      </c>
      <c r="D3526" s="8" t="s">
        <v>842</v>
      </c>
      <c r="E3526" s="22" t="s">
        <v>103</v>
      </c>
      <c r="F3526" s="67" t="s">
        <v>1860</v>
      </c>
      <c r="G3526" s="8"/>
      <c r="H3526" s="67" t="s">
        <v>26</v>
      </c>
      <c r="I3526" s="22" t="s">
        <v>133</v>
      </c>
      <c r="J3526" s="68">
        <v>2</v>
      </c>
      <c r="K3526" s="13">
        <f>IFERROR(VLOOKUP(I3526,'LISTES stock'!A$2:B$1487,2,0)+SUMIFS(J3526:J3526,D3526:D3526,"ENTRÉE",I3526:I3526,I3526)-SUMIFS(J3526:J3526,D3526:D3526,"SORTIE",I3526:I3526,I3526),"")</f>
        <v>-5</v>
      </c>
      <c r="L3526" s="13">
        <f>IFERROR(VLOOKUP(I3526,T_LISTES[],3,0),"")</f>
        <v>2</v>
      </c>
      <c r="M3526" s="13" t="str">
        <f t="shared" si="111"/>
        <v>COMMANDER</v>
      </c>
      <c r="N3526" s="23"/>
      <c r="O3526" s="8"/>
      <c r="P3526" s="69">
        <v>0</v>
      </c>
      <c r="Q3526" s="22" t="s">
        <v>1780</v>
      </c>
      <c r="R3526" s="14" t="s">
        <v>1778</v>
      </c>
    </row>
    <row r="3527" spans="1:18" x14ac:dyDescent="0.25">
      <c r="A3527" s="14">
        <f t="shared" si="110"/>
        <v>3526</v>
      </c>
      <c r="B3527" s="15">
        <v>44440</v>
      </c>
      <c r="C3527" s="7">
        <v>44450</v>
      </c>
      <c r="D3527" s="8" t="s">
        <v>842</v>
      </c>
      <c r="E3527" s="22" t="s">
        <v>103</v>
      </c>
      <c r="F3527" s="67" t="s">
        <v>1860</v>
      </c>
      <c r="G3527" s="8"/>
      <c r="H3527" s="67" t="s">
        <v>26</v>
      </c>
      <c r="I3527" s="22" t="s">
        <v>132</v>
      </c>
      <c r="J3527" s="68">
        <v>2</v>
      </c>
      <c r="K3527" s="13">
        <f>IFERROR(VLOOKUP(I3527,'LISTES stock'!A$2:B$1487,2,0)+SUMIFS(J3527:J3527,D3527:D3527,"ENTRÉE",I3527:I3527,I3527)-SUMIFS(J3527:J3527,D3527:D3527,"SORTIE",I3527:I3527,I3527),"")</f>
        <v>-2</v>
      </c>
      <c r="L3527" s="13">
        <f>IFERROR(VLOOKUP(I3527,T_LISTES[],3,0),"")</f>
        <v>2</v>
      </c>
      <c r="M3527" s="13" t="str">
        <f t="shared" si="111"/>
        <v>COMMANDER</v>
      </c>
      <c r="N3527" s="23"/>
      <c r="O3527" s="8"/>
      <c r="P3527" s="69">
        <v>0</v>
      </c>
      <c r="Q3527" s="22" t="s">
        <v>1780</v>
      </c>
      <c r="R3527" s="14" t="s">
        <v>1778</v>
      </c>
    </row>
    <row r="3528" spans="1:18" x14ac:dyDescent="0.25">
      <c r="A3528" s="14">
        <f t="shared" si="110"/>
        <v>3527</v>
      </c>
      <c r="B3528" s="15">
        <v>44440</v>
      </c>
      <c r="C3528" s="7">
        <v>44450</v>
      </c>
      <c r="D3528" s="8" t="s">
        <v>842</v>
      </c>
      <c r="E3528" s="22" t="s">
        <v>103</v>
      </c>
      <c r="F3528" s="67" t="s">
        <v>1860</v>
      </c>
      <c r="G3528" s="8"/>
      <c r="H3528" s="67" t="s">
        <v>26</v>
      </c>
      <c r="I3528" s="22" t="s">
        <v>135</v>
      </c>
      <c r="J3528" s="68">
        <v>2</v>
      </c>
      <c r="K3528" s="13">
        <f>IFERROR(VLOOKUP(I3528,'LISTES stock'!A$2:B$1487,2,0)+SUMIFS(J3528:J3528,D3528:D3528,"ENTRÉE",I3528:I3528,I3528)-SUMIFS(J3528:J3528,D3528:D3528,"SORTIE",I3528:I3528,I3528),"")</f>
        <v>-88</v>
      </c>
      <c r="L3528" s="13">
        <f>IFERROR(VLOOKUP(I3528,T_LISTES[],3,0),"")</f>
        <v>2</v>
      </c>
      <c r="M3528" s="13" t="str">
        <f t="shared" si="111"/>
        <v>COMMANDER</v>
      </c>
      <c r="N3528" s="23"/>
      <c r="O3528" s="8"/>
      <c r="P3528" s="69">
        <v>0</v>
      </c>
      <c r="Q3528" s="22" t="s">
        <v>1780</v>
      </c>
      <c r="R3528" s="14" t="s">
        <v>1778</v>
      </c>
    </row>
    <row r="3529" spans="1:18" x14ac:dyDescent="0.25">
      <c r="A3529" s="14">
        <f t="shared" si="110"/>
        <v>3528</v>
      </c>
      <c r="B3529" s="15">
        <v>44440</v>
      </c>
      <c r="C3529" s="7">
        <v>44450</v>
      </c>
      <c r="D3529" s="8" t="s">
        <v>842</v>
      </c>
      <c r="E3529" s="22" t="s">
        <v>103</v>
      </c>
      <c r="F3529" s="67" t="s">
        <v>1765</v>
      </c>
      <c r="G3529" s="8"/>
      <c r="H3529" s="67" t="s">
        <v>58</v>
      </c>
      <c r="I3529" s="22" t="s">
        <v>57</v>
      </c>
      <c r="J3529" s="68">
        <v>22</v>
      </c>
      <c r="K3529" s="13">
        <f>IFERROR(VLOOKUP(I3529,'LISTES stock'!A$2:B$1487,2,0)+SUMIFS(J3529:J3529,D3529:D3529,"ENTRÉE",I3529:I3529,I3529)-SUMIFS(J3529:J3529,D3529:D3529,"SORTIE",I3529:I3529,I3529),"")</f>
        <v>-7066</v>
      </c>
      <c r="L3529" s="13">
        <f>IFERROR(VLOOKUP(I3529,T_LISTES[],3,0),"")</f>
        <v>0</v>
      </c>
      <c r="M3529" s="13" t="str">
        <f t="shared" si="111"/>
        <v>COMMANDER</v>
      </c>
      <c r="N3529" s="23" t="s">
        <v>1861</v>
      </c>
      <c r="O3529" s="8"/>
      <c r="P3529" s="69">
        <v>0</v>
      </c>
      <c r="Q3529" s="22" t="s">
        <v>1780</v>
      </c>
      <c r="R3529" s="14" t="s">
        <v>1778</v>
      </c>
    </row>
    <row r="3530" spans="1:18" x14ac:dyDescent="0.25">
      <c r="A3530" s="14">
        <f t="shared" si="110"/>
        <v>3529</v>
      </c>
      <c r="B3530" s="15">
        <v>44440</v>
      </c>
      <c r="C3530" s="7">
        <v>44450</v>
      </c>
      <c r="D3530" s="8" t="s">
        <v>842</v>
      </c>
      <c r="E3530" s="22" t="s">
        <v>21</v>
      </c>
      <c r="F3530" s="67" t="s">
        <v>1765</v>
      </c>
      <c r="G3530" s="8"/>
      <c r="H3530" s="67" t="s">
        <v>26</v>
      </c>
      <c r="I3530" s="22" t="s">
        <v>64</v>
      </c>
      <c r="J3530" s="68">
        <v>1</v>
      </c>
      <c r="K3530" s="13">
        <f>IFERROR(VLOOKUP(I3530,'LISTES stock'!A$2:B$1487,2,0)+SUMIFS(J3530:J3530,D3530:D3530,"ENTRÉE",I3530:I3530,I3530)-SUMIFS(J3530:J3530,D3530:D3530,"SORTIE",I3530:I3530,I3530),"")</f>
        <v>-50</v>
      </c>
      <c r="L3530" s="13">
        <f>IFERROR(VLOOKUP(I3530,T_LISTES[],3,0),"")</f>
        <v>2</v>
      </c>
      <c r="M3530" s="13" t="str">
        <f t="shared" si="111"/>
        <v>COMMANDER</v>
      </c>
      <c r="N3530" s="23"/>
      <c r="O3530" s="8"/>
      <c r="P3530" s="69">
        <v>0</v>
      </c>
      <c r="Q3530" s="22" t="s">
        <v>1780</v>
      </c>
      <c r="R3530" s="14" t="s">
        <v>1754</v>
      </c>
    </row>
    <row r="3531" spans="1:18" x14ac:dyDescent="0.25">
      <c r="A3531" s="14">
        <f t="shared" si="110"/>
        <v>3530</v>
      </c>
      <c r="B3531" s="15">
        <v>44440</v>
      </c>
      <c r="C3531" s="7">
        <v>44450</v>
      </c>
      <c r="D3531" s="8" t="s">
        <v>842</v>
      </c>
      <c r="E3531" s="22" t="s">
        <v>21</v>
      </c>
      <c r="F3531" s="67" t="s">
        <v>1765</v>
      </c>
      <c r="G3531" s="8"/>
      <c r="H3531" s="67" t="s">
        <v>26</v>
      </c>
      <c r="I3531" s="22" t="s">
        <v>65</v>
      </c>
      <c r="J3531" s="68">
        <v>1</v>
      </c>
      <c r="K3531" s="13">
        <f>IFERROR(VLOOKUP(I3531,'LISTES stock'!A$2:B$1487,2,0)+SUMIFS(J3531:J3531,D3531:D3531,"ENTRÉE",I3531:I3531,I3531)-SUMIFS(J3531:J3531,D3531:D3531,"SORTIE",I3531:I3531,I3531),"")</f>
        <v>-54</v>
      </c>
      <c r="L3531" s="13">
        <f>IFERROR(VLOOKUP(I3531,T_LISTES[],3,0),"")</f>
        <v>2</v>
      </c>
      <c r="M3531" s="13" t="str">
        <f t="shared" si="111"/>
        <v>COMMANDER</v>
      </c>
      <c r="N3531" s="23"/>
      <c r="O3531" s="8"/>
      <c r="P3531" s="69">
        <v>0</v>
      </c>
      <c r="Q3531" s="22" t="s">
        <v>1780</v>
      </c>
      <c r="R3531" s="14" t="s">
        <v>1754</v>
      </c>
    </row>
    <row r="3532" spans="1:18" x14ac:dyDescent="0.25">
      <c r="A3532" s="14">
        <f t="shared" si="110"/>
        <v>3531</v>
      </c>
      <c r="B3532" s="15">
        <v>44440</v>
      </c>
      <c r="C3532" s="7">
        <v>44450</v>
      </c>
      <c r="D3532" s="8" t="s">
        <v>842</v>
      </c>
      <c r="E3532" s="22" t="s">
        <v>21</v>
      </c>
      <c r="F3532" s="67" t="s">
        <v>1860</v>
      </c>
      <c r="G3532" s="8"/>
      <c r="H3532" s="67" t="s">
        <v>26</v>
      </c>
      <c r="I3532" s="22" t="s">
        <v>135</v>
      </c>
      <c r="J3532" s="68">
        <v>1</v>
      </c>
      <c r="K3532" s="13">
        <f>IFERROR(VLOOKUP(I3532,'LISTES stock'!A$2:B$1487,2,0)+SUMIFS(J3532:J3532,D3532:D3532,"ENTRÉE",I3532:I3532,I3532)-SUMIFS(J3532:J3532,D3532:D3532,"SORTIE",I3532:I3532,I3532),"")</f>
        <v>-87</v>
      </c>
      <c r="L3532" s="13">
        <f>IFERROR(VLOOKUP(I3532,T_LISTES[],3,0),"")</f>
        <v>2</v>
      </c>
      <c r="M3532" s="13" t="str">
        <f t="shared" si="111"/>
        <v>COMMANDER</v>
      </c>
      <c r="N3532" s="23"/>
      <c r="O3532" s="8"/>
      <c r="P3532" s="69">
        <v>0</v>
      </c>
      <c r="Q3532" s="22" t="s">
        <v>1780</v>
      </c>
      <c r="R3532" s="14" t="s">
        <v>1754</v>
      </c>
    </row>
    <row r="3533" spans="1:18" x14ac:dyDescent="0.25">
      <c r="A3533" s="14">
        <f t="shared" si="110"/>
        <v>3532</v>
      </c>
      <c r="B3533" s="15">
        <v>44440</v>
      </c>
      <c r="C3533" s="7">
        <v>44450</v>
      </c>
      <c r="D3533" s="8" t="s">
        <v>842</v>
      </c>
      <c r="E3533" s="22" t="s">
        <v>21</v>
      </c>
      <c r="F3533" s="67" t="s">
        <v>1765</v>
      </c>
      <c r="G3533" s="8"/>
      <c r="H3533" s="67" t="s">
        <v>58</v>
      </c>
      <c r="I3533" s="22" t="s">
        <v>57</v>
      </c>
      <c r="J3533" s="68">
        <v>35</v>
      </c>
      <c r="K3533" s="13">
        <f>IFERROR(VLOOKUP(I3533,'LISTES stock'!A$2:B$1487,2,0)+SUMIFS(J3533:J3533,D3533:D3533,"ENTRÉE",I3533:I3533,I3533)-SUMIFS(J3533:J3533,D3533:D3533,"SORTIE",I3533:I3533,I3533),"")</f>
        <v>-7079</v>
      </c>
      <c r="L3533" s="13">
        <f>IFERROR(VLOOKUP(I3533,T_LISTES[],3,0),"")</f>
        <v>0</v>
      </c>
      <c r="M3533" s="13" t="str">
        <f t="shared" si="111"/>
        <v>COMMANDER</v>
      </c>
      <c r="N3533" s="23" t="s">
        <v>1861</v>
      </c>
      <c r="O3533" s="8"/>
      <c r="P3533" s="69">
        <v>0</v>
      </c>
      <c r="Q3533" s="22" t="s">
        <v>1780</v>
      </c>
      <c r="R3533" s="14" t="s">
        <v>1754</v>
      </c>
    </row>
    <row r="3534" spans="1:18" x14ac:dyDescent="0.25">
      <c r="A3534" s="14">
        <f t="shared" si="110"/>
        <v>3533</v>
      </c>
      <c r="B3534" s="15">
        <v>44440</v>
      </c>
      <c r="C3534" s="7">
        <v>44450</v>
      </c>
      <c r="D3534" s="8" t="s">
        <v>842</v>
      </c>
      <c r="E3534" s="22" t="s">
        <v>770</v>
      </c>
      <c r="F3534" s="67" t="s">
        <v>1735</v>
      </c>
      <c r="G3534" s="8"/>
      <c r="H3534" s="67" t="s">
        <v>1769</v>
      </c>
      <c r="I3534" s="22" t="s">
        <v>99</v>
      </c>
      <c r="J3534" s="68">
        <v>1</v>
      </c>
      <c r="K3534" s="13">
        <f>IFERROR(VLOOKUP(I3534,'LISTES stock'!A$2:B$1487,2,0)+SUMIFS(J3534:J3534,D3534:D3534,"ENTRÉE",I3534:I3534,I3534)-SUMIFS(J3534:J3534,D3534:D3534,"SORTIE",I3534:I3534,I3534),"")</f>
        <v>0</v>
      </c>
      <c r="L3534" s="13">
        <f>IFERROR(VLOOKUP(I3534,T_LISTES[],3,0),"")</f>
        <v>0</v>
      </c>
      <c r="M3534" s="13" t="str">
        <f t="shared" si="111"/>
        <v>COMMANDER</v>
      </c>
      <c r="N3534" s="23"/>
      <c r="O3534" s="8"/>
      <c r="P3534" s="69">
        <v>0</v>
      </c>
      <c r="Q3534" s="22"/>
      <c r="R3534" s="14" t="s">
        <v>1767</v>
      </c>
    </row>
    <row r="3535" spans="1:18" x14ac:dyDescent="0.25">
      <c r="A3535" s="14">
        <f t="shared" si="110"/>
        <v>3534</v>
      </c>
      <c r="B3535" s="15">
        <v>44440</v>
      </c>
      <c r="C3535" s="7">
        <v>44450</v>
      </c>
      <c r="D3535" s="8" t="s">
        <v>842</v>
      </c>
      <c r="E3535" s="22" t="s">
        <v>770</v>
      </c>
      <c r="F3535" s="67" t="s">
        <v>1833</v>
      </c>
      <c r="G3535" s="8"/>
      <c r="H3535" s="67" t="s">
        <v>1742</v>
      </c>
      <c r="I3535" s="22" t="s">
        <v>391</v>
      </c>
      <c r="J3535" s="68">
        <v>2</v>
      </c>
      <c r="K3535" s="13">
        <f>IFERROR(VLOOKUP(I3535,'LISTES stock'!A$2:B$1487,2,0)+SUMIFS(J3535:J3535,D3535:D3535,"ENTRÉE",I3535:I3535,I3535)-SUMIFS(J3535:J3535,D3535:D3535,"SORTIE",I3535:I3535,I3535),"")</f>
        <v>-2</v>
      </c>
      <c r="L3535" s="13">
        <f>IFERROR(VLOOKUP(I3535,T_LISTES[],3,0),"")</f>
        <v>2</v>
      </c>
      <c r="M3535" s="13" t="str">
        <f t="shared" si="111"/>
        <v>COMMANDER</v>
      </c>
      <c r="N3535" s="23"/>
      <c r="O3535" s="8"/>
      <c r="P3535" s="69">
        <v>230000</v>
      </c>
      <c r="Q3535" s="22"/>
      <c r="R3535" s="14" t="s">
        <v>1743</v>
      </c>
    </row>
    <row r="3536" spans="1:18" x14ac:dyDescent="0.25">
      <c r="A3536" s="14">
        <f t="shared" si="110"/>
        <v>3535</v>
      </c>
      <c r="B3536" s="15">
        <v>44440</v>
      </c>
      <c r="C3536" s="7">
        <v>44450</v>
      </c>
      <c r="D3536" s="8" t="s">
        <v>842</v>
      </c>
      <c r="E3536" s="22" t="s">
        <v>867</v>
      </c>
      <c r="F3536" s="67" t="s">
        <v>2037</v>
      </c>
      <c r="G3536" s="8"/>
      <c r="H3536" s="67" t="s">
        <v>33</v>
      </c>
      <c r="I3536" s="22" t="s">
        <v>786</v>
      </c>
      <c r="J3536" s="68">
        <v>1</v>
      </c>
      <c r="K3536" s="13">
        <f>IFERROR(VLOOKUP(I3536,'LISTES stock'!A$2:B$1487,2,0)+SUMIFS(J3536:J3536,D3536:D3536,"ENTRÉE",I3536:I3536,I3536)-SUMIFS(J3536:J3536,D3536:D3536,"SORTIE",I3536:I3536,I3536),"")</f>
        <v>-3</v>
      </c>
      <c r="L3536" s="13">
        <f>IFERROR(VLOOKUP(I3536,T_LISTES[],3,0),"")</f>
        <v>0</v>
      </c>
      <c r="M3536" s="13" t="str">
        <f t="shared" si="111"/>
        <v>COMMANDER</v>
      </c>
      <c r="N3536" s="23"/>
      <c r="O3536" s="8"/>
      <c r="P3536" s="69">
        <v>0</v>
      </c>
      <c r="Q3536" s="22"/>
      <c r="R3536" s="14" t="s">
        <v>1767</v>
      </c>
    </row>
    <row r="3537" spans="1:18" x14ac:dyDescent="0.25">
      <c r="A3537" s="14">
        <f t="shared" si="110"/>
        <v>3536</v>
      </c>
      <c r="B3537" s="15">
        <v>44440</v>
      </c>
      <c r="C3537" s="7">
        <v>44450</v>
      </c>
      <c r="D3537" s="8" t="s">
        <v>842</v>
      </c>
      <c r="E3537" s="22" t="s">
        <v>770</v>
      </c>
      <c r="F3537" s="67" t="s">
        <v>1735</v>
      </c>
      <c r="G3537" s="8"/>
      <c r="H3537" s="67" t="s">
        <v>17</v>
      </c>
      <c r="I3537" s="22" t="s">
        <v>202</v>
      </c>
      <c r="J3537" s="68">
        <v>1</v>
      </c>
      <c r="K3537" s="13">
        <f>IFERROR(VLOOKUP(I3537,'LISTES stock'!A$2:B$1487,2,0)+SUMIFS(J3537:J3537,D3537:D3537,"ENTRÉE",I3537:I3537,I3537)-SUMIFS(J3537:J3537,D3537:D3537,"SORTIE",I3537:I3537,I3537),"")</f>
        <v>3</v>
      </c>
      <c r="L3537" s="13">
        <f>IFERROR(VLOOKUP(I3537,T_LISTES[],3,0),"")</f>
        <v>0</v>
      </c>
      <c r="M3537" s="13" t="str">
        <f t="shared" si="111"/>
        <v/>
      </c>
      <c r="N3537" s="23"/>
      <c r="O3537" s="8"/>
      <c r="P3537" s="69">
        <v>0</v>
      </c>
      <c r="Q3537" s="22"/>
      <c r="R3537" s="14" t="s">
        <v>1767</v>
      </c>
    </row>
    <row r="3538" spans="1:18" x14ac:dyDescent="0.25">
      <c r="A3538" s="14">
        <f t="shared" si="110"/>
        <v>3537</v>
      </c>
      <c r="B3538" s="15">
        <v>44440</v>
      </c>
      <c r="C3538" s="7">
        <v>44450</v>
      </c>
      <c r="D3538" s="8" t="s">
        <v>842</v>
      </c>
      <c r="E3538" s="22" t="s">
        <v>867</v>
      </c>
      <c r="F3538" s="67" t="s">
        <v>1964</v>
      </c>
      <c r="G3538" s="8"/>
      <c r="H3538" s="67" t="s">
        <v>1740</v>
      </c>
      <c r="I3538" s="22" t="s">
        <v>548</v>
      </c>
      <c r="J3538" s="68">
        <v>1</v>
      </c>
      <c r="K3538" s="13">
        <f>IFERROR(VLOOKUP(I3538,'LISTES stock'!A$2:B$1487,2,0)+SUMIFS(J3538:J3538,D3538:D3538,"ENTRÉE",I3538:I3538,I3538)-SUMIFS(J3538:J3538,D3538:D3538,"SORTIE",I3538:I3538,I3538),"")</f>
        <v>-1</v>
      </c>
      <c r="L3538" s="13">
        <f>IFERROR(VLOOKUP(I3538,T_LISTES[],3,0),"")</f>
        <v>2</v>
      </c>
      <c r="M3538" s="13" t="str">
        <f t="shared" si="111"/>
        <v>COMMANDER</v>
      </c>
      <c r="N3538" s="23" t="s">
        <v>1977</v>
      </c>
      <c r="O3538" s="8"/>
      <c r="P3538" s="69">
        <v>100000</v>
      </c>
      <c r="Q3538" s="22"/>
      <c r="R3538" s="14" t="s">
        <v>1767</v>
      </c>
    </row>
    <row r="3539" spans="1:18" x14ac:dyDescent="0.25">
      <c r="A3539" s="14">
        <f t="shared" si="110"/>
        <v>3538</v>
      </c>
      <c r="B3539" s="15">
        <v>44440</v>
      </c>
      <c r="C3539" s="7">
        <v>44450</v>
      </c>
      <c r="D3539" s="8" t="s">
        <v>842</v>
      </c>
      <c r="E3539" s="22" t="s">
        <v>867</v>
      </c>
      <c r="F3539" s="67" t="s">
        <v>1964</v>
      </c>
      <c r="G3539" s="8"/>
      <c r="H3539" s="67" t="s">
        <v>1740</v>
      </c>
      <c r="I3539" s="22" t="s">
        <v>304</v>
      </c>
      <c r="J3539" s="68">
        <v>1</v>
      </c>
      <c r="K3539" s="13">
        <f>IFERROR(VLOOKUP(I3539,'LISTES stock'!A$2:B$1487,2,0)+SUMIFS(J3539:J3539,D3539:D3539,"ENTRÉE",I3539:I3539,I3539)-SUMIFS(J3539:J3539,D3539:D3539,"SORTIE",I3539:I3539,I3539),"")</f>
        <v>-4</v>
      </c>
      <c r="L3539" s="13">
        <f>IFERROR(VLOOKUP(I3539,T_LISTES[],3,0),"")</f>
        <v>0</v>
      </c>
      <c r="M3539" s="13" t="str">
        <f t="shared" si="111"/>
        <v>COMMANDER</v>
      </c>
      <c r="N3539" s="23"/>
      <c r="O3539" s="8"/>
      <c r="P3539" s="69">
        <v>0</v>
      </c>
      <c r="Q3539" s="22"/>
      <c r="R3539" s="14" t="s">
        <v>1767</v>
      </c>
    </row>
    <row r="3540" spans="1:18" x14ac:dyDescent="0.25">
      <c r="A3540" s="14">
        <f t="shared" si="110"/>
        <v>3539</v>
      </c>
      <c r="B3540" s="15">
        <v>44440</v>
      </c>
      <c r="C3540" s="7">
        <v>44450</v>
      </c>
      <c r="D3540" s="8" t="s">
        <v>842</v>
      </c>
      <c r="E3540" s="22" t="s">
        <v>867</v>
      </c>
      <c r="F3540" s="67" t="s">
        <v>1768</v>
      </c>
      <c r="G3540" s="8"/>
      <c r="H3540" s="67" t="s">
        <v>33</v>
      </c>
      <c r="I3540" s="22" t="s">
        <v>39</v>
      </c>
      <c r="J3540" s="68">
        <v>6</v>
      </c>
      <c r="K3540" s="13">
        <f>IFERROR(VLOOKUP(I3540,'LISTES stock'!A$2:B$1487,2,0)+SUMIFS(J3540:J3540,D3540:D3540,"ENTRÉE",I3540:I3540,I3540)-SUMIFS(J3540:J3540,D3540:D3540,"SORTIE",I3540:I3540,I3540),"")</f>
        <v>33</v>
      </c>
      <c r="L3540" s="13">
        <f>IFERROR(VLOOKUP(I3540,T_LISTES[],3,0),"")</f>
        <v>0</v>
      </c>
      <c r="M3540" s="13" t="str">
        <f t="shared" si="111"/>
        <v/>
      </c>
      <c r="N3540" s="23"/>
      <c r="O3540" s="8"/>
      <c r="P3540" s="69">
        <v>0</v>
      </c>
      <c r="Q3540" s="22"/>
      <c r="R3540" s="14" t="s">
        <v>1767</v>
      </c>
    </row>
    <row r="3541" spans="1:18" x14ac:dyDescent="0.25">
      <c r="A3541" s="14">
        <f t="shared" si="110"/>
        <v>3540</v>
      </c>
      <c r="B3541" s="15">
        <v>44440</v>
      </c>
      <c r="C3541" s="7">
        <v>44450</v>
      </c>
      <c r="D3541" s="8" t="s">
        <v>842</v>
      </c>
      <c r="E3541" s="22" t="s">
        <v>707</v>
      </c>
      <c r="F3541" s="67" t="s">
        <v>1747</v>
      </c>
      <c r="G3541" s="8"/>
      <c r="H3541" s="67" t="s">
        <v>33</v>
      </c>
      <c r="I3541" s="22" t="s">
        <v>497</v>
      </c>
      <c r="J3541" s="68">
        <v>1</v>
      </c>
      <c r="K3541" s="13">
        <f>IFERROR(VLOOKUP(I3541,'LISTES stock'!A$2:B$1487,2,0)+SUMIFS(J3541:J3541,D3541:D3541,"ENTRÉE",I3541:I3541,I3541)-SUMIFS(J3541:J3541,D3541:D3541,"SORTIE",I3541:I3541,I3541),"")</f>
        <v>-11</v>
      </c>
      <c r="L3541" s="13">
        <f>IFERROR(VLOOKUP(I3541,T_LISTES[],3,0),"")</f>
        <v>0</v>
      </c>
      <c r="M3541" s="13" t="str">
        <f t="shared" si="111"/>
        <v>COMMANDER</v>
      </c>
      <c r="N3541" s="23"/>
      <c r="O3541" s="8"/>
      <c r="P3541" s="69">
        <v>0</v>
      </c>
      <c r="Q3541" s="22"/>
      <c r="R3541" s="14" t="s">
        <v>1737</v>
      </c>
    </row>
    <row r="3542" spans="1:18" x14ac:dyDescent="0.25">
      <c r="A3542" s="14">
        <f t="shared" si="110"/>
        <v>3541</v>
      </c>
      <c r="B3542" s="15">
        <v>44440</v>
      </c>
      <c r="C3542" s="7">
        <v>44450</v>
      </c>
      <c r="D3542" s="8" t="s">
        <v>842</v>
      </c>
      <c r="E3542" s="22" t="s">
        <v>867</v>
      </c>
      <c r="F3542" s="67" t="s">
        <v>1768</v>
      </c>
      <c r="G3542" s="8"/>
      <c r="H3542" s="67" t="s">
        <v>33</v>
      </c>
      <c r="I3542" s="22" t="s">
        <v>404</v>
      </c>
      <c r="J3542" s="68">
        <v>1</v>
      </c>
      <c r="K3542" s="13">
        <f>IFERROR(VLOOKUP(I3542,'LISTES stock'!A$2:B$1487,2,0)+SUMIFS(J3542:J3542,D3542:D3542,"ENTRÉE",I3542:I3542,I3542)-SUMIFS(J3542:J3542,D3542:D3542,"SORTIE",I3542:I3542,I3542),"")</f>
        <v>16</v>
      </c>
      <c r="L3542" s="13">
        <f>IFERROR(VLOOKUP(I3542,T_LISTES[],3,0),"")</f>
        <v>0</v>
      </c>
      <c r="M3542" s="13" t="str">
        <f t="shared" si="111"/>
        <v/>
      </c>
      <c r="N3542" s="23"/>
      <c r="O3542" s="8"/>
      <c r="P3542" s="69">
        <v>0</v>
      </c>
      <c r="Q3542" s="22"/>
      <c r="R3542" s="14" t="s">
        <v>1778</v>
      </c>
    </row>
    <row r="3543" spans="1:18" x14ac:dyDescent="0.25">
      <c r="A3543" s="14">
        <f t="shared" si="110"/>
        <v>3542</v>
      </c>
      <c r="B3543" s="15">
        <v>44440</v>
      </c>
      <c r="C3543" s="7">
        <v>44450</v>
      </c>
      <c r="D3543" s="8" t="s">
        <v>842</v>
      </c>
      <c r="E3543" s="22" t="s">
        <v>84</v>
      </c>
      <c r="F3543" s="67" t="s">
        <v>1765</v>
      </c>
      <c r="G3543" s="8"/>
      <c r="H3543" s="67" t="s">
        <v>26</v>
      </c>
      <c r="I3543" s="22" t="s">
        <v>64</v>
      </c>
      <c r="J3543" s="68">
        <v>1</v>
      </c>
      <c r="K3543" s="13">
        <f>IFERROR(VLOOKUP(I3543,'LISTES stock'!A$2:B$1487,2,0)+SUMIFS(J3543:J3543,D3543:D3543,"ENTRÉE",I3543:I3543,I3543)-SUMIFS(J3543:J3543,D3543:D3543,"SORTIE",I3543:I3543,I3543),"")</f>
        <v>-50</v>
      </c>
      <c r="L3543" s="13">
        <f>IFERROR(VLOOKUP(I3543,T_LISTES[],3,0),"")</f>
        <v>2</v>
      </c>
      <c r="M3543" s="13" t="str">
        <f t="shared" si="111"/>
        <v>COMMANDER</v>
      </c>
      <c r="N3543" s="23"/>
      <c r="O3543" s="8"/>
      <c r="P3543" s="69">
        <v>0</v>
      </c>
      <c r="Q3543" s="22" t="s">
        <v>1780</v>
      </c>
      <c r="R3543" s="14" t="s">
        <v>1759</v>
      </c>
    </row>
    <row r="3544" spans="1:18" x14ac:dyDescent="0.25">
      <c r="A3544" s="14">
        <f t="shared" si="110"/>
        <v>3543</v>
      </c>
      <c r="B3544" s="15">
        <v>44440</v>
      </c>
      <c r="C3544" s="7">
        <v>44450</v>
      </c>
      <c r="D3544" s="8" t="s">
        <v>842</v>
      </c>
      <c r="E3544" s="22" t="s">
        <v>84</v>
      </c>
      <c r="F3544" s="67" t="s">
        <v>1765</v>
      </c>
      <c r="G3544" s="8"/>
      <c r="H3544" s="67" t="s">
        <v>26</v>
      </c>
      <c r="I3544" s="22" t="s">
        <v>65</v>
      </c>
      <c r="J3544" s="68">
        <v>1</v>
      </c>
      <c r="K3544" s="13">
        <f>IFERROR(VLOOKUP(I3544,'LISTES stock'!A$2:B$1487,2,0)+SUMIFS(J3544:J3544,D3544:D3544,"ENTRÉE",I3544:I3544,I3544)-SUMIFS(J3544:J3544,D3544:D3544,"SORTIE",I3544:I3544,I3544),"")</f>
        <v>-54</v>
      </c>
      <c r="L3544" s="13">
        <f>IFERROR(VLOOKUP(I3544,T_LISTES[],3,0),"")</f>
        <v>2</v>
      </c>
      <c r="M3544" s="13" t="str">
        <f t="shared" si="111"/>
        <v>COMMANDER</v>
      </c>
      <c r="N3544" s="23"/>
      <c r="O3544" s="8"/>
      <c r="P3544" s="69">
        <v>0</v>
      </c>
      <c r="Q3544" s="22" t="s">
        <v>1780</v>
      </c>
      <c r="R3544" s="14" t="s">
        <v>1759</v>
      </c>
    </row>
    <row r="3545" spans="1:18" x14ac:dyDescent="0.25">
      <c r="A3545" s="14">
        <f t="shared" si="110"/>
        <v>3544</v>
      </c>
      <c r="B3545" s="15">
        <v>44440</v>
      </c>
      <c r="C3545" s="7">
        <v>44450</v>
      </c>
      <c r="D3545" s="8" t="s">
        <v>842</v>
      </c>
      <c r="E3545" s="22" t="s">
        <v>84</v>
      </c>
      <c r="F3545" s="67" t="s">
        <v>1860</v>
      </c>
      <c r="G3545" s="8"/>
      <c r="H3545" s="67" t="s">
        <v>26</v>
      </c>
      <c r="I3545" s="22" t="s">
        <v>135</v>
      </c>
      <c r="J3545" s="68">
        <v>1</v>
      </c>
      <c r="K3545" s="13">
        <f>IFERROR(VLOOKUP(I3545,'LISTES stock'!A$2:B$1487,2,0)+SUMIFS(J3545:J3545,D3545:D3545,"ENTRÉE",I3545:I3545,I3545)-SUMIFS(J3545:J3545,D3545:D3545,"SORTIE",I3545:I3545,I3545),"")</f>
        <v>-87</v>
      </c>
      <c r="L3545" s="13">
        <f>IFERROR(VLOOKUP(I3545,T_LISTES[],3,0),"")</f>
        <v>2</v>
      </c>
      <c r="M3545" s="13" t="str">
        <f t="shared" si="111"/>
        <v>COMMANDER</v>
      </c>
      <c r="N3545" s="23"/>
      <c r="O3545" s="8"/>
      <c r="P3545" s="69">
        <v>0</v>
      </c>
      <c r="Q3545" s="22" t="s">
        <v>1780</v>
      </c>
      <c r="R3545" s="14" t="s">
        <v>1759</v>
      </c>
    </row>
    <row r="3546" spans="1:18" x14ac:dyDescent="0.25">
      <c r="A3546" s="14">
        <f t="shared" si="110"/>
        <v>3545</v>
      </c>
      <c r="B3546" s="15">
        <v>44440</v>
      </c>
      <c r="C3546" s="7">
        <v>44450</v>
      </c>
      <c r="D3546" s="8" t="s">
        <v>842</v>
      </c>
      <c r="E3546" s="22" t="s">
        <v>84</v>
      </c>
      <c r="F3546" s="67" t="s">
        <v>1765</v>
      </c>
      <c r="G3546" s="8"/>
      <c r="H3546" s="67" t="s">
        <v>58</v>
      </c>
      <c r="I3546" s="22" t="s">
        <v>57</v>
      </c>
      <c r="J3546" s="68">
        <v>35</v>
      </c>
      <c r="K3546" s="13">
        <f>IFERROR(VLOOKUP(I3546,'LISTES stock'!A$2:B$1487,2,0)+SUMIFS(J3546:J3546,D3546:D3546,"ENTRÉE",I3546:I3546,I3546)-SUMIFS(J3546:J3546,D3546:D3546,"SORTIE",I3546:I3546,I3546),"")</f>
        <v>-7079</v>
      </c>
      <c r="L3546" s="13">
        <f>IFERROR(VLOOKUP(I3546,T_LISTES[],3,0),"")</f>
        <v>0</v>
      </c>
      <c r="M3546" s="13" t="str">
        <f t="shared" si="111"/>
        <v>COMMANDER</v>
      </c>
      <c r="N3546" s="23" t="s">
        <v>1861</v>
      </c>
      <c r="O3546" s="8"/>
      <c r="P3546" s="69">
        <v>0</v>
      </c>
      <c r="Q3546" s="22" t="s">
        <v>1780</v>
      </c>
      <c r="R3546" s="14" t="s">
        <v>1759</v>
      </c>
    </row>
    <row r="3547" spans="1:18" x14ac:dyDescent="0.25">
      <c r="A3547" s="14">
        <f t="shared" si="110"/>
        <v>3546</v>
      </c>
      <c r="B3547" s="15">
        <v>44440</v>
      </c>
      <c r="C3547" s="7">
        <v>44450</v>
      </c>
      <c r="D3547" s="8" t="s">
        <v>842</v>
      </c>
      <c r="E3547" s="22" t="s">
        <v>84</v>
      </c>
      <c r="F3547" s="67" t="s">
        <v>1747</v>
      </c>
      <c r="G3547" s="8"/>
      <c r="H3547" s="67" t="s">
        <v>26</v>
      </c>
      <c r="I3547" s="22" t="s">
        <v>69</v>
      </c>
      <c r="J3547" s="68">
        <v>1</v>
      </c>
      <c r="K3547" s="13">
        <f>IFERROR(VLOOKUP(I3547,'LISTES stock'!A$2:B$1487,2,0)+SUMIFS(J3547:J3547,D3547:D3547,"ENTRÉE",I3547:I3547,I3547)-SUMIFS(J3547:J3547,D3547:D3547,"SORTIE",I3547:I3547,I3547),"")</f>
        <v>-8</v>
      </c>
      <c r="L3547" s="13">
        <f>IFERROR(VLOOKUP(I3547,T_LISTES[],3,0),"")</f>
        <v>2</v>
      </c>
      <c r="M3547" s="13" t="str">
        <f t="shared" si="111"/>
        <v>COMMANDER</v>
      </c>
      <c r="N3547" s="23"/>
      <c r="O3547" s="8"/>
      <c r="P3547" s="69">
        <v>0</v>
      </c>
      <c r="Q3547" s="22" t="s">
        <v>1780</v>
      </c>
      <c r="R3547" s="14" t="s">
        <v>1759</v>
      </c>
    </row>
    <row r="3548" spans="1:18" x14ac:dyDescent="0.25">
      <c r="A3548" s="14">
        <f t="shared" si="110"/>
        <v>3547</v>
      </c>
      <c r="B3548" s="15">
        <v>44440</v>
      </c>
      <c r="C3548" s="7">
        <v>44450</v>
      </c>
      <c r="D3548" s="8" t="s">
        <v>842</v>
      </c>
      <c r="E3548" s="22" t="s">
        <v>84</v>
      </c>
      <c r="F3548" s="67" t="s">
        <v>2129</v>
      </c>
      <c r="G3548" s="8"/>
      <c r="H3548" s="67" t="s">
        <v>1742</v>
      </c>
      <c r="I3548" s="22" t="s">
        <v>503</v>
      </c>
      <c r="J3548" s="68">
        <v>1</v>
      </c>
      <c r="K3548" s="13">
        <f>IFERROR(VLOOKUP(I3548,'LISTES stock'!A$2:B$1487,2,0)+SUMIFS(J3548:J3548,D3548:D3548,"ENTRÉE",I3548:I3548,I3548)-SUMIFS(J3548:J3548,D3548:D3548,"SORTIE",I3548:I3548,I3548),"")</f>
        <v>1</v>
      </c>
      <c r="L3548" s="13">
        <f>IFERROR(VLOOKUP(I3548,T_LISTES[],3,0),"")</f>
        <v>2</v>
      </c>
      <c r="M3548" s="13" t="str">
        <f t="shared" si="111"/>
        <v>COMMANDER</v>
      </c>
      <c r="N3548" s="23"/>
      <c r="O3548" s="8"/>
      <c r="P3548" s="69">
        <v>0</v>
      </c>
      <c r="Q3548" s="22"/>
      <c r="R3548" s="14" t="s">
        <v>2208</v>
      </c>
    </row>
    <row r="3549" spans="1:18" x14ac:dyDescent="0.25">
      <c r="A3549" s="14">
        <f t="shared" si="110"/>
        <v>3548</v>
      </c>
      <c r="B3549" s="15">
        <v>44440</v>
      </c>
      <c r="C3549" s="7">
        <v>44450</v>
      </c>
      <c r="D3549" s="8" t="s">
        <v>842</v>
      </c>
      <c r="E3549" s="22" t="s">
        <v>84</v>
      </c>
      <c r="F3549" s="67" t="s">
        <v>1747</v>
      </c>
      <c r="G3549" s="8"/>
      <c r="H3549" s="67" t="s">
        <v>17</v>
      </c>
      <c r="I3549" s="22" t="s">
        <v>171</v>
      </c>
      <c r="J3549" s="68">
        <v>2</v>
      </c>
      <c r="K3549" s="13">
        <f>IFERROR(VLOOKUP(I3549,'LISTES stock'!A$2:B$1487,2,0)+SUMIFS(J3549:J3549,D3549:D3549,"ENTRÉE",I3549:I3549,I3549)-SUMIFS(J3549:J3549,D3549:D3549,"SORTIE",I3549:I3549,I3549),"")</f>
        <v>-2</v>
      </c>
      <c r="L3549" s="13">
        <f>IFERROR(VLOOKUP(I3549,T_LISTES[],3,0),"")</f>
        <v>0</v>
      </c>
      <c r="M3549" s="13" t="str">
        <f t="shared" si="111"/>
        <v>COMMANDER</v>
      </c>
      <c r="N3549" s="23" t="s">
        <v>1811</v>
      </c>
      <c r="O3549" s="8"/>
      <c r="P3549" s="69">
        <v>0</v>
      </c>
      <c r="Q3549" s="22" t="s">
        <v>1812</v>
      </c>
      <c r="R3549" s="14" t="s">
        <v>1778</v>
      </c>
    </row>
    <row r="3550" spans="1:18" x14ac:dyDescent="0.25">
      <c r="A3550" s="14">
        <f t="shared" si="110"/>
        <v>3549</v>
      </c>
      <c r="B3550" s="15">
        <v>44440</v>
      </c>
      <c r="C3550" s="7">
        <v>44450</v>
      </c>
      <c r="D3550" s="75" t="s">
        <v>844</v>
      </c>
      <c r="E3550" s="22" t="s">
        <v>2298</v>
      </c>
      <c r="F3550" s="67" t="s">
        <v>1735</v>
      </c>
      <c r="G3550" s="8"/>
      <c r="H3550" s="67" t="s">
        <v>1740</v>
      </c>
      <c r="I3550" s="22" t="s">
        <v>972</v>
      </c>
      <c r="J3550" s="68">
        <v>1</v>
      </c>
      <c r="K3550" s="13">
        <f>IFERROR(VLOOKUP(I3550,'LISTES stock'!A$2:B$1487,2,0)+SUMIFS(J3550:J3550,D3550:D3550,"ENTRÉE",I3550:I3550,I3550)-SUMIFS(J3550:J3550,D3550:D3550,"SORTIE",I3550:I3550,I3550),"")</f>
        <v>4</v>
      </c>
      <c r="L3550" s="13">
        <f>IFERROR(VLOOKUP(I3550,T_LISTES[],3,0),"")</f>
        <v>2</v>
      </c>
      <c r="M3550" s="13" t="str">
        <f t="shared" si="111"/>
        <v/>
      </c>
      <c r="N3550" s="23"/>
      <c r="O3550" s="8"/>
      <c r="P3550" s="69">
        <v>80000</v>
      </c>
      <c r="Q3550" s="22" t="s">
        <v>2543</v>
      </c>
      <c r="R3550" s="14"/>
    </row>
    <row r="3551" spans="1:18" x14ac:dyDescent="0.25">
      <c r="A3551" s="14">
        <f t="shared" si="110"/>
        <v>3550</v>
      </c>
      <c r="B3551" s="15">
        <v>44440</v>
      </c>
      <c r="C3551" s="7">
        <v>44450</v>
      </c>
      <c r="D3551" s="75" t="s">
        <v>844</v>
      </c>
      <c r="E3551" s="22" t="s">
        <v>2298</v>
      </c>
      <c r="F3551" s="67" t="s">
        <v>1735</v>
      </c>
      <c r="G3551" s="8"/>
      <c r="H3551" s="67"/>
      <c r="I3551" s="22" t="s">
        <v>202</v>
      </c>
      <c r="J3551" s="68">
        <v>1</v>
      </c>
      <c r="K3551" s="13">
        <f>IFERROR(VLOOKUP(I3551,'LISTES stock'!A$2:B$1487,2,0)+SUMIFS(J3551:J3551,D3551:D3551,"ENTRÉE",I3551:I3551,I3551)-SUMIFS(J3551:J3551,D3551:D3551,"SORTIE",I3551:I3551,I3551),"")</f>
        <v>5</v>
      </c>
      <c r="L3551" s="13">
        <f>IFERROR(VLOOKUP(I3551,T_LISTES[],3,0),"")</f>
        <v>0</v>
      </c>
      <c r="M3551" s="13" t="str">
        <f t="shared" si="111"/>
        <v/>
      </c>
      <c r="N3551" s="23"/>
      <c r="O3551" s="8"/>
      <c r="P3551" s="69">
        <v>0</v>
      </c>
      <c r="Q3551" s="22"/>
      <c r="R3551" s="14"/>
    </row>
    <row r="3552" spans="1:18" x14ac:dyDescent="0.25">
      <c r="A3552" s="14">
        <f t="shared" si="110"/>
        <v>3551</v>
      </c>
      <c r="B3552" s="15">
        <v>44440</v>
      </c>
      <c r="C3552" s="7">
        <v>44450</v>
      </c>
      <c r="D3552" s="75" t="s">
        <v>844</v>
      </c>
      <c r="E3552" s="22" t="s">
        <v>2298</v>
      </c>
      <c r="F3552" s="67" t="s">
        <v>1860</v>
      </c>
      <c r="G3552" s="8"/>
      <c r="H3552" s="67"/>
      <c r="I3552" s="22" t="s">
        <v>664</v>
      </c>
      <c r="J3552" s="68">
        <v>20</v>
      </c>
      <c r="K3552" s="13">
        <f>IFERROR(VLOOKUP(I3552,'LISTES stock'!A$2:B$1487,2,0)+SUMIFS(J3552:J3552,D3552:D3552,"ENTRÉE",I3552:I3552,I3552)-SUMIFS(J3552:J3552,D3552:D3552,"SORTIE",I3552:I3552,I3552),"")</f>
        <v>7</v>
      </c>
      <c r="L3552" s="13">
        <f>IFERROR(VLOOKUP(I3552,T_LISTES[],3,0),"")</f>
        <v>2</v>
      </c>
      <c r="M3552" s="13" t="str">
        <f t="shared" si="111"/>
        <v/>
      </c>
      <c r="N3552" s="23"/>
      <c r="O3552" s="8"/>
      <c r="P3552" s="69">
        <v>0</v>
      </c>
      <c r="Q3552" s="22"/>
      <c r="R3552" s="14"/>
    </row>
    <row r="3553" spans="1:18" x14ac:dyDescent="0.25">
      <c r="A3553" s="14">
        <f t="shared" si="110"/>
        <v>3552</v>
      </c>
      <c r="B3553" s="15">
        <v>44440</v>
      </c>
      <c r="C3553" s="7">
        <v>44450</v>
      </c>
      <c r="D3553" s="75" t="s">
        <v>844</v>
      </c>
      <c r="E3553" s="22" t="s">
        <v>2298</v>
      </c>
      <c r="F3553" s="67" t="s">
        <v>1860</v>
      </c>
      <c r="G3553" s="8"/>
      <c r="H3553" s="67"/>
      <c r="I3553" s="22" t="s">
        <v>663</v>
      </c>
      <c r="J3553" s="68">
        <v>20</v>
      </c>
      <c r="K3553" s="13">
        <f>IFERROR(VLOOKUP(I3553,'LISTES stock'!A$2:B$1487,2,0)+SUMIFS(J3553:J3553,D3553:D3553,"ENTRÉE",I3553:I3553,I3553)-SUMIFS(J3553:J3553,D3553:D3553,"SORTIE",I3553:I3553,I3553),"")</f>
        <v>21</v>
      </c>
      <c r="L3553" s="13">
        <f>IFERROR(VLOOKUP(I3553,T_LISTES[],3,0),"")</f>
        <v>2</v>
      </c>
      <c r="M3553" s="13" t="str">
        <f t="shared" si="111"/>
        <v/>
      </c>
      <c r="N3553" s="23"/>
      <c r="O3553" s="8"/>
      <c r="P3553" s="69">
        <v>0</v>
      </c>
      <c r="Q3553" s="22"/>
      <c r="R3553" s="14"/>
    </row>
    <row r="3554" spans="1:18" x14ac:dyDescent="0.25">
      <c r="A3554" s="14">
        <f t="shared" si="110"/>
        <v>3553</v>
      </c>
      <c r="B3554" s="15">
        <v>44440</v>
      </c>
      <c r="C3554" s="7">
        <v>44452</v>
      </c>
      <c r="D3554" s="8" t="s">
        <v>842</v>
      </c>
      <c r="E3554" s="22" t="s">
        <v>770</v>
      </c>
      <c r="F3554" s="67" t="s">
        <v>1744</v>
      </c>
      <c r="G3554" s="8"/>
      <c r="H3554" s="67" t="s">
        <v>1769</v>
      </c>
      <c r="I3554" s="22" t="s">
        <v>490</v>
      </c>
      <c r="J3554" s="68">
        <v>1</v>
      </c>
      <c r="K3554" s="13">
        <f>IFERROR(VLOOKUP(I3554,'LISTES stock'!A$2:B$1487,2,0)+SUMIFS(J3554:J3554,D3554:D3554,"ENTRÉE",I3554:I3554,I3554)-SUMIFS(J3554:J3554,D3554:D3554,"SORTIE",I3554:I3554,I3554),"")</f>
        <v>-1</v>
      </c>
      <c r="L3554" s="13">
        <f>IFERROR(VLOOKUP(I3554,T_LISTES[],3,0),"")</f>
        <v>2</v>
      </c>
      <c r="M3554" s="13" t="str">
        <f t="shared" si="111"/>
        <v>COMMANDER</v>
      </c>
      <c r="N3554" s="23"/>
      <c r="O3554" s="8"/>
      <c r="P3554" s="69">
        <v>20000</v>
      </c>
      <c r="Q3554" s="22"/>
      <c r="R3554" s="14" t="s">
        <v>1767</v>
      </c>
    </row>
    <row r="3555" spans="1:18" x14ac:dyDescent="0.25">
      <c r="A3555" s="14">
        <f t="shared" si="110"/>
        <v>3554</v>
      </c>
      <c r="B3555" s="15">
        <v>44440</v>
      </c>
      <c r="C3555" s="7">
        <v>44452</v>
      </c>
      <c r="D3555" s="8" t="s">
        <v>842</v>
      </c>
      <c r="E3555" s="22" t="s">
        <v>256</v>
      </c>
      <c r="F3555" s="67" t="s">
        <v>1964</v>
      </c>
      <c r="G3555" s="8"/>
      <c r="H3555" s="67" t="s">
        <v>1742</v>
      </c>
      <c r="I3555" s="22" t="s">
        <v>329</v>
      </c>
      <c r="J3555" s="68">
        <v>1</v>
      </c>
      <c r="K3555" s="13">
        <f>IFERROR(VLOOKUP(I3555,'LISTES stock'!A$2:B$1487,2,0)+SUMIFS(J3555:J3555,D3555:D3555,"ENTRÉE",I3555:I3555,I3555)-SUMIFS(J3555:J3555,D3555:D3555,"SORTIE",I3555:I3555,I3555),"")</f>
        <v>33</v>
      </c>
      <c r="L3555" s="13">
        <f>IFERROR(VLOOKUP(I3555,T_LISTES[],3,0),"")</f>
        <v>2</v>
      </c>
      <c r="M3555" s="13" t="str">
        <f t="shared" si="111"/>
        <v/>
      </c>
      <c r="N3555" s="23"/>
      <c r="O3555" s="8"/>
      <c r="P3555" s="69">
        <v>0</v>
      </c>
      <c r="Q3555" s="22"/>
      <c r="R3555" s="14" t="s">
        <v>1743</v>
      </c>
    </row>
    <row r="3556" spans="1:18" x14ac:dyDescent="0.25">
      <c r="A3556" s="14">
        <f t="shared" si="110"/>
        <v>3555</v>
      </c>
      <c r="B3556" s="15">
        <v>44440</v>
      </c>
      <c r="C3556" s="7">
        <v>44452</v>
      </c>
      <c r="D3556" s="8" t="s">
        <v>842</v>
      </c>
      <c r="E3556" s="22" t="s">
        <v>256</v>
      </c>
      <c r="F3556" s="67" t="s">
        <v>1964</v>
      </c>
      <c r="G3556" s="8"/>
      <c r="H3556" s="67" t="s">
        <v>1742</v>
      </c>
      <c r="I3556" s="22" t="s">
        <v>7</v>
      </c>
      <c r="J3556" s="68">
        <v>1</v>
      </c>
      <c r="K3556" s="13">
        <f>IFERROR(VLOOKUP(I3556,'LISTES stock'!A$2:B$1487,2,0)+SUMIFS(J3556:J3556,D3556:D3556,"ENTRÉE",I3556:I3556,I3556)-SUMIFS(J3556:J3556,D3556:D3556,"SORTIE",I3556:I3556,I3556),"")</f>
        <v>0</v>
      </c>
      <c r="L3556" s="13">
        <f>IFERROR(VLOOKUP(I3556,T_LISTES[],3,0),"")</f>
        <v>2</v>
      </c>
      <c r="M3556" s="13" t="str">
        <f t="shared" si="111"/>
        <v>COMMANDER</v>
      </c>
      <c r="N3556" s="23"/>
      <c r="O3556" s="8"/>
      <c r="P3556" s="69">
        <v>0</v>
      </c>
      <c r="Q3556" s="22"/>
      <c r="R3556" s="14" t="s">
        <v>1743</v>
      </c>
    </row>
    <row r="3557" spans="1:18" x14ac:dyDescent="0.25">
      <c r="A3557" s="14">
        <f t="shared" si="110"/>
        <v>3556</v>
      </c>
      <c r="B3557" s="15">
        <v>44440</v>
      </c>
      <c r="C3557" s="7">
        <v>44452</v>
      </c>
      <c r="D3557" s="8" t="s">
        <v>842</v>
      </c>
      <c r="E3557" s="22" t="s">
        <v>770</v>
      </c>
      <c r="F3557" s="67" t="s">
        <v>1768</v>
      </c>
      <c r="G3557" s="8"/>
      <c r="H3557" s="67" t="s">
        <v>33</v>
      </c>
      <c r="I3557" s="22" t="s">
        <v>51</v>
      </c>
      <c r="J3557" s="68">
        <v>3</v>
      </c>
      <c r="K3557" s="13">
        <f>IFERROR(VLOOKUP(I3557,'LISTES stock'!A$2:B$1487,2,0)+SUMIFS(J3557:J3557,D3557:D3557,"ENTRÉE",I3557:I3557,I3557)-SUMIFS(J3557:J3557,D3557:D3557,"SORTIE",I3557:I3557,I3557),"")</f>
        <v>-8</v>
      </c>
      <c r="L3557" s="13">
        <f>IFERROR(VLOOKUP(I3557,T_LISTES[],3,0),"")</f>
        <v>0</v>
      </c>
      <c r="M3557" s="13" t="str">
        <f t="shared" si="111"/>
        <v>COMMANDER</v>
      </c>
      <c r="N3557" s="23"/>
      <c r="O3557" s="8"/>
      <c r="P3557" s="69">
        <v>0</v>
      </c>
      <c r="Q3557" s="22"/>
      <c r="R3557" s="14" t="s">
        <v>1767</v>
      </c>
    </row>
    <row r="3558" spans="1:18" x14ac:dyDescent="0.25">
      <c r="A3558" s="14">
        <f t="shared" si="110"/>
        <v>3557</v>
      </c>
      <c r="B3558" s="15">
        <v>44440</v>
      </c>
      <c r="C3558" s="7">
        <v>44452</v>
      </c>
      <c r="D3558" s="8" t="s">
        <v>842</v>
      </c>
      <c r="E3558" s="22" t="s">
        <v>138</v>
      </c>
      <c r="F3558" s="67" t="s">
        <v>1768</v>
      </c>
      <c r="G3558" s="8"/>
      <c r="H3558" s="67" t="s">
        <v>20</v>
      </c>
      <c r="I3558" s="22" t="s">
        <v>818</v>
      </c>
      <c r="J3558" s="68">
        <v>1</v>
      </c>
      <c r="K3558" s="13">
        <f>IFERROR(VLOOKUP(I3558,'LISTES stock'!A$2:B$1487,2,0)+SUMIFS(J3558:J3558,D3558:D3558,"ENTRÉE",I3558:I3558,I3558)-SUMIFS(J3558:J3558,D3558:D3558,"SORTIE",I3558:I3558,I3558),"")</f>
        <v>-2</v>
      </c>
      <c r="L3558" s="13">
        <f>IFERROR(VLOOKUP(I3558,T_LISTES[],3,0),"")</f>
        <v>2</v>
      </c>
      <c r="M3558" s="13" t="str">
        <f t="shared" si="111"/>
        <v>COMMANDER</v>
      </c>
      <c r="N3558" s="23"/>
      <c r="O3558" s="8"/>
      <c r="P3558" s="69">
        <v>10000</v>
      </c>
      <c r="Q3558" s="22" t="s">
        <v>1848</v>
      </c>
      <c r="R3558" s="14" t="s">
        <v>1759</v>
      </c>
    </row>
    <row r="3559" spans="1:18" x14ac:dyDescent="0.25">
      <c r="A3559" s="14">
        <f t="shared" si="110"/>
        <v>3558</v>
      </c>
      <c r="B3559" s="15">
        <v>44440</v>
      </c>
      <c r="C3559" s="7">
        <v>44452</v>
      </c>
      <c r="D3559" s="8" t="s">
        <v>842</v>
      </c>
      <c r="E3559" s="22" t="s">
        <v>770</v>
      </c>
      <c r="F3559" s="67" t="s">
        <v>1735</v>
      </c>
      <c r="G3559" s="8"/>
      <c r="H3559" s="67" t="s">
        <v>33</v>
      </c>
      <c r="I3559" s="22" t="s">
        <v>412</v>
      </c>
      <c r="J3559" s="68">
        <v>1</v>
      </c>
      <c r="K3559" s="13">
        <f>IFERROR(VLOOKUP(I3559,'LISTES stock'!A$2:B$1487,2,0)+SUMIFS(J3559:J3559,D3559:D3559,"ENTRÉE",I3559:I3559,I3559)-SUMIFS(J3559:J3559,D3559:D3559,"SORTIE",I3559:I3559,I3559),"")</f>
        <v>-5</v>
      </c>
      <c r="L3559" s="13">
        <f>IFERROR(VLOOKUP(I3559,T_LISTES[],3,0),"")</f>
        <v>0</v>
      </c>
      <c r="M3559" s="13" t="str">
        <f t="shared" si="111"/>
        <v>COMMANDER</v>
      </c>
      <c r="N3559" s="23"/>
      <c r="O3559" s="8"/>
      <c r="P3559" s="69">
        <v>0</v>
      </c>
      <c r="Q3559" s="22"/>
      <c r="R3559" s="14" t="s">
        <v>1767</v>
      </c>
    </row>
    <row r="3560" spans="1:18" x14ac:dyDescent="0.25">
      <c r="A3560" s="14">
        <f t="shared" si="110"/>
        <v>3559</v>
      </c>
      <c r="B3560" s="15">
        <v>44440</v>
      </c>
      <c r="C3560" s="7">
        <v>44452</v>
      </c>
      <c r="D3560" s="8" t="s">
        <v>842</v>
      </c>
      <c r="E3560" s="22" t="s">
        <v>368</v>
      </c>
      <c r="F3560" s="67" t="s">
        <v>1768</v>
      </c>
      <c r="G3560" s="8"/>
      <c r="H3560" s="67" t="s">
        <v>20</v>
      </c>
      <c r="I3560" s="22" t="s">
        <v>653</v>
      </c>
      <c r="J3560" s="68">
        <v>2</v>
      </c>
      <c r="K3560" s="13">
        <f>IFERROR(VLOOKUP(I3560,'LISTES stock'!A$2:B$1487,2,0)+SUMIFS(J3560:J3560,D3560:D3560,"ENTRÉE",I3560:I3560,I3560)-SUMIFS(J3560:J3560,D3560:D3560,"SORTIE",I3560:I3560,I3560),"")</f>
        <v>-3</v>
      </c>
      <c r="L3560" s="13">
        <f>IFERROR(VLOOKUP(I3560,T_LISTES[],3,0),"")</f>
        <v>0</v>
      </c>
      <c r="M3560" s="13" t="str">
        <f t="shared" si="111"/>
        <v>COMMANDER</v>
      </c>
      <c r="N3560" s="23"/>
      <c r="O3560" s="8"/>
      <c r="P3560" s="69">
        <v>0</v>
      </c>
      <c r="Q3560" s="22" t="s">
        <v>2130</v>
      </c>
      <c r="R3560" s="14" t="s">
        <v>1778</v>
      </c>
    </row>
    <row r="3561" spans="1:18" x14ac:dyDescent="0.25">
      <c r="A3561" s="14">
        <f t="shared" si="110"/>
        <v>3560</v>
      </c>
      <c r="B3561" s="15">
        <v>44440</v>
      </c>
      <c r="C3561" s="7">
        <v>44452</v>
      </c>
      <c r="D3561" s="8" t="s">
        <v>842</v>
      </c>
      <c r="E3561" s="22" t="s">
        <v>770</v>
      </c>
      <c r="F3561" s="67" t="s">
        <v>2207</v>
      </c>
      <c r="G3561" s="8"/>
      <c r="H3561" s="67" t="s">
        <v>1742</v>
      </c>
      <c r="I3561" s="22" t="s">
        <v>950</v>
      </c>
      <c r="J3561" s="68">
        <v>1</v>
      </c>
      <c r="K3561" s="13">
        <f>IFERROR(VLOOKUP(I3561,'LISTES stock'!A$2:B$1487,2,0)+SUMIFS(J3561:J3561,D3561:D3561,"ENTRÉE",I3561:I3561,I3561)-SUMIFS(J3561:J3561,D3561:D3561,"SORTIE",I3561:I3561,I3561),"")</f>
        <v>-2</v>
      </c>
      <c r="L3561" s="13">
        <f>IFERROR(VLOOKUP(I3561,T_LISTES[],3,0),"")</f>
        <v>2</v>
      </c>
      <c r="M3561" s="13" t="str">
        <f t="shared" si="111"/>
        <v>COMMANDER</v>
      </c>
      <c r="N3561" s="23"/>
      <c r="O3561" s="8"/>
      <c r="P3561" s="69">
        <v>10000</v>
      </c>
      <c r="Q3561" s="22"/>
      <c r="R3561" s="14" t="s">
        <v>1743</v>
      </c>
    </row>
    <row r="3562" spans="1:18" x14ac:dyDescent="0.25">
      <c r="A3562" s="14">
        <f t="shared" si="110"/>
        <v>3561</v>
      </c>
      <c r="B3562" s="15">
        <v>44440</v>
      </c>
      <c r="C3562" s="7">
        <v>44452</v>
      </c>
      <c r="D3562" s="8" t="s">
        <v>842</v>
      </c>
      <c r="E3562" s="22" t="s">
        <v>368</v>
      </c>
      <c r="F3562" s="67" t="s">
        <v>1765</v>
      </c>
      <c r="G3562" s="8"/>
      <c r="H3562" s="67" t="s">
        <v>26</v>
      </c>
      <c r="I3562" s="22" t="s">
        <v>64</v>
      </c>
      <c r="J3562" s="68">
        <v>1</v>
      </c>
      <c r="K3562" s="13">
        <f>IFERROR(VLOOKUP(I3562,'LISTES stock'!A$2:B$1487,2,0)+SUMIFS(J3562:J3562,D3562:D3562,"ENTRÉE",I3562:I3562,I3562)-SUMIFS(J3562:J3562,D3562:D3562,"SORTIE",I3562:I3562,I3562),"")</f>
        <v>-50</v>
      </c>
      <c r="L3562" s="13">
        <f>IFERROR(VLOOKUP(I3562,T_LISTES[],3,0),"")</f>
        <v>2</v>
      </c>
      <c r="M3562" s="13" t="str">
        <f t="shared" si="111"/>
        <v>COMMANDER</v>
      </c>
      <c r="N3562" s="23"/>
      <c r="O3562" s="8"/>
      <c r="P3562" s="69">
        <v>0</v>
      </c>
      <c r="Q3562" s="22" t="s">
        <v>1780</v>
      </c>
      <c r="R3562" s="14" t="s">
        <v>1739</v>
      </c>
    </row>
    <row r="3563" spans="1:18" x14ac:dyDescent="0.25">
      <c r="A3563" s="14">
        <f t="shared" si="110"/>
        <v>3562</v>
      </c>
      <c r="B3563" s="15">
        <v>44440</v>
      </c>
      <c r="C3563" s="7">
        <v>44452</v>
      </c>
      <c r="D3563" s="8" t="s">
        <v>842</v>
      </c>
      <c r="E3563" s="22" t="s">
        <v>368</v>
      </c>
      <c r="F3563" s="67" t="s">
        <v>1765</v>
      </c>
      <c r="G3563" s="8"/>
      <c r="H3563" s="67" t="s">
        <v>26</v>
      </c>
      <c r="I3563" s="22" t="s">
        <v>65</v>
      </c>
      <c r="J3563" s="68">
        <v>1</v>
      </c>
      <c r="K3563" s="13">
        <f>IFERROR(VLOOKUP(I3563,'LISTES stock'!A$2:B$1487,2,0)+SUMIFS(J3563:J3563,D3563:D3563,"ENTRÉE",I3563:I3563,I3563)-SUMIFS(J3563:J3563,D3563:D3563,"SORTIE",I3563:I3563,I3563),"")</f>
        <v>-54</v>
      </c>
      <c r="L3563" s="13">
        <f>IFERROR(VLOOKUP(I3563,T_LISTES[],3,0),"")</f>
        <v>2</v>
      </c>
      <c r="M3563" s="13" t="str">
        <f t="shared" si="111"/>
        <v>COMMANDER</v>
      </c>
      <c r="N3563" s="23"/>
      <c r="O3563" s="8"/>
      <c r="P3563" s="69">
        <v>0</v>
      </c>
      <c r="Q3563" s="22" t="s">
        <v>1780</v>
      </c>
      <c r="R3563" s="14" t="s">
        <v>1739</v>
      </c>
    </row>
    <row r="3564" spans="1:18" x14ac:dyDescent="0.25">
      <c r="A3564" s="14">
        <f t="shared" si="110"/>
        <v>3563</v>
      </c>
      <c r="B3564" s="15">
        <v>44440</v>
      </c>
      <c r="C3564" s="7">
        <v>44452</v>
      </c>
      <c r="D3564" s="8" t="s">
        <v>842</v>
      </c>
      <c r="E3564" s="22" t="s">
        <v>368</v>
      </c>
      <c r="F3564" s="67" t="s">
        <v>1860</v>
      </c>
      <c r="G3564" s="8"/>
      <c r="H3564" s="67" t="s">
        <v>26</v>
      </c>
      <c r="I3564" s="22" t="s">
        <v>135</v>
      </c>
      <c r="J3564" s="68">
        <v>1</v>
      </c>
      <c r="K3564" s="13">
        <f>IFERROR(VLOOKUP(I3564,'LISTES stock'!A$2:B$1487,2,0)+SUMIFS(J3564:J3564,D3564:D3564,"ENTRÉE",I3564:I3564,I3564)-SUMIFS(J3564:J3564,D3564:D3564,"SORTIE",I3564:I3564,I3564),"")</f>
        <v>-87</v>
      </c>
      <c r="L3564" s="13">
        <f>IFERROR(VLOOKUP(I3564,T_LISTES[],3,0),"")</f>
        <v>2</v>
      </c>
      <c r="M3564" s="13" t="str">
        <f t="shared" si="111"/>
        <v>COMMANDER</v>
      </c>
      <c r="N3564" s="23"/>
      <c r="O3564" s="8"/>
      <c r="P3564" s="69">
        <v>0</v>
      </c>
      <c r="Q3564" s="22" t="s">
        <v>1780</v>
      </c>
      <c r="R3564" s="14" t="s">
        <v>1739</v>
      </c>
    </row>
    <row r="3565" spans="1:18" x14ac:dyDescent="0.25">
      <c r="A3565" s="14">
        <f t="shared" si="110"/>
        <v>3564</v>
      </c>
      <c r="B3565" s="15">
        <v>44440</v>
      </c>
      <c r="C3565" s="7">
        <v>44452</v>
      </c>
      <c r="D3565" s="8" t="s">
        <v>842</v>
      </c>
      <c r="E3565" s="22" t="s">
        <v>368</v>
      </c>
      <c r="F3565" s="67" t="s">
        <v>1765</v>
      </c>
      <c r="G3565" s="8"/>
      <c r="H3565" s="67" t="s">
        <v>58</v>
      </c>
      <c r="I3565" s="22" t="s">
        <v>57</v>
      </c>
      <c r="J3565" s="68">
        <v>35</v>
      </c>
      <c r="K3565" s="13">
        <f>IFERROR(VLOOKUP(I3565,'LISTES stock'!A$2:B$1487,2,0)+SUMIFS(J3565:J3565,D3565:D3565,"ENTRÉE",I3565:I3565,I3565)-SUMIFS(J3565:J3565,D3565:D3565,"SORTIE",I3565:I3565,I3565),"")</f>
        <v>-7079</v>
      </c>
      <c r="L3565" s="13">
        <f>IFERROR(VLOOKUP(I3565,T_LISTES[],3,0),"")</f>
        <v>0</v>
      </c>
      <c r="M3565" s="13" t="str">
        <f t="shared" si="111"/>
        <v>COMMANDER</v>
      </c>
      <c r="N3565" s="23" t="s">
        <v>1861</v>
      </c>
      <c r="O3565" s="8"/>
      <c r="P3565" s="69">
        <v>0</v>
      </c>
      <c r="Q3565" s="22" t="s">
        <v>1780</v>
      </c>
      <c r="R3565" s="14" t="s">
        <v>1739</v>
      </c>
    </row>
    <row r="3566" spans="1:18" x14ac:dyDescent="0.25">
      <c r="A3566" s="14">
        <f t="shared" si="110"/>
        <v>3565</v>
      </c>
      <c r="B3566" s="15">
        <v>44440</v>
      </c>
      <c r="C3566" s="7">
        <v>44452</v>
      </c>
      <c r="D3566" s="8" t="s">
        <v>842</v>
      </c>
      <c r="E3566" s="22" t="s">
        <v>665</v>
      </c>
      <c r="F3566" s="67" t="s">
        <v>1860</v>
      </c>
      <c r="G3566" s="8"/>
      <c r="H3566" s="67" t="s">
        <v>26</v>
      </c>
      <c r="I3566" s="22" t="s">
        <v>648</v>
      </c>
      <c r="J3566" s="68">
        <v>2</v>
      </c>
      <c r="K3566" s="13">
        <f>IFERROR(VLOOKUP(I3566,'LISTES stock'!A$2:B$1487,2,0)+SUMIFS(J3566:J3566,D3566:D3566,"ENTRÉE",I3566:I3566,I3566)-SUMIFS(J3566:J3566,D3566:D3566,"SORTIE",I3566:I3566,I3566),"")</f>
        <v>-25</v>
      </c>
      <c r="L3566" s="13">
        <f>IFERROR(VLOOKUP(I3566,T_LISTES[],3,0),"")</f>
        <v>2</v>
      </c>
      <c r="M3566" s="13" t="str">
        <f t="shared" si="111"/>
        <v>COMMANDER</v>
      </c>
      <c r="N3566" s="23"/>
      <c r="O3566" s="8"/>
      <c r="P3566" s="69">
        <v>0</v>
      </c>
      <c r="Q3566" s="22" t="s">
        <v>1780</v>
      </c>
      <c r="R3566" s="14" t="s">
        <v>1776</v>
      </c>
    </row>
    <row r="3567" spans="1:18" x14ac:dyDescent="0.25">
      <c r="A3567" s="14">
        <f t="shared" si="110"/>
        <v>3566</v>
      </c>
      <c r="B3567" s="15">
        <v>44440</v>
      </c>
      <c r="C3567" s="7">
        <v>44452</v>
      </c>
      <c r="D3567" s="8" t="s">
        <v>842</v>
      </c>
      <c r="E3567" s="22" t="s">
        <v>665</v>
      </c>
      <c r="F3567" s="67" t="s">
        <v>1860</v>
      </c>
      <c r="G3567" s="8"/>
      <c r="H3567" s="67" t="s">
        <v>26</v>
      </c>
      <c r="I3567" s="22" t="s">
        <v>647</v>
      </c>
      <c r="J3567" s="68">
        <v>2</v>
      </c>
      <c r="K3567" s="13">
        <f>IFERROR(VLOOKUP(I3567,'LISTES stock'!A$2:B$1487,2,0)+SUMIFS(J3567:J3567,D3567:D3567,"ENTRÉE",I3567:I3567,I3567)-SUMIFS(J3567:J3567,D3567:D3567,"SORTIE",I3567:I3567,I3567),"")</f>
        <v>-13</v>
      </c>
      <c r="L3567" s="13">
        <f>IFERROR(VLOOKUP(I3567,T_LISTES[],3,0),"")</f>
        <v>2</v>
      </c>
      <c r="M3567" s="13" t="str">
        <f t="shared" si="111"/>
        <v>COMMANDER</v>
      </c>
      <c r="N3567" s="23"/>
      <c r="O3567" s="8"/>
      <c r="P3567" s="69">
        <v>0</v>
      </c>
      <c r="Q3567" s="22" t="s">
        <v>1780</v>
      </c>
      <c r="R3567" s="14" t="s">
        <v>1776</v>
      </c>
    </row>
    <row r="3568" spans="1:18" x14ac:dyDescent="0.25">
      <c r="A3568" s="14">
        <f t="shared" si="110"/>
        <v>3567</v>
      </c>
      <c r="B3568" s="15">
        <v>44440</v>
      </c>
      <c r="C3568" s="7">
        <v>44452</v>
      </c>
      <c r="D3568" s="8" t="s">
        <v>842</v>
      </c>
      <c r="E3568" s="22" t="s">
        <v>665</v>
      </c>
      <c r="F3568" s="67" t="s">
        <v>1860</v>
      </c>
      <c r="G3568" s="8"/>
      <c r="H3568" s="67" t="s">
        <v>26</v>
      </c>
      <c r="I3568" s="22" t="s">
        <v>135</v>
      </c>
      <c r="J3568" s="68">
        <v>2</v>
      </c>
      <c r="K3568" s="13">
        <f>IFERROR(VLOOKUP(I3568,'LISTES stock'!A$2:B$1487,2,0)+SUMIFS(J3568:J3568,D3568:D3568,"ENTRÉE",I3568:I3568,I3568)-SUMIFS(J3568:J3568,D3568:D3568,"SORTIE",I3568:I3568,I3568),"")</f>
        <v>-88</v>
      </c>
      <c r="L3568" s="13">
        <f>IFERROR(VLOOKUP(I3568,T_LISTES[],3,0),"")</f>
        <v>2</v>
      </c>
      <c r="M3568" s="13" t="str">
        <f t="shared" si="111"/>
        <v>COMMANDER</v>
      </c>
      <c r="N3568" s="23"/>
      <c r="O3568" s="8"/>
      <c r="P3568" s="69">
        <v>0</v>
      </c>
      <c r="Q3568" s="22" t="s">
        <v>1780</v>
      </c>
      <c r="R3568" s="14" t="s">
        <v>1776</v>
      </c>
    </row>
    <row r="3569" spans="1:18" x14ac:dyDescent="0.25">
      <c r="A3569" s="14">
        <f t="shared" si="110"/>
        <v>3568</v>
      </c>
      <c r="B3569" s="15">
        <v>44440</v>
      </c>
      <c r="C3569" s="7">
        <v>44452</v>
      </c>
      <c r="D3569" s="8" t="s">
        <v>842</v>
      </c>
      <c r="E3569" s="22" t="s">
        <v>665</v>
      </c>
      <c r="F3569" s="67" t="s">
        <v>1765</v>
      </c>
      <c r="G3569" s="8"/>
      <c r="H3569" s="67" t="s">
        <v>58</v>
      </c>
      <c r="I3569" s="22" t="s">
        <v>57</v>
      </c>
      <c r="J3569" s="68">
        <v>35</v>
      </c>
      <c r="K3569" s="13">
        <f>IFERROR(VLOOKUP(I3569,'LISTES stock'!A$2:B$1487,2,0)+SUMIFS(J3569:J3569,D3569:D3569,"ENTRÉE",I3569:I3569,I3569)-SUMIFS(J3569:J3569,D3569:D3569,"SORTIE",I3569:I3569,I3569),"")</f>
        <v>-7079</v>
      </c>
      <c r="L3569" s="13">
        <f>IFERROR(VLOOKUP(I3569,T_LISTES[],3,0),"")</f>
        <v>0</v>
      </c>
      <c r="M3569" s="13" t="str">
        <f t="shared" si="111"/>
        <v>COMMANDER</v>
      </c>
      <c r="N3569" s="23" t="s">
        <v>1861</v>
      </c>
      <c r="O3569" s="8"/>
      <c r="P3569" s="69">
        <v>0</v>
      </c>
      <c r="Q3569" s="22" t="s">
        <v>1780</v>
      </c>
      <c r="R3569" s="14" t="s">
        <v>1776</v>
      </c>
    </row>
    <row r="3570" spans="1:18" x14ac:dyDescent="0.25">
      <c r="A3570" s="14">
        <f t="shared" si="110"/>
        <v>3569</v>
      </c>
      <c r="B3570" s="15">
        <v>44440</v>
      </c>
      <c r="C3570" s="7">
        <v>44452</v>
      </c>
      <c r="D3570" s="8" t="s">
        <v>842</v>
      </c>
      <c r="E3570" s="22" t="s">
        <v>138</v>
      </c>
      <c r="F3570" s="67" t="s">
        <v>1747</v>
      </c>
      <c r="G3570" s="8"/>
      <c r="H3570" s="67" t="s">
        <v>17</v>
      </c>
      <c r="I3570" s="22" t="s">
        <v>18</v>
      </c>
      <c r="J3570" s="68">
        <v>1</v>
      </c>
      <c r="K3570" s="13">
        <f>IFERROR(VLOOKUP(I3570,'LISTES stock'!A$2:B$1487,2,0)+SUMIFS(J3570:J3570,D3570:D3570,"ENTRÉE",I3570:I3570,I3570)-SUMIFS(J3570:J3570,D3570:D3570,"SORTIE",I3570:I3570,I3570),"")</f>
        <v>-58</v>
      </c>
      <c r="L3570" s="13">
        <f>IFERROR(VLOOKUP(I3570,T_LISTES[],3,0),"")</f>
        <v>0</v>
      </c>
      <c r="M3570" s="13" t="str">
        <f t="shared" si="111"/>
        <v>COMMANDER</v>
      </c>
      <c r="N3570" s="23" t="s">
        <v>1755</v>
      </c>
      <c r="O3570" s="8"/>
      <c r="P3570" s="69">
        <v>0</v>
      </c>
      <c r="Q3570" s="22" t="s">
        <v>2041</v>
      </c>
      <c r="R3570" s="14" t="s">
        <v>1759</v>
      </c>
    </row>
    <row r="3571" spans="1:18" x14ac:dyDescent="0.25">
      <c r="A3571" s="14">
        <f t="shared" si="110"/>
        <v>3570</v>
      </c>
      <c r="B3571" s="15">
        <v>44440</v>
      </c>
      <c r="C3571" s="7">
        <v>44452</v>
      </c>
      <c r="D3571" s="8" t="s">
        <v>842</v>
      </c>
      <c r="E3571" s="22" t="s">
        <v>368</v>
      </c>
      <c r="F3571" s="67" t="s">
        <v>2129</v>
      </c>
      <c r="G3571" s="8"/>
      <c r="H3571" s="67" t="s">
        <v>1742</v>
      </c>
      <c r="I3571" s="22" t="s">
        <v>804</v>
      </c>
      <c r="J3571" s="68">
        <v>1</v>
      </c>
      <c r="K3571" s="13">
        <f>IFERROR(VLOOKUP(I3571,'LISTES stock'!A$2:B$1487,2,0)+SUMIFS(J3571:J3571,D3571:D3571,"ENTRÉE",I3571:I3571,I3571)-SUMIFS(J3571:J3571,D3571:D3571,"SORTIE",I3571:I3571,I3571),"")</f>
        <v>-5</v>
      </c>
      <c r="L3571" s="13">
        <f>IFERROR(VLOOKUP(I3571,T_LISTES[],3,0),"")</f>
        <v>0</v>
      </c>
      <c r="M3571" s="13" t="str">
        <f t="shared" si="111"/>
        <v>COMMANDER</v>
      </c>
      <c r="N3571" s="23" t="s">
        <v>110</v>
      </c>
      <c r="O3571" s="8"/>
      <c r="P3571" s="69">
        <v>0</v>
      </c>
      <c r="Q3571" s="22"/>
      <c r="R3571" s="14" t="s">
        <v>1743</v>
      </c>
    </row>
    <row r="3572" spans="1:18" x14ac:dyDescent="0.25">
      <c r="A3572" s="14">
        <f t="shared" si="110"/>
        <v>3571</v>
      </c>
      <c r="B3572" s="15">
        <v>44440</v>
      </c>
      <c r="C3572" s="7">
        <v>44452</v>
      </c>
      <c r="D3572" s="8" t="s">
        <v>842</v>
      </c>
      <c r="E3572" s="22" t="s">
        <v>264</v>
      </c>
      <c r="F3572" s="67" t="s">
        <v>1860</v>
      </c>
      <c r="G3572" s="8"/>
      <c r="H3572" s="67" t="s">
        <v>33</v>
      </c>
      <c r="I3572" s="22" t="s">
        <v>690</v>
      </c>
      <c r="J3572" s="68">
        <v>1</v>
      </c>
      <c r="K3572" s="13">
        <f>IFERROR(VLOOKUP(I3572,'LISTES stock'!A$2:B$1487,2,0)+SUMIFS(J3572:J3572,D3572:D3572,"ENTRÉE",I3572:I3572,I3572)-SUMIFS(J3572:J3572,D3572:D3572,"SORTIE",I3572:I3572,I3572),"")</f>
        <v>2</v>
      </c>
      <c r="L3572" s="13">
        <f>IFERROR(VLOOKUP(I3572,T_LISTES[],3,0),"")</f>
        <v>2</v>
      </c>
      <c r="M3572" s="13" t="str">
        <f t="shared" si="111"/>
        <v>COMMANDER</v>
      </c>
      <c r="N3572" s="23"/>
      <c r="O3572" s="8"/>
      <c r="P3572" s="69">
        <v>35000</v>
      </c>
      <c r="Q3572" s="22"/>
      <c r="R3572" s="14" t="s">
        <v>1865</v>
      </c>
    </row>
    <row r="3573" spans="1:18" x14ac:dyDescent="0.25">
      <c r="A3573" s="14">
        <f t="shared" si="110"/>
        <v>3572</v>
      </c>
      <c r="B3573" s="15">
        <v>44440</v>
      </c>
      <c r="C3573" s="7">
        <v>44452</v>
      </c>
      <c r="D3573" s="8" t="s">
        <v>842</v>
      </c>
      <c r="E3573" s="22" t="s">
        <v>368</v>
      </c>
      <c r="F3573" s="67" t="s">
        <v>1964</v>
      </c>
      <c r="G3573" s="8"/>
      <c r="H3573" s="67" t="s">
        <v>1742</v>
      </c>
      <c r="I3573" s="22" t="s">
        <v>329</v>
      </c>
      <c r="J3573" s="68">
        <v>1</v>
      </c>
      <c r="K3573" s="13">
        <f>IFERROR(VLOOKUP(I3573,'LISTES stock'!A$2:B$1487,2,0)+SUMIFS(J3573:J3573,D3573:D3573,"ENTRÉE",I3573:I3573,I3573)-SUMIFS(J3573:J3573,D3573:D3573,"SORTIE",I3573:I3573,I3573),"")</f>
        <v>33</v>
      </c>
      <c r="L3573" s="13">
        <f>IFERROR(VLOOKUP(I3573,T_LISTES[],3,0),"")</f>
        <v>2</v>
      </c>
      <c r="M3573" s="13" t="str">
        <f t="shared" si="111"/>
        <v/>
      </c>
      <c r="N3573" s="23"/>
      <c r="O3573" s="8"/>
      <c r="P3573" s="69">
        <v>1500</v>
      </c>
      <c r="Q3573" s="22"/>
      <c r="R3573" s="14" t="s">
        <v>1743</v>
      </c>
    </row>
    <row r="3574" spans="1:18" x14ac:dyDescent="0.25">
      <c r="A3574" s="14">
        <f t="shared" si="110"/>
        <v>3573</v>
      </c>
      <c r="B3574" s="15">
        <v>44440</v>
      </c>
      <c r="C3574" s="7">
        <v>44452</v>
      </c>
      <c r="D3574" s="8" t="s">
        <v>842</v>
      </c>
      <c r="E3574" s="22" t="s">
        <v>138</v>
      </c>
      <c r="F3574" s="67" t="s">
        <v>1768</v>
      </c>
      <c r="G3574" s="8"/>
      <c r="H3574" s="67" t="s">
        <v>20</v>
      </c>
      <c r="I3574" s="22" t="s">
        <v>812</v>
      </c>
      <c r="J3574" s="68">
        <v>1</v>
      </c>
      <c r="K3574" s="13">
        <f>IFERROR(VLOOKUP(I3574,'LISTES stock'!A$2:B$1487,2,0)+SUMIFS(J3574:J3574,D3574:D3574,"ENTRÉE",I3574:I3574,I3574)-SUMIFS(J3574:J3574,D3574:D3574,"SORTIE",I3574:I3574,I3574),"")</f>
        <v>-1</v>
      </c>
      <c r="L3574" s="13">
        <f>IFERROR(VLOOKUP(I3574,T_LISTES[],3,0),"")</f>
        <v>0</v>
      </c>
      <c r="M3574" s="13" t="str">
        <f t="shared" si="111"/>
        <v>COMMANDER</v>
      </c>
      <c r="N3574" s="23"/>
      <c r="O3574" s="8"/>
      <c r="P3574" s="69">
        <v>0</v>
      </c>
      <c r="Q3574" s="22" t="s">
        <v>1848</v>
      </c>
      <c r="R3574" s="14" t="s">
        <v>1759</v>
      </c>
    </row>
    <row r="3575" spans="1:18" x14ac:dyDescent="0.25">
      <c r="A3575" s="14">
        <f t="shared" si="110"/>
        <v>3574</v>
      </c>
      <c r="B3575" s="15">
        <v>44440</v>
      </c>
      <c r="C3575" s="7">
        <v>44452</v>
      </c>
      <c r="D3575" s="8" t="s">
        <v>842</v>
      </c>
      <c r="E3575" s="22" t="s">
        <v>138</v>
      </c>
      <c r="F3575" s="67" t="s">
        <v>1768</v>
      </c>
      <c r="G3575" s="8"/>
      <c r="H3575" s="67" t="s">
        <v>20</v>
      </c>
      <c r="I3575" s="22" t="s">
        <v>435</v>
      </c>
      <c r="J3575" s="68">
        <v>1</v>
      </c>
      <c r="K3575" s="13">
        <f>IFERROR(VLOOKUP(I3575,'LISTES stock'!A$2:B$1487,2,0)+SUMIFS(J3575:J3575,D3575:D3575,"ENTRÉE",I3575:I3575,I3575)-SUMIFS(J3575:J3575,D3575:D3575,"SORTIE",I3575:I3575,I3575),"")</f>
        <v>4</v>
      </c>
      <c r="L3575" s="13">
        <f>IFERROR(VLOOKUP(I3575,T_LISTES[],3,0),"")</f>
        <v>0</v>
      </c>
      <c r="M3575" s="13" t="str">
        <f t="shared" si="111"/>
        <v/>
      </c>
      <c r="N3575" s="23"/>
      <c r="O3575" s="8"/>
      <c r="P3575" s="69">
        <v>0</v>
      </c>
      <c r="Q3575" s="22" t="s">
        <v>1848</v>
      </c>
      <c r="R3575" s="14" t="s">
        <v>1759</v>
      </c>
    </row>
    <row r="3576" spans="1:18" x14ac:dyDescent="0.25">
      <c r="A3576" s="14">
        <f t="shared" si="110"/>
        <v>3575</v>
      </c>
      <c r="B3576" s="15">
        <v>44440</v>
      </c>
      <c r="C3576" s="7">
        <v>44452</v>
      </c>
      <c r="D3576" s="8" t="s">
        <v>842</v>
      </c>
      <c r="E3576" s="22" t="s">
        <v>255</v>
      </c>
      <c r="F3576" s="67" t="s">
        <v>1964</v>
      </c>
      <c r="G3576" s="8"/>
      <c r="H3576" s="67" t="s">
        <v>1742</v>
      </c>
      <c r="I3576" s="22" t="s">
        <v>337</v>
      </c>
      <c r="J3576" s="68">
        <v>1</v>
      </c>
      <c r="K3576" s="13">
        <f>IFERROR(VLOOKUP(I3576,'LISTES stock'!A$2:B$1487,2,0)+SUMIFS(J3576:J3576,D3576:D3576,"ENTRÉE",I3576:I3576,I3576)-SUMIFS(J3576:J3576,D3576:D3576,"SORTIE",I3576:I3576,I3576),"")</f>
        <v>-25</v>
      </c>
      <c r="L3576" s="13">
        <f>IFERROR(VLOOKUP(I3576,T_LISTES[],3,0),"")</f>
        <v>2</v>
      </c>
      <c r="M3576" s="13" t="str">
        <f t="shared" si="111"/>
        <v>COMMANDER</v>
      </c>
      <c r="N3576" s="23"/>
      <c r="O3576" s="8"/>
      <c r="P3576" s="69">
        <v>1500</v>
      </c>
      <c r="Q3576" s="22"/>
      <c r="R3576" s="14" t="s">
        <v>2210</v>
      </c>
    </row>
    <row r="3577" spans="1:18" x14ac:dyDescent="0.25">
      <c r="A3577" s="14">
        <f t="shared" si="110"/>
        <v>3576</v>
      </c>
      <c r="B3577" s="15">
        <v>44440</v>
      </c>
      <c r="C3577" s="7">
        <v>44452</v>
      </c>
      <c r="D3577" s="8" t="s">
        <v>842</v>
      </c>
      <c r="E3577" s="22" t="s">
        <v>255</v>
      </c>
      <c r="F3577" s="67" t="s">
        <v>1964</v>
      </c>
      <c r="G3577" s="8"/>
      <c r="H3577" s="67" t="s">
        <v>1742</v>
      </c>
      <c r="I3577" s="22" t="s">
        <v>333</v>
      </c>
      <c r="J3577" s="68">
        <v>1</v>
      </c>
      <c r="K3577" s="13">
        <f>IFERROR(VLOOKUP(I3577,'LISTES stock'!A$2:B$1487,2,0)+SUMIFS(J3577:J3577,D3577:D3577,"ENTRÉE",I3577:I3577,I3577)-SUMIFS(J3577:J3577,D3577:D3577,"SORTIE",I3577:I3577,I3577),"")</f>
        <v>-22</v>
      </c>
      <c r="L3577" s="13">
        <f>IFERROR(VLOOKUP(I3577,T_LISTES[],3,0),"")</f>
        <v>2</v>
      </c>
      <c r="M3577" s="13" t="str">
        <f t="shared" si="111"/>
        <v>COMMANDER</v>
      </c>
      <c r="N3577" s="23"/>
      <c r="O3577" s="8"/>
      <c r="P3577" s="69">
        <v>1500</v>
      </c>
      <c r="Q3577" s="22"/>
      <c r="R3577" s="14" t="s">
        <v>2210</v>
      </c>
    </row>
    <row r="3578" spans="1:18" x14ac:dyDescent="0.25">
      <c r="A3578" s="14">
        <f t="shared" si="110"/>
        <v>3577</v>
      </c>
      <c r="B3578" s="15">
        <v>44440</v>
      </c>
      <c r="C3578" s="7">
        <v>44452</v>
      </c>
      <c r="D3578" s="8" t="s">
        <v>842</v>
      </c>
      <c r="E3578" s="22" t="s">
        <v>256</v>
      </c>
      <c r="F3578" s="67" t="s">
        <v>1747</v>
      </c>
      <c r="G3578" s="8"/>
      <c r="H3578" s="67" t="s">
        <v>1742</v>
      </c>
      <c r="I3578" s="22" t="s">
        <v>346</v>
      </c>
      <c r="J3578" s="68">
        <v>4</v>
      </c>
      <c r="K3578" s="13">
        <f>IFERROR(VLOOKUP(I3578,'LISTES stock'!A$2:B$1487,2,0)+SUMIFS(J3578:J3578,D3578:D3578,"ENTRÉE",I3578:I3578,I3578)-SUMIFS(J3578:J3578,D3578:D3578,"SORTIE",I3578:I3578,I3578),"")</f>
        <v>-23</v>
      </c>
      <c r="L3578" s="13">
        <f>IFERROR(VLOOKUP(I3578,T_LISTES[],3,0),"")</f>
        <v>2</v>
      </c>
      <c r="M3578" s="13" t="str">
        <f t="shared" si="111"/>
        <v>COMMANDER</v>
      </c>
      <c r="N3578" s="23"/>
      <c r="O3578" s="8"/>
      <c r="P3578" s="69">
        <v>0</v>
      </c>
      <c r="Q3578" s="22"/>
      <c r="R3578" s="14" t="s">
        <v>2204</v>
      </c>
    </row>
    <row r="3579" spans="1:18" x14ac:dyDescent="0.25">
      <c r="A3579" s="14">
        <f t="shared" ref="A3579:A3642" si="112">ROW()-1</f>
        <v>3578</v>
      </c>
      <c r="B3579" s="15">
        <v>44440</v>
      </c>
      <c r="C3579" s="7">
        <v>44452</v>
      </c>
      <c r="D3579" s="8" t="s">
        <v>842</v>
      </c>
      <c r="E3579" s="22" t="s">
        <v>84</v>
      </c>
      <c r="F3579" s="67" t="s">
        <v>1747</v>
      </c>
      <c r="G3579" s="8"/>
      <c r="H3579" s="67" t="s">
        <v>33</v>
      </c>
      <c r="I3579" s="22" t="s">
        <v>313</v>
      </c>
      <c r="J3579" s="68">
        <v>3</v>
      </c>
      <c r="K3579" s="13">
        <f>IFERROR(VLOOKUP(I3579,'LISTES stock'!A$2:B$1487,2,0)+SUMIFS(J3579:J3579,D3579:D3579,"ENTRÉE",I3579:I3579,I3579)-SUMIFS(J3579:J3579,D3579:D3579,"SORTIE",I3579:I3579,I3579),"")</f>
        <v>17</v>
      </c>
      <c r="L3579" s="13">
        <f>IFERROR(VLOOKUP(I3579,T_LISTES[],3,0),"")</f>
        <v>2</v>
      </c>
      <c r="M3579" s="13" t="str">
        <f t="shared" ref="M3579:M3642" si="113">IF($K3579&lt;=$L3579,"COMMANDER","")</f>
        <v/>
      </c>
      <c r="N3579" s="23"/>
      <c r="O3579" s="8"/>
      <c r="P3579" s="69">
        <v>0</v>
      </c>
      <c r="Q3579" s="22" t="s">
        <v>2150</v>
      </c>
      <c r="R3579" s="14" t="s">
        <v>1737</v>
      </c>
    </row>
    <row r="3580" spans="1:18" x14ac:dyDescent="0.25">
      <c r="A3580" s="14">
        <f t="shared" si="112"/>
        <v>3579</v>
      </c>
      <c r="B3580" s="15">
        <v>44440</v>
      </c>
      <c r="C3580" s="7">
        <v>44452</v>
      </c>
      <c r="D3580" s="75" t="s">
        <v>844</v>
      </c>
      <c r="E3580" s="22" t="s">
        <v>2298</v>
      </c>
      <c r="F3580" s="67" t="s">
        <v>1768</v>
      </c>
      <c r="G3580" s="8"/>
      <c r="H3580" s="67"/>
      <c r="I3580" s="22" t="s">
        <v>653</v>
      </c>
      <c r="J3580" s="68">
        <v>2</v>
      </c>
      <c r="K3580" s="13">
        <f>IFERROR(VLOOKUP(I3580,'LISTES stock'!A$2:B$1487,2,0)+SUMIFS(J3580:J3580,D3580:D3580,"ENTRÉE",I3580:I3580,I3580)-SUMIFS(J3580:J3580,D3580:D3580,"SORTIE",I3580:I3580,I3580),"")</f>
        <v>1</v>
      </c>
      <c r="L3580" s="13">
        <f>IFERROR(VLOOKUP(I3580,T_LISTES[],3,0),"")</f>
        <v>0</v>
      </c>
      <c r="M3580" s="13" t="str">
        <f t="shared" si="113"/>
        <v/>
      </c>
      <c r="N3580" s="23"/>
      <c r="O3580" s="8"/>
      <c r="P3580" s="69">
        <v>150000</v>
      </c>
      <c r="Q3580" s="22"/>
      <c r="R3580" s="14"/>
    </row>
    <row r="3581" spans="1:18" x14ac:dyDescent="0.25">
      <c r="A3581" s="14">
        <f t="shared" si="112"/>
        <v>3580</v>
      </c>
      <c r="B3581" s="15">
        <v>44440</v>
      </c>
      <c r="C3581" s="7">
        <v>44453</v>
      </c>
      <c r="D3581" s="8" t="s">
        <v>842</v>
      </c>
      <c r="E3581" s="22" t="s">
        <v>68</v>
      </c>
      <c r="F3581" s="67"/>
      <c r="G3581" s="8"/>
      <c r="H3581" s="67" t="s">
        <v>1742</v>
      </c>
      <c r="I3581" s="22" t="s">
        <v>66</v>
      </c>
      <c r="J3581" s="68">
        <v>1</v>
      </c>
      <c r="K3581" s="13">
        <f>IFERROR(VLOOKUP(I3581,'LISTES stock'!A$2:B$1487,2,0)+SUMIFS(J3581:J3581,D3581:D3581,"ENTRÉE",I3581:I3581,I3581)-SUMIFS(J3581:J3581,D3581:D3581,"SORTIE",I3581:I3581,I3581),"")</f>
        <v>34</v>
      </c>
      <c r="L3581" s="13">
        <f>IFERROR(VLOOKUP(I3581,T_LISTES[],3,0),"")</f>
        <v>2</v>
      </c>
      <c r="M3581" s="13" t="str">
        <f t="shared" si="113"/>
        <v/>
      </c>
      <c r="N3581" s="23"/>
      <c r="O3581" s="8"/>
      <c r="P3581" s="69">
        <v>2000</v>
      </c>
      <c r="Q3581" s="22"/>
      <c r="R3581" s="14" t="s">
        <v>2204</v>
      </c>
    </row>
    <row r="3582" spans="1:18" x14ac:dyDescent="0.25">
      <c r="A3582" s="14">
        <f t="shared" si="112"/>
        <v>3581</v>
      </c>
      <c r="B3582" s="15">
        <v>44440</v>
      </c>
      <c r="C3582" s="7">
        <v>44453</v>
      </c>
      <c r="D3582" s="8" t="s">
        <v>842</v>
      </c>
      <c r="E3582" s="22" t="s">
        <v>88</v>
      </c>
      <c r="F3582" s="67" t="s">
        <v>1867</v>
      </c>
      <c r="G3582" s="8"/>
      <c r="H3582" s="67" t="s">
        <v>1742</v>
      </c>
      <c r="I3582" s="22" t="s">
        <v>337</v>
      </c>
      <c r="J3582" s="68">
        <v>1</v>
      </c>
      <c r="K3582" s="13">
        <f>IFERROR(VLOOKUP(I3582,'LISTES stock'!A$2:B$1487,2,0)+SUMIFS(J3582:J3582,D3582:D3582,"ENTRÉE",I3582:I3582,I3582)-SUMIFS(J3582:J3582,D3582:D3582,"SORTIE",I3582:I3582,I3582),"")</f>
        <v>-25</v>
      </c>
      <c r="L3582" s="13">
        <f>IFERROR(VLOOKUP(I3582,T_LISTES[],3,0),"")</f>
        <v>2</v>
      </c>
      <c r="M3582" s="13" t="str">
        <f t="shared" si="113"/>
        <v>COMMANDER</v>
      </c>
      <c r="N3582" s="23"/>
      <c r="O3582" s="8"/>
      <c r="P3582" s="69">
        <v>0</v>
      </c>
      <c r="Q3582" s="22"/>
      <c r="R3582" s="14" t="s">
        <v>2204</v>
      </c>
    </row>
    <row r="3583" spans="1:18" x14ac:dyDescent="0.25">
      <c r="A3583" s="14">
        <f t="shared" si="112"/>
        <v>3582</v>
      </c>
      <c r="B3583" s="15">
        <v>44440</v>
      </c>
      <c r="C3583" s="7">
        <v>44453</v>
      </c>
      <c r="D3583" s="8" t="s">
        <v>842</v>
      </c>
      <c r="E3583" s="22" t="s">
        <v>770</v>
      </c>
      <c r="F3583" s="67" t="s">
        <v>1735</v>
      </c>
      <c r="G3583" s="8"/>
      <c r="H3583" s="67" t="s">
        <v>1748</v>
      </c>
      <c r="I3583" s="22" t="s">
        <v>323</v>
      </c>
      <c r="J3583" s="68">
        <v>1</v>
      </c>
      <c r="K3583" s="13">
        <f>IFERROR(VLOOKUP(I3583,'LISTES stock'!A$2:B$1487,2,0)+SUMIFS(J3583:J3583,D3583:D3583,"ENTRÉE",I3583:I3583,I3583)-SUMIFS(J3583:J3583,D3583:D3583,"SORTIE",I3583:I3583,I3583),"")</f>
        <v>1</v>
      </c>
      <c r="L3583" s="13">
        <f>IFERROR(VLOOKUP(I3583,T_LISTES[],3,0),"")</f>
        <v>2</v>
      </c>
      <c r="M3583" s="13" t="str">
        <f t="shared" si="113"/>
        <v>COMMANDER</v>
      </c>
      <c r="N3583" s="23"/>
      <c r="O3583" s="8"/>
      <c r="P3583" s="69">
        <v>15000</v>
      </c>
      <c r="Q3583" s="22"/>
      <c r="R3583" s="14" t="s">
        <v>1737</v>
      </c>
    </row>
    <row r="3584" spans="1:18" x14ac:dyDescent="0.25">
      <c r="A3584" s="14">
        <f t="shared" si="112"/>
        <v>3583</v>
      </c>
      <c r="B3584" s="15">
        <v>44440</v>
      </c>
      <c r="C3584" s="7">
        <v>44453</v>
      </c>
      <c r="D3584" s="8" t="s">
        <v>842</v>
      </c>
      <c r="E3584" s="22" t="s">
        <v>264</v>
      </c>
      <c r="F3584" s="67" t="s">
        <v>1744</v>
      </c>
      <c r="G3584" s="8"/>
      <c r="H3584" s="67" t="s">
        <v>1796</v>
      </c>
      <c r="I3584" s="22" t="s">
        <v>411</v>
      </c>
      <c r="J3584" s="68">
        <v>1</v>
      </c>
      <c r="K3584" s="13">
        <f>IFERROR(VLOOKUP(I3584,'LISTES stock'!A$2:B$1487,2,0)+SUMIFS(J3584:J3584,D3584:D3584,"ENTRÉE",I3584:I3584,I3584)-SUMIFS(J3584:J3584,D3584:D3584,"SORTIE",I3584:I3584,I3584),"")</f>
        <v>-3</v>
      </c>
      <c r="L3584" s="13">
        <f>IFERROR(VLOOKUP(I3584,T_LISTES[],3,0),"")</f>
        <v>2</v>
      </c>
      <c r="M3584" s="13" t="str">
        <f t="shared" si="113"/>
        <v>COMMANDER</v>
      </c>
      <c r="N3584" s="23"/>
      <c r="O3584" s="8">
        <v>15000</v>
      </c>
      <c r="P3584" s="69">
        <v>0</v>
      </c>
      <c r="Q3584" s="22"/>
      <c r="R3584" s="14" t="s">
        <v>2127</v>
      </c>
    </row>
    <row r="3585" spans="1:18" x14ac:dyDescent="0.25">
      <c r="A3585" s="14">
        <f t="shared" si="112"/>
        <v>3584</v>
      </c>
      <c r="B3585" s="15">
        <v>44440</v>
      </c>
      <c r="C3585" s="7">
        <v>44453</v>
      </c>
      <c r="D3585" s="8" t="s">
        <v>842</v>
      </c>
      <c r="E3585" s="22" t="s">
        <v>63</v>
      </c>
      <c r="F3585" s="67" t="s">
        <v>1765</v>
      </c>
      <c r="G3585" s="8"/>
      <c r="H3585" s="67" t="s">
        <v>26</v>
      </c>
      <c r="I3585" s="22" t="s">
        <v>64</v>
      </c>
      <c r="J3585" s="68">
        <v>1</v>
      </c>
      <c r="K3585" s="13">
        <f>IFERROR(VLOOKUP(I3585,'LISTES stock'!A$2:B$1487,2,0)+SUMIFS(J3585:J3585,D3585:D3585,"ENTRÉE",I3585:I3585,I3585)-SUMIFS(J3585:J3585,D3585:D3585,"SORTIE",I3585:I3585,I3585),"")</f>
        <v>-50</v>
      </c>
      <c r="L3585" s="13">
        <f>IFERROR(VLOOKUP(I3585,T_LISTES[],3,0),"")</f>
        <v>2</v>
      </c>
      <c r="M3585" s="13" t="str">
        <f t="shared" si="113"/>
        <v>COMMANDER</v>
      </c>
      <c r="N3585" s="23"/>
      <c r="O3585" s="8"/>
      <c r="P3585" s="69">
        <v>0</v>
      </c>
      <c r="Q3585" s="22" t="s">
        <v>1780</v>
      </c>
      <c r="R3585" s="14" t="s">
        <v>1737</v>
      </c>
    </row>
    <row r="3586" spans="1:18" x14ac:dyDescent="0.25">
      <c r="A3586" s="14">
        <f t="shared" si="112"/>
        <v>3585</v>
      </c>
      <c r="B3586" s="15">
        <v>44440</v>
      </c>
      <c r="C3586" s="7">
        <v>44453</v>
      </c>
      <c r="D3586" s="8" t="s">
        <v>842</v>
      </c>
      <c r="E3586" s="22" t="s">
        <v>63</v>
      </c>
      <c r="F3586" s="67" t="s">
        <v>1765</v>
      </c>
      <c r="G3586" s="8"/>
      <c r="H3586" s="67" t="s">
        <v>26</v>
      </c>
      <c r="I3586" s="22" t="s">
        <v>65</v>
      </c>
      <c r="J3586" s="68">
        <v>1</v>
      </c>
      <c r="K3586" s="13">
        <f>IFERROR(VLOOKUP(I3586,'LISTES stock'!A$2:B$1487,2,0)+SUMIFS(J3586:J3586,D3586:D3586,"ENTRÉE",I3586:I3586,I3586)-SUMIFS(J3586:J3586,D3586:D3586,"SORTIE",I3586:I3586,I3586),"")</f>
        <v>-54</v>
      </c>
      <c r="L3586" s="13">
        <f>IFERROR(VLOOKUP(I3586,T_LISTES[],3,0),"")</f>
        <v>2</v>
      </c>
      <c r="M3586" s="13" t="str">
        <f t="shared" si="113"/>
        <v>COMMANDER</v>
      </c>
      <c r="N3586" s="23"/>
      <c r="O3586" s="8"/>
      <c r="P3586" s="69">
        <v>0</v>
      </c>
      <c r="Q3586" s="22" t="s">
        <v>1780</v>
      </c>
      <c r="R3586" s="14" t="s">
        <v>1737</v>
      </c>
    </row>
    <row r="3587" spans="1:18" x14ac:dyDescent="0.25">
      <c r="A3587" s="14">
        <f t="shared" si="112"/>
        <v>3586</v>
      </c>
      <c r="B3587" s="15">
        <v>44440</v>
      </c>
      <c r="C3587" s="7">
        <v>44453</v>
      </c>
      <c r="D3587" s="8" t="s">
        <v>842</v>
      </c>
      <c r="E3587" s="22" t="s">
        <v>63</v>
      </c>
      <c r="F3587" s="67" t="s">
        <v>1860</v>
      </c>
      <c r="G3587" s="8"/>
      <c r="H3587" s="67" t="s">
        <v>26</v>
      </c>
      <c r="I3587" s="22" t="s">
        <v>135</v>
      </c>
      <c r="J3587" s="68">
        <v>1</v>
      </c>
      <c r="K3587" s="13">
        <f>IFERROR(VLOOKUP(I3587,'LISTES stock'!A$2:B$1487,2,0)+SUMIFS(J3587:J3587,D3587:D3587,"ENTRÉE",I3587:I3587,I3587)-SUMIFS(J3587:J3587,D3587:D3587,"SORTIE",I3587:I3587,I3587),"")</f>
        <v>-87</v>
      </c>
      <c r="L3587" s="13">
        <f>IFERROR(VLOOKUP(I3587,T_LISTES[],3,0),"")</f>
        <v>2</v>
      </c>
      <c r="M3587" s="13" t="str">
        <f t="shared" si="113"/>
        <v>COMMANDER</v>
      </c>
      <c r="N3587" s="23"/>
      <c r="O3587" s="8"/>
      <c r="P3587" s="69">
        <v>0</v>
      </c>
      <c r="Q3587" s="22" t="s">
        <v>1780</v>
      </c>
      <c r="R3587" s="14" t="s">
        <v>1737</v>
      </c>
    </row>
    <row r="3588" spans="1:18" x14ac:dyDescent="0.25">
      <c r="A3588" s="14">
        <f t="shared" si="112"/>
        <v>3587</v>
      </c>
      <c r="B3588" s="15">
        <v>44440</v>
      </c>
      <c r="C3588" s="7">
        <v>44453</v>
      </c>
      <c r="D3588" s="8" t="s">
        <v>842</v>
      </c>
      <c r="E3588" s="22" t="s">
        <v>63</v>
      </c>
      <c r="F3588" s="67" t="s">
        <v>1765</v>
      </c>
      <c r="G3588" s="8"/>
      <c r="H3588" s="67" t="s">
        <v>58</v>
      </c>
      <c r="I3588" s="22" t="s">
        <v>57</v>
      </c>
      <c r="J3588" s="68">
        <v>35</v>
      </c>
      <c r="K3588" s="13">
        <f>IFERROR(VLOOKUP(I3588,'LISTES stock'!A$2:B$1487,2,0)+SUMIFS(J3588:J3588,D3588:D3588,"ENTRÉE",I3588:I3588,I3588)-SUMIFS(J3588:J3588,D3588:D3588,"SORTIE",I3588:I3588,I3588),"")</f>
        <v>-7079</v>
      </c>
      <c r="L3588" s="13">
        <f>IFERROR(VLOOKUP(I3588,T_LISTES[],3,0),"")</f>
        <v>0</v>
      </c>
      <c r="M3588" s="13" t="str">
        <f t="shared" si="113"/>
        <v>COMMANDER</v>
      </c>
      <c r="N3588" s="23" t="s">
        <v>1861</v>
      </c>
      <c r="O3588" s="8"/>
      <c r="P3588" s="69">
        <v>0</v>
      </c>
      <c r="Q3588" s="22" t="s">
        <v>1780</v>
      </c>
      <c r="R3588" s="14" t="s">
        <v>1737</v>
      </c>
    </row>
    <row r="3589" spans="1:18" x14ac:dyDescent="0.25">
      <c r="A3589" s="14">
        <f t="shared" si="112"/>
        <v>3588</v>
      </c>
      <c r="B3589" s="15">
        <v>44440</v>
      </c>
      <c r="C3589" s="7">
        <v>44453</v>
      </c>
      <c r="D3589" s="8" t="s">
        <v>842</v>
      </c>
      <c r="E3589" s="22" t="s">
        <v>63</v>
      </c>
      <c r="F3589" s="67" t="s">
        <v>1744</v>
      </c>
      <c r="G3589" s="8"/>
      <c r="H3589" s="67" t="s">
        <v>17</v>
      </c>
      <c r="I3589" s="22" t="s">
        <v>493</v>
      </c>
      <c r="J3589" s="68">
        <v>1</v>
      </c>
      <c r="K3589" s="13">
        <f>IFERROR(VLOOKUP(I3589,'LISTES stock'!A$2:B$1487,2,0)+SUMIFS(J3589:J3589,D3589:D3589,"ENTRÉE",I3589:I3589,I3589)-SUMIFS(J3589:J3589,D3589:D3589,"SORTIE",I3589:I3589,I3589),"")</f>
        <v>-7</v>
      </c>
      <c r="L3589" s="13">
        <f>IFERROR(VLOOKUP(I3589,T_LISTES[],3,0),"")</f>
        <v>0</v>
      </c>
      <c r="M3589" s="13" t="str">
        <f t="shared" si="113"/>
        <v>COMMANDER</v>
      </c>
      <c r="N3589" s="23"/>
      <c r="O3589" s="8"/>
      <c r="P3589" s="69">
        <v>0</v>
      </c>
      <c r="Q3589" s="22" t="s">
        <v>1749</v>
      </c>
      <c r="R3589" s="14" t="s">
        <v>1754</v>
      </c>
    </row>
    <row r="3590" spans="1:18" x14ac:dyDescent="0.25">
      <c r="A3590" s="14">
        <f t="shared" si="112"/>
        <v>3589</v>
      </c>
      <c r="B3590" s="15">
        <v>44440</v>
      </c>
      <c r="C3590" s="7">
        <v>44453</v>
      </c>
      <c r="D3590" s="8" t="s">
        <v>842</v>
      </c>
      <c r="E3590" s="22" t="s">
        <v>88</v>
      </c>
      <c r="F3590" s="67" t="s">
        <v>1965</v>
      </c>
      <c r="G3590" s="8"/>
      <c r="H3590" s="67" t="s">
        <v>1796</v>
      </c>
      <c r="I3590" s="22" t="s">
        <v>315</v>
      </c>
      <c r="J3590" s="68">
        <v>1</v>
      </c>
      <c r="K3590" s="13">
        <f>IFERROR(VLOOKUP(I3590,'LISTES stock'!A$2:B$1487,2,0)+SUMIFS(J3590:J3590,D3590:D3590,"ENTRÉE",I3590:I3590,I3590)-SUMIFS(J3590:J3590,D3590:D3590,"SORTIE",I3590:I3590,I3590),"")</f>
        <v>4</v>
      </c>
      <c r="L3590" s="13">
        <f>IFERROR(VLOOKUP(I3590,T_LISTES[],3,0),"")</f>
        <v>2</v>
      </c>
      <c r="M3590" s="13" t="str">
        <f t="shared" si="113"/>
        <v/>
      </c>
      <c r="N3590" s="23"/>
      <c r="O3590" s="8"/>
      <c r="P3590" s="69">
        <v>0</v>
      </c>
      <c r="Q3590" s="22"/>
      <c r="R3590" s="14" t="s">
        <v>2264</v>
      </c>
    </row>
    <row r="3591" spans="1:18" x14ac:dyDescent="0.25">
      <c r="A3591" s="14">
        <f t="shared" si="112"/>
        <v>3590</v>
      </c>
      <c r="B3591" s="15">
        <v>44440</v>
      </c>
      <c r="C3591" s="7">
        <v>44453</v>
      </c>
      <c r="D3591" s="8" t="s">
        <v>842</v>
      </c>
      <c r="E3591" s="22" t="s">
        <v>155</v>
      </c>
      <c r="F3591" s="67" t="s">
        <v>1964</v>
      </c>
      <c r="G3591" s="8"/>
      <c r="H3591" s="67" t="s">
        <v>1742</v>
      </c>
      <c r="I3591" s="22" t="s">
        <v>7</v>
      </c>
      <c r="J3591" s="68">
        <v>1</v>
      </c>
      <c r="K3591" s="13">
        <f>IFERROR(VLOOKUP(I3591,'LISTES stock'!A$2:B$1487,2,0)+SUMIFS(J3591:J3591,D3591:D3591,"ENTRÉE",I3591:I3591,I3591)-SUMIFS(J3591:J3591,D3591:D3591,"SORTIE",I3591:I3591,I3591),"")</f>
        <v>0</v>
      </c>
      <c r="L3591" s="13">
        <f>IFERROR(VLOOKUP(I3591,T_LISTES[],3,0),"")</f>
        <v>2</v>
      </c>
      <c r="M3591" s="13" t="str">
        <f t="shared" si="113"/>
        <v>COMMANDER</v>
      </c>
      <c r="N3591" s="23"/>
      <c r="O3591" s="8"/>
      <c r="P3591" s="69">
        <v>0</v>
      </c>
      <c r="Q3591" s="22"/>
      <c r="R3591" s="14" t="s">
        <v>2204</v>
      </c>
    </row>
    <row r="3592" spans="1:18" x14ac:dyDescent="0.25">
      <c r="A3592" s="14">
        <f t="shared" si="112"/>
        <v>3591</v>
      </c>
      <c r="B3592" s="15">
        <v>44440</v>
      </c>
      <c r="C3592" s="7">
        <v>44453</v>
      </c>
      <c r="D3592" s="8" t="s">
        <v>842</v>
      </c>
      <c r="E3592" s="22" t="s">
        <v>98</v>
      </c>
      <c r="F3592" s="67" t="s">
        <v>1856</v>
      </c>
      <c r="G3592" s="8"/>
      <c r="H3592" s="67" t="s">
        <v>33</v>
      </c>
      <c r="I3592" s="22" t="s">
        <v>929</v>
      </c>
      <c r="J3592" s="68">
        <v>1</v>
      </c>
      <c r="K3592" s="13">
        <f>IFERROR(VLOOKUP(I3592,'LISTES stock'!A$2:B$1487,2,0)+SUMIFS(J3592:J3592,D3592:D3592,"ENTRÉE",I3592:I3592,I3592)-SUMIFS(J3592:J3592,D3592:D3592,"SORTIE",I3592:I3592,I3592),"")</f>
        <v>0</v>
      </c>
      <c r="L3592" s="13">
        <f>IFERROR(VLOOKUP(I3592,T_LISTES[],3,0),"")</f>
        <v>0</v>
      </c>
      <c r="M3592" s="13" t="str">
        <f t="shared" si="113"/>
        <v>COMMANDER</v>
      </c>
      <c r="N3592" s="23"/>
      <c r="O3592" s="8"/>
      <c r="P3592" s="69">
        <v>0</v>
      </c>
      <c r="Q3592" s="22" t="s">
        <v>2265</v>
      </c>
      <c r="R3592" s="14" t="s">
        <v>1739</v>
      </c>
    </row>
    <row r="3593" spans="1:18" x14ac:dyDescent="0.25">
      <c r="A3593" s="14">
        <f t="shared" si="112"/>
        <v>3592</v>
      </c>
      <c r="B3593" s="15">
        <v>44440</v>
      </c>
      <c r="C3593" s="7">
        <v>44453</v>
      </c>
      <c r="D3593" s="8" t="s">
        <v>842</v>
      </c>
      <c r="E3593" s="22" t="s">
        <v>98</v>
      </c>
      <c r="F3593" s="67" t="s">
        <v>1856</v>
      </c>
      <c r="G3593" s="8"/>
      <c r="H3593" s="67" t="s">
        <v>33</v>
      </c>
      <c r="I3593" s="22" t="s">
        <v>471</v>
      </c>
      <c r="J3593" s="68">
        <v>1</v>
      </c>
      <c r="K3593" s="13">
        <f>IFERROR(VLOOKUP(I3593,'LISTES stock'!A$2:B$1487,2,0)+SUMIFS(J3593:J3593,D3593:D3593,"ENTRÉE",I3593:I3593,I3593)-SUMIFS(J3593:J3593,D3593:D3593,"SORTIE",I3593:I3593,I3593),"")</f>
        <v>-1</v>
      </c>
      <c r="L3593" s="13">
        <f>IFERROR(VLOOKUP(I3593,T_LISTES[],3,0),"")</f>
        <v>0</v>
      </c>
      <c r="M3593" s="13" t="str">
        <f t="shared" si="113"/>
        <v>COMMANDER</v>
      </c>
      <c r="N3593" s="23"/>
      <c r="O3593" s="8"/>
      <c r="P3593" s="69">
        <v>0</v>
      </c>
      <c r="Q3593" s="22" t="s">
        <v>2266</v>
      </c>
      <c r="R3593" s="14" t="s">
        <v>1739</v>
      </c>
    </row>
    <row r="3594" spans="1:18" x14ac:dyDescent="0.25">
      <c r="A3594" s="14">
        <f t="shared" si="112"/>
        <v>3593</v>
      </c>
      <c r="B3594" s="15">
        <v>44440</v>
      </c>
      <c r="C3594" s="7">
        <v>44453</v>
      </c>
      <c r="D3594" s="8" t="s">
        <v>842</v>
      </c>
      <c r="E3594" s="22" t="s">
        <v>256</v>
      </c>
      <c r="F3594" s="67" t="s">
        <v>1781</v>
      </c>
      <c r="G3594" s="8"/>
      <c r="H3594" s="67" t="s">
        <v>1796</v>
      </c>
      <c r="I3594" s="22" t="s">
        <v>205</v>
      </c>
      <c r="J3594" s="68">
        <v>1</v>
      </c>
      <c r="K3594" s="13">
        <f>IFERROR(VLOOKUP(I3594,'LISTES stock'!A$2:B$1487,2,0)+SUMIFS(J3594:J3594,D3594:D3594,"ENTRÉE",I3594:I3594,I3594)-SUMIFS(J3594:J3594,D3594:D3594,"SORTIE",I3594:I3594,I3594),"")</f>
        <v>-16</v>
      </c>
      <c r="L3594" s="13">
        <f>IFERROR(VLOOKUP(I3594,T_LISTES[],3,0),"")</f>
        <v>0</v>
      </c>
      <c r="M3594" s="13" t="str">
        <f t="shared" si="113"/>
        <v>COMMANDER</v>
      </c>
      <c r="N3594" s="23"/>
      <c r="O3594" s="8"/>
      <c r="P3594" s="69">
        <v>0</v>
      </c>
      <c r="Q3594" s="22"/>
      <c r="R3594" s="14" t="s">
        <v>1845</v>
      </c>
    </row>
    <row r="3595" spans="1:18" x14ac:dyDescent="0.25">
      <c r="A3595" s="14">
        <f t="shared" si="112"/>
        <v>3594</v>
      </c>
      <c r="B3595" s="15">
        <v>44440</v>
      </c>
      <c r="C3595" s="7">
        <v>44453</v>
      </c>
      <c r="D3595" s="8" t="s">
        <v>842</v>
      </c>
      <c r="E3595" s="22" t="s">
        <v>155</v>
      </c>
      <c r="F3595" s="67" t="s">
        <v>1744</v>
      </c>
      <c r="G3595" s="8"/>
      <c r="H3595" s="67" t="s">
        <v>33</v>
      </c>
      <c r="I3595" s="22" t="s">
        <v>156</v>
      </c>
      <c r="J3595" s="68">
        <v>7</v>
      </c>
      <c r="K3595" s="13">
        <f>IFERROR(VLOOKUP(I3595,'LISTES stock'!A$2:B$1487,2,0)+SUMIFS(J3595:J3595,D3595:D3595,"ENTRÉE",I3595:I3595,I3595)-SUMIFS(J3595:J3595,D3595:D3595,"SORTIE",I3595:I3595,I3595),"")</f>
        <v>54</v>
      </c>
      <c r="L3595" s="13">
        <f>IFERROR(VLOOKUP(I3595,T_LISTES[],3,0),"")</f>
        <v>2</v>
      </c>
      <c r="M3595" s="13" t="str">
        <f t="shared" si="113"/>
        <v/>
      </c>
      <c r="N3595" s="23"/>
      <c r="O3595" s="8"/>
      <c r="P3595" s="69">
        <v>0</v>
      </c>
      <c r="Q3595" s="22"/>
      <c r="R3595" s="14" t="s">
        <v>1759</v>
      </c>
    </row>
    <row r="3596" spans="1:18" x14ac:dyDescent="0.25">
      <c r="A3596" s="14">
        <f t="shared" si="112"/>
        <v>3595</v>
      </c>
      <c r="B3596" s="15">
        <v>44440</v>
      </c>
      <c r="C3596" s="7">
        <v>44453</v>
      </c>
      <c r="D3596" s="8" t="s">
        <v>842</v>
      </c>
      <c r="E3596" s="22" t="s">
        <v>84</v>
      </c>
      <c r="F3596" s="67" t="s">
        <v>1964</v>
      </c>
      <c r="G3596" s="8"/>
      <c r="H3596" s="67" t="s">
        <v>1742</v>
      </c>
      <c r="I3596" s="22" t="s">
        <v>337</v>
      </c>
      <c r="J3596" s="68">
        <v>1</v>
      </c>
      <c r="K3596" s="13">
        <f>IFERROR(VLOOKUP(I3596,'LISTES stock'!A$2:B$1487,2,0)+SUMIFS(J3596:J3596,D3596:D3596,"ENTRÉE",I3596:I3596,I3596)-SUMIFS(J3596:J3596,D3596:D3596,"SORTIE",I3596:I3596,I3596),"")</f>
        <v>-25</v>
      </c>
      <c r="L3596" s="13">
        <f>IFERROR(VLOOKUP(I3596,T_LISTES[],3,0),"")</f>
        <v>2</v>
      </c>
      <c r="M3596" s="13" t="str">
        <f t="shared" si="113"/>
        <v>COMMANDER</v>
      </c>
      <c r="N3596" s="23"/>
      <c r="O3596" s="8"/>
      <c r="P3596" s="69">
        <v>0</v>
      </c>
      <c r="Q3596" s="22"/>
      <c r="R3596" s="14" t="s">
        <v>2210</v>
      </c>
    </row>
    <row r="3597" spans="1:18" x14ac:dyDescent="0.25">
      <c r="A3597" s="14">
        <f t="shared" si="112"/>
        <v>3596</v>
      </c>
      <c r="B3597" s="15">
        <v>44440</v>
      </c>
      <c r="C3597" s="7">
        <v>44453</v>
      </c>
      <c r="D3597" s="8" t="s">
        <v>842</v>
      </c>
      <c r="E3597" s="22" t="s">
        <v>264</v>
      </c>
      <c r="F3597" s="67" t="s">
        <v>1860</v>
      </c>
      <c r="G3597" s="8"/>
      <c r="H3597" s="67" t="s">
        <v>26</v>
      </c>
      <c r="I3597" s="22" t="s">
        <v>133</v>
      </c>
      <c r="J3597" s="68">
        <v>2</v>
      </c>
      <c r="K3597" s="13">
        <f>IFERROR(VLOOKUP(I3597,'LISTES stock'!A$2:B$1487,2,0)+SUMIFS(J3597:J3597,D3597:D3597,"ENTRÉE",I3597:I3597,I3597)-SUMIFS(J3597:J3597,D3597:D3597,"SORTIE",I3597:I3597,I3597),"")</f>
        <v>-5</v>
      </c>
      <c r="L3597" s="13">
        <f>IFERROR(VLOOKUP(I3597,T_LISTES[],3,0),"")</f>
        <v>2</v>
      </c>
      <c r="M3597" s="13" t="str">
        <f t="shared" si="113"/>
        <v>COMMANDER</v>
      </c>
      <c r="N3597" s="23"/>
      <c r="O3597" s="8"/>
      <c r="P3597" s="69">
        <v>0</v>
      </c>
      <c r="Q3597" s="22" t="s">
        <v>1780</v>
      </c>
      <c r="R3597" s="14" t="s">
        <v>1767</v>
      </c>
    </row>
    <row r="3598" spans="1:18" x14ac:dyDescent="0.25">
      <c r="A3598" s="14">
        <f t="shared" si="112"/>
        <v>3597</v>
      </c>
      <c r="B3598" s="15">
        <v>44440</v>
      </c>
      <c r="C3598" s="7">
        <v>44453</v>
      </c>
      <c r="D3598" s="8" t="s">
        <v>842</v>
      </c>
      <c r="E3598" s="22" t="s">
        <v>264</v>
      </c>
      <c r="F3598" s="67" t="s">
        <v>1860</v>
      </c>
      <c r="G3598" s="8"/>
      <c r="H3598" s="67" t="s">
        <v>26</v>
      </c>
      <c r="I3598" s="22" t="s">
        <v>132</v>
      </c>
      <c r="J3598" s="68">
        <v>2</v>
      </c>
      <c r="K3598" s="13">
        <f>IFERROR(VLOOKUP(I3598,'LISTES stock'!A$2:B$1487,2,0)+SUMIFS(J3598:J3598,D3598:D3598,"ENTRÉE",I3598:I3598,I3598)-SUMIFS(J3598:J3598,D3598:D3598,"SORTIE",I3598:I3598,I3598),"")</f>
        <v>-2</v>
      </c>
      <c r="L3598" s="13">
        <f>IFERROR(VLOOKUP(I3598,T_LISTES[],3,0),"")</f>
        <v>2</v>
      </c>
      <c r="M3598" s="13" t="str">
        <f t="shared" si="113"/>
        <v>COMMANDER</v>
      </c>
      <c r="N3598" s="23"/>
      <c r="O3598" s="8"/>
      <c r="P3598" s="69">
        <v>0</v>
      </c>
      <c r="Q3598" s="22" t="s">
        <v>1780</v>
      </c>
      <c r="R3598" s="14" t="s">
        <v>1767</v>
      </c>
    </row>
    <row r="3599" spans="1:18" x14ac:dyDescent="0.25">
      <c r="A3599" s="14">
        <f t="shared" si="112"/>
        <v>3598</v>
      </c>
      <c r="B3599" s="15">
        <v>44440</v>
      </c>
      <c r="C3599" s="7">
        <v>44453</v>
      </c>
      <c r="D3599" s="8" t="s">
        <v>842</v>
      </c>
      <c r="E3599" s="22" t="s">
        <v>264</v>
      </c>
      <c r="F3599" s="67" t="s">
        <v>1860</v>
      </c>
      <c r="G3599" s="8"/>
      <c r="H3599" s="67" t="s">
        <v>26</v>
      </c>
      <c r="I3599" s="22" t="s">
        <v>135</v>
      </c>
      <c r="J3599" s="68">
        <v>2</v>
      </c>
      <c r="K3599" s="13">
        <f>IFERROR(VLOOKUP(I3599,'LISTES stock'!A$2:B$1487,2,0)+SUMIFS(J3599:J3599,D3599:D3599,"ENTRÉE",I3599:I3599,I3599)-SUMIFS(J3599:J3599,D3599:D3599,"SORTIE",I3599:I3599,I3599),"")</f>
        <v>-88</v>
      </c>
      <c r="L3599" s="13">
        <f>IFERROR(VLOOKUP(I3599,T_LISTES[],3,0),"")</f>
        <v>2</v>
      </c>
      <c r="M3599" s="13" t="str">
        <f t="shared" si="113"/>
        <v>COMMANDER</v>
      </c>
      <c r="N3599" s="23"/>
      <c r="O3599" s="8"/>
      <c r="P3599" s="69">
        <v>0</v>
      </c>
      <c r="Q3599" s="22" t="s">
        <v>1780</v>
      </c>
      <c r="R3599" s="14" t="s">
        <v>1767</v>
      </c>
    </row>
    <row r="3600" spans="1:18" x14ac:dyDescent="0.25">
      <c r="A3600" s="14">
        <f t="shared" si="112"/>
        <v>3599</v>
      </c>
      <c r="B3600" s="15">
        <v>44440</v>
      </c>
      <c r="C3600" s="7">
        <v>44453</v>
      </c>
      <c r="D3600" s="8" t="s">
        <v>842</v>
      </c>
      <c r="E3600" s="22" t="s">
        <v>264</v>
      </c>
      <c r="F3600" s="67" t="s">
        <v>1765</v>
      </c>
      <c r="G3600" s="8"/>
      <c r="H3600" s="67" t="s">
        <v>58</v>
      </c>
      <c r="I3600" s="22" t="s">
        <v>57</v>
      </c>
      <c r="J3600" s="68">
        <v>22</v>
      </c>
      <c r="K3600" s="13">
        <f>IFERROR(VLOOKUP(I3600,'LISTES stock'!A$2:B$1487,2,0)+SUMIFS(J3600:J3600,D3600:D3600,"ENTRÉE",I3600:I3600,I3600)-SUMIFS(J3600:J3600,D3600:D3600,"SORTIE",I3600:I3600,I3600),"")</f>
        <v>-7066</v>
      </c>
      <c r="L3600" s="13">
        <f>IFERROR(VLOOKUP(I3600,T_LISTES[],3,0),"")</f>
        <v>0</v>
      </c>
      <c r="M3600" s="13" t="str">
        <f t="shared" si="113"/>
        <v>COMMANDER</v>
      </c>
      <c r="N3600" s="23" t="s">
        <v>1861</v>
      </c>
      <c r="O3600" s="8"/>
      <c r="P3600" s="69">
        <v>0</v>
      </c>
      <c r="Q3600" s="22" t="s">
        <v>1780</v>
      </c>
      <c r="R3600" s="14" t="s">
        <v>1767</v>
      </c>
    </row>
    <row r="3601" spans="1:18" x14ac:dyDescent="0.25">
      <c r="A3601" s="14">
        <f t="shared" si="112"/>
        <v>3600</v>
      </c>
      <c r="B3601" s="15">
        <v>44440</v>
      </c>
      <c r="C3601" s="7">
        <v>44453</v>
      </c>
      <c r="D3601" s="8" t="s">
        <v>842</v>
      </c>
      <c r="E3601" s="22" t="s">
        <v>155</v>
      </c>
      <c r="F3601" s="67" t="s">
        <v>1965</v>
      </c>
      <c r="G3601" s="8"/>
      <c r="H3601" s="67" t="s">
        <v>17</v>
      </c>
      <c r="I3601" s="22" t="s">
        <v>420</v>
      </c>
      <c r="J3601" s="68">
        <v>1</v>
      </c>
      <c r="K3601" s="13">
        <f>IFERROR(VLOOKUP(I3601,'LISTES stock'!A$2:B$1487,2,0)+SUMIFS(J3601:J3601,D3601:D3601,"ENTRÉE",I3601:I3601,I3601)-SUMIFS(J3601:J3601,D3601:D3601,"SORTIE",I3601:I3601,I3601),"")</f>
        <v>0</v>
      </c>
      <c r="L3601" s="13">
        <f>IFERROR(VLOOKUP(I3601,T_LISTES[],3,0),"")</f>
        <v>0</v>
      </c>
      <c r="M3601" s="13" t="str">
        <f t="shared" si="113"/>
        <v>COMMANDER</v>
      </c>
      <c r="N3601" s="23"/>
      <c r="O3601" s="8"/>
      <c r="P3601" s="69">
        <v>0</v>
      </c>
      <c r="Q3601" s="22" t="s">
        <v>1758</v>
      </c>
      <c r="R3601" s="14" t="s">
        <v>1759</v>
      </c>
    </row>
    <row r="3602" spans="1:18" x14ac:dyDescent="0.25">
      <c r="A3602" s="14">
        <f t="shared" si="112"/>
        <v>3601</v>
      </c>
      <c r="B3602" s="15">
        <v>44440</v>
      </c>
      <c r="C3602" s="7">
        <v>44453</v>
      </c>
      <c r="D3602" s="8" t="s">
        <v>842</v>
      </c>
      <c r="E3602" s="22" t="s">
        <v>255</v>
      </c>
      <c r="F3602" s="67" t="s">
        <v>1747</v>
      </c>
      <c r="G3602" s="8"/>
      <c r="H3602" s="67" t="s">
        <v>17</v>
      </c>
      <c r="I3602" s="22" t="s">
        <v>280</v>
      </c>
      <c r="J3602" s="68">
        <v>1</v>
      </c>
      <c r="K3602" s="13">
        <f>IFERROR(VLOOKUP(I3602,'LISTES stock'!A$2:B$1487,2,0)+SUMIFS(J3602:J3602,D3602:D3602,"ENTRÉE",I3602:I3602,I3602)-SUMIFS(J3602:J3602,D3602:D3602,"SORTIE",I3602:I3602,I3602),"")</f>
        <v>-14</v>
      </c>
      <c r="L3602" s="13">
        <f>IFERROR(VLOOKUP(I3602,T_LISTES[],3,0),"")</f>
        <v>0</v>
      </c>
      <c r="M3602" s="13" t="str">
        <f t="shared" si="113"/>
        <v>COMMANDER</v>
      </c>
      <c r="N3602" s="23"/>
      <c r="O3602" s="8"/>
      <c r="P3602" s="69">
        <v>0</v>
      </c>
      <c r="Q3602" s="22"/>
      <c r="R3602" s="14" t="s">
        <v>1737</v>
      </c>
    </row>
    <row r="3603" spans="1:18" x14ac:dyDescent="0.25">
      <c r="A3603" s="14">
        <f t="shared" si="112"/>
        <v>3602</v>
      </c>
      <c r="B3603" s="15">
        <v>44440</v>
      </c>
      <c r="C3603" s="7">
        <v>44454</v>
      </c>
      <c r="D3603" s="8" t="s">
        <v>842</v>
      </c>
      <c r="E3603" s="22" t="s">
        <v>700</v>
      </c>
      <c r="F3603" s="67" t="s">
        <v>1860</v>
      </c>
      <c r="G3603" s="8"/>
      <c r="H3603" s="67" t="s">
        <v>26</v>
      </c>
      <c r="I3603" s="22" t="s">
        <v>647</v>
      </c>
      <c r="J3603" s="68">
        <v>2</v>
      </c>
      <c r="K3603" s="13">
        <f>IFERROR(VLOOKUP(I3603,'LISTES stock'!A$2:B$1487,2,0)+SUMIFS(J3603:J3603,D3603:D3603,"ENTRÉE",I3603:I3603,I3603)-SUMIFS(J3603:J3603,D3603:D3603,"SORTIE",I3603:I3603,I3603),"")</f>
        <v>-13</v>
      </c>
      <c r="L3603" s="13">
        <f>IFERROR(VLOOKUP(I3603,T_LISTES[],3,0),"")</f>
        <v>2</v>
      </c>
      <c r="M3603" s="13" t="str">
        <f t="shared" si="113"/>
        <v>COMMANDER</v>
      </c>
      <c r="N3603" s="23"/>
      <c r="O3603" s="8"/>
      <c r="P3603" s="69">
        <v>0</v>
      </c>
      <c r="Q3603" s="22" t="s">
        <v>1780</v>
      </c>
      <c r="R3603" s="14" t="s">
        <v>1778</v>
      </c>
    </row>
    <row r="3604" spans="1:18" x14ac:dyDescent="0.25">
      <c r="A3604" s="14">
        <f t="shared" si="112"/>
        <v>3603</v>
      </c>
      <c r="B3604" s="15">
        <v>44440</v>
      </c>
      <c r="C3604" s="7">
        <v>44454</v>
      </c>
      <c r="D3604" s="8" t="s">
        <v>842</v>
      </c>
      <c r="E3604" s="22" t="s">
        <v>700</v>
      </c>
      <c r="F3604" s="67" t="s">
        <v>1860</v>
      </c>
      <c r="G3604" s="8"/>
      <c r="H3604" s="67" t="s">
        <v>26</v>
      </c>
      <c r="I3604" s="22" t="s">
        <v>647</v>
      </c>
      <c r="J3604" s="68">
        <v>2</v>
      </c>
      <c r="K3604" s="13">
        <f>IFERROR(VLOOKUP(I3604,'LISTES stock'!A$2:B$1487,2,0)+SUMIFS(J3604:J3604,D3604:D3604,"ENTRÉE",I3604:I3604,I3604)-SUMIFS(J3604:J3604,D3604:D3604,"SORTIE",I3604:I3604,I3604),"")</f>
        <v>-13</v>
      </c>
      <c r="L3604" s="13">
        <f>IFERROR(VLOOKUP(I3604,T_LISTES[],3,0),"")</f>
        <v>2</v>
      </c>
      <c r="M3604" s="13" t="str">
        <f t="shared" si="113"/>
        <v>COMMANDER</v>
      </c>
      <c r="N3604" s="23"/>
      <c r="O3604" s="8"/>
      <c r="P3604" s="69">
        <v>0</v>
      </c>
      <c r="Q3604" s="22" t="s">
        <v>1780</v>
      </c>
      <c r="R3604" s="14" t="s">
        <v>1778</v>
      </c>
    </row>
    <row r="3605" spans="1:18" x14ac:dyDescent="0.25">
      <c r="A3605" s="14">
        <f t="shared" si="112"/>
        <v>3604</v>
      </c>
      <c r="B3605" s="15">
        <v>44440</v>
      </c>
      <c r="C3605" s="7">
        <v>44454</v>
      </c>
      <c r="D3605" s="8" t="s">
        <v>842</v>
      </c>
      <c r="E3605" s="22" t="s">
        <v>700</v>
      </c>
      <c r="F3605" s="67" t="s">
        <v>1860</v>
      </c>
      <c r="G3605" s="8"/>
      <c r="H3605" s="67" t="s">
        <v>26</v>
      </c>
      <c r="I3605" s="22" t="s">
        <v>135</v>
      </c>
      <c r="J3605" s="68">
        <v>2</v>
      </c>
      <c r="K3605" s="13">
        <f>IFERROR(VLOOKUP(I3605,'LISTES stock'!A$2:B$1487,2,0)+SUMIFS(J3605:J3605,D3605:D3605,"ENTRÉE",I3605:I3605,I3605)-SUMIFS(J3605:J3605,D3605:D3605,"SORTIE",I3605:I3605,I3605),"")</f>
        <v>-88</v>
      </c>
      <c r="L3605" s="13">
        <f>IFERROR(VLOOKUP(I3605,T_LISTES[],3,0),"")</f>
        <v>2</v>
      </c>
      <c r="M3605" s="13" t="str">
        <f t="shared" si="113"/>
        <v>COMMANDER</v>
      </c>
      <c r="N3605" s="23"/>
      <c r="O3605" s="8"/>
      <c r="P3605" s="69">
        <v>0</v>
      </c>
      <c r="Q3605" s="22" t="s">
        <v>1780</v>
      </c>
      <c r="R3605" s="14" t="s">
        <v>1778</v>
      </c>
    </row>
    <row r="3606" spans="1:18" x14ac:dyDescent="0.25">
      <c r="A3606" s="14">
        <f t="shared" si="112"/>
        <v>3605</v>
      </c>
      <c r="B3606" s="15">
        <v>44440</v>
      </c>
      <c r="C3606" s="7">
        <v>44454</v>
      </c>
      <c r="D3606" s="8" t="s">
        <v>842</v>
      </c>
      <c r="E3606" s="22" t="s">
        <v>700</v>
      </c>
      <c r="F3606" s="67" t="s">
        <v>1765</v>
      </c>
      <c r="G3606" s="8"/>
      <c r="H3606" s="67" t="s">
        <v>58</v>
      </c>
      <c r="I3606" s="22" t="s">
        <v>57</v>
      </c>
      <c r="J3606" s="68">
        <v>32</v>
      </c>
      <c r="K3606" s="13">
        <f>IFERROR(VLOOKUP(I3606,'LISTES stock'!A$2:B$1487,2,0)+SUMIFS(J3606:J3606,D3606:D3606,"ENTRÉE",I3606:I3606,I3606)-SUMIFS(J3606:J3606,D3606:D3606,"SORTIE",I3606:I3606,I3606),"")</f>
        <v>-7076</v>
      </c>
      <c r="L3606" s="13">
        <f>IFERROR(VLOOKUP(I3606,T_LISTES[],3,0),"")</f>
        <v>0</v>
      </c>
      <c r="M3606" s="13" t="str">
        <f t="shared" si="113"/>
        <v>COMMANDER</v>
      </c>
      <c r="N3606" s="23" t="s">
        <v>1861</v>
      </c>
      <c r="O3606" s="8"/>
      <c r="P3606" s="69">
        <v>0</v>
      </c>
      <c r="Q3606" s="22" t="s">
        <v>1780</v>
      </c>
      <c r="R3606" s="14" t="s">
        <v>1778</v>
      </c>
    </row>
    <row r="3607" spans="1:18" x14ac:dyDescent="0.25">
      <c r="A3607" s="14">
        <f t="shared" si="112"/>
        <v>3606</v>
      </c>
      <c r="B3607" s="15">
        <v>44440</v>
      </c>
      <c r="C3607" s="7">
        <v>44454</v>
      </c>
      <c r="D3607" s="8" t="s">
        <v>842</v>
      </c>
      <c r="E3607" s="22" t="s">
        <v>707</v>
      </c>
      <c r="F3607" s="67" t="s">
        <v>1747</v>
      </c>
      <c r="G3607" s="8"/>
      <c r="H3607" s="67" t="s">
        <v>1742</v>
      </c>
      <c r="I3607" s="22" t="s">
        <v>395</v>
      </c>
      <c r="J3607" s="68">
        <v>1</v>
      </c>
      <c r="K3607" s="13">
        <f>IFERROR(VLOOKUP(I3607,'LISTES stock'!A$2:B$1487,2,0)+SUMIFS(J3607:J3607,D3607:D3607,"ENTRÉE",I3607:I3607,I3607)-SUMIFS(J3607:J3607,D3607:D3607,"SORTIE",I3607:I3607,I3607),"")</f>
        <v>-5</v>
      </c>
      <c r="L3607" s="13">
        <f>IFERROR(VLOOKUP(I3607,T_LISTES[],3,0),"")</f>
        <v>2</v>
      </c>
      <c r="M3607" s="13" t="str">
        <f t="shared" si="113"/>
        <v>COMMANDER</v>
      </c>
      <c r="N3607" s="23"/>
      <c r="O3607" s="8"/>
      <c r="P3607" s="69">
        <v>12000</v>
      </c>
      <c r="Q3607" s="22"/>
      <c r="R3607" s="14" t="s">
        <v>2208</v>
      </c>
    </row>
    <row r="3608" spans="1:18" x14ac:dyDescent="0.25">
      <c r="A3608" s="14">
        <f t="shared" si="112"/>
        <v>3607</v>
      </c>
      <c r="B3608" s="15">
        <v>44440</v>
      </c>
      <c r="C3608" s="7">
        <v>44454</v>
      </c>
      <c r="D3608" s="8" t="s">
        <v>842</v>
      </c>
      <c r="E3608" s="22" t="s">
        <v>74</v>
      </c>
      <c r="F3608" s="67" t="s">
        <v>1735</v>
      </c>
      <c r="G3608" s="8"/>
      <c r="H3608" s="67" t="s">
        <v>1742</v>
      </c>
      <c r="I3608" s="22" t="s">
        <v>134</v>
      </c>
      <c r="J3608" s="68">
        <v>1</v>
      </c>
      <c r="K3608" s="13">
        <f>IFERROR(VLOOKUP(I3608,'LISTES stock'!A$2:B$1487,2,0)+SUMIFS(J3608:J3608,D3608:D3608,"ENTRÉE",I3608:I3608,I3608)-SUMIFS(J3608:J3608,D3608:D3608,"SORTIE",I3608:I3608,I3608),"")</f>
        <v>-4</v>
      </c>
      <c r="L3608" s="13">
        <f>IFERROR(VLOOKUP(I3608,T_LISTES[],3,0),"")</f>
        <v>0</v>
      </c>
      <c r="M3608" s="13" t="str">
        <f t="shared" si="113"/>
        <v>COMMANDER</v>
      </c>
      <c r="N3608" s="23"/>
      <c r="O3608" s="8"/>
      <c r="P3608" s="69">
        <v>15000</v>
      </c>
      <c r="Q3608" s="22"/>
      <c r="R3608" s="14" t="s">
        <v>2208</v>
      </c>
    </row>
    <row r="3609" spans="1:18" x14ac:dyDescent="0.25">
      <c r="A3609" s="14">
        <f t="shared" si="112"/>
        <v>3608</v>
      </c>
      <c r="B3609" s="15">
        <v>44440</v>
      </c>
      <c r="C3609" s="7">
        <v>44454</v>
      </c>
      <c r="D3609" s="8" t="s">
        <v>842</v>
      </c>
      <c r="E3609" s="22" t="s">
        <v>74</v>
      </c>
      <c r="F3609" s="67" t="s">
        <v>1768</v>
      </c>
      <c r="G3609" s="8"/>
      <c r="H3609" s="67" t="s">
        <v>33</v>
      </c>
      <c r="I3609" s="22" t="s">
        <v>39</v>
      </c>
      <c r="J3609" s="68">
        <v>1</v>
      </c>
      <c r="K3609" s="13">
        <f>IFERROR(VLOOKUP(I3609,'LISTES stock'!A$2:B$1487,2,0)+SUMIFS(J3609:J3609,D3609:D3609,"ENTRÉE",I3609:I3609,I3609)-SUMIFS(J3609:J3609,D3609:D3609,"SORTIE",I3609:I3609,I3609),"")</f>
        <v>38</v>
      </c>
      <c r="L3609" s="13">
        <f>IFERROR(VLOOKUP(I3609,T_LISTES[],3,0),"")</f>
        <v>0</v>
      </c>
      <c r="M3609" s="13" t="str">
        <f t="shared" si="113"/>
        <v/>
      </c>
      <c r="N3609" s="23"/>
      <c r="O3609" s="8"/>
      <c r="P3609" s="69">
        <v>0</v>
      </c>
      <c r="Q3609" s="22"/>
      <c r="R3609" s="14" t="s">
        <v>1737</v>
      </c>
    </row>
    <row r="3610" spans="1:18" x14ac:dyDescent="0.25">
      <c r="A3610" s="14">
        <f t="shared" si="112"/>
        <v>3609</v>
      </c>
      <c r="B3610" s="15">
        <v>44440</v>
      </c>
      <c r="C3610" s="7">
        <v>44454</v>
      </c>
      <c r="D3610" s="8" t="s">
        <v>842</v>
      </c>
      <c r="E3610" s="22" t="s">
        <v>74</v>
      </c>
      <c r="F3610" s="67" t="s">
        <v>1964</v>
      </c>
      <c r="G3610" s="8"/>
      <c r="H3610" s="67" t="s">
        <v>1742</v>
      </c>
      <c r="I3610" s="22" t="s">
        <v>329</v>
      </c>
      <c r="J3610" s="68">
        <v>1</v>
      </c>
      <c r="K3610" s="13">
        <f>IFERROR(VLOOKUP(I3610,'LISTES stock'!A$2:B$1487,2,0)+SUMIFS(J3610:J3610,D3610:D3610,"ENTRÉE",I3610:I3610,I3610)-SUMIFS(J3610:J3610,D3610:D3610,"SORTIE",I3610:I3610,I3610),"")</f>
        <v>33</v>
      </c>
      <c r="L3610" s="13">
        <f>IFERROR(VLOOKUP(I3610,T_LISTES[],3,0),"")</f>
        <v>2</v>
      </c>
      <c r="M3610" s="13" t="str">
        <f t="shared" si="113"/>
        <v/>
      </c>
      <c r="N3610" s="23"/>
      <c r="O3610" s="8"/>
      <c r="P3610" s="69">
        <v>0</v>
      </c>
      <c r="Q3610" s="22"/>
      <c r="R3610" s="14" t="s">
        <v>2204</v>
      </c>
    </row>
    <row r="3611" spans="1:18" x14ac:dyDescent="0.25">
      <c r="A3611" s="14">
        <f t="shared" si="112"/>
        <v>3610</v>
      </c>
      <c r="B3611" s="15">
        <v>44440</v>
      </c>
      <c r="C3611" s="7">
        <v>44454</v>
      </c>
      <c r="D3611" s="8" t="s">
        <v>842</v>
      </c>
      <c r="E3611" s="22" t="s">
        <v>74</v>
      </c>
      <c r="F3611" s="67" t="s">
        <v>1964</v>
      </c>
      <c r="G3611" s="8"/>
      <c r="H3611" s="67" t="s">
        <v>1742</v>
      </c>
      <c r="I3611" s="22" t="s">
        <v>7</v>
      </c>
      <c r="J3611" s="68">
        <v>1</v>
      </c>
      <c r="K3611" s="13">
        <f>IFERROR(VLOOKUP(I3611,'LISTES stock'!A$2:B$1487,2,0)+SUMIFS(J3611:J3611,D3611:D3611,"ENTRÉE",I3611:I3611,I3611)-SUMIFS(J3611:J3611,D3611:D3611,"SORTIE",I3611:I3611,I3611),"")</f>
        <v>0</v>
      </c>
      <c r="L3611" s="13">
        <f>IFERROR(VLOOKUP(I3611,T_LISTES[],3,0),"")</f>
        <v>2</v>
      </c>
      <c r="M3611" s="13" t="str">
        <f t="shared" si="113"/>
        <v>COMMANDER</v>
      </c>
      <c r="N3611" s="23"/>
      <c r="O3611" s="8"/>
      <c r="P3611" s="69">
        <v>0</v>
      </c>
      <c r="Q3611" s="22"/>
      <c r="R3611" s="14" t="s">
        <v>2204</v>
      </c>
    </row>
    <row r="3612" spans="1:18" x14ac:dyDescent="0.25">
      <c r="A3612" s="14">
        <f t="shared" si="112"/>
        <v>3611</v>
      </c>
      <c r="B3612" s="15">
        <v>44440</v>
      </c>
      <c r="C3612" s="7">
        <v>44454</v>
      </c>
      <c r="D3612" s="8" t="s">
        <v>842</v>
      </c>
      <c r="E3612" s="22" t="s">
        <v>700</v>
      </c>
      <c r="F3612" s="67" t="s">
        <v>1860</v>
      </c>
      <c r="G3612" s="8"/>
      <c r="H3612" s="67" t="s">
        <v>26</v>
      </c>
      <c r="I3612" s="22" t="s">
        <v>648</v>
      </c>
      <c r="J3612" s="68">
        <v>2</v>
      </c>
      <c r="K3612" s="13">
        <f>IFERROR(VLOOKUP(I3612,'LISTES stock'!A$2:B$1487,2,0)+SUMIFS(J3612:J3612,D3612:D3612,"ENTRÉE",I3612:I3612,I3612)-SUMIFS(J3612:J3612,D3612:D3612,"SORTIE",I3612:I3612,I3612),"")</f>
        <v>-25</v>
      </c>
      <c r="L3612" s="13">
        <f>IFERROR(VLOOKUP(I3612,T_LISTES[],3,0),"")</f>
        <v>2</v>
      </c>
      <c r="M3612" s="13" t="str">
        <f t="shared" si="113"/>
        <v>COMMANDER</v>
      </c>
      <c r="N3612" s="23"/>
      <c r="O3612" s="8"/>
      <c r="P3612" s="69">
        <v>0</v>
      </c>
      <c r="Q3612" s="22" t="s">
        <v>1780</v>
      </c>
      <c r="R3612" s="14" t="s">
        <v>1778</v>
      </c>
    </row>
    <row r="3613" spans="1:18" x14ac:dyDescent="0.25">
      <c r="A3613" s="14">
        <f t="shared" si="112"/>
        <v>3612</v>
      </c>
      <c r="B3613" s="15">
        <v>44440</v>
      </c>
      <c r="C3613" s="7">
        <v>44455</v>
      </c>
      <c r="D3613" s="8" t="s">
        <v>842</v>
      </c>
      <c r="E3613" s="22" t="s">
        <v>764</v>
      </c>
      <c r="F3613" s="67" t="s">
        <v>1779</v>
      </c>
      <c r="G3613" s="8"/>
      <c r="H3613" s="67" t="s">
        <v>1742</v>
      </c>
      <c r="I3613" s="22" t="s">
        <v>991</v>
      </c>
      <c r="J3613" s="68">
        <v>1</v>
      </c>
      <c r="K3613" s="13">
        <f>IFERROR(VLOOKUP(I3613,'LISTES stock'!A$2:B$1487,2,0)+SUMIFS(J3613:J3613,D3613:D3613,"ENTRÉE",I3613:I3613,I3613)-SUMIFS(J3613:J3613,D3613:D3613,"SORTIE",I3613:I3613,I3613),"")</f>
        <v>-3</v>
      </c>
      <c r="L3613" s="13">
        <f>IFERROR(VLOOKUP(I3613,T_LISTES[],3,0),"")</f>
        <v>0</v>
      </c>
      <c r="M3613" s="13" t="str">
        <f t="shared" si="113"/>
        <v>COMMANDER</v>
      </c>
      <c r="N3613" s="23"/>
      <c r="O3613" s="8"/>
      <c r="P3613" s="69">
        <v>0</v>
      </c>
      <c r="Q3613" s="22"/>
      <c r="R3613" s="14" t="s">
        <v>2208</v>
      </c>
    </row>
    <row r="3614" spans="1:18" x14ac:dyDescent="0.25">
      <c r="A3614" s="14">
        <f t="shared" si="112"/>
        <v>3613</v>
      </c>
      <c r="B3614" s="15">
        <v>44440</v>
      </c>
      <c r="C3614" s="7">
        <v>44455</v>
      </c>
      <c r="D3614" s="8" t="s">
        <v>842</v>
      </c>
      <c r="E3614" s="22" t="s">
        <v>764</v>
      </c>
      <c r="F3614" s="67" t="s">
        <v>1779</v>
      </c>
      <c r="G3614" s="8"/>
      <c r="H3614" s="67" t="s">
        <v>1742</v>
      </c>
      <c r="I3614" s="22" t="s">
        <v>992</v>
      </c>
      <c r="J3614" s="68">
        <v>1</v>
      </c>
      <c r="K3614" s="13">
        <f>IFERROR(VLOOKUP(I3614,'LISTES stock'!A$2:B$1487,2,0)+SUMIFS(J3614:J3614,D3614:D3614,"ENTRÉE",I3614:I3614,I3614)-SUMIFS(J3614:J3614,D3614:D3614,"SORTIE",I3614:I3614,I3614),"")</f>
        <v>-3</v>
      </c>
      <c r="L3614" s="13">
        <f>IFERROR(VLOOKUP(I3614,T_LISTES[],3,0),"")</f>
        <v>0</v>
      </c>
      <c r="M3614" s="13" t="str">
        <f t="shared" si="113"/>
        <v>COMMANDER</v>
      </c>
      <c r="N3614" s="23"/>
      <c r="O3614" s="8"/>
      <c r="P3614" s="69">
        <v>0</v>
      </c>
      <c r="Q3614" s="22"/>
      <c r="R3614" s="14" t="s">
        <v>2208</v>
      </c>
    </row>
    <row r="3615" spans="1:18" x14ac:dyDescent="0.25">
      <c r="A3615" s="14">
        <f t="shared" si="112"/>
        <v>3614</v>
      </c>
      <c r="B3615" s="15">
        <v>44440</v>
      </c>
      <c r="C3615" s="7">
        <v>44455</v>
      </c>
      <c r="D3615" s="8" t="s">
        <v>842</v>
      </c>
      <c r="E3615" s="22" t="s">
        <v>764</v>
      </c>
      <c r="F3615" s="67" t="s">
        <v>1747</v>
      </c>
      <c r="G3615" s="8"/>
      <c r="H3615" s="67" t="s">
        <v>1742</v>
      </c>
      <c r="I3615" s="22" t="s">
        <v>556</v>
      </c>
      <c r="J3615" s="68">
        <v>2</v>
      </c>
      <c r="K3615" s="13">
        <f>IFERROR(VLOOKUP(I3615,'LISTES stock'!A$2:B$1487,2,0)+SUMIFS(J3615:J3615,D3615:D3615,"ENTRÉE",I3615:I3615,I3615)-SUMIFS(J3615:J3615,D3615:D3615,"SORTIE",I3615:I3615,I3615),"")</f>
        <v>-22</v>
      </c>
      <c r="L3615" s="13">
        <f>IFERROR(VLOOKUP(I3615,T_LISTES[],3,0),"")</f>
        <v>2</v>
      </c>
      <c r="M3615" s="13" t="str">
        <f t="shared" si="113"/>
        <v>COMMANDER</v>
      </c>
      <c r="N3615" s="23"/>
      <c r="O3615" s="8"/>
      <c r="P3615" s="69">
        <v>0</v>
      </c>
      <c r="Q3615" s="22"/>
      <c r="R3615" s="14" t="s">
        <v>2208</v>
      </c>
    </row>
    <row r="3616" spans="1:18" x14ac:dyDescent="0.25">
      <c r="A3616" s="14">
        <f t="shared" si="112"/>
        <v>3615</v>
      </c>
      <c r="B3616" s="15">
        <v>44440</v>
      </c>
      <c r="C3616" s="7">
        <v>44455</v>
      </c>
      <c r="D3616" s="8" t="s">
        <v>842</v>
      </c>
      <c r="E3616" s="22" t="s">
        <v>867</v>
      </c>
      <c r="F3616" s="67" t="s">
        <v>1744</v>
      </c>
      <c r="G3616" s="8"/>
      <c r="H3616" s="67" t="s">
        <v>1742</v>
      </c>
      <c r="I3616" s="22" t="s">
        <v>1011</v>
      </c>
      <c r="J3616" s="68">
        <v>1</v>
      </c>
      <c r="K3616" s="13">
        <f>IFERROR(VLOOKUP(I3616,'LISTES stock'!A$2:B$1487,2,0)+SUMIFS(J3616:J3616,D3616:D3616,"ENTRÉE",I3616:I3616,I3616)-SUMIFS(J3616:J3616,D3616:D3616,"SORTIE",I3616:I3616,I3616),"")</f>
        <v>-2</v>
      </c>
      <c r="L3616" s="13">
        <f>IFERROR(VLOOKUP(I3616,T_LISTES[],3,0),"")</f>
        <v>0</v>
      </c>
      <c r="M3616" s="13" t="str">
        <f t="shared" si="113"/>
        <v>COMMANDER</v>
      </c>
      <c r="N3616" s="23"/>
      <c r="O3616" s="8"/>
      <c r="P3616" s="69">
        <v>0</v>
      </c>
      <c r="Q3616" s="22"/>
      <c r="R3616" s="14" t="s">
        <v>2208</v>
      </c>
    </row>
    <row r="3617" spans="1:18" x14ac:dyDescent="0.25">
      <c r="A3617" s="14">
        <f t="shared" si="112"/>
        <v>3616</v>
      </c>
      <c r="B3617" s="15">
        <v>44440</v>
      </c>
      <c r="C3617" s="7">
        <v>44455</v>
      </c>
      <c r="D3617" s="8" t="s">
        <v>842</v>
      </c>
      <c r="E3617" s="22" t="s">
        <v>158</v>
      </c>
      <c r="F3617" s="67" t="s">
        <v>1964</v>
      </c>
      <c r="G3617" s="8"/>
      <c r="H3617" s="67" t="s">
        <v>1742</v>
      </c>
      <c r="I3617" s="22" t="s">
        <v>329</v>
      </c>
      <c r="J3617" s="68">
        <v>1</v>
      </c>
      <c r="K3617" s="13">
        <f>IFERROR(VLOOKUP(I3617,'LISTES stock'!A$2:B$1487,2,0)+SUMIFS(J3617:J3617,D3617:D3617,"ENTRÉE",I3617:I3617,I3617)-SUMIFS(J3617:J3617,D3617:D3617,"SORTIE",I3617:I3617,I3617),"")</f>
        <v>33</v>
      </c>
      <c r="L3617" s="13">
        <f>IFERROR(VLOOKUP(I3617,T_LISTES[],3,0),"")</f>
        <v>2</v>
      </c>
      <c r="M3617" s="13" t="str">
        <f t="shared" si="113"/>
        <v/>
      </c>
      <c r="N3617" s="23"/>
      <c r="O3617" s="8"/>
      <c r="P3617" s="69">
        <v>1500</v>
      </c>
      <c r="Q3617" s="22"/>
      <c r="R3617" s="14" t="s">
        <v>1743</v>
      </c>
    </row>
    <row r="3618" spans="1:18" x14ac:dyDescent="0.25">
      <c r="A3618" s="14">
        <f t="shared" si="112"/>
        <v>3617</v>
      </c>
      <c r="B3618" s="15">
        <v>44440</v>
      </c>
      <c r="C3618" s="7">
        <v>44455</v>
      </c>
      <c r="D3618" s="8" t="s">
        <v>842</v>
      </c>
      <c r="E3618" s="22" t="s">
        <v>255</v>
      </c>
      <c r="F3618" s="67" t="s">
        <v>1870</v>
      </c>
      <c r="G3618" s="8"/>
      <c r="H3618" s="67" t="s">
        <v>1796</v>
      </c>
      <c r="I3618" s="22" t="s">
        <v>213</v>
      </c>
      <c r="J3618" s="68">
        <v>1</v>
      </c>
      <c r="K3618" s="13">
        <f>IFERROR(VLOOKUP(I3618,'LISTES stock'!A$2:B$1487,2,0)+SUMIFS(J3618:J3618,D3618:D3618,"ENTRÉE",I3618:I3618,I3618)-SUMIFS(J3618:J3618,D3618:D3618,"SORTIE",I3618:I3618,I3618),"")</f>
        <v>-31</v>
      </c>
      <c r="L3618" s="13">
        <f>IFERROR(VLOOKUP(I3618,T_LISTES[],3,0),"")</f>
        <v>0</v>
      </c>
      <c r="M3618" s="13" t="str">
        <f t="shared" si="113"/>
        <v>COMMANDER</v>
      </c>
      <c r="N3618" s="23"/>
      <c r="O3618" s="8"/>
      <c r="P3618" s="69">
        <v>0</v>
      </c>
      <c r="Q3618" s="22"/>
      <c r="R3618" s="14" t="s">
        <v>1842</v>
      </c>
    </row>
    <row r="3619" spans="1:18" x14ac:dyDescent="0.25">
      <c r="A3619" s="14">
        <f t="shared" si="112"/>
        <v>3618</v>
      </c>
      <c r="B3619" s="15">
        <v>44440</v>
      </c>
      <c r="C3619" s="7">
        <v>44455</v>
      </c>
      <c r="D3619" s="8" t="s">
        <v>842</v>
      </c>
      <c r="E3619" s="22" t="s">
        <v>270</v>
      </c>
      <c r="F3619" s="67" t="s">
        <v>1870</v>
      </c>
      <c r="G3619" s="8"/>
      <c r="H3619" s="67" t="s">
        <v>1796</v>
      </c>
      <c r="I3619" s="22" t="s">
        <v>213</v>
      </c>
      <c r="J3619" s="68">
        <v>1</v>
      </c>
      <c r="K3619" s="13">
        <f>IFERROR(VLOOKUP(I3619,'LISTES stock'!A$2:B$1487,2,0)+SUMIFS(J3619:J3619,D3619:D3619,"ENTRÉE",I3619:I3619,I3619)-SUMIFS(J3619:J3619,D3619:D3619,"SORTIE",I3619:I3619,I3619),"")</f>
        <v>-31</v>
      </c>
      <c r="L3619" s="13">
        <f>IFERROR(VLOOKUP(I3619,T_LISTES[],3,0),"")</f>
        <v>0</v>
      </c>
      <c r="M3619" s="13" t="str">
        <f t="shared" si="113"/>
        <v>COMMANDER</v>
      </c>
      <c r="N3619" s="23"/>
      <c r="O3619" s="8"/>
      <c r="P3619" s="69">
        <v>0</v>
      </c>
      <c r="Q3619" s="22"/>
      <c r="R3619" s="14" t="s">
        <v>1842</v>
      </c>
    </row>
    <row r="3620" spans="1:18" x14ac:dyDescent="0.25">
      <c r="A3620" s="14">
        <f t="shared" si="112"/>
        <v>3619</v>
      </c>
      <c r="B3620" s="15">
        <v>44440</v>
      </c>
      <c r="C3620" s="7">
        <v>44455</v>
      </c>
      <c r="D3620" s="8" t="s">
        <v>842</v>
      </c>
      <c r="E3620" s="22" t="s">
        <v>80</v>
      </c>
      <c r="F3620" s="67" t="s">
        <v>1735</v>
      </c>
      <c r="G3620" s="8"/>
      <c r="H3620" s="67" t="s">
        <v>33</v>
      </c>
      <c r="I3620" s="22" t="s">
        <v>439</v>
      </c>
      <c r="J3620" s="68">
        <v>1</v>
      </c>
      <c r="K3620" s="13">
        <f>IFERROR(VLOOKUP(I3620,'LISTES stock'!A$2:B$1487,2,0)+SUMIFS(J3620:J3620,D3620:D3620,"ENTRÉE",I3620:I3620,I3620)-SUMIFS(J3620:J3620,D3620:D3620,"SORTIE",I3620:I3620,I3620),"")</f>
        <v>-11</v>
      </c>
      <c r="L3620" s="13">
        <f>IFERROR(VLOOKUP(I3620,T_LISTES[],3,0),"")</f>
        <v>0</v>
      </c>
      <c r="M3620" s="13" t="str">
        <f t="shared" si="113"/>
        <v>COMMANDER</v>
      </c>
      <c r="N3620" s="23"/>
      <c r="O3620" s="8"/>
      <c r="P3620" s="69">
        <v>0</v>
      </c>
      <c r="Q3620" s="22"/>
      <c r="R3620" s="14" t="s">
        <v>1737</v>
      </c>
    </row>
    <row r="3621" spans="1:18" x14ac:dyDescent="0.25">
      <c r="A3621" s="14">
        <f t="shared" si="112"/>
        <v>3620</v>
      </c>
      <c r="B3621" s="15">
        <v>44440</v>
      </c>
      <c r="C3621" s="7">
        <v>44456</v>
      </c>
      <c r="D3621" s="8" t="s">
        <v>842</v>
      </c>
      <c r="E3621" s="22" t="s">
        <v>707</v>
      </c>
      <c r="F3621" s="67" t="s">
        <v>1735</v>
      </c>
      <c r="G3621" s="8"/>
      <c r="H3621" s="67" t="s">
        <v>1769</v>
      </c>
      <c r="I3621" s="22" t="s">
        <v>334</v>
      </c>
      <c r="J3621" s="68">
        <v>1</v>
      </c>
      <c r="K3621" s="13">
        <f>IFERROR(VLOOKUP(I3621,'LISTES stock'!A$2:B$1487,2,0)+SUMIFS(J3621:J3621,D3621:D3621,"ENTRÉE",I3621:I3621,I3621)-SUMIFS(J3621:J3621,D3621:D3621,"SORTIE",I3621:I3621,I3621),"")</f>
        <v>-1</v>
      </c>
      <c r="L3621" s="13">
        <f>IFERROR(VLOOKUP(I3621,T_LISTES[],3,0),"")</f>
        <v>2</v>
      </c>
      <c r="M3621" s="13" t="str">
        <f t="shared" si="113"/>
        <v>COMMANDER</v>
      </c>
      <c r="N3621" s="23"/>
      <c r="O3621" s="8"/>
      <c r="P3621" s="69">
        <v>80000</v>
      </c>
      <c r="Q3621" s="22" t="s">
        <v>1738</v>
      </c>
      <c r="R3621" s="14" t="s">
        <v>1778</v>
      </c>
    </row>
    <row r="3622" spans="1:18" x14ac:dyDescent="0.25">
      <c r="A3622" s="14">
        <f t="shared" si="112"/>
        <v>3621</v>
      </c>
      <c r="B3622" s="15">
        <v>44440</v>
      </c>
      <c r="C3622" s="7">
        <v>44456</v>
      </c>
      <c r="D3622" s="8" t="s">
        <v>842</v>
      </c>
      <c r="E3622" s="22" t="s">
        <v>717</v>
      </c>
      <c r="F3622" s="67" t="s">
        <v>1964</v>
      </c>
      <c r="G3622" s="8"/>
      <c r="H3622" s="67" t="s">
        <v>1742</v>
      </c>
      <c r="I3622" s="22" t="s">
        <v>7</v>
      </c>
      <c r="J3622" s="68">
        <v>1</v>
      </c>
      <c r="K3622" s="13">
        <f>IFERROR(VLOOKUP(I3622,'LISTES stock'!A$2:B$1487,2,0)+SUMIFS(J3622:J3622,D3622:D3622,"ENTRÉE",I3622:I3622,I3622)-SUMIFS(J3622:J3622,D3622:D3622,"SORTIE",I3622:I3622,I3622),"")</f>
        <v>0</v>
      </c>
      <c r="L3622" s="13">
        <f>IFERROR(VLOOKUP(I3622,T_LISTES[],3,0),"")</f>
        <v>2</v>
      </c>
      <c r="M3622" s="13" t="str">
        <f t="shared" si="113"/>
        <v>COMMANDER</v>
      </c>
      <c r="N3622" s="23"/>
      <c r="O3622" s="8"/>
      <c r="P3622" s="69">
        <v>0</v>
      </c>
      <c r="Q3622" s="22"/>
      <c r="R3622" s="14" t="s">
        <v>2204</v>
      </c>
    </row>
    <row r="3623" spans="1:18" x14ac:dyDescent="0.25">
      <c r="A3623" s="14">
        <f t="shared" si="112"/>
        <v>3622</v>
      </c>
      <c r="B3623" s="15">
        <v>44440</v>
      </c>
      <c r="C3623" s="7">
        <v>44456</v>
      </c>
      <c r="D3623" s="8" t="s">
        <v>842</v>
      </c>
      <c r="E3623" s="22" t="s">
        <v>719</v>
      </c>
      <c r="F3623" s="67" t="s">
        <v>1744</v>
      </c>
      <c r="G3623" s="8"/>
      <c r="H3623" s="67" t="s">
        <v>33</v>
      </c>
      <c r="I3623" s="22" t="s">
        <v>1012</v>
      </c>
      <c r="J3623" s="68">
        <v>1</v>
      </c>
      <c r="K3623" s="13">
        <f>IFERROR(VLOOKUP(I3623,'LISTES stock'!A$2:B$1487,2,0)+SUMIFS(J3623:J3623,D3623:D3623,"ENTRÉE",I3623:I3623,I3623)-SUMIFS(J3623:J3623,D3623:D3623,"SORTIE",I3623:I3623,I3623),"")</f>
        <v>-2</v>
      </c>
      <c r="L3623" s="13">
        <f>IFERROR(VLOOKUP(I3623,T_LISTES[],3,0),"")</f>
        <v>0</v>
      </c>
      <c r="M3623" s="13" t="str">
        <f t="shared" si="113"/>
        <v>COMMANDER</v>
      </c>
      <c r="N3623" s="23"/>
      <c r="O3623" s="8"/>
      <c r="P3623" s="69">
        <v>0</v>
      </c>
      <c r="Q3623" s="22" t="s">
        <v>2218</v>
      </c>
      <c r="R3623" s="14" t="s">
        <v>1737</v>
      </c>
    </row>
    <row r="3624" spans="1:18" x14ac:dyDescent="0.25">
      <c r="A3624" s="14">
        <f t="shared" si="112"/>
        <v>3623</v>
      </c>
      <c r="B3624" s="15">
        <v>44440</v>
      </c>
      <c r="C3624" s="7">
        <v>44456</v>
      </c>
      <c r="D3624" s="8" t="s">
        <v>842</v>
      </c>
      <c r="E3624" s="22" t="s">
        <v>719</v>
      </c>
      <c r="F3624" s="67" t="s">
        <v>1860</v>
      </c>
      <c r="G3624" s="8"/>
      <c r="H3624" s="67" t="s">
        <v>26</v>
      </c>
      <c r="I3624" s="22" t="s">
        <v>135</v>
      </c>
      <c r="J3624" s="68">
        <v>1</v>
      </c>
      <c r="K3624" s="13">
        <f>IFERROR(VLOOKUP(I3624,'LISTES stock'!A$2:B$1487,2,0)+SUMIFS(J3624:J3624,D3624:D3624,"ENTRÉE",I3624:I3624,I3624)-SUMIFS(J3624:J3624,D3624:D3624,"SORTIE",I3624:I3624,I3624),"")</f>
        <v>-87</v>
      </c>
      <c r="L3624" s="13">
        <f>IFERROR(VLOOKUP(I3624,T_LISTES[],3,0),"")</f>
        <v>2</v>
      </c>
      <c r="M3624" s="13" t="str">
        <f t="shared" si="113"/>
        <v>COMMANDER</v>
      </c>
      <c r="N3624" s="23"/>
      <c r="O3624" s="8"/>
      <c r="P3624" s="69">
        <v>0</v>
      </c>
      <c r="Q3624" s="22" t="s">
        <v>2218</v>
      </c>
      <c r="R3624" s="14" t="s">
        <v>1737</v>
      </c>
    </row>
    <row r="3625" spans="1:18" x14ac:dyDescent="0.25">
      <c r="A3625" s="14">
        <f t="shared" si="112"/>
        <v>3624</v>
      </c>
      <c r="B3625" s="15">
        <v>44440</v>
      </c>
      <c r="C3625" s="7">
        <v>44456</v>
      </c>
      <c r="D3625" s="8" t="s">
        <v>842</v>
      </c>
      <c r="E3625" s="22" t="s">
        <v>265</v>
      </c>
      <c r="F3625" s="67" t="s">
        <v>1964</v>
      </c>
      <c r="G3625" s="8"/>
      <c r="H3625" s="67" t="s">
        <v>1742</v>
      </c>
      <c r="I3625" s="22" t="s">
        <v>329</v>
      </c>
      <c r="J3625" s="68">
        <v>1</v>
      </c>
      <c r="K3625" s="13">
        <f>IFERROR(VLOOKUP(I3625,'LISTES stock'!A$2:B$1487,2,0)+SUMIFS(J3625:J3625,D3625:D3625,"ENTRÉE",I3625:I3625,I3625)-SUMIFS(J3625:J3625,D3625:D3625,"SORTIE",I3625:I3625,I3625),"")</f>
        <v>33</v>
      </c>
      <c r="L3625" s="13">
        <f>IFERROR(VLOOKUP(I3625,T_LISTES[],3,0),"")</f>
        <v>2</v>
      </c>
      <c r="M3625" s="13" t="str">
        <f t="shared" si="113"/>
        <v/>
      </c>
      <c r="N3625" s="23"/>
      <c r="O3625" s="8"/>
      <c r="P3625" s="69">
        <v>0</v>
      </c>
      <c r="Q3625" s="22"/>
      <c r="R3625" s="14" t="s">
        <v>2210</v>
      </c>
    </row>
    <row r="3626" spans="1:18" x14ac:dyDescent="0.25">
      <c r="A3626" s="14">
        <f t="shared" si="112"/>
        <v>3625</v>
      </c>
      <c r="B3626" s="15">
        <v>44440</v>
      </c>
      <c r="C3626" s="7">
        <v>44456</v>
      </c>
      <c r="D3626" s="8" t="s">
        <v>842</v>
      </c>
      <c r="E3626" s="22" t="s">
        <v>1734</v>
      </c>
      <c r="F3626" s="67" t="s">
        <v>1747</v>
      </c>
      <c r="G3626" s="8"/>
      <c r="H3626" s="67" t="s">
        <v>20</v>
      </c>
      <c r="I3626" s="22" t="s">
        <v>94</v>
      </c>
      <c r="J3626" s="68">
        <v>4</v>
      </c>
      <c r="K3626" s="13">
        <f>IFERROR(VLOOKUP(I3626,'LISTES stock'!A$2:B$1487,2,0)+SUMIFS(J3626:J3626,D3626:D3626,"ENTRÉE",I3626:I3626,I3626)-SUMIFS(J3626:J3626,D3626:D3626,"SORTIE",I3626:I3626,I3626),"")</f>
        <v>-14</v>
      </c>
      <c r="L3626" s="13">
        <f>IFERROR(VLOOKUP(I3626,T_LISTES[],3,0),"")</f>
        <v>2</v>
      </c>
      <c r="M3626" s="13" t="str">
        <f t="shared" si="113"/>
        <v>COMMANDER</v>
      </c>
      <c r="N3626" s="23" t="s">
        <v>1828</v>
      </c>
      <c r="O3626" s="8"/>
      <c r="P3626" s="69">
        <v>48000</v>
      </c>
      <c r="Q3626" s="22" t="s">
        <v>2240</v>
      </c>
      <c r="R3626" s="14" t="s">
        <v>1789</v>
      </c>
    </row>
    <row r="3627" spans="1:18" x14ac:dyDescent="0.25">
      <c r="A3627" s="14">
        <f t="shared" si="112"/>
        <v>3626</v>
      </c>
      <c r="B3627" s="15">
        <v>44440</v>
      </c>
      <c r="C3627" s="7">
        <v>44456</v>
      </c>
      <c r="D3627" s="8" t="s">
        <v>842</v>
      </c>
      <c r="E3627" s="22" t="s">
        <v>235</v>
      </c>
      <c r="F3627" s="67" t="s">
        <v>1964</v>
      </c>
      <c r="G3627" s="8"/>
      <c r="H3627" s="67" t="s">
        <v>1742</v>
      </c>
      <c r="I3627" s="22" t="s">
        <v>329</v>
      </c>
      <c r="J3627" s="68">
        <v>1</v>
      </c>
      <c r="K3627" s="13">
        <f>IFERROR(VLOOKUP(I3627,'LISTES stock'!A$2:B$1487,2,0)+SUMIFS(J3627:J3627,D3627:D3627,"ENTRÉE",I3627:I3627,I3627)-SUMIFS(J3627:J3627,D3627:D3627,"SORTIE",I3627:I3627,I3627),"")</f>
        <v>33</v>
      </c>
      <c r="L3627" s="13">
        <f>IFERROR(VLOOKUP(I3627,T_LISTES[],3,0),"")</f>
        <v>2</v>
      </c>
      <c r="M3627" s="13" t="str">
        <f t="shared" si="113"/>
        <v/>
      </c>
      <c r="N3627" s="23"/>
      <c r="O3627" s="8"/>
      <c r="P3627" s="69">
        <v>0</v>
      </c>
      <c r="Q3627" s="22"/>
      <c r="R3627" s="14" t="s">
        <v>2210</v>
      </c>
    </row>
    <row r="3628" spans="1:18" x14ac:dyDescent="0.25">
      <c r="A3628" s="14">
        <f t="shared" si="112"/>
        <v>3627</v>
      </c>
      <c r="B3628" s="15">
        <v>44440</v>
      </c>
      <c r="C3628" s="7">
        <v>44456</v>
      </c>
      <c r="D3628" s="8" t="s">
        <v>842</v>
      </c>
      <c r="E3628" s="22" t="s">
        <v>158</v>
      </c>
      <c r="F3628" s="67" t="s">
        <v>1964</v>
      </c>
      <c r="G3628" s="8"/>
      <c r="H3628" s="67" t="s">
        <v>1742</v>
      </c>
      <c r="I3628" s="22" t="s">
        <v>329</v>
      </c>
      <c r="J3628" s="68">
        <v>1</v>
      </c>
      <c r="K3628" s="13">
        <f>IFERROR(VLOOKUP(I3628,'LISTES stock'!A$2:B$1487,2,0)+SUMIFS(J3628:J3628,D3628:D3628,"ENTRÉE",I3628:I3628,I3628)-SUMIFS(J3628:J3628,D3628:D3628,"SORTIE",I3628:I3628,I3628),"")</f>
        <v>33</v>
      </c>
      <c r="L3628" s="13">
        <f>IFERROR(VLOOKUP(I3628,T_LISTES[],3,0),"")</f>
        <v>2</v>
      </c>
      <c r="M3628" s="13" t="str">
        <f t="shared" si="113"/>
        <v/>
      </c>
      <c r="N3628" s="23"/>
      <c r="O3628" s="8"/>
      <c r="P3628" s="69">
        <v>0</v>
      </c>
      <c r="Q3628" s="22"/>
      <c r="R3628" s="14" t="s">
        <v>2211</v>
      </c>
    </row>
    <row r="3629" spans="1:18" x14ac:dyDescent="0.25">
      <c r="A3629" s="14">
        <f t="shared" si="112"/>
        <v>3628</v>
      </c>
      <c r="B3629" s="15">
        <v>44440</v>
      </c>
      <c r="C3629" s="7">
        <v>44456</v>
      </c>
      <c r="D3629" s="8" t="s">
        <v>842</v>
      </c>
      <c r="E3629" s="22" t="s">
        <v>366</v>
      </c>
      <c r="F3629" s="67" t="s">
        <v>1964</v>
      </c>
      <c r="G3629" s="8"/>
      <c r="H3629" s="67" t="s">
        <v>1742</v>
      </c>
      <c r="I3629" s="22" t="s">
        <v>329</v>
      </c>
      <c r="J3629" s="68">
        <v>1</v>
      </c>
      <c r="K3629" s="13">
        <f>IFERROR(VLOOKUP(I3629,'LISTES stock'!A$2:B$1487,2,0)+SUMIFS(J3629:J3629,D3629:D3629,"ENTRÉE",I3629:I3629,I3629)-SUMIFS(J3629:J3629,D3629:D3629,"SORTIE",I3629:I3629,I3629),"")</f>
        <v>33</v>
      </c>
      <c r="L3629" s="13">
        <f>IFERROR(VLOOKUP(I3629,T_LISTES[],3,0),"")</f>
        <v>2</v>
      </c>
      <c r="M3629" s="13" t="str">
        <f t="shared" si="113"/>
        <v/>
      </c>
      <c r="N3629" s="23"/>
      <c r="O3629" s="8"/>
      <c r="P3629" s="69">
        <v>0</v>
      </c>
      <c r="Q3629" s="22"/>
      <c r="R3629" s="14" t="s">
        <v>2210</v>
      </c>
    </row>
    <row r="3630" spans="1:18" x14ac:dyDescent="0.25">
      <c r="A3630" s="14">
        <f t="shared" si="112"/>
        <v>3629</v>
      </c>
      <c r="B3630" s="15">
        <v>44440</v>
      </c>
      <c r="C3630" s="7">
        <v>44456</v>
      </c>
      <c r="D3630" s="8" t="s">
        <v>842</v>
      </c>
      <c r="E3630" s="22" t="s">
        <v>265</v>
      </c>
      <c r="F3630" s="67" t="s">
        <v>1860</v>
      </c>
      <c r="G3630" s="8"/>
      <c r="H3630" s="67" t="s">
        <v>26</v>
      </c>
      <c r="I3630" s="22" t="s">
        <v>133</v>
      </c>
      <c r="J3630" s="68">
        <v>2</v>
      </c>
      <c r="K3630" s="13">
        <f>IFERROR(VLOOKUP(I3630,'LISTES stock'!A$2:B$1487,2,0)+SUMIFS(J3630:J3630,D3630:D3630,"ENTRÉE",I3630:I3630,I3630)-SUMIFS(J3630:J3630,D3630:D3630,"SORTIE",I3630:I3630,I3630),"")</f>
        <v>-5</v>
      </c>
      <c r="L3630" s="13">
        <f>IFERROR(VLOOKUP(I3630,T_LISTES[],3,0),"")</f>
        <v>2</v>
      </c>
      <c r="M3630" s="13" t="str">
        <f t="shared" si="113"/>
        <v>COMMANDER</v>
      </c>
      <c r="N3630" s="23"/>
      <c r="O3630" s="8"/>
      <c r="P3630" s="69">
        <v>0</v>
      </c>
      <c r="Q3630" s="22" t="s">
        <v>1780</v>
      </c>
      <c r="R3630" s="14" t="s">
        <v>1759</v>
      </c>
    </row>
    <row r="3631" spans="1:18" x14ac:dyDescent="0.25">
      <c r="A3631" s="14">
        <f t="shared" si="112"/>
        <v>3630</v>
      </c>
      <c r="B3631" s="15">
        <v>44440</v>
      </c>
      <c r="C3631" s="7">
        <v>44456</v>
      </c>
      <c r="D3631" s="8" t="s">
        <v>842</v>
      </c>
      <c r="E3631" s="22" t="s">
        <v>265</v>
      </c>
      <c r="F3631" s="67" t="s">
        <v>1860</v>
      </c>
      <c r="G3631" s="8"/>
      <c r="H3631" s="67" t="s">
        <v>26</v>
      </c>
      <c r="I3631" s="22" t="s">
        <v>132</v>
      </c>
      <c r="J3631" s="68">
        <v>2</v>
      </c>
      <c r="K3631" s="13">
        <f>IFERROR(VLOOKUP(I3631,'LISTES stock'!A$2:B$1487,2,0)+SUMIFS(J3631:J3631,D3631:D3631,"ENTRÉE",I3631:I3631,I3631)-SUMIFS(J3631:J3631,D3631:D3631,"SORTIE",I3631:I3631,I3631),"")</f>
        <v>-2</v>
      </c>
      <c r="L3631" s="13">
        <f>IFERROR(VLOOKUP(I3631,T_LISTES[],3,0),"")</f>
        <v>2</v>
      </c>
      <c r="M3631" s="13" t="str">
        <f t="shared" si="113"/>
        <v>COMMANDER</v>
      </c>
      <c r="N3631" s="23"/>
      <c r="O3631" s="8"/>
      <c r="P3631" s="69">
        <v>0</v>
      </c>
      <c r="Q3631" s="22" t="s">
        <v>1780</v>
      </c>
      <c r="R3631" s="14" t="s">
        <v>1759</v>
      </c>
    </row>
    <row r="3632" spans="1:18" x14ac:dyDescent="0.25">
      <c r="A3632" s="14">
        <f t="shared" si="112"/>
        <v>3631</v>
      </c>
      <c r="B3632" s="15">
        <v>44440</v>
      </c>
      <c r="C3632" s="7">
        <v>44456</v>
      </c>
      <c r="D3632" s="8" t="s">
        <v>842</v>
      </c>
      <c r="E3632" s="22" t="s">
        <v>265</v>
      </c>
      <c r="F3632" s="67" t="s">
        <v>1765</v>
      </c>
      <c r="G3632" s="8"/>
      <c r="H3632" s="67" t="s">
        <v>58</v>
      </c>
      <c r="I3632" s="22" t="s">
        <v>57</v>
      </c>
      <c r="J3632" s="68">
        <v>22</v>
      </c>
      <c r="K3632" s="13">
        <f>IFERROR(VLOOKUP(I3632,'LISTES stock'!A$2:B$1487,2,0)+SUMIFS(J3632:J3632,D3632:D3632,"ENTRÉE",I3632:I3632,I3632)-SUMIFS(J3632:J3632,D3632:D3632,"SORTIE",I3632:I3632,I3632),"")</f>
        <v>-7066</v>
      </c>
      <c r="L3632" s="13">
        <f>IFERROR(VLOOKUP(I3632,T_LISTES[],3,0),"")</f>
        <v>0</v>
      </c>
      <c r="M3632" s="13" t="str">
        <f t="shared" si="113"/>
        <v>COMMANDER</v>
      </c>
      <c r="N3632" s="23"/>
      <c r="O3632" s="8"/>
      <c r="P3632" s="69">
        <v>0</v>
      </c>
      <c r="Q3632" s="22" t="s">
        <v>1780</v>
      </c>
      <c r="R3632" s="14" t="s">
        <v>1759</v>
      </c>
    </row>
    <row r="3633" spans="1:18" x14ac:dyDescent="0.25">
      <c r="A3633" s="14">
        <f t="shared" si="112"/>
        <v>3632</v>
      </c>
      <c r="B3633" s="15">
        <v>44440</v>
      </c>
      <c r="C3633" s="7">
        <v>44456</v>
      </c>
      <c r="D3633" s="8" t="s">
        <v>842</v>
      </c>
      <c r="E3633" s="22" t="s">
        <v>265</v>
      </c>
      <c r="F3633" s="67" t="s">
        <v>1860</v>
      </c>
      <c r="G3633" s="8"/>
      <c r="H3633" s="67" t="s">
        <v>26</v>
      </c>
      <c r="I3633" s="22" t="s">
        <v>135</v>
      </c>
      <c r="J3633" s="68">
        <v>2</v>
      </c>
      <c r="K3633" s="13">
        <f>IFERROR(VLOOKUP(I3633,'LISTES stock'!A$2:B$1487,2,0)+SUMIFS(J3633:J3633,D3633:D3633,"ENTRÉE",I3633:I3633,I3633)-SUMIFS(J3633:J3633,D3633:D3633,"SORTIE",I3633:I3633,I3633),"")</f>
        <v>-88</v>
      </c>
      <c r="L3633" s="13">
        <f>IFERROR(VLOOKUP(I3633,T_LISTES[],3,0),"")</f>
        <v>2</v>
      </c>
      <c r="M3633" s="13" t="str">
        <f t="shared" si="113"/>
        <v>COMMANDER</v>
      </c>
      <c r="N3633" s="23"/>
      <c r="O3633" s="8"/>
      <c r="P3633" s="69">
        <v>0</v>
      </c>
      <c r="Q3633" s="22" t="s">
        <v>1780</v>
      </c>
      <c r="R3633" s="14" t="s">
        <v>1759</v>
      </c>
    </row>
    <row r="3634" spans="1:18" x14ac:dyDescent="0.25">
      <c r="A3634" s="14">
        <f t="shared" si="112"/>
        <v>3633</v>
      </c>
      <c r="B3634" s="15">
        <v>44440</v>
      </c>
      <c r="C3634" s="7">
        <v>44456</v>
      </c>
      <c r="D3634" s="8" t="s">
        <v>842</v>
      </c>
      <c r="E3634" s="22" t="s">
        <v>764</v>
      </c>
      <c r="F3634" s="67" t="s">
        <v>1870</v>
      </c>
      <c r="G3634" s="8"/>
      <c r="H3634" s="67" t="s">
        <v>1796</v>
      </c>
      <c r="I3634" s="22" t="s">
        <v>213</v>
      </c>
      <c r="J3634" s="68">
        <v>1</v>
      </c>
      <c r="K3634" s="13">
        <f>IFERROR(VLOOKUP(I3634,'LISTES stock'!A$2:B$1487,2,0)+SUMIFS(J3634:J3634,D3634:D3634,"ENTRÉE",I3634:I3634,I3634)-SUMIFS(J3634:J3634,D3634:D3634,"SORTIE",I3634:I3634,I3634),"")</f>
        <v>-31</v>
      </c>
      <c r="L3634" s="13">
        <f>IFERROR(VLOOKUP(I3634,T_LISTES[],3,0),"")</f>
        <v>0</v>
      </c>
      <c r="M3634" s="13" t="str">
        <f t="shared" si="113"/>
        <v>COMMANDER</v>
      </c>
      <c r="N3634" s="23"/>
      <c r="O3634" s="8"/>
      <c r="P3634" s="69">
        <v>0</v>
      </c>
      <c r="Q3634" s="22"/>
      <c r="R3634" s="14" t="s">
        <v>1865</v>
      </c>
    </row>
    <row r="3635" spans="1:18" x14ac:dyDescent="0.25">
      <c r="A3635" s="14">
        <f t="shared" si="112"/>
        <v>3634</v>
      </c>
      <c r="B3635" s="15">
        <v>44440</v>
      </c>
      <c r="C3635" s="7">
        <v>44456</v>
      </c>
      <c r="D3635" s="8" t="s">
        <v>842</v>
      </c>
      <c r="E3635" s="22" t="s">
        <v>265</v>
      </c>
      <c r="F3635" s="67" t="s">
        <v>1768</v>
      </c>
      <c r="G3635" s="8"/>
      <c r="H3635" s="67" t="s">
        <v>33</v>
      </c>
      <c r="I3635" s="22" t="s">
        <v>185</v>
      </c>
      <c r="J3635" s="68">
        <v>1</v>
      </c>
      <c r="K3635" s="13">
        <f>IFERROR(VLOOKUP(I3635,'LISTES stock'!A$2:B$1487,2,0)+SUMIFS(J3635:J3635,D3635:D3635,"ENTRÉE",I3635:I3635,I3635)-SUMIFS(J3635:J3635,D3635:D3635,"SORTIE",I3635:I3635,I3635),"")</f>
        <v>25</v>
      </c>
      <c r="L3635" s="13">
        <f>IFERROR(VLOOKUP(I3635,T_LISTES[],3,0),"")</f>
        <v>0</v>
      </c>
      <c r="M3635" s="13" t="str">
        <f t="shared" si="113"/>
        <v/>
      </c>
      <c r="N3635" s="23"/>
      <c r="O3635" s="8"/>
      <c r="P3635" s="69">
        <v>0</v>
      </c>
      <c r="Q3635" s="22"/>
      <c r="R3635" s="14" t="s">
        <v>1759</v>
      </c>
    </row>
    <row r="3636" spans="1:18" x14ac:dyDescent="0.25">
      <c r="A3636" s="14">
        <f t="shared" si="112"/>
        <v>3635</v>
      </c>
      <c r="B3636" s="15">
        <v>44440</v>
      </c>
      <c r="C3636" s="7">
        <v>44456</v>
      </c>
      <c r="D3636" s="8" t="s">
        <v>842</v>
      </c>
      <c r="E3636" s="22" t="s">
        <v>254</v>
      </c>
      <c r="F3636" s="67" t="s">
        <v>1964</v>
      </c>
      <c r="G3636" s="8"/>
      <c r="H3636" s="67" t="s">
        <v>1742</v>
      </c>
      <c r="I3636" s="22" t="s">
        <v>337</v>
      </c>
      <c r="J3636" s="68">
        <v>1</v>
      </c>
      <c r="K3636" s="13">
        <f>IFERROR(VLOOKUP(I3636,'LISTES stock'!A$2:B$1487,2,0)+SUMIFS(J3636:J3636,D3636:D3636,"ENTRÉE",I3636:I3636,I3636)-SUMIFS(J3636:J3636,D3636:D3636,"SORTIE",I3636:I3636,I3636),"")</f>
        <v>-25</v>
      </c>
      <c r="L3636" s="13">
        <f>IFERROR(VLOOKUP(I3636,T_LISTES[],3,0),"")</f>
        <v>2</v>
      </c>
      <c r="M3636" s="13" t="str">
        <f t="shared" si="113"/>
        <v>COMMANDER</v>
      </c>
      <c r="N3636" s="23"/>
      <c r="O3636" s="8"/>
      <c r="P3636" s="69">
        <v>0</v>
      </c>
      <c r="Q3636" s="22"/>
      <c r="R3636" s="14" t="s">
        <v>2210</v>
      </c>
    </row>
    <row r="3637" spans="1:18" x14ac:dyDescent="0.25">
      <c r="A3637" s="14">
        <f t="shared" si="112"/>
        <v>3636</v>
      </c>
      <c r="B3637" s="15">
        <v>44440</v>
      </c>
      <c r="C3637" s="7">
        <v>44456</v>
      </c>
      <c r="D3637" s="8" t="s">
        <v>842</v>
      </c>
      <c r="E3637" s="22" t="s">
        <v>74</v>
      </c>
      <c r="F3637" s="67" t="s">
        <v>2207</v>
      </c>
      <c r="G3637" s="8"/>
      <c r="H3637" s="67" t="s">
        <v>1740</v>
      </c>
      <c r="I3637" s="22" t="s">
        <v>304</v>
      </c>
      <c r="J3637" s="68">
        <v>1</v>
      </c>
      <c r="K3637" s="13">
        <f>IFERROR(VLOOKUP(I3637,'LISTES stock'!A$2:B$1487,2,0)+SUMIFS(J3637:J3637,D3637:D3637,"ENTRÉE",I3637:I3637,I3637)-SUMIFS(J3637:J3637,D3637:D3637,"SORTIE",I3637:I3637,I3637),"")</f>
        <v>-4</v>
      </c>
      <c r="L3637" s="13">
        <f>IFERROR(VLOOKUP(I3637,T_LISTES[],3,0),"")</f>
        <v>0</v>
      </c>
      <c r="M3637" s="13" t="str">
        <f t="shared" si="113"/>
        <v>COMMANDER</v>
      </c>
      <c r="N3637" s="23"/>
      <c r="O3637" s="8"/>
      <c r="P3637" s="69">
        <v>0</v>
      </c>
      <c r="Q3637" s="22"/>
      <c r="R3637" s="14" t="s">
        <v>1739</v>
      </c>
    </row>
    <row r="3638" spans="1:18" x14ac:dyDescent="0.25">
      <c r="A3638" s="14">
        <f t="shared" si="112"/>
        <v>3637</v>
      </c>
      <c r="B3638" s="15">
        <v>44440</v>
      </c>
      <c r="C3638" s="7">
        <v>44456</v>
      </c>
      <c r="D3638" s="8" t="s">
        <v>842</v>
      </c>
      <c r="E3638" s="22" t="s">
        <v>646</v>
      </c>
      <c r="F3638" s="67" t="s">
        <v>1860</v>
      </c>
      <c r="G3638" s="8"/>
      <c r="H3638" s="67" t="s">
        <v>26</v>
      </c>
      <c r="I3638" s="22" t="s">
        <v>648</v>
      </c>
      <c r="J3638" s="68">
        <v>2</v>
      </c>
      <c r="K3638" s="13">
        <f>IFERROR(VLOOKUP(I3638,'LISTES stock'!A$2:B$1487,2,0)+SUMIFS(J3638:J3638,D3638:D3638,"ENTRÉE",I3638:I3638,I3638)-SUMIFS(J3638:J3638,D3638:D3638,"SORTIE",I3638:I3638,I3638),"")</f>
        <v>-25</v>
      </c>
      <c r="L3638" s="13">
        <f>IFERROR(VLOOKUP(I3638,T_LISTES[],3,0),"")</f>
        <v>2</v>
      </c>
      <c r="M3638" s="13" t="str">
        <f t="shared" si="113"/>
        <v>COMMANDER</v>
      </c>
      <c r="N3638" s="23"/>
      <c r="O3638" s="8"/>
      <c r="P3638" s="69">
        <v>0</v>
      </c>
      <c r="Q3638" s="22" t="s">
        <v>1780</v>
      </c>
      <c r="R3638" s="14" t="s">
        <v>1737</v>
      </c>
    </row>
    <row r="3639" spans="1:18" x14ac:dyDescent="0.25">
      <c r="A3639" s="14">
        <f t="shared" si="112"/>
        <v>3638</v>
      </c>
      <c r="B3639" s="15">
        <v>44440</v>
      </c>
      <c r="C3639" s="7">
        <v>44456</v>
      </c>
      <c r="D3639" s="8" t="s">
        <v>842</v>
      </c>
      <c r="E3639" s="22" t="s">
        <v>646</v>
      </c>
      <c r="F3639" s="67" t="s">
        <v>1860</v>
      </c>
      <c r="G3639" s="8"/>
      <c r="H3639" s="67" t="s">
        <v>26</v>
      </c>
      <c r="I3639" s="22" t="s">
        <v>647</v>
      </c>
      <c r="J3639" s="68">
        <v>2</v>
      </c>
      <c r="K3639" s="13">
        <f>IFERROR(VLOOKUP(I3639,'LISTES stock'!A$2:B$1487,2,0)+SUMIFS(J3639:J3639,D3639:D3639,"ENTRÉE",I3639:I3639,I3639)-SUMIFS(J3639:J3639,D3639:D3639,"SORTIE",I3639:I3639,I3639),"")</f>
        <v>-13</v>
      </c>
      <c r="L3639" s="13">
        <f>IFERROR(VLOOKUP(I3639,T_LISTES[],3,0),"")</f>
        <v>2</v>
      </c>
      <c r="M3639" s="13" t="str">
        <f t="shared" si="113"/>
        <v>COMMANDER</v>
      </c>
      <c r="N3639" s="23"/>
      <c r="O3639" s="8"/>
      <c r="P3639" s="69">
        <v>0</v>
      </c>
      <c r="Q3639" s="22" t="s">
        <v>1780</v>
      </c>
      <c r="R3639" s="14" t="s">
        <v>1737</v>
      </c>
    </row>
    <row r="3640" spans="1:18" x14ac:dyDescent="0.25">
      <c r="A3640" s="14">
        <f t="shared" si="112"/>
        <v>3639</v>
      </c>
      <c r="B3640" s="15">
        <v>44440</v>
      </c>
      <c r="C3640" s="7">
        <v>44456</v>
      </c>
      <c r="D3640" s="8" t="s">
        <v>842</v>
      </c>
      <c r="E3640" s="22" t="s">
        <v>646</v>
      </c>
      <c r="F3640" s="67" t="s">
        <v>1860</v>
      </c>
      <c r="G3640" s="8"/>
      <c r="H3640" s="67" t="s">
        <v>26</v>
      </c>
      <c r="I3640" s="22" t="s">
        <v>135</v>
      </c>
      <c r="J3640" s="68">
        <v>2</v>
      </c>
      <c r="K3640" s="13">
        <f>IFERROR(VLOOKUP(I3640,'LISTES stock'!A$2:B$1487,2,0)+SUMIFS(J3640:J3640,D3640:D3640,"ENTRÉE",I3640:I3640,I3640)-SUMIFS(J3640:J3640,D3640:D3640,"SORTIE",I3640:I3640,I3640),"")</f>
        <v>-88</v>
      </c>
      <c r="L3640" s="13">
        <f>IFERROR(VLOOKUP(I3640,T_LISTES[],3,0),"")</f>
        <v>2</v>
      </c>
      <c r="M3640" s="13" t="str">
        <f t="shared" si="113"/>
        <v>COMMANDER</v>
      </c>
      <c r="N3640" s="23"/>
      <c r="O3640" s="8"/>
      <c r="P3640" s="69">
        <v>0</v>
      </c>
      <c r="Q3640" s="22" t="s">
        <v>1780</v>
      </c>
      <c r="R3640" s="14" t="s">
        <v>1737</v>
      </c>
    </row>
    <row r="3641" spans="1:18" x14ac:dyDescent="0.25">
      <c r="A3641" s="14">
        <f t="shared" si="112"/>
        <v>3640</v>
      </c>
      <c r="B3641" s="15">
        <v>44440</v>
      </c>
      <c r="C3641" s="7">
        <v>44456</v>
      </c>
      <c r="D3641" s="8" t="s">
        <v>842</v>
      </c>
      <c r="E3641" s="22" t="s">
        <v>646</v>
      </c>
      <c r="F3641" s="67" t="s">
        <v>1765</v>
      </c>
      <c r="G3641" s="8"/>
      <c r="H3641" s="67" t="s">
        <v>58</v>
      </c>
      <c r="I3641" s="22" t="s">
        <v>57</v>
      </c>
      <c r="J3641" s="68">
        <v>40</v>
      </c>
      <c r="K3641" s="13">
        <f>IFERROR(VLOOKUP(I3641,'LISTES stock'!A$2:B$1487,2,0)+SUMIFS(J3641:J3641,D3641:D3641,"ENTRÉE",I3641:I3641,I3641)-SUMIFS(J3641:J3641,D3641:D3641,"SORTIE",I3641:I3641,I3641),"")</f>
        <v>-7084</v>
      </c>
      <c r="L3641" s="13">
        <f>IFERROR(VLOOKUP(I3641,T_LISTES[],3,0),"")</f>
        <v>0</v>
      </c>
      <c r="M3641" s="13" t="str">
        <f t="shared" si="113"/>
        <v>COMMANDER</v>
      </c>
      <c r="N3641" s="23" t="s">
        <v>1861</v>
      </c>
      <c r="O3641" s="8"/>
      <c r="P3641" s="69">
        <v>0</v>
      </c>
      <c r="Q3641" s="22" t="s">
        <v>1780</v>
      </c>
      <c r="R3641" s="14" t="s">
        <v>1737</v>
      </c>
    </row>
    <row r="3642" spans="1:18" x14ac:dyDescent="0.25">
      <c r="A3642" s="14">
        <f t="shared" si="112"/>
        <v>3641</v>
      </c>
      <c r="B3642" s="15">
        <v>44440</v>
      </c>
      <c r="C3642" s="7">
        <v>44456</v>
      </c>
      <c r="D3642" s="8" t="s">
        <v>842</v>
      </c>
      <c r="E3642" s="22" t="s">
        <v>646</v>
      </c>
      <c r="F3642" s="67" t="s">
        <v>1860</v>
      </c>
      <c r="G3642" s="8"/>
      <c r="H3642" s="67" t="s">
        <v>26</v>
      </c>
      <c r="I3642" s="22" t="s">
        <v>744</v>
      </c>
      <c r="J3642" s="68">
        <v>1</v>
      </c>
      <c r="K3642" s="13">
        <f>IFERROR(VLOOKUP(I3642,'LISTES stock'!A$2:B$1487,2,0)+SUMIFS(J3642:J3642,D3642:D3642,"ENTRÉE",I3642:I3642,I3642)-SUMIFS(J3642:J3642,D3642:D3642,"SORTIE",I3642:I3642,I3642),"")</f>
        <v>-7</v>
      </c>
      <c r="L3642" s="13">
        <f>IFERROR(VLOOKUP(I3642,T_LISTES[],3,0),"")</f>
        <v>0</v>
      </c>
      <c r="M3642" s="13" t="str">
        <f t="shared" si="113"/>
        <v>COMMANDER</v>
      </c>
      <c r="N3642" s="23"/>
      <c r="O3642" s="8"/>
      <c r="P3642" s="69">
        <v>0</v>
      </c>
      <c r="Q3642" s="22" t="s">
        <v>1780</v>
      </c>
      <c r="R3642" s="14" t="s">
        <v>1737</v>
      </c>
    </row>
    <row r="3643" spans="1:18" x14ac:dyDescent="0.25">
      <c r="A3643" s="14">
        <f t="shared" ref="A3643:A3706" si="114">ROW()-1</f>
        <v>3642</v>
      </c>
      <c r="B3643" s="15">
        <v>44440</v>
      </c>
      <c r="C3643" s="7">
        <v>44456</v>
      </c>
      <c r="D3643" s="8" t="s">
        <v>842</v>
      </c>
      <c r="E3643" s="22" t="s">
        <v>646</v>
      </c>
      <c r="F3643" s="67" t="s">
        <v>1747</v>
      </c>
      <c r="G3643" s="8"/>
      <c r="H3643" s="67" t="s">
        <v>26</v>
      </c>
      <c r="I3643" s="22" t="s">
        <v>70</v>
      </c>
      <c r="J3643" s="68">
        <v>1</v>
      </c>
      <c r="K3643" s="13">
        <f>IFERROR(VLOOKUP(I3643,'LISTES stock'!A$2:B$1487,2,0)+SUMIFS(J3643:J3643,D3643:D3643,"ENTRÉE",I3643:I3643,I3643)-SUMIFS(J3643:J3643,D3643:D3643,"SORTIE",I3643:I3643,I3643),"")</f>
        <v>-34</v>
      </c>
      <c r="L3643" s="13">
        <f>IFERROR(VLOOKUP(I3643,T_LISTES[],3,0),"")</f>
        <v>2</v>
      </c>
      <c r="M3643" s="13" t="str">
        <f t="shared" ref="M3643:M3706" si="115">IF($K3643&lt;=$L3643,"COMMANDER","")</f>
        <v>COMMANDER</v>
      </c>
      <c r="N3643" s="23" t="s">
        <v>1775</v>
      </c>
      <c r="O3643" s="8"/>
      <c r="P3643" s="69">
        <v>0</v>
      </c>
      <c r="Q3643" s="22" t="s">
        <v>1780</v>
      </c>
      <c r="R3643" s="14" t="s">
        <v>1737</v>
      </c>
    </row>
    <row r="3644" spans="1:18" x14ac:dyDescent="0.25">
      <c r="A3644" s="14">
        <f t="shared" si="114"/>
        <v>3643</v>
      </c>
      <c r="B3644" s="15">
        <v>44440</v>
      </c>
      <c r="C3644" s="7">
        <v>44456</v>
      </c>
      <c r="D3644" s="8" t="s">
        <v>842</v>
      </c>
      <c r="E3644" s="22" t="s">
        <v>691</v>
      </c>
      <c r="F3644" s="67" t="s">
        <v>1964</v>
      </c>
      <c r="G3644" s="8"/>
      <c r="H3644" s="67" t="s">
        <v>1742</v>
      </c>
      <c r="I3644" s="22" t="s">
        <v>333</v>
      </c>
      <c r="J3644" s="68">
        <v>1</v>
      </c>
      <c r="K3644" s="13">
        <f>IFERROR(VLOOKUP(I3644,'LISTES stock'!A$2:B$1487,2,0)+SUMIFS(J3644:J3644,D3644:D3644,"ENTRÉE",I3644:I3644,I3644)-SUMIFS(J3644:J3644,D3644:D3644,"SORTIE",I3644:I3644,I3644),"")</f>
        <v>-22</v>
      </c>
      <c r="L3644" s="13">
        <f>IFERROR(VLOOKUP(I3644,T_LISTES[],3,0),"")</f>
        <v>2</v>
      </c>
      <c r="M3644" s="13" t="str">
        <f t="shared" si="115"/>
        <v>COMMANDER</v>
      </c>
      <c r="N3644" s="23"/>
      <c r="O3644" s="8"/>
      <c r="P3644" s="69">
        <v>0</v>
      </c>
      <c r="Q3644" s="22"/>
      <c r="R3644" s="14" t="s">
        <v>2210</v>
      </c>
    </row>
    <row r="3645" spans="1:18" x14ac:dyDescent="0.25">
      <c r="A3645" s="14">
        <f t="shared" si="114"/>
        <v>3644</v>
      </c>
      <c r="B3645" s="15">
        <v>44440</v>
      </c>
      <c r="C3645" s="7">
        <v>44456</v>
      </c>
      <c r="D3645" s="8" t="s">
        <v>842</v>
      </c>
      <c r="E3645" s="22" t="s">
        <v>131</v>
      </c>
      <c r="F3645" s="67" t="s">
        <v>1964</v>
      </c>
      <c r="G3645" s="8"/>
      <c r="H3645" s="67" t="s">
        <v>1742</v>
      </c>
      <c r="I3645" s="22" t="s">
        <v>7</v>
      </c>
      <c r="J3645" s="68">
        <v>1</v>
      </c>
      <c r="K3645" s="13">
        <f>IFERROR(VLOOKUP(I3645,'LISTES stock'!A$2:B$1487,2,0)+SUMIFS(J3645:J3645,D3645:D3645,"ENTRÉE",I3645:I3645,I3645)-SUMIFS(J3645:J3645,D3645:D3645,"SORTIE",I3645:I3645,I3645),"")</f>
        <v>0</v>
      </c>
      <c r="L3645" s="13">
        <f>IFERROR(VLOOKUP(I3645,T_LISTES[],3,0),"")</f>
        <v>2</v>
      </c>
      <c r="M3645" s="13" t="str">
        <f t="shared" si="115"/>
        <v>COMMANDER</v>
      </c>
      <c r="N3645" s="23"/>
      <c r="O3645" s="8"/>
      <c r="P3645" s="69">
        <v>0</v>
      </c>
      <c r="Q3645" s="22"/>
      <c r="R3645" s="14" t="s">
        <v>2210</v>
      </c>
    </row>
    <row r="3646" spans="1:18" x14ac:dyDescent="0.25">
      <c r="A3646" s="14">
        <f t="shared" si="114"/>
        <v>3645</v>
      </c>
      <c r="B3646" s="15">
        <v>44440</v>
      </c>
      <c r="C3646" s="7">
        <v>44456</v>
      </c>
      <c r="D3646" s="8" t="s">
        <v>842</v>
      </c>
      <c r="E3646" s="22" t="s">
        <v>691</v>
      </c>
      <c r="F3646" s="67" t="s">
        <v>1765</v>
      </c>
      <c r="G3646" s="8"/>
      <c r="H3646" s="67" t="s">
        <v>26</v>
      </c>
      <c r="I3646" s="22" t="s">
        <v>64</v>
      </c>
      <c r="J3646" s="68">
        <v>1</v>
      </c>
      <c r="K3646" s="13">
        <f>IFERROR(VLOOKUP(I3646,'LISTES stock'!A$2:B$1487,2,0)+SUMIFS(J3646:J3646,D3646:D3646,"ENTRÉE",I3646:I3646,I3646)-SUMIFS(J3646:J3646,D3646:D3646,"SORTIE",I3646:I3646,I3646),"")</f>
        <v>-50</v>
      </c>
      <c r="L3646" s="13">
        <f>IFERROR(VLOOKUP(I3646,T_LISTES[],3,0),"")</f>
        <v>2</v>
      </c>
      <c r="M3646" s="13" t="str">
        <f t="shared" si="115"/>
        <v>COMMANDER</v>
      </c>
      <c r="N3646" s="23"/>
      <c r="O3646" s="8"/>
      <c r="P3646" s="69">
        <v>0</v>
      </c>
      <c r="Q3646" s="22" t="s">
        <v>1780</v>
      </c>
      <c r="R3646" s="14" t="s">
        <v>1737</v>
      </c>
    </row>
    <row r="3647" spans="1:18" x14ac:dyDescent="0.25">
      <c r="A3647" s="14">
        <f t="shared" si="114"/>
        <v>3646</v>
      </c>
      <c r="B3647" s="15">
        <v>44440</v>
      </c>
      <c r="C3647" s="7">
        <v>44456</v>
      </c>
      <c r="D3647" s="8" t="s">
        <v>842</v>
      </c>
      <c r="E3647" s="22" t="s">
        <v>691</v>
      </c>
      <c r="F3647" s="67" t="s">
        <v>1765</v>
      </c>
      <c r="G3647" s="8"/>
      <c r="H3647" s="67" t="s">
        <v>26</v>
      </c>
      <c r="I3647" s="22" t="s">
        <v>65</v>
      </c>
      <c r="J3647" s="68">
        <v>1</v>
      </c>
      <c r="K3647" s="13">
        <f>IFERROR(VLOOKUP(I3647,'LISTES stock'!A$2:B$1487,2,0)+SUMIFS(J3647:J3647,D3647:D3647,"ENTRÉE",I3647:I3647,I3647)-SUMIFS(J3647:J3647,D3647:D3647,"SORTIE",I3647:I3647,I3647),"")</f>
        <v>-54</v>
      </c>
      <c r="L3647" s="13">
        <f>IFERROR(VLOOKUP(I3647,T_LISTES[],3,0),"")</f>
        <v>2</v>
      </c>
      <c r="M3647" s="13" t="str">
        <f t="shared" si="115"/>
        <v>COMMANDER</v>
      </c>
      <c r="N3647" s="23"/>
      <c r="O3647" s="8"/>
      <c r="P3647" s="69">
        <v>0</v>
      </c>
      <c r="Q3647" s="22" t="s">
        <v>1780</v>
      </c>
      <c r="R3647" s="14" t="s">
        <v>1737</v>
      </c>
    </row>
    <row r="3648" spans="1:18" x14ac:dyDescent="0.25">
      <c r="A3648" s="14">
        <f t="shared" si="114"/>
        <v>3647</v>
      </c>
      <c r="B3648" s="15">
        <v>44440</v>
      </c>
      <c r="C3648" s="7">
        <v>44456</v>
      </c>
      <c r="D3648" s="8" t="s">
        <v>842</v>
      </c>
      <c r="E3648" s="22" t="s">
        <v>691</v>
      </c>
      <c r="F3648" s="67" t="s">
        <v>1765</v>
      </c>
      <c r="G3648" s="8"/>
      <c r="H3648" s="67" t="s">
        <v>26</v>
      </c>
      <c r="I3648" s="22" t="s">
        <v>135</v>
      </c>
      <c r="J3648" s="68">
        <v>1</v>
      </c>
      <c r="K3648" s="13">
        <f>IFERROR(VLOOKUP(I3648,'LISTES stock'!A$2:B$1487,2,0)+SUMIFS(J3648:J3648,D3648:D3648,"ENTRÉE",I3648:I3648,I3648)-SUMIFS(J3648:J3648,D3648:D3648,"SORTIE",I3648:I3648,I3648),"")</f>
        <v>-87</v>
      </c>
      <c r="L3648" s="13">
        <f>IFERROR(VLOOKUP(I3648,T_LISTES[],3,0),"")</f>
        <v>2</v>
      </c>
      <c r="M3648" s="13" t="str">
        <f t="shared" si="115"/>
        <v>COMMANDER</v>
      </c>
      <c r="N3648" s="23"/>
      <c r="O3648" s="8"/>
      <c r="P3648" s="69">
        <v>0</v>
      </c>
      <c r="Q3648" s="22" t="s">
        <v>1780</v>
      </c>
      <c r="R3648" s="14" t="s">
        <v>1737</v>
      </c>
    </row>
    <row r="3649" spans="1:18" x14ac:dyDescent="0.25">
      <c r="A3649" s="14">
        <f t="shared" si="114"/>
        <v>3648</v>
      </c>
      <c r="B3649" s="15">
        <v>44440</v>
      </c>
      <c r="C3649" s="7">
        <v>44456</v>
      </c>
      <c r="D3649" s="8" t="s">
        <v>842</v>
      </c>
      <c r="E3649" s="22" t="s">
        <v>691</v>
      </c>
      <c r="F3649" s="67" t="s">
        <v>1765</v>
      </c>
      <c r="G3649" s="8"/>
      <c r="H3649" s="67" t="s">
        <v>58</v>
      </c>
      <c r="I3649" s="22" t="s">
        <v>57</v>
      </c>
      <c r="J3649" s="68">
        <v>35</v>
      </c>
      <c r="K3649" s="13">
        <f>IFERROR(VLOOKUP(I3649,'LISTES stock'!A$2:B$1487,2,0)+SUMIFS(J3649:J3649,D3649:D3649,"ENTRÉE",I3649:I3649,I3649)-SUMIFS(J3649:J3649,D3649:D3649,"SORTIE",I3649:I3649,I3649),"")</f>
        <v>-7079</v>
      </c>
      <c r="L3649" s="13">
        <f>IFERROR(VLOOKUP(I3649,T_LISTES[],3,0),"")</f>
        <v>0</v>
      </c>
      <c r="M3649" s="13" t="str">
        <f t="shared" si="115"/>
        <v>COMMANDER</v>
      </c>
      <c r="N3649" s="23" t="s">
        <v>1861</v>
      </c>
      <c r="O3649" s="8"/>
      <c r="P3649" s="69">
        <v>0</v>
      </c>
      <c r="Q3649" s="22" t="s">
        <v>1780</v>
      </c>
      <c r="R3649" s="14" t="s">
        <v>1737</v>
      </c>
    </row>
    <row r="3650" spans="1:18" x14ac:dyDescent="0.25">
      <c r="A3650" s="14">
        <f t="shared" si="114"/>
        <v>3649</v>
      </c>
      <c r="B3650" s="15">
        <v>44440</v>
      </c>
      <c r="C3650" s="7">
        <v>44456</v>
      </c>
      <c r="D3650" s="8" t="s">
        <v>842</v>
      </c>
      <c r="E3650" s="22" t="s">
        <v>691</v>
      </c>
      <c r="F3650" s="67" t="s">
        <v>1747</v>
      </c>
      <c r="G3650" s="8"/>
      <c r="H3650" s="67" t="s">
        <v>26</v>
      </c>
      <c r="I3650" s="22" t="s">
        <v>69</v>
      </c>
      <c r="J3650" s="68">
        <v>1</v>
      </c>
      <c r="K3650" s="13">
        <f>IFERROR(VLOOKUP(I3650,'LISTES stock'!A$2:B$1487,2,0)+SUMIFS(J3650:J3650,D3650:D3650,"ENTRÉE",I3650:I3650,I3650)-SUMIFS(J3650:J3650,D3650:D3650,"SORTIE",I3650:I3650,I3650),"")</f>
        <v>-8</v>
      </c>
      <c r="L3650" s="13">
        <f>IFERROR(VLOOKUP(I3650,T_LISTES[],3,0),"")</f>
        <v>2</v>
      </c>
      <c r="M3650" s="13" t="str">
        <f t="shared" si="115"/>
        <v>COMMANDER</v>
      </c>
      <c r="N3650" s="23"/>
      <c r="O3650" s="8"/>
      <c r="P3650" s="69">
        <v>0</v>
      </c>
      <c r="Q3650" s="22"/>
      <c r="R3650" s="14" t="s">
        <v>1737</v>
      </c>
    </row>
    <row r="3651" spans="1:18" x14ac:dyDescent="0.25">
      <c r="A3651" s="14">
        <f t="shared" si="114"/>
        <v>3650</v>
      </c>
      <c r="B3651" s="15">
        <v>44440</v>
      </c>
      <c r="C3651" s="7">
        <v>44456</v>
      </c>
      <c r="D3651" s="8" t="s">
        <v>842</v>
      </c>
      <c r="E3651" s="22" t="s">
        <v>691</v>
      </c>
      <c r="F3651" s="67" t="s">
        <v>1747</v>
      </c>
      <c r="G3651" s="8"/>
      <c r="H3651" s="67" t="s">
        <v>26</v>
      </c>
      <c r="I3651" s="22" t="s">
        <v>70</v>
      </c>
      <c r="J3651" s="68">
        <v>1</v>
      </c>
      <c r="K3651" s="13">
        <f>IFERROR(VLOOKUP(I3651,'LISTES stock'!A$2:B$1487,2,0)+SUMIFS(J3651:J3651,D3651:D3651,"ENTRÉE",I3651:I3651,I3651)-SUMIFS(J3651:J3651,D3651:D3651,"SORTIE",I3651:I3651,I3651),"")</f>
        <v>-34</v>
      </c>
      <c r="L3651" s="13">
        <f>IFERROR(VLOOKUP(I3651,T_LISTES[],3,0),"")</f>
        <v>2</v>
      </c>
      <c r="M3651" s="13" t="str">
        <f t="shared" si="115"/>
        <v>COMMANDER</v>
      </c>
      <c r="N3651" s="23"/>
      <c r="O3651" s="8"/>
      <c r="P3651" s="69">
        <v>0</v>
      </c>
      <c r="Q3651" s="22"/>
      <c r="R3651" s="14" t="s">
        <v>1737</v>
      </c>
    </row>
    <row r="3652" spans="1:18" x14ac:dyDescent="0.25">
      <c r="A3652" s="14">
        <f t="shared" si="114"/>
        <v>3651</v>
      </c>
      <c r="B3652" s="15">
        <v>44440</v>
      </c>
      <c r="C3652" s="7">
        <v>44456</v>
      </c>
      <c r="D3652" s="8" t="s">
        <v>842</v>
      </c>
      <c r="E3652" s="22" t="s">
        <v>666</v>
      </c>
      <c r="F3652" s="67" t="s">
        <v>1860</v>
      </c>
      <c r="G3652" s="8"/>
      <c r="H3652" s="67" t="s">
        <v>26</v>
      </c>
      <c r="I3652" s="22" t="s">
        <v>647</v>
      </c>
      <c r="J3652" s="68">
        <v>2</v>
      </c>
      <c r="K3652" s="13">
        <f>IFERROR(VLOOKUP(I3652,'LISTES stock'!A$2:B$1487,2,0)+SUMIFS(J3652:J3652,D3652:D3652,"ENTRÉE",I3652:I3652,I3652)-SUMIFS(J3652:J3652,D3652:D3652,"SORTIE",I3652:I3652,I3652),"")</f>
        <v>-13</v>
      </c>
      <c r="L3652" s="13">
        <f>IFERROR(VLOOKUP(I3652,T_LISTES[],3,0),"")</f>
        <v>2</v>
      </c>
      <c r="M3652" s="13" t="str">
        <f t="shared" si="115"/>
        <v>COMMANDER</v>
      </c>
      <c r="N3652" s="23"/>
      <c r="O3652" s="8"/>
      <c r="P3652" s="69">
        <v>0</v>
      </c>
      <c r="Q3652" s="22" t="s">
        <v>1738</v>
      </c>
      <c r="R3652" s="14" t="s">
        <v>2267</v>
      </c>
    </row>
    <row r="3653" spans="1:18" x14ac:dyDescent="0.25">
      <c r="A3653" s="14">
        <f t="shared" si="114"/>
        <v>3652</v>
      </c>
      <c r="B3653" s="15">
        <v>44440</v>
      </c>
      <c r="C3653" s="7">
        <v>44456</v>
      </c>
      <c r="D3653" s="8" t="s">
        <v>842</v>
      </c>
      <c r="E3653" s="22" t="s">
        <v>131</v>
      </c>
      <c r="F3653" s="67" t="s">
        <v>1964</v>
      </c>
      <c r="G3653" s="8"/>
      <c r="H3653" s="67" t="s">
        <v>1742</v>
      </c>
      <c r="I3653" s="22" t="s">
        <v>337</v>
      </c>
      <c r="J3653" s="68">
        <v>1</v>
      </c>
      <c r="K3653" s="13">
        <f>IFERROR(VLOOKUP(I3653,'LISTES stock'!A$2:B$1487,2,0)+SUMIFS(J3653:J3653,D3653:D3653,"ENTRÉE",I3653:I3653,I3653)-SUMIFS(J3653:J3653,D3653:D3653,"SORTIE",I3653:I3653,I3653),"")</f>
        <v>-25</v>
      </c>
      <c r="L3653" s="13">
        <f>IFERROR(VLOOKUP(I3653,T_LISTES[],3,0),"")</f>
        <v>2</v>
      </c>
      <c r="M3653" s="13" t="str">
        <f t="shared" si="115"/>
        <v>COMMANDER</v>
      </c>
      <c r="N3653" s="23"/>
      <c r="O3653" s="8"/>
      <c r="P3653" s="69">
        <v>0</v>
      </c>
      <c r="Q3653" s="22"/>
      <c r="R3653" s="14" t="s">
        <v>1743</v>
      </c>
    </row>
    <row r="3654" spans="1:18" x14ac:dyDescent="0.25">
      <c r="A3654" s="14">
        <f t="shared" si="114"/>
        <v>3653</v>
      </c>
      <c r="B3654" s="15">
        <v>44440</v>
      </c>
      <c r="C3654" s="7">
        <v>44459</v>
      </c>
      <c r="D3654" s="8" t="s">
        <v>842</v>
      </c>
      <c r="E3654" s="22" t="s">
        <v>714</v>
      </c>
      <c r="F3654" s="67" t="s">
        <v>1765</v>
      </c>
      <c r="G3654" s="8"/>
      <c r="H3654" s="67" t="s">
        <v>26</v>
      </c>
      <c r="I3654" s="22" t="s">
        <v>64</v>
      </c>
      <c r="J3654" s="68">
        <v>1</v>
      </c>
      <c r="K3654" s="13">
        <f>IFERROR(VLOOKUP(I3654,'LISTES stock'!A$2:B$1487,2,0)+SUMIFS(J3654:J3654,D3654:D3654,"ENTRÉE",I3654:I3654,I3654)-SUMIFS(J3654:J3654,D3654:D3654,"SORTIE",I3654:I3654,I3654),"")</f>
        <v>-50</v>
      </c>
      <c r="L3654" s="13">
        <f>IFERROR(VLOOKUP(I3654,T_LISTES[],3,0),"")</f>
        <v>2</v>
      </c>
      <c r="M3654" s="13" t="str">
        <f t="shared" si="115"/>
        <v>COMMANDER</v>
      </c>
      <c r="N3654" s="23"/>
      <c r="O3654" s="8"/>
      <c r="P3654" s="69">
        <v>0</v>
      </c>
      <c r="Q3654" s="22" t="s">
        <v>1780</v>
      </c>
      <c r="R3654" s="14" t="s">
        <v>1737</v>
      </c>
    </row>
    <row r="3655" spans="1:18" x14ac:dyDescent="0.25">
      <c r="A3655" s="14">
        <f t="shared" si="114"/>
        <v>3654</v>
      </c>
      <c r="B3655" s="15">
        <v>44440</v>
      </c>
      <c r="C3655" s="7">
        <v>44459</v>
      </c>
      <c r="D3655" s="8" t="s">
        <v>842</v>
      </c>
      <c r="E3655" s="22" t="s">
        <v>74</v>
      </c>
      <c r="F3655" s="67" t="s">
        <v>1735</v>
      </c>
      <c r="G3655" s="8"/>
      <c r="H3655" s="67" t="s">
        <v>1769</v>
      </c>
      <c r="I3655" s="22" t="s">
        <v>99</v>
      </c>
      <c r="J3655" s="68">
        <v>1</v>
      </c>
      <c r="K3655" s="13">
        <f>IFERROR(VLOOKUP(I3655,'LISTES stock'!A$2:B$1487,2,0)+SUMIFS(J3655:J3655,D3655:D3655,"ENTRÉE",I3655:I3655,I3655)-SUMIFS(J3655:J3655,D3655:D3655,"SORTIE",I3655:I3655,I3655),"")</f>
        <v>0</v>
      </c>
      <c r="L3655" s="13">
        <f>IFERROR(VLOOKUP(I3655,T_LISTES[],3,0),"")</f>
        <v>0</v>
      </c>
      <c r="M3655" s="13" t="str">
        <f t="shared" si="115"/>
        <v>COMMANDER</v>
      </c>
      <c r="N3655" s="23"/>
      <c r="O3655" s="8"/>
      <c r="P3655" s="69">
        <v>0</v>
      </c>
      <c r="Q3655" s="22"/>
      <c r="R3655" s="14" t="s">
        <v>1778</v>
      </c>
    </row>
    <row r="3656" spans="1:18" x14ac:dyDescent="0.25">
      <c r="A3656" s="14">
        <f t="shared" si="114"/>
        <v>3655</v>
      </c>
      <c r="B3656" s="15">
        <v>44440</v>
      </c>
      <c r="C3656" s="7">
        <v>44459</v>
      </c>
      <c r="D3656" s="8" t="s">
        <v>842</v>
      </c>
      <c r="E3656" s="22" t="s">
        <v>34</v>
      </c>
      <c r="F3656" s="67" t="s">
        <v>1964</v>
      </c>
      <c r="G3656" s="8"/>
      <c r="H3656" s="67" t="s">
        <v>1742</v>
      </c>
      <c r="I3656" s="22" t="s">
        <v>238</v>
      </c>
      <c r="J3656" s="68">
        <v>1</v>
      </c>
      <c r="K3656" s="13">
        <f>IFERROR(VLOOKUP(I3656,'LISTES stock'!A$2:B$1487,2,0)+SUMIFS(J3656:J3656,D3656:D3656,"ENTRÉE",I3656:I3656,I3656)-SUMIFS(J3656:J3656,D3656:D3656,"SORTIE",I3656:I3656,I3656),"")</f>
        <v>11</v>
      </c>
      <c r="L3656" s="13">
        <f>IFERROR(VLOOKUP(I3656,T_LISTES[],3,0),"")</f>
        <v>2</v>
      </c>
      <c r="M3656" s="13" t="str">
        <f t="shared" si="115"/>
        <v/>
      </c>
      <c r="N3656" s="23"/>
      <c r="O3656" s="8"/>
      <c r="P3656" s="69">
        <v>0</v>
      </c>
      <c r="Q3656" s="22"/>
      <c r="R3656" s="14" t="s">
        <v>2210</v>
      </c>
    </row>
    <row r="3657" spans="1:18" x14ac:dyDescent="0.25">
      <c r="A3657" s="14">
        <f t="shared" si="114"/>
        <v>3656</v>
      </c>
      <c r="B3657" s="15">
        <v>44440</v>
      </c>
      <c r="C3657" s="7">
        <v>44459</v>
      </c>
      <c r="D3657" s="8" t="s">
        <v>842</v>
      </c>
      <c r="E3657" s="22" t="s">
        <v>72</v>
      </c>
      <c r="F3657" s="67" t="s">
        <v>1747</v>
      </c>
      <c r="G3657" s="8"/>
      <c r="H3657" s="67" t="s">
        <v>17</v>
      </c>
      <c r="I3657" s="22" t="s">
        <v>18</v>
      </c>
      <c r="J3657" s="68">
        <v>1</v>
      </c>
      <c r="K3657" s="13">
        <f>IFERROR(VLOOKUP(I3657,'LISTES stock'!A$2:B$1487,2,0)+SUMIFS(J3657:J3657,D3657:D3657,"ENTRÉE",I3657:I3657,I3657)-SUMIFS(J3657:J3657,D3657:D3657,"SORTIE",I3657:I3657,I3657),"")</f>
        <v>-58</v>
      </c>
      <c r="L3657" s="13">
        <f>IFERROR(VLOOKUP(I3657,T_LISTES[],3,0),"")</f>
        <v>0</v>
      </c>
      <c r="M3657" s="13" t="str">
        <f t="shared" si="115"/>
        <v>COMMANDER</v>
      </c>
      <c r="N3657" s="23" t="s">
        <v>1755</v>
      </c>
      <c r="O3657" s="8"/>
      <c r="P3657" s="69">
        <v>0</v>
      </c>
      <c r="Q3657" s="22" t="s">
        <v>1979</v>
      </c>
      <c r="R3657" s="14" t="s">
        <v>1790</v>
      </c>
    </row>
    <row r="3658" spans="1:18" x14ac:dyDescent="0.25">
      <c r="A3658" s="14">
        <f t="shared" si="114"/>
        <v>3657</v>
      </c>
      <c r="B3658" s="15">
        <v>44440</v>
      </c>
      <c r="C3658" s="7">
        <v>44459</v>
      </c>
      <c r="D3658" s="8" t="s">
        <v>842</v>
      </c>
      <c r="E3658" s="22" t="s">
        <v>867</v>
      </c>
      <c r="F3658" s="67" t="s">
        <v>1747</v>
      </c>
      <c r="G3658" s="8"/>
      <c r="H3658" s="67" t="s">
        <v>1742</v>
      </c>
      <c r="I3658" s="22" t="s">
        <v>297</v>
      </c>
      <c r="J3658" s="68">
        <v>1</v>
      </c>
      <c r="K3658" s="13">
        <f>IFERROR(VLOOKUP(I3658,'LISTES stock'!A$2:B$1487,2,0)+SUMIFS(J3658:J3658,D3658:D3658,"ENTRÉE",I3658:I3658,I3658)-SUMIFS(J3658:J3658,D3658:D3658,"SORTIE",I3658:I3658,I3658),"")</f>
        <v>-5</v>
      </c>
      <c r="L3658" s="13">
        <f>IFERROR(VLOOKUP(I3658,T_LISTES[],3,0),"")</f>
        <v>2</v>
      </c>
      <c r="M3658" s="13" t="str">
        <f t="shared" si="115"/>
        <v>COMMANDER</v>
      </c>
      <c r="N3658" s="23"/>
      <c r="O3658" s="8"/>
      <c r="P3658" s="69">
        <v>0</v>
      </c>
      <c r="Q3658" s="22"/>
      <c r="R3658" s="14" t="s">
        <v>2208</v>
      </c>
    </row>
    <row r="3659" spans="1:18" x14ac:dyDescent="0.25">
      <c r="A3659" s="14">
        <f t="shared" si="114"/>
        <v>3658</v>
      </c>
      <c r="B3659" s="15">
        <v>44440</v>
      </c>
      <c r="C3659" s="7">
        <v>44459</v>
      </c>
      <c r="D3659" s="8" t="s">
        <v>842</v>
      </c>
      <c r="E3659" s="22" t="s">
        <v>867</v>
      </c>
      <c r="F3659" s="67" t="s">
        <v>1747</v>
      </c>
      <c r="G3659" s="8"/>
      <c r="H3659" s="67" t="s">
        <v>1742</v>
      </c>
      <c r="I3659" s="22" t="s">
        <v>298</v>
      </c>
      <c r="J3659" s="68">
        <v>1</v>
      </c>
      <c r="K3659" s="13">
        <f>IFERROR(VLOOKUP(I3659,'LISTES stock'!A$2:B$1487,2,0)+SUMIFS(J3659:J3659,D3659:D3659,"ENTRÉE",I3659:I3659,I3659)-SUMIFS(J3659:J3659,D3659:D3659,"SORTIE",I3659:I3659,I3659),"")</f>
        <v>-12</v>
      </c>
      <c r="L3659" s="13">
        <f>IFERROR(VLOOKUP(I3659,T_LISTES[],3,0),"")</f>
        <v>2</v>
      </c>
      <c r="M3659" s="13" t="str">
        <f t="shared" si="115"/>
        <v>COMMANDER</v>
      </c>
      <c r="N3659" s="23"/>
      <c r="O3659" s="8"/>
      <c r="P3659" s="69">
        <v>0</v>
      </c>
      <c r="Q3659" s="22"/>
      <c r="R3659" s="14" t="s">
        <v>2208</v>
      </c>
    </row>
    <row r="3660" spans="1:18" x14ac:dyDescent="0.25">
      <c r="A3660" s="14">
        <f t="shared" si="114"/>
        <v>3659</v>
      </c>
      <c r="B3660" s="15">
        <v>44440</v>
      </c>
      <c r="C3660" s="7">
        <v>44459</v>
      </c>
      <c r="D3660" s="8" t="s">
        <v>842</v>
      </c>
      <c r="E3660" s="22" t="s">
        <v>366</v>
      </c>
      <c r="F3660" s="67" t="s">
        <v>1744</v>
      </c>
      <c r="G3660" s="8"/>
      <c r="H3660" s="67" t="s">
        <v>33</v>
      </c>
      <c r="I3660" s="22" t="s">
        <v>393</v>
      </c>
      <c r="J3660" s="68">
        <v>1</v>
      </c>
      <c r="K3660" s="13">
        <f>IFERROR(VLOOKUP(I3660,'LISTES stock'!A$2:B$1487,2,0)+SUMIFS(J3660:J3660,D3660:D3660,"ENTRÉE",I3660:I3660,I3660)-SUMIFS(J3660:J3660,D3660:D3660,"SORTIE",I3660:I3660,I3660),"")</f>
        <v>-3</v>
      </c>
      <c r="L3660" s="13">
        <f>IFERROR(VLOOKUP(I3660,T_LISTES[],3,0),"")</f>
        <v>0</v>
      </c>
      <c r="M3660" s="13" t="str">
        <f t="shared" si="115"/>
        <v>COMMANDER</v>
      </c>
      <c r="N3660" s="23"/>
      <c r="O3660" s="8"/>
      <c r="P3660" s="69">
        <v>0</v>
      </c>
      <c r="Q3660" s="22"/>
      <c r="R3660" s="14" t="s">
        <v>1865</v>
      </c>
    </row>
    <row r="3661" spans="1:18" x14ac:dyDescent="0.25">
      <c r="A3661" s="14">
        <f t="shared" si="114"/>
        <v>3660</v>
      </c>
      <c r="B3661" s="15">
        <v>44440</v>
      </c>
      <c r="C3661" s="7">
        <v>44459</v>
      </c>
      <c r="D3661" s="8" t="s">
        <v>842</v>
      </c>
      <c r="E3661" s="22" t="s">
        <v>98</v>
      </c>
      <c r="F3661" s="67" t="s">
        <v>1860</v>
      </c>
      <c r="G3661" s="8"/>
      <c r="H3661" s="67" t="s">
        <v>26</v>
      </c>
      <c r="I3661" s="22" t="s">
        <v>133</v>
      </c>
      <c r="J3661" s="68">
        <v>2</v>
      </c>
      <c r="K3661" s="13">
        <f>IFERROR(VLOOKUP(I3661,'LISTES stock'!A$2:B$1487,2,0)+SUMIFS(J3661:J3661,D3661:D3661,"ENTRÉE",I3661:I3661,I3661)-SUMIFS(J3661:J3661,D3661:D3661,"SORTIE",I3661:I3661,I3661),"")</f>
        <v>-5</v>
      </c>
      <c r="L3661" s="13">
        <f>IFERROR(VLOOKUP(I3661,T_LISTES[],3,0),"")</f>
        <v>2</v>
      </c>
      <c r="M3661" s="13" t="str">
        <f t="shared" si="115"/>
        <v>COMMANDER</v>
      </c>
      <c r="N3661" s="23"/>
      <c r="O3661" s="8"/>
      <c r="P3661" s="69">
        <v>0</v>
      </c>
      <c r="Q3661" s="22" t="s">
        <v>1780</v>
      </c>
      <c r="R3661" s="14" t="s">
        <v>1759</v>
      </c>
    </row>
    <row r="3662" spans="1:18" x14ac:dyDescent="0.25">
      <c r="A3662" s="14">
        <f t="shared" si="114"/>
        <v>3661</v>
      </c>
      <c r="B3662" s="15">
        <v>44440</v>
      </c>
      <c r="C3662" s="7">
        <v>44459</v>
      </c>
      <c r="D3662" s="8" t="s">
        <v>842</v>
      </c>
      <c r="E3662" s="22" t="s">
        <v>98</v>
      </c>
      <c r="F3662" s="67" t="s">
        <v>1860</v>
      </c>
      <c r="G3662" s="8"/>
      <c r="H3662" s="67" t="s">
        <v>26</v>
      </c>
      <c r="I3662" s="22" t="s">
        <v>132</v>
      </c>
      <c r="J3662" s="68">
        <v>2</v>
      </c>
      <c r="K3662" s="13">
        <f>IFERROR(VLOOKUP(I3662,'LISTES stock'!A$2:B$1487,2,0)+SUMIFS(J3662:J3662,D3662:D3662,"ENTRÉE",I3662:I3662,I3662)-SUMIFS(J3662:J3662,D3662:D3662,"SORTIE",I3662:I3662,I3662),"")</f>
        <v>-2</v>
      </c>
      <c r="L3662" s="13">
        <f>IFERROR(VLOOKUP(I3662,T_LISTES[],3,0),"")</f>
        <v>2</v>
      </c>
      <c r="M3662" s="13" t="str">
        <f t="shared" si="115"/>
        <v>COMMANDER</v>
      </c>
      <c r="N3662" s="23"/>
      <c r="O3662" s="8"/>
      <c r="P3662" s="69">
        <v>0</v>
      </c>
      <c r="Q3662" s="22" t="s">
        <v>1780</v>
      </c>
      <c r="R3662" s="14" t="s">
        <v>1759</v>
      </c>
    </row>
    <row r="3663" spans="1:18" x14ac:dyDescent="0.25">
      <c r="A3663" s="14">
        <f t="shared" si="114"/>
        <v>3662</v>
      </c>
      <c r="B3663" s="15">
        <v>44440</v>
      </c>
      <c r="C3663" s="7">
        <v>44459</v>
      </c>
      <c r="D3663" s="8" t="s">
        <v>842</v>
      </c>
      <c r="E3663" s="22" t="s">
        <v>98</v>
      </c>
      <c r="F3663" s="67" t="s">
        <v>1860</v>
      </c>
      <c r="G3663" s="8"/>
      <c r="H3663" s="67" t="s">
        <v>26</v>
      </c>
      <c r="I3663" s="22" t="s">
        <v>135</v>
      </c>
      <c r="J3663" s="68">
        <v>2</v>
      </c>
      <c r="K3663" s="13">
        <f>IFERROR(VLOOKUP(I3663,'LISTES stock'!A$2:B$1487,2,0)+SUMIFS(J3663:J3663,D3663:D3663,"ENTRÉE",I3663:I3663,I3663)-SUMIFS(J3663:J3663,D3663:D3663,"SORTIE",I3663:I3663,I3663),"")</f>
        <v>-88</v>
      </c>
      <c r="L3663" s="13">
        <f>IFERROR(VLOOKUP(I3663,T_LISTES[],3,0),"")</f>
        <v>2</v>
      </c>
      <c r="M3663" s="13" t="str">
        <f t="shared" si="115"/>
        <v>COMMANDER</v>
      </c>
      <c r="N3663" s="23"/>
      <c r="O3663" s="8"/>
      <c r="P3663" s="69">
        <v>0</v>
      </c>
      <c r="Q3663" s="22" t="s">
        <v>1780</v>
      </c>
      <c r="R3663" s="14" t="s">
        <v>1759</v>
      </c>
    </row>
    <row r="3664" spans="1:18" x14ac:dyDescent="0.25">
      <c r="A3664" s="14">
        <f t="shared" si="114"/>
        <v>3663</v>
      </c>
      <c r="B3664" s="15">
        <v>44440</v>
      </c>
      <c r="C3664" s="7">
        <v>44459</v>
      </c>
      <c r="D3664" s="8" t="s">
        <v>842</v>
      </c>
      <c r="E3664" s="22" t="s">
        <v>98</v>
      </c>
      <c r="F3664" s="67" t="s">
        <v>1765</v>
      </c>
      <c r="G3664" s="8"/>
      <c r="H3664" s="67" t="s">
        <v>58</v>
      </c>
      <c r="I3664" s="22" t="s">
        <v>57</v>
      </c>
      <c r="J3664" s="68">
        <v>22</v>
      </c>
      <c r="K3664" s="13">
        <f>IFERROR(VLOOKUP(I3664,'LISTES stock'!A$2:B$1487,2,0)+SUMIFS(J3664:J3664,D3664:D3664,"ENTRÉE",I3664:I3664,I3664)-SUMIFS(J3664:J3664,D3664:D3664,"SORTIE",I3664:I3664,I3664),"")</f>
        <v>-7066</v>
      </c>
      <c r="L3664" s="13">
        <f>IFERROR(VLOOKUP(I3664,T_LISTES[],3,0),"")</f>
        <v>0</v>
      </c>
      <c r="M3664" s="13" t="str">
        <f t="shared" si="115"/>
        <v>COMMANDER</v>
      </c>
      <c r="N3664" s="23" t="s">
        <v>1861</v>
      </c>
      <c r="O3664" s="8"/>
      <c r="P3664" s="69">
        <v>0</v>
      </c>
      <c r="Q3664" s="22" t="s">
        <v>1780</v>
      </c>
      <c r="R3664" s="14" t="s">
        <v>1759</v>
      </c>
    </row>
    <row r="3665" spans="1:18" x14ac:dyDescent="0.25">
      <c r="A3665" s="14">
        <f t="shared" si="114"/>
        <v>3664</v>
      </c>
      <c r="B3665" s="15">
        <v>44440</v>
      </c>
      <c r="C3665" s="7">
        <v>44459</v>
      </c>
      <c r="D3665" s="8" t="s">
        <v>842</v>
      </c>
      <c r="E3665" s="22" t="s">
        <v>98</v>
      </c>
      <c r="F3665" s="67" t="s">
        <v>1860</v>
      </c>
      <c r="G3665" s="8"/>
      <c r="H3665" s="67" t="s">
        <v>26</v>
      </c>
      <c r="I3665" s="22" t="s">
        <v>133</v>
      </c>
      <c r="J3665" s="68">
        <v>1</v>
      </c>
      <c r="K3665" s="13">
        <f>IFERROR(VLOOKUP(I3665,'LISTES stock'!A$2:B$1487,2,0)+SUMIFS(J3665:J3665,D3665:D3665,"ENTRÉE",I3665:I3665,I3665)-SUMIFS(J3665:J3665,D3665:D3665,"SORTIE",I3665:I3665,I3665),"")</f>
        <v>-4</v>
      </c>
      <c r="L3665" s="13">
        <f>IFERROR(VLOOKUP(I3665,T_LISTES[],3,0),"")</f>
        <v>2</v>
      </c>
      <c r="M3665" s="13" t="str">
        <f t="shared" si="115"/>
        <v>COMMANDER</v>
      </c>
      <c r="N3665" s="23"/>
      <c r="O3665" s="8"/>
      <c r="P3665" s="69">
        <v>0</v>
      </c>
      <c r="Q3665" s="22"/>
      <c r="R3665" s="14" t="s">
        <v>1776</v>
      </c>
    </row>
    <row r="3666" spans="1:18" x14ac:dyDescent="0.25">
      <c r="A3666" s="14">
        <f t="shared" si="114"/>
        <v>3665</v>
      </c>
      <c r="B3666" s="15">
        <v>44440</v>
      </c>
      <c r="C3666" s="7">
        <v>44459</v>
      </c>
      <c r="D3666" s="8" t="s">
        <v>842</v>
      </c>
      <c r="E3666" s="22" t="s">
        <v>150</v>
      </c>
      <c r="F3666" s="67" t="s">
        <v>1744</v>
      </c>
      <c r="G3666" s="8"/>
      <c r="H3666" s="67" t="s">
        <v>1742</v>
      </c>
      <c r="I3666" s="22" t="s">
        <v>247</v>
      </c>
      <c r="J3666" s="68">
        <v>1</v>
      </c>
      <c r="K3666" s="13">
        <f>IFERROR(VLOOKUP(I3666,'LISTES stock'!A$2:B$1487,2,0)+SUMIFS(J3666:J3666,D3666:D3666,"ENTRÉE",I3666:I3666,I3666)-SUMIFS(J3666:J3666,D3666:D3666,"SORTIE",I3666:I3666,I3666),"")</f>
        <v>1</v>
      </c>
      <c r="L3666" s="13">
        <f>IFERROR(VLOOKUP(I3666,T_LISTES[],3,0),"")</f>
        <v>0</v>
      </c>
      <c r="M3666" s="13" t="str">
        <f t="shared" si="115"/>
        <v/>
      </c>
      <c r="N3666" s="23"/>
      <c r="O3666" s="8"/>
      <c r="P3666" s="69">
        <v>0</v>
      </c>
      <c r="Q3666" s="22"/>
      <c r="R3666" s="14" t="s">
        <v>1743</v>
      </c>
    </row>
    <row r="3667" spans="1:18" x14ac:dyDescent="0.25">
      <c r="A3667" s="14">
        <f t="shared" si="114"/>
        <v>3666</v>
      </c>
      <c r="B3667" s="15">
        <v>44440</v>
      </c>
      <c r="C3667" s="7">
        <v>44459</v>
      </c>
      <c r="D3667" s="8" t="s">
        <v>842</v>
      </c>
      <c r="E3667" s="22" t="s">
        <v>145</v>
      </c>
      <c r="F3667" s="67" t="s">
        <v>1964</v>
      </c>
      <c r="G3667" s="8"/>
      <c r="H3667" s="67" t="s">
        <v>1742</v>
      </c>
      <c r="I3667" s="22" t="s">
        <v>329</v>
      </c>
      <c r="J3667" s="68">
        <v>1</v>
      </c>
      <c r="K3667" s="13">
        <f>IFERROR(VLOOKUP(I3667,'LISTES stock'!A$2:B$1487,2,0)+SUMIFS(J3667:J3667,D3667:D3667,"ENTRÉE",I3667:I3667,I3667)-SUMIFS(J3667:J3667,D3667:D3667,"SORTIE",I3667:I3667,I3667),"")</f>
        <v>33</v>
      </c>
      <c r="L3667" s="13">
        <f>IFERROR(VLOOKUP(I3667,T_LISTES[],3,0),"")</f>
        <v>2</v>
      </c>
      <c r="M3667" s="13" t="str">
        <f t="shared" si="115"/>
        <v/>
      </c>
      <c r="N3667" s="23"/>
      <c r="O3667" s="8"/>
      <c r="P3667" s="69">
        <v>0</v>
      </c>
      <c r="Q3667" s="22"/>
      <c r="R3667" s="14" t="s">
        <v>2211</v>
      </c>
    </row>
    <row r="3668" spans="1:18" x14ac:dyDescent="0.25">
      <c r="A3668" s="14">
        <f t="shared" si="114"/>
        <v>3667</v>
      </c>
      <c r="B3668" s="15">
        <v>44440</v>
      </c>
      <c r="C3668" s="7">
        <v>44459</v>
      </c>
      <c r="D3668" s="8" t="s">
        <v>842</v>
      </c>
      <c r="E3668" s="22" t="s">
        <v>145</v>
      </c>
      <c r="F3668" s="67" t="s">
        <v>1964</v>
      </c>
      <c r="G3668" s="8"/>
      <c r="H3668" s="67" t="s">
        <v>1742</v>
      </c>
      <c r="I3668" s="22" t="s">
        <v>7</v>
      </c>
      <c r="J3668" s="68">
        <v>1</v>
      </c>
      <c r="K3668" s="13">
        <f>IFERROR(VLOOKUP(I3668,'LISTES stock'!A$2:B$1487,2,0)+SUMIFS(J3668:J3668,D3668:D3668,"ENTRÉE",I3668:I3668,I3668)-SUMIFS(J3668:J3668,D3668:D3668,"SORTIE",I3668:I3668,I3668),"")</f>
        <v>0</v>
      </c>
      <c r="L3668" s="13">
        <f>IFERROR(VLOOKUP(I3668,T_LISTES[],3,0),"")</f>
        <v>2</v>
      </c>
      <c r="M3668" s="13" t="str">
        <f t="shared" si="115"/>
        <v>COMMANDER</v>
      </c>
      <c r="N3668" s="23"/>
      <c r="O3668" s="8"/>
      <c r="P3668" s="69">
        <v>0</v>
      </c>
      <c r="Q3668" s="22"/>
      <c r="R3668" s="14" t="s">
        <v>2211</v>
      </c>
    </row>
    <row r="3669" spans="1:18" x14ac:dyDescent="0.25">
      <c r="A3669" s="14">
        <f t="shared" si="114"/>
        <v>3668</v>
      </c>
      <c r="B3669" s="15">
        <v>44440</v>
      </c>
      <c r="C3669" s="7">
        <v>44459</v>
      </c>
      <c r="D3669" s="8" t="s">
        <v>842</v>
      </c>
      <c r="E3669" s="22" t="s">
        <v>714</v>
      </c>
      <c r="F3669" s="67" t="s">
        <v>1964</v>
      </c>
      <c r="G3669" s="8"/>
      <c r="H3669" s="67" t="s">
        <v>1742</v>
      </c>
      <c r="I3669" s="22" t="s">
        <v>238</v>
      </c>
      <c r="J3669" s="68">
        <v>1</v>
      </c>
      <c r="K3669" s="13">
        <f>IFERROR(VLOOKUP(I3669,'LISTES stock'!A$2:B$1487,2,0)+SUMIFS(J3669:J3669,D3669:D3669,"ENTRÉE",I3669:I3669,I3669)-SUMIFS(J3669:J3669,D3669:D3669,"SORTIE",I3669:I3669,I3669),"")</f>
        <v>11</v>
      </c>
      <c r="L3669" s="13">
        <f>IFERROR(VLOOKUP(I3669,T_LISTES[],3,0),"")</f>
        <v>2</v>
      </c>
      <c r="M3669" s="13" t="str">
        <f t="shared" si="115"/>
        <v/>
      </c>
      <c r="N3669" s="23"/>
      <c r="O3669" s="8"/>
      <c r="P3669" s="69">
        <v>0</v>
      </c>
      <c r="Q3669" s="22"/>
      <c r="R3669" s="14" t="s">
        <v>2211</v>
      </c>
    </row>
    <row r="3670" spans="1:18" x14ac:dyDescent="0.25">
      <c r="A3670" s="14">
        <f t="shared" si="114"/>
        <v>3669</v>
      </c>
      <c r="B3670" s="15">
        <v>44440</v>
      </c>
      <c r="C3670" s="7">
        <v>44459</v>
      </c>
      <c r="D3670" s="8" t="s">
        <v>842</v>
      </c>
      <c r="E3670" s="22" t="s">
        <v>207</v>
      </c>
      <c r="F3670" s="67" t="s">
        <v>1735</v>
      </c>
      <c r="G3670" s="8"/>
      <c r="H3670" s="67" t="s">
        <v>17</v>
      </c>
      <c r="I3670" s="22" t="s">
        <v>202</v>
      </c>
      <c r="J3670" s="68">
        <v>1</v>
      </c>
      <c r="K3670" s="13">
        <f>IFERROR(VLOOKUP(I3670,'LISTES stock'!A$2:B$1487,2,0)+SUMIFS(J3670:J3670,D3670:D3670,"ENTRÉE",I3670:I3670,I3670)-SUMIFS(J3670:J3670,D3670:D3670,"SORTIE",I3670:I3670,I3670),"")</f>
        <v>3</v>
      </c>
      <c r="L3670" s="13">
        <f>IFERROR(VLOOKUP(I3670,T_LISTES[],3,0),"")</f>
        <v>0</v>
      </c>
      <c r="M3670" s="13" t="str">
        <f t="shared" si="115"/>
        <v/>
      </c>
      <c r="N3670" s="23"/>
      <c r="O3670" s="8"/>
      <c r="P3670" s="69">
        <v>0</v>
      </c>
      <c r="Q3670" s="22"/>
      <c r="R3670" s="14" t="s">
        <v>1767</v>
      </c>
    </row>
    <row r="3671" spans="1:18" x14ac:dyDescent="0.25">
      <c r="A3671" s="14">
        <f t="shared" si="114"/>
        <v>3670</v>
      </c>
      <c r="B3671" s="15">
        <v>44440</v>
      </c>
      <c r="C3671" s="7">
        <v>44459</v>
      </c>
      <c r="D3671" s="8" t="s">
        <v>842</v>
      </c>
      <c r="E3671" s="22" t="s">
        <v>207</v>
      </c>
      <c r="F3671" s="67" t="s">
        <v>1744</v>
      </c>
      <c r="G3671" s="8"/>
      <c r="H3671" s="67" t="s">
        <v>33</v>
      </c>
      <c r="I3671" s="22" t="s">
        <v>953</v>
      </c>
      <c r="J3671" s="68">
        <v>1</v>
      </c>
      <c r="K3671" s="13">
        <f>IFERROR(VLOOKUP(I3671,'LISTES stock'!A$2:B$1487,2,0)+SUMIFS(J3671:J3671,D3671:D3671,"ENTRÉE",I3671:I3671,I3671)-SUMIFS(J3671:J3671,D3671:D3671,"SORTIE",I3671:I3671,I3671),"")</f>
        <v>-1</v>
      </c>
      <c r="L3671" s="13">
        <f>IFERROR(VLOOKUP(I3671,T_LISTES[],3,0),"")</f>
        <v>2</v>
      </c>
      <c r="M3671" s="13" t="str">
        <f t="shared" si="115"/>
        <v>COMMANDER</v>
      </c>
      <c r="N3671" s="23"/>
      <c r="O3671" s="8"/>
      <c r="P3671" s="69">
        <v>30000</v>
      </c>
      <c r="Q3671" s="22"/>
      <c r="R3671" s="14" t="s">
        <v>1842</v>
      </c>
    </row>
    <row r="3672" spans="1:18" x14ac:dyDescent="0.25">
      <c r="A3672" s="14">
        <f t="shared" si="114"/>
        <v>3671</v>
      </c>
      <c r="B3672" s="15">
        <v>44440</v>
      </c>
      <c r="C3672" s="7">
        <v>44459</v>
      </c>
      <c r="D3672" s="8" t="s">
        <v>842</v>
      </c>
      <c r="E3672" s="22" t="s">
        <v>150</v>
      </c>
      <c r="F3672" s="67" t="s">
        <v>1744</v>
      </c>
      <c r="G3672" s="8"/>
      <c r="H3672" s="67" t="s">
        <v>33</v>
      </c>
      <c r="I3672" s="22" t="s">
        <v>286</v>
      </c>
      <c r="J3672" s="68">
        <v>3</v>
      </c>
      <c r="K3672" s="13">
        <f>IFERROR(VLOOKUP(I3672,'LISTES stock'!A$2:B$1487,2,0)+SUMIFS(J3672:J3672,D3672:D3672,"ENTRÉE",I3672:I3672,I3672)-SUMIFS(J3672:J3672,D3672:D3672,"SORTIE",I3672:I3672,I3672),"")</f>
        <v>-5</v>
      </c>
      <c r="L3672" s="13">
        <f>IFERROR(VLOOKUP(I3672,T_LISTES[],3,0),"")</f>
        <v>2</v>
      </c>
      <c r="M3672" s="13" t="str">
        <f t="shared" si="115"/>
        <v>COMMANDER</v>
      </c>
      <c r="N3672" s="23"/>
      <c r="O3672" s="8"/>
      <c r="P3672" s="69">
        <v>0</v>
      </c>
      <c r="Q3672" s="22"/>
      <c r="R3672" s="14" t="s">
        <v>1759</v>
      </c>
    </row>
    <row r="3673" spans="1:18" x14ac:dyDescent="0.25">
      <c r="A3673" s="14">
        <f t="shared" si="114"/>
        <v>3672</v>
      </c>
      <c r="B3673" s="15">
        <v>44440</v>
      </c>
      <c r="C3673" s="7">
        <v>44459</v>
      </c>
      <c r="D3673" s="8" t="s">
        <v>842</v>
      </c>
      <c r="E3673" s="22" t="s">
        <v>212</v>
      </c>
      <c r="F3673" s="67" t="s">
        <v>1747</v>
      </c>
      <c r="G3673" s="8"/>
      <c r="H3673" s="67" t="s">
        <v>33</v>
      </c>
      <c r="I3673" s="22" t="s">
        <v>36</v>
      </c>
      <c r="J3673" s="68">
        <v>2</v>
      </c>
      <c r="K3673" s="13">
        <f>IFERROR(VLOOKUP(I3673,'LISTES stock'!A$2:B$1487,2,0)+SUMIFS(J3673:J3673,D3673:D3673,"ENTRÉE",I3673:I3673,I3673)-SUMIFS(J3673:J3673,D3673:D3673,"SORTIE",I3673:I3673,I3673),"")</f>
        <v>-20</v>
      </c>
      <c r="L3673" s="13">
        <f>IFERROR(VLOOKUP(I3673,T_LISTES[],3,0),"")</f>
        <v>2</v>
      </c>
      <c r="M3673" s="13" t="str">
        <f t="shared" si="115"/>
        <v>COMMANDER</v>
      </c>
      <c r="N3673" s="23" t="s">
        <v>1775</v>
      </c>
      <c r="O3673" s="8"/>
      <c r="P3673" s="69">
        <v>1000</v>
      </c>
      <c r="Q3673" s="22"/>
      <c r="R3673" s="14" t="s">
        <v>1737</v>
      </c>
    </row>
    <row r="3674" spans="1:18" x14ac:dyDescent="0.25">
      <c r="A3674" s="14">
        <f t="shared" si="114"/>
        <v>3673</v>
      </c>
      <c r="B3674" s="15">
        <v>44440</v>
      </c>
      <c r="C3674" s="7">
        <v>44459</v>
      </c>
      <c r="D3674" s="75" t="s">
        <v>844</v>
      </c>
      <c r="E3674" s="22" t="s">
        <v>2298</v>
      </c>
      <c r="F3674" s="67" t="s">
        <v>1747</v>
      </c>
      <c r="G3674" s="8"/>
      <c r="H3674" s="67"/>
      <c r="I3674" s="22" t="s">
        <v>189</v>
      </c>
      <c r="J3674" s="68">
        <v>2</v>
      </c>
      <c r="K3674" s="13">
        <f>IFERROR(VLOOKUP(I3674,'LISTES stock'!A$2:B$1487,2,0)+SUMIFS(J3674:J3674,D3674:D3674,"ENTRÉE",I3674:I3674,I3674)-SUMIFS(J3674:J3674,D3674:D3674,"SORTIE",I3674:I3674,I3674),"")</f>
        <v>2</v>
      </c>
      <c r="L3674" s="13">
        <f>IFERROR(VLOOKUP(I3674,T_LISTES[],3,0),"")</f>
        <v>0</v>
      </c>
      <c r="M3674" s="13" t="str">
        <f t="shared" si="115"/>
        <v/>
      </c>
      <c r="N3674" s="23"/>
      <c r="O3674" s="8"/>
      <c r="P3674" s="69">
        <v>0</v>
      </c>
      <c r="Q3674" s="22"/>
      <c r="R3674" s="14"/>
    </row>
    <row r="3675" spans="1:18" x14ac:dyDescent="0.25">
      <c r="A3675" s="14">
        <f t="shared" si="114"/>
        <v>3674</v>
      </c>
      <c r="B3675" s="15">
        <v>44440</v>
      </c>
      <c r="C3675" s="7">
        <v>44459</v>
      </c>
      <c r="D3675" s="75" t="s">
        <v>844</v>
      </c>
      <c r="E3675" s="22" t="s">
        <v>2298</v>
      </c>
      <c r="F3675" s="67" t="s">
        <v>1747</v>
      </c>
      <c r="G3675" s="8"/>
      <c r="H3675" s="67"/>
      <c r="I3675" s="22" t="s">
        <v>297</v>
      </c>
      <c r="J3675" s="68">
        <v>2</v>
      </c>
      <c r="K3675" s="13">
        <f>IFERROR(VLOOKUP(I3675,'LISTES stock'!A$2:B$1487,2,0)+SUMIFS(J3675:J3675,D3675:D3675,"ENTRÉE",I3675:I3675,I3675)-SUMIFS(J3675:J3675,D3675:D3675,"SORTIE",I3675:I3675,I3675),"")</f>
        <v>-2</v>
      </c>
      <c r="L3675" s="13">
        <f>IFERROR(VLOOKUP(I3675,T_LISTES[],3,0),"")</f>
        <v>2</v>
      </c>
      <c r="M3675" s="13" t="str">
        <f t="shared" si="115"/>
        <v>COMMANDER</v>
      </c>
      <c r="N3675" s="23"/>
      <c r="O3675" s="8"/>
      <c r="P3675" s="69">
        <v>0</v>
      </c>
      <c r="Q3675" s="22"/>
      <c r="R3675" s="14"/>
    </row>
    <row r="3676" spans="1:18" x14ac:dyDescent="0.25">
      <c r="A3676" s="14">
        <f t="shared" si="114"/>
        <v>3675</v>
      </c>
      <c r="B3676" s="15">
        <v>44440</v>
      </c>
      <c r="C3676" s="7">
        <v>44459</v>
      </c>
      <c r="D3676" s="75" t="s">
        <v>844</v>
      </c>
      <c r="E3676" s="22" t="s">
        <v>2298</v>
      </c>
      <c r="F3676" s="67" t="s">
        <v>1747</v>
      </c>
      <c r="G3676" s="8"/>
      <c r="H3676" s="67"/>
      <c r="I3676" s="22" t="s">
        <v>298</v>
      </c>
      <c r="J3676" s="68">
        <v>2</v>
      </c>
      <c r="K3676" s="13">
        <f>IFERROR(VLOOKUP(I3676,'LISTES stock'!A$2:B$1487,2,0)+SUMIFS(J3676:J3676,D3676:D3676,"ENTRÉE",I3676:I3676,I3676)-SUMIFS(J3676:J3676,D3676:D3676,"SORTIE",I3676:I3676,I3676),"")</f>
        <v>-9</v>
      </c>
      <c r="L3676" s="13">
        <f>IFERROR(VLOOKUP(I3676,T_LISTES[],3,0),"")</f>
        <v>2</v>
      </c>
      <c r="M3676" s="13" t="str">
        <f t="shared" si="115"/>
        <v>COMMANDER</v>
      </c>
      <c r="N3676" s="23"/>
      <c r="O3676" s="8"/>
      <c r="P3676" s="69">
        <v>0</v>
      </c>
      <c r="Q3676" s="22"/>
      <c r="R3676" s="14"/>
    </row>
    <row r="3677" spans="1:18" x14ac:dyDescent="0.25">
      <c r="A3677" s="14">
        <f t="shared" si="114"/>
        <v>3676</v>
      </c>
      <c r="B3677" s="15">
        <v>44440</v>
      </c>
      <c r="C3677" s="7">
        <v>44459</v>
      </c>
      <c r="D3677" s="75" t="s">
        <v>844</v>
      </c>
      <c r="E3677" s="22" t="s">
        <v>2298</v>
      </c>
      <c r="F3677" s="67" t="s">
        <v>1735</v>
      </c>
      <c r="G3677" s="8"/>
      <c r="H3677" s="67"/>
      <c r="I3677" s="22" t="s">
        <v>202</v>
      </c>
      <c r="J3677" s="68">
        <v>4</v>
      </c>
      <c r="K3677" s="13">
        <f>IFERROR(VLOOKUP(I3677,'LISTES stock'!A$2:B$1487,2,0)+SUMIFS(J3677:J3677,D3677:D3677,"ENTRÉE",I3677:I3677,I3677)-SUMIFS(J3677:J3677,D3677:D3677,"SORTIE",I3677:I3677,I3677),"")</f>
        <v>8</v>
      </c>
      <c r="L3677" s="13">
        <f>IFERROR(VLOOKUP(I3677,T_LISTES[],3,0),"")</f>
        <v>0</v>
      </c>
      <c r="M3677" s="13" t="str">
        <f t="shared" si="115"/>
        <v/>
      </c>
      <c r="N3677" s="23"/>
      <c r="O3677" s="8"/>
      <c r="P3677" s="69">
        <v>0</v>
      </c>
      <c r="Q3677" s="22"/>
      <c r="R3677" s="14"/>
    </row>
    <row r="3678" spans="1:18" x14ac:dyDescent="0.25">
      <c r="A3678" s="14">
        <f t="shared" si="114"/>
        <v>3677</v>
      </c>
      <c r="B3678" s="15">
        <v>44440</v>
      </c>
      <c r="C3678" s="7">
        <v>44459</v>
      </c>
      <c r="D3678" s="75" t="s">
        <v>844</v>
      </c>
      <c r="E3678" s="22" t="s">
        <v>2298</v>
      </c>
      <c r="F3678" s="67" t="s">
        <v>1964</v>
      </c>
      <c r="G3678" s="8"/>
      <c r="H3678" s="67"/>
      <c r="I3678" s="22" t="s">
        <v>624</v>
      </c>
      <c r="J3678" s="68">
        <v>2</v>
      </c>
      <c r="K3678" s="13">
        <f>IFERROR(VLOOKUP(I3678,'LISTES stock'!A$2:B$1487,2,0)+SUMIFS(J3678:J3678,D3678:D3678,"ENTRÉE",I3678:I3678,I3678)-SUMIFS(J3678:J3678,D3678:D3678,"SORTIE",I3678:I3678,I3678),"")</f>
        <v>-1</v>
      </c>
      <c r="L3678" s="13">
        <f>IFERROR(VLOOKUP(I3678,T_LISTES[],3,0),"")</f>
        <v>2</v>
      </c>
      <c r="M3678" s="13" t="str">
        <f t="shared" si="115"/>
        <v>COMMANDER</v>
      </c>
      <c r="N3678" s="23"/>
      <c r="O3678" s="8"/>
      <c r="P3678" s="69">
        <v>12500</v>
      </c>
      <c r="Q3678" s="22"/>
      <c r="R3678" s="14"/>
    </row>
    <row r="3679" spans="1:18" x14ac:dyDescent="0.25">
      <c r="A3679" s="14">
        <f t="shared" si="114"/>
        <v>3678</v>
      </c>
      <c r="B3679" s="15">
        <v>44440</v>
      </c>
      <c r="C3679" s="7">
        <v>44459</v>
      </c>
      <c r="D3679" s="75" t="s">
        <v>844</v>
      </c>
      <c r="E3679" s="22" t="s">
        <v>2298</v>
      </c>
      <c r="F3679" s="67" t="s">
        <v>1964</v>
      </c>
      <c r="G3679" s="8"/>
      <c r="H3679" s="67"/>
      <c r="I3679" s="22" t="s">
        <v>121</v>
      </c>
      <c r="J3679" s="68">
        <v>2</v>
      </c>
      <c r="K3679" s="13">
        <f>IFERROR(VLOOKUP(I3679,'LISTES stock'!A$2:B$1487,2,0)+SUMIFS(J3679:J3679,D3679:D3679,"ENTRÉE",I3679:I3679,I3679)-SUMIFS(J3679:J3679,D3679:D3679,"SORTIE",I3679:I3679,I3679),"")</f>
        <v>1</v>
      </c>
      <c r="L3679" s="13">
        <f>IFERROR(VLOOKUP(I3679,T_LISTES[],3,0),"")</f>
        <v>2</v>
      </c>
      <c r="M3679" s="13" t="str">
        <f t="shared" si="115"/>
        <v>COMMANDER</v>
      </c>
      <c r="N3679" s="23"/>
      <c r="O3679" s="8"/>
      <c r="P3679" s="69">
        <v>12500</v>
      </c>
      <c r="Q3679" s="22"/>
      <c r="R3679" s="14"/>
    </row>
    <row r="3680" spans="1:18" x14ac:dyDescent="0.25">
      <c r="A3680" s="14">
        <f t="shared" si="114"/>
        <v>3679</v>
      </c>
      <c r="B3680" s="15">
        <v>44440</v>
      </c>
      <c r="C3680" s="7">
        <v>44460</v>
      </c>
      <c r="D3680" s="8" t="s">
        <v>842</v>
      </c>
      <c r="E3680" s="22" t="s">
        <v>169</v>
      </c>
      <c r="F3680" s="67" t="s">
        <v>1765</v>
      </c>
      <c r="G3680" s="8"/>
      <c r="H3680" s="67" t="s">
        <v>26</v>
      </c>
      <c r="I3680" s="22" t="s">
        <v>64</v>
      </c>
      <c r="J3680" s="68">
        <v>1</v>
      </c>
      <c r="K3680" s="13">
        <f>IFERROR(VLOOKUP(I3680,'LISTES stock'!A$2:B$1487,2,0)+SUMIFS(J3680:J3680,D3680:D3680,"ENTRÉE",I3680:I3680,I3680)-SUMIFS(J3680:J3680,D3680:D3680,"SORTIE",I3680:I3680,I3680),"")</f>
        <v>-50</v>
      </c>
      <c r="L3680" s="13">
        <f>IFERROR(VLOOKUP(I3680,T_LISTES[],3,0),"")</f>
        <v>2</v>
      </c>
      <c r="M3680" s="13" t="str">
        <f t="shared" si="115"/>
        <v>COMMANDER</v>
      </c>
      <c r="N3680" s="23"/>
      <c r="O3680" s="8"/>
      <c r="P3680" s="69">
        <v>0</v>
      </c>
      <c r="Q3680" s="22" t="s">
        <v>1780</v>
      </c>
      <c r="R3680" s="14" t="s">
        <v>1790</v>
      </c>
    </row>
    <row r="3681" spans="1:18" x14ac:dyDescent="0.25">
      <c r="A3681" s="14">
        <f t="shared" si="114"/>
        <v>3680</v>
      </c>
      <c r="B3681" s="15">
        <v>44440</v>
      </c>
      <c r="C3681" s="7">
        <v>44460</v>
      </c>
      <c r="D3681" s="8" t="s">
        <v>842</v>
      </c>
      <c r="E3681" s="22" t="s">
        <v>169</v>
      </c>
      <c r="F3681" s="67" t="s">
        <v>1765</v>
      </c>
      <c r="G3681" s="8"/>
      <c r="H3681" s="67" t="s">
        <v>26</v>
      </c>
      <c r="I3681" s="22" t="s">
        <v>65</v>
      </c>
      <c r="J3681" s="68">
        <v>1</v>
      </c>
      <c r="K3681" s="13">
        <f>IFERROR(VLOOKUP(I3681,'LISTES stock'!A$2:B$1487,2,0)+SUMIFS(J3681:J3681,D3681:D3681,"ENTRÉE",I3681:I3681,I3681)-SUMIFS(J3681:J3681,D3681:D3681,"SORTIE",I3681:I3681,I3681),"")</f>
        <v>-54</v>
      </c>
      <c r="L3681" s="13">
        <f>IFERROR(VLOOKUP(I3681,T_LISTES[],3,0),"")</f>
        <v>2</v>
      </c>
      <c r="M3681" s="13" t="str">
        <f t="shared" si="115"/>
        <v>COMMANDER</v>
      </c>
      <c r="N3681" s="23"/>
      <c r="O3681" s="8"/>
      <c r="P3681" s="69">
        <v>0</v>
      </c>
      <c r="Q3681" s="22" t="s">
        <v>1780</v>
      </c>
      <c r="R3681" s="14" t="s">
        <v>1790</v>
      </c>
    </row>
    <row r="3682" spans="1:18" x14ac:dyDescent="0.25">
      <c r="A3682" s="14">
        <f t="shared" si="114"/>
        <v>3681</v>
      </c>
      <c r="B3682" s="15">
        <v>44440</v>
      </c>
      <c r="C3682" s="7">
        <v>44460</v>
      </c>
      <c r="D3682" s="8" t="s">
        <v>842</v>
      </c>
      <c r="E3682" s="22" t="s">
        <v>169</v>
      </c>
      <c r="F3682" s="67" t="s">
        <v>1765</v>
      </c>
      <c r="G3682" s="8"/>
      <c r="H3682" s="67" t="s">
        <v>26</v>
      </c>
      <c r="I3682" s="22" t="s">
        <v>135</v>
      </c>
      <c r="J3682" s="68">
        <v>1</v>
      </c>
      <c r="K3682" s="13">
        <f>IFERROR(VLOOKUP(I3682,'LISTES stock'!A$2:B$1487,2,0)+SUMIFS(J3682:J3682,D3682:D3682,"ENTRÉE",I3682:I3682,I3682)-SUMIFS(J3682:J3682,D3682:D3682,"SORTIE",I3682:I3682,I3682),"")</f>
        <v>-87</v>
      </c>
      <c r="L3682" s="13">
        <f>IFERROR(VLOOKUP(I3682,T_LISTES[],3,0),"")</f>
        <v>2</v>
      </c>
      <c r="M3682" s="13" t="str">
        <f t="shared" si="115"/>
        <v>COMMANDER</v>
      </c>
      <c r="N3682" s="23"/>
      <c r="O3682" s="8"/>
      <c r="P3682" s="69">
        <v>0</v>
      </c>
      <c r="Q3682" s="22" t="s">
        <v>1780</v>
      </c>
      <c r="R3682" s="14" t="s">
        <v>1790</v>
      </c>
    </row>
    <row r="3683" spans="1:18" x14ac:dyDescent="0.25">
      <c r="A3683" s="14">
        <f t="shared" si="114"/>
        <v>3682</v>
      </c>
      <c r="B3683" s="15">
        <v>44440</v>
      </c>
      <c r="C3683" s="7">
        <v>44460</v>
      </c>
      <c r="D3683" s="8" t="s">
        <v>842</v>
      </c>
      <c r="E3683" s="22" t="s">
        <v>169</v>
      </c>
      <c r="F3683" s="67" t="s">
        <v>1765</v>
      </c>
      <c r="G3683" s="8"/>
      <c r="H3683" s="67" t="s">
        <v>58</v>
      </c>
      <c r="I3683" s="22" t="s">
        <v>57</v>
      </c>
      <c r="J3683" s="68">
        <v>35</v>
      </c>
      <c r="K3683" s="13">
        <f>IFERROR(VLOOKUP(I3683,'LISTES stock'!A$2:B$1487,2,0)+SUMIFS(J3683:J3683,D3683:D3683,"ENTRÉE",I3683:I3683,I3683)-SUMIFS(J3683:J3683,D3683:D3683,"SORTIE",I3683:I3683,I3683),"")</f>
        <v>-7079</v>
      </c>
      <c r="L3683" s="13">
        <f>IFERROR(VLOOKUP(I3683,T_LISTES[],3,0),"")</f>
        <v>0</v>
      </c>
      <c r="M3683" s="13" t="str">
        <f t="shared" si="115"/>
        <v>COMMANDER</v>
      </c>
      <c r="N3683" s="23" t="s">
        <v>1861</v>
      </c>
      <c r="O3683" s="8"/>
      <c r="P3683" s="69">
        <v>0</v>
      </c>
      <c r="Q3683" s="22" t="s">
        <v>1780</v>
      </c>
      <c r="R3683" s="14" t="s">
        <v>1790</v>
      </c>
    </row>
    <row r="3684" spans="1:18" x14ac:dyDescent="0.25">
      <c r="A3684" s="14">
        <f t="shared" si="114"/>
        <v>3683</v>
      </c>
      <c r="B3684" s="15">
        <v>44440</v>
      </c>
      <c r="C3684" s="7">
        <v>44460</v>
      </c>
      <c r="D3684" s="8" t="s">
        <v>842</v>
      </c>
      <c r="E3684" s="22" t="s">
        <v>169</v>
      </c>
      <c r="F3684" s="67" t="s">
        <v>1744</v>
      </c>
      <c r="G3684" s="8"/>
      <c r="H3684" s="67" t="s">
        <v>20</v>
      </c>
      <c r="I3684" s="22" t="s">
        <v>653</v>
      </c>
      <c r="J3684" s="68">
        <v>1</v>
      </c>
      <c r="K3684" s="13">
        <f>IFERROR(VLOOKUP(I3684,'LISTES stock'!A$2:B$1487,2,0)+SUMIFS(J3684:J3684,D3684:D3684,"ENTRÉE",I3684:I3684,I3684)-SUMIFS(J3684:J3684,D3684:D3684,"SORTIE",I3684:I3684,I3684),"")</f>
        <v>-2</v>
      </c>
      <c r="L3684" s="13">
        <f>IFERROR(VLOOKUP(I3684,T_LISTES[],3,0),"")</f>
        <v>0</v>
      </c>
      <c r="M3684" s="13" t="str">
        <f t="shared" si="115"/>
        <v>COMMANDER</v>
      </c>
      <c r="N3684" s="23"/>
      <c r="O3684" s="8"/>
      <c r="P3684" s="69">
        <v>0</v>
      </c>
      <c r="Q3684" s="22" t="s">
        <v>1816</v>
      </c>
      <c r="R3684" s="14" t="s">
        <v>1790</v>
      </c>
    </row>
    <row r="3685" spans="1:18" x14ac:dyDescent="0.25">
      <c r="A3685" s="14">
        <f t="shared" si="114"/>
        <v>3684</v>
      </c>
      <c r="B3685" s="15">
        <v>44440</v>
      </c>
      <c r="C3685" s="7">
        <v>44460</v>
      </c>
      <c r="D3685" s="8" t="s">
        <v>842</v>
      </c>
      <c r="E3685" s="22" t="s">
        <v>38</v>
      </c>
      <c r="F3685" s="67" t="s">
        <v>1964</v>
      </c>
      <c r="G3685" s="8"/>
      <c r="H3685" s="67" t="s">
        <v>1742</v>
      </c>
      <c r="I3685" s="22" t="s">
        <v>7</v>
      </c>
      <c r="J3685" s="68">
        <v>1</v>
      </c>
      <c r="K3685" s="13">
        <f>IFERROR(VLOOKUP(I3685,'LISTES stock'!A$2:B$1487,2,0)+SUMIFS(J3685:J3685,D3685:D3685,"ENTRÉE",I3685:I3685,I3685)-SUMIFS(J3685:J3685,D3685:D3685,"SORTIE",I3685:I3685,I3685),"")</f>
        <v>0</v>
      </c>
      <c r="L3685" s="13">
        <f>IFERROR(VLOOKUP(I3685,T_LISTES[],3,0),"")</f>
        <v>2</v>
      </c>
      <c r="M3685" s="13" t="str">
        <f t="shared" si="115"/>
        <v>COMMANDER</v>
      </c>
      <c r="N3685" s="23"/>
      <c r="O3685" s="8"/>
      <c r="P3685" s="69">
        <v>0</v>
      </c>
      <c r="Q3685" s="22"/>
      <c r="R3685" s="14" t="s">
        <v>2211</v>
      </c>
    </row>
    <row r="3686" spans="1:18" x14ac:dyDescent="0.25">
      <c r="A3686" s="14">
        <f t="shared" si="114"/>
        <v>3685</v>
      </c>
      <c r="B3686" s="15">
        <v>44440</v>
      </c>
      <c r="C3686" s="7">
        <v>44460</v>
      </c>
      <c r="D3686" s="8" t="s">
        <v>842</v>
      </c>
      <c r="E3686" s="22" t="s">
        <v>685</v>
      </c>
      <c r="F3686" s="67" t="s">
        <v>1860</v>
      </c>
      <c r="G3686" s="8"/>
      <c r="H3686" s="67" t="s">
        <v>26</v>
      </c>
      <c r="I3686" s="22" t="s">
        <v>648</v>
      </c>
      <c r="J3686" s="68">
        <v>2</v>
      </c>
      <c r="K3686" s="13">
        <f>IFERROR(VLOOKUP(I3686,'LISTES stock'!A$2:B$1487,2,0)+SUMIFS(J3686:J3686,D3686:D3686,"ENTRÉE",I3686:I3686,I3686)-SUMIFS(J3686:J3686,D3686:D3686,"SORTIE",I3686:I3686,I3686),"")</f>
        <v>-25</v>
      </c>
      <c r="L3686" s="13">
        <f>IFERROR(VLOOKUP(I3686,T_LISTES[],3,0),"")</f>
        <v>2</v>
      </c>
      <c r="M3686" s="13" t="str">
        <f t="shared" si="115"/>
        <v>COMMANDER</v>
      </c>
      <c r="N3686" s="23"/>
      <c r="O3686" s="8"/>
      <c r="P3686" s="69">
        <v>0</v>
      </c>
      <c r="Q3686" s="22" t="s">
        <v>1780</v>
      </c>
      <c r="R3686" s="14" t="s">
        <v>1759</v>
      </c>
    </row>
    <row r="3687" spans="1:18" x14ac:dyDescent="0.25">
      <c r="A3687" s="14">
        <f t="shared" si="114"/>
        <v>3686</v>
      </c>
      <c r="B3687" s="15">
        <v>44440</v>
      </c>
      <c r="C3687" s="7">
        <v>44460</v>
      </c>
      <c r="D3687" s="8" t="s">
        <v>842</v>
      </c>
      <c r="E3687" s="22" t="s">
        <v>685</v>
      </c>
      <c r="F3687" s="67" t="s">
        <v>1860</v>
      </c>
      <c r="G3687" s="8"/>
      <c r="H3687" s="67" t="s">
        <v>26</v>
      </c>
      <c r="I3687" s="22" t="s">
        <v>647</v>
      </c>
      <c r="J3687" s="68">
        <v>2</v>
      </c>
      <c r="K3687" s="13">
        <f>IFERROR(VLOOKUP(I3687,'LISTES stock'!A$2:B$1487,2,0)+SUMIFS(J3687:J3687,D3687:D3687,"ENTRÉE",I3687:I3687,I3687)-SUMIFS(J3687:J3687,D3687:D3687,"SORTIE",I3687:I3687,I3687),"")</f>
        <v>-13</v>
      </c>
      <c r="L3687" s="13">
        <f>IFERROR(VLOOKUP(I3687,T_LISTES[],3,0),"")</f>
        <v>2</v>
      </c>
      <c r="M3687" s="13" t="str">
        <f t="shared" si="115"/>
        <v>COMMANDER</v>
      </c>
      <c r="N3687" s="23"/>
      <c r="O3687" s="8"/>
      <c r="P3687" s="69">
        <v>0</v>
      </c>
      <c r="Q3687" s="22" t="s">
        <v>1780</v>
      </c>
      <c r="R3687" s="14" t="s">
        <v>1759</v>
      </c>
    </row>
    <row r="3688" spans="1:18" x14ac:dyDescent="0.25">
      <c r="A3688" s="14">
        <f t="shared" si="114"/>
        <v>3687</v>
      </c>
      <c r="B3688" s="15">
        <v>44440</v>
      </c>
      <c r="C3688" s="7">
        <v>44460</v>
      </c>
      <c r="D3688" s="8" t="s">
        <v>842</v>
      </c>
      <c r="E3688" s="22" t="s">
        <v>685</v>
      </c>
      <c r="F3688" s="67" t="s">
        <v>1860</v>
      </c>
      <c r="G3688" s="8"/>
      <c r="H3688" s="67" t="s">
        <v>26</v>
      </c>
      <c r="I3688" s="22" t="s">
        <v>135</v>
      </c>
      <c r="J3688" s="68">
        <v>2</v>
      </c>
      <c r="K3688" s="13">
        <f>IFERROR(VLOOKUP(I3688,'LISTES stock'!A$2:B$1487,2,0)+SUMIFS(J3688:J3688,D3688:D3688,"ENTRÉE",I3688:I3688,I3688)-SUMIFS(J3688:J3688,D3688:D3688,"SORTIE",I3688:I3688,I3688),"")</f>
        <v>-88</v>
      </c>
      <c r="L3688" s="13">
        <f>IFERROR(VLOOKUP(I3688,T_LISTES[],3,0),"")</f>
        <v>2</v>
      </c>
      <c r="M3688" s="13" t="str">
        <f t="shared" si="115"/>
        <v>COMMANDER</v>
      </c>
      <c r="N3688" s="23"/>
      <c r="O3688" s="8"/>
      <c r="P3688" s="69">
        <v>0</v>
      </c>
      <c r="Q3688" s="22" t="s">
        <v>1780</v>
      </c>
      <c r="R3688" s="14" t="s">
        <v>1759</v>
      </c>
    </row>
    <row r="3689" spans="1:18" x14ac:dyDescent="0.25">
      <c r="A3689" s="14">
        <f t="shared" si="114"/>
        <v>3688</v>
      </c>
      <c r="B3689" s="15">
        <v>44440</v>
      </c>
      <c r="C3689" s="7">
        <v>44460</v>
      </c>
      <c r="D3689" s="8" t="s">
        <v>842</v>
      </c>
      <c r="E3689" s="22" t="s">
        <v>685</v>
      </c>
      <c r="F3689" s="67" t="s">
        <v>1765</v>
      </c>
      <c r="G3689" s="8"/>
      <c r="H3689" s="67" t="s">
        <v>58</v>
      </c>
      <c r="I3689" s="22" t="s">
        <v>57</v>
      </c>
      <c r="J3689" s="68">
        <v>22</v>
      </c>
      <c r="K3689" s="13">
        <f>IFERROR(VLOOKUP(I3689,'LISTES stock'!A$2:B$1487,2,0)+SUMIFS(J3689:J3689,D3689:D3689,"ENTRÉE",I3689:I3689,I3689)-SUMIFS(J3689:J3689,D3689:D3689,"SORTIE",I3689:I3689,I3689),"")</f>
        <v>-7066</v>
      </c>
      <c r="L3689" s="13">
        <f>IFERROR(VLOOKUP(I3689,T_LISTES[],3,0),"")</f>
        <v>0</v>
      </c>
      <c r="M3689" s="13" t="str">
        <f t="shared" si="115"/>
        <v>COMMANDER</v>
      </c>
      <c r="N3689" s="23" t="s">
        <v>1861</v>
      </c>
      <c r="O3689" s="8"/>
      <c r="P3689" s="69">
        <v>0</v>
      </c>
      <c r="Q3689" s="22" t="s">
        <v>1780</v>
      </c>
      <c r="R3689" s="14" t="s">
        <v>1759</v>
      </c>
    </row>
    <row r="3690" spans="1:18" x14ac:dyDescent="0.25">
      <c r="A3690" s="14">
        <f t="shared" si="114"/>
        <v>3689</v>
      </c>
      <c r="B3690" s="15">
        <v>44440</v>
      </c>
      <c r="C3690" s="7">
        <v>44460</v>
      </c>
      <c r="D3690" s="8" t="s">
        <v>842</v>
      </c>
      <c r="E3690" s="22" t="s">
        <v>685</v>
      </c>
      <c r="F3690" s="67" t="s">
        <v>1744</v>
      </c>
      <c r="G3690" s="8"/>
      <c r="H3690" s="67" t="s">
        <v>33</v>
      </c>
      <c r="I3690" s="22" t="s">
        <v>734</v>
      </c>
      <c r="J3690" s="68">
        <v>1</v>
      </c>
      <c r="K3690" s="13">
        <f>IFERROR(VLOOKUP(I3690,'LISTES stock'!A$2:B$1487,2,0)+SUMIFS(J3690:J3690,D3690:D3690,"ENTRÉE",I3690:I3690,I3690)-SUMIFS(J3690:J3690,D3690:D3690,"SORTIE",I3690:I3690,I3690),"")</f>
        <v>-2</v>
      </c>
      <c r="L3690" s="13">
        <f>IFERROR(VLOOKUP(I3690,T_LISTES[],3,0),"")</f>
        <v>2</v>
      </c>
      <c r="M3690" s="13" t="str">
        <f t="shared" si="115"/>
        <v>COMMANDER</v>
      </c>
      <c r="N3690" s="23"/>
      <c r="O3690" s="8"/>
      <c r="P3690" s="69">
        <v>0</v>
      </c>
      <c r="Q3690" s="22"/>
      <c r="R3690" s="14" t="s">
        <v>1865</v>
      </c>
    </row>
    <row r="3691" spans="1:18" x14ac:dyDescent="0.25">
      <c r="A3691" s="14">
        <f t="shared" si="114"/>
        <v>3690</v>
      </c>
      <c r="B3691" s="15">
        <v>44440</v>
      </c>
      <c r="C3691" s="7">
        <v>44460</v>
      </c>
      <c r="D3691" s="8" t="s">
        <v>842</v>
      </c>
      <c r="E3691" s="22" t="s">
        <v>254</v>
      </c>
      <c r="F3691" s="67" t="s">
        <v>1784</v>
      </c>
      <c r="G3691" s="8"/>
      <c r="H3691" s="67" t="s">
        <v>33</v>
      </c>
      <c r="I3691" s="22" t="s">
        <v>989</v>
      </c>
      <c r="J3691" s="68">
        <v>1</v>
      </c>
      <c r="K3691" s="13">
        <f>IFERROR(VLOOKUP(I3691,'LISTES stock'!A$2:B$1487,2,0)+SUMIFS(J3691:J3691,D3691:D3691,"ENTRÉE",I3691:I3691,I3691)-SUMIFS(J3691:J3691,D3691:D3691,"SORTIE",I3691:I3691,I3691),"")</f>
        <v>-2</v>
      </c>
      <c r="L3691" s="13">
        <f>IFERROR(VLOOKUP(I3691,T_LISTES[],3,0),"")</f>
        <v>0</v>
      </c>
      <c r="M3691" s="13" t="str">
        <f t="shared" si="115"/>
        <v>COMMANDER</v>
      </c>
      <c r="N3691" s="23"/>
      <c r="O3691" s="8"/>
      <c r="P3691" s="69">
        <v>0</v>
      </c>
      <c r="Q3691" s="22"/>
      <c r="R3691" s="14" t="s">
        <v>1845</v>
      </c>
    </row>
    <row r="3692" spans="1:18" x14ac:dyDescent="0.25">
      <c r="A3692" s="14">
        <f t="shared" si="114"/>
        <v>3691</v>
      </c>
      <c r="B3692" s="15">
        <v>44440</v>
      </c>
      <c r="C3692" s="7">
        <v>44460</v>
      </c>
      <c r="D3692" s="8" t="s">
        <v>842</v>
      </c>
      <c r="E3692" s="22" t="s">
        <v>254</v>
      </c>
      <c r="F3692" s="67" t="s">
        <v>1964</v>
      </c>
      <c r="G3692" s="8"/>
      <c r="H3692" s="67" t="s">
        <v>1742</v>
      </c>
      <c r="I3692" s="22" t="s">
        <v>7</v>
      </c>
      <c r="J3692" s="68">
        <v>1</v>
      </c>
      <c r="K3692" s="13">
        <f>IFERROR(VLOOKUP(I3692,'LISTES stock'!A$2:B$1487,2,0)+SUMIFS(J3692:J3692,D3692:D3692,"ENTRÉE",I3692:I3692,I3692)-SUMIFS(J3692:J3692,D3692:D3692,"SORTIE",I3692:I3692,I3692),"")</f>
        <v>0</v>
      </c>
      <c r="L3692" s="13">
        <f>IFERROR(VLOOKUP(I3692,T_LISTES[],3,0),"")</f>
        <v>2</v>
      </c>
      <c r="M3692" s="13" t="str">
        <f t="shared" si="115"/>
        <v>COMMANDER</v>
      </c>
      <c r="N3692" s="23"/>
      <c r="O3692" s="8"/>
      <c r="P3692" s="69">
        <v>0</v>
      </c>
      <c r="Q3692" s="22"/>
      <c r="R3692" s="14" t="s">
        <v>2210</v>
      </c>
    </row>
    <row r="3693" spans="1:18" x14ac:dyDescent="0.25">
      <c r="A3693" s="14">
        <f t="shared" si="114"/>
        <v>3692</v>
      </c>
      <c r="B3693" s="15">
        <v>44440</v>
      </c>
      <c r="C3693" s="7">
        <v>44460</v>
      </c>
      <c r="D3693" s="8" t="s">
        <v>842</v>
      </c>
      <c r="E3693" s="22" t="s">
        <v>150</v>
      </c>
      <c r="F3693" s="67" t="s">
        <v>1735</v>
      </c>
      <c r="G3693" s="8"/>
      <c r="H3693" s="67" t="s">
        <v>33</v>
      </c>
      <c r="I3693" s="22" t="s">
        <v>287</v>
      </c>
      <c r="J3693" s="68">
        <v>2</v>
      </c>
      <c r="K3693" s="13">
        <f>IFERROR(VLOOKUP(I3693,'LISTES stock'!A$2:B$1487,2,0)+SUMIFS(J3693:J3693,D3693:D3693,"ENTRÉE",I3693:I3693,I3693)-SUMIFS(J3693:J3693,D3693:D3693,"SORTIE",I3693:I3693,I3693),"")</f>
        <v>-8</v>
      </c>
      <c r="L3693" s="13">
        <f>IFERROR(VLOOKUP(I3693,T_LISTES[],3,0),"")</f>
        <v>0</v>
      </c>
      <c r="M3693" s="13" t="str">
        <f t="shared" si="115"/>
        <v>COMMANDER</v>
      </c>
      <c r="N3693" s="23"/>
      <c r="O3693" s="8"/>
      <c r="P3693" s="69">
        <v>0</v>
      </c>
      <c r="Q3693" s="22"/>
      <c r="R3693" s="14" t="s">
        <v>1759</v>
      </c>
    </row>
    <row r="3694" spans="1:18" x14ac:dyDescent="0.25">
      <c r="A3694" s="14">
        <f t="shared" si="114"/>
        <v>3693</v>
      </c>
      <c r="B3694" s="15">
        <v>44440</v>
      </c>
      <c r="C3694" s="7">
        <v>44460</v>
      </c>
      <c r="D3694" s="8" t="s">
        <v>842</v>
      </c>
      <c r="E3694" s="22" t="s">
        <v>117</v>
      </c>
      <c r="F3694" s="67" t="s">
        <v>1744</v>
      </c>
      <c r="G3694" s="8"/>
      <c r="H3694" s="67" t="s">
        <v>1796</v>
      </c>
      <c r="I3694" s="22" t="s">
        <v>411</v>
      </c>
      <c r="J3694" s="68">
        <v>1</v>
      </c>
      <c r="K3694" s="13">
        <f>IFERROR(VLOOKUP(I3694,'LISTES stock'!A$2:B$1487,2,0)+SUMIFS(J3694:J3694,D3694:D3694,"ENTRÉE",I3694:I3694,I3694)-SUMIFS(J3694:J3694,D3694:D3694,"SORTIE",I3694:I3694,I3694),"")</f>
        <v>-3</v>
      </c>
      <c r="L3694" s="13">
        <f>IFERROR(VLOOKUP(I3694,T_LISTES[],3,0),"")</f>
        <v>2</v>
      </c>
      <c r="M3694" s="13" t="str">
        <f t="shared" si="115"/>
        <v>COMMANDER</v>
      </c>
      <c r="N3694" s="23"/>
      <c r="O3694" s="8">
        <v>15000</v>
      </c>
      <c r="P3694" s="69">
        <v>0</v>
      </c>
      <c r="Q3694" s="22"/>
      <c r="R3694" s="14" t="s">
        <v>2268</v>
      </c>
    </row>
    <row r="3695" spans="1:18" x14ac:dyDescent="0.25">
      <c r="A3695" s="14">
        <f t="shared" si="114"/>
        <v>3694</v>
      </c>
      <c r="B3695" s="15">
        <v>44440</v>
      </c>
      <c r="C3695" s="7">
        <v>44460</v>
      </c>
      <c r="D3695" s="8" t="s">
        <v>842</v>
      </c>
      <c r="E3695" s="22" t="s">
        <v>442</v>
      </c>
      <c r="F3695" s="67" t="s">
        <v>1964</v>
      </c>
      <c r="G3695" s="8"/>
      <c r="H3695" s="67" t="s">
        <v>1742</v>
      </c>
      <c r="I3695" s="22" t="s">
        <v>7</v>
      </c>
      <c r="J3695" s="68">
        <v>1</v>
      </c>
      <c r="K3695" s="13">
        <f>IFERROR(VLOOKUP(I3695,'LISTES stock'!A$2:B$1487,2,0)+SUMIFS(J3695:J3695,D3695:D3695,"ENTRÉE",I3695:I3695,I3695)-SUMIFS(J3695:J3695,D3695:D3695,"SORTIE",I3695:I3695,I3695),"")</f>
        <v>0</v>
      </c>
      <c r="L3695" s="13">
        <f>IFERROR(VLOOKUP(I3695,T_LISTES[],3,0),"")</f>
        <v>2</v>
      </c>
      <c r="M3695" s="13" t="str">
        <f t="shared" si="115"/>
        <v>COMMANDER</v>
      </c>
      <c r="N3695" s="23"/>
      <c r="O3695" s="8"/>
      <c r="P3695" s="69">
        <v>0</v>
      </c>
      <c r="Q3695" s="22"/>
      <c r="R3695" s="14" t="s">
        <v>1743</v>
      </c>
    </row>
    <row r="3696" spans="1:18" x14ac:dyDescent="0.25">
      <c r="A3696" s="14">
        <f t="shared" si="114"/>
        <v>3695</v>
      </c>
      <c r="B3696" s="15">
        <v>44440</v>
      </c>
      <c r="C3696" s="7">
        <v>44460</v>
      </c>
      <c r="D3696" s="8" t="s">
        <v>842</v>
      </c>
      <c r="E3696" s="22" t="s">
        <v>442</v>
      </c>
      <c r="F3696" s="67" t="s">
        <v>1964</v>
      </c>
      <c r="G3696" s="8"/>
      <c r="H3696" s="67" t="s">
        <v>1742</v>
      </c>
      <c r="I3696" s="22" t="s">
        <v>329</v>
      </c>
      <c r="J3696" s="68">
        <v>1</v>
      </c>
      <c r="K3696" s="13">
        <f>IFERROR(VLOOKUP(I3696,'LISTES stock'!A$2:B$1487,2,0)+SUMIFS(J3696:J3696,D3696:D3696,"ENTRÉE",I3696:I3696,I3696)-SUMIFS(J3696:J3696,D3696:D3696,"SORTIE",I3696:I3696,I3696),"")</f>
        <v>33</v>
      </c>
      <c r="L3696" s="13">
        <f>IFERROR(VLOOKUP(I3696,T_LISTES[],3,0),"")</f>
        <v>2</v>
      </c>
      <c r="M3696" s="13" t="str">
        <f t="shared" si="115"/>
        <v/>
      </c>
      <c r="N3696" s="23"/>
      <c r="O3696" s="8"/>
      <c r="P3696" s="69">
        <v>0</v>
      </c>
      <c r="Q3696" s="22"/>
      <c r="R3696" s="14" t="s">
        <v>1743</v>
      </c>
    </row>
    <row r="3697" spans="1:18" x14ac:dyDescent="0.25">
      <c r="A3697" s="14">
        <f t="shared" si="114"/>
        <v>3696</v>
      </c>
      <c r="B3697" s="15">
        <v>44440</v>
      </c>
      <c r="C3697" s="7">
        <v>44460</v>
      </c>
      <c r="D3697" s="8" t="s">
        <v>842</v>
      </c>
      <c r="E3697" s="22" t="s">
        <v>117</v>
      </c>
      <c r="F3697" s="67"/>
      <c r="G3697" s="8"/>
      <c r="H3697" s="67" t="s">
        <v>33</v>
      </c>
      <c r="I3697" s="22" t="s">
        <v>19</v>
      </c>
      <c r="J3697" s="68">
        <v>8</v>
      </c>
      <c r="K3697" s="13">
        <f>IFERROR(VLOOKUP(I3697,'LISTES stock'!A$2:B$1487,2,0)+SUMIFS(J3697:J3697,D3697:D3697,"ENTRÉE",I3697:I3697,I3697)-SUMIFS(J3697:J3697,D3697:D3697,"SORTIE",I3697:I3697,I3697),"")</f>
        <v>44</v>
      </c>
      <c r="L3697" s="13">
        <f>IFERROR(VLOOKUP(I3697,T_LISTES[],3,0),"")</f>
        <v>2</v>
      </c>
      <c r="M3697" s="13" t="str">
        <f t="shared" si="115"/>
        <v/>
      </c>
      <c r="N3697" s="23"/>
      <c r="O3697" s="8"/>
      <c r="P3697" s="69">
        <v>0</v>
      </c>
      <c r="Q3697" s="22"/>
      <c r="R3697" s="14" t="s">
        <v>1776</v>
      </c>
    </row>
    <row r="3698" spans="1:18" x14ac:dyDescent="0.25">
      <c r="A3698" s="14">
        <f t="shared" si="114"/>
        <v>3697</v>
      </c>
      <c r="B3698" s="15">
        <v>44440</v>
      </c>
      <c r="C3698" s="7">
        <v>44461</v>
      </c>
      <c r="D3698" s="8" t="s">
        <v>842</v>
      </c>
      <c r="E3698" s="22" t="s">
        <v>76</v>
      </c>
      <c r="F3698" s="67" t="s">
        <v>1964</v>
      </c>
      <c r="G3698" s="8"/>
      <c r="H3698" s="67" t="s">
        <v>1742</v>
      </c>
      <c r="I3698" s="22" t="s">
        <v>238</v>
      </c>
      <c r="J3698" s="68">
        <v>1</v>
      </c>
      <c r="K3698" s="13">
        <f>IFERROR(VLOOKUP(I3698,'LISTES stock'!A$2:B$1487,2,0)+SUMIFS(J3698:J3698,D3698:D3698,"ENTRÉE",I3698:I3698,I3698)-SUMIFS(J3698:J3698,D3698:D3698,"SORTIE",I3698:I3698,I3698),"")</f>
        <v>11</v>
      </c>
      <c r="L3698" s="13">
        <f>IFERROR(VLOOKUP(I3698,T_LISTES[],3,0),"")</f>
        <v>2</v>
      </c>
      <c r="M3698" s="13" t="str">
        <f t="shared" si="115"/>
        <v/>
      </c>
      <c r="N3698" s="23"/>
      <c r="O3698" s="8"/>
      <c r="P3698" s="69">
        <v>0</v>
      </c>
      <c r="Q3698" s="22"/>
      <c r="R3698" s="14" t="s">
        <v>2211</v>
      </c>
    </row>
    <row r="3699" spans="1:18" x14ac:dyDescent="0.25">
      <c r="A3699" s="14">
        <f t="shared" si="114"/>
        <v>3698</v>
      </c>
      <c r="B3699" s="15">
        <v>44440</v>
      </c>
      <c r="C3699" s="7">
        <v>44461</v>
      </c>
      <c r="D3699" s="8" t="s">
        <v>842</v>
      </c>
      <c r="E3699" s="22" t="s">
        <v>867</v>
      </c>
      <c r="F3699" s="67" t="s">
        <v>1734</v>
      </c>
      <c r="G3699" s="8"/>
      <c r="H3699" s="67" t="s">
        <v>1742</v>
      </c>
      <c r="I3699" s="22" t="s">
        <v>1021</v>
      </c>
      <c r="J3699" s="68">
        <v>1</v>
      </c>
      <c r="K3699" s="13">
        <f>IFERROR(VLOOKUP(I3699,'LISTES stock'!A$2:B$1487,2,0)+SUMIFS(J3699:J3699,D3699:D3699,"ENTRÉE",I3699:I3699,I3699)-SUMIFS(J3699:J3699,D3699:D3699,"SORTIE",I3699:I3699,I3699),"")</f>
        <v>2</v>
      </c>
      <c r="L3699" s="13">
        <f>IFERROR(VLOOKUP(I3699,T_LISTES[],3,0),"")</f>
        <v>2</v>
      </c>
      <c r="M3699" s="13" t="str">
        <f t="shared" si="115"/>
        <v>COMMANDER</v>
      </c>
      <c r="N3699" s="23"/>
      <c r="O3699" s="8"/>
      <c r="P3699" s="69">
        <v>2500</v>
      </c>
      <c r="Q3699" s="22"/>
      <c r="R3699" s="14" t="s">
        <v>1743</v>
      </c>
    </row>
    <row r="3700" spans="1:18" x14ac:dyDescent="0.25">
      <c r="A3700" s="14">
        <f t="shared" si="114"/>
        <v>3699</v>
      </c>
      <c r="B3700" s="15">
        <v>44440</v>
      </c>
      <c r="C3700" s="7">
        <v>44461</v>
      </c>
      <c r="D3700" s="8" t="s">
        <v>842</v>
      </c>
      <c r="E3700" s="22" t="s">
        <v>867</v>
      </c>
      <c r="F3700" s="67" t="s">
        <v>1744</v>
      </c>
      <c r="G3700" s="8"/>
      <c r="H3700" s="67" t="s">
        <v>33</v>
      </c>
      <c r="I3700" s="22" t="s">
        <v>210</v>
      </c>
      <c r="J3700" s="68">
        <v>2</v>
      </c>
      <c r="K3700" s="13">
        <f>IFERROR(VLOOKUP(I3700,'LISTES stock'!A$2:B$1487,2,0)+SUMIFS(J3700:J3700,D3700:D3700,"ENTRÉE",I3700:I3700,I3700)-SUMIFS(J3700:J3700,D3700:D3700,"SORTIE",I3700:I3700,I3700),"")</f>
        <v>-2</v>
      </c>
      <c r="L3700" s="13">
        <f>IFERROR(VLOOKUP(I3700,T_LISTES[],3,0),"")</f>
        <v>2</v>
      </c>
      <c r="M3700" s="13" t="str">
        <f t="shared" si="115"/>
        <v>COMMANDER</v>
      </c>
      <c r="N3700" s="23"/>
      <c r="O3700" s="8"/>
      <c r="P3700" s="69">
        <v>24000</v>
      </c>
      <c r="Q3700" s="22"/>
      <c r="R3700" s="14" t="s">
        <v>1865</v>
      </c>
    </row>
    <row r="3701" spans="1:18" x14ac:dyDescent="0.25">
      <c r="A3701" s="14">
        <f t="shared" si="114"/>
        <v>3700</v>
      </c>
      <c r="B3701" s="15">
        <v>44440</v>
      </c>
      <c r="C3701" s="7">
        <v>44461</v>
      </c>
      <c r="D3701" s="8" t="s">
        <v>842</v>
      </c>
      <c r="E3701" s="22" t="s">
        <v>867</v>
      </c>
      <c r="F3701" s="67" t="s">
        <v>1867</v>
      </c>
      <c r="G3701" s="8"/>
      <c r="H3701" s="67" t="s">
        <v>1742</v>
      </c>
      <c r="I3701" s="22" t="s">
        <v>624</v>
      </c>
      <c r="J3701" s="68">
        <v>1</v>
      </c>
      <c r="K3701" s="13">
        <f>IFERROR(VLOOKUP(I3701,'LISTES stock'!A$2:B$1487,2,0)+SUMIFS(J3701:J3701,D3701:D3701,"ENTRÉE",I3701:I3701,I3701)-SUMIFS(J3701:J3701,D3701:D3701,"SORTIE",I3701:I3701,I3701),"")</f>
        <v>-4</v>
      </c>
      <c r="L3701" s="13">
        <f>IFERROR(VLOOKUP(I3701,T_LISTES[],3,0),"")</f>
        <v>2</v>
      </c>
      <c r="M3701" s="13" t="str">
        <f t="shared" si="115"/>
        <v>COMMANDER</v>
      </c>
      <c r="N3701" s="23"/>
      <c r="O3701" s="8"/>
      <c r="P3701" s="69">
        <v>0</v>
      </c>
      <c r="Q3701" s="22"/>
      <c r="R3701" s="14" t="s">
        <v>2208</v>
      </c>
    </row>
    <row r="3702" spans="1:18" x14ac:dyDescent="0.25">
      <c r="A3702" s="14">
        <f t="shared" si="114"/>
        <v>3701</v>
      </c>
      <c r="B3702" s="15">
        <v>44440</v>
      </c>
      <c r="C3702" s="7">
        <v>44461</v>
      </c>
      <c r="D3702" s="8" t="s">
        <v>842</v>
      </c>
      <c r="E3702" s="22" t="s">
        <v>2196</v>
      </c>
      <c r="F3702" s="67" t="s">
        <v>1860</v>
      </c>
      <c r="G3702" s="8"/>
      <c r="H3702" s="67" t="s">
        <v>26</v>
      </c>
      <c r="I3702" s="22" t="s">
        <v>664</v>
      </c>
      <c r="J3702" s="68">
        <v>2</v>
      </c>
      <c r="K3702" s="13">
        <f>IFERROR(VLOOKUP(I3702,'LISTES stock'!A$2:B$1487,2,0)+SUMIFS(J3702:J3702,D3702:D3702,"ENTRÉE",I3702:I3702,I3702)-SUMIFS(J3702:J3702,D3702:D3702,"SORTIE",I3702:I3702,I3702),"")</f>
        <v>-15</v>
      </c>
      <c r="L3702" s="13">
        <f>IFERROR(VLOOKUP(I3702,T_LISTES[],3,0),"")</f>
        <v>2</v>
      </c>
      <c r="M3702" s="13" t="str">
        <f t="shared" si="115"/>
        <v>COMMANDER</v>
      </c>
      <c r="N3702" s="23"/>
      <c r="O3702" s="8"/>
      <c r="P3702" s="69">
        <v>0</v>
      </c>
      <c r="Q3702" s="22" t="s">
        <v>1780</v>
      </c>
      <c r="R3702" s="14" t="s">
        <v>1776</v>
      </c>
    </row>
    <row r="3703" spans="1:18" x14ac:dyDescent="0.25">
      <c r="A3703" s="14">
        <f t="shared" si="114"/>
        <v>3702</v>
      </c>
      <c r="B3703" s="15">
        <v>44440</v>
      </c>
      <c r="C3703" s="7">
        <v>44461</v>
      </c>
      <c r="D3703" s="8" t="s">
        <v>842</v>
      </c>
      <c r="E3703" s="22" t="s">
        <v>2196</v>
      </c>
      <c r="F3703" s="67" t="s">
        <v>1762</v>
      </c>
      <c r="G3703" s="8"/>
      <c r="H3703" s="67" t="s">
        <v>26</v>
      </c>
      <c r="I3703" s="22" t="s">
        <v>27</v>
      </c>
      <c r="J3703" s="68">
        <v>2</v>
      </c>
      <c r="K3703" s="13">
        <f>IFERROR(VLOOKUP(I3703,'LISTES stock'!A$2:B$1487,2,0)+SUMIFS(J3703:J3703,D3703:D3703,"ENTRÉE",I3703:I3703,I3703)-SUMIFS(J3703:J3703,D3703:D3703,"SORTIE",I3703:I3703,I3703),"")</f>
        <v>20</v>
      </c>
      <c r="L3703" s="13">
        <f>IFERROR(VLOOKUP(I3703,T_LISTES[],3,0),"")</f>
        <v>2</v>
      </c>
      <c r="M3703" s="13" t="str">
        <f t="shared" si="115"/>
        <v/>
      </c>
      <c r="N3703" s="23"/>
      <c r="O3703" s="8"/>
      <c r="P3703" s="69">
        <v>0</v>
      </c>
      <c r="Q3703" s="22" t="s">
        <v>1780</v>
      </c>
      <c r="R3703" s="14" t="s">
        <v>1776</v>
      </c>
    </row>
    <row r="3704" spans="1:18" x14ac:dyDescent="0.25">
      <c r="A3704" s="14">
        <f t="shared" si="114"/>
        <v>3703</v>
      </c>
      <c r="B3704" s="15">
        <v>44440</v>
      </c>
      <c r="C3704" s="7">
        <v>44461</v>
      </c>
      <c r="D3704" s="8" t="s">
        <v>842</v>
      </c>
      <c r="E3704" s="22" t="s">
        <v>2196</v>
      </c>
      <c r="F3704" s="67" t="s">
        <v>1860</v>
      </c>
      <c r="G3704" s="8"/>
      <c r="H3704" s="67" t="s">
        <v>26</v>
      </c>
      <c r="I3704" s="22" t="s">
        <v>135</v>
      </c>
      <c r="J3704" s="68">
        <v>2</v>
      </c>
      <c r="K3704" s="13">
        <f>IFERROR(VLOOKUP(I3704,'LISTES stock'!A$2:B$1487,2,0)+SUMIFS(J3704:J3704,D3704:D3704,"ENTRÉE",I3704:I3704,I3704)-SUMIFS(J3704:J3704,D3704:D3704,"SORTIE",I3704:I3704,I3704),"")</f>
        <v>-88</v>
      </c>
      <c r="L3704" s="13">
        <f>IFERROR(VLOOKUP(I3704,T_LISTES[],3,0),"")</f>
        <v>2</v>
      </c>
      <c r="M3704" s="13" t="str">
        <f t="shared" si="115"/>
        <v>COMMANDER</v>
      </c>
      <c r="N3704" s="23"/>
      <c r="O3704" s="8"/>
      <c r="P3704" s="69">
        <v>0</v>
      </c>
      <c r="Q3704" s="22" t="s">
        <v>1780</v>
      </c>
      <c r="R3704" s="14" t="s">
        <v>1776</v>
      </c>
    </row>
    <row r="3705" spans="1:18" x14ac:dyDescent="0.25">
      <c r="A3705" s="14">
        <f t="shared" si="114"/>
        <v>3704</v>
      </c>
      <c r="B3705" s="15">
        <v>44440</v>
      </c>
      <c r="C3705" s="7">
        <v>44461</v>
      </c>
      <c r="D3705" s="8" t="s">
        <v>842</v>
      </c>
      <c r="E3705" s="22" t="s">
        <v>2196</v>
      </c>
      <c r="F3705" s="67" t="s">
        <v>1765</v>
      </c>
      <c r="G3705" s="8"/>
      <c r="H3705" s="67" t="s">
        <v>58</v>
      </c>
      <c r="I3705" s="22" t="s">
        <v>57</v>
      </c>
      <c r="J3705" s="68">
        <v>33</v>
      </c>
      <c r="K3705" s="13">
        <f>IFERROR(VLOOKUP(I3705,'LISTES stock'!A$2:B$1487,2,0)+SUMIFS(J3705:J3705,D3705:D3705,"ENTRÉE",I3705:I3705,I3705)-SUMIFS(J3705:J3705,D3705:D3705,"SORTIE",I3705:I3705,I3705),"")</f>
        <v>-7077</v>
      </c>
      <c r="L3705" s="13">
        <f>IFERROR(VLOOKUP(I3705,T_LISTES[],3,0),"")</f>
        <v>0</v>
      </c>
      <c r="M3705" s="13" t="str">
        <f t="shared" si="115"/>
        <v>COMMANDER</v>
      </c>
      <c r="N3705" s="23" t="s">
        <v>1861</v>
      </c>
      <c r="O3705" s="8"/>
      <c r="P3705" s="69">
        <v>0</v>
      </c>
      <c r="Q3705" s="22" t="s">
        <v>1780</v>
      </c>
      <c r="R3705" s="14" t="s">
        <v>1776</v>
      </c>
    </row>
    <row r="3706" spans="1:18" x14ac:dyDescent="0.25">
      <c r="A3706" s="14">
        <f t="shared" si="114"/>
        <v>3705</v>
      </c>
      <c r="B3706" s="15">
        <v>44440</v>
      </c>
      <c r="C3706" s="7">
        <v>44461</v>
      </c>
      <c r="D3706" s="8" t="s">
        <v>842</v>
      </c>
      <c r="E3706" s="22" t="s">
        <v>31</v>
      </c>
      <c r="F3706" s="67" t="s">
        <v>1870</v>
      </c>
      <c r="G3706" s="8"/>
      <c r="H3706" s="67" t="s">
        <v>1796</v>
      </c>
      <c r="I3706" s="22" t="s">
        <v>213</v>
      </c>
      <c r="J3706" s="68">
        <v>1</v>
      </c>
      <c r="K3706" s="13">
        <f>IFERROR(VLOOKUP(I3706,'LISTES stock'!A$2:B$1487,2,0)+SUMIFS(J3706:J3706,D3706:D3706,"ENTRÉE",I3706:I3706,I3706)-SUMIFS(J3706:J3706,D3706:D3706,"SORTIE",I3706:I3706,I3706),"")</f>
        <v>-31</v>
      </c>
      <c r="L3706" s="13">
        <f>IFERROR(VLOOKUP(I3706,T_LISTES[],3,0),"")</f>
        <v>0</v>
      </c>
      <c r="M3706" s="13" t="str">
        <f t="shared" si="115"/>
        <v>COMMANDER</v>
      </c>
      <c r="N3706" s="23"/>
      <c r="O3706" s="8"/>
      <c r="P3706" s="69">
        <v>0</v>
      </c>
      <c r="Q3706" s="22"/>
      <c r="R3706" s="14" t="s">
        <v>1842</v>
      </c>
    </row>
    <row r="3707" spans="1:18" x14ac:dyDescent="0.25">
      <c r="A3707" s="14">
        <f t="shared" ref="A3707:A3770" si="116">ROW()-1</f>
        <v>3706</v>
      </c>
      <c r="B3707" s="15">
        <v>44440</v>
      </c>
      <c r="C3707" s="7">
        <v>44461</v>
      </c>
      <c r="D3707" s="8" t="s">
        <v>842</v>
      </c>
      <c r="E3707" s="22" t="s">
        <v>867</v>
      </c>
      <c r="F3707" s="67" t="s">
        <v>1870</v>
      </c>
      <c r="G3707" s="8"/>
      <c r="H3707" s="67" t="s">
        <v>1796</v>
      </c>
      <c r="I3707" s="22" t="s">
        <v>213</v>
      </c>
      <c r="J3707" s="68">
        <v>1</v>
      </c>
      <c r="K3707" s="13">
        <f>IFERROR(VLOOKUP(I3707,'LISTES stock'!A$2:B$1487,2,0)+SUMIFS(J3707:J3707,D3707:D3707,"ENTRÉE",I3707:I3707,I3707)-SUMIFS(J3707:J3707,D3707:D3707,"SORTIE",I3707:I3707,I3707),"")</f>
        <v>-31</v>
      </c>
      <c r="L3707" s="13">
        <f>IFERROR(VLOOKUP(I3707,T_LISTES[],3,0),"")</f>
        <v>0</v>
      </c>
      <c r="M3707" s="13" t="str">
        <f t="shared" ref="M3707:M3770" si="117">IF($K3707&lt;=$L3707,"COMMANDER","")</f>
        <v>COMMANDER</v>
      </c>
      <c r="N3707" s="23"/>
      <c r="O3707" s="8"/>
      <c r="P3707" s="69">
        <v>0</v>
      </c>
      <c r="Q3707" s="22"/>
      <c r="R3707" s="14" t="s">
        <v>1842</v>
      </c>
    </row>
    <row r="3708" spans="1:18" x14ac:dyDescent="0.25">
      <c r="A3708" s="14">
        <f t="shared" si="116"/>
        <v>3707</v>
      </c>
      <c r="B3708" s="15">
        <v>44440</v>
      </c>
      <c r="C3708" s="7">
        <v>44461</v>
      </c>
      <c r="D3708" s="8" t="s">
        <v>842</v>
      </c>
      <c r="E3708" s="22" t="s">
        <v>76</v>
      </c>
      <c r="F3708" s="67" t="s">
        <v>1765</v>
      </c>
      <c r="G3708" s="8"/>
      <c r="H3708" s="67" t="s">
        <v>26</v>
      </c>
      <c r="I3708" s="22" t="s">
        <v>64</v>
      </c>
      <c r="J3708" s="68">
        <v>1</v>
      </c>
      <c r="K3708" s="13">
        <f>IFERROR(VLOOKUP(I3708,'LISTES stock'!A$2:B$1487,2,0)+SUMIFS(J3708:J3708,D3708:D3708,"ENTRÉE",I3708:I3708,I3708)-SUMIFS(J3708:J3708,D3708:D3708,"SORTIE",I3708:I3708,I3708),"")</f>
        <v>-50</v>
      </c>
      <c r="L3708" s="13">
        <f>IFERROR(VLOOKUP(I3708,T_LISTES[],3,0),"")</f>
        <v>2</v>
      </c>
      <c r="M3708" s="13" t="str">
        <f t="shared" si="117"/>
        <v>COMMANDER</v>
      </c>
      <c r="N3708" s="23"/>
      <c r="O3708" s="8"/>
      <c r="P3708" s="69">
        <v>0</v>
      </c>
      <c r="Q3708" s="22" t="s">
        <v>1780</v>
      </c>
      <c r="R3708" s="14" t="s">
        <v>1790</v>
      </c>
    </row>
    <row r="3709" spans="1:18" x14ac:dyDescent="0.25">
      <c r="A3709" s="14">
        <f t="shared" si="116"/>
        <v>3708</v>
      </c>
      <c r="B3709" s="15">
        <v>44440</v>
      </c>
      <c r="C3709" s="7">
        <v>44461</v>
      </c>
      <c r="D3709" s="8" t="s">
        <v>842</v>
      </c>
      <c r="E3709" s="22" t="s">
        <v>76</v>
      </c>
      <c r="F3709" s="67" t="s">
        <v>1765</v>
      </c>
      <c r="G3709" s="8"/>
      <c r="H3709" s="67" t="s">
        <v>26</v>
      </c>
      <c r="I3709" s="22" t="s">
        <v>65</v>
      </c>
      <c r="J3709" s="68">
        <v>1</v>
      </c>
      <c r="K3709" s="13">
        <f>IFERROR(VLOOKUP(I3709,'LISTES stock'!A$2:B$1487,2,0)+SUMIFS(J3709:J3709,D3709:D3709,"ENTRÉE",I3709:I3709,I3709)-SUMIFS(J3709:J3709,D3709:D3709,"SORTIE",I3709:I3709,I3709),"")</f>
        <v>-54</v>
      </c>
      <c r="L3709" s="13">
        <f>IFERROR(VLOOKUP(I3709,T_LISTES[],3,0),"")</f>
        <v>2</v>
      </c>
      <c r="M3709" s="13" t="str">
        <f t="shared" si="117"/>
        <v>COMMANDER</v>
      </c>
      <c r="N3709" s="23"/>
      <c r="O3709" s="8"/>
      <c r="P3709" s="69">
        <v>0</v>
      </c>
      <c r="Q3709" s="22" t="s">
        <v>1780</v>
      </c>
      <c r="R3709" s="14" t="s">
        <v>1790</v>
      </c>
    </row>
    <row r="3710" spans="1:18" x14ac:dyDescent="0.25">
      <c r="A3710" s="14">
        <f t="shared" si="116"/>
        <v>3709</v>
      </c>
      <c r="B3710" s="15">
        <v>44440</v>
      </c>
      <c r="C3710" s="7">
        <v>44461</v>
      </c>
      <c r="D3710" s="8" t="s">
        <v>842</v>
      </c>
      <c r="E3710" s="22" t="s">
        <v>76</v>
      </c>
      <c r="F3710" s="67" t="s">
        <v>1860</v>
      </c>
      <c r="G3710" s="8"/>
      <c r="H3710" s="67" t="s">
        <v>26</v>
      </c>
      <c r="I3710" s="22" t="s">
        <v>135</v>
      </c>
      <c r="J3710" s="68">
        <v>1</v>
      </c>
      <c r="K3710" s="13">
        <f>IFERROR(VLOOKUP(I3710,'LISTES stock'!A$2:B$1487,2,0)+SUMIFS(J3710:J3710,D3710:D3710,"ENTRÉE",I3710:I3710,I3710)-SUMIFS(J3710:J3710,D3710:D3710,"SORTIE",I3710:I3710,I3710),"")</f>
        <v>-87</v>
      </c>
      <c r="L3710" s="13">
        <f>IFERROR(VLOOKUP(I3710,T_LISTES[],3,0),"")</f>
        <v>2</v>
      </c>
      <c r="M3710" s="13" t="str">
        <f t="shared" si="117"/>
        <v>COMMANDER</v>
      </c>
      <c r="N3710" s="23"/>
      <c r="O3710" s="8"/>
      <c r="P3710" s="69">
        <v>0</v>
      </c>
      <c r="Q3710" s="22" t="s">
        <v>1780</v>
      </c>
      <c r="R3710" s="14" t="s">
        <v>1790</v>
      </c>
    </row>
    <row r="3711" spans="1:18" x14ac:dyDescent="0.25">
      <c r="A3711" s="14">
        <f t="shared" si="116"/>
        <v>3710</v>
      </c>
      <c r="B3711" s="15">
        <v>44440</v>
      </c>
      <c r="C3711" s="7">
        <v>44461</v>
      </c>
      <c r="D3711" s="8" t="s">
        <v>842</v>
      </c>
      <c r="E3711" s="22" t="s">
        <v>76</v>
      </c>
      <c r="F3711" s="67" t="s">
        <v>1765</v>
      </c>
      <c r="G3711" s="8"/>
      <c r="H3711" s="67" t="s">
        <v>58</v>
      </c>
      <c r="I3711" s="22" t="s">
        <v>57</v>
      </c>
      <c r="J3711" s="68">
        <v>35</v>
      </c>
      <c r="K3711" s="13">
        <f>IFERROR(VLOOKUP(I3711,'LISTES stock'!A$2:B$1487,2,0)+SUMIFS(J3711:J3711,D3711:D3711,"ENTRÉE",I3711:I3711,I3711)-SUMIFS(J3711:J3711,D3711:D3711,"SORTIE",I3711:I3711,I3711),"")</f>
        <v>-7079</v>
      </c>
      <c r="L3711" s="13">
        <f>IFERROR(VLOOKUP(I3711,T_LISTES[],3,0),"")</f>
        <v>0</v>
      </c>
      <c r="M3711" s="13" t="str">
        <f t="shared" si="117"/>
        <v>COMMANDER</v>
      </c>
      <c r="N3711" s="23" t="s">
        <v>1861</v>
      </c>
      <c r="O3711" s="8"/>
      <c r="P3711" s="69">
        <v>0</v>
      </c>
      <c r="Q3711" s="22" t="s">
        <v>1780</v>
      </c>
      <c r="R3711" s="14" t="s">
        <v>1790</v>
      </c>
    </row>
    <row r="3712" spans="1:18" x14ac:dyDescent="0.25">
      <c r="A3712" s="14">
        <f t="shared" si="116"/>
        <v>3711</v>
      </c>
      <c r="B3712" s="15">
        <v>44440</v>
      </c>
      <c r="C3712" s="7">
        <v>44461</v>
      </c>
      <c r="D3712" s="8" t="s">
        <v>842</v>
      </c>
      <c r="E3712" s="22" t="s">
        <v>220</v>
      </c>
      <c r="F3712" s="67" t="s">
        <v>1779</v>
      </c>
      <c r="G3712" s="8"/>
      <c r="H3712" s="67" t="s">
        <v>1</v>
      </c>
      <c r="I3712" s="22" t="s">
        <v>704</v>
      </c>
      <c r="J3712" s="68">
        <v>6</v>
      </c>
      <c r="K3712" s="13">
        <f>IFERROR(VLOOKUP(I3712,'LISTES stock'!A$2:B$1487,2,0)+SUMIFS(J3712:J3712,D3712:D3712,"ENTRÉE",I3712:I3712,I3712)-SUMIFS(J3712:J3712,D3712:D3712,"SORTIE",I3712:I3712,I3712),"")</f>
        <v>-12</v>
      </c>
      <c r="L3712" s="13">
        <f>IFERROR(VLOOKUP(I3712,T_LISTES[],3,0),"")</f>
        <v>2</v>
      </c>
      <c r="M3712" s="13" t="str">
        <f t="shared" si="117"/>
        <v>COMMANDER</v>
      </c>
      <c r="N3712" s="23"/>
      <c r="O3712" s="8"/>
      <c r="P3712" s="69">
        <v>125000</v>
      </c>
      <c r="Q3712" s="22" t="s">
        <v>1</v>
      </c>
      <c r="R3712" s="14" t="s">
        <v>1739</v>
      </c>
    </row>
    <row r="3713" spans="1:18" x14ac:dyDescent="0.25">
      <c r="A3713" s="14">
        <f t="shared" si="116"/>
        <v>3712</v>
      </c>
      <c r="B3713" s="15">
        <v>44440</v>
      </c>
      <c r="C3713" s="7">
        <v>44461</v>
      </c>
      <c r="D3713" s="8" t="s">
        <v>842</v>
      </c>
      <c r="E3713" s="22" t="s">
        <v>220</v>
      </c>
      <c r="F3713" s="67" t="s">
        <v>1779</v>
      </c>
      <c r="G3713" s="8"/>
      <c r="H3713" s="67" t="s">
        <v>1</v>
      </c>
      <c r="I3713" s="22" t="s">
        <v>705</v>
      </c>
      <c r="J3713" s="68">
        <v>6</v>
      </c>
      <c r="K3713" s="13">
        <f>IFERROR(VLOOKUP(I3713,'LISTES stock'!A$2:B$1487,2,0)+SUMIFS(J3713:J3713,D3713:D3713,"ENTRÉE",I3713:I3713,I3713)-SUMIFS(J3713:J3713,D3713:D3713,"SORTIE",I3713:I3713,I3713),"")</f>
        <v>-12</v>
      </c>
      <c r="L3713" s="13">
        <f>IFERROR(VLOOKUP(I3713,T_LISTES[],3,0),"")</f>
        <v>0</v>
      </c>
      <c r="M3713" s="13" t="str">
        <f t="shared" si="117"/>
        <v>COMMANDER</v>
      </c>
      <c r="N3713" s="23"/>
      <c r="O3713" s="8"/>
      <c r="P3713" s="69">
        <v>0</v>
      </c>
      <c r="Q3713" s="22" t="s">
        <v>1</v>
      </c>
      <c r="R3713" s="14" t="s">
        <v>1739</v>
      </c>
    </row>
    <row r="3714" spans="1:18" x14ac:dyDescent="0.25">
      <c r="A3714" s="14">
        <f t="shared" si="116"/>
        <v>3713</v>
      </c>
      <c r="B3714" s="15">
        <v>44440</v>
      </c>
      <c r="C3714" s="7">
        <v>44461</v>
      </c>
      <c r="D3714" s="8" t="s">
        <v>842</v>
      </c>
      <c r="E3714" s="22" t="s">
        <v>76</v>
      </c>
      <c r="F3714" s="67" t="s">
        <v>1747</v>
      </c>
      <c r="G3714" s="8"/>
      <c r="H3714" s="67" t="s">
        <v>33</v>
      </c>
      <c r="I3714" s="22" t="s">
        <v>342</v>
      </c>
      <c r="J3714" s="68">
        <v>2</v>
      </c>
      <c r="K3714" s="13">
        <f>IFERROR(VLOOKUP(I3714,'LISTES stock'!A$2:B$1487,2,0)+SUMIFS(J3714:J3714,D3714:D3714,"ENTRÉE",I3714:I3714,I3714)-SUMIFS(J3714:J3714,D3714:D3714,"SORTIE",I3714:I3714,I3714),"")</f>
        <v>-10</v>
      </c>
      <c r="L3714" s="13">
        <f>IFERROR(VLOOKUP(I3714,T_LISTES[],3,0),"")</f>
        <v>0</v>
      </c>
      <c r="M3714" s="13" t="str">
        <f t="shared" si="117"/>
        <v>COMMANDER</v>
      </c>
      <c r="N3714" s="23" t="s">
        <v>1773</v>
      </c>
      <c r="O3714" s="8"/>
      <c r="P3714" s="69">
        <v>0</v>
      </c>
      <c r="Q3714" s="22"/>
      <c r="R3714" s="14" t="s">
        <v>1790</v>
      </c>
    </row>
    <row r="3715" spans="1:18" x14ac:dyDescent="0.25">
      <c r="A3715" s="14">
        <f t="shared" si="116"/>
        <v>3714</v>
      </c>
      <c r="B3715" s="15">
        <v>44440</v>
      </c>
      <c r="C3715" s="7">
        <v>44461</v>
      </c>
      <c r="D3715" s="8" t="s">
        <v>842</v>
      </c>
      <c r="E3715" s="22" t="s">
        <v>76</v>
      </c>
      <c r="F3715" s="67" t="s">
        <v>1747</v>
      </c>
      <c r="G3715" s="8"/>
      <c r="H3715" s="67" t="s">
        <v>33</v>
      </c>
      <c r="I3715" s="22" t="s">
        <v>341</v>
      </c>
      <c r="J3715" s="68">
        <v>2</v>
      </c>
      <c r="K3715" s="13">
        <f>IFERROR(VLOOKUP(I3715,'LISTES stock'!A$2:B$1487,2,0)+SUMIFS(J3715:J3715,D3715:D3715,"ENTRÉE",I3715:I3715,I3715)-SUMIFS(J3715:J3715,D3715:D3715,"SORTIE",I3715:I3715,I3715),"")</f>
        <v>-10</v>
      </c>
      <c r="L3715" s="13">
        <f>IFERROR(VLOOKUP(I3715,T_LISTES[],3,0),"")</f>
        <v>0</v>
      </c>
      <c r="M3715" s="13" t="str">
        <f t="shared" si="117"/>
        <v>COMMANDER</v>
      </c>
      <c r="N3715" s="23" t="s">
        <v>1773</v>
      </c>
      <c r="O3715" s="8"/>
      <c r="P3715" s="69">
        <v>0</v>
      </c>
      <c r="Q3715" s="22"/>
      <c r="R3715" s="14" t="s">
        <v>1790</v>
      </c>
    </row>
    <row r="3716" spans="1:18" x14ac:dyDescent="0.25">
      <c r="A3716" s="14">
        <f t="shared" si="116"/>
        <v>3715</v>
      </c>
      <c r="B3716" s="15">
        <v>44440</v>
      </c>
      <c r="C3716" s="7">
        <v>44461</v>
      </c>
      <c r="D3716" s="8" t="s">
        <v>842</v>
      </c>
      <c r="E3716" s="22" t="s">
        <v>669</v>
      </c>
      <c r="F3716" s="67" t="s">
        <v>1964</v>
      </c>
      <c r="G3716" s="8"/>
      <c r="H3716" s="67" t="s">
        <v>1742</v>
      </c>
      <c r="I3716" s="22" t="s">
        <v>337</v>
      </c>
      <c r="J3716" s="68">
        <v>1</v>
      </c>
      <c r="K3716" s="13">
        <f>IFERROR(VLOOKUP(I3716,'LISTES stock'!A$2:B$1487,2,0)+SUMIFS(J3716:J3716,D3716:D3716,"ENTRÉE",I3716:I3716,I3716)-SUMIFS(J3716:J3716,D3716:D3716,"SORTIE",I3716:I3716,I3716),"")</f>
        <v>-25</v>
      </c>
      <c r="L3716" s="13">
        <f>IFERROR(VLOOKUP(I3716,T_LISTES[],3,0),"")</f>
        <v>2</v>
      </c>
      <c r="M3716" s="13" t="str">
        <f t="shared" si="117"/>
        <v>COMMANDER</v>
      </c>
      <c r="N3716" s="23"/>
      <c r="O3716" s="8"/>
      <c r="P3716" s="69">
        <v>0</v>
      </c>
      <c r="Q3716" s="22"/>
      <c r="R3716" s="14" t="s">
        <v>2210</v>
      </c>
    </row>
    <row r="3717" spans="1:18" x14ac:dyDescent="0.25">
      <c r="A3717" s="14">
        <f t="shared" si="116"/>
        <v>3716</v>
      </c>
      <c r="B3717" s="15">
        <v>44440</v>
      </c>
      <c r="C3717" s="7">
        <v>44461</v>
      </c>
      <c r="D3717" s="8" t="s">
        <v>842</v>
      </c>
      <c r="E3717" s="22" t="s">
        <v>669</v>
      </c>
      <c r="F3717" s="67" t="s">
        <v>1964</v>
      </c>
      <c r="G3717" s="8"/>
      <c r="H3717" s="67" t="s">
        <v>1742</v>
      </c>
      <c r="I3717" s="22" t="s">
        <v>333</v>
      </c>
      <c r="J3717" s="68">
        <v>1</v>
      </c>
      <c r="K3717" s="13">
        <f>IFERROR(VLOOKUP(I3717,'LISTES stock'!A$2:B$1487,2,0)+SUMIFS(J3717:J3717,D3717:D3717,"ENTRÉE",I3717:I3717,I3717)-SUMIFS(J3717:J3717,D3717:D3717,"SORTIE",I3717:I3717,I3717),"")</f>
        <v>-22</v>
      </c>
      <c r="L3717" s="13">
        <f>IFERROR(VLOOKUP(I3717,T_LISTES[],3,0),"")</f>
        <v>2</v>
      </c>
      <c r="M3717" s="13" t="str">
        <f t="shared" si="117"/>
        <v>COMMANDER</v>
      </c>
      <c r="N3717" s="23"/>
      <c r="O3717" s="8"/>
      <c r="P3717" s="69">
        <v>0</v>
      </c>
      <c r="Q3717" s="22"/>
      <c r="R3717" s="14" t="s">
        <v>2210</v>
      </c>
    </row>
    <row r="3718" spans="1:18" x14ac:dyDescent="0.25">
      <c r="A3718" s="14">
        <f t="shared" si="116"/>
        <v>3717</v>
      </c>
      <c r="B3718" s="15">
        <v>44440</v>
      </c>
      <c r="C3718" s="7">
        <v>44461</v>
      </c>
      <c r="D3718" s="8" t="s">
        <v>842</v>
      </c>
      <c r="E3718" s="22" t="s">
        <v>677</v>
      </c>
      <c r="F3718" s="67" t="s">
        <v>1747</v>
      </c>
      <c r="G3718" s="8"/>
      <c r="H3718" s="67" t="s">
        <v>33</v>
      </c>
      <c r="I3718" s="22" t="s">
        <v>341</v>
      </c>
      <c r="J3718" s="68">
        <v>2</v>
      </c>
      <c r="K3718" s="13">
        <f>IFERROR(VLOOKUP(I3718,'LISTES stock'!A$2:B$1487,2,0)+SUMIFS(J3718:J3718,D3718:D3718,"ENTRÉE",I3718:I3718,I3718)-SUMIFS(J3718:J3718,D3718:D3718,"SORTIE",I3718:I3718,I3718),"")</f>
        <v>-10</v>
      </c>
      <c r="L3718" s="13">
        <f>IFERROR(VLOOKUP(I3718,T_LISTES[],3,0),"")</f>
        <v>0</v>
      </c>
      <c r="M3718" s="13" t="str">
        <f t="shared" si="117"/>
        <v>COMMANDER</v>
      </c>
      <c r="N3718" s="23" t="s">
        <v>1773</v>
      </c>
      <c r="O3718" s="8"/>
      <c r="P3718" s="69">
        <v>0</v>
      </c>
      <c r="Q3718" s="22"/>
      <c r="R3718" s="14" t="s">
        <v>1790</v>
      </c>
    </row>
    <row r="3719" spans="1:18" x14ac:dyDescent="0.25">
      <c r="A3719" s="14">
        <f t="shared" si="116"/>
        <v>3718</v>
      </c>
      <c r="B3719" s="15">
        <v>44440</v>
      </c>
      <c r="C3719" s="7">
        <v>44462</v>
      </c>
      <c r="D3719" s="8" t="s">
        <v>842</v>
      </c>
      <c r="E3719" s="22" t="s">
        <v>1862</v>
      </c>
      <c r="F3719" s="67" t="s">
        <v>1747</v>
      </c>
      <c r="G3719" s="8"/>
      <c r="H3719" s="67" t="s">
        <v>17</v>
      </c>
      <c r="I3719" s="22" t="s">
        <v>81</v>
      </c>
      <c r="J3719" s="68">
        <v>2</v>
      </c>
      <c r="K3719" s="13">
        <f>IFERROR(VLOOKUP(I3719,'LISTES stock'!A$2:B$1487,2,0)+SUMIFS(J3719:J3719,D3719:D3719,"ENTRÉE",I3719:I3719,I3719)-SUMIFS(J3719:J3719,D3719:D3719,"SORTIE",I3719:I3719,I3719),"")</f>
        <v>-8</v>
      </c>
      <c r="L3719" s="13">
        <f>IFERROR(VLOOKUP(I3719,T_LISTES[],3,0),"")</f>
        <v>0</v>
      </c>
      <c r="M3719" s="13" t="str">
        <f t="shared" si="117"/>
        <v>COMMANDER</v>
      </c>
      <c r="N3719" s="23"/>
      <c r="O3719" s="8"/>
      <c r="P3719" s="69">
        <v>0</v>
      </c>
      <c r="Q3719" s="22" t="s">
        <v>2041</v>
      </c>
      <c r="R3719" s="14" t="s">
        <v>1790</v>
      </c>
    </row>
    <row r="3720" spans="1:18" x14ac:dyDescent="0.25">
      <c r="A3720" s="14">
        <f t="shared" si="116"/>
        <v>3719</v>
      </c>
      <c r="B3720" s="15">
        <v>44440</v>
      </c>
      <c r="C3720" s="7">
        <v>44462</v>
      </c>
      <c r="D3720" s="8" t="s">
        <v>842</v>
      </c>
      <c r="E3720" s="22" t="s">
        <v>643</v>
      </c>
      <c r="F3720" s="67" t="s">
        <v>1747</v>
      </c>
      <c r="G3720" s="8"/>
      <c r="H3720" s="67" t="s">
        <v>17</v>
      </c>
      <c r="I3720" s="22" t="s">
        <v>183</v>
      </c>
      <c r="J3720" s="68">
        <v>1</v>
      </c>
      <c r="K3720" s="13">
        <f>IFERROR(VLOOKUP(I3720,'LISTES stock'!A$2:B$1487,2,0)+SUMIFS(J3720:J3720,D3720:D3720,"ENTRÉE",I3720:I3720,I3720)-SUMIFS(J3720:J3720,D3720:D3720,"SORTIE",I3720:I3720,I3720),"")</f>
        <v>-7</v>
      </c>
      <c r="L3720" s="13">
        <f>IFERROR(VLOOKUP(I3720,T_LISTES[],3,0),"")</f>
        <v>0</v>
      </c>
      <c r="M3720" s="13" t="str">
        <f t="shared" si="117"/>
        <v>COMMANDER</v>
      </c>
      <c r="N3720" s="23"/>
      <c r="O3720" s="8"/>
      <c r="P3720" s="69">
        <v>0</v>
      </c>
      <c r="Q3720" s="22" t="s">
        <v>1810</v>
      </c>
      <c r="R3720" s="14" t="s">
        <v>1737</v>
      </c>
    </row>
    <row r="3721" spans="1:18" x14ac:dyDescent="0.25">
      <c r="A3721" s="14">
        <f t="shared" si="116"/>
        <v>3720</v>
      </c>
      <c r="B3721" s="15">
        <v>44440</v>
      </c>
      <c r="C3721" s="7">
        <v>44462</v>
      </c>
      <c r="D3721" s="8" t="s">
        <v>842</v>
      </c>
      <c r="E3721" s="22" t="s">
        <v>155</v>
      </c>
      <c r="F3721" s="67" t="s">
        <v>1964</v>
      </c>
      <c r="G3721" s="8"/>
      <c r="H3721" s="67" t="s">
        <v>1742</v>
      </c>
      <c r="I3721" s="22" t="s">
        <v>238</v>
      </c>
      <c r="J3721" s="68">
        <v>1</v>
      </c>
      <c r="K3721" s="13">
        <f>IFERROR(VLOOKUP(I3721,'LISTES stock'!A$2:B$1487,2,0)+SUMIFS(J3721:J3721,D3721:D3721,"ENTRÉE",I3721:I3721,I3721)-SUMIFS(J3721:J3721,D3721:D3721,"SORTIE",I3721:I3721,I3721),"")</f>
        <v>11</v>
      </c>
      <c r="L3721" s="13">
        <f>IFERROR(VLOOKUP(I3721,T_LISTES[],3,0),"")</f>
        <v>2</v>
      </c>
      <c r="M3721" s="13" t="str">
        <f t="shared" si="117"/>
        <v/>
      </c>
      <c r="N3721" s="23"/>
      <c r="O3721" s="8"/>
      <c r="P3721" s="69">
        <v>0</v>
      </c>
      <c r="Q3721" s="22"/>
      <c r="R3721" s="14" t="s">
        <v>2204</v>
      </c>
    </row>
    <row r="3722" spans="1:18" x14ac:dyDescent="0.25">
      <c r="A3722" s="14">
        <f t="shared" si="116"/>
        <v>3721</v>
      </c>
      <c r="B3722" s="15">
        <v>44440</v>
      </c>
      <c r="C3722" s="7">
        <v>44462</v>
      </c>
      <c r="D3722" s="8" t="s">
        <v>842</v>
      </c>
      <c r="E3722" s="22" t="s">
        <v>155</v>
      </c>
      <c r="F3722" s="67" t="s">
        <v>1964</v>
      </c>
      <c r="G3722" s="8"/>
      <c r="H3722" s="67" t="s">
        <v>1742</v>
      </c>
      <c r="I3722" s="22" t="s">
        <v>333</v>
      </c>
      <c r="J3722" s="68">
        <v>1</v>
      </c>
      <c r="K3722" s="13">
        <f>IFERROR(VLOOKUP(I3722,'LISTES stock'!A$2:B$1487,2,0)+SUMIFS(J3722:J3722,D3722:D3722,"ENTRÉE",I3722:I3722,I3722)-SUMIFS(J3722:J3722,D3722:D3722,"SORTIE",I3722:I3722,I3722),"")</f>
        <v>-22</v>
      </c>
      <c r="L3722" s="13">
        <f>IFERROR(VLOOKUP(I3722,T_LISTES[],3,0),"")</f>
        <v>2</v>
      </c>
      <c r="M3722" s="13" t="str">
        <f t="shared" si="117"/>
        <v>COMMANDER</v>
      </c>
      <c r="N3722" s="23"/>
      <c r="O3722" s="8"/>
      <c r="P3722" s="69">
        <v>0</v>
      </c>
      <c r="Q3722" s="22"/>
      <c r="R3722" s="14" t="s">
        <v>2204</v>
      </c>
    </row>
    <row r="3723" spans="1:18" x14ac:dyDescent="0.25">
      <c r="A3723" s="14">
        <f t="shared" si="116"/>
        <v>3722</v>
      </c>
      <c r="B3723" s="15">
        <v>44440</v>
      </c>
      <c r="C3723" s="7">
        <v>44462</v>
      </c>
      <c r="D3723" s="8" t="s">
        <v>842</v>
      </c>
      <c r="E3723" s="22" t="s">
        <v>669</v>
      </c>
      <c r="F3723" s="67" t="s">
        <v>1860</v>
      </c>
      <c r="G3723" s="8"/>
      <c r="H3723" s="67" t="s">
        <v>26</v>
      </c>
      <c r="I3723" s="22" t="s">
        <v>664</v>
      </c>
      <c r="J3723" s="68">
        <v>1</v>
      </c>
      <c r="K3723" s="13">
        <f>IFERROR(VLOOKUP(I3723,'LISTES stock'!A$2:B$1487,2,0)+SUMIFS(J3723:J3723,D3723:D3723,"ENTRÉE",I3723:I3723,I3723)-SUMIFS(J3723:J3723,D3723:D3723,"SORTIE",I3723:I3723,I3723),"")</f>
        <v>-14</v>
      </c>
      <c r="L3723" s="13">
        <f>IFERROR(VLOOKUP(I3723,T_LISTES[],3,0),"")</f>
        <v>2</v>
      </c>
      <c r="M3723" s="13" t="str">
        <f t="shared" si="117"/>
        <v>COMMANDER</v>
      </c>
      <c r="N3723" s="23"/>
      <c r="O3723" s="8"/>
      <c r="P3723" s="69">
        <v>0</v>
      </c>
      <c r="Q3723" s="22" t="s">
        <v>1780</v>
      </c>
      <c r="R3723" s="14" t="s">
        <v>1778</v>
      </c>
    </row>
    <row r="3724" spans="1:18" x14ac:dyDescent="0.25">
      <c r="A3724" s="14">
        <f t="shared" si="116"/>
        <v>3723</v>
      </c>
      <c r="B3724" s="15">
        <v>44440</v>
      </c>
      <c r="C3724" s="7">
        <v>44462</v>
      </c>
      <c r="D3724" s="8" t="s">
        <v>842</v>
      </c>
      <c r="E3724" s="22" t="s">
        <v>669</v>
      </c>
      <c r="F3724" s="67" t="s">
        <v>1860</v>
      </c>
      <c r="G3724" s="8"/>
      <c r="H3724" s="67" t="s">
        <v>26</v>
      </c>
      <c r="I3724" s="22" t="s">
        <v>663</v>
      </c>
      <c r="J3724" s="68">
        <v>2</v>
      </c>
      <c r="K3724" s="13">
        <f>IFERROR(VLOOKUP(I3724,'LISTES stock'!A$2:B$1487,2,0)+SUMIFS(J3724:J3724,D3724:D3724,"ENTRÉE",I3724:I3724,I3724)-SUMIFS(J3724:J3724,D3724:D3724,"SORTIE",I3724:I3724,I3724),"")</f>
        <v>-1</v>
      </c>
      <c r="L3724" s="13">
        <f>IFERROR(VLOOKUP(I3724,T_LISTES[],3,0),"")</f>
        <v>2</v>
      </c>
      <c r="M3724" s="13" t="str">
        <f t="shared" si="117"/>
        <v>COMMANDER</v>
      </c>
      <c r="N3724" s="23"/>
      <c r="O3724" s="8"/>
      <c r="P3724" s="69">
        <v>0</v>
      </c>
      <c r="Q3724" s="22" t="s">
        <v>1780</v>
      </c>
      <c r="R3724" s="14" t="s">
        <v>1778</v>
      </c>
    </row>
    <row r="3725" spans="1:18" x14ac:dyDescent="0.25">
      <c r="A3725" s="14">
        <f t="shared" si="116"/>
        <v>3724</v>
      </c>
      <c r="B3725" s="15">
        <v>44440</v>
      </c>
      <c r="C3725" s="7">
        <v>44462</v>
      </c>
      <c r="D3725" s="8" t="s">
        <v>842</v>
      </c>
      <c r="E3725" s="22" t="s">
        <v>669</v>
      </c>
      <c r="F3725" s="67" t="s">
        <v>1860</v>
      </c>
      <c r="G3725" s="8"/>
      <c r="H3725" s="67" t="s">
        <v>26</v>
      </c>
      <c r="I3725" s="22" t="s">
        <v>135</v>
      </c>
      <c r="J3725" s="68">
        <v>1</v>
      </c>
      <c r="K3725" s="13">
        <f>IFERROR(VLOOKUP(I3725,'LISTES stock'!A$2:B$1487,2,0)+SUMIFS(J3725:J3725,D3725:D3725,"ENTRÉE",I3725:I3725,I3725)-SUMIFS(J3725:J3725,D3725:D3725,"SORTIE",I3725:I3725,I3725),"")</f>
        <v>-87</v>
      </c>
      <c r="L3725" s="13">
        <f>IFERROR(VLOOKUP(I3725,T_LISTES[],3,0),"")</f>
        <v>2</v>
      </c>
      <c r="M3725" s="13" t="str">
        <f t="shared" si="117"/>
        <v>COMMANDER</v>
      </c>
      <c r="N3725" s="23"/>
      <c r="O3725" s="8"/>
      <c r="P3725" s="69">
        <v>0</v>
      </c>
      <c r="Q3725" s="22" t="s">
        <v>1780</v>
      </c>
      <c r="R3725" s="14" t="s">
        <v>1778</v>
      </c>
    </row>
    <row r="3726" spans="1:18" x14ac:dyDescent="0.25">
      <c r="A3726" s="14">
        <f t="shared" si="116"/>
        <v>3725</v>
      </c>
      <c r="B3726" s="15">
        <v>44440</v>
      </c>
      <c r="C3726" s="7">
        <v>44462</v>
      </c>
      <c r="D3726" s="8" t="s">
        <v>842</v>
      </c>
      <c r="E3726" s="22" t="s">
        <v>669</v>
      </c>
      <c r="F3726" s="67" t="s">
        <v>1765</v>
      </c>
      <c r="G3726" s="8"/>
      <c r="H3726" s="67" t="s">
        <v>58</v>
      </c>
      <c r="I3726" s="22" t="s">
        <v>57</v>
      </c>
      <c r="J3726" s="68">
        <v>35</v>
      </c>
      <c r="K3726" s="13">
        <f>IFERROR(VLOOKUP(I3726,'LISTES stock'!A$2:B$1487,2,0)+SUMIFS(J3726:J3726,D3726:D3726,"ENTRÉE",I3726:I3726,I3726)-SUMIFS(J3726:J3726,D3726:D3726,"SORTIE",I3726:I3726,I3726),"")</f>
        <v>-7079</v>
      </c>
      <c r="L3726" s="13">
        <f>IFERROR(VLOOKUP(I3726,T_LISTES[],3,0),"")</f>
        <v>0</v>
      </c>
      <c r="M3726" s="13" t="str">
        <f t="shared" si="117"/>
        <v>COMMANDER</v>
      </c>
      <c r="N3726" s="23" t="s">
        <v>1861</v>
      </c>
      <c r="O3726" s="8"/>
      <c r="P3726" s="69">
        <v>0</v>
      </c>
      <c r="Q3726" s="22" t="s">
        <v>1780</v>
      </c>
      <c r="R3726" s="14" t="s">
        <v>1778</v>
      </c>
    </row>
    <row r="3727" spans="1:18" x14ac:dyDescent="0.25">
      <c r="A3727" s="14">
        <f t="shared" si="116"/>
        <v>3726</v>
      </c>
      <c r="B3727" s="15">
        <v>44440</v>
      </c>
      <c r="C3727" s="7">
        <v>44462</v>
      </c>
      <c r="D3727" s="8" t="s">
        <v>842</v>
      </c>
      <c r="E3727" s="22" t="s">
        <v>661</v>
      </c>
      <c r="F3727" s="67" t="s">
        <v>1779</v>
      </c>
      <c r="G3727" s="8"/>
      <c r="H3727" s="67" t="s">
        <v>1740</v>
      </c>
      <c r="I3727" s="22" t="s">
        <v>986</v>
      </c>
      <c r="J3727" s="68">
        <v>1</v>
      </c>
      <c r="K3727" s="13">
        <f>IFERROR(VLOOKUP(I3727,'LISTES stock'!A$2:B$1487,2,0)+SUMIFS(J3727:J3727,D3727:D3727,"ENTRÉE",I3727:I3727,I3727)-SUMIFS(J3727:J3727,D3727:D3727,"SORTIE",I3727:I3727,I3727),"")</f>
        <v>4</v>
      </c>
      <c r="L3727" s="13">
        <f>IFERROR(VLOOKUP(I3727,T_LISTES[],3,0),"")</f>
        <v>2</v>
      </c>
      <c r="M3727" s="13" t="str">
        <f t="shared" si="117"/>
        <v/>
      </c>
      <c r="N3727" s="23"/>
      <c r="O3727" s="8"/>
      <c r="P3727" s="69">
        <v>150000</v>
      </c>
      <c r="Q3727" s="22" t="s">
        <v>1738</v>
      </c>
      <c r="R3727" s="14" t="s">
        <v>1778</v>
      </c>
    </row>
    <row r="3728" spans="1:18" x14ac:dyDescent="0.25">
      <c r="A3728" s="14">
        <f t="shared" si="116"/>
        <v>3727</v>
      </c>
      <c r="B3728" s="15">
        <v>44440</v>
      </c>
      <c r="C3728" s="7">
        <v>44462</v>
      </c>
      <c r="D3728" s="8" t="s">
        <v>842</v>
      </c>
      <c r="E3728" s="22" t="s">
        <v>74</v>
      </c>
      <c r="F3728" s="67" t="s">
        <v>1964</v>
      </c>
      <c r="G3728" s="8"/>
      <c r="H3728" s="67" t="s">
        <v>1742</v>
      </c>
      <c r="I3728" s="22" t="s">
        <v>7</v>
      </c>
      <c r="J3728" s="68">
        <v>2</v>
      </c>
      <c r="K3728" s="13">
        <f>IFERROR(VLOOKUP(I3728,'LISTES stock'!A$2:B$1487,2,0)+SUMIFS(J3728:J3728,D3728:D3728,"ENTRÉE",I3728:I3728,I3728)-SUMIFS(J3728:J3728,D3728:D3728,"SORTIE",I3728:I3728,I3728),"")</f>
        <v>-1</v>
      </c>
      <c r="L3728" s="13">
        <f>IFERROR(VLOOKUP(I3728,T_LISTES[],3,0),"")</f>
        <v>2</v>
      </c>
      <c r="M3728" s="13" t="str">
        <f t="shared" si="117"/>
        <v>COMMANDER</v>
      </c>
      <c r="N3728" s="23"/>
      <c r="O3728" s="8"/>
      <c r="P3728" s="69">
        <v>0</v>
      </c>
      <c r="Q3728" s="22"/>
      <c r="R3728" s="14" t="s">
        <v>2211</v>
      </c>
    </row>
    <row r="3729" spans="1:18" x14ac:dyDescent="0.25">
      <c r="A3729" s="14">
        <f t="shared" si="116"/>
        <v>3728</v>
      </c>
      <c r="B3729" s="15">
        <v>44440</v>
      </c>
      <c r="C3729" s="7">
        <v>44462</v>
      </c>
      <c r="D3729" s="8" t="s">
        <v>842</v>
      </c>
      <c r="E3729" s="22" t="s">
        <v>130</v>
      </c>
      <c r="F3729" s="67" t="s">
        <v>1744</v>
      </c>
      <c r="G3729" s="8"/>
      <c r="H3729" s="67" t="s">
        <v>1742</v>
      </c>
      <c r="I3729" s="22" t="s">
        <v>607</v>
      </c>
      <c r="J3729" s="68">
        <v>1</v>
      </c>
      <c r="K3729" s="13">
        <f>IFERROR(VLOOKUP(I3729,'LISTES stock'!A$2:B$1487,2,0)+SUMIFS(J3729:J3729,D3729:D3729,"ENTRÉE",I3729:I3729,I3729)-SUMIFS(J3729:J3729,D3729:D3729,"SORTIE",I3729:I3729,I3729),"")</f>
        <v>3</v>
      </c>
      <c r="L3729" s="13">
        <f>IFERROR(VLOOKUP(I3729,T_LISTES[],3,0),"")</f>
        <v>0</v>
      </c>
      <c r="M3729" s="13" t="str">
        <f t="shared" si="117"/>
        <v/>
      </c>
      <c r="N3729" s="23"/>
      <c r="O3729" s="8"/>
      <c r="P3729" s="69">
        <v>0</v>
      </c>
      <c r="Q3729" s="22"/>
      <c r="R3729" s="14" t="s">
        <v>2208</v>
      </c>
    </row>
    <row r="3730" spans="1:18" x14ac:dyDescent="0.25">
      <c r="A3730" s="14">
        <f t="shared" si="116"/>
        <v>3729</v>
      </c>
      <c r="B3730" s="15">
        <v>44440</v>
      </c>
      <c r="C3730" s="7">
        <v>44462</v>
      </c>
      <c r="D3730" s="8" t="s">
        <v>842</v>
      </c>
      <c r="E3730" s="22" t="s">
        <v>76</v>
      </c>
      <c r="F3730" s="67" t="s">
        <v>1747</v>
      </c>
      <c r="G3730" s="8"/>
      <c r="H3730" s="67" t="s">
        <v>26</v>
      </c>
      <c r="I3730" s="22" t="s">
        <v>69</v>
      </c>
      <c r="J3730" s="68">
        <v>1</v>
      </c>
      <c r="K3730" s="13">
        <f>IFERROR(VLOOKUP(I3730,'LISTES stock'!A$2:B$1487,2,0)+SUMIFS(J3730:J3730,D3730:D3730,"ENTRÉE",I3730:I3730,I3730)-SUMIFS(J3730:J3730,D3730:D3730,"SORTIE",I3730:I3730,I3730),"")</f>
        <v>-8</v>
      </c>
      <c r="L3730" s="13">
        <f>IFERROR(VLOOKUP(I3730,T_LISTES[],3,0),"")</f>
        <v>2</v>
      </c>
      <c r="M3730" s="13" t="str">
        <f t="shared" si="117"/>
        <v>COMMANDER</v>
      </c>
      <c r="N3730" s="23"/>
      <c r="O3730" s="8"/>
      <c r="P3730" s="69">
        <v>0</v>
      </c>
      <c r="Q3730" s="22"/>
      <c r="R3730" s="14" t="s">
        <v>1865</v>
      </c>
    </row>
    <row r="3731" spans="1:18" x14ac:dyDescent="0.25">
      <c r="A3731" s="14">
        <f t="shared" si="116"/>
        <v>3730</v>
      </c>
      <c r="B3731" s="15">
        <v>44440</v>
      </c>
      <c r="C3731" s="7">
        <v>44462</v>
      </c>
      <c r="D3731" s="8" t="s">
        <v>842</v>
      </c>
      <c r="E3731" s="22" t="s">
        <v>76</v>
      </c>
      <c r="F3731" s="67" t="s">
        <v>1747</v>
      </c>
      <c r="G3731" s="8"/>
      <c r="H3731" s="67" t="s">
        <v>26</v>
      </c>
      <c r="I3731" s="22" t="s">
        <v>70</v>
      </c>
      <c r="J3731" s="68">
        <v>1</v>
      </c>
      <c r="K3731" s="13">
        <f>IFERROR(VLOOKUP(I3731,'LISTES stock'!A$2:B$1487,2,0)+SUMIFS(J3731:J3731,D3731:D3731,"ENTRÉE",I3731:I3731,I3731)-SUMIFS(J3731:J3731,D3731:D3731,"SORTIE",I3731:I3731,I3731),"")</f>
        <v>-34</v>
      </c>
      <c r="L3731" s="13">
        <f>IFERROR(VLOOKUP(I3731,T_LISTES[],3,0),"")</f>
        <v>2</v>
      </c>
      <c r="M3731" s="13" t="str">
        <f t="shared" si="117"/>
        <v>COMMANDER</v>
      </c>
      <c r="N3731" s="23" t="s">
        <v>1775</v>
      </c>
      <c r="O3731" s="8"/>
      <c r="P3731" s="69">
        <v>0</v>
      </c>
      <c r="Q3731" s="22"/>
      <c r="R3731" s="14" t="s">
        <v>1865</v>
      </c>
    </row>
    <row r="3732" spans="1:18" x14ac:dyDescent="0.25">
      <c r="A3732" s="14">
        <f t="shared" si="116"/>
        <v>3731</v>
      </c>
      <c r="B3732" s="15">
        <v>44440</v>
      </c>
      <c r="C3732" s="7">
        <v>44462</v>
      </c>
      <c r="D3732" s="8" t="s">
        <v>842</v>
      </c>
      <c r="E3732" s="22" t="s">
        <v>31</v>
      </c>
      <c r="F3732" s="67" t="s">
        <v>1735</v>
      </c>
      <c r="G3732" s="8"/>
      <c r="H3732" s="67" t="s">
        <v>1769</v>
      </c>
      <c r="I3732" s="22" t="s">
        <v>684</v>
      </c>
      <c r="J3732" s="68">
        <v>1</v>
      </c>
      <c r="K3732" s="13">
        <f>IFERROR(VLOOKUP(I3732,'LISTES stock'!A$2:B$1487,2,0)+SUMIFS(J3732:J3732,D3732:D3732,"ENTRÉE",I3732:I3732,I3732)-SUMIFS(J3732:J3732,D3732:D3732,"SORTIE",I3732:I3732,I3732),"")</f>
        <v>-7</v>
      </c>
      <c r="L3732" s="13">
        <f>IFERROR(VLOOKUP(I3732,T_LISTES[],3,0),"")</f>
        <v>0</v>
      </c>
      <c r="M3732" s="13" t="str">
        <f t="shared" si="117"/>
        <v>COMMANDER</v>
      </c>
      <c r="N3732" s="23"/>
      <c r="O3732" s="8"/>
      <c r="P3732" s="69">
        <v>0</v>
      </c>
      <c r="Q3732" s="22"/>
      <c r="R3732" s="14" t="s">
        <v>1789</v>
      </c>
    </row>
    <row r="3733" spans="1:18" x14ac:dyDescent="0.25">
      <c r="A3733" s="14">
        <f t="shared" si="116"/>
        <v>3732</v>
      </c>
      <c r="B3733" s="15">
        <v>44440</v>
      </c>
      <c r="C3733" s="7">
        <v>44462</v>
      </c>
      <c r="D3733" s="8" t="s">
        <v>842</v>
      </c>
      <c r="E3733" s="22" t="s">
        <v>717</v>
      </c>
      <c r="F3733" s="67" t="s">
        <v>1779</v>
      </c>
      <c r="G3733" s="8"/>
      <c r="H3733" s="67" t="s">
        <v>1742</v>
      </c>
      <c r="I3733" s="22" t="s">
        <v>962</v>
      </c>
      <c r="J3733" s="68">
        <v>1</v>
      </c>
      <c r="K3733" s="13">
        <f>IFERROR(VLOOKUP(I3733,'LISTES stock'!A$2:B$1487,2,0)+SUMIFS(J3733:J3733,D3733:D3733,"ENTRÉE",I3733:I3733,I3733)-SUMIFS(J3733:J3733,D3733:D3733,"SORTIE",I3733:I3733,I3733),"")</f>
        <v>-1</v>
      </c>
      <c r="L3733" s="13">
        <f>IFERROR(VLOOKUP(I3733,T_LISTES[],3,0),"")</f>
        <v>2</v>
      </c>
      <c r="M3733" s="13" t="str">
        <f t="shared" si="117"/>
        <v>COMMANDER</v>
      </c>
      <c r="N3733" s="23"/>
      <c r="O3733" s="8"/>
      <c r="P3733" s="69">
        <v>3500</v>
      </c>
      <c r="Q3733" s="22" t="s">
        <v>1816</v>
      </c>
      <c r="R3733" s="14" t="s">
        <v>1743</v>
      </c>
    </row>
    <row r="3734" spans="1:18" x14ac:dyDescent="0.25">
      <c r="A3734" s="14">
        <f t="shared" si="116"/>
        <v>3733</v>
      </c>
      <c r="B3734" s="15">
        <v>44440</v>
      </c>
      <c r="C3734" s="7">
        <v>44462</v>
      </c>
      <c r="D3734" s="8" t="s">
        <v>842</v>
      </c>
      <c r="E3734" s="22" t="s">
        <v>643</v>
      </c>
      <c r="F3734" s="67" t="s">
        <v>1747</v>
      </c>
      <c r="G3734" s="8"/>
      <c r="H3734" s="67" t="s">
        <v>17</v>
      </c>
      <c r="I3734" s="22" t="s">
        <v>22</v>
      </c>
      <c r="J3734" s="68">
        <v>2</v>
      </c>
      <c r="K3734" s="13">
        <f>IFERROR(VLOOKUP(I3734,'LISTES stock'!A$2:B$1487,2,0)+SUMIFS(J3734:J3734,D3734:D3734,"ENTRÉE",I3734:I3734,I3734)-SUMIFS(J3734:J3734,D3734:D3734,"SORTIE",I3734:I3734,I3734),"")</f>
        <v>-20</v>
      </c>
      <c r="L3734" s="13">
        <f>IFERROR(VLOOKUP(I3734,T_LISTES[],3,0),"")</f>
        <v>0</v>
      </c>
      <c r="M3734" s="13" t="str">
        <f t="shared" si="117"/>
        <v>COMMANDER</v>
      </c>
      <c r="N3734" s="23"/>
      <c r="O3734" s="8"/>
      <c r="P3734" s="69">
        <v>0</v>
      </c>
      <c r="Q3734" s="22" t="s">
        <v>1810</v>
      </c>
      <c r="R3734" s="14" t="s">
        <v>1737</v>
      </c>
    </row>
    <row r="3735" spans="1:18" x14ac:dyDescent="0.25">
      <c r="A3735" s="14">
        <f t="shared" si="116"/>
        <v>3734</v>
      </c>
      <c r="B3735" s="15">
        <v>44440</v>
      </c>
      <c r="C3735" s="7">
        <v>44462</v>
      </c>
      <c r="D3735" s="8" t="s">
        <v>842</v>
      </c>
      <c r="E3735" s="22" t="s">
        <v>1862</v>
      </c>
      <c r="F3735" s="67" t="s">
        <v>1747</v>
      </c>
      <c r="G3735" s="8"/>
      <c r="H3735" s="67" t="s">
        <v>17</v>
      </c>
      <c r="I3735" s="22" t="s">
        <v>42</v>
      </c>
      <c r="J3735" s="68">
        <v>2</v>
      </c>
      <c r="K3735" s="13">
        <f>IFERROR(VLOOKUP(I3735,'LISTES stock'!A$2:B$1487,2,0)+SUMIFS(J3735:J3735,D3735:D3735,"ENTRÉE",I3735:I3735,I3735)-SUMIFS(J3735:J3735,D3735:D3735,"SORTIE",I3735:I3735,I3735),"")</f>
        <v>-21</v>
      </c>
      <c r="L3735" s="13">
        <f>IFERROR(VLOOKUP(I3735,T_LISTES[],3,0),"")</f>
        <v>0</v>
      </c>
      <c r="M3735" s="13" t="str">
        <f t="shared" si="117"/>
        <v>COMMANDER</v>
      </c>
      <c r="N3735" s="23"/>
      <c r="O3735" s="8"/>
      <c r="P3735" s="69">
        <v>0</v>
      </c>
      <c r="Q3735" s="22" t="s">
        <v>2041</v>
      </c>
      <c r="R3735" s="14" t="s">
        <v>1790</v>
      </c>
    </row>
    <row r="3736" spans="1:18" x14ac:dyDescent="0.25">
      <c r="A3736" s="14">
        <f t="shared" si="116"/>
        <v>3735</v>
      </c>
      <c r="B3736" s="15">
        <v>44440</v>
      </c>
      <c r="C3736" s="7">
        <v>44462</v>
      </c>
      <c r="D3736" s="75" t="s">
        <v>844</v>
      </c>
      <c r="E3736" s="22" t="s">
        <v>2298</v>
      </c>
      <c r="F3736" s="67" t="s">
        <v>1779</v>
      </c>
      <c r="G3736" s="8"/>
      <c r="H3736" s="67" t="s">
        <v>1740</v>
      </c>
      <c r="I3736" s="22" t="s">
        <v>986</v>
      </c>
      <c r="J3736" s="68">
        <v>1</v>
      </c>
      <c r="K3736" s="13">
        <f>IFERROR(VLOOKUP(I3736,'LISTES stock'!A$2:B$1487,2,0)+SUMIFS(J3736:J3736,D3736:D3736,"ENTRÉE",I3736:I3736,I3736)-SUMIFS(J3736:J3736,D3736:D3736,"SORTIE",I3736:I3736,I3736),"")</f>
        <v>6</v>
      </c>
      <c r="L3736" s="13">
        <f>IFERROR(VLOOKUP(I3736,T_LISTES[],3,0),"")</f>
        <v>2</v>
      </c>
      <c r="M3736" s="13" t="str">
        <f t="shared" si="117"/>
        <v/>
      </c>
      <c r="N3736" s="23" t="s">
        <v>2544</v>
      </c>
      <c r="O3736" s="8"/>
      <c r="P3736" s="69">
        <v>150000</v>
      </c>
      <c r="Q3736" s="22"/>
      <c r="R3736" s="14"/>
    </row>
    <row r="3737" spans="1:18" x14ac:dyDescent="0.25">
      <c r="A3737" s="14">
        <f t="shared" si="116"/>
        <v>3736</v>
      </c>
      <c r="B3737" s="15">
        <v>44440</v>
      </c>
      <c r="C3737" s="7">
        <v>44462</v>
      </c>
      <c r="D3737" s="75" t="s">
        <v>844</v>
      </c>
      <c r="E3737" s="22" t="s">
        <v>2298</v>
      </c>
      <c r="F3737" s="67" t="s">
        <v>1744</v>
      </c>
      <c r="G3737" s="8"/>
      <c r="H3737" s="67"/>
      <c r="I3737" s="22" t="s">
        <v>607</v>
      </c>
      <c r="J3737" s="68">
        <v>1</v>
      </c>
      <c r="K3737" s="13">
        <f>IFERROR(VLOOKUP(I3737,'LISTES stock'!A$2:B$1487,2,0)+SUMIFS(J3737:J3737,D3737:D3737,"ENTRÉE",I3737:I3737,I3737)-SUMIFS(J3737:J3737,D3737:D3737,"SORTIE",I3737:I3737,I3737),"")</f>
        <v>5</v>
      </c>
      <c r="L3737" s="13">
        <f>IFERROR(VLOOKUP(I3737,T_LISTES[],3,0),"")</f>
        <v>0</v>
      </c>
      <c r="M3737" s="13" t="str">
        <f t="shared" si="117"/>
        <v/>
      </c>
      <c r="N3737" s="23" t="s">
        <v>2296</v>
      </c>
      <c r="O3737" s="8"/>
      <c r="P3737" s="69">
        <v>0</v>
      </c>
      <c r="Q3737" s="22"/>
      <c r="R3737" s="14"/>
    </row>
    <row r="3738" spans="1:18" x14ac:dyDescent="0.25">
      <c r="A3738" s="14">
        <f t="shared" si="116"/>
        <v>3737</v>
      </c>
      <c r="B3738" s="15">
        <v>44440</v>
      </c>
      <c r="C3738" s="7">
        <v>44462</v>
      </c>
      <c r="D3738" s="75" t="s">
        <v>844</v>
      </c>
      <c r="E3738" s="22" t="s">
        <v>2298</v>
      </c>
      <c r="F3738" s="67" t="s">
        <v>1747</v>
      </c>
      <c r="G3738" s="8"/>
      <c r="H3738" s="67"/>
      <c r="I3738" s="22" t="s">
        <v>42</v>
      </c>
      <c r="J3738" s="68">
        <v>2</v>
      </c>
      <c r="K3738" s="13">
        <f>IFERROR(VLOOKUP(I3738,'LISTES stock'!A$2:B$1487,2,0)+SUMIFS(J3738:J3738,D3738:D3738,"ENTRÉE",I3738:I3738,I3738)-SUMIFS(J3738:J3738,D3738:D3738,"SORTIE",I3738:I3738,I3738),"")</f>
        <v>-17</v>
      </c>
      <c r="L3738" s="13">
        <f>IFERROR(VLOOKUP(I3738,T_LISTES[],3,0),"")</f>
        <v>0</v>
      </c>
      <c r="M3738" s="13" t="str">
        <f t="shared" si="117"/>
        <v>COMMANDER</v>
      </c>
      <c r="N3738" s="23"/>
      <c r="O3738" s="8"/>
      <c r="P3738" s="69">
        <v>0</v>
      </c>
      <c r="Q3738" s="22"/>
      <c r="R3738" s="14"/>
    </row>
    <row r="3739" spans="1:18" x14ac:dyDescent="0.25">
      <c r="A3739" s="14">
        <f t="shared" si="116"/>
        <v>3738</v>
      </c>
      <c r="B3739" s="15">
        <v>44440</v>
      </c>
      <c r="C3739" s="7">
        <v>44462</v>
      </c>
      <c r="D3739" s="75" t="s">
        <v>844</v>
      </c>
      <c r="E3739" s="22" t="s">
        <v>2298</v>
      </c>
      <c r="F3739" s="67" t="s">
        <v>1747</v>
      </c>
      <c r="G3739" s="8"/>
      <c r="H3739" s="67"/>
      <c r="I3739" s="22" t="s">
        <v>81</v>
      </c>
      <c r="J3739" s="68">
        <v>2</v>
      </c>
      <c r="K3739" s="13">
        <f>IFERROR(VLOOKUP(I3739,'LISTES stock'!A$2:B$1487,2,0)+SUMIFS(J3739:J3739,D3739:D3739,"ENTRÉE",I3739:I3739,I3739)-SUMIFS(J3739:J3739,D3739:D3739,"SORTIE",I3739:I3739,I3739),"")</f>
        <v>-4</v>
      </c>
      <c r="L3739" s="13">
        <f>IFERROR(VLOOKUP(I3739,T_LISTES[],3,0),"")</f>
        <v>0</v>
      </c>
      <c r="M3739" s="13" t="str">
        <f t="shared" si="117"/>
        <v>COMMANDER</v>
      </c>
      <c r="N3739" s="23"/>
      <c r="O3739" s="8"/>
      <c r="P3739" s="69">
        <v>0</v>
      </c>
      <c r="Q3739" s="22"/>
      <c r="R3739" s="14"/>
    </row>
    <row r="3740" spans="1:18" x14ac:dyDescent="0.25">
      <c r="A3740" s="14">
        <f t="shared" si="116"/>
        <v>3739</v>
      </c>
      <c r="B3740" s="15">
        <v>44440</v>
      </c>
      <c r="C3740" s="7">
        <v>44462</v>
      </c>
      <c r="D3740" s="75" t="s">
        <v>844</v>
      </c>
      <c r="E3740" s="22" t="s">
        <v>2298</v>
      </c>
      <c r="F3740" s="67" t="s">
        <v>2269</v>
      </c>
      <c r="G3740" s="8"/>
      <c r="H3740" s="67"/>
      <c r="I3740" s="22" t="s">
        <v>995</v>
      </c>
      <c r="J3740" s="68">
        <v>1</v>
      </c>
      <c r="K3740" s="13">
        <f>IFERROR(VLOOKUP(I3740,'LISTES stock'!A$2:B$1487,2,0)+SUMIFS(J3740:J3740,D3740:D3740,"ENTRÉE",I3740:I3740,I3740)-SUMIFS(J3740:J3740,D3740:D3740,"SORTIE",I3740:I3740,I3740),"")</f>
        <v>0</v>
      </c>
      <c r="L3740" s="13">
        <f>IFERROR(VLOOKUP(I3740,T_LISTES[],3,0),"")</f>
        <v>0</v>
      </c>
      <c r="M3740" s="13" t="str">
        <f t="shared" si="117"/>
        <v>COMMANDER</v>
      </c>
      <c r="N3740" s="23" t="s">
        <v>2263</v>
      </c>
      <c r="O3740" s="8"/>
      <c r="P3740" s="69">
        <v>0</v>
      </c>
      <c r="Q3740" s="22"/>
      <c r="R3740" s="14"/>
    </row>
    <row r="3741" spans="1:18" x14ac:dyDescent="0.25">
      <c r="A3741" s="14">
        <f t="shared" si="116"/>
        <v>3740</v>
      </c>
      <c r="B3741" s="15">
        <v>44440</v>
      </c>
      <c r="C3741" s="7">
        <v>44462</v>
      </c>
      <c r="D3741" s="75" t="s">
        <v>844</v>
      </c>
      <c r="E3741" s="22" t="s">
        <v>2298</v>
      </c>
      <c r="F3741" s="67" t="s">
        <v>2269</v>
      </c>
      <c r="G3741" s="8"/>
      <c r="H3741" s="67"/>
      <c r="I3741" s="22" t="s">
        <v>996</v>
      </c>
      <c r="J3741" s="68">
        <v>1</v>
      </c>
      <c r="K3741" s="13">
        <f>IFERROR(VLOOKUP(I3741,'LISTES stock'!A$2:B$1487,2,0)+SUMIFS(J3741:J3741,D3741:D3741,"ENTRÉE",I3741:I3741,I3741)-SUMIFS(J3741:J3741,D3741:D3741,"SORTIE",I3741:I3741,I3741),"")</f>
        <v>0</v>
      </c>
      <c r="L3741" s="13">
        <f>IFERROR(VLOOKUP(I3741,T_LISTES[],3,0),"")</f>
        <v>0</v>
      </c>
      <c r="M3741" s="13" t="str">
        <f t="shared" si="117"/>
        <v>COMMANDER</v>
      </c>
      <c r="N3741" s="23" t="s">
        <v>2263</v>
      </c>
      <c r="O3741" s="8"/>
      <c r="P3741" s="69">
        <v>0</v>
      </c>
      <c r="Q3741" s="22"/>
      <c r="R3741" s="14"/>
    </row>
    <row r="3742" spans="1:18" x14ac:dyDescent="0.25">
      <c r="A3742" s="14">
        <f t="shared" si="116"/>
        <v>3741</v>
      </c>
      <c r="B3742" s="15">
        <v>44440</v>
      </c>
      <c r="C3742" s="7">
        <v>44463</v>
      </c>
      <c r="D3742" s="8" t="s">
        <v>842</v>
      </c>
      <c r="E3742" s="22" t="s">
        <v>670</v>
      </c>
      <c r="F3742" s="67" t="s">
        <v>2269</v>
      </c>
      <c r="G3742" s="8"/>
      <c r="H3742" s="67" t="s">
        <v>1742</v>
      </c>
      <c r="I3742" s="22" t="s">
        <v>995</v>
      </c>
      <c r="J3742" s="68">
        <v>1</v>
      </c>
      <c r="K3742" s="13">
        <f>IFERROR(VLOOKUP(I3742,'LISTES stock'!A$2:B$1487,2,0)+SUMIFS(J3742:J3742,D3742:D3742,"ENTRÉE",I3742:I3742,I3742)-SUMIFS(J3742:J3742,D3742:D3742,"SORTIE",I3742:I3742,I3742),"")</f>
        <v>-2</v>
      </c>
      <c r="L3742" s="13">
        <f>IFERROR(VLOOKUP(I3742,T_LISTES[],3,0),"")</f>
        <v>0</v>
      </c>
      <c r="M3742" s="13" t="str">
        <f t="shared" si="117"/>
        <v>COMMANDER</v>
      </c>
      <c r="N3742" s="23"/>
      <c r="O3742" s="8"/>
      <c r="P3742" s="69">
        <v>0</v>
      </c>
      <c r="Q3742" s="22"/>
      <c r="R3742" s="14" t="s">
        <v>2208</v>
      </c>
    </row>
    <row r="3743" spans="1:18" x14ac:dyDescent="0.25">
      <c r="A3743" s="14">
        <f t="shared" si="116"/>
        <v>3742</v>
      </c>
      <c r="B3743" s="15">
        <v>44440</v>
      </c>
      <c r="C3743" s="7">
        <v>44463</v>
      </c>
      <c r="D3743" s="8" t="s">
        <v>842</v>
      </c>
      <c r="E3743" s="22" t="s">
        <v>670</v>
      </c>
      <c r="F3743" s="67" t="s">
        <v>2269</v>
      </c>
      <c r="G3743" s="8"/>
      <c r="H3743" s="67" t="s">
        <v>1742</v>
      </c>
      <c r="I3743" s="22" t="s">
        <v>996</v>
      </c>
      <c r="J3743" s="68">
        <v>1</v>
      </c>
      <c r="K3743" s="13">
        <f>IFERROR(VLOOKUP(I3743,'LISTES stock'!A$2:B$1487,2,0)+SUMIFS(J3743:J3743,D3743:D3743,"ENTRÉE",I3743:I3743,I3743)-SUMIFS(J3743:J3743,D3743:D3743,"SORTIE",I3743:I3743,I3743),"")</f>
        <v>-2</v>
      </c>
      <c r="L3743" s="13">
        <f>IFERROR(VLOOKUP(I3743,T_LISTES[],3,0),"")</f>
        <v>0</v>
      </c>
      <c r="M3743" s="13" t="str">
        <f t="shared" si="117"/>
        <v>COMMANDER</v>
      </c>
      <c r="N3743" s="23"/>
      <c r="O3743" s="8"/>
      <c r="P3743" s="69">
        <v>0</v>
      </c>
      <c r="Q3743" s="22"/>
      <c r="R3743" s="14" t="s">
        <v>2208</v>
      </c>
    </row>
    <row r="3744" spans="1:18" x14ac:dyDescent="0.25">
      <c r="A3744" s="14">
        <f t="shared" si="116"/>
        <v>3743</v>
      </c>
      <c r="B3744" s="15">
        <v>44440</v>
      </c>
      <c r="C3744" s="7">
        <v>44463</v>
      </c>
      <c r="D3744" s="8" t="s">
        <v>842</v>
      </c>
      <c r="E3744" s="22" t="s">
        <v>645</v>
      </c>
      <c r="F3744" s="67" t="s">
        <v>1747</v>
      </c>
      <c r="G3744" s="8"/>
      <c r="H3744" s="67" t="s">
        <v>26</v>
      </c>
      <c r="I3744" s="22" t="s">
        <v>70</v>
      </c>
      <c r="J3744" s="68">
        <v>1</v>
      </c>
      <c r="K3744" s="13">
        <f>IFERROR(VLOOKUP(I3744,'LISTES stock'!A$2:B$1487,2,0)+SUMIFS(J3744:J3744,D3744:D3744,"ENTRÉE",I3744:I3744,I3744)-SUMIFS(J3744:J3744,D3744:D3744,"SORTIE",I3744:I3744,I3744),"")</f>
        <v>-34</v>
      </c>
      <c r="L3744" s="13">
        <f>IFERROR(VLOOKUP(I3744,T_LISTES[],3,0),"")</f>
        <v>2</v>
      </c>
      <c r="M3744" s="13" t="str">
        <f t="shared" si="117"/>
        <v>COMMANDER</v>
      </c>
      <c r="N3744" s="23" t="s">
        <v>1775</v>
      </c>
      <c r="O3744" s="8"/>
      <c r="P3744" s="69">
        <v>0</v>
      </c>
      <c r="Q3744" s="22"/>
      <c r="R3744" s="14" t="s">
        <v>1790</v>
      </c>
    </row>
    <row r="3745" spans="1:18" x14ac:dyDescent="0.25">
      <c r="A3745" s="14">
        <f t="shared" si="116"/>
        <v>3744</v>
      </c>
      <c r="B3745" s="15">
        <v>44440</v>
      </c>
      <c r="C3745" s="7">
        <v>44463</v>
      </c>
      <c r="D3745" s="8" t="s">
        <v>842</v>
      </c>
      <c r="E3745" s="22" t="s">
        <v>124</v>
      </c>
      <c r="F3745" s="67" t="s">
        <v>1744</v>
      </c>
      <c r="G3745" s="8"/>
      <c r="H3745" s="67" t="s">
        <v>33</v>
      </c>
      <c r="I3745" s="22" t="s">
        <v>987</v>
      </c>
      <c r="J3745" s="68">
        <v>1</v>
      </c>
      <c r="K3745" s="13">
        <f>IFERROR(VLOOKUP(I3745,'LISTES stock'!A$2:B$1487,2,0)+SUMIFS(J3745:J3745,D3745:D3745,"ENTRÉE",I3745:I3745,I3745)-SUMIFS(J3745:J3745,D3745:D3745,"SORTIE",I3745:I3745,I3745),"")</f>
        <v>-1</v>
      </c>
      <c r="L3745" s="13">
        <f>IFERROR(VLOOKUP(I3745,T_LISTES[],3,0),"")</f>
        <v>0</v>
      </c>
      <c r="M3745" s="13" t="str">
        <f t="shared" si="117"/>
        <v>COMMANDER</v>
      </c>
      <c r="N3745" s="23"/>
      <c r="O3745" s="8"/>
      <c r="P3745" s="69">
        <v>0</v>
      </c>
      <c r="Q3745" s="22"/>
      <c r="R3745" s="14" t="s">
        <v>1789</v>
      </c>
    </row>
    <row r="3746" spans="1:18" x14ac:dyDescent="0.25">
      <c r="A3746" s="14">
        <f t="shared" si="116"/>
        <v>3745</v>
      </c>
      <c r="B3746" s="15">
        <v>44440</v>
      </c>
      <c r="C3746" s="7">
        <v>44463</v>
      </c>
      <c r="D3746" s="8" t="s">
        <v>842</v>
      </c>
      <c r="E3746" s="22" t="s">
        <v>63</v>
      </c>
      <c r="F3746" s="67" t="s">
        <v>1964</v>
      </c>
      <c r="G3746" s="8"/>
      <c r="H3746" s="67" t="s">
        <v>1742</v>
      </c>
      <c r="I3746" s="22" t="s">
        <v>333</v>
      </c>
      <c r="J3746" s="68">
        <v>1</v>
      </c>
      <c r="K3746" s="13">
        <f>IFERROR(VLOOKUP(I3746,'LISTES stock'!A$2:B$1487,2,0)+SUMIFS(J3746:J3746,D3746:D3746,"ENTRÉE",I3746:I3746,I3746)-SUMIFS(J3746:J3746,D3746:D3746,"SORTIE",I3746:I3746,I3746),"")</f>
        <v>-22</v>
      </c>
      <c r="L3746" s="13">
        <f>IFERROR(VLOOKUP(I3746,T_LISTES[],3,0),"")</f>
        <v>2</v>
      </c>
      <c r="M3746" s="13" t="str">
        <f t="shared" si="117"/>
        <v>COMMANDER</v>
      </c>
      <c r="N3746" s="23"/>
      <c r="O3746" s="8"/>
      <c r="P3746" s="69">
        <v>0</v>
      </c>
      <c r="Q3746" s="22"/>
      <c r="R3746" s="14" t="s">
        <v>1743</v>
      </c>
    </row>
    <row r="3747" spans="1:18" x14ac:dyDescent="0.25">
      <c r="A3747" s="14">
        <f t="shared" si="116"/>
        <v>3746</v>
      </c>
      <c r="B3747" s="15">
        <v>44440</v>
      </c>
      <c r="C3747" s="7">
        <v>44463</v>
      </c>
      <c r="D3747" s="8" t="s">
        <v>842</v>
      </c>
      <c r="E3747" s="22" t="s">
        <v>256</v>
      </c>
      <c r="F3747" s="67" t="s">
        <v>1964</v>
      </c>
      <c r="G3747" s="8"/>
      <c r="H3747" s="67" t="s">
        <v>1742</v>
      </c>
      <c r="I3747" s="22" t="s">
        <v>337</v>
      </c>
      <c r="J3747" s="68">
        <v>1</v>
      </c>
      <c r="K3747" s="13">
        <f>IFERROR(VLOOKUP(I3747,'LISTES stock'!A$2:B$1487,2,0)+SUMIFS(J3747:J3747,D3747:D3747,"ENTRÉE",I3747:I3747,I3747)-SUMIFS(J3747:J3747,D3747:D3747,"SORTIE",I3747:I3747,I3747),"")</f>
        <v>-25</v>
      </c>
      <c r="L3747" s="13">
        <f>IFERROR(VLOOKUP(I3747,T_LISTES[],3,0),"")</f>
        <v>2</v>
      </c>
      <c r="M3747" s="13" t="str">
        <f t="shared" si="117"/>
        <v>COMMANDER</v>
      </c>
      <c r="N3747" s="23"/>
      <c r="O3747" s="8"/>
      <c r="P3747" s="69">
        <v>0</v>
      </c>
      <c r="Q3747" s="22"/>
      <c r="R3747" s="14" t="s">
        <v>2210</v>
      </c>
    </row>
    <row r="3748" spans="1:18" x14ac:dyDescent="0.25">
      <c r="A3748" s="14">
        <f t="shared" si="116"/>
        <v>3747</v>
      </c>
      <c r="B3748" s="15">
        <v>44440</v>
      </c>
      <c r="C3748" s="7">
        <v>44463</v>
      </c>
      <c r="D3748" s="8" t="s">
        <v>842</v>
      </c>
      <c r="E3748" s="22" t="s">
        <v>256</v>
      </c>
      <c r="F3748" s="67" t="s">
        <v>1964</v>
      </c>
      <c r="G3748" s="8"/>
      <c r="H3748" s="67" t="s">
        <v>1742</v>
      </c>
      <c r="I3748" s="22" t="s">
        <v>333</v>
      </c>
      <c r="J3748" s="68">
        <v>1</v>
      </c>
      <c r="K3748" s="13">
        <f>IFERROR(VLOOKUP(I3748,'LISTES stock'!A$2:B$1487,2,0)+SUMIFS(J3748:J3748,D3748:D3748,"ENTRÉE",I3748:I3748,I3748)-SUMIFS(J3748:J3748,D3748:D3748,"SORTIE",I3748:I3748,I3748),"")</f>
        <v>-22</v>
      </c>
      <c r="L3748" s="13">
        <f>IFERROR(VLOOKUP(I3748,T_LISTES[],3,0),"")</f>
        <v>2</v>
      </c>
      <c r="M3748" s="13" t="str">
        <f t="shared" si="117"/>
        <v>COMMANDER</v>
      </c>
      <c r="N3748" s="23"/>
      <c r="O3748" s="8"/>
      <c r="P3748" s="69">
        <v>0</v>
      </c>
      <c r="Q3748" s="22"/>
      <c r="R3748" s="14" t="s">
        <v>2210</v>
      </c>
    </row>
    <row r="3749" spans="1:18" x14ac:dyDescent="0.25">
      <c r="A3749" s="14">
        <f t="shared" si="116"/>
        <v>3748</v>
      </c>
      <c r="B3749" s="15">
        <v>44440</v>
      </c>
      <c r="C3749" s="7">
        <v>44463</v>
      </c>
      <c r="D3749" s="8" t="s">
        <v>842</v>
      </c>
      <c r="E3749" s="22" t="s">
        <v>780</v>
      </c>
      <c r="F3749" s="67" t="s">
        <v>1964</v>
      </c>
      <c r="G3749" s="8"/>
      <c r="H3749" s="67" t="s">
        <v>1742</v>
      </c>
      <c r="I3749" s="22" t="s">
        <v>238</v>
      </c>
      <c r="J3749" s="68">
        <v>1</v>
      </c>
      <c r="K3749" s="13">
        <f>IFERROR(VLOOKUP(I3749,'LISTES stock'!A$2:B$1487,2,0)+SUMIFS(J3749:J3749,D3749:D3749,"ENTRÉE",I3749:I3749,I3749)-SUMIFS(J3749:J3749,D3749:D3749,"SORTIE",I3749:I3749,I3749),"")</f>
        <v>11</v>
      </c>
      <c r="L3749" s="13">
        <f>IFERROR(VLOOKUP(I3749,T_LISTES[],3,0),"")</f>
        <v>2</v>
      </c>
      <c r="M3749" s="13" t="str">
        <f t="shared" si="117"/>
        <v/>
      </c>
      <c r="N3749" s="23"/>
      <c r="O3749" s="8"/>
      <c r="P3749" s="69">
        <v>0</v>
      </c>
      <c r="Q3749" s="22"/>
      <c r="R3749" s="14" t="s">
        <v>2210</v>
      </c>
    </row>
    <row r="3750" spans="1:18" x14ac:dyDescent="0.25">
      <c r="A3750" s="14">
        <f t="shared" si="116"/>
        <v>3749</v>
      </c>
      <c r="B3750" s="15">
        <v>44440</v>
      </c>
      <c r="C3750" s="7">
        <v>44463</v>
      </c>
      <c r="D3750" s="8" t="s">
        <v>842</v>
      </c>
      <c r="E3750" s="22" t="s">
        <v>780</v>
      </c>
      <c r="F3750" s="67" t="s">
        <v>1964</v>
      </c>
      <c r="G3750" s="8"/>
      <c r="H3750" s="67" t="s">
        <v>1742</v>
      </c>
      <c r="I3750" s="22" t="s">
        <v>333</v>
      </c>
      <c r="J3750" s="68">
        <v>1</v>
      </c>
      <c r="K3750" s="13">
        <f>IFERROR(VLOOKUP(I3750,'LISTES stock'!A$2:B$1487,2,0)+SUMIFS(J3750:J3750,D3750:D3750,"ENTRÉE",I3750:I3750,I3750)-SUMIFS(J3750:J3750,D3750:D3750,"SORTIE",I3750:I3750,I3750),"")</f>
        <v>-22</v>
      </c>
      <c r="L3750" s="13">
        <f>IFERROR(VLOOKUP(I3750,T_LISTES[],3,0),"")</f>
        <v>2</v>
      </c>
      <c r="M3750" s="13" t="str">
        <f t="shared" si="117"/>
        <v>COMMANDER</v>
      </c>
      <c r="N3750" s="23"/>
      <c r="O3750" s="8"/>
      <c r="P3750" s="69">
        <v>0</v>
      </c>
      <c r="Q3750" s="22"/>
      <c r="R3750" s="14" t="s">
        <v>2210</v>
      </c>
    </row>
    <row r="3751" spans="1:18" x14ac:dyDescent="0.25">
      <c r="A3751" s="14">
        <f t="shared" si="116"/>
        <v>3750</v>
      </c>
      <c r="B3751" s="15">
        <v>44440</v>
      </c>
      <c r="C3751" s="7">
        <v>44463</v>
      </c>
      <c r="D3751" s="8" t="s">
        <v>842</v>
      </c>
      <c r="E3751" s="22" t="s">
        <v>131</v>
      </c>
      <c r="F3751" s="67" t="s">
        <v>1964</v>
      </c>
      <c r="G3751" s="8"/>
      <c r="H3751" s="67" t="s">
        <v>1742</v>
      </c>
      <c r="I3751" s="22" t="s">
        <v>329</v>
      </c>
      <c r="J3751" s="68">
        <v>1</v>
      </c>
      <c r="K3751" s="13">
        <f>IFERROR(VLOOKUP(I3751,'LISTES stock'!A$2:B$1487,2,0)+SUMIFS(J3751:J3751,D3751:D3751,"ENTRÉE",I3751:I3751,I3751)-SUMIFS(J3751:J3751,D3751:D3751,"SORTIE",I3751:I3751,I3751),"")</f>
        <v>33</v>
      </c>
      <c r="L3751" s="13">
        <f>IFERROR(VLOOKUP(I3751,T_LISTES[],3,0),"")</f>
        <v>2</v>
      </c>
      <c r="M3751" s="13" t="str">
        <f t="shared" si="117"/>
        <v/>
      </c>
      <c r="N3751" s="23"/>
      <c r="O3751" s="8"/>
      <c r="P3751" s="69">
        <v>0</v>
      </c>
      <c r="Q3751" s="22"/>
      <c r="R3751" s="14" t="s">
        <v>2211</v>
      </c>
    </row>
    <row r="3752" spans="1:18" x14ac:dyDescent="0.25">
      <c r="A3752" s="14">
        <f t="shared" si="116"/>
        <v>3751</v>
      </c>
      <c r="B3752" s="15">
        <v>44440</v>
      </c>
      <c r="C3752" s="7">
        <v>44463</v>
      </c>
      <c r="D3752" s="8" t="s">
        <v>842</v>
      </c>
      <c r="E3752" s="22" t="s">
        <v>131</v>
      </c>
      <c r="F3752" s="67" t="s">
        <v>1964</v>
      </c>
      <c r="G3752" s="8"/>
      <c r="H3752" s="67" t="s">
        <v>1742</v>
      </c>
      <c r="I3752" s="22" t="s">
        <v>7</v>
      </c>
      <c r="J3752" s="68">
        <v>2</v>
      </c>
      <c r="K3752" s="13">
        <f>IFERROR(VLOOKUP(I3752,'LISTES stock'!A$2:B$1487,2,0)+SUMIFS(J3752:J3752,D3752:D3752,"ENTRÉE",I3752:I3752,I3752)-SUMIFS(J3752:J3752,D3752:D3752,"SORTIE",I3752:I3752,I3752),"")</f>
        <v>-1</v>
      </c>
      <c r="L3752" s="13">
        <f>IFERROR(VLOOKUP(I3752,T_LISTES[],3,0),"")</f>
        <v>2</v>
      </c>
      <c r="M3752" s="13" t="str">
        <f t="shared" si="117"/>
        <v>COMMANDER</v>
      </c>
      <c r="N3752" s="23"/>
      <c r="O3752" s="8"/>
      <c r="P3752" s="69">
        <v>0</v>
      </c>
      <c r="Q3752" s="22"/>
      <c r="R3752" s="14" t="s">
        <v>2211</v>
      </c>
    </row>
    <row r="3753" spans="1:18" x14ac:dyDescent="0.25">
      <c r="A3753" s="14">
        <f t="shared" si="116"/>
        <v>3752</v>
      </c>
      <c r="B3753" s="15">
        <v>44440</v>
      </c>
      <c r="C3753" s="7">
        <v>44463</v>
      </c>
      <c r="D3753" s="8" t="s">
        <v>842</v>
      </c>
      <c r="E3753" s="22" t="s">
        <v>220</v>
      </c>
      <c r="F3753" s="67" t="s">
        <v>1870</v>
      </c>
      <c r="G3753" s="8"/>
      <c r="H3753" s="67" t="s">
        <v>1796</v>
      </c>
      <c r="I3753" s="22" t="s">
        <v>213</v>
      </c>
      <c r="J3753" s="68">
        <v>1</v>
      </c>
      <c r="K3753" s="13">
        <f>IFERROR(VLOOKUP(I3753,'LISTES stock'!A$2:B$1487,2,0)+SUMIFS(J3753:J3753,D3753:D3753,"ENTRÉE",I3753:I3753,I3753)-SUMIFS(J3753:J3753,D3753:D3753,"SORTIE",I3753:I3753,I3753),"")</f>
        <v>-31</v>
      </c>
      <c r="L3753" s="13">
        <f>IFERROR(VLOOKUP(I3753,T_LISTES[],3,0),"")</f>
        <v>0</v>
      </c>
      <c r="M3753" s="13" t="str">
        <f t="shared" si="117"/>
        <v>COMMANDER</v>
      </c>
      <c r="N3753" s="23"/>
      <c r="O3753" s="8"/>
      <c r="P3753" s="69">
        <v>0</v>
      </c>
      <c r="Q3753" s="22"/>
      <c r="R3753" s="14" t="s">
        <v>1845</v>
      </c>
    </row>
    <row r="3754" spans="1:18" x14ac:dyDescent="0.25">
      <c r="A3754" s="14">
        <f t="shared" si="116"/>
        <v>3753</v>
      </c>
      <c r="B3754" s="15">
        <v>44440</v>
      </c>
      <c r="C3754" s="7">
        <v>44463</v>
      </c>
      <c r="D3754" s="8" t="s">
        <v>842</v>
      </c>
      <c r="E3754" s="22" t="s">
        <v>662</v>
      </c>
      <c r="F3754" s="67" t="s">
        <v>1860</v>
      </c>
      <c r="G3754" s="8"/>
      <c r="H3754" s="67" t="s">
        <v>26</v>
      </c>
      <c r="I3754" s="22" t="s">
        <v>664</v>
      </c>
      <c r="J3754" s="68">
        <v>1</v>
      </c>
      <c r="K3754" s="13">
        <f>IFERROR(VLOOKUP(I3754,'LISTES stock'!A$2:B$1487,2,0)+SUMIFS(J3754:J3754,D3754:D3754,"ENTRÉE",I3754:I3754,I3754)-SUMIFS(J3754:J3754,D3754:D3754,"SORTIE",I3754:I3754,I3754),"")</f>
        <v>-14</v>
      </c>
      <c r="L3754" s="13">
        <f>IFERROR(VLOOKUP(I3754,T_LISTES[],3,0),"")</f>
        <v>2</v>
      </c>
      <c r="M3754" s="13" t="str">
        <f t="shared" si="117"/>
        <v>COMMANDER</v>
      </c>
      <c r="N3754" s="23"/>
      <c r="O3754" s="8"/>
      <c r="P3754" s="69">
        <v>0</v>
      </c>
      <c r="Q3754" s="22" t="s">
        <v>1780</v>
      </c>
      <c r="R3754" s="14" t="s">
        <v>1759</v>
      </c>
    </row>
    <row r="3755" spans="1:18" x14ac:dyDescent="0.25">
      <c r="A3755" s="14">
        <f t="shared" si="116"/>
        <v>3754</v>
      </c>
      <c r="B3755" s="15">
        <v>44440</v>
      </c>
      <c r="C3755" s="7">
        <v>44463</v>
      </c>
      <c r="D3755" s="8" t="s">
        <v>842</v>
      </c>
      <c r="E3755" s="22" t="s">
        <v>662</v>
      </c>
      <c r="F3755" s="67" t="s">
        <v>1860</v>
      </c>
      <c r="G3755" s="8"/>
      <c r="H3755" s="67" t="s">
        <v>26</v>
      </c>
      <c r="I3755" s="22" t="s">
        <v>663</v>
      </c>
      <c r="J3755" s="68">
        <v>2</v>
      </c>
      <c r="K3755" s="13">
        <f>IFERROR(VLOOKUP(I3755,'LISTES stock'!A$2:B$1487,2,0)+SUMIFS(J3755:J3755,D3755:D3755,"ENTRÉE",I3755:I3755,I3755)-SUMIFS(J3755:J3755,D3755:D3755,"SORTIE",I3755:I3755,I3755),"")</f>
        <v>-1</v>
      </c>
      <c r="L3755" s="13">
        <f>IFERROR(VLOOKUP(I3755,T_LISTES[],3,0),"")</f>
        <v>2</v>
      </c>
      <c r="M3755" s="13" t="str">
        <f t="shared" si="117"/>
        <v>COMMANDER</v>
      </c>
      <c r="N3755" s="23"/>
      <c r="O3755" s="8"/>
      <c r="P3755" s="69">
        <v>0</v>
      </c>
      <c r="Q3755" s="22" t="s">
        <v>1780</v>
      </c>
      <c r="R3755" s="14" t="s">
        <v>1759</v>
      </c>
    </row>
    <row r="3756" spans="1:18" x14ac:dyDescent="0.25">
      <c r="A3756" s="14">
        <f t="shared" si="116"/>
        <v>3755</v>
      </c>
      <c r="B3756" s="15">
        <v>44440</v>
      </c>
      <c r="C3756" s="7">
        <v>44463</v>
      </c>
      <c r="D3756" s="8" t="s">
        <v>842</v>
      </c>
      <c r="E3756" s="22" t="s">
        <v>662</v>
      </c>
      <c r="F3756" s="67" t="s">
        <v>1860</v>
      </c>
      <c r="G3756" s="8"/>
      <c r="H3756" s="67" t="s">
        <v>26</v>
      </c>
      <c r="I3756" s="22" t="s">
        <v>135</v>
      </c>
      <c r="J3756" s="68">
        <v>1</v>
      </c>
      <c r="K3756" s="13">
        <f>IFERROR(VLOOKUP(I3756,'LISTES stock'!A$2:B$1487,2,0)+SUMIFS(J3756:J3756,D3756:D3756,"ENTRÉE",I3756:I3756,I3756)-SUMIFS(J3756:J3756,D3756:D3756,"SORTIE",I3756:I3756,I3756),"")</f>
        <v>-87</v>
      </c>
      <c r="L3756" s="13">
        <f>IFERROR(VLOOKUP(I3756,T_LISTES[],3,0),"")</f>
        <v>2</v>
      </c>
      <c r="M3756" s="13" t="str">
        <f t="shared" si="117"/>
        <v>COMMANDER</v>
      </c>
      <c r="N3756" s="23"/>
      <c r="O3756" s="8"/>
      <c r="P3756" s="69">
        <v>0</v>
      </c>
      <c r="Q3756" s="22" t="s">
        <v>1780</v>
      </c>
      <c r="R3756" s="14" t="s">
        <v>1759</v>
      </c>
    </row>
    <row r="3757" spans="1:18" x14ac:dyDescent="0.25">
      <c r="A3757" s="14">
        <f t="shared" si="116"/>
        <v>3756</v>
      </c>
      <c r="B3757" s="15">
        <v>44440</v>
      </c>
      <c r="C3757" s="7">
        <v>44463</v>
      </c>
      <c r="D3757" s="8" t="s">
        <v>842</v>
      </c>
      <c r="E3757" s="22" t="s">
        <v>662</v>
      </c>
      <c r="F3757" s="67" t="s">
        <v>1765</v>
      </c>
      <c r="G3757" s="8"/>
      <c r="H3757" s="67" t="s">
        <v>58</v>
      </c>
      <c r="I3757" s="22" t="s">
        <v>57</v>
      </c>
      <c r="J3757" s="68">
        <v>35</v>
      </c>
      <c r="K3757" s="13">
        <f>IFERROR(VLOOKUP(I3757,'LISTES stock'!A$2:B$1487,2,0)+SUMIFS(J3757:J3757,D3757:D3757,"ENTRÉE",I3757:I3757,I3757)-SUMIFS(J3757:J3757,D3757:D3757,"SORTIE",I3757:I3757,I3757),"")</f>
        <v>-7079</v>
      </c>
      <c r="L3757" s="13">
        <f>IFERROR(VLOOKUP(I3757,T_LISTES[],3,0),"")</f>
        <v>0</v>
      </c>
      <c r="M3757" s="13" t="str">
        <f t="shared" si="117"/>
        <v>COMMANDER</v>
      </c>
      <c r="N3757" s="23" t="s">
        <v>1861</v>
      </c>
      <c r="O3757" s="8"/>
      <c r="P3757" s="69">
        <v>0</v>
      </c>
      <c r="Q3757" s="22" t="s">
        <v>1780</v>
      </c>
      <c r="R3757" s="14" t="s">
        <v>1759</v>
      </c>
    </row>
    <row r="3758" spans="1:18" x14ac:dyDescent="0.25">
      <c r="A3758" s="14">
        <f t="shared" si="116"/>
        <v>3757</v>
      </c>
      <c r="B3758" s="15">
        <v>44440</v>
      </c>
      <c r="C3758" s="7">
        <v>44463</v>
      </c>
      <c r="D3758" s="8" t="s">
        <v>842</v>
      </c>
      <c r="E3758" s="22" t="s">
        <v>665</v>
      </c>
      <c r="F3758" s="67" t="s">
        <v>1860</v>
      </c>
      <c r="G3758" s="8"/>
      <c r="H3758" s="67" t="s">
        <v>26</v>
      </c>
      <c r="I3758" s="22" t="s">
        <v>647</v>
      </c>
      <c r="J3758" s="68">
        <v>2</v>
      </c>
      <c r="K3758" s="13">
        <f>IFERROR(VLOOKUP(I3758,'LISTES stock'!A$2:B$1487,2,0)+SUMIFS(J3758:J3758,D3758:D3758,"ENTRÉE",I3758:I3758,I3758)-SUMIFS(J3758:J3758,D3758:D3758,"SORTIE",I3758:I3758,I3758),"")</f>
        <v>-13</v>
      </c>
      <c r="L3758" s="13">
        <f>IFERROR(VLOOKUP(I3758,T_LISTES[],3,0),"")</f>
        <v>2</v>
      </c>
      <c r="M3758" s="13" t="str">
        <f t="shared" si="117"/>
        <v>COMMANDER</v>
      </c>
      <c r="N3758" s="23"/>
      <c r="O3758" s="8"/>
      <c r="P3758" s="69">
        <v>0</v>
      </c>
      <c r="Q3758" s="22"/>
      <c r="R3758" s="14" t="s">
        <v>1776</v>
      </c>
    </row>
    <row r="3759" spans="1:18" x14ac:dyDescent="0.25">
      <c r="A3759" s="14">
        <f t="shared" si="116"/>
        <v>3758</v>
      </c>
      <c r="B3759" s="15">
        <v>44440</v>
      </c>
      <c r="C3759" s="7">
        <v>44463</v>
      </c>
      <c r="D3759" s="8" t="s">
        <v>842</v>
      </c>
      <c r="E3759" s="22" t="s">
        <v>166</v>
      </c>
      <c r="F3759" s="67" t="s">
        <v>1964</v>
      </c>
      <c r="G3759" s="8"/>
      <c r="H3759" s="67" t="s">
        <v>1742</v>
      </c>
      <c r="I3759" s="22" t="s">
        <v>337</v>
      </c>
      <c r="J3759" s="68">
        <v>1</v>
      </c>
      <c r="K3759" s="13">
        <f>IFERROR(VLOOKUP(I3759,'LISTES stock'!A$2:B$1487,2,0)+SUMIFS(J3759:J3759,D3759:D3759,"ENTRÉE",I3759:I3759,I3759)-SUMIFS(J3759:J3759,D3759:D3759,"SORTIE",I3759:I3759,I3759),"")</f>
        <v>-25</v>
      </c>
      <c r="L3759" s="13">
        <f>IFERROR(VLOOKUP(I3759,T_LISTES[],3,0),"")</f>
        <v>2</v>
      </c>
      <c r="M3759" s="13" t="str">
        <f t="shared" si="117"/>
        <v>COMMANDER</v>
      </c>
      <c r="N3759" s="23"/>
      <c r="O3759" s="8"/>
      <c r="P3759" s="69">
        <v>0</v>
      </c>
      <c r="Q3759" s="22"/>
      <c r="R3759" s="14" t="s">
        <v>2204</v>
      </c>
    </row>
    <row r="3760" spans="1:18" x14ac:dyDescent="0.25">
      <c r="A3760" s="14">
        <f t="shared" si="116"/>
        <v>3759</v>
      </c>
      <c r="B3760" s="15">
        <v>44440</v>
      </c>
      <c r="C3760" s="7">
        <v>44463</v>
      </c>
      <c r="D3760" s="8" t="s">
        <v>842</v>
      </c>
      <c r="E3760" s="22" t="s">
        <v>677</v>
      </c>
      <c r="F3760" s="67" t="s">
        <v>1765</v>
      </c>
      <c r="G3760" s="8"/>
      <c r="H3760" s="67" t="s">
        <v>26</v>
      </c>
      <c r="I3760" s="22" t="s">
        <v>64</v>
      </c>
      <c r="J3760" s="68">
        <v>1</v>
      </c>
      <c r="K3760" s="13">
        <f>IFERROR(VLOOKUP(I3760,'LISTES stock'!A$2:B$1487,2,0)+SUMIFS(J3760:J3760,D3760:D3760,"ENTRÉE",I3760:I3760,I3760)-SUMIFS(J3760:J3760,D3760:D3760,"SORTIE",I3760:I3760,I3760),"")</f>
        <v>-50</v>
      </c>
      <c r="L3760" s="13">
        <f>IFERROR(VLOOKUP(I3760,T_LISTES[],3,0),"")</f>
        <v>2</v>
      </c>
      <c r="M3760" s="13" t="str">
        <f t="shared" si="117"/>
        <v>COMMANDER</v>
      </c>
      <c r="N3760" s="23"/>
      <c r="O3760" s="8"/>
      <c r="P3760" s="69">
        <v>0</v>
      </c>
      <c r="Q3760" s="22" t="s">
        <v>1780</v>
      </c>
      <c r="R3760" s="14" t="s">
        <v>1776</v>
      </c>
    </row>
    <row r="3761" spans="1:18" x14ac:dyDescent="0.25">
      <c r="A3761" s="14">
        <f t="shared" si="116"/>
        <v>3760</v>
      </c>
      <c r="B3761" s="15">
        <v>44440</v>
      </c>
      <c r="C3761" s="7">
        <v>44463</v>
      </c>
      <c r="D3761" s="8" t="s">
        <v>842</v>
      </c>
      <c r="E3761" s="22" t="s">
        <v>677</v>
      </c>
      <c r="F3761" s="67" t="s">
        <v>1765</v>
      </c>
      <c r="G3761" s="8"/>
      <c r="H3761" s="67" t="s">
        <v>26</v>
      </c>
      <c r="I3761" s="22" t="s">
        <v>65</v>
      </c>
      <c r="J3761" s="68">
        <v>1</v>
      </c>
      <c r="K3761" s="13">
        <f>IFERROR(VLOOKUP(I3761,'LISTES stock'!A$2:B$1487,2,0)+SUMIFS(J3761:J3761,D3761:D3761,"ENTRÉE",I3761:I3761,I3761)-SUMIFS(J3761:J3761,D3761:D3761,"SORTIE",I3761:I3761,I3761),"")</f>
        <v>-54</v>
      </c>
      <c r="L3761" s="13">
        <f>IFERROR(VLOOKUP(I3761,T_LISTES[],3,0),"")</f>
        <v>2</v>
      </c>
      <c r="M3761" s="13" t="str">
        <f t="shared" si="117"/>
        <v>COMMANDER</v>
      </c>
      <c r="N3761" s="23"/>
      <c r="O3761" s="8"/>
      <c r="P3761" s="69">
        <v>0</v>
      </c>
      <c r="Q3761" s="22" t="s">
        <v>1780</v>
      </c>
      <c r="R3761" s="14" t="s">
        <v>1776</v>
      </c>
    </row>
    <row r="3762" spans="1:18" x14ac:dyDescent="0.25">
      <c r="A3762" s="14">
        <f t="shared" si="116"/>
        <v>3761</v>
      </c>
      <c r="B3762" s="15">
        <v>44440</v>
      </c>
      <c r="C3762" s="7">
        <v>44463</v>
      </c>
      <c r="D3762" s="8" t="s">
        <v>842</v>
      </c>
      <c r="E3762" s="22" t="s">
        <v>677</v>
      </c>
      <c r="F3762" s="67" t="s">
        <v>1860</v>
      </c>
      <c r="G3762" s="8"/>
      <c r="H3762" s="67" t="s">
        <v>26</v>
      </c>
      <c r="I3762" s="22" t="s">
        <v>135</v>
      </c>
      <c r="J3762" s="68">
        <v>1</v>
      </c>
      <c r="K3762" s="13">
        <f>IFERROR(VLOOKUP(I3762,'LISTES stock'!A$2:B$1487,2,0)+SUMIFS(J3762:J3762,D3762:D3762,"ENTRÉE",I3762:I3762,I3762)-SUMIFS(J3762:J3762,D3762:D3762,"SORTIE",I3762:I3762,I3762),"")</f>
        <v>-87</v>
      </c>
      <c r="L3762" s="13">
        <f>IFERROR(VLOOKUP(I3762,T_LISTES[],3,0),"")</f>
        <v>2</v>
      </c>
      <c r="M3762" s="13" t="str">
        <f t="shared" si="117"/>
        <v>COMMANDER</v>
      </c>
      <c r="N3762" s="23"/>
      <c r="O3762" s="8"/>
      <c r="P3762" s="69">
        <v>0</v>
      </c>
      <c r="Q3762" s="22" t="s">
        <v>1780</v>
      </c>
      <c r="R3762" s="14" t="s">
        <v>1776</v>
      </c>
    </row>
    <row r="3763" spans="1:18" x14ac:dyDescent="0.25">
      <c r="A3763" s="14">
        <f t="shared" si="116"/>
        <v>3762</v>
      </c>
      <c r="B3763" s="15">
        <v>44440</v>
      </c>
      <c r="C3763" s="7">
        <v>44463</v>
      </c>
      <c r="D3763" s="8" t="s">
        <v>842</v>
      </c>
      <c r="E3763" s="22" t="s">
        <v>677</v>
      </c>
      <c r="F3763" s="67" t="s">
        <v>1765</v>
      </c>
      <c r="G3763" s="8"/>
      <c r="H3763" s="67" t="s">
        <v>58</v>
      </c>
      <c r="I3763" s="22" t="s">
        <v>57</v>
      </c>
      <c r="J3763" s="68">
        <v>35</v>
      </c>
      <c r="K3763" s="13">
        <f>IFERROR(VLOOKUP(I3763,'LISTES stock'!A$2:B$1487,2,0)+SUMIFS(J3763:J3763,D3763:D3763,"ENTRÉE",I3763:I3763,I3763)-SUMIFS(J3763:J3763,D3763:D3763,"SORTIE",I3763:I3763,I3763),"")</f>
        <v>-7079</v>
      </c>
      <c r="L3763" s="13">
        <f>IFERROR(VLOOKUP(I3763,T_LISTES[],3,0),"")</f>
        <v>0</v>
      </c>
      <c r="M3763" s="13" t="str">
        <f t="shared" si="117"/>
        <v>COMMANDER</v>
      </c>
      <c r="N3763" s="23" t="s">
        <v>1861</v>
      </c>
      <c r="O3763" s="8"/>
      <c r="P3763" s="69">
        <v>0</v>
      </c>
      <c r="Q3763" s="22" t="s">
        <v>1780</v>
      </c>
      <c r="R3763" s="14" t="s">
        <v>1776</v>
      </c>
    </row>
    <row r="3764" spans="1:18" x14ac:dyDescent="0.25">
      <c r="A3764" s="14">
        <f t="shared" si="116"/>
        <v>3763</v>
      </c>
      <c r="B3764" s="15">
        <v>44440</v>
      </c>
      <c r="C3764" s="7">
        <v>44463</v>
      </c>
      <c r="D3764" s="8" t="s">
        <v>842</v>
      </c>
      <c r="E3764" s="22" t="s">
        <v>662</v>
      </c>
      <c r="F3764" s="67" t="s">
        <v>1747</v>
      </c>
      <c r="G3764" s="8"/>
      <c r="H3764" s="67" t="s">
        <v>33</v>
      </c>
      <c r="I3764" s="22" t="s">
        <v>19</v>
      </c>
      <c r="J3764" s="68">
        <v>5</v>
      </c>
      <c r="K3764" s="13">
        <f>IFERROR(VLOOKUP(I3764,'LISTES stock'!A$2:B$1487,2,0)+SUMIFS(J3764:J3764,D3764:D3764,"ENTRÉE",I3764:I3764,I3764)-SUMIFS(J3764:J3764,D3764:D3764,"SORTIE",I3764:I3764,I3764),"")</f>
        <v>47</v>
      </c>
      <c r="L3764" s="13">
        <f>IFERROR(VLOOKUP(I3764,T_LISTES[],3,0),"")</f>
        <v>2</v>
      </c>
      <c r="M3764" s="13" t="str">
        <f t="shared" si="117"/>
        <v/>
      </c>
      <c r="N3764" s="23"/>
      <c r="O3764" s="8"/>
      <c r="P3764" s="69">
        <v>0</v>
      </c>
      <c r="Q3764" s="22" t="s">
        <v>1757</v>
      </c>
      <c r="R3764" s="14" t="s">
        <v>1759</v>
      </c>
    </row>
    <row r="3765" spans="1:18" x14ac:dyDescent="0.25">
      <c r="A3765" s="14">
        <f t="shared" si="116"/>
        <v>3764</v>
      </c>
      <c r="B3765" s="15">
        <v>44440</v>
      </c>
      <c r="C3765" s="7">
        <v>44463</v>
      </c>
      <c r="D3765" s="8" t="s">
        <v>842</v>
      </c>
      <c r="E3765" s="22" t="s">
        <v>264</v>
      </c>
      <c r="F3765" s="67" t="s">
        <v>1964</v>
      </c>
      <c r="G3765" s="8"/>
      <c r="H3765" s="67" t="s">
        <v>1742</v>
      </c>
      <c r="I3765" s="22" t="s">
        <v>337</v>
      </c>
      <c r="J3765" s="68">
        <v>1</v>
      </c>
      <c r="K3765" s="13">
        <f>IFERROR(VLOOKUP(I3765,'LISTES stock'!A$2:B$1487,2,0)+SUMIFS(J3765:J3765,D3765:D3765,"ENTRÉE",I3765:I3765,I3765)-SUMIFS(J3765:J3765,D3765:D3765,"SORTIE",I3765:I3765,I3765),"")</f>
        <v>-25</v>
      </c>
      <c r="L3765" s="13">
        <f>IFERROR(VLOOKUP(I3765,T_LISTES[],3,0),"")</f>
        <v>2</v>
      </c>
      <c r="M3765" s="13" t="str">
        <f t="shared" si="117"/>
        <v>COMMANDER</v>
      </c>
      <c r="N3765" s="23"/>
      <c r="O3765" s="8"/>
      <c r="P3765" s="69">
        <v>0</v>
      </c>
      <c r="Q3765" s="22"/>
      <c r="R3765" s="14" t="s">
        <v>2210</v>
      </c>
    </row>
    <row r="3766" spans="1:18" x14ac:dyDescent="0.25">
      <c r="A3766" s="14">
        <f t="shared" si="116"/>
        <v>3765</v>
      </c>
      <c r="B3766" s="15">
        <v>44440</v>
      </c>
      <c r="C3766" s="7">
        <v>44463</v>
      </c>
      <c r="D3766" s="8" t="s">
        <v>842</v>
      </c>
      <c r="E3766" s="22" t="s">
        <v>80</v>
      </c>
      <c r="F3766" s="67" t="s">
        <v>1747</v>
      </c>
      <c r="G3766" s="8"/>
      <c r="H3766" s="67" t="s">
        <v>26</v>
      </c>
      <c r="I3766" s="22" t="s">
        <v>70</v>
      </c>
      <c r="J3766" s="68">
        <v>1</v>
      </c>
      <c r="K3766" s="13">
        <f>IFERROR(VLOOKUP(I3766,'LISTES stock'!A$2:B$1487,2,0)+SUMIFS(J3766:J3766,D3766:D3766,"ENTRÉE",I3766:I3766,I3766)-SUMIFS(J3766:J3766,D3766:D3766,"SORTIE",I3766:I3766,I3766),"")</f>
        <v>-34</v>
      </c>
      <c r="L3766" s="13">
        <f>IFERROR(VLOOKUP(I3766,T_LISTES[],3,0),"")</f>
        <v>2</v>
      </c>
      <c r="M3766" s="13" t="str">
        <f t="shared" si="117"/>
        <v>COMMANDER</v>
      </c>
      <c r="N3766" s="23" t="s">
        <v>1775</v>
      </c>
      <c r="O3766" s="8"/>
      <c r="P3766" s="69">
        <v>0</v>
      </c>
      <c r="Q3766" s="22"/>
      <c r="R3766" s="14" t="s">
        <v>1790</v>
      </c>
    </row>
    <row r="3767" spans="1:18" x14ac:dyDescent="0.25">
      <c r="A3767" s="14">
        <f t="shared" si="116"/>
        <v>3766</v>
      </c>
      <c r="B3767" s="15">
        <v>44440</v>
      </c>
      <c r="C3767" s="7">
        <v>44463</v>
      </c>
      <c r="D3767" s="8" t="s">
        <v>842</v>
      </c>
      <c r="E3767" s="22" t="s">
        <v>256</v>
      </c>
      <c r="F3767" s="67" t="s">
        <v>1860</v>
      </c>
      <c r="G3767" s="8"/>
      <c r="H3767" s="67" t="s">
        <v>26</v>
      </c>
      <c r="I3767" s="22" t="s">
        <v>133</v>
      </c>
      <c r="J3767" s="68">
        <v>2</v>
      </c>
      <c r="K3767" s="13">
        <f>IFERROR(VLOOKUP(I3767,'LISTES stock'!A$2:B$1487,2,0)+SUMIFS(J3767:J3767,D3767:D3767,"ENTRÉE",I3767:I3767,I3767)-SUMIFS(J3767:J3767,D3767:D3767,"SORTIE",I3767:I3767,I3767),"")</f>
        <v>-5</v>
      </c>
      <c r="L3767" s="13">
        <f>IFERROR(VLOOKUP(I3767,T_LISTES[],3,0),"")</f>
        <v>2</v>
      </c>
      <c r="M3767" s="13" t="str">
        <f t="shared" si="117"/>
        <v>COMMANDER</v>
      </c>
      <c r="N3767" s="23"/>
      <c r="O3767" s="8"/>
      <c r="P3767" s="69">
        <v>0</v>
      </c>
      <c r="Q3767" s="22" t="s">
        <v>1780</v>
      </c>
      <c r="R3767" s="14" t="s">
        <v>1776</v>
      </c>
    </row>
    <row r="3768" spans="1:18" x14ac:dyDescent="0.25">
      <c r="A3768" s="14">
        <f t="shared" si="116"/>
        <v>3767</v>
      </c>
      <c r="B3768" s="15">
        <v>44440</v>
      </c>
      <c r="C3768" s="7">
        <v>44463</v>
      </c>
      <c r="D3768" s="8" t="s">
        <v>842</v>
      </c>
      <c r="E3768" s="22" t="s">
        <v>256</v>
      </c>
      <c r="F3768" s="67" t="s">
        <v>1860</v>
      </c>
      <c r="G3768" s="8"/>
      <c r="H3768" s="67" t="s">
        <v>26</v>
      </c>
      <c r="I3768" s="22" t="s">
        <v>132</v>
      </c>
      <c r="J3768" s="68">
        <v>2</v>
      </c>
      <c r="K3768" s="13">
        <f>IFERROR(VLOOKUP(I3768,'LISTES stock'!A$2:B$1487,2,0)+SUMIFS(J3768:J3768,D3768:D3768,"ENTRÉE",I3768:I3768,I3768)-SUMIFS(J3768:J3768,D3768:D3768,"SORTIE",I3768:I3768,I3768),"")</f>
        <v>-2</v>
      </c>
      <c r="L3768" s="13">
        <f>IFERROR(VLOOKUP(I3768,T_LISTES[],3,0),"")</f>
        <v>2</v>
      </c>
      <c r="M3768" s="13" t="str">
        <f t="shared" si="117"/>
        <v>COMMANDER</v>
      </c>
      <c r="N3768" s="23"/>
      <c r="O3768" s="8"/>
      <c r="P3768" s="69">
        <v>0</v>
      </c>
      <c r="Q3768" s="22" t="s">
        <v>1780</v>
      </c>
      <c r="R3768" s="14" t="s">
        <v>1776</v>
      </c>
    </row>
    <row r="3769" spans="1:18" x14ac:dyDescent="0.25">
      <c r="A3769" s="14">
        <f t="shared" si="116"/>
        <v>3768</v>
      </c>
      <c r="B3769" s="15">
        <v>44440</v>
      </c>
      <c r="C3769" s="7">
        <v>44463</v>
      </c>
      <c r="D3769" s="8" t="s">
        <v>842</v>
      </c>
      <c r="E3769" s="22" t="s">
        <v>256</v>
      </c>
      <c r="F3769" s="67" t="s">
        <v>1860</v>
      </c>
      <c r="G3769" s="8"/>
      <c r="H3769" s="67" t="s">
        <v>26</v>
      </c>
      <c r="I3769" s="22" t="s">
        <v>135</v>
      </c>
      <c r="J3769" s="68">
        <v>2</v>
      </c>
      <c r="K3769" s="13">
        <f>IFERROR(VLOOKUP(I3769,'LISTES stock'!A$2:B$1487,2,0)+SUMIFS(J3769:J3769,D3769:D3769,"ENTRÉE",I3769:I3769,I3769)-SUMIFS(J3769:J3769,D3769:D3769,"SORTIE",I3769:I3769,I3769),"")</f>
        <v>-88</v>
      </c>
      <c r="L3769" s="13">
        <f>IFERROR(VLOOKUP(I3769,T_LISTES[],3,0),"")</f>
        <v>2</v>
      </c>
      <c r="M3769" s="13" t="str">
        <f t="shared" si="117"/>
        <v>COMMANDER</v>
      </c>
      <c r="N3769" s="23"/>
      <c r="O3769" s="8"/>
      <c r="P3769" s="69">
        <v>0</v>
      </c>
      <c r="Q3769" s="22" t="s">
        <v>1780</v>
      </c>
      <c r="R3769" s="14" t="s">
        <v>1776</v>
      </c>
    </row>
    <row r="3770" spans="1:18" x14ac:dyDescent="0.25">
      <c r="A3770" s="14">
        <f t="shared" si="116"/>
        <v>3769</v>
      </c>
      <c r="B3770" s="15">
        <v>44440</v>
      </c>
      <c r="C3770" s="7">
        <v>44463</v>
      </c>
      <c r="D3770" s="8" t="s">
        <v>842</v>
      </c>
      <c r="E3770" s="22" t="s">
        <v>256</v>
      </c>
      <c r="F3770" s="67" t="s">
        <v>1860</v>
      </c>
      <c r="G3770" s="8"/>
      <c r="H3770" s="67" t="s">
        <v>26</v>
      </c>
      <c r="I3770" s="22" t="s">
        <v>57</v>
      </c>
      <c r="J3770" s="68">
        <v>22</v>
      </c>
      <c r="K3770" s="13">
        <f>IFERROR(VLOOKUP(I3770,'LISTES stock'!A$2:B$1487,2,0)+SUMIFS(J3770:J3770,D3770:D3770,"ENTRÉE",I3770:I3770,I3770)-SUMIFS(J3770:J3770,D3770:D3770,"SORTIE",I3770:I3770,I3770),"")</f>
        <v>-7066</v>
      </c>
      <c r="L3770" s="13">
        <f>IFERROR(VLOOKUP(I3770,T_LISTES[],3,0),"")</f>
        <v>0</v>
      </c>
      <c r="M3770" s="13" t="str">
        <f t="shared" si="117"/>
        <v>COMMANDER</v>
      </c>
      <c r="N3770" s="23"/>
      <c r="O3770" s="8"/>
      <c r="P3770" s="69">
        <v>0</v>
      </c>
      <c r="Q3770" s="22" t="s">
        <v>1780</v>
      </c>
      <c r="R3770" s="14" t="s">
        <v>1776</v>
      </c>
    </row>
    <row r="3771" spans="1:18" x14ac:dyDescent="0.25">
      <c r="A3771" s="14">
        <f t="shared" ref="A3771:A3834" si="118">ROW()-1</f>
        <v>3770</v>
      </c>
      <c r="B3771" s="15">
        <v>44440</v>
      </c>
      <c r="C3771" s="7">
        <v>44463</v>
      </c>
      <c r="D3771" s="8" t="s">
        <v>842</v>
      </c>
      <c r="E3771" s="22" t="s">
        <v>255</v>
      </c>
      <c r="F3771" s="67" t="s">
        <v>1856</v>
      </c>
      <c r="G3771" s="8"/>
      <c r="H3771" s="67" t="s">
        <v>1796</v>
      </c>
      <c r="I3771" s="22" t="s">
        <v>213</v>
      </c>
      <c r="J3771" s="68">
        <v>1</v>
      </c>
      <c r="K3771" s="13">
        <f>IFERROR(VLOOKUP(I3771,'LISTES stock'!A$2:B$1487,2,0)+SUMIFS(J3771:J3771,D3771:D3771,"ENTRÉE",I3771:I3771,I3771)-SUMIFS(J3771:J3771,D3771:D3771,"SORTIE",I3771:I3771,I3771),"")</f>
        <v>-31</v>
      </c>
      <c r="L3771" s="13">
        <f>IFERROR(VLOOKUP(I3771,T_LISTES[],3,0),"")</f>
        <v>0</v>
      </c>
      <c r="M3771" s="13" t="str">
        <f t="shared" ref="M3771:M3834" si="119">IF($K3771&lt;=$L3771,"COMMANDER","")</f>
        <v>COMMANDER</v>
      </c>
      <c r="N3771" s="23"/>
      <c r="O3771" s="8"/>
      <c r="P3771" s="69">
        <v>0</v>
      </c>
      <c r="Q3771" s="22"/>
      <c r="R3771" s="14" t="s">
        <v>1842</v>
      </c>
    </row>
    <row r="3772" spans="1:18" x14ac:dyDescent="0.25">
      <c r="A3772" s="14">
        <f t="shared" si="118"/>
        <v>3771</v>
      </c>
      <c r="B3772" s="15">
        <v>44440</v>
      </c>
      <c r="C3772" s="7">
        <v>44463</v>
      </c>
      <c r="D3772" s="8" t="s">
        <v>842</v>
      </c>
      <c r="E3772" s="22" t="s">
        <v>670</v>
      </c>
      <c r="F3772" s="67" t="s">
        <v>1860</v>
      </c>
      <c r="G3772" s="8"/>
      <c r="H3772" s="67" t="s">
        <v>26</v>
      </c>
      <c r="I3772" s="22" t="s">
        <v>135</v>
      </c>
      <c r="J3772" s="68">
        <v>2</v>
      </c>
      <c r="K3772" s="13">
        <f>IFERROR(VLOOKUP(I3772,'LISTES stock'!A$2:B$1487,2,0)+SUMIFS(J3772:J3772,D3772:D3772,"ENTRÉE",I3772:I3772,I3772)-SUMIFS(J3772:J3772,D3772:D3772,"SORTIE",I3772:I3772,I3772),"")</f>
        <v>-88</v>
      </c>
      <c r="L3772" s="13">
        <f>IFERROR(VLOOKUP(I3772,T_LISTES[],3,0),"")</f>
        <v>2</v>
      </c>
      <c r="M3772" s="13" t="str">
        <f t="shared" si="119"/>
        <v>COMMANDER</v>
      </c>
      <c r="N3772" s="23"/>
      <c r="O3772" s="8"/>
      <c r="P3772" s="69">
        <v>0</v>
      </c>
      <c r="Q3772" s="22"/>
      <c r="R3772" s="14" t="s">
        <v>1759</v>
      </c>
    </row>
    <row r="3773" spans="1:18" x14ac:dyDescent="0.25">
      <c r="A3773" s="14">
        <f t="shared" si="118"/>
        <v>3772</v>
      </c>
      <c r="B3773" s="15">
        <v>44440</v>
      </c>
      <c r="C3773" s="7">
        <v>44464</v>
      </c>
      <c r="D3773" s="8" t="s">
        <v>842</v>
      </c>
      <c r="E3773" s="22" t="s">
        <v>255</v>
      </c>
      <c r="F3773" s="67" t="s">
        <v>1860</v>
      </c>
      <c r="G3773" s="8"/>
      <c r="H3773" s="67" t="s">
        <v>26</v>
      </c>
      <c r="I3773" s="22" t="s">
        <v>133</v>
      </c>
      <c r="J3773" s="68">
        <v>2</v>
      </c>
      <c r="K3773" s="13">
        <f>IFERROR(VLOOKUP(I3773,'LISTES stock'!A$2:B$1487,2,0)+SUMIFS(J3773:J3773,D3773:D3773,"ENTRÉE",I3773:I3773,I3773)-SUMIFS(J3773:J3773,D3773:D3773,"SORTIE",I3773:I3773,I3773),"")</f>
        <v>-5</v>
      </c>
      <c r="L3773" s="13">
        <f>IFERROR(VLOOKUP(I3773,T_LISTES[],3,0),"")</f>
        <v>2</v>
      </c>
      <c r="M3773" s="13" t="str">
        <f t="shared" si="119"/>
        <v>COMMANDER</v>
      </c>
      <c r="N3773" s="23"/>
      <c r="O3773" s="8"/>
      <c r="P3773" s="69">
        <v>0</v>
      </c>
      <c r="Q3773" s="22" t="s">
        <v>1780</v>
      </c>
      <c r="R3773" s="14" t="s">
        <v>1776</v>
      </c>
    </row>
    <row r="3774" spans="1:18" x14ac:dyDescent="0.25">
      <c r="A3774" s="14">
        <f t="shared" si="118"/>
        <v>3773</v>
      </c>
      <c r="B3774" s="15">
        <v>44440</v>
      </c>
      <c r="C3774" s="7">
        <v>44464</v>
      </c>
      <c r="D3774" s="8" t="s">
        <v>842</v>
      </c>
      <c r="E3774" s="22" t="s">
        <v>255</v>
      </c>
      <c r="F3774" s="67" t="s">
        <v>1860</v>
      </c>
      <c r="G3774" s="8"/>
      <c r="H3774" s="67" t="s">
        <v>26</v>
      </c>
      <c r="I3774" s="22" t="s">
        <v>132</v>
      </c>
      <c r="J3774" s="68">
        <v>2</v>
      </c>
      <c r="K3774" s="13">
        <f>IFERROR(VLOOKUP(I3774,'LISTES stock'!A$2:B$1487,2,0)+SUMIFS(J3774:J3774,D3774:D3774,"ENTRÉE",I3774:I3774,I3774)-SUMIFS(J3774:J3774,D3774:D3774,"SORTIE",I3774:I3774,I3774),"")</f>
        <v>-2</v>
      </c>
      <c r="L3774" s="13">
        <f>IFERROR(VLOOKUP(I3774,T_LISTES[],3,0),"")</f>
        <v>2</v>
      </c>
      <c r="M3774" s="13" t="str">
        <f t="shared" si="119"/>
        <v>COMMANDER</v>
      </c>
      <c r="N3774" s="23"/>
      <c r="O3774" s="8"/>
      <c r="P3774" s="69">
        <v>0</v>
      </c>
      <c r="Q3774" s="22" t="s">
        <v>1780</v>
      </c>
      <c r="R3774" s="14" t="s">
        <v>1776</v>
      </c>
    </row>
    <row r="3775" spans="1:18" x14ac:dyDescent="0.25">
      <c r="A3775" s="14">
        <f t="shared" si="118"/>
        <v>3774</v>
      </c>
      <c r="B3775" s="15">
        <v>44440</v>
      </c>
      <c r="C3775" s="7">
        <v>44464</v>
      </c>
      <c r="D3775" s="8" t="s">
        <v>842</v>
      </c>
      <c r="E3775" s="22" t="s">
        <v>255</v>
      </c>
      <c r="F3775" s="67" t="s">
        <v>1860</v>
      </c>
      <c r="G3775" s="8"/>
      <c r="H3775" s="67" t="s">
        <v>26</v>
      </c>
      <c r="I3775" s="22" t="s">
        <v>135</v>
      </c>
      <c r="J3775" s="68">
        <v>2</v>
      </c>
      <c r="K3775" s="13">
        <f>IFERROR(VLOOKUP(I3775,'LISTES stock'!A$2:B$1487,2,0)+SUMIFS(J3775:J3775,D3775:D3775,"ENTRÉE",I3775:I3775,I3775)-SUMIFS(J3775:J3775,D3775:D3775,"SORTIE",I3775:I3775,I3775),"")</f>
        <v>-88</v>
      </c>
      <c r="L3775" s="13">
        <f>IFERROR(VLOOKUP(I3775,T_LISTES[],3,0),"")</f>
        <v>2</v>
      </c>
      <c r="M3775" s="13" t="str">
        <f t="shared" si="119"/>
        <v>COMMANDER</v>
      </c>
      <c r="N3775" s="23"/>
      <c r="O3775" s="8"/>
      <c r="P3775" s="69">
        <v>0</v>
      </c>
      <c r="Q3775" s="22" t="s">
        <v>1780</v>
      </c>
      <c r="R3775" s="14" t="s">
        <v>1776</v>
      </c>
    </row>
    <row r="3776" spans="1:18" x14ac:dyDescent="0.25">
      <c r="A3776" s="14">
        <f t="shared" si="118"/>
        <v>3775</v>
      </c>
      <c r="B3776" s="15">
        <v>44440</v>
      </c>
      <c r="C3776" s="7">
        <v>44464</v>
      </c>
      <c r="D3776" s="8" t="s">
        <v>842</v>
      </c>
      <c r="E3776" s="22" t="s">
        <v>255</v>
      </c>
      <c r="F3776" s="67" t="s">
        <v>1860</v>
      </c>
      <c r="G3776" s="8"/>
      <c r="H3776" s="67" t="s">
        <v>26</v>
      </c>
      <c r="I3776" s="22" t="s">
        <v>57</v>
      </c>
      <c r="J3776" s="68">
        <v>22</v>
      </c>
      <c r="K3776" s="13">
        <f>IFERROR(VLOOKUP(I3776,'LISTES stock'!A$2:B$1487,2,0)+SUMIFS(J3776:J3776,D3776:D3776,"ENTRÉE",I3776:I3776,I3776)-SUMIFS(J3776:J3776,D3776:D3776,"SORTIE",I3776:I3776,I3776),"")</f>
        <v>-7066</v>
      </c>
      <c r="L3776" s="13">
        <f>IFERROR(VLOOKUP(I3776,T_LISTES[],3,0),"")</f>
        <v>0</v>
      </c>
      <c r="M3776" s="13" t="str">
        <f t="shared" si="119"/>
        <v>COMMANDER</v>
      </c>
      <c r="N3776" s="23"/>
      <c r="O3776" s="8"/>
      <c r="P3776" s="69">
        <v>0</v>
      </c>
      <c r="Q3776" s="22" t="s">
        <v>1780</v>
      </c>
      <c r="R3776" s="14" t="s">
        <v>1776</v>
      </c>
    </row>
    <row r="3777" spans="1:18" x14ac:dyDescent="0.25">
      <c r="A3777" s="14">
        <f t="shared" si="118"/>
        <v>3776</v>
      </c>
      <c r="B3777" s="15">
        <v>44440</v>
      </c>
      <c r="C3777" s="7">
        <v>44464</v>
      </c>
      <c r="D3777" s="8" t="s">
        <v>842</v>
      </c>
      <c r="E3777" s="22" t="s">
        <v>11</v>
      </c>
      <c r="F3777" s="67" t="s">
        <v>1765</v>
      </c>
      <c r="G3777" s="8"/>
      <c r="H3777" s="67" t="s">
        <v>26</v>
      </c>
      <c r="I3777" s="22" t="s">
        <v>64</v>
      </c>
      <c r="J3777" s="68">
        <v>1</v>
      </c>
      <c r="K3777" s="13">
        <f>IFERROR(VLOOKUP(I3777,'LISTES stock'!A$2:B$1487,2,0)+SUMIFS(J3777:J3777,D3777:D3777,"ENTRÉE",I3777:I3777,I3777)-SUMIFS(J3777:J3777,D3777:D3777,"SORTIE",I3777:I3777,I3777),"")</f>
        <v>-50</v>
      </c>
      <c r="L3777" s="13">
        <f>IFERROR(VLOOKUP(I3777,T_LISTES[],3,0),"")</f>
        <v>2</v>
      </c>
      <c r="M3777" s="13" t="str">
        <f t="shared" si="119"/>
        <v>COMMANDER</v>
      </c>
      <c r="N3777" s="23"/>
      <c r="O3777" s="8"/>
      <c r="P3777" s="69">
        <v>0</v>
      </c>
      <c r="Q3777" s="22" t="s">
        <v>1780</v>
      </c>
      <c r="R3777" s="14" t="s">
        <v>1790</v>
      </c>
    </row>
    <row r="3778" spans="1:18" x14ac:dyDescent="0.25">
      <c r="A3778" s="14">
        <f t="shared" si="118"/>
        <v>3777</v>
      </c>
      <c r="B3778" s="15">
        <v>44440</v>
      </c>
      <c r="C3778" s="7">
        <v>44464</v>
      </c>
      <c r="D3778" s="8" t="s">
        <v>842</v>
      </c>
      <c r="E3778" s="22" t="s">
        <v>11</v>
      </c>
      <c r="F3778" s="67" t="s">
        <v>1765</v>
      </c>
      <c r="G3778" s="8"/>
      <c r="H3778" s="67" t="s">
        <v>26</v>
      </c>
      <c r="I3778" s="22" t="s">
        <v>65</v>
      </c>
      <c r="J3778" s="68">
        <v>1</v>
      </c>
      <c r="K3778" s="13">
        <f>IFERROR(VLOOKUP(I3778,'LISTES stock'!A$2:B$1487,2,0)+SUMIFS(J3778:J3778,D3778:D3778,"ENTRÉE",I3778:I3778,I3778)-SUMIFS(J3778:J3778,D3778:D3778,"SORTIE",I3778:I3778,I3778),"")</f>
        <v>-54</v>
      </c>
      <c r="L3778" s="13">
        <f>IFERROR(VLOOKUP(I3778,T_LISTES[],3,0),"")</f>
        <v>2</v>
      </c>
      <c r="M3778" s="13" t="str">
        <f t="shared" si="119"/>
        <v>COMMANDER</v>
      </c>
      <c r="N3778" s="23"/>
      <c r="O3778" s="8"/>
      <c r="P3778" s="69">
        <v>0</v>
      </c>
      <c r="Q3778" s="22" t="s">
        <v>1780</v>
      </c>
      <c r="R3778" s="14" t="s">
        <v>1790</v>
      </c>
    </row>
    <row r="3779" spans="1:18" x14ac:dyDescent="0.25">
      <c r="A3779" s="14">
        <f t="shared" si="118"/>
        <v>3778</v>
      </c>
      <c r="B3779" s="15">
        <v>44440</v>
      </c>
      <c r="C3779" s="7">
        <v>44464</v>
      </c>
      <c r="D3779" s="8" t="s">
        <v>842</v>
      </c>
      <c r="E3779" s="22" t="s">
        <v>11</v>
      </c>
      <c r="F3779" s="67" t="s">
        <v>1860</v>
      </c>
      <c r="G3779" s="8"/>
      <c r="H3779" s="67" t="s">
        <v>26</v>
      </c>
      <c r="I3779" s="22" t="s">
        <v>135</v>
      </c>
      <c r="J3779" s="68">
        <v>1</v>
      </c>
      <c r="K3779" s="13">
        <f>IFERROR(VLOOKUP(I3779,'LISTES stock'!A$2:B$1487,2,0)+SUMIFS(J3779:J3779,D3779:D3779,"ENTRÉE",I3779:I3779,I3779)-SUMIFS(J3779:J3779,D3779:D3779,"SORTIE",I3779:I3779,I3779),"")</f>
        <v>-87</v>
      </c>
      <c r="L3779" s="13">
        <f>IFERROR(VLOOKUP(I3779,T_LISTES[],3,0),"")</f>
        <v>2</v>
      </c>
      <c r="M3779" s="13" t="str">
        <f t="shared" si="119"/>
        <v>COMMANDER</v>
      </c>
      <c r="N3779" s="23"/>
      <c r="O3779" s="8"/>
      <c r="P3779" s="69">
        <v>0</v>
      </c>
      <c r="Q3779" s="22" t="s">
        <v>1780</v>
      </c>
      <c r="R3779" s="14" t="s">
        <v>1790</v>
      </c>
    </row>
    <row r="3780" spans="1:18" x14ac:dyDescent="0.25">
      <c r="A3780" s="14">
        <f t="shared" si="118"/>
        <v>3779</v>
      </c>
      <c r="B3780" s="15">
        <v>44440</v>
      </c>
      <c r="C3780" s="7">
        <v>44464</v>
      </c>
      <c r="D3780" s="8" t="s">
        <v>842</v>
      </c>
      <c r="E3780" s="22" t="s">
        <v>11</v>
      </c>
      <c r="F3780" s="67" t="s">
        <v>1765</v>
      </c>
      <c r="G3780" s="8"/>
      <c r="H3780" s="67" t="s">
        <v>58</v>
      </c>
      <c r="I3780" s="22" t="s">
        <v>57</v>
      </c>
      <c r="J3780" s="68">
        <v>35</v>
      </c>
      <c r="K3780" s="13">
        <f>IFERROR(VLOOKUP(I3780,'LISTES stock'!A$2:B$1487,2,0)+SUMIFS(J3780:J3780,D3780:D3780,"ENTRÉE",I3780:I3780,I3780)-SUMIFS(J3780:J3780,D3780:D3780,"SORTIE",I3780:I3780,I3780),"")</f>
        <v>-7079</v>
      </c>
      <c r="L3780" s="13">
        <f>IFERROR(VLOOKUP(I3780,T_LISTES[],3,0),"")</f>
        <v>0</v>
      </c>
      <c r="M3780" s="13" t="str">
        <f t="shared" si="119"/>
        <v>COMMANDER</v>
      </c>
      <c r="N3780" s="23" t="s">
        <v>1861</v>
      </c>
      <c r="O3780" s="8"/>
      <c r="P3780" s="69">
        <v>0</v>
      </c>
      <c r="Q3780" s="22" t="s">
        <v>1780</v>
      </c>
      <c r="R3780" s="14" t="s">
        <v>1790</v>
      </c>
    </row>
    <row r="3781" spans="1:18" x14ac:dyDescent="0.25">
      <c r="A3781" s="14">
        <f t="shared" si="118"/>
        <v>3780</v>
      </c>
      <c r="B3781" s="15">
        <v>44440</v>
      </c>
      <c r="C3781" s="7">
        <v>44464</v>
      </c>
      <c r="D3781" s="8" t="s">
        <v>842</v>
      </c>
      <c r="E3781" s="22" t="s">
        <v>264</v>
      </c>
      <c r="F3781" s="67" t="s">
        <v>1964</v>
      </c>
      <c r="G3781" s="8"/>
      <c r="H3781" s="67" t="s">
        <v>1742</v>
      </c>
      <c r="I3781" s="22" t="s">
        <v>238</v>
      </c>
      <c r="J3781" s="68">
        <v>1</v>
      </c>
      <c r="K3781" s="13">
        <f>IFERROR(VLOOKUP(I3781,'LISTES stock'!A$2:B$1487,2,0)+SUMIFS(J3781:J3781,D3781:D3781,"ENTRÉE",I3781:I3781,I3781)-SUMIFS(J3781:J3781,D3781:D3781,"SORTIE",I3781:I3781,I3781),"")</f>
        <v>11</v>
      </c>
      <c r="L3781" s="13">
        <f>IFERROR(VLOOKUP(I3781,T_LISTES[],3,0),"")</f>
        <v>2</v>
      </c>
      <c r="M3781" s="13" t="str">
        <f t="shared" si="119"/>
        <v/>
      </c>
      <c r="N3781" s="23"/>
      <c r="O3781" s="8"/>
      <c r="P3781" s="69">
        <v>0</v>
      </c>
      <c r="Q3781" s="22"/>
      <c r="R3781" s="14" t="s">
        <v>1743</v>
      </c>
    </row>
    <row r="3782" spans="1:18" x14ac:dyDescent="0.25">
      <c r="A3782" s="14">
        <f t="shared" si="118"/>
        <v>3781</v>
      </c>
      <c r="B3782" s="15">
        <v>44440</v>
      </c>
      <c r="C3782" s="7">
        <v>44464</v>
      </c>
      <c r="D3782" s="8" t="s">
        <v>842</v>
      </c>
      <c r="E3782" s="22" t="s">
        <v>264</v>
      </c>
      <c r="F3782" s="67" t="s">
        <v>1964</v>
      </c>
      <c r="G3782" s="8"/>
      <c r="H3782" s="67" t="s">
        <v>1742</v>
      </c>
      <c r="I3782" s="22" t="s">
        <v>7</v>
      </c>
      <c r="J3782" s="68">
        <v>1</v>
      </c>
      <c r="K3782" s="13">
        <f>IFERROR(VLOOKUP(I3782,'LISTES stock'!A$2:B$1487,2,0)+SUMIFS(J3782:J3782,D3782:D3782,"ENTRÉE",I3782:I3782,I3782)-SUMIFS(J3782:J3782,D3782:D3782,"SORTIE",I3782:I3782,I3782),"")</f>
        <v>0</v>
      </c>
      <c r="L3782" s="13">
        <f>IFERROR(VLOOKUP(I3782,T_LISTES[],3,0),"")</f>
        <v>2</v>
      </c>
      <c r="M3782" s="13" t="str">
        <f t="shared" si="119"/>
        <v>COMMANDER</v>
      </c>
      <c r="N3782" s="23"/>
      <c r="O3782" s="8"/>
      <c r="P3782" s="69">
        <v>0</v>
      </c>
      <c r="Q3782" s="22"/>
      <c r="R3782" s="14" t="s">
        <v>1743</v>
      </c>
    </row>
    <row r="3783" spans="1:18" x14ac:dyDescent="0.25">
      <c r="A3783" s="14">
        <f t="shared" si="118"/>
        <v>3782</v>
      </c>
      <c r="B3783" s="15">
        <v>44440</v>
      </c>
      <c r="C3783" s="7">
        <v>44464</v>
      </c>
      <c r="D3783" s="8" t="s">
        <v>842</v>
      </c>
      <c r="E3783" s="22" t="s">
        <v>264</v>
      </c>
      <c r="F3783" s="67" t="s">
        <v>1964</v>
      </c>
      <c r="G3783" s="8"/>
      <c r="H3783" s="67" t="s">
        <v>1742</v>
      </c>
      <c r="I3783" s="22" t="s">
        <v>329</v>
      </c>
      <c r="J3783" s="68">
        <v>1</v>
      </c>
      <c r="K3783" s="13">
        <f>IFERROR(VLOOKUP(I3783,'LISTES stock'!A$2:B$1487,2,0)+SUMIFS(J3783:J3783,D3783:D3783,"ENTRÉE",I3783:I3783,I3783)-SUMIFS(J3783:J3783,D3783:D3783,"SORTIE",I3783:I3783,I3783),"")</f>
        <v>33</v>
      </c>
      <c r="L3783" s="13">
        <f>IFERROR(VLOOKUP(I3783,T_LISTES[],3,0),"")</f>
        <v>2</v>
      </c>
      <c r="M3783" s="13" t="str">
        <f t="shared" si="119"/>
        <v/>
      </c>
      <c r="N3783" s="23"/>
      <c r="O3783" s="8"/>
      <c r="P3783" s="69">
        <v>0</v>
      </c>
      <c r="Q3783" s="22"/>
      <c r="R3783" s="14" t="s">
        <v>1743</v>
      </c>
    </row>
    <row r="3784" spans="1:18" x14ac:dyDescent="0.25">
      <c r="A3784" s="14">
        <f t="shared" si="118"/>
        <v>3783</v>
      </c>
      <c r="B3784" s="15">
        <v>44440</v>
      </c>
      <c r="C3784" s="7">
        <v>44464</v>
      </c>
      <c r="D3784" s="8" t="s">
        <v>842</v>
      </c>
      <c r="E3784" s="22" t="s">
        <v>264</v>
      </c>
      <c r="F3784" s="67" t="s">
        <v>1747</v>
      </c>
      <c r="G3784" s="8"/>
      <c r="H3784" s="67" t="s">
        <v>1742</v>
      </c>
      <c r="I3784" s="22" t="s">
        <v>346</v>
      </c>
      <c r="J3784" s="68">
        <v>4</v>
      </c>
      <c r="K3784" s="13">
        <f>IFERROR(VLOOKUP(I3784,'LISTES stock'!A$2:B$1487,2,0)+SUMIFS(J3784:J3784,D3784:D3784,"ENTRÉE",I3784:I3784,I3784)-SUMIFS(J3784:J3784,D3784:D3784,"SORTIE",I3784:I3784,I3784),"")</f>
        <v>-23</v>
      </c>
      <c r="L3784" s="13">
        <f>IFERROR(VLOOKUP(I3784,T_LISTES[],3,0),"")</f>
        <v>2</v>
      </c>
      <c r="M3784" s="13" t="str">
        <f t="shared" si="119"/>
        <v>COMMANDER</v>
      </c>
      <c r="N3784" s="23"/>
      <c r="O3784" s="8"/>
      <c r="P3784" s="69">
        <v>0</v>
      </c>
      <c r="Q3784" s="22"/>
      <c r="R3784" s="14" t="s">
        <v>1743</v>
      </c>
    </row>
    <row r="3785" spans="1:18" x14ac:dyDescent="0.25">
      <c r="A3785" s="14">
        <f t="shared" si="118"/>
        <v>3784</v>
      </c>
      <c r="B3785" s="15">
        <v>44440</v>
      </c>
      <c r="C3785" s="7">
        <v>44464</v>
      </c>
      <c r="D3785" s="8" t="s">
        <v>842</v>
      </c>
      <c r="E3785" s="22" t="s">
        <v>803</v>
      </c>
      <c r="F3785" s="67" t="s">
        <v>1747</v>
      </c>
      <c r="G3785" s="8"/>
      <c r="H3785" s="67" t="s">
        <v>17</v>
      </c>
      <c r="I3785" s="22" t="s">
        <v>119</v>
      </c>
      <c r="J3785" s="68">
        <v>1</v>
      </c>
      <c r="K3785" s="13">
        <f>IFERROR(VLOOKUP(I3785,'LISTES stock'!A$2:B$1487,2,0)+SUMIFS(J3785:J3785,D3785:D3785,"ENTRÉE",I3785:I3785,I3785)-SUMIFS(J3785:J3785,D3785:D3785,"SORTIE",I3785:I3785,I3785),"")</f>
        <v>-24</v>
      </c>
      <c r="L3785" s="13">
        <f>IFERROR(VLOOKUP(I3785,T_LISTES[],3,0),"")</f>
        <v>0</v>
      </c>
      <c r="M3785" s="13" t="str">
        <f t="shared" si="119"/>
        <v>COMMANDER</v>
      </c>
      <c r="N3785" s="23"/>
      <c r="O3785" s="8"/>
      <c r="P3785" s="69">
        <v>0</v>
      </c>
      <c r="Q3785" s="22" t="s">
        <v>1979</v>
      </c>
      <c r="R3785" s="14" t="s">
        <v>1789</v>
      </c>
    </row>
    <row r="3786" spans="1:18" x14ac:dyDescent="0.25">
      <c r="A3786" s="14">
        <f t="shared" si="118"/>
        <v>3785</v>
      </c>
      <c r="B3786" s="15">
        <v>44440</v>
      </c>
      <c r="C3786" s="7">
        <v>44464</v>
      </c>
      <c r="D3786" s="8" t="s">
        <v>842</v>
      </c>
      <c r="E3786" s="22" t="s">
        <v>98</v>
      </c>
      <c r="F3786" s="67" t="s">
        <v>1779</v>
      </c>
      <c r="G3786" s="8"/>
      <c r="H3786" s="67" t="s">
        <v>33</v>
      </c>
      <c r="I3786" s="22" t="s">
        <v>48</v>
      </c>
      <c r="J3786" s="68">
        <v>1</v>
      </c>
      <c r="K3786" s="13">
        <f>IFERROR(VLOOKUP(I3786,'LISTES stock'!A$2:B$1487,2,0)+SUMIFS(J3786:J3786,D3786:D3786,"ENTRÉE",I3786:I3786,I3786)-SUMIFS(J3786:J3786,D3786:D3786,"SORTIE",I3786:I3786,I3786),"")</f>
        <v>9</v>
      </c>
      <c r="L3786" s="13">
        <f>IFERROR(VLOOKUP(I3786,T_LISTES[],3,0),"")</f>
        <v>0</v>
      </c>
      <c r="M3786" s="13" t="str">
        <f t="shared" si="119"/>
        <v/>
      </c>
      <c r="N3786" s="23"/>
      <c r="O3786" s="8"/>
      <c r="P3786" s="69">
        <v>0</v>
      </c>
      <c r="Q3786" s="22"/>
      <c r="R3786" s="14" t="s">
        <v>1789</v>
      </c>
    </row>
    <row r="3787" spans="1:18" x14ac:dyDescent="0.25">
      <c r="A3787" s="14">
        <f t="shared" si="118"/>
        <v>3786</v>
      </c>
      <c r="B3787" s="15">
        <v>44440</v>
      </c>
      <c r="C3787" s="7">
        <v>44464</v>
      </c>
      <c r="D3787" s="8" t="s">
        <v>842</v>
      </c>
      <c r="E3787" s="22" t="s">
        <v>264</v>
      </c>
      <c r="F3787" s="67" t="s">
        <v>1744</v>
      </c>
      <c r="G3787" s="8"/>
      <c r="H3787" s="67" t="s">
        <v>20</v>
      </c>
      <c r="I3787" s="22" t="s">
        <v>149</v>
      </c>
      <c r="J3787" s="68">
        <v>1</v>
      </c>
      <c r="K3787" s="13">
        <f>IFERROR(VLOOKUP(I3787,'LISTES stock'!A$2:B$1487,2,0)+SUMIFS(J3787:J3787,D3787:D3787,"ENTRÉE",I3787:I3787,I3787)-SUMIFS(J3787:J3787,D3787:D3787,"SORTIE",I3787:I3787,I3787),"")</f>
        <v>3</v>
      </c>
      <c r="L3787" s="13">
        <f>IFERROR(VLOOKUP(I3787,T_LISTES[],3,0),"")</f>
        <v>2</v>
      </c>
      <c r="M3787" s="13" t="str">
        <f t="shared" si="119"/>
        <v/>
      </c>
      <c r="N3787" s="23"/>
      <c r="O3787" s="8"/>
      <c r="P3787" s="69">
        <v>5000</v>
      </c>
      <c r="Q3787" s="22" t="s">
        <v>1903</v>
      </c>
      <c r="R3787" s="14" t="s">
        <v>1789</v>
      </c>
    </row>
    <row r="3788" spans="1:18" x14ac:dyDescent="0.25">
      <c r="A3788" s="14">
        <f t="shared" si="118"/>
        <v>3787</v>
      </c>
      <c r="B3788" s="15">
        <v>44440</v>
      </c>
      <c r="C3788" s="7">
        <v>44464</v>
      </c>
      <c r="D3788" s="8" t="s">
        <v>842</v>
      </c>
      <c r="E3788" s="22" t="s">
        <v>803</v>
      </c>
      <c r="F3788" s="67" t="s">
        <v>1747</v>
      </c>
      <c r="G3788" s="8"/>
      <c r="H3788" s="67" t="s">
        <v>17</v>
      </c>
      <c r="I3788" s="22" t="s">
        <v>18</v>
      </c>
      <c r="J3788" s="68">
        <v>2</v>
      </c>
      <c r="K3788" s="13">
        <f>IFERROR(VLOOKUP(I3788,'LISTES stock'!A$2:B$1487,2,0)+SUMIFS(J3788:J3788,D3788:D3788,"ENTRÉE",I3788:I3788,I3788)-SUMIFS(J3788:J3788,D3788:D3788,"SORTIE",I3788:I3788,I3788),"")</f>
        <v>-59</v>
      </c>
      <c r="L3788" s="13">
        <f>IFERROR(VLOOKUP(I3788,T_LISTES[],3,0),"")</f>
        <v>0</v>
      </c>
      <c r="M3788" s="13" t="str">
        <f t="shared" si="119"/>
        <v>COMMANDER</v>
      </c>
      <c r="N3788" s="23"/>
      <c r="O3788" s="8"/>
      <c r="P3788" s="69">
        <v>0</v>
      </c>
      <c r="Q3788" s="22" t="s">
        <v>1756</v>
      </c>
      <c r="R3788" s="14" t="s">
        <v>1789</v>
      </c>
    </row>
    <row r="3789" spans="1:18" x14ac:dyDescent="0.25">
      <c r="A3789" s="14">
        <f t="shared" si="118"/>
        <v>3788</v>
      </c>
      <c r="B3789" s="15">
        <v>44440</v>
      </c>
      <c r="C3789" s="7">
        <v>44464</v>
      </c>
      <c r="D3789" s="8" t="s">
        <v>842</v>
      </c>
      <c r="E3789" s="22" t="s">
        <v>264</v>
      </c>
      <c r="F3789" s="67" t="s">
        <v>1856</v>
      </c>
      <c r="G3789" s="8"/>
      <c r="H3789" s="67" t="s">
        <v>33</v>
      </c>
      <c r="I3789" s="22" t="s">
        <v>205</v>
      </c>
      <c r="J3789" s="68">
        <v>1</v>
      </c>
      <c r="K3789" s="13">
        <f>IFERROR(VLOOKUP(I3789,'LISTES stock'!A$2:B$1487,2,0)+SUMIFS(J3789:J3789,D3789:D3789,"ENTRÉE",I3789:I3789,I3789)-SUMIFS(J3789:J3789,D3789:D3789,"SORTIE",I3789:I3789,I3789),"")</f>
        <v>-16</v>
      </c>
      <c r="L3789" s="13">
        <f>IFERROR(VLOOKUP(I3789,T_LISTES[],3,0),"")</f>
        <v>0</v>
      </c>
      <c r="M3789" s="13" t="str">
        <f t="shared" si="119"/>
        <v>COMMANDER</v>
      </c>
      <c r="N3789" s="23"/>
      <c r="O3789" s="8"/>
      <c r="P3789" s="69">
        <v>0</v>
      </c>
      <c r="Q3789" s="22"/>
      <c r="R3789" s="14" t="s">
        <v>1842</v>
      </c>
    </row>
    <row r="3790" spans="1:18" x14ac:dyDescent="0.25">
      <c r="A3790" s="14">
        <f t="shared" si="118"/>
        <v>3789</v>
      </c>
      <c r="B3790" s="15">
        <v>44440</v>
      </c>
      <c r="C3790" s="7">
        <v>44464</v>
      </c>
      <c r="D3790" s="8" t="s">
        <v>842</v>
      </c>
      <c r="E3790" s="22" t="s">
        <v>677</v>
      </c>
      <c r="F3790" s="67" t="s">
        <v>1747</v>
      </c>
      <c r="G3790" s="8"/>
      <c r="H3790" s="67" t="s">
        <v>17</v>
      </c>
      <c r="I3790" s="22" t="s">
        <v>22</v>
      </c>
      <c r="J3790" s="68">
        <v>2</v>
      </c>
      <c r="K3790" s="13">
        <f>IFERROR(VLOOKUP(I3790,'LISTES stock'!A$2:B$1487,2,0)+SUMIFS(J3790:J3790,D3790:D3790,"ENTRÉE",I3790:I3790,I3790)-SUMIFS(J3790:J3790,D3790:D3790,"SORTIE",I3790:I3790,I3790),"")</f>
        <v>-20</v>
      </c>
      <c r="L3790" s="13">
        <f>IFERROR(VLOOKUP(I3790,T_LISTES[],3,0),"")</f>
        <v>0</v>
      </c>
      <c r="M3790" s="13" t="str">
        <f t="shared" si="119"/>
        <v>COMMANDER</v>
      </c>
      <c r="N3790" s="23"/>
      <c r="O3790" s="8"/>
      <c r="P3790" s="69">
        <v>0</v>
      </c>
      <c r="Q3790" s="22"/>
      <c r="R3790" s="14" t="s">
        <v>1776</v>
      </c>
    </row>
    <row r="3791" spans="1:18" x14ac:dyDescent="0.25">
      <c r="A3791" s="14">
        <f t="shared" si="118"/>
        <v>3790</v>
      </c>
      <c r="B3791" s="15">
        <v>44440</v>
      </c>
      <c r="C3791" s="7">
        <v>44464</v>
      </c>
      <c r="D3791" s="8" t="s">
        <v>842</v>
      </c>
      <c r="E3791" s="22" t="s">
        <v>677</v>
      </c>
      <c r="F3791" s="67" t="s">
        <v>1747</v>
      </c>
      <c r="G3791" s="8"/>
      <c r="H3791" s="67" t="s">
        <v>17</v>
      </c>
      <c r="I3791" s="22" t="s">
        <v>183</v>
      </c>
      <c r="J3791" s="68">
        <v>1</v>
      </c>
      <c r="K3791" s="13">
        <f>IFERROR(VLOOKUP(I3791,'LISTES stock'!A$2:B$1487,2,0)+SUMIFS(J3791:J3791,D3791:D3791,"ENTRÉE",I3791:I3791,I3791)-SUMIFS(J3791:J3791,D3791:D3791,"SORTIE",I3791:I3791,I3791),"")</f>
        <v>-7</v>
      </c>
      <c r="L3791" s="13">
        <f>IFERROR(VLOOKUP(I3791,T_LISTES[],3,0),"")</f>
        <v>0</v>
      </c>
      <c r="M3791" s="13" t="str">
        <f t="shared" si="119"/>
        <v>COMMANDER</v>
      </c>
      <c r="N3791" s="23"/>
      <c r="O3791" s="8"/>
      <c r="P3791" s="69">
        <v>0</v>
      </c>
      <c r="Q3791" s="22"/>
      <c r="R3791" s="14" t="s">
        <v>1776</v>
      </c>
    </row>
    <row r="3792" spans="1:18" x14ac:dyDescent="0.25">
      <c r="A3792" s="14">
        <f t="shared" si="118"/>
        <v>3791</v>
      </c>
      <c r="B3792" s="15">
        <v>44440</v>
      </c>
      <c r="C3792" s="7">
        <v>44464</v>
      </c>
      <c r="D3792" s="8" t="s">
        <v>842</v>
      </c>
      <c r="E3792" s="22" t="s">
        <v>677</v>
      </c>
      <c r="F3792" s="67" t="s">
        <v>1747</v>
      </c>
      <c r="G3792" s="8"/>
      <c r="H3792" s="67" t="s">
        <v>17</v>
      </c>
      <c r="I3792" s="22" t="s">
        <v>190</v>
      </c>
      <c r="J3792" s="68">
        <v>2</v>
      </c>
      <c r="K3792" s="13">
        <f>IFERROR(VLOOKUP(I3792,'LISTES stock'!A$2:B$1487,2,0)+SUMIFS(J3792:J3792,D3792:D3792,"ENTRÉE",I3792:I3792,I3792)-SUMIFS(J3792:J3792,D3792:D3792,"SORTIE",I3792:I3792,I3792),"")</f>
        <v>-10</v>
      </c>
      <c r="L3792" s="13">
        <f>IFERROR(VLOOKUP(I3792,T_LISTES[],3,0),"")</f>
        <v>0</v>
      </c>
      <c r="M3792" s="13" t="str">
        <f t="shared" si="119"/>
        <v>COMMANDER</v>
      </c>
      <c r="N3792" s="23" t="s">
        <v>1811</v>
      </c>
      <c r="O3792" s="8"/>
      <c r="P3792" s="69">
        <v>0</v>
      </c>
      <c r="Q3792" s="22"/>
      <c r="R3792" s="14" t="s">
        <v>1776</v>
      </c>
    </row>
    <row r="3793" spans="1:18" x14ac:dyDescent="0.25">
      <c r="A3793" s="14">
        <f t="shared" si="118"/>
        <v>3792</v>
      </c>
      <c r="B3793" s="15">
        <v>44440</v>
      </c>
      <c r="C3793" s="7">
        <v>44466</v>
      </c>
      <c r="D3793" s="8" t="s">
        <v>842</v>
      </c>
      <c r="E3793" s="22" t="s">
        <v>711</v>
      </c>
      <c r="F3793" s="67" t="s">
        <v>1747</v>
      </c>
      <c r="G3793" s="8"/>
      <c r="H3793" s="67" t="s">
        <v>1742</v>
      </c>
      <c r="I3793" s="22" t="s">
        <v>297</v>
      </c>
      <c r="J3793" s="68">
        <v>1</v>
      </c>
      <c r="K3793" s="13">
        <f>IFERROR(VLOOKUP(I3793,'LISTES stock'!A$2:B$1487,2,0)+SUMIFS(J3793:J3793,D3793:D3793,"ENTRÉE",I3793:I3793,I3793)-SUMIFS(J3793:J3793,D3793:D3793,"SORTIE",I3793:I3793,I3793),"")</f>
        <v>-5</v>
      </c>
      <c r="L3793" s="13">
        <f>IFERROR(VLOOKUP(I3793,T_LISTES[],3,0),"")</f>
        <v>2</v>
      </c>
      <c r="M3793" s="13" t="str">
        <f t="shared" si="119"/>
        <v>COMMANDER</v>
      </c>
      <c r="N3793" s="23"/>
      <c r="O3793" s="8"/>
      <c r="P3793" s="69">
        <v>0</v>
      </c>
      <c r="Q3793" s="22"/>
      <c r="R3793" s="14" t="s">
        <v>2208</v>
      </c>
    </row>
    <row r="3794" spans="1:18" x14ac:dyDescent="0.25">
      <c r="A3794" s="14">
        <f t="shared" si="118"/>
        <v>3793</v>
      </c>
      <c r="B3794" s="15">
        <v>44440</v>
      </c>
      <c r="C3794" s="7">
        <v>44466</v>
      </c>
      <c r="D3794" s="8" t="s">
        <v>842</v>
      </c>
      <c r="E3794" s="22" t="s">
        <v>711</v>
      </c>
      <c r="F3794" s="67" t="s">
        <v>1747</v>
      </c>
      <c r="G3794" s="8"/>
      <c r="H3794" s="67" t="s">
        <v>1742</v>
      </c>
      <c r="I3794" s="22" t="s">
        <v>298</v>
      </c>
      <c r="J3794" s="68">
        <v>1</v>
      </c>
      <c r="K3794" s="13">
        <f>IFERROR(VLOOKUP(I3794,'LISTES stock'!A$2:B$1487,2,0)+SUMIFS(J3794:J3794,D3794:D3794,"ENTRÉE",I3794:I3794,I3794)-SUMIFS(J3794:J3794,D3794:D3794,"SORTIE",I3794:I3794,I3794),"")</f>
        <v>-12</v>
      </c>
      <c r="L3794" s="13">
        <f>IFERROR(VLOOKUP(I3794,T_LISTES[],3,0),"")</f>
        <v>2</v>
      </c>
      <c r="M3794" s="13" t="str">
        <f t="shared" si="119"/>
        <v>COMMANDER</v>
      </c>
      <c r="N3794" s="23"/>
      <c r="O3794" s="8"/>
      <c r="P3794" s="69">
        <v>0</v>
      </c>
      <c r="Q3794" s="22"/>
      <c r="R3794" s="14" t="s">
        <v>2208</v>
      </c>
    </row>
    <row r="3795" spans="1:18" x14ac:dyDescent="0.25">
      <c r="A3795" s="14">
        <f t="shared" si="118"/>
        <v>3794</v>
      </c>
      <c r="B3795" s="15">
        <v>44440</v>
      </c>
      <c r="C3795" s="7">
        <v>44466</v>
      </c>
      <c r="D3795" s="8" t="s">
        <v>842</v>
      </c>
      <c r="E3795" s="22" t="s">
        <v>761</v>
      </c>
      <c r="F3795" s="67" t="s">
        <v>1965</v>
      </c>
      <c r="G3795" s="8"/>
      <c r="H3795" s="67" t="s">
        <v>33</v>
      </c>
      <c r="I3795" s="22" t="s">
        <v>185</v>
      </c>
      <c r="J3795" s="68">
        <v>2</v>
      </c>
      <c r="K3795" s="13">
        <f>IFERROR(VLOOKUP(I3795,'LISTES stock'!A$2:B$1487,2,0)+SUMIFS(J3795:J3795,D3795:D3795,"ENTRÉE",I3795:I3795,I3795)-SUMIFS(J3795:J3795,D3795:D3795,"SORTIE",I3795:I3795,I3795),"")</f>
        <v>24</v>
      </c>
      <c r="L3795" s="13">
        <f>IFERROR(VLOOKUP(I3795,T_LISTES[],3,0),"")</f>
        <v>0</v>
      </c>
      <c r="M3795" s="13" t="str">
        <f t="shared" si="119"/>
        <v/>
      </c>
      <c r="N3795" s="23"/>
      <c r="O3795" s="8"/>
      <c r="P3795" s="69">
        <v>0</v>
      </c>
      <c r="Q3795" s="22"/>
      <c r="R3795" s="14" t="s">
        <v>1759</v>
      </c>
    </row>
    <row r="3796" spans="1:18" x14ac:dyDescent="0.25">
      <c r="A3796" s="14">
        <f t="shared" si="118"/>
        <v>3795</v>
      </c>
      <c r="B3796" s="15">
        <v>44440</v>
      </c>
      <c r="C3796" s="7">
        <v>44466</v>
      </c>
      <c r="D3796" s="8" t="s">
        <v>842</v>
      </c>
      <c r="E3796" s="22" t="s">
        <v>1734</v>
      </c>
      <c r="F3796" s="67" t="s">
        <v>1744</v>
      </c>
      <c r="G3796" s="8"/>
      <c r="H3796" s="67" t="s">
        <v>33</v>
      </c>
      <c r="I3796" s="22" t="s">
        <v>49</v>
      </c>
      <c r="J3796" s="68">
        <v>4</v>
      </c>
      <c r="K3796" s="13">
        <f>IFERROR(VLOOKUP(I3796,'LISTES stock'!A$2:B$1487,2,0)+SUMIFS(J3796:J3796,D3796:D3796,"ENTRÉE",I3796:I3796,I3796)-SUMIFS(J3796:J3796,D3796:D3796,"SORTIE",I3796:I3796,I3796),"")</f>
        <v>-6</v>
      </c>
      <c r="L3796" s="13">
        <f>IFERROR(VLOOKUP(I3796,T_LISTES[],3,0),"")</f>
        <v>0</v>
      </c>
      <c r="M3796" s="13" t="str">
        <f t="shared" si="119"/>
        <v>COMMANDER</v>
      </c>
      <c r="N3796" s="23"/>
      <c r="O3796" s="8"/>
      <c r="P3796" s="69">
        <v>0</v>
      </c>
      <c r="Q3796" s="22" t="s">
        <v>2270</v>
      </c>
      <c r="R3796" s="14" t="s">
        <v>1896</v>
      </c>
    </row>
    <row r="3797" spans="1:18" x14ac:dyDescent="0.25">
      <c r="A3797" s="14">
        <f t="shared" si="118"/>
        <v>3796</v>
      </c>
      <c r="B3797" s="15">
        <v>44440</v>
      </c>
      <c r="C3797" s="7">
        <v>44466</v>
      </c>
      <c r="D3797" s="8" t="s">
        <v>842</v>
      </c>
      <c r="E3797" s="22" t="s">
        <v>761</v>
      </c>
      <c r="F3797" s="67" t="s">
        <v>1870</v>
      </c>
      <c r="G3797" s="8"/>
      <c r="H3797" s="67" t="s">
        <v>1796</v>
      </c>
      <c r="I3797" s="22" t="s">
        <v>213</v>
      </c>
      <c r="J3797" s="68">
        <v>1</v>
      </c>
      <c r="K3797" s="13">
        <f>IFERROR(VLOOKUP(I3797,'LISTES stock'!A$2:B$1487,2,0)+SUMIFS(J3797:J3797,D3797:D3797,"ENTRÉE",I3797:I3797,I3797)-SUMIFS(J3797:J3797,D3797:D3797,"SORTIE",I3797:I3797,I3797),"")</f>
        <v>-31</v>
      </c>
      <c r="L3797" s="13">
        <f>IFERROR(VLOOKUP(I3797,T_LISTES[],3,0),"")</f>
        <v>0</v>
      </c>
      <c r="M3797" s="13" t="str">
        <f t="shared" si="119"/>
        <v>COMMANDER</v>
      </c>
      <c r="N3797" s="23"/>
      <c r="O3797" s="8"/>
      <c r="P3797" s="69">
        <v>0</v>
      </c>
      <c r="Q3797" s="22"/>
      <c r="R3797" s="14" t="s">
        <v>1842</v>
      </c>
    </row>
    <row r="3798" spans="1:18" x14ac:dyDescent="0.25">
      <c r="A3798" s="14">
        <f t="shared" si="118"/>
        <v>3797</v>
      </c>
      <c r="B3798" s="15">
        <v>44440</v>
      </c>
      <c r="C3798" s="7">
        <v>44466</v>
      </c>
      <c r="D3798" s="8" t="s">
        <v>842</v>
      </c>
      <c r="E3798" s="22" t="s">
        <v>711</v>
      </c>
      <c r="F3798" s="67" t="s">
        <v>1964</v>
      </c>
      <c r="G3798" s="8"/>
      <c r="H3798" s="67" t="s">
        <v>1742</v>
      </c>
      <c r="I3798" s="22" t="s">
        <v>333</v>
      </c>
      <c r="J3798" s="68">
        <v>1</v>
      </c>
      <c r="K3798" s="13">
        <f>IFERROR(VLOOKUP(I3798,'LISTES stock'!A$2:B$1487,2,0)+SUMIFS(J3798:J3798,D3798:D3798,"ENTRÉE",I3798:I3798,I3798)-SUMIFS(J3798:J3798,D3798:D3798,"SORTIE",I3798:I3798,I3798),"")</f>
        <v>-22</v>
      </c>
      <c r="L3798" s="13">
        <f>IFERROR(VLOOKUP(I3798,T_LISTES[],3,0),"")</f>
        <v>2</v>
      </c>
      <c r="M3798" s="13" t="str">
        <f t="shared" si="119"/>
        <v>COMMANDER</v>
      </c>
      <c r="N3798" s="23"/>
      <c r="O3798" s="8"/>
      <c r="P3798" s="69">
        <v>0</v>
      </c>
      <c r="Q3798" s="22"/>
      <c r="R3798" s="14" t="s">
        <v>2208</v>
      </c>
    </row>
    <row r="3799" spans="1:18" x14ac:dyDescent="0.25">
      <c r="A3799" s="14">
        <f t="shared" si="118"/>
        <v>3798</v>
      </c>
      <c r="B3799" s="15">
        <v>44440</v>
      </c>
      <c r="C3799" s="7">
        <v>44466</v>
      </c>
      <c r="D3799" s="8" t="s">
        <v>842</v>
      </c>
      <c r="E3799" s="22" t="s">
        <v>1734</v>
      </c>
      <c r="F3799" s="67" t="s">
        <v>1744</v>
      </c>
      <c r="G3799" s="8"/>
      <c r="H3799" s="67" t="s">
        <v>33</v>
      </c>
      <c r="I3799" s="22" t="s">
        <v>745</v>
      </c>
      <c r="J3799" s="68">
        <v>2</v>
      </c>
      <c r="K3799" s="13">
        <f>IFERROR(VLOOKUP(I3799,'LISTES stock'!A$2:B$1487,2,0)+SUMIFS(J3799:J3799,D3799:D3799,"ENTRÉE",I3799:I3799,I3799)-SUMIFS(J3799:J3799,D3799:D3799,"SORTIE",I3799:I3799,I3799),"")</f>
        <v>-2</v>
      </c>
      <c r="L3799" s="13">
        <f>IFERROR(VLOOKUP(I3799,T_LISTES[],3,0),"")</f>
        <v>2</v>
      </c>
      <c r="M3799" s="13" t="str">
        <f t="shared" si="119"/>
        <v>COMMANDER</v>
      </c>
      <c r="N3799" s="23"/>
      <c r="O3799" s="8"/>
      <c r="P3799" s="69">
        <v>120000</v>
      </c>
      <c r="Q3799" s="22"/>
      <c r="R3799" s="14" t="s">
        <v>1896</v>
      </c>
    </row>
    <row r="3800" spans="1:18" x14ac:dyDescent="0.25">
      <c r="A3800" s="14">
        <f t="shared" si="118"/>
        <v>3799</v>
      </c>
      <c r="B3800" s="15">
        <v>44440</v>
      </c>
      <c r="C3800" s="7">
        <v>44466</v>
      </c>
      <c r="D3800" s="8" t="s">
        <v>842</v>
      </c>
      <c r="E3800" s="22" t="s">
        <v>754</v>
      </c>
      <c r="F3800" s="67" t="s">
        <v>1964</v>
      </c>
      <c r="G3800" s="8"/>
      <c r="H3800" s="67" t="s">
        <v>1742</v>
      </c>
      <c r="I3800" s="22" t="s">
        <v>337</v>
      </c>
      <c r="J3800" s="68">
        <v>1</v>
      </c>
      <c r="K3800" s="13">
        <f>IFERROR(VLOOKUP(I3800,'LISTES stock'!A$2:B$1487,2,0)+SUMIFS(J3800:J3800,D3800:D3800,"ENTRÉE",I3800:I3800,I3800)-SUMIFS(J3800:J3800,D3800:D3800,"SORTIE",I3800:I3800,I3800),"")</f>
        <v>-25</v>
      </c>
      <c r="L3800" s="13">
        <f>IFERROR(VLOOKUP(I3800,T_LISTES[],3,0),"")</f>
        <v>2</v>
      </c>
      <c r="M3800" s="13" t="str">
        <f t="shared" si="119"/>
        <v>COMMANDER</v>
      </c>
      <c r="N3800" s="23"/>
      <c r="O3800" s="8"/>
      <c r="P3800" s="69">
        <v>0</v>
      </c>
      <c r="Q3800" s="22"/>
      <c r="R3800" s="14" t="s">
        <v>2208</v>
      </c>
    </row>
    <row r="3801" spans="1:18" x14ac:dyDescent="0.25">
      <c r="A3801" s="14">
        <f t="shared" si="118"/>
        <v>3800</v>
      </c>
      <c r="B3801" s="15">
        <v>44440</v>
      </c>
      <c r="C3801" s="7">
        <v>44466</v>
      </c>
      <c r="D3801" s="8" t="s">
        <v>842</v>
      </c>
      <c r="E3801" s="22" t="s">
        <v>220</v>
      </c>
      <c r="F3801" s="67" t="s">
        <v>1747</v>
      </c>
      <c r="G3801" s="8"/>
      <c r="H3801" s="67" t="s">
        <v>1742</v>
      </c>
      <c r="I3801" s="22" t="s">
        <v>556</v>
      </c>
      <c r="J3801" s="68">
        <v>1</v>
      </c>
      <c r="K3801" s="13">
        <f>IFERROR(VLOOKUP(I3801,'LISTES stock'!A$2:B$1487,2,0)+SUMIFS(J3801:J3801,D3801:D3801,"ENTRÉE",I3801:I3801,I3801)-SUMIFS(J3801:J3801,D3801:D3801,"SORTIE",I3801:I3801,I3801),"")</f>
        <v>-21</v>
      </c>
      <c r="L3801" s="13">
        <f>IFERROR(VLOOKUP(I3801,T_LISTES[],3,0),"")</f>
        <v>2</v>
      </c>
      <c r="M3801" s="13" t="str">
        <f t="shared" si="119"/>
        <v>COMMANDER</v>
      </c>
      <c r="N3801" s="23"/>
      <c r="O3801" s="8"/>
      <c r="P3801" s="69">
        <v>0</v>
      </c>
      <c r="Q3801" s="22"/>
      <c r="R3801" s="14" t="s">
        <v>1743</v>
      </c>
    </row>
    <row r="3802" spans="1:18" x14ac:dyDescent="0.25">
      <c r="A3802" s="14">
        <f t="shared" si="118"/>
        <v>3801</v>
      </c>
      <c r="B3802" s="15">
        <v>44440</v>
      </c>
      <c r="C3802" s="7">
        <v>44466</v>
      </c>
      <c r="D3802" s="8" t="s">
        <v>842</v>
      </c>
      <c r="E3802" s="22" t="s">
        <v>220</v>
      </c>
      <c r="F3802" s="67" t="s">
        <v>1964</v>
      </c>
      <c r="G3802" s="8"/>
      <c r="H3802" s="67" t="s">
        <v>1742</v>
      </c>
      <c r="I3802" s="22" t="s">
        <v>337</v>
      </c>
      <c r="J3802" s="68">
        <v>2</v>
      </c>
      <c r="K3802" s="13">
        <f>IFERROR(VLOOKUP(I3802,'LISTES stock'!A$2:B$1487,2,0)+SUMIFS(J3802:J3802,D3802:D3802,"ENTRÉE",I3802:I3802,I3802)-SUMIFS(J3802:J3802,D3802:D3802,"SORTIE",I3802:I3802,I3802),"")</f>
        <v>-26</v>
      </c>
      <c r="L3802" s="13">
        <f>IFERROR(VLOOKUP(I3802,T_LISTES[],3,0),"")</f>
        <v>2</v>
      </c>
      <c r="M3802" s="13" t="str">
        <f t="shared" si="119"/>
        <v>COMMANDER</v>
      </c>
      <c r="N3802" s="23"/>
      <c r="O3802" s="8"/>
      <c r="P3802" s="69">
        <v>0</v>
      </c>
      <c r="Q3802" s="22"/>
      <c r="R3802" s="14" t="s">
        <v>2211</v>
      </c>
    </row>
    <row r="3803" spans="1:18" x14ac:dyDescent="0.25">
      <c r="A3803" s="14">
        <f t="shared" si="118"/>
        <v>3802</v>
      </c>
      <c r="B3803" s="15">
        <v>44440</v>
      </c>
      <c r="C3803" s="7">
        <v>44466</v>
      </c>
      <c r="D3803" s="8" t="s">
        <v>842</v>
      </c>
      <c r="E3803" s="22" t="s">
        <v>220</v>
      </c>
      <c r="F3803" s="67" t="s">
        <v>1964</v>
      </c>
      <c r="G3803" s="8"/>
      <c r="H3803" s="67" t="s">
        <v>1742</v>
      </c>
      <c r="I3803" s="22" t="s">
        <v>238</v>
      </c>
      <c r="J3803" s="68">
        <v>1</v>
      </c>
      <c r="K3803" s="13">
        <f>IFERROR(VLOOKUP(I3803,'LISTES stock'!A$2:B$1487,2,0)+SUMIFS(J3803:J3803,D3803:D3803,"ENTRÉE",I3803:I3803,I3803)-SUMIFS(J3803:J3803,D3803:D3803,"SORTIE",I3803:I3803,I3803),"")</f>
        <v>11</v>
      </c>
      <c r="L3803" s="13">
        <f>IFERROR(VLOOKUP(I3803,T_LISTES[],3,0),"")</f>
        <v>2</v>
      </c>
      <c r="M3803" s="13" t="str">
        <f t="shared" si="119"/>
        <v/>
      </c>
      <c r="N3803" s="23"/>
      <c r="O3803" s="8"/>
      <c r="P3803" s="69">
        <v>0</v>
      </c>
      <c r="Q3803" s="22"/>
      <c r="R3803" s="14" t="s">
        <v>2211</v>
      </c>
    </row>
    <row r="3804" spans="1:18" x14ac:dyDescent="0.25">
      <c r="A3804" s="14">
        <f t="shared" si="118"/>
        <v>3803</v>
      </c>
      <c r="B3804" s="15">
        <v>44440</v>
      </c>
      <c r="C3804" s="7">
        <v>44466</v>
      </c>
      <c r="D3804" s="8" t="s">
        <v>842</v>
      </c>
      <c r="E3804" s="22" t="s">
        <v>711</v>
      </c>
      <c r="F3804" s="67" t="s">
        <v>1747</v>
      </c>
      <c r="G3804" s="8"/>
      <c r="H3804" s="67" t="s">
        <v>20</v>
      </c>
      <c r="I3804" s="22" t="s">
        <v>19</v>
      </c>
      <c r="J3804" s="68">
        <v>2</v>
      </c>
      <c r="K3804" s="13">
        <f>IFERROR(VLOOKUP(I3804,'LISTES stock'!A$2:B$1487,2,0)+SUMIFS(J3804:J3804,D3804:D3804,"ENTRÉE",I3804:I3804,I3804)-SUMIFS(J3804:J3804,D3804:D3804,"SORTIE",I3804:I3804,I3804),"")</f>
        <v>50</v>
      </c>
      <c r="L3804" s="13">
        <f>IFERROR(VLOOKUP(I3804,T_LISTES[],3,0),"")</f>
        <v>2</v>
      </c>
      <c r="M3804" s="13" t="str">
        <f t="shared" si="119"/>
        <v/>
      </c>
      <c r="N3804" s="23"/>
      <c r="O3804" s="8"/>
      <c r="P3804" s="69">
        <v>0</v>
      </c>
      <c r="Q3804" s="22" t="s">
        <v>1874</v>
      </c>
      <c r="R3804" s="14" t="s">
        <v>1837</v>
      </c>
    </row>
    <row r="3805" spans="1:18" x14ac:dyDescent="0.25">
      <c r="A3805" s="14">
        <f t="shared" si="118"/>
        <v>3804</v>
      </c>
      <c r="B3805" s="15">
        <v>44440</v>
      </c>
      <c r="C3805" s="7">
        <v>44466</v>
      </c>
      <c r="D3805" s="8" t="s">
        <v>842</v>
      </c>
      <c r="E3805" s="22" t="s">
        <v>826</v>
      </c>
      <c r="F3805" s="67" t="s">
        <v>1762</v>
      </c>
      <c r="G3805" s="8"/>
      <c r="H3805" s="67" t="s">
        <v>26</v>
      </c>
      <c r="I3805" s="22" t="s">
        <v>25</v>
      </c>
      <c r="J3805" s="68">
        <v>2</v>
      </c>
      <c r="K3805" s="13">
        <f>IFERROR(VLOOKUP(I3805,'LISTES stock'!A$2:B$1487,2,0)+SUMIFS(J3805:J3805,D3805:D3805,"ENTRÉE",I3805:I3805,I3805)-SUMIFS(J3805:J3805,D3805:D3805,"SORTIE",I3805:I3805,I3805),"")</f>
        <v>-4</v>
      </c>
      <c r="L3805" s="13">
        <f>IFERROR(VLOOKUP(I3805,T_LISTES[],3,0),"")</f>
        <v>2</v>
      </c>
      <c r="M3805" s="13" t="str">
        <f t="shared" si="119"/>
        <v>COMMANDER</v>
      </c>
      <c r="N3805" s="23"/>
      <c r="O3805" s="8"/>
      <c r="P3805" s="69">
        <v>0</v>
      </c>
      <c r="Q3805" s="22" t="s">
        <v>1780</v>
      </c>
      <c r="R3805" s="14" t="s">
        <v>1759</v>
      </c>
    </row>
    <row r="3806" spans="1:18" x14ac:dyDescent="0.25">
      <c r="A3806" s="14">
        <f t="shared" si="118"/>
        <v>3805</v>
      </c>
      <c r="B3806" s="15">
        <v>44440</v>
      </c>
      <c r="C3806" s="7">
        <v>44466</v>
      </c>
      <c r="D3806" s="8" t="s">
        <v>842</v>
      </c>
      <c r="E3806" s="22" t="s">
        <v>826</v>
      </c>
      <c r="F3806" s="67" t="s">
        <v>1762</v>
      </c>
      <c r="G3806" s="8"/>
      <c r="H3806" s="67" t="s">
        <v>26</v>
      </c>
      <c r="I3806" s="22" t="s">
        <v>27</v>
      </c>
      <c r="J3806" s="68">
        <v>2</v>
      </c>
      <c r="K3806" s="13">
        <f>IFERROR(VLOOKUP(I3806,'LISTES stock'!A$2:B$1487,2,0)+SUMIFS(J3806:J3806,D3806:D3806,"ENTRÉE",I3806:I3806,I3806)-SUMIFS(J3806:J3806,D3806:D3806,"SORTIE",I3806:I3806,I3806),"")</f>
        <v>20</v>
      </c>
      <c r="L3806" s="13">
        <f>IFERROR(VLOOKUP(I3806,T_LISTES[],3,0),"")</f>
        <v>2</v>
      </c>
      <c r="M3806" s="13" t="str">
        <f t="shared" si="119"/>
        <v/>
      </c>
      <c r="N3806" s="23"/>
      <c r="O3806" s="8"/>
      <c r="P3806" s="69">
        <v>0</v>
      </c>
      <c r="Q3806" s="22" t="s">
        <v>1780</v>
      </c>
      <c r="R3806" s="14" t="s">
        <v>1759</v>
      </c>
    </row>
    <row r="3807" spans="1:18" x14ac:dyDescent="0.25">
      <c r="A3807" s="14">
        <f t="shared" si="118"/>
        <v>3806</v>
      </c>
      <c r="B3807" s="15">
        <v>44440</v>
      </c>
      <c r="C3807" s="7">
        <v>44466</v>
      </c>
      <c r="D3807" s="8" t="s">
        <v>842</v>
      </c>
      <c r="E3807" s="22" t="s">
        <v>826</v>
      </c>
      <c r="F3807" s="67" t="s">
        <v>1765</v>
      </c>
      <c r="G3807" s="8"/>
      <c r="H3807" s="67" t="s">
        <v>58</v>
      </c>
      <c r="I3807" s="22" t="s">
        <v>57</v>
      </c>
      <c r="J3807" s="68">
        <v>27</v>
      </c>
      <c r="K3807" s="13">
        <f>IFERROR(VLOOKUP(I3807,'LISTES stock'!A$2:B$1487,2,0)+SUMIFS(J3807:J3807,D3807:D3807,"ENTRÉE",I3807:I3807,I3807)-SUMIFS(J3807:J3807,D3807:D3807,"SORTIE",I3807:I3807,I3807),"")</f>
        <v>-7071</v>
      </c>
      <c r="L3807" s="13">
        <f>IFERROR(VLOOKUP(I3807,T_LISTES[],3,0),"")</f>
        <v>0</v>
      </c>
      <c r="M3807" s="13" t="str">
        <f t="shared" si="119"/>
        <v>COMMANDER</v>
      </c>
      <c r="N3807" s="23" t="s">
        <v>1861</v>
      </c>
      <c r="O3807" s="8"/>
      <c r="P3807" s="69">
        <v>0</v>
      </c>
      <c r="Q3807" s="22" t="s">
        <v>1780</v>
      </c>
      <c r="R3807" s="14" t="s">
        <v>1759</v>
      </c>
    </row>
    <row r="3808" spans="1:18" x14ac:dyDescent="0.25">
      <c r="A3808" s="14">
        <f t="shared" si="118"/>
        <v>3807</v>
      </c>
      <c r="B3808" s="15">
        <v>44440</v>
      </c>
      <c r="C3808" s="7">
        <v>44466</v>
      </c>
      <c r="D3808" s="8" t="s">
        <v>842</v>
      </c>
      <c r="E3808" s="22" t="s">
        <v>220</v>
      </c>
      <c r="F3808" s="67" t="s">
        <v>1747</v>
      </c>
      <c r="G3808" s="8"/>
      <c r="H3808" s="67" t="s">
        <v>33</v>
      </c>
      <c r="I3808" s="22" t="s">
        <v>157</v>
      </c>
      <c r="J3808" s="68">
        <v>20</v>
      </c>
      <c r="K3808" s="13">
        <f>IFERROR(VLOOKUP(I3808,'LISTES stock'!A$2:B$1487,2,0)+SUMIFS(J3808:J3808,D3808:D3808,"ENTRÉE",I3808:I3808,I3808)-SUMIFS(J3808:J3808,D3808:D3808,"SORTIE",I3808:I3808,I3808),"")</f>
        <v>69</v>
      </c>
      <c r="L3808" s="13">
        <f>IFERROR(VLOOKUP(I3808,T_LISTES[],3,0),"")</f>
        <v>2</v>
      </c>
      <c r="M3808" s="13" t="str">
        <f t="shared" si="119"/>
        <v/>
      </c>
      <c r="N3808" s="23"/>
      <c r="O3808" s="8"/>
      <c r="P3808" s="69">
        <v>0</v>
      </c>
      <c r="Q3808" s="22"/>
      <c r="R3808" s="14" t="s">
        <v>2106</v>
      </c>
    </row>
    <row r="3809" spans="1:18" x14ac:dyDescent="0.25">
      <c r="A3809" s="14">
        <f t="shared" si="118"/>
        <v>3808</v>
      </c>
      <c r="B3809" s="15">
        <v>44440</v>
      </c>
      <c r="C3809" s="7">
        <v>44466</v>
      </c>
      <c r="D3809" s="8" t="s">
        <v>842</v>
      </c>
      <c r="E3809" s="22" t="s">
        <v>267</v>
      </c>
      <c r="F3809" s="67" t="s">
        <v>1860</v>
      </c>
      <c r="G3809" s="8"/>
      <c r="H3809" s="67" t="s">
        <v>26</v>
      </c>
      <c r="I3809" s="22" t="s">
        <v>133</v>
      </c>
      <c r="J3809" s="68">
        <v>2</v>
      </c>
      <c r="K3809" s="13">
        <f>IFERROR(VLOOKUP(I3809,'LISTES stock'!A$2:B$1487,2,0)+SUMIFS(J3809:J3809,D3809:D3809,"ENTRÉE",I3809:I3809,I3809)-SUMIFS(J3809:J3809,D3809:D3809,"SORTIE",I3809:I3809,I3809),"")</f>
        <v>-5</v>
      </c>
      <c r="L3809" s="13">
        <f>IFERROR(VLOOKUP(I3809,T_LISTES[],3,0),"")</f>
        <v>2</v>
      </c>
      <c r="M3809" s="13" t="str">
        <f t="shared" si="119"/>
        <v>COMMANDER</v>
      </c>
      <c r="N3809" s="23"/>
      <c r="O3809" s="8"/>
      <c r="P3809" s="69">
        <v>0</v>
      </c>
      <c r="Q3809" s="22" t="s">
        <v>1780</v>
      </c>
      <c r="R3809" s="14" t="s">
        <v>1776</v>
      </c>
    </row>
    <row r="3810" spans="1:18" x14ac:dyDescent="0.25">
      <c r="A3810" s="14">
        <f t="shared" si="118"/>
        <v>3809</v>
      </c>
      <c r="B3810" s="15">
        <v>44440</v>
      </c>
      <c r="C3810" s="7">
        <v>44466</v>
      </c>
      <c r="D3810" s="8" t="s">
        <v>842</v>
      </c>
      <c r="E3810" s="22" t="s">
        <v>267</v>
      </c>
      <c r="F3810" s="67" t="s">
        <v>1860</v>
      </c>
      <c r="G3810" s="8"/>
      <c r="H3810" s="67" t="s">
        <v>26</v>
      </c>
      <c r="I3810" s="22" t="s">
        <v>132</v>
      </c>
      <c r="J3810" s="68">
        <v>2</v>
      </c>
      <c r="K3810" s="13">
        <f>IFERROR(VLOOKUP(I3810,'LISTES stock'!A$2:B$1487,2,0)+SUMIFS(J3810:J3810,D3810:D3810,"ENTRÉE",I3810:I3810,I3810)-SUMIFS(J3810:J3810,D3810:D3810,"SORTIE",I3810:I3810,I3810),"")</f>
        <v>-2</v>
      </c>
      <c r="L3810" s="13">
        <f>IFERROR(VLOOKUP(I3810,T_LISTES[],3,0),"")</f>
        <v>2</v>
      </c>
      <c r="M3810" s="13" t="str">
        <f t="shared" si="119"/>
        <v>COMMANDER</v>
      </c>
      <c r="N3810" s="23"/>
      <c r="O3810" s="8"/>
      <c r="P3810" s="69">
        <v>0</v>
      </c>
      <c r="Q3810" s="22" t="s">
        <v>1780</v>
      </c>
      <c r="R3810" s="14" t="s">
        <v>1776</v>
      </c>
    </row>
    <row r="3811" spans="1:18" x14ac:dyDescent="0.25">
      <c r="A3811" s="14">
        <f t="shared" si="118"/>
        <v>3810</v>
      </c>
      <c r="B3811" s="15">
        <v>44440</v>
      </c>
      <c r="C3811" s="7">
        <v>44466</v>
      </c>
      <c r="D3811" s="8" t="s">
        <v>842</v>
      </c>
      <c r="E3811" s="22" t="s">
        <v>267</v>
      </c>
      <c r="F3811" s="67" t="s">
        <v>1860</v>
      </c>
      <c r="G3811" s="8"/>
      <c r="H3811" s="67" t="s">
        <v>26</v>
      </c>
      <c r="I3811" s="22" t="s">
        <v>135</v>
      </c>
      <c r="J3811" s="68">
        <v>2</v>
      </c>
      <c r="K3811" s="13">
        <f>IFERROR(VLOOKUP(I3811,'LISTES stock'!A$2:B$1487,2,0)+SUMIFS(J3811:J3811,D3811:D3811,"ENTRÉE",I3811:I3811,I3811)-SUMIFS(J3811:J3811,D3811:D3811,"SORTIE",I3811:I3811,I3811),"")</f>
        <v>-88</v>
      </c>
      <c r="L3811" s="13">
        <f>IFERROR(VLOOKUP(I3811,T_LISTES[],3,0),"")</f>
        <v>2</v>
      </c>
      <c r="M3811" s="13" t="str">
        <f t="shared" si="119"/>
        <v>COMMANDER</v>
      </c>
      <c r="N3811" s="23"/>
      <c r="O3811" s="8"/>
      <c r="P3811" s="69">
        <v>0</v>
      </c>
      <c r="Q3811" s="22" t="s">
        <v>1780</v>
      </c>
      <c r="R3811" s="14" t="s">
        <v>1776</v>
      </c>
    </row>
    <row r="3812" spans="1:18" x14ac:dyDescent="0.25">
      <c r="A3812" s="14">
        <f t="shared" si="118"/>
        <v>3811</v>
      </c>
      <c r="B3812" s="15">
        <v>44440</v>
      </c>
      <c r="C3812" s="7">
        <v>44466</v>
      </c>
      <c r="D3812" s="8" t="s">
        <v>842</v>
      </c>
      <c r="E3812" s="22" t="s">
        <v>267</v>
      </c>
      <c r="F3812" s="67" t="s">
        <v>1765</v>
      </c>
      <c r="G3812" s="8"/>
      <c r="H3812" s="67" t="s">
        <v>58</v>
      </c>
      <c r="I3812" s="22" t="s">
        <v>57</v>
      </c>
      <c r="J3812" s="68">
        <v>22</v>
      </c>
      <c r="K3812" s="13">
        <f>IFERROR(VLOOKUP(I3812,'LISTES stock'!A$2:B$1487,2,0)+SUMIFS(J3812:J3812,D3812:D3812,"ENTRÉE",I3812:I3812,I3812)-SUMIFS(J3812:J3812,D3812:D3812,"SORTIE",I3812:I3812,I3812),"")</f>
        <v>-7066</v>
      </c>
      <c r="L3812" s="13">
        <f>IFERROR(VLOOKUP(I3812,T_LISTES[],3,0),"")</f>
        <v>0</v>
      </c>
      <c r="M3812" s="13" t="str">
        <f t="shared" si="119"/>
        <v>COMMANDER</v>
      </c>
      <c r="N3812" s="23" t="s">
        <v>1861</v>
      </c>
      <c r="O3812" s="8"/>
      <c r="P3812" s="69">
        <v>0</v>
      </c>
      <c r="Q3812" s="22" t="s">
        <v>1780</v>
      </c>
      <c r="R3812" s="14" t="s">
        <v>1776</v>
      </c>
    </row>
    <row r="3813" spans="1:18" x14ac:dyDescent="0.25">
      <c r="A3813" s="14">
        <f t="shared" si="118"/>
        <v>3812</v>
      </c>
      <c r="B3813" s="15">
        <v>44440</v>
      </c>
      <c r="C3813" s="7">
        <v>44466</v>
      </c>
      <c r="D3813" s="8" t="s">
        <v>842</v>
      </c>
      <c r="E3813" s="22" t="s">
        <v>328</v>
      </c>
      <c r="F3813" s="67" t="s">
        <v>1964</v>
      </c>
      <c r="G3813" s="8"/>
      <c r="H3813" s="67" t="s">
        <v>1742</v>
      </c>
      <c r="I3813" s="22" t="s">
        <v>7</v>
      </c>
      <c r="J3813" s="68">
        <v>1</v>
      </c>
      <c r="K3813" s="13">
        <f>IFERROR(VLOOKUP(I3813,'LISTES stock'!A$2:B$1487,2,0)+SUMIFS(J3813:J3813,D3813:D3813,"ENTRÉE",I3813:I3813,I3813)-SUMIFS(J3813:J3813,D3813:D3813,"SORTIE",I3813:I3813,I3813),"")</f>
        <v>0</v>
      </c>
      <c r="L3813" s="13">
        <f>IFERROR(VLOOKUP(I3813,T_LISTES[],3,0),"")</f>
        <v>2</v>
      </c>
      <c r="M3813" s="13" t="str">
        <f t="shared" si="119"/>
        <v>COMMANDER</v>
      </c>
      <c r="N3813" s="23"/>
      <c r="O3813" s="8"/>
      <c r="P3813" s="69">
        <v>0</v>
      </c>
      <c r="Q3813" s="22"/>
      <c r="R3813" s="14" t="s">
        <v>1743</v>
      </c>
    </row>
    <row r="3814" spans="1:18" x14ac:dyDescent="0.25">
      <c r="A3814" s="14">
        <f t="shared" si="118"/>
        <v>3813</v>
      </c>
      <c r="B3814" s="15">
        <v>44440</v>
      </c>
      <c r="C3814" s="7">
        <v>44466</v>
      </c>
      <c r="D3814" s="8" t="s">
        <v>842</v>
      </c>
      <c r="E3814" s="22" t="s">
        <v>269</v>
      </c>
      <c r="F3814" s="67" t="s">
        <v>1849</v>
      </c>
      <c r="G3814" s="8"/>
      <c r="H3814" s="67" t="s">
        <v>1742</v>
      </c>
      <c r="I3814" s="22" t="s">
        <v>945</v>
      </c>
      <c r="J3814" s="68">
        <v>1</v>
      </c>
      <c r="K3814" s="13">
        <f>IFERROR(VLOOKUP(I3814,'LISTES stock'!A$2:B$1487,2,0)+SUMIFS(J3814:J3814,D3814:D3814,"ENTRÉE",I3814:I3814,I3814)-SUMIFS(J3814:J3814,D3814:D3814,"SORTIE",I3814:I3814,I3814),"")</f>
        <v>-1</v>
      </c>
      <c r="L3814" s="13">
        <f>IFERROR(VLOOKUP(I3814,T_LISTES[],3,0),"")</f>
        <v>2</v>
      </c>
      <c r="M3814" s="13" t="str">
        <f t="shared" si="119"/>
        <v>COMMANDER</v>
      </c>
      <c r="N3814" s="23"/>
      <c r="O3814" s="8"/>
      <c r="P3814" s="69">
        <v>0</v>
      </c>
      <c r="Q3814" s="22"/>
      <c r="R3814" s="14" t="s">
        <v>1743</v>
      </c>
    </row>
    <row r="3815" spans="1:18" x14ac:dyDescent="0.25">
      <c r="A3815" s="14">
        <f t="shared" si="118"/>
        <v>3814</v>
      </c>
      <c r="B3815" s="15">
        <v>44440</v>
      </c>
      <c r="C3815" s="7">
        <v>44467</v>
      </c>
      <c r="D3815" s="8" t="s">
        <v>842</v>
      </c>
      <c r="E3815" s="22" t="s">
        <v>86</v>
      </c>
      <c r="F3815" s="67" t="s">
        <v>1860</v>
      </c>
      <c r="G3815" s="8"/>
      <c r="H3815" s="67" t="s">
        <v>26</v>
      </c>
      <c r="I3815" s="22" t="s">
        <v>135</v>
      </c>
      <c r="J3815" s="68">
        <v>2</v>
      </c>
      <c r="K3815" s="13">
        <f>IFERROR(VLOOKUP(I3815,'LISTES stock'!A$2:B$1487,2,0)+SUMIFS(J3815:J3815,D3815:D3815,"ENTRÉE",I3815:I3815,I3815)-SUMIFS(J3815:J3815,D3815:D3815,"SORTIE",I3815:I3815,I3815),"")</f>
        <v>-88</v>
      </c>
      <c r="L3815" s="13">
        <f>IFERROR(VLOOKUP(I3815,T_LISTES[],3,0),"")</f>
        <v>2</v>
      </c>
      <c r="M3815" s="13" t="str">
        <f t="shared" si="119"/>
        <v>COMMANDER</v>
      </c>
      <c r="N3815" s="23"/>
      <c r="O3815" s="8"/>
      <c r="P3815" s="69">
        <v>0</v>
      </c>
      <c r="Q3815" s="22"/>
      <c r="R3815" s="14" t="s">
        <v>1790</v>
      </c>
    </row>
    <row r="3816" spans="1:18" x14ac:dyDescent="0.25">
      <c r="A3816" s="14">
        <f t="shared" si="118"/>
        <v>3815</v>
      </c>
      <c r="B3816" s="15">
        <v>44440</v>
      </c>
      <c r="C3816" s="7">
        <v>44467</v>
      </c>
      <c r="D3816" s="8" t="s">
        <v>842</v>
      </c>
      <c r="E3816" s="22" t="s">
        <v>38</v>
      </c>
      <c r="F3816" s="67" t="s">
        <v>1964</v>
      </c>
      <c r="G3816" s="8"/>
      <c r="H3816" s="67" t="s">
        <v>1742</v>
      </c>
      <c r="I3816" s="22" t="s">
        <v>7</v>
      </c>
      <c r="J3816" s="68">
        <v>1</v>
      </c>
      <c r="K3816" s="13">
        <f>IFERROR(VLOOKUP(I3816,'LISTES stock'!A$2:B$1487,2,0)+SUMIFS(J3816:J3816,D3816:D3816,"ENTRÉE",I3816:I3816,I3816)-SUMIFS(J3816:J3816,D3816:D3816,"SORTIE",I3816:I3816,I3816),"")</f>
        <v>0</v>
      </c>
      <c r="L3816" s="13">
        <f>IFERROR(VLOOKUP(I3816,T_LISTES[],3,0),"")</f>
        <v>2</v>
      </c>
      <c r="M3816" s="13" t="str">
        <f t="shared" si="119"/>
        <v>COMMANDER</v>
      </c>
      <c r="N3816" s="23"/>
      <c r="O3816" s="8"/>
      <c r="P3816" s="69">
        <v>0</v>
      </c>
      <c r="Q3816" s="22"/>
      <c r="R3816" s="14" t="s">
        <v>2210</v>
      </c>
    </row>
    <row r="3817" spans="1:18" x14ac:dyDescent="0.25">
      <c r="A3817" s="14">
        <f t="shared" si="118"/>
        <v>3816</v>
      </c>
      <c r="B3817" s="15">
        <v>44440</v>
      </c>
      <c r="C3817" s="7">
        <v>44467</v>
      </c>
      <c r="D3817" s="8" t="s">
        <v>842</v>
      </c>
      <c r="E3817" s="22" t="s">
        <v>697</v>
      </c>
      <c r="F3817" s="67" t="s">
        <v>1860</v>
      </c>
      <c r="G3817" s="8"/>
      <c r="H3817" s="67" t="s">
        <v>26</v>
      </c>
      <c r="I3817" s="22" t="s">
        <v>664</v>
      </c>
      <c r="J3817" s="68">
        <v>1</v>
      </c>
      <c r="K3817" s="13">
        <f>IFERROR(VLOOKUP(I3817,'LISTES stock'!A$2:B$1487,2,0)+SUMIFS(J3817:J3817,D3817:D3817,"ENTRÉE",I3817:I3817,I3817)-SUMIFS(J3817:J3817,D3817:D3817,"SORTIE",I3817:I3817,I3817),"")</f>
        <v>-14</v>
      </c>
      <c r="L3817" s="13">
        <f>IFERROR(VLOOKUP(I3817,T_LISTES[],3,0),"")</f>
        <v>2</v>
      </c>
      <c r="M3817" s="13" t="str">
        <f t="shared" si="119"/>
        <v>COMMANDER</v>
      </c>
      <c r="N3817" s="23"/>
      <c r="O3817" s="8"/>
      <c r="P3817" s="69">
        <v>0</v>
      </c>
      <c r="Q3817" s="22" t="s">
        <v>1780</v>
      </c>
      <c r="R3817" s="14" t="s">
        <v>1776</v>
      </c>
    </row>
    <row r="3818" spans="1:18" x14ac:dyDescent="0.25">
      <c r="A3818" s="14">
        <f t="shared" si="118"/>
        <v>3817</v>
      </c>
      <c r="B3818" s="15">
        <v>44440</v>
      </c>
      <c r="C3818" s="7">
        <v>44467</v>
      </c>
      <c r="D3818" s="8" t="s">
        <v>842</v>
      </c>
      <c r="E3818" s="22" t="s">
        <v>697</v>
      </c>
      <c r="F3818" s="67" t="s">
        <v>1860</v>
      </c>
      <c r="G3818" s="8"/>
      <c r="H3818" s="67" t="s">
        <v>26</v>
      </c>
      <c r="I3818" s="22" t="s">
        <v>663</v>
      </c>
      <c r="J3818" s="68">
        <v>2</v>
      </c>
      <c r="K3818" s="13">
        <f>IFERROR(VLOOKUP(I3818,'LISTES stock'!A$2:B$1487,2,0)+SUMIFS(J3818:J3818,D3818:D3818,"ENTRÉE",I3818:I3818,I3818)-SUMIFS(J3818:J3818,D3818:D3818,"SORTIE",I3818:I3818,I3818),"")</f>
        <v>-1</v>
      </c>
      <c r="L3818" s="13">
        <f>IFERROR(VLOOKUP(I3818,T_LISTES[],3,0),"")</f>
        <v>2</v>
      </c>
      <c r="M3818" s="13" t="str">
        <f t="shared" si="119"/>
        <v>COMMANDER</v>
      </c>
      <c r="N3818" s="23"/>
      <c r="O3818" s="8"/>
      <c r="P3818" s="69">
        <v>0</v>
      </c>
      <c r="Q3818" s="22" t="s">
        <v>1780</v>
      </c>
      <c r="R3818" s="14" t="s">
        <v>1776</v>
      </c>
    </row>
    <row r="3819" spans="1:18" x14ac:dyDescent="0.25">
      <c r="A3819" s="14">
        <f t="shared" si="118"/>
        <v>3818</v>
      </c>
      <c r="B3819" s="15">
        <v>44440</v>
      </c>
      <c r="C3819" s="7">
        <v>44467</v>
      </c>
      <c r="D3819" s="8" t="s">
        <v>842</v>
      </c>
      <c r="E3819" s="22" t="s">
        <v>697</v>
      </c>
      <c r="F3819" s="67" t="s">
        <v>1860</v>
      </c>
      <c r="G3819" s="8"/>
      <c r="H3819" s="67" t="s">
        <v>26</v>
      </c>
      <c r="I3819" s="22" t="s">
        <v>135</v>
      </c>
      <c r="J3819" s="68">
        <v>2</v>
      </c>
      <c r="K3819" s="13">
        <f>IFERROR(VLOOKUP(I3819,'LISTES stock'!A$2:B$1487,2,0)+SUMIFS(J3819:J3819,D3819:D3819,"ENTRÉE",I3819:I3819,I3819)-SUMIFS(J3819:J3819,D3819:D3819,"SORTIE",I3819:I3819,I3819),"")</f>
        <v>-88</v>
      </c>
      <c r="L3819" s="13">
        <f>IFERROR(VLOOKUP(I3819,T_LISTES[],3,0),"")</f>
        <v>2</v>
      </c>
      <c r="M3819" s="13" t="str">
        <f t="shared" si="119"/>
        <v>COMMANDER</v>
      </c>
      <c r="N3819" s="23"/>
      <c r="O3819" s="8"/>
      <c r="P3819" s="69">
        <v>0</v>
      </c>
      <c r="Q3819" s="22" t="s">
        <v>1780</v>
      </c>
      <c r="R3819" s="14" t="s">
        <v>1776</v>
      </c>
    </row>
    <row r="3820" spans="1:18" x14ac:dyDescent="0.25">
      <c r="A3820" s="14">
        <f t="shared" si="118"/>
        <v>3819</v>
      </c>
      <c r="B3820" s="15">
        <v>44440</v>
      </c>
      <c r="C3820" s="7">
        <v>44467</v>
      </c>
      <c r="D3820" s="8" t="s">
        <v>842</v>
      </c>
      <c r="E3820" s="22" t="s">
        <v>697</v>
      </c>
      <c r="F3820" s="67" t="s">
        <v>1765</v>
      </c>
      <c r="G3820" s="8"/>
      <c r="H3820" s="67" t="s">
        <v>58</v>
      </c>
      <c r="I3820" s="22" t="s">
        <v>57</v>
      </c>
      <c r="J3820" s="68">
        <v>32</v>
      </c>
      <c r="K3820" s="13">
        <f>IFERROR(VLOOKUP(I3820,'LISTES stock'!A$2:B$1487,2,0)+SUMIFS(J3820:J3820,D3820:D3820,"ENTRÉE",I3820:I3820,I3820)-SUMIFS(J3820:J3820,D3820:D3820,"SORTIE",I3820:I3820,I3820),"")</f>
        <v>-7076</v>
      </c>
      <c r="L3820" s="13">
        <f>IFERROR(VLOOKUP(I3820,T_LISTES[],3,0),"")</f>
        <v>0</v>
      </c>
      <c r="M3820" s="13" t="str">
        <f t="shared" si="119"/>
        <v>COMMANDER</v>
      </c>
      <c r="N3820" s="23"/>
      <c r="O3820" s="8"/>
      <c r="P3820" s="69">
        <v>0</v>
      </c>
      <c r="Q3820" s="22" t="s">
        <v>1780</v>
      </c>
      <c r="R3820" s="14" t="s">
        <v>1776</v>
      </c>
    </row>
    <row r="3821" spans="1:18" x14ac:dyDescent="0.25">
      <c r="A3821" s="14">
        <f t="shared" si="118"/>
        <v>3820</v>
      </c>
      <c r="B3821" s="15">
        <v>44440</v>
      </c>
      <c r="C3821" s="7">
        <v>44467</v>
      </c>
      <c r="D3821" s="8" t="s">
        <v>842</v>
      </c>
      <c r="E3821" s="22" t="s">
        <v>34</v>
      </c>
      <c r="F3821" s="67" t="s">
        <v>1964</v>
      </c>
      <c r="G3821" s="8"/>
      <c r="H3821" s="67" t="s">
        <v>1742</v>
      </c>
      <c r="I3821" s="22" t="s">
        <v>238</v>
      </c>
      <c r="J3821" s="68">
        <v>1</v>
      </c>
      <c r="K3821" s="13">
        <f>IFERROR(VLOOKUP(I3821,'LISTES stock'!A$2:B$1487,2,0)+SUMIFS(J3821:J3821,D3821:D3821,"ENTRÉE",I3821:I3821,I3821)-SUMIFS(J3821:J3821,D3821:D3821,"SORTIE",I3821:I3821,I3821),"")</f>
        <v>11</v>
      </c>
      <c r="L3821" s="13">
        <f>IFERROR(VLOOKUP(I3821,T_LISTES[],3,0),"")</f>
        <v>2</v>
      </c>
      <c r="M3821" s="13" t="str">
        <f t="shared" si="119"/>
        <v/>
      </c>
      <c r="N3821" s="23"/>
      <c r="O3821" s="8"/>
      <c r="P3821" s="69">
        <v>0</v>
      </c>
      <c r="Q3821" s="22"/>
      <c r="R3821" s="14" t="s">
        <v>2210</v>
      </c>
    </row>
    <row r="3822" spans="1:18" x14ac:dyDescent="0.25">
      <c r="A3822" s="14">
        <f t="shared" si="118"/>
        <v>3821</v>
      </c>
      <c r="B3822" s="15">
        <v>44440</v>
      </c>
      <c r="C3822" s="7">
        <v>44467</v>
      </c>
      <c r="D3822" s="8" t="s">
        <v>842</v>
      </c>
      <c r="E3822" s="22" t="s">
        <v>34</v>
      </c>
      <c r="F3822" s="67" t="s">
        <v>1964</v>
      </c>
      <c r="G3822" s="8"/>
      <c r="H3822" s="67" t="s">
        <v>1742</v>
      </c>
      <c r="I3822" s="22" t="s">
        <v>7</v>
      </c>
      <c r="J3822" s="68">
        <v>1</v>
      </c>
      <c r="K3822" s="13">
        <f>IFERROR(VLOOKUP(I3822,'LISTES stock'!A$2:B$1487,2,0)+SUMIFS(J3822:J3822,D3822:D3822,"ENTRÉE",I3822:I3822,I3822)-SUMIFS(J3822:J3822,D3822:D3822,"SORTIE",I3822:I3822,I3822),"")</f>
        <v>0</v>
      </c>
      <c r="L3822" s="13">
        <f>IFERROR(VLOOKUP(I3822,T_LISTES[],3,0),"")</f>
        <v>2</v>
      </c>
      <c r="M3822" s="13" t="str">
        <f t="shared" si="119"/>
        <v>COMMANDER</v>
      </c>
      <c r="N3822" s="23"/>
      <c r="O3822" s="8"/>
      <c r="P3822" s="69">
        <v>0</v>
      </c>
      <c r="Q3822" s="22"/>
      <c r="R3822" s="14" t="s">
        <v>2210</v>
      </c>
    </row>
    <row r="3823" spans="1:18" x14ac:dyDescent="0.25">
      <c r="A3823" s="14">
        <f t="shared" si="118"/>
        <v>3822</v>
      </c>
      <c r="B3823" s="15">
        <v>44440</v>
      </c>
      <c r="C3823" s="7">
        <v>44467</v>
      </c>
      <c r="D3823" s="8" t="s">
        <v>842</v>
      </c>
      <c r="E3823" s="22" t="s">
        <v>761</v>
      </c>
      <c r="F3823" s="67" t="s">
        <v>1860</v>
      </c>
      <c r="G3823" s="8"/>
      <c r="H3823" s="67" t="s">
        <v>26</v>
      </c>
      <c r="I3823" s="22" t="s">
        <v>648</v>
      </c>
      <c r="J3823" s="68">
        <v>2</v>
      </c>
      <c r="K3823" s="13">
        <f>IFERROR(VLOOKUP(I3823,'LISTES stock'!A$2:B$1487,2,0)+SUMIFS(J3823:J3823,D3823:D3823,"ENTRÉE",I3823:I3823,I3823)-SUMIFS(J3823:J3823,D3823:D3823,"SORTIE",I3823:I3823,I3823),"")</f>
        <v>-25</v>
      </c>
      <c r="L3823" s="13">
        <f>IFERROR(VLOOKUP(I3823,T_LISTES[],3,0),"")</f>
        <v>2</v>
      </c>
      <c r="M3823" s="13" t="str">
        <f t="shared" si="119"/>
        <v>COMMANDER</v>
      </c>
      <c r="N3823" s="23"/>
      <c r="O3823" s="8"/>
      <c r="P3823" s="69">
        <v>0</v>
      </c>
      <c r="Q3823" s="22"/>
      <c r="R3823" s="14" t="s">
        <v>1739</v>
      </c>
    </row>
    <row r="3824" spans="1:18" x14ac:dyDescent="0.25">
      <c r="A3824" s="14">
        <f t="shared" si="118"/>
        <v>3823</v>
      </c>
      <c r="B3824" s="15">
        <v>44440</v>
      </c>
      <c r="C3824" s="7">
        <v>44467</v>
      </c>
      <c r="D3824" s="8" t="s">
        <v>842</v>
      </c>
      <c r="E3824" s="22" t="s">
        <v>145</v>
      </c>
      <c r="F3824" s="67" t="s">
        <v>1964</v>
      </c>
      <c r="G3824" s="8"/>
      <c r="H3824" s="67" t="s">
        <v>1742</v>
      </c>
      <c r="I3824" s="22" t="s">
        <v>238</v>
      </c>
      <c r="J3824" s="68">
        <v>1</v>
      </c>
      <c r="K3824" s="13">
        <f>IFERROR(VLOOKUP(I3824,'LISTES stock'!A$2:B$1487,2,0)+SUMIFS(J3824:J3824,D3824:D3824,"ENTRÉE",I3824:I3824,I3824)-SUMIFS(J3824:J3824,D3824:D3824,"SORTIE",I3824:I3824,I3824),"")</f>
        <v>11</v>
      </c>
      <c r="L3824" s="13">
        <f>IFERROR(VLOOKUP(I3824,T_LISTES[],3,0),"")</f>
        <v>2</v>
      </c>
      <c r="M3824" s="13" t="str">
        <f t="shared" si="119"/>
        <v/>
      </c>
      <c r="N3824" s="23"/>
      <c r="O3824" s="8"/>
      <c r="P3824" s="69">
        <v>0</v>
      </c>
      <c r="Q3824" s="22"/>
      <c r="R3824" s="14" t="s">
        <v>2210</v>
      </c>
    </row>
    <row r="3825" spans="1:18" x14ac:dyDescent="0.25">
      <c r="A3825" s="14">
        <f t="shared" si="118"/>
        <v>3824</v>
      </c>
      <c r="B3825" s="15">
        <v>44440</v>
      </c>
      <c r="C3825" s="7">
        <v>44467</v>
      </c>
      <c r="D3825" s="8" t="s">
        <v>842</v>
      </c>
      <c r="E3825" s="22" t="s">
        <v>761</v>
      </c>
      <c r="F3825" s="67" t="s">
        <v>1860</v>
      </c>
      <c r="G3825" s="8"/>
      <c r="H3825" s="67" t="s">
        <v>26</v>
      </c>
      <c r="I3825" s="22" t="s">
        <v>744</v>
      </c>
      <c r="J3825" s="68">
        <v>1</v>
      </c>
      <c r="K3825" s="13">
        <f>IFERROR(VLOOKUP(I3825,'LISTES stock'!A$2:B$1487,2,0)+SUMIFS(J3825:J3825,D3825:D3825,"ENTRÉE",I3825:I3825,I3825)-SUMIFS(J3825:J3825,D3825:D3825,"SORTIE",I3825:I3825,I3825),"")</f>
        <v>-7</v>
      </c>
      <c r="L3825" s="13">
        <f>IFERROR(VLOOKUP(I3825,T_LISTES[],3,0),"")</f>
        <v>0</v>
      </c>
      <c r="M3825" s="13" t="str">
        <f t="shared" si="119"/>
        <v>COMMANDER</v>
      </c>
      <c r="N3825" s="23"/>
      <c r="O3825" s="8"/>
      <c r="P3825" s="69">
        <v>0</v>
      </c>
      <c r="Q3825" s="22"/>
      <c r="R3825" s="14" t="s">
        <v>1842</v>
      </c>
    </row>
    <row r="3826" spans="1:18" x14ac:dyDescent="0.25">
      <c r="A3826" s="14">
        <f t="shared" si="118"/>
        <v>3825</v>
      </c>
      <c r="B3826" s="15">
        <v>44440</v>
      </c>
      <c r="C3826" s="7">
        <v>44467</v>
      </c>
      <c r="D3826" s="8" t="s">
        <v>842</v>
      </c>
      <c r="E3826" s="22" t="s">
        <v>644</v>
      </c>
      <c r="F3826" s="67" t="s">
        <v>1747</v>
      </c>
      <c r="G3826" s="8"/>
      <c r="H3826" s="67" t="s">
        <v>26</v>
      </c>
      <c r="I3826" s="22" t="s">
        <v>69</v>
      </c>
      <c r="J3826" s="68">
        <v>1</v>
      </c>
      <c r="K3826" s="13">
        <f>IFERROR(VLOOKUP(I3826,'LISTES stock'!A$2:B$1487,2,0)+SUMIFS(J3826:J3826,D3826:D3826,"ENTRÉE",I3826:I3826,I3826)-SUMIFS(J3826:J3826,D3826:D3826,"SORTIE",I3826:I3826,I3826),"")</f>
        <v>-8</v>
      </c>
      <c r="L3826" s="13">
        <f>IFERROR(VLOOKUP(I3826,T_LISTES[],3,0),"")</f>
        <v>2</v>
      </c>
      <c r="M3826" s="13" t="str">
        <f t="shared" si="119"/>
        <v>COMMANDER</v>
      </c>
      <c r="N3826" s="23"/>
      <c r="O3826" s="8"/>
      <c r="P3826" s="69">
        <v>0</v>
      </c>
      <c r="Q3826" s="22"/>
      <c r="R3826" s="14" t="s">
        <v>2106</v>
      </c>
    </row>
    <row r="3827" spans="1:18" x14ac:dyDescent="0.25">
      <c r="A3827" s="14">
        <f t="shared" si="118"/>
        <v>3826</v>
      </c>
      <c r="B3827" s="15">
        <v>44440</v>
      </c>
      <c r="C3827" s="7">
        <v>44467</v>
      </c>
      <c r="D3827" s="8" t="s">
        <v>842</v>
      </c>
      <c r="E3827" s="22" t="s">
        <v>644</v>
      </c>
      <c r="F3827" s="67" t="s">
        <v>1747</v>
      </c>
      <c r="G3827" s="8"/>
      <c r="H3827" s="67" t="s">
        <v>26</v>
      </c>
      <c r="I3827" s="22" t="s">
        <v>70</v>
      </c>
      <c r="J3827" s="68">
        <v>1</v>
      </c>
      <c r="K3827" s="13">
        <f>IFERROR(VLOOKUP(I3827,'LISTES stock'!A$2:B$1487,2,0)+SUMIFS(J3827:J3827,D3827:D3827,"ENTRÉE",I3827:I3827,I3827)-SUMIFS(J3827:J3827,D3827:D3827,"SORTIE",I3827:I3827,I3827),"")</f>
        <v>-34</v>
      </c>
      <c r="L3827" s="13">
        <f>IFERROR(VLOOKUP(I3827,T_LISTES[],3,0),"")</f>
        <v>2</v>
      </c>
      <c r="M3827" s="13" t="str">
        <f t="shared" si="119"/>
        <v>COMMANDER</v>
      </c>
      <c r="N3827" s="23" t="s">
        <v>1775</v>
      </c>
      <c r="O3827" s="8"/>
      <c r="P3827" s="69">
        <v>0</v>
      </c>
      <c r="Q3827" s="22"/>
      <c r="R3827" s="14" t="s">
        <v>2106</v>
      </c>
    </row>
    <row r="3828" spans="1:18" x14ac:dyDescent="0.25">
      <c r="A3828" s="14">
        <f t="shared" si="118"/>
        <v>3827</v>
      </c>
      <c r="B3828" s="15">
        <v>44440</v>
      </c>
      <c r="C3828" s="7">
        <v>44467</v>
      </c>
      <c r="D3828" s="8" t="s">
        <v>842</v>
      </c>
      <c r="E3828" s="22" t="s">
        <v>442</v>
      </c>
      <c r="F3828" s="67" t="s">
        <v>1744</v>
      </c>
      <c r="G3828" s="8"/>
      <c r="H3828" s="67" t="s">
        <v>1796</v>
      </c>
      <c r="I3828" s="22" t="s">
        <v>87</v>
      </c>
      <c r="J3828" s="68">
        <v>1</v>
      </c>
      <c r="K3828" s="13">
        <f>IFERROR(VLOOKUP(I3828,'LISTES stock'!A$2:B$1487,2,0)+SUMIFS(J3828:J3828,D3828:D3828,"ENTRÉE",I3828:I3828,I3828)-SUMIFS(J3828:J3828,D3828:D3828,"SORTIE",I3828:I3828,I3828),"")</f>
        <v>0</v>
      </c>
      <c r="L3828" s="13">
        <f>IFERROR(VLOOKUP(I3828,T_LISTES[],3,0),"")</f>
        <v>2</v>
      </c>
      <c r="M3828" s="13" t="str">
        <f t="shared" si="119"/>
        <v>COMMANDER</v>
      </c>
      <c r="N3828" s="23"/>
      <c r="O3828" s="8"/>
      <c r="P3828" s="69">
        <v>30000</v>
      </c>
      <c r="Q3828" s="22"/>
      <c r="R3828" s="14" t="s">
        <v>1877</v>
      </c>
    </row>
    <row r="3829" spans="1:18" x14ac:dyDescent="0.25">
      <c r="A3829" s="14">
        <f t="shared" si="118"/>
        <v>3828</v>
      </c>
      <c r="B3829" s="15">
        <v>44440</v>
      </c>
      <c r="C3829" s="7">
        <v>44467</v>
      </c>
      <c r="D3829" s="8" t="s">
        <v>842</v>
      </c>
      <c r="E3829" s="22" t="s">
        <v>697</v>
      </c>
      <c r="F3829" s="67" t="s">
        <v>1860</v>
      </c>
      <c r="G3829" s="8"/>
      <c r="H3829" s="67" t="s">
        <v>33</v>
      </c>
      <c r="I3829" s="22" t="s">
        <v>2271</v>
      </c>
      <c r="J3829" s="68">
        <v>1</v>
      </c>
      <c r="K3829" s="13" t="str">
        <f>IFERROR(VLOOKUP(I3829,'LISTES stock'!A$2:B$1487,2,0)+SUMIFS(J3829:J3829,D3829:D3829,"ENTRÉE",I3829:I3829,I3829)-SUMIFS(J3829:J3829,D3829:D3829,"SORTIE",I3829:I3829,I3829),"")</f>
        <v/>
      </c>
      <c r="L3829" s="13" t="str">
        <f>IFERROR(VLOOKUP(I3829,T_LISTES[],3,0),"")</f>
        <v/>
      </c>
      <c r="M3829" s="13" t="str">
        <f t="shared" si="119"/>
        <v>COMMANDER</v>
      </c>
      <c r="N3829" s="23"/>
      <c r="O3829" s="8"/>
      <c r="P3829" s="69">
        <v>0</v>
      </c>
      <c r="Q3829" s="22"/>
      <c r="R3829" s="14" t="s">
        <v>1842</v>
      </c>
    </row>
    <row r="3830" spans="1:18" x14ac:dyDescent="0.25">
      <c r="A3830" s="14">
        <f t="shared" si="118"/>
        <v>3829</v>
      </c>
      <c r="B3830" s="15">
        <v>44440</v>
      </c>
      <c r="C3830" s="7">
        <v>44467</v>
      </c>
      <c r="D3830" s="8" t="s">
        <v>842</v>
      </c>
      <c r="E3830" s="22" t="s">
        <v>658</v>
      </c>
      <c r="F3830" s="67" t="s">
        <v>1860</v>
      </c>
      <c r="G3830" s="8"/>
      <c r="H3830" s="67" t="s">
        <v>26</v>
      </c>
      <c r="I3830" s="22" t="s">
        <v>648</v>
      </c>
      <c r="J3830" s="68">
        <v>1</v>
      </c>
      <c r="K3830" s="13">
        <f>IFERROR(VLOOKUP(I3830,'LISTES stock'!A$2:B$1487,2,0)+SUMIFS(J3830:J3830,D3830:D3830,"ENTRÉE",I3830:I3830,I3830)-SUMIFS(J3830:J3830,D3830:D3830,"SORTIE",I3830:I3830,I3830),"")</f>
        <v>-24</v>
      </c>
      <c r="L3830" s="13">
        <f>IFERROR(VLOOKUP(I3830,T_LISTES[],3,0),"")</f>
        <v>2</v>
      </c>
      <c r="M3830" s="13" t="str">
        <f t="shared" si="119"/>
        <v>COMMANDER</v>
      </c>
      <c r="N3830" s="23"/>
      <c r="O3830" s="8"/>
      <c r="P3830" s="69">
        <v>0</v>
      </c>
      <c r="Q3830" s="22"/>
      <c r="R3830" s="14" t="s">
        <v>2104</v>
      </c>
    </row>
    <row r="3831" spans="1:18" x14ac:dyDescent="0.25">
      <c r="A3831" s="14">
        <f t="shared" si="118"/>
        <v>3830</v>
      </c>
      <c r="B3831" s="15">
        <v>44440</v>
      </c>
      <c r="C3831" s="7">
        <v>44467</v>
      </c>
      <c r="D3831" s="8" t="s">
        <v>842</v>
      </c>
      <c r="E3831" s="22" t="s">
        <v>658</v>
      </c>
      <c r="F3831" s="67" t="s">
        <v>1860</v>
      </c>
      <c r="G3831" s="8"/>
      <c r="H3831" s="67" t="s">
        <v>26</v>
      </c>
      <c r="I3831" s="22" t="s">
        <v>647</v>
      </c>
      <c r="J3831" s="68">
        <v>1</v>
      </c>
      <c r="K3831" s="13">
        <f>IFERROR(VLOOKUP(I3831,'LISTES stock'!A$2:B$1487,2,0)+SUMIFS(J3831:J3831,D3831:D3831,"ENTRÉE",I3831:I3831,I3831)-SUMIFS(J3831:J3831,D3831:D3831,"SORTIE",I3831:I3831,I3831),"")</f>
        <v>-12</v>
      </c>
      <c r="L3831" s="13">
        <f>IFERROR(VLOOKUP(I3831,T_LISTES[],3,0),"")</f>
        <v>2</v>
      </c>
      <c r="M3831" s="13" t="str">
        <f t="shared" si="119"/>
        <v>COMMANDER</v>
      </c>
      <c r="N3831" s="23"/>
      <c r="O3831" s="8"/>
      <c r="P3831" s="69">
        <v>0</v>
      </c>
      <c r="Q3831" s="22"/>
      <c r="R3831" s="14" t="s">
        <v>2104</v>
      </c>
    </row>
    <row r="3832" spans="1:18" x14ac:dyDescent="0.25">
      <c r="A3832" s="14">
        <f t="shared" si="118"/>
        <v>3831</v>
      </c>
      <c r="B3832" s="15">
        <v>44440</v>
      </c>
      <c r="C3832" s="7">
        <v>44467</v>
      </c>
      <c r="D3832" s="8" t="s">
        <v>842</v>
      </c>
      <c r="E3832" s="22" t="s">
        <v>254</v>
      </c>
      <c r="F3832" s="67" t="s">
        <v>1964</v>
      </c>
      <c r="G3832" s="8"/>
      <c r="H3832" s="67" t="s">
        <v>1742</v>
      </c>
      <c r="I3832" s="22" t="s">
        <v>333</v>
      </c>
      <c r="J3832" s="68">
        <v>1</v>
      </c>
      <c r="K3832" s="13">
        <f>IFERROR(VLOOKUP(I3832,'LISTES stock'!A$2:B$1487,2,0)+SUMIFS(J3832:J3832,D3832:D3832,"ENTRÉE",I3832:I3832,I3832)-SUMIFS(J3832:J3832,D3832:D3832,"SORTIE",I3832:I3832,I3832),"")</f>
        <v>-22</v>
      </c>
      <c r="L3832" s="13">
        <f>IFERROR(VLOOKUP(I3832,T_LISTES[],3,0),"")</f>
        <v>2</v>
      </c>
      <c r="M3832" s="13" t="str">
        <f t="shared" si="119"/>
        <v>COMMANDER</v>
      </c>
      <c r="N3832" s="23"/>
      <c r="O3832" s="8"/>
      <c r="P3832" s="69">
        <v>0</v>
      </c>
      <c r="Q3832" s="22"/>
      <c r="R3832" s="14" t="s">
        <v>2210</v>
      </c>
    </row>
    <row r="3833" spans="1:18" x14ac:dyDescent="0.25">
      <c r="A3833" s="14">
        <f t="shared" si="118"/>
        <v>3832</v>
      </c>
      <c r="B3833" s="15">
        <v>44440</v>
      </c>
      <c r="C3833" s="7">
        <v>44467</v>
      </c>
      <c r="D3833" s="8" t="s">
        <v>842</v>
      </c>
      <c r="E3833" s="22" t="s">
        <v>644</v>
      </c>
      <c r="F3833" s="67" t="s">
        <v>1860</v>
      </c>
      <c r="G3833" s="8"/>
      <c r="H3833" s="67" t="s">
        <v>26</v>
      </c>
      <c r="I3833" s="22" t="s">
        <v>64</v>
      </c>
      <c r="J3833" s="68">
        <v>1</v>
      </c>
      <c r="K3833" s="13">
        <f>IFERROR(VLOOKUP(I3833,'LISTES stock'!A$2:B$1487,2,0)+SUMIFS(J3833:J3833,D3833:D3833,"ENTRÉE",I3833:I3833,I3833)-SUMIFS(J3833:J3833,D3833:D3833,"SORTIE",I3833:I3833,I3833),"")</f>
        <v>-50</v>
      </c>
      <c r="L3833" s="13">
        <f>IFERROR(VLOOKUP(I3833,T_LISTES[],3,0),"")</f>
        <v>2</v>
      </c>
      <c r="M3833" s="13" t="str">
        <f t="shared" si="119"/>
        <v>COMMANDER</v>
      </c>
      <c r="N3833" s="23"/>
      <c r="O3833" s="8"/>
      <c r="P3833" s="69">
        <v>0</v>
      </c>
      <c r="Q3833" s="22" t="s">
        <v>1780</v>
      </c>
      <c r="R3833" s="14" t="s">
        <v>1759</v>
      </c>
    </row>
    <row r="3834" spans="1:18" x14ac:dyDescent="0.25">
      <c r="A3834" s="14">
        <f t="shared" si="118"/>
        <v>3833</v>
      </c>
      <c r="B3834" s="15">
        <v>44440</v>
      </c>
      <c r="C3834" s="7">
        <v>44467</v>
      </c>
      <c r="D3834" s="8" t="s">
        <v>842</v>
      </c>
      <c r="E3834" s="22" t="s">
        <v>644</v>
      </c>
      <c r="F3834" s="67" t="s">
        <v>1860</v>
      </c>
      <c r="G3834" s="8"/>
      <c r="H3834" s="67" t="s">
        <v>26</v>
      </c>
      <c r="I3834" s="22" t="s">
        <v>65</v>
      </c>
      <c r="J3834" s="68">
        <v>1</v>
      </c>
      <c r="K3834" s="13">
        <f>IFERROR(VLOOKUP(I3834,'LISTES stock'!A$2:B$1487,2,0)+SUMIFS(J3834:J3834,D3834:D3834,"ENTRÉE",I3834:I3834,I3834)-SUMIFS(J3834:J3834,D3834:D3834,"SORTIE",I3834:I3834,I3834),"")</f>
        <v>-54</v>
      </c>
      <c r="L3834" s="13">
        <f>IFERROR(VLOOKUP(I3834,T_LISTES[],3,0),"")</f>
        <v>2</v>
      </c>
      <c r="M3834" s="13" t="str">
        <f t="shared" si="119"/>
        <v>COMMANDER</v>
      </c>
      <c r="N3834" s="23"/>
      <c r="O3834" s="8"/>
      <c r="P3834" s="69">
        <v>0</v>
      </c>
      <c r="Q3834" s="22" t="s">
        <v>1780</v>
      </c>
      <c r="R3834" s="14" t="s">
        <v>1759</v>
      </c>
    </row>
    <row r="3835" spans="1:18" x14ac:dyDescent="0.25">
      <c r="A3835" s="14">
        <f t="shared" ref="A3835:A3898" si="120">ROW()-1</f>
        <v>3834</v>
      </c>
      <c r="B3835" s="15">
        <v>44440</v>
      </c>
      <c r="C3835" s="7">
        <v>44467</v>
      </c>
      <c r="D3835" s="8" t="s">
        <v>842</v>
      </c>
      <c r="E3835" s="22" t="s">
        <v>644</v>
      </c>
      <c r="F3835" s="67" t="s">
        <v>1860</v>
      </c>
      <c r="G3835" s="8"/>
      <c r="H3835" s="67" t="s">
        <v>26</v>
      </c>
      <c r="I3835" s="22" t="s">
        <v>135</v>
      </c>
      <c r="J3835" s="68">
        <v>1</v>
      </c>
      <c r="K3835" s="13">
        <f>IFERROR(VLOOKUP(I3835,'LISTES stock'!A$2:B$1487,2,0)+SUMIFS(J3835:J3835,D3835:D3835,"ENTRÉE",I3835:I3835,I3835)-SUMIFS(J3835:J3835,D3835:D3835,"SORTIE",I3835:I3835,I3835),"")</f>
        <v>-87</v>
      </c>
      <c r="L3835" s="13">
        <f>IFERROR(VLOOKUP(I3835,T_LISTES[],3,0),"")</f>
        <v>2</v>
      </c>
      <c r="M3835" s="13" t="str">
        <f t="shared" ref="M3835:M3898" si="121">IF($K3835&lt;=$L3835,"COMMANDER","")</f>
        <v>COMMANDER</v>
      </c>
      <c r="N3835" s="23"/>
      <c r="O3835" s="8"/>
      <c r="P3835" s="69">
        <v>0</v>
      </c>
      <c r="Q3835" s="22" t="s">
        <v>1780</v>
      </c>
      <c r="R3835" s="14" t="s">
        <v>1759</v>
      </c>
    </row>
    <row r="3836" spans="1:18" x14ac:dyDescent="0.25">
      <c r="A3836" s="14">
        <f t="shared" si="120"/>
        <v>3835</v>
      </c>
      <c r="B3836" s="15">
        <v>44440</v>
      </c>
      <c r="C3836" s="7">
        <v>44467</v>
      </c>
      <c r="D3836" s="8" t="s">
        <v>842</v>
      </c>
      <c r="E3836" s="22" t="s">
        <v>644</v>
      </c>
      <c r="F3836" s="67" t="s">
        <v>1765</v>
      </c>
      <c r="G3836" s="8"/>
      <c r="H3836" s="67" t="s">
        <v>58</v>
      </c>
      <c r="I3836" s="22" t="s">
        <v>57</v>
      </c>
      <c r="J3836" s="68">
        <v>35</v>
      </c>
      <c r="K3836" s="13">
        <f>IFERROR(VLOOKUP(I3836,'LISTES stock'!A$2:B$1487,2,0)+SUMIFS(J3836:J3836,D3836:D3836,"ENTRÉE",I3836:I3836,I3836)-SUMIFS(J3836:J3836,D3836:D3836,"SORTIE",I3836:I3836,I3836),"")</f>
        <v>-7079</v>
      </c>
      <c r="L3836" s="13">
        <f>IFERROR(VLOOKUP(I3836,T_LISTES[],3,0),"")</f>
        <v>0</v>
      </c>
      <c r="M3836" s="13" t="str">
        <f t="shared" si="121"/>
        <v>COMMANDER</v>
      </c>
      <c r="N3836" s="23" t="s">
        <v>1861</v>
      </c>
      <c r="O3836" s="8"/>
      <c r="P3836" s="69">
        <v>0</v>
      </c>
      <c r="Q3836" s="22" t="s">
        <v>1780</v>
      </c>
      <c r="R3836" s="14" t="s">
        <v>1759</v>
      </c>
    </row>
    <row r="3837" spans="1:18" x14ac:dyDescent="0.25">
      <c r="A3837" s="14">
        <f t="shared" si="120"/>
        <v>3836</v>
      </c>
      <c r="B3837" s="15">
        <v>44440</v>
      </c>
      <c r="C3837" s="7">
        <v>44467</v>
      </c>
      <c r="D3837" s="8" t="s">
        <v>842</v>
      </c>
      <c r="E3837" s="22" t="s">
        <v>697</v>
      </c>
      <c r="F3837" s="67" t="s">
        <v>1860</v>
      </c>
      <c r="G3837" s="8"/>
      <c r="H3837" s="67" t="s">
        <v>17</v>
      </c>
      <c r="I3837" s="22" t="s">
        <v>976</v>
      </c>
      <c r="J3837" s="68">
        <v>1</v>
      </c>
      <c r="K3837" s="13">
        <f>IFERROR(VLOOKUP(I3837,'LISTES stock'!A$2:B$1487,2,0)+SUMIFS(J3837:J3837,D3837:D3837,"ENTRÉE",I3837:I3837,I3837)-SUMIFS(J3837:J3837,D3837:D3837,"SORTIE",I3837:I3837,I3837),"")</f>
        <v>-5</v>
      </c>
      <c r="L3837" s="13">
        <f>IFERROR(VLOOKUP(I3837,T_LISTES[],3,0),"")</f>
        <v>0</v>
      </c>
      <c r="M3837" s="13" t="str">
        <f t="shared" si="121"/>
        <v>COMMANDER</v>
      </c>
      <c r="N3837" s="23"/>
      <c r="O3837" s="8"/>
      <c r="P3837" s="69">
        <v>0</v>
      </c>
      <c r="Q3837" s="22" t="s">
        <v>1758</v>
      </c>
      <c r="R3837" s="14" t="s">
        <v>1776</v>
      </c>
    </row>
    <row r="3838" spans="1:18" x14ac:dyDescent="0.25">
      <c r="A3838" s="14">
        <f t="shared" si="120"/>
        <v>3837</v>
      </c>
      <c r="B3838" s="15">
        <v>44440</v>
      </c>
      <c r="C3838" s="7">
        <v>44467</v>
      </c>
      <c r="D3838" s="8" t="s">
        <v>842</v>
      </c>
      <c r="E3838" s="22" t="s">
        <v>50</v>
      </c>
      <c r="F3838" s="67" t="s">
        <v>1762</v>
      </c>
      <c r="G3838" s="8"/>
      <c r="H3838" s="67" t="s">
        <v>26</v>
      </c>
      <c r="I3838" s="22" t="s">
        <v>25</v>
      </c>
      <c r="J3838" s="68">
        <v>2</v>
      </c>
      <c r="K3838" s="13">
        <f>IFERROR(VLOOKUP(I3838,'LISTES stock'!A$2:B$1487,2,0)+SUMIFS(J3838:J3838,D3838:D3838,"ENTRÉE",I3838:I3838,I3838)-SUMIFS(J3838:J3838,D3838:D3838,"SORTIE",I3838:I3838,I3838),"")</f>
        <v>-4</v>
      </c>
      <c r="L3838" s="13">
        <f>IFERROR(VLOOKUP(I3838,T_LISTES[],3,0),"")</f>
        <v>2</v>
      </c>
      <c r="M3838" s="13" t="str">
        <f t="shared" si="121"/>
        <v>COMMANDER</v>
      </c>
      <c r="N3838" s="23"/>
      <c r="O3838" s="8"/>
      <c r="P3838" s="69">
        <v>0</v>
      </c>
      <c r="Q3838" s="22"/>
      <c r="R3838" s="14" t="s">
        <v>1789</v>
      </c>
    </row>
    <row r="3839" spans="1:18" x14ac:dyDescent="0.25">
      <c r="A3839" s="14">
        <f t="shared" si="120"/>
        <v>3838</v>
      </c>
      <c r="B3839" s="15">
        <v>44440</v>
      </c>
      <c r="C3839" s="7">
        <v>44467</v>
      </c>
      <c r="D3839" s="8" t="s">
        <v>842</v>
      </c>
      <c r="E3839" s="22" t="s">
        <v>644</v>
      </c>
      <c r="F3839" s="67" t="s">
        <v>1747</v>
      </c>
      <c r="G3839" s="8"/>
      <c r="H3839" s="67" t="s">
        <v>26</v>
      </c>
      <c r="I3839" s="22" t="s">
        <v>70</v>
      </c>
      <c r="J3839" s="68">
        <v>1</v>
      </c>
      <c r="K3839" s="13">
        <f>IFERROR(VLOOKUP(I3839,'LISTES stock'!A$2:B$1487,2,0)+SUMIFS(J3839:J3839,D3839:D3839,"ENTRÉE",I3839:I3839,I3839)-SUMIFS(J3839:J3839,D3839:D3839,"SORTIE",I3839:I3839,I3839),"")</f>
        <v>-34</v>
      </c>
      <c r="L3839" s="13">
        <f>IFERROR(VLOOKUP(I3839,T_LISTES[],3,0),"")</f>
        <v>2</v>
      </c>
      <c r="M3839" s="13" t="str">
        <f t="shared" si="121"/>
        <v>COMMANDER</v>
      </c>
      <c r="N3839" s="23" t="s">
        <v>1775</v>
      </c>
      <c r="O3839" s="8"/>
      <c r="P3839" s="69">
        <v>0</v>
      </c>
      <c r="Q3839" s="22"/>
      <c r="R3839" s="14" t="s">
        <v>1759</v>
      </c>
    </row>
    <row r="3840" spans="1:18" x14ac:dyDescent="0.25">
      <c r="A3840" s="14">
        <f t="shared" si="120"/>
        <v>3839</v>
      </c>
      <c r="B3840" s="15">
        <v>44440</v>
      </c>
      <c r="C3840" s="7">
        <v>44467</v>
      </c>
      <c r="D3840" s="8" t="s">
        <v>842</v>
      </c>
      <c r="E3840" s="22" t="s">
        <v>697</v>
      </c>
      <c r="F3840" s="67" t="s">
        <v>1860</v>
      </c>
      <c r="G3840" s="8"/>
      <c r="H3840" s="67" t="s">
        <v>33</v>
      </c>
      <c r="I3840" s="22" t="s">
        <v>768</v>
      </c>
      <c r="J3840" s="68">
        <v>2</v>
      </c>
      <c r="K3840" s="13">
        <f>IFERROR(VLOOKUP(I3840,'LISTES stock'!A$2:B$1487,2,0)+SUMIFS(J3840:J3840,D3840:D3840,"ENTRÉE",I3840:I3840,I3840)-SUMIFS(J3840:J3840,D3840:D3840,"SORTIE",I3840:I3840,I3840),"")</f>
        <v>-2</v>
      </c>
      <c r="L3840" s="13">
        <f>IFERROR(VLOOKUP(I3840,T_LISTES[],3,0),"")</f>
        <v>2</v>
      </c>
      <c r="M3840" s="13" t="str">
        <f t="shared" si="121"/>
        <v>COMMANDER</v>
      </c>
      <c r="N3840" s="23"/>
      <c r="O3840" s="8"/>
      <c r="P3840" s="69">
        <v>0</v>
      </c>
      <c r="Q3840" s="22" t="s">
        <v>1758</v>
      </c>
      <c r="R3840" s="14" t="s">
        <v>2115</v>
      </c>
    </row>
    <row r="3841" spans="1:18" x14ac:dyDescent="0.25">
      <c r="A3841" s="14">
        <f t="shared" si="120"/>
        <v>3840</v>
      </c>
      <c r="B3841" s="15">
        <v>44440</v>
      </c>
      <c r="C3841" s="7">
        <v>44467</v>
      </c>
      <c r="D3841" s="8" t="s">
        <v>842</v>
      </c>
      <c r="E3841" s="22" t="s">
        <v>122</v>
      </c>
      <c r="F3841" s="67" t="s">
        <v>1744</v>
      </c>
      <c r="G3841" s="8"/>
      <c r="H3841" s="67" t="s">
        <v>1796</v>
      </c>
      <c r="I3841" s="22" t="s">
        <v>87</v>
      </c>
      <c r="J3841" s="68">
        <v>1</v>
      </c>
      <c r="K3841" s="13">
        <f>IFERROR(VLOOKUP(I3841,'LISTES stock'!A$2:B$1487,2,0)+SUMIFS(J3841:J3841,D3841:D3841,"ENTRÉE",I3841:I3841,I3841)-SUMIFS(J3841:J3841,D3841:D3841,"SORTIE",I3841:I3841,I3841),"")</f>
        <v>0</v>
      </c>
      <c r="L3841" s="13">
        <f>IFERROR(VLOOKUP(I3841,T_LISTES[],3,0),"")</f>
        <v>2</v>
      </c>
      <c r="M3841" s="13" t="str">
        <f t="shared" si="121"/>
        <v>COMMANDER</v>
      </c>
      <c r="N3841" s="23"/>
      <c r="O3841" s="8"/>
      <c r="P3841" s="69">
        <v>30000</v>
      </c>
      <c r="Q3841" s="22"/>
      <c r="R3841" s="14" t="s">
        <v>2272</v>
      </c>
    </row>
    <row r="3842" spans="1:18" x14ac:dyDescent="0.25">
      <c r="A3842" s="14">
        <f t="shared" si="120"/>
        <v>3841</v>
      </c>
      <c r="B3842" s="15">
        <v>44440</v>
      </c>
      <c r="C3842" s="7">
        <v>44467</v>
      </c>
      <c r="D3842" s="8" t="s">
        <v>842</v>
      </c>
      <c r="E3842" s="22" t="s">
        <v>254</v>
      </c>
      <c r="F3842" s="67" t="s">
        <v>1747</v>
      </c>
      <c r="G3842" s="8"/>
      <c r="H3842" s="67" t="s">
        <v>1742</v>
      </c>
      <c r="I3842" s="22" t="s">
        <v>346</v>
      </c>
      <c r="J3842" s="68">
        <v>4</v>
      </c>
      <c r="K3842" s="13">
        <f>IFERROR(VLOOKUP(I3842,'LISTES stock'!A$2:B$1487,2,0)+SUMIFS(J3842:J3842,D3842:D3842,"ENTRÉE",I3842:I3842,I3842)-SUMIFS(J3842:J3842,D3842:D3842,"SORTIE",I3842:I3842,I3842),"")</f>
        <v>-23</v>
      </c>
      <c r="L3842" s="13">
        <f>IFERROR(VLOOKUP(I3842,T_LISTES[],3,0),"")</f>
        <v>2</v>
      </c>
      <c r="M3842" s="13" t="str">
        <f t="shared" si="121"/>
        <v>COMMANDER</v>
      </c>
      <c r="N3842" s="23"/>
      <c r="O3842" s="8"/>
      <c r="P3842" s="69">
        <v>0</v>
      </c>
      <c r="Q3842" s="22" t="s">
        <v>2130</v>
      </c>
      <c r="R3842" s="14" t="s">
        <v>2204</v>
      </c>
    </row>
    <row r="3843" spans="1:18" x14ac:dyDescent="0.25">
      <c r="A3843" s="14">
        <f t="shared" si="120"/>
        <v>3842</v>
      </c>
      <c r="B3843" s="15">
        <v>44440</v>
      </c>
      <c r="C3843" s="7">
        <v>44467</v>
      </c>
      <c r="D3843" s="8" t="s">
        <v>842</v>
      </c>
      <c r="E3843" s="22" t="s">
        <v>254</v>
      </c>
      <c r="F3843" s="67" t="s">
        <v>1860</v>
      </c>
      <c r="G3843" s="8"/>
      <c r="H3843" s="67" t="s">
        <v>1742</v>
      </c>
      <c r="I3843" s="22" t="s">
        <v>329</v>
      </c>
      <c r="J3843" s="68">
        <v>1</v>
      </c>
      <c r="K3843" s="13">
        <f>IFERROR(VLOOKUP(I3843,'LISTES stock'!A$2:B$1487,2,0)+SUMIFS(J3843:J3843,D3843:D3843,"ENTRÉE",I3843:I3843,I3843)-SUMIFS(J3843:J3843,D3843:D3843,"SORTIE",I3843:I3843,I3843),"")</f>
        <v>33</v>
      </c>
      <c r="L3843" s="13">
        <f>IFERROR(VLOOKUP(I3843,T_LISTES[],3,0),"")</f>
        <v>2</v>
      </c>
      <c r="M3843" s="13" t="str">
        <f t="shared" si="121"/>
        <v/>
      </c>
      <c r="N3843" s="23"/>
      <c r="O3843" s="8"/>
      <c r="P3843" s="69">
        <v>0</v>
      </c>
      <c r="Q3843" s="22"/>
      <c r="R3843" s="14" t="s">
        <v>2204</v>
      </c>
    </row>
    <row r="3844" spans="1:18" x14ac:dyDescent="0.25">
      <c r="A3844" s="14">
        <f t="shared" si="120"/>
        <v>3843</v>
      </c>
      <c r="B3844" s="15">
        <v>44440</v>
      </c>
      <c r="C3844" s="7">
        <v>44467</v>
      </c>
      <c r="D3844" s="8" t="s">
        <v>842</v>
      </c>
      <c r="E3844" s="22" t="s">
        <v>254</v>
      </c>
      <c r="F3844" s="67" t="s">
        <v>1860</v>
      </c>
      <c r="G3844" s="8"/>
      <c r="H3844" s="67" t="s">
        <v>1742</v>
      </c>
      <c r="I3844" s="22" t="s">
        <v>238</v>
      </c>
      <c r="J3844" s="68">
        <v>1</v>
      </c>
      <c r="K3844" s="13">
        <f>IFERROR(VLOOKUP(I3844,'LISTES stock'!A$2:B$1487,2,0)+SUMIFS(J3844:J3844,D3844:D3844,"ENTRÉE",I3844:I3844,I3844)-SUMIFS(J3844:J3844,D3844:D3844,"SORTIE",I3844:I3844,I3844),"")</f>
        <v>11</v>
      </c>
      <c r="L3844" s="13">
        <f>IFERROR(VLOOKUP(I3844,T_LISTES[],3,0),"")</f>
        <v>2</v>
      </c>
      <c r="M3844" s="13" t="str">
        <f t="shared" si="121"/>
        <v/>
      </c>
      <c r="N3844" s="23"/>
      <c r="O3844" s="8"/>
      <c r="P3844" s="69">
        <v>0</v>
      </c>
      <c r="Q3844" s="22"/>
      <c r="R3844" s="14" t="s">
        <v>2204</v>
      </c>
    </row>
    <row r="3845" spans="1:18" x14ac:dyDescent="0.25">
      <c r="A3845" s="14">
        <f t="shared" si="120"/>
        <v>3844</v>
      </c>
      <c r="B3845" s="15">
        <v>44440</v>
      </c>
      <c r="C3845" s="7">
        <v>44467</v>
      </c>
      <c r="D3845" s="8" t="s">
        <v>842</v>
      </c>
      <c r="E3845" s="22" t="s">
        <v>763</v>
      </c>
      <c r="F3845" s="67" t="s">
        <v>1870</v>
      </c>
      <c r="G3845" s="8"/>
      <c r="H3845" s="67" t="s">
        <v>1796</v>
      </c>
      <c r="I3845" s="22" t="s">
        <v>205</v>
      </c>
      <c r="J3845" s="68">
        <v>1</v>
      </c>
      <c r="K3845" s="13">
        <f>IFERROR(VLOOKUP(I3845,'LISTES stock'!A$2:B$1487,2,0)+SUMIFS(J3845:J3845,D3845:D3845,"ENTRÉE",I3845:I3845,I3845)-SUMIFS(J3845:J3845,D3845:D3845,"SORTIE",I3845:I3845,I3845),"")</f>
        <v>-16</v>
      </c>
      <c r="L3845" s="13">
        <f>IFERROR(VLOOKUP(I3845,T_LISTES[],3,0),"")</f>
        <v>0</v>
      </c>
      <c r="M3845" s="13" t="str">
        <f t="shared" si="121"/>
        <v>COMMANDER</v>
      </c>
      <c r="N3845" s="23"/>
      <c r="O3845" s="8"/>
      <c r="P3845" s="69">
        <v>0</v>
      </c>
      <c r="Q3845" s="22"/>
      <c r="R3845" s="14" t="s">
        <v>1842</v>
      </c>
    </row>
    <row r="3846" spans="1:18" x14ac:dyDescent="0.25">
      <c r="A3846" s="14">
        <f t="shared" si="120"/>
        <v>3845</v>
      </c>
      <c r="B3846" s="15">
        <v>44440</v>
      </c>
      <c r="C3846" s="7">
        <v>44467</v>
      </c>
      <c r="D3846" s="75" t="s">
        <v>844</v>
      </c>
      <c r="E3846" s="22" t="s">
        <v>2298</v>
      </c>
      <c r="F3846" s="67" t="s">
        <v>1860</v>
      </c>
      <c r="G3846" s="8"/>
      <c r="H3846" s="67"/>
      <c r="I3846" s="22" t="s">
        <v>997</v>
      </c>
      <c r="J3846" s="68">
        <v>2</v>
      </c>
      <c r="K3846" s="13">
        <f>IFERROR(VLOOKUP(I3846,'LISTES stock'!A$2:B$1487,2,0)+SUMIFS(J3846:J3846,D3846:D3846,"ENTRÉE",I3846:I3846,I3846)-SUMIFS(J3846:J3846,D3846:D3846,"SORTIE",I3846:I3846,I3846),"")</f>
        <v>4</v>
      </c>
      <c r="L3846" s="13">
        <f>IFERROR(VLOOKUP(I3846,T_LISTES[],3,0),"")</f>
        <v>0</v>
      </c>
      <c r="M3846" s="13" t="str">
        <f t="shared" si="121"/>
        <v/>
      </c>
      <c r="N3846" s="23"/>
      <c r="O3846" s="8"/>
      <c r="P3846" s="69">
        <v>0</v>
      </c>
      <c r="Q3846" s="22"/>
      <c r="R3846" s="14"/>
    </row>
    <row r="3847" spans="1:18" x14ac:dyDescent="0.25">
      <c r="A3847" s="14">
        <f t="shared" si="120"/>
        <v>3846</v>
      </c>
      <c r="B3847" s="15">
        <v>44440</v>
      </c>
      <c r="C3847" s="7">
        <v>44467</v>
      </c>
      <c r="D3847" s="75" t="s">
        <v>844</v>
      </c>
      <c r="E3847" s="22" t="s">
        <v>2298</v>
      </c>
      <c r="F3847" s="67" t="s">
        <v>1860</v>
      </c>
      <c r="G3847" s="8"/>
      <c r="H3847" s="67"/>
      <c r="I3847" s="22" t="s">
        <v>792</v>
      </c>
      <c r="J3847" s="68">
        <v>2</v>
      </c>
      <c r="K3847" s="13">
        <f>IFERROR(VLOOKUP(I3847,'LISTES stock'!A$2:B$1487,2,0)+SUMIFS(J3847:J3847,D3847:D3847,"ENTRÉE",I3847:I3847,I3847)-SUMIFS(J3847:J3847,D3847:D3847,"SORTIE",I3847:I3847,I3847),"")</f>
        <v>4</v>
      </c>
      <c r="L3847" s="13">
        <f>IFERROR(VLOOKUP(I3847,T_LISTES[],3,0),"")</f>
        <v>0</v>
      </c>
      <c r="M3847" s="13" t="str">
        <f t="shared" si="121"/>
        <v/>
      </c>
      <c r="N3847" s="23"/>
      <c r="O3847" s="8"/>
      <c r="P3847" s="69">
        <v>0</v>
      </c>
      <c r="Q3847" s="22"/>
      <c r="R3847" s="14"/>
    </row>
    <row r="3848" spans="1:18" x14ac:dyDescent="0.25">
      <c r="A3848" s="14">
        <f t="shared" si="120"/>
        <v>3847</v>
      </c>
      <c r="B3848" s="15">
        <v>44440</v>
      </c>
      <c r="C3848" s="7">
        <v>44467</v>
      </c>
      <c r="D3848" s="75" t="s">
        <v>844</v>
      </c>
      <c r="E3848" s="22" t="s">
        <v>2298</v>
      </c>
      <c r="F3848" s="67" t="s">
        <v>1860</v>
      </c>
      <c r="G3848" s="8"/>
      <c r="H3848" s="67"/>
      <c r="I3848" s="22" t="s">
        <v>2271</v>
      </c>
      <c r="J3848" s="68">
        <v>1</v>
      </c>
      <c r="K3848" s="13" t="str">
        <f>IFERROR(VLOOKUP(I3848,'LISTES stock'!A$2:B$1487,2,0)+SUMIFS(J3848:J3848,D3848:D3848,"ENTRÉE",I3848:I3848,I3848)-SUMIFS(J3848:J3848,D3848:D3848,"SORTIE",I3848:I3848,I3848),"")</f>
        <v/>
      </c>
      <c r="L3848" s="13" t="str">
        <f>IFERROR(VLOOKUP(I3848,T_LISTES[],3,0),"")</f>
        <v/>
      </c>
      <c r="M3848" s="13" t="str">
        <f t="shared" si="121"/>
        <v>COMMANDER</v>
      </c>
      <c r="N3848" s="23"/>
      <c r="O3848" s="8"/>
      <c r="P3848" s="69">
        <v>0</v>
      </c>
      <c r="Q3848" s="22"/>
      <c r="R3848" s="14"/>
    </row>
    <row r="3849" spans="1:18" x14ac:dyDescent="0.25">
      <c r="A3849" s="14">
        <f t="shared" si="120"/>
        <v>3848</v>
      </c>
      <c r="B3849" s="15">
        <v>44440</v>
      </c>
      <c r="C3849" s="7">
        <v>44467</v>
      </c>
      <c r="D3849" s="75" t="s">
        <v>844</v>
      </c>
      <c r="E3849" s="22" t="s">
        <v>2298</v>
      </c>
      <c r="F3849" s="67" t="s">
        <v>1860</v>
      </c>
      <c r="G3849" s="8"/>
      <c r="H3849" s="67"/>
      <c r="I3849" s="22" t="s">
        <v>998</v>
      </c>
      <c r="J3849" s="68">
        <v>1</v>
      </c>
      <c r="K3849" s="13">
        <f>IFERROR(VLOOKUP(I3849,'LISTES stock'!A$2:B$1487,2,0)+SUMIFS(J3849:J3849,D3849:D3849,"ENTRÉE",I3849:I3849,I3849)-SUMIFS(J3849:J3849,D3849:D3849,"SORTIE",I3849:I3849,I3849),"")</f>
        <v>1</v>
      </c>
      <c r="L3849" s="13">
        <f>IFERROR(VLOOKUP(I3849,T_LISTES[],3,0),"")</f>
        <v>0</v>
      </c>
      <c r="M3849" s="13" t="str">
        <f t="shared" si="121"/>
        <v/>
      </c>
      <c r="N3849" s="23"/>
      <c r="O3849" s="8"/>
      <c r="P3849" s="69">
        <v>0</v>
      </c>
      <c r="Q3849" s="22"/>
      <c r="R3849" s="14"/>
    </row>
    <row r="3850" spans="1:18" x14ac:dyDescent="0.25">
      <c r="A3850" s="14">
        <f t="shared" si="120"/>
        <v>3849</v>
      </c>
      <c r="B3850" s="15">
        <v>44440</v>
      </c>
      <c r="C3850" s="7">
        <v>44467</v>
      </c>
      <c r="D3850" s="75" t="s">
        <v>844</v>
      </c>
      <c r="E3850" s="22" t="s">
        <v>2298</v>
      </c>
      <c r="F3850" s="67" t="s">
        <v>1860</v>
      </c>
      <c r="G3850" s="8"/>
      <c r="H3850" s="67"/>
      <c r="I3850" s="22" t="s">
        <v>999</v>
      </c>
      <c r="J3850" s="68">
        <v>1</v>
      </c>
      <c r="K3850" s="13">
        <f>IFERROR(VLOOKUP(I3850,'LISTES stock'!A$2:B$1487,2,0)+SUMIFS(J3850:J3850,D3850:D3850,"ENTRÉE",I3850:I3850,I3850)-SUMIFS(J3850:J3850,D3850:D3850,"SORTIE",I3850:I3850,I3850),"")</f>
        <v>2</v>
      </c>
      <c r="L3850" s="13">
        <f>IFERROR(VLOOKUP(I3850,T_LISTES[],3,0),"")</f>
        <v>0</v>
      </c>
      <c r="M3850" s="13" t="str">
        <f t="shared" si="121"/>
        <v/>
      </c>
      <c r="N3850" s="23"/>
      <c r="O3850" s="8"/>
      <c r="P3850" s="69">
        <v>0</v>
      </c>
      <c r="Q3850" s="22"/>
      <c r="R3850" s="14"/>
    </row>
    <row r="3851" spans="1:18" x14ac:dyDescent="0.25">
      <c r="A3851" s="14">
        <f t="shared" si="120"/>
        <v>3850</v>
      </c>
      <c r="B3851" s="15">
        <v>44440</v>
      </c>
      <c r="C3851" s="7">
        <v>44467</v>
      </c>
      <c r="D3851" s="75" t="s">
        <v>844</v>
      </c>
      <c r="E3851" s="22" t="s">
        <v>2298</v>
      </c>
      <c r="F3851" s="67" t="s">
        <v>1867</v>
      </c>
      <c r="G3851" s="8"/>
      <c r="H3851" s="67"/>
      <c r="I3851" s="22" t="s">
        <v>7</v>
      </c>
      <c r="J3851" s="68">
        <v>15</v>
      </c>
      <c r="K3851" s="13">
        <f>IFERROR(VLOOKUP(I3851,'LISTES stock'!A$2:B$1487,2,0)+SUMIFS(J3851:J3851,D3851:D3851,"ENTRÉE",I3851:I3851,I3851)-SUMIFS(J3851:J3851,D3851:D3851,"SORTIE",I3851:I3851,I3851),"")</f>
        <v>16</v>
      </c>
      <c r="L3851" s="13">
        <f>IFERROR(VLOOKUP(I3851,T_LISTES[],3,0),"")</f>
        <v>2</v>
      </c>
      <c r="M3851" s="13" t="str">
        <f t="shared" si="121"/>
        <v/>
      </c>
      <c r="N3851" s="23"/>
      <c r="O3851" s="8"/>
      <c r="P3851" s="69">
        <v>0</v>
      </c>
      <c r="Q3851" s="22"/>
      <c r="R3851" s="14"/>
    </row>
    <row r="3852" spans="1:18" x14ac:dyDescent="0.25">
      <c r="A3852" s="14">
        <f t="shared" si="120"/>
        <v>3851</v>
      </c>
      <c r="B3852" s="15">
        <v>44440</v>
      </c>
      <c r="C3852" s="7">
        <v>44467</v>
      </c>
      <c r="D3852" s="75" t="s">
        <v>844</v>
      </c>
      <c r="E3852" s="22" t="s">
        <v>2298</v>
      </c>
      <c r="F3852" s="67" t="s">
        <v>1867</v>
      </c>
      <c r="G3852" s="8"/>
      <c r="H3852" s="67"/>
      <c r="I3852" s="22" t="s">
        <v>329</v>
      </c>
      <c r="J3852" s="68">
        <v>15</v>
      </c>
      <c r="K3852" s="13">
        <f>IFERROR(VLOOKUP(I3852,'LISTES stock'!A$2:B$1487,2,0)+SUMIFS(J3852:J3852,D3852:D3852,"ENTRÉE",I3852:I3852,I3852)-SUMIFS(J3852:J3852,D3852:D3852,"SORTIE",I3852:I3852,I3852),"")</f>
        <v>49</v>
      </c>
      <c r="L3852" s="13">
        <f>IFERROR(VLOOKUP(I3852,T_LISTES[],3,0),"")</f>
        <v>2</v>
      </c>
      <c r="M3852" s="13" t="str">
        <f t="shared" si="121"/>
        <v/>
      </c>
      <c r="N3852" s="23"/>
      <c r="O3852" s="8"/>
      <c r="P3852" s="69">
        <v>0</v>
      </c>
      <c r="Q3852" s="22"/>
      <c r="R3852" s="14"/>
    </row>
    <row r="3853" spans="1:18" x14ac:dyDescent="0.25">
      <c r="A3853" s="14">
        <f t="shared" si="120"/>
        <v>3852</v>
      </c>
      <c r="B3853" s="15">
        <v>44440</v>
      </c>
      <c r="C3853" s="7">
        <v>44467</v>
      </c>
      <c r="D3853" s="75" t="s">
        <v>844</v>
      </c>
      <c r="E3853" s="22" t="s">
        <v>2298</v>
      </c>
      <c r="F3853" s="67" t="s">
        <v>1735</v>
      </c>
      <c r="G3853" s="8"/>
      <c r="H3853" s="67"/>
      <c r="I3853" s="22" t="s">
        <v>454</v>
      </c>
      <c r="J3853" s="68">
        <v>4</v>
      </c>
      <c r="K3853" s="13">
        <f>IFERROR(VLOOKUP(I3853,'LISTES stock'!A$2:B$1487,2,0)+SUMIFS(J3853:J3853,D3853:D3853,"ENTRÉE",I3853:I3853,I3853)-SUMIFS(J3853:J3853,D3853:D3853,"SORTIE",I3853:I3853,I3853),"")</f>
        <v>8</v>
      </c>
      <c r="L3853" s="13">
        <f>IFERROR(VLOOKUP(I3853,T_LISTES[],3,0),"")</f>
        <v>0</v>
      </c>
      <c r="M3853" s="13" t="str">
        <f t="shared" si="121"/>
        <v/>
      </c>
      <c r="N3853" s="23"/>
      <c r="O3853" s="8"/>
      <c r="P3853" s="69">
        <v>0</v>
      </c>
      <c r="Q3853" s="22"/>
      <c r="R3853" s="14"/>
    </row>
    <row r="3854" spans="1:18" x14ac:dyDescent="0.25">
      <c r="A3854" s="14">
        <f t="shared" si="120"/>
        <v>3853</v>
      </c>
      <c r="B3854" s="15">
        <v>44440</v>
      </c>
      <c r="C3854" s="7">
        <v>44467</v>
      </c>
      <c r="D3854" s="75" t="s">
        <v>844</v>
      </c>
      <c r="E3854" s="22" t="s">
        <v>2298</v>
      </c>
      <c r="F3854" s="67" t="s">
        <v>1768</v>
      </c>
      <c r="G3854" s="8"/>
      <c r="H3854" s="67" t="s">
        <v>1796</v>
      </c>
      <c r="I3854" s="22" t="s">
        <v>87</v>
      </c>
      <c r="J3854" s="68">
        <v>1</v>
      </c>
      <c r="K3854" s="13">
        <f>IFERROR(VLOOKUP(I3854,'LISTES stock'!A$2:B$1487,2,0)+SUMIFS(J3854:J3854,D3854:D3854,"ENTRÉE",I3854:I3854,I3854)-SUMIFS(J3854:J3854,D3854:D3854,"SORTIE",I3854:I3854,I3854),"")</f>
        <v>2</v>
      </c>
      <c r="L3854" s="13">
        <f>IFERROR(VLOOKUP(I3854,T_LISTES[],3,0),"")</f>
        <v>2</v>
      </c>
      <c r="M3854" s="13" t="str">
        <f t="shared" si="121"/>
        <v>COMMANDER</v>
      </c>
      <c r="N3854" s="23"/>
      <c r="O3854" s="8"/>
      <c r="P3854" s="69">
        <v>35000</v>
      </c>
      <c r="Q3854" s="22"/>
      <c r="R3854" s="14"/>
    </row>
    <row r="3855" spans="1:18" x14ac:dyDescent="0.25">
      <c r="A3855" s="14">
        <f t="shared" si="120"/>
        <v>3854</v>
      </c>
      <c r="B3855" s="15">
        <v>44440</v>
      </c>
      <c r="C3855" s="7">
        <v>44467</v>
      </c>
      <c r="D3855" s="75" t="s">
        <v>844</v>
      </c>
      <c r="E3855" s="22" t="s">
        <v>2298</v>
      </c>
      <c r="F3855" s="67" t="s">
        <v>1735</v>
      </c>
      <c r="G3855" s="8"/>
      <c r="H3855" s="67"/>
      <c r="I3855" s="22" t="s">
        <v>488</v>
      </c>
      <c r="J3855" s="68">
        <v>6</v>
      </c>
      <c r="K3855" s="13">
        <f>IFERROR(VLOOKUP(I3855,'LISTES stock'!A$2:B$1487,2,0)+SUMIFS(J3855:J3855,D3855:D3855,"ENTRÉE",I3855:I3855,I3855)-SUMIFS(J3855:J3855,D3855:D3855,"SORTIE",I3855:I3855,I3855),"")</f>
        <v>36</v>
      </c>
      <c r="L3855" s="13">
        <f>IFERROR(VLOOKUP(I3855,T_LISTES[],3,0),"")</f>
        <v>0</v>
      </c>
      <c r="M3855" s="13" t="str">
        <f t="shared" si="121"/>
        <v/>
      </c>
      <c r="N3855" s="23" t="s">
        <v>1827</v>
      </c>
      <c r="O3855" s="8"/>
      <c r="P3855" s="69">
        <v>0</v>
      </c>
      <c r="Q3855" s="22"/>
      <c r="R3855" s="14"/>
    </row>
    <row r="3856" spans="1:18" x14ac:dyDescent="0.25">
      <c r="A3856" s="14">
        <f t="shared" si="120"/>
        <v>3855</v>
      </c>
      <c r="B3856" s="15">
        <v>44440</v>
      </c>
      <c r="C3856" s="7">
        <v>44467</v>
      </c>
      <c r="D3856" s="75" t="s">
        <v>844</v>
      </c>
      <c r="E3856" s="22" t="s">
        <v>2298</v>
      </c>
      <c r="F3856" s="67" t="s">
        <v>1735</v>
      </c>
      <c r="G3856" s="8"/>
      <c r="H3856" s="67"/>
      <c r="I3856" s="22" t="s">
        <v>954</v>
      </c>
      <c r="J3856" s="68">
        <v>1</v>
      </c>
      <c r="K3856" s="13">
        <f>IFERROR(VLOOKUP(I3856,'LISTES stock'!A$2:B$1487,2,0)+SUMIFS(J3856:J3856,D3856:D3856,"ENTRÉE",I3856:I3856,I3856)-SUMIFS(J3856:J3856,D3856:D3856,"SORTIE",I3856:I3856,I3856),"")</f>
        <v>5</v>
      </c>
      <c r="L3856" s="13">
        <f>IFERROR(VLOOKUP(I3856,T_LISTES[],3,0),"")</f>
        <v>0</v>
      </c>
      <c r="M3856" s="13" t="str">
        <f t="shared" si="121"/>
        <v/>
      </c>
      <c r="N3856" s="23"/>
      <c r="O3856" s="8"/>
      <c r="P3856" s="69">
        <v>0</v>
      </c>
      <c r="Q3856" s="22"/>
      <c r="R3856" s="14"/>
    </row>
    <row r="3857" spans="1:18" x14ac:dyDescent="0.25">
      <c r="A3857" s="14">
        <f t="shared" si="120"/>
        <v>3856</v>
      </c>
      <c r="B3857" s="15">
        <v>44440</v>
      </c>
      <c r="C3857" s="7">
        <v>44467</v>
      </c>
      <c r="D3857" s="75" t="s">
        <v>844</v>
      </c>
      <c r="E3857" s="22" t="s">
        <v>2298</v>
      </c>
      <c r="F3857" s="67" t="s">
        <v>1744</v>
      </c>
      <c r="G3857" s="8"/>
      <c r="H3857" s="67"/>
      <c r="I3857" s="22" t="s">
        <v>262</v>
      </c>
      <c r="J3857" s="68">
        <v>1</v>
      </c>
      <c r="K3857" s="13">
        <f>IFERROR(VLOOKUP(I3857,'LISTES stock'!A$2:B$1487,2,0)+SUMIFS(J3857:J3857,D3857:D3857,"ENTRÉE",I3857:I3857,I3857)-SUMIFS(J3857:J3857,D3857:D3857,"SORTIE",I3857:I3857,I3857),"")</f>
        <v>6</v>
      </c>
      <c r="L3857" s="13">
        <f>IFERROR(VLOOKUP(I3857,T_LISTES[],3,0),"")</f>
        <v>2</v>
      </c>
      <c r="M3857" s="13" t="str">
        <f t="shared" si="121"/>
        <v/>
      </c>
      <c r="N3857" s="23"/>
      <c r="O3857" s="8"/>
      <c r="P3857" s="69">
        <v>0</v>
      </c>
      <c r="Q3857" s="22"/>
      <c r="R3857" s="14"/>
    </row>
    <row r="3858" spans="1:18" x14ac:dyDescent="0.25">
      <c r="A3858" s="14">
        <f t="shared" si="120"/>
        <v>3857</v>
      </c>
      <c r="B3858" s="15">
        <v>44440</v>
      </c>
      <c r="C3858" s="7">
        <v>44467</v>
      </c>
      <c r="D3858" s="75" t="s">
        <v>844</v>
      </c>
      <c r="E3858" s="22" t="s">
        <v>2298</v>
      </c>
      <c r="F3858" s="67" t="s">
        <v>1735</v>
      </c>
      <c r="G3858" s="8"/>
      <c r="H3858" s="67"/>
      <c r="I3858" s="22" t="s">
        <v>765</v>
      </c>
      <c r="J3858" s="68">
        <v>2</v>
      </c>
      <c r="K3858" s="13">
        <f>IFERROR(VLOOKUP(I3858,'LISTES stock'!A$2:B$1487,2,0)+SUMIFS(J3858:J3858,D3858:D3858,"ENTRÉE",I3858:I3858,I3858)-SUMIFS(J3858:J3858,D3858:D3858,"SORTIE",I3858:I3858,I3858),"")</f>
        <v>2</v>
      </c>
      <c r="L3858" s="13">
        <f>IFERROR(VLOOKUP(I3858,T_LISTES[],3,0),"")</f>
        <v>0</v>
      </c>
      <c r="M3858" s="13" t="str">
        <f t="shared" si="121"/>
        <v/>
      </c>
      <c r="N3858" s="23"/>
      <c r="O3858" s="8"/>
      <c r="P3858" s="69">
        <v>0</v>
      </c>
      <c r="Q3858" s="22"/>
      <c r="R3858" s="14"/>
    </row>
    <row r="3859" spans="1:18" x14ac:dyDescent="0.25">
      <c r="A3859" s="14">
        <f t="shared" si="120"/>
        <v>3858</v>
      </c>
      <c r="B3859" s="15">
        <v>44440</v>
      </c>
      <c r="C3859" s="7">
        <v>44468</v>
      </c>
      <c r="D3859" s="8" t="s">
        <v>842</v>
      </c>
      <c r="E3859" s="22" t="s">
        <v>442</v>
      </c>
      <c r="F3859" s="67" t="s">
        <v>1765</v>
      </c>
      <c r="G3859" s="8"/>
      <c r="H3859" s="67" t="s">
        <v>58</v>
      </c>
      <c r="I3859" s="22" t="s">
        <v>57</v>
      </c>
      <c r="J3859" s="68">
        <v>30</v>
      </c>
      <c r="K3859" s="13">
        <f>IFERROR(VLOOKUP(I3859,'LISTES stock'!A$2:B$1487,2,0)+SUMIFS(J3859:J3859,D3859:D3859,"ENTRÉE",I3859:I3859,I3859)-SUMIFS(J3859:J3859,D3859:D3859,"SORTIE",I3859:I3859,I3859),"")</f>
        <v>-7074</v>
      </c>
      <c r="L3859" s="13">
        <f>IFERROR(VLOOKUP(I3859,T_LISTES[],3,0),"")</f>
        <v>0</v>
      </c>
      <c r="M3859" s="13" t="str">
        <f t="shared" si="121"/>
        <v>COMMANDER</v>
      </c>
      <c r="N3859" s="23"/>
      <c r="O3859" s="8"/>
      <c r="P3859" s="69">
        <v>0</v>
      </c>
      <c r="Q3859" s="22" t="s">
        <v>1780</v>
      </c>
      <c r="R3859" s="14" t="s">
        <v>1789</v>
      </c>
    </row>
    <row r="3860" spans="1:18" x14ac:dyDescent="0.25">
      <c r="A3860" s="14">
        <f t="shared" si="120"/>
        <v>3859</v>
      </c>
      <c r="B3860" s="15">
        <v>44440</v>
      </c>
      <c r="C3860" s="7">
        <v>44468</v>
      </c>
      <c r="D3860" s="8" t="s">
        <v>842</v>
      </c>
      <c r="E3860" s="22" t="s">
        <v>1734</v>
      </c>
      <c r="F3860" s="67" t="s">
        <v>1735</v>
      </c>
      <c r="G3860" s="8"/>
      <c r="H3860" s="67" t="s">
        <v>33</v>
      </c>
      <c r="I3860" s="22" t="s">
        <v>454</v>
      </c>
      <c r="J3860" s="68">
        <v>2</v>
      </c>
      <c r="K3860" s="13">
        <f>IFERROR(VLOOKUP(I3860,'LISTES stock'!A$2:B$1487,2,0)+SUMIFS(J3860:J3860,D3860:D3860,"ENTRÉE",I3860:I3860,I3860)-SUMIFS(J3860:J3860,D3860:D3860,"SORTIE",I3860:I3860,I3860),"")</f>
        <v>2</v>
      </c>
      <c r="L3860" s="13">
        <f>IFERROR(VLOOKUP(I3860,T_LISTES[],3,0),"")</f>
        <v>0</v>
      </c>
      <c r="M3860" s="13" t="str">
        <f t="shared" si="121"/>
        <v/>
      </c>
      <c r="N3860" s="23"/>
      <c r="O3860" s="8"/>
      <c r="P3860" s="69">
        <v>0</v>
      </c>
      <c r="Q3860" s="22" t="s">
        <v>2270</v>
      </c>
      <c r="R3860" s="14" t="s">
        <v>1739</v>
      </c>
    </row>
    <row r="3861" spans="1:18" x14ac:dyDescent="0.25">
      <c r="A3861" s="14">
        <f t="shared" si="120"/>
        <v>3860</v>
      </c>
      <c r="B3861" s="15">
        <v>44440</v>
      </c>
      <c r="C3861" s="7">
        <v>44468</v>
      </c>
      <c r="D3861" s="8" t="s">
        <v>842</v>
      </c>
      <c r="E3861" s="22" t="s">
        <v>28</v>
      </c>
      <c r="F3861" s="67" t="s">
        <v>1964</v>
      </c>
      <c r="G3861" s="8"/>
      <c r="H3861" s="67" t="s">
        <v>1742</v>
      </c>
      <c r="I3861" s="22" t="s">
        <v>7</v>
      </c>
      <c r="J3861" s="68">
        <v>1</v>
      </c>
      <c r="K3861" s="13">
        <f>IFERROR(VLOOKUP(I3861,'LISTES stock'!A$2:B$1487,2,0)+SUMIFS(J3861:J3861,D3861:D3861,"ENTRÉE",I3861:I3861,I3861)-SUMIFS(J3861:J3861,D3861:D3861,"SORTIE",I3861:I3861,I3861),"")</f>
        <v>0</v>
      </c>
      <c r="L3861" s="13">
        <f>IFERROR(VLOOKUP(I3861,T_LISTES[],3,0),"")</f>
        <v>2</v>
      </c>
      <c r="M3861" s="13" t="str">
        <f t="shared" si="121"/>
        <v>COMMANDER</v>
      </c>
      <c r="N3861" s="23"/>
      <c r="O3861" s="8"/>
      <c r="P3861" s="69">
        <v>0</v>
      </c>
      <c r="Q3861" s="22"/>
      <c r="R3861" s="14" t="s">
        <v>2204</v>
      </c>
    </row>
    <row r="3862" spans="1:18" x14ac:dyDescent="0.25">
      <c r="A3862" s="14">
        <f t="shared" si="120"/>
        <v>3861</v>
      </c>
      <c r="B3862" s="15">
        <v>44440</v>
      </c>
      <c r="C3862" s="7">
        <v>44468</v>
      </c>
      <c r="D3862" s="8" t="s">
        <v>842</v>
      </c>
      <c r="E3862" s="22" t="s">
        <v>724</v>
      </c>
      <c r="F3862" s="67" t="s">
        <v>1860</v>
      </c>
      <c r="G3862" s="8"/>
      <c r="H3862" s="67" t="s">
        <v>26</v>
      </c>
      <c r="I3862" s="22" t="s">
        <v>647</v>
      </c>
      <c r="J3862" s="68">
        <v>2</v>
      </c>
      <c r="K3862" s="13">
        <f>IFERROR(VLOOKUP(I3862,'LISTES stock'!A$2:B$1487,2,0)+SUMIFS(J3862:J3862,D3862:D3862,"ENTRÉE",I3862:I3862,I3862)-SUMIFS(J3862:J3862,D3862:D3862,"SORTIE",I3862:I3862,I3862),"")</f>
        <v>-13</v>
      </c>
      <c r="L3862" s="13">
        <f>IFERROR(VLOOKUP(I3862,T_LISTES[],3,0),"")</f>
        <v>2</v>
      </c>
      <c r="M3862" s="13" t="str">
        <f t="shared" si="121"/>
        <v>COMMANDER</v>
      </c>
      <c r="N3862" s="23"/>
      <c r="O3862" s="8"/>
      <c r="P3862" s="69">
        <v>0</v>
      </c>
      <c r="Q3862" s="22"/>
      <c r="R3862" s="14" t="s">
        <v>2193</v>
      </c>
    </row>
    <row r="3863" spans="1:18" x14ac:dyDescent="0.25">
      <c r="A3863" s="14">
        <f t="shared" si="120"/>
        <v>3862</v>
      </c>
      <c r="B3863" s="15">
        <v>44440</v>
      </c>
      <c r="C3863" s="7">
        <v>44468</v>
      </c>
      <c r="D3863" s="8" t="s">
        <v>842</v>
      </c>
      <c r="E3863" s="22" t="s">
        <v>442</v>
      </c>
      <c r="F3863" s="67" t="s">
        <v>1768</v>
      </c>
      <c r="G3863" s="8"/>
      <c r="H3863" s="67" t="s">
        <v>33</v>
      </c>
      <c r="I3863" s="22" t="s">
        <v>161</v>
      </c>
      <c r="J3863" s="68">
        <v>2</v>
      </c>
      <c r="K3863" s="13">
        <f>IFERROR(VLOOKUP(I3863,'LISTES stock'!A$2:B$1487,2,0)+SUMIFS(J3863:J3863,D3863:D3863,"ENTRÉE",I3863:I3863,I3863)-SUMIFS(J3863:J3863,D3863:D3863,"SORTIE",I3863:I3863,I3863),"")</f>
        <v>-16</v>
      </c>
      <c r="L3863" s="13">
        <f>IFERROR(VLOOKUP(I3863,T_LISTES[],3,0),"")</f>
        <v>2</v>
      </c>
      <c r="M3863" s="13" t="str">
        <f t="shared" si="121"/>
        <v>COMMANDER</v>
      </c>
      <c r="N3863" s="23"/>
      <c r="O3863" s="8"/>
      <c r="P3863" s="69">
        <v>0</v>
      </c>
      <c r="Q3863" s="22"/>
      <c r="R3863" s="14" t="s">
        <v>1789</v>
      </c>
    </row>
    <row r="3864" spans="1:18" x14ac:dyDescent="0.25">
      <c r="A3864" s="14">
        <f t="shared" si="120"/>
        <v>3863</v>
      </c>
      <c r="B3864" s="15">
        <v>44440</v>
      </c>
      <c r="C3864" s="7">
        <v>44468</v>
      </c>
      <c r="D3864" s="8" t="s">
        <v>842</v>
      </c>
      <c r="E3864" s="22" t="s">
        <v>34</v>
      </c>
      <c r="F3864" s="67" t="s">
        <v>1771</v>
      </c>
      <c r="G3864" s="8"/>
      <c r="H3864" s="67" t="s">
        <v>1742</v>
      </c>
      <c r="I3864" s="22" t="s">
        <v>624</v>
      </c>
      <c r="J3864" s="68">
        <v>1</v>
      </c>
      <c r="K3864" s="13">
        <f>IFERROR(VLOOKUP(I3864,'LISTES stock'!A$2:B$1487,2,0)+SUMIFS(J3864:J3864,D3864:D3864,"ENTRÉE",I3864:I3864,I3864)-SUMIFS(J3864:J3864,D3864:D3864,"SORTIE",I3864:I3864,I3864),"")</f>
        <v>-4</v>
      </c>
      <c r="L3864" s="13">
        <f>IFERROR(VLOOKUP(I3864,T_LISTES[],3,0),"")</f>
        <v>2</v>
      </c>
      <c r="M3864" s="13" t="str">
        <f t="shared" si="121"/>
        <v>COMMANDER</v>
      </c>
      <c r="N3864" s="23"/>
      <c r="O3864" s="8"/>
      <c r="P3864" s="69">
        <v>0</v>
      </c>
      <c r="Q3864" s="22"/>
      <c r="R3864" s="14" t="s">
        <v>2208</v>
      </c>
    </row>
    <row r="3865" spans="1:18" x14ac:dyDescent="0.25">
      <c r="A3865" s="14">
        <f t="shared" si="120"/>
        <v>3864</v>
      </c>
      <c r="B3865" s="15">
        <v>44440</v>
      </c>
      <c r="C3865" s="7">
        <v>44468</v>
      </c>
      <c r="D3865" s="8" t="s">
        <v>842</v>
      </c>
      <c r="E3865" s="22" t="s">
        <v>724</v>
      </c>
      <c r="F3865" s="67" t="s">
        <v>1860</v>
      </c>
      <c r="G3865" s="8"/>
      <c r="H3865" s="67" t="s">
        <v>26</v>
      </c>
      <c r="I3865" s="22" t="s">
        <v>744</v>
      </c>
      <c r="J3865" s="68">
        <v>1</v>
      </c>
      <c r="K3865" s="13">
        <f>IFERROR(VLOOKUP(I3865,'LISTES stock'!A$2:B$1487,2,0)+SUMIFS(J3865:J3865,D3865:D3865,"ENTRÉE",I3865:I3865,I3865)-SUMIFS(J3865:J3865,D3865:D3865,"SORTIE",I3865:I3865,I3865),"")</f>
        <v>-7</v>
      </c>
      <c r="L3865" s="13">
        <f>IFERROR(VLOOKUP(I3865,T_LISTES[],3,0),"")</f>
        <v>0</v>
      </c>
      <c r="M3865" s="13" t="str">
        <f t="shared" si="121"/>
        <v>COMMANDER</v>
      </c>
      <c r="N3865" s="23"/>
      <c r="O3865" s="8"/>
      <c r="P3865" s="69">
        <v>0</v>
      </c>
      <c r="Q3865" s="22"/>
      <c r="R3865" s="14" t="s">
        <v>1759</v>
      </c>
    </row>
    <row r="3866" spans="1:18" x14ac:dyDescent="0.25">
      <c r="A3866" s="14">
        <f t="shared" si="120"/>
        <v>3865</v>
      </c>
      <c r="B3866" s="15">
        <v>44440</v>
      </c>
      <c r="C3866" s="7">
        <v>44468</v>
      </c>
      <c r="D3866" s="8" t="s">
        <v>842</v>
      </c>
      <c r="E3866" s="22" t="s">
        <v>1928</v>
      </c>
      <c r="F3866" s="67" t="s">
        <v>1964</v>
      </c>
      <c r="G3866" s="8"/>
      <c r="H3866" s="67" t="s">
        <v>1742</v>
      </c>
      <c r="I3866" s="22" t="s">
        <v>7</v>
      </c>
      <c r="J3866" s="68">
        <v>2</v>
      </c>
      <c r="K3866" s="13">
        <f>IFERROR(VLOOKUP(I3866,'LISTES stock'!A$2:B$1487,2,0)+SUMIFS(J3866:J3866,D3866:D3866,"ENTRÉE",I3866:I3866,I3866)-SUMIFS(J3866:J3866,D3866:D3866,"SORTIE",I3866:I3866,I3866),"")</f>
        <v>-1</v>
      </c>
      <c r="L3866" s="13">
        <f>IFERROR(VLOOKUP(I3866,T_LISTES[],3,0),"")</f>
        <v>2</v>
      </c>
      <c r="M3866" s="13" t="str">
        <f t="shared" si="121"/>
        <v>COMMANDER</v>
      </c>
      <c r="N3866" s="23"/>
      <c r="O3866" s="8"/>
      <c r="P3866" s="69">
        <v>0</v>
      </c>
      <c r="Q3866" s="22"/>
      <c r="R3866" s="14" t="s">
        <v>1743</v>
      </c>
    </row>
    <row r="3867" spans="1:18" x14ac:dyDescent="0.25">
      <c r="A3867" s="14">
        <f t="shared" si="120"/>
        <v>3866</v>
      </c>
      <c r="B3867" s="15">
        <v>44440</v>
      </c>
      <c r="C3867" s="7">
        <v>44468</v>
      </c>
      <c r="D3867" s="8" t="s">
        <v>842</v>
      </c>
      <c r="E3867" s="22" t="s">
        <v>1928</v>
      </c>
      <c r="F3867" s="67" t="s">
        <v>1964</v>
      </c>
      <c r="G3867" s="8"/>
      <c r="H3867" s="67" t="s">
        <v>1742</v>
      </c>
      <c r="I3867" s="22" t="s">
        <v>329</v>
      </c>
      <c r="J3867" s="68">
        <v>2</v>
      </c>
      <c r="K3867" s="13">
        <f>IFERROR(VLOOKUP(I3867,'LISTES stock'!A$2:B$1487,2,0)+SUMIFS(J3867:J3867,D3867:D3867,"ENTRÉE",I3867:I3867,I3867)-SUMIFS(J3867:J3867,D3867:D3867,"SORTIE",I3867:I3867,I3867),"")</f>
        <v>32</v>
      </c>
      <c r="L3867" s="13">
        <f>IFERROR(VLOOKUP(I3867,T_LISTES[],3,0),"")</f>
        <v>2</v>
      </c>
      <c r="M3867" s="13" t="str">
        <f t="shared" si="121"/>
        <v/>
      </c>
      <c r="N3867" s="23"/>
      <c r="O3867" s="8"/>
      <c r="P3867" s="69">
        <v>0</v>
      </c>
      <c r="Q3867" s="22"/>
      <c r="R3867" s="14" t="s">
        <v>1743</v>
      </c>
    </row>
    <row r="3868" spans="1:18" x14ac:dyDescent="0.25">
      <c r="A3868" s="14">
        <f t="shared" si="120"/>
        <v>3867</v>
      </c>
      <c r="B3868" s="15">
        <v>44440</v>
      </c>
      <c r="C3868" s="7">
        <v>44468</v>
      </c>
      <c r="D3868" s="8" t="s">
        <v>842</v>
      </c>
      <c r="E3868" s="22" t="s">
        <v>442</v>
      </c>
      <c r="F3868" s="67" t="s">
        <v>1735</v>
      </c>
      <c r="G3868" s="8"/>
      <c r="H3868" s="67" t="s">
        <v>1769</v>
      </c>
      <c r="I3868" s="22" t="s">
        <v>596</v>
      </c>
      <c r="J3868" s="68">
        <v>1</v>
      </c>
      <c r="K3868" s="13">
        <f>IFERROR(VLOOKUP(I3868,'LISTES stock'!A$2:B$1487,2,0)+SUMIFS(J3868:J3868,D3868:D3868,"ENTRÉE",I3868:I3868,I3868)-SUMIFS(J3868:J3868,D3868:D3868,"SORTIE",I3868:I3868,I3868),"")</f>
        <v>1</v>
      </c>
      <c r="L3868" s="13">
        <f>IFERROR(VLOOKUP(I3868,T_LISTES[],3,0),"")</f>
        <v>0</v>
      </c>
      <c r="M3868" s="13" t="str">
        <f t="shared" si="121"/>
        <v/>
      </c>
      <c r="N3868" s="23" t="s">
        <v>1977</v>
      </c>
      <c r="O3868" s="8"/>
      <c r="P3868" s="69">
        <v>0</v>
      </c>
      <c r="Q3868" s="22"/>
      <c r="R3868" s="14" t="s">
        <v>1739</v>
      </c>
    </row>
    <row r="3869" spans="1:18" x14ac:dyDescent="0.25">
      <c r="A3869" s="14">
        <f t="shared" si="120"/>
        <v>3868</v>
      </c>
      <c r="B3869" s="15">
        <v>44440</v>
      </c>
      <c r="C3869" s="7">
        <v>44468</v>
      </c>
      <c r="D3869" s="8" t="s">
        <v>842</v>
      </c>
      <c r="E3869" s="22" t="s">
        <v>442</v>
      </c>
      <c r="F3869" s="67" t="s">
        <v>1735</v>
      </c>
      <c r="G3869" s="8"/>
      <c r="H3869" s="67" t="s">
        <v>33</v>
      </c>
      <c r="I3869" s="22" t="s">
        <v>557</v>
      </c>
      <c r="J3869" s="68">
        <v>1</v>
      </c>
      <c r="K3869" s="13">
        <f>IFERROR(VLOOKUP(I3869,'LISTES stock'!A$2:B$1487,2,0)+SUMIFS(J3869:J3869,D3869:D3869,"ENTRÉE",I3869:I3869,I3869)-SUMIFS(J3869:J3869,D3869:D3869,"SORTIE",I3869:I3869,I3869),"")</f>
        <v>-3</v>
      </c>
      <c r="L3869" s="13">
        <f>IFERROR(VLOOKUP(I3869,T_LISTES[],3,0),"")</f>
        <v>2</v>
      </c>
      <c r="M3869" s="13" t="str">
        <f t="shared" si="121"/>
        <v>COMMANDER</v>
      </c>
      <c r="N3869" s="23"/>
      <c r="O3869" s="8"/>
      <c r="P3869" s="69">
        <v>0</v>
      </c>
      <c r="Q3869" s="22"/>
      <c r="R3869" s="14" t="s">
        <v>1865</v>
      </c>
    </row>
    <row r="3870" spans="1:18" x14ac:dyDescent="0.25">
      <c r="A3870" s="14">
        <f t="shared" si="120"/>
        <v>3869</v>
      </c>
      <c r="B3870" s="15">
        <v>44440</v>
      </c>
      <c r="C3870" s="7">
        <v>44468</v>
      </c>
      <c r="D3870" s="8" t="s">
        <v>842</v>
      </c>
      <c r="E3870" s="22" t="s">
        <v>724</v>
      </c>
      <c r="F3870" s="67" t="s">
        <v>1747</v>
      </c>
      <c r="G3870" s="8"/>
      <c r="H3870" s="67" t="s">
        <v>26</v>
      </c>
      <c r="I3870" s="22" t="s">
        <v>70</v>
      </c>
      <c r="J3870" s="68">
        <v>1</v>
      </c>
      <c r="K3870" s="13">
        <f>IFERROR(VLOOKUP(I3870,'LISTES stock'!A$2:B$1487,2,0)+SUMIFS(J3870:J3870,D3870:D3870,"ENTRÉE",I3870:I3870,I3870)-SUMIFS(J3870:J3870,D3870:D3870,"SORTIE",I3870:I3870,I3870),"")</f>
        <v>-34</v>
      </c>
      <c r="L3870" s="13">
        <f>IFERROR(VLOOKUP(I3870,T_LISTES[],3,0),"")</f>
        <v>2</v>
      </c>
      <c r="M3870" s="13" t="str">
        <f t="shared" si="121"/>
        <v>COMMANDER</v>
      </c>
      <c r="N3870" s="23" t="s">
        <v>1775</v>
      </c>
      <c r="O3870" s="8"/>
      <c r="P3870" s="69">
        <v>0</v>
      </c>
      <c r="Q3870" s="22"/>
      <c r="R3870" s="14" t="s">
        <v>1759</v>
      </c>
    </row>
    <row r="3871" spans="1:18" x14ac:dyDescent="0.25">
      <c r="A3871" s="14">
        <f t="shared" si="120"/>
        <v>3870</v>
      </c>
      <c r="B3871" s="15">
        <v>44440</v>
      </c>
      <c r="C3871" s="7">
        <v>44468</v>
      </c>
      <c r="D3871" s="8" t="s">
        <v>842</v>
      </c>
      <c r="E3871" s="22" t="s">
        <v>442</v>
      </c>
      <c r="F3871" s="67" t="s">
        <v>1735</v>
      </c>
      <c r="G3871" s="8"/>
      <c r="H3871" s="67" t="s">
        <v>33</v>
      </c>
      <c r="I3871" s="22" t="s">
        <v>635</v>
      </c>
      <c r="J3871" s="68">
        <v>1</v>
      </c>
      <c r="K3871" s="13">
        <f>IFERROR(VLOOKUP(I3871,'LISTES stock'!A$2:B$1487,2,0)+SUMIFS(J3871:J3871,D3871:D3871,"ENTRÉE",I3871:I3871,I3871)-SUMIFS(J3871:J3871,D3871:D3871,"SORTIE",I3871:I3871,I3871),"")</f>
        <v>0</v>
      </c>
      <c r="L3871" s="13">
        <f>IFERROR(VLOOKUP(I3871,T_LISTES[],3,0),"")</f>
        <v>2</v>
      </c>
      <c r="M3871" s="13" t="str">
        <f t="shared" si="121"/>
        <v>COMMANDER</v>
      </c>
      <c r="N3871" s="23"/>
      <c r="O3871" s="8"/>
      <c r="P3871" s="69">
        <v>25000</v>
      </c>
      <c r="Q3871" s="22"/>
      <c r="R3871" s="14" t="s">
        <v>1739</v>
      </c>
    </row>
    <row r="3872" spans="1:18" x14ac:dyDescent="0.25">
      <c r="A3872" s="14">
        <f t="shared" si="120"/>
        <v>3871</v>
      </c>
      <c r="B3872" s="15">
        <v>44440</v>
      </c>
      <c r="C3872" s="7">
        <v>44468</v>
      </c>
      <c r="D3872" s="8" t="s">
        <v>842</v>
      </c>
      <c r="E3872" s="22" t="s">
        <v>1734</v>
      </c>
      <c r="F3872" s="67" t="s">
        <v>1744</v>
      </c>
      <c r="G3872" s="8"/>
      <c r="H3872" s="67" t="s">
        <v>33</v>
      </c>
      <c r="I3872" s="22" t="s">
        <v>1007</v>
      </c>
      <c r="J3872" s="68">
        <v>2</v>
      </c>
      <c r="K3872" s="13">
        <f>IFERROR(VLOOKUP(I3872,'LISTES stock'!A$2:B$1487,2,0)+SUMIFS(J3872:J3872,D3872:D3872,"ENTRÉE",I3872:I3872,I3872)-SUMIFS(J3872:J3872,D3872:D3872,"SORTIE",I3872:I3872,I3872),"")</f>
        <v>0</v>
      </c>
      <c r="L3872" s="13">
        <f>IFERROR(VLOOKUP(I3872,T_LISTES[],3,0),"")</f>
        <v>2</v>
      </c>
      <c r="M3872" s="13" t="str">
        <f t="shared" si="121"/>
        <v>COMMANDER</v>
      </c>
      <c r="N3872" s="23"/>
      <c r="O3872" s="8"/>
      <c r="P3872" s="69">
        <v>40000</v>
      </c>
      <c r="Q3872" s="22"/>
      <c r="R3872" s="14" t="s">
        <v>1845</v>
      </c>
    </row>
    <row r="3873" spans="1:18" x14ac:dyDescent="0.25">
      <c r="A3873" s="14">
        <f t="shared" si="120"/>
        <v>3872</v>
      </c>
      <c r="B3873" s="15">
        <v>44440</v>
      </c>
      <c r="C3873" s="7">
        <v>44468</v>
      </c>
      <c r="D3873" s="8" t="s">
        <v>842</v>
      </c>
      <c r="E3873" s="22" t="s">
        <v>28</v>
      </c>
      <c r="F3873" s="67" t="s">
        <v>1747</v>
      </c>
      <c r="G3873" s="8"/>
      <c r="H3873" s="67" t="s">
        <v>26</v>
      </c>
      <c r="I3873" s="22" t="s">
        <v>25</v>
      </c>
      <c r="J3873" s="68">
        <v>2</v>
      </c>
      <c r="K3873" s="13">
        <f>IFERROR(VLOOKUP(I3873,'LISTES stock'!A$2:B$1487,2,0)+SUMIFS(J3873:J3873,D3873:D3873,"ENTRÉE",I3873:I3873,I3873)-SUMIFS(J3873:J3873,D3873:D3873,"SORTIE",I3873:I3873,I3873),"")</f>
        <v>-4</v>
      </c>
      <c r="L3873" s="13">
        <f>IFERROR(VLOOKUP(I3873,T_LISTES[],3,0),"")</f>
        <v>2</v>
      </c>
      <c r="M3873" s="13" t="str">
        <f t="shared" si="121"/>
        <v>COMMANDER</v>
      </c>
      <c r="N3873" s="23"/>
      <c r="O3873" s="8"/>
      <c r="P3873" s="69">
        <v>0</v>
      </c>
      <c r="Q3873" s="22" t="s">
        <v>1780</v>
      </c>
      <c r="R3873" s="14" t="s">
        <v>1759</v>
      </c>
    </row>
    <row r="3874" spans="1:18" x14ac:dyDescent="0.25">
      <c r="A3874" s="14">
        <f t="shared" si="120"/>
        <v>3873</v>
      </c>
      <c r="B3874" s="15">
        <v>44440</v>
      </c>
      <c r="C3874" s="7">
        <v>44468</v>
      </c>
      <c r="D3874" s="8" t="s">
        <v>842</v>
      </c>
      <c r="E3874" s="22" t="s">
        <v>28</v>
      </c>
      <c r="F3874" s="67" t="s">
        <v>1765</v>
      </c>
      <c r="G3874" s="8"/>
      <c r="H3874" s="67" t="s">
        <v>58</v>
      </c>
      <c r="I3874" s="22" t="s">
        <v>57</v>
      </c>
      <c r="J3874" s="68">
        <v>25</v>
      </c>
      <c r="K3874" s="13">
        <f>IFERROR(VLOOKUP(I3874,'LISTES stock'!A$2:B$1487,2,0)+SUMIFS(J3874:J3874,D3874:D3874,"ENTRÉE",I3874:I3874,I3874)-SUMIFS(J3874:J3874,D3874:D3874,"SORTIE",I3874:I3874,I3874),"")</f>
        <v>-7069</v>
      </c>
      <c r="L3874" s="13">
        <f>IFERROR(VLOOKUP(I3874,T_LISTES[],3,0),"")</f>
        <v>0</v>
      </c>
      <c r="M3874" s="13" t="str">
        <f t="shared" si="121"/>
        <v>COMMANDER</v>
      </c>
      <c r="N3874" s="23" t="s">
        <v>1861</v>
      </c>
      <c r="O3874" s="8"/>
      <c r="P3874" s="69">
        <v>0</v>
      </c>
      <c r="Q3874" s="22" t="s">
        <v>1780</v>
      </c>
      <c r="R3874" s="14" t="s">
        <v>1759</v>
      </c>
    </row>
    <row r="3875" spans="1:18" x14ac:dyDescent="0.25">
      <c r="A3875" s="14">
        <f t="shared" si="120"/>
        <v>3874</v>
      </c>
      <c r="B3875" s="15">
        <v>44440</v>
      </c>
      <c r="C3875" s="7">
        <v>44468</v>
      </c>
      <c r="D3875" s="8" t="s">
        <v>842</v>
      </c>
      <c r="E3875" s="22" t="s">
        <v>770</v>
      </c>
      <c r="F3875" s="67" t="s">
        <v>1735</v>
      </c>
      <c r="G3875" s="8"/>
      <c r="H3875" s="67" t="s">
        <v>33</v>
      </c>
      <c r="I3875" s="22" t="s">
        <v>765</v>
      </c>
      <c r="J3875" s="68">
        <v>1</v>
      </c>
      <c r="K3875" s="13">
        <f>IFERROR(VLOOKUP(I3875,'LISTES stock'!A$2:B$1487,2,0)+SUMIFS(J3875:J3875,D3875:D3875,"ENTRÉE",I3875:I3875,I3875)-SUMIFS(J3875:J3875,D3875:D3875,"SORTIE",I3875:I3875,I3875),"")</f>
        <v>-1</v>
      </c>
      <c r="L3875" s="13">
        <f>IFERROR(VLOOKUP(I3875,T_LISTES[],3,0),"")</f>
        <v>0</v>
      </c>
      <c r="M3875" s="13" t="str">
        <f t="shared" si="121"/>
        <v>COMMANDER</v>
      </c>
      <c r="N3875" s="23"/>
      <c r="O3875" s="8"/>
      <c r="P3875" s="69">
        <v>0</v>
      </c>
      <c r="Q3875" s="22"/>
      <c r="R3875" s="14" t="s">
        <v>1739</v>
      </c>
    </row>
    <row r="3876" spans="1:18" x14ac:dyDescent="0.25">
      <c r="A3876" s="14">
        <f t="shared" si="120"/>
        <v>3875</v>
      </c>
      <c r="B3876" s="15">
        <v>44440</v>
      </c>
      <c r="C3876" s="7">
        <v>44468</v>
      </c>
      <c r="D3876" s="8" t="s">
        <v>842</v>
      </c>
      <c r="E3876" s="22" t="s">
        <v>724</v>
      </c>
      <c r="F3876" s="67" t="s">
        <v>1964</v>
      </c>
      <c r="G3876" s="8"/>
      <c r="H3876" s="67" t="s">
        <v>1742</v>
      </c>
      <c r="I3876" s="22" t="s">
        <v>238</v>
      </c>
      <c r="J3876" s="68">
        <v>1</v>
      </c>
      <c r="K3876" s="13">
        <f>IFERROR(VLOOKUP(I3876,'LISTES stock'!A$2:B$1487,2,0)+SUMIFS(J3876:J3876,D3876:D3876,"ENTRÉE",I3876:I3876,I3876)-SUMIFS(J3876:J3876,D3876:D3876,"SORTIE",I3876:I3876,I3876),"")</f>
        <v>11</v>
      </c>
      <c r="L3876" s="13">
        <f>IFERROR(VLOOKUP(I3876,T_LISTES[],3,0),"")</f>
        <v>2</v>
      </c>
      <c r="M3876" s="13" t="str">
        <f t="shared" si="121"/>
        <v/>
      </c>
      <c r="N3876" s="23"/>
      <c r="O3876" s="8"/>
      <c r="P3876" s="69">
        <v>0</v>
      </c>
      <c r="Q3876" s="22"/>
      <c r="R3876" s="14" t="s">
        <v>2204</v>
      </c>
    </row>
    <row r="3877" spans="1:18" x14ac:dyDescent="0.25">
      <c r="A3877" s="14">
        <f t="shared" si="120"/>
        <v>3876</v>
      </c>
      <c r="B3877" s="15">
        <v>44440</v>
      </c>
      <c r="C3877" s="7">
        <v>44468</v>
      </c>
      <c r="D3877" s="8" t="s">
        <v>842</v>
      </c>
      <c r="E3877" s="22" t="s">
        <v>724</v>
      </c>
      <c r="F3877" s="67" t="s">
        <v>1964</v>
      </c>
      <c r="G3877" s="8"/>
      <c r="H3877" s="67" t="s">
        <v>1742</v>
      </c>
      <c r="I3877" s="22" t="s">
        <v>7</v>
      </c>
      <c r="J3877" s="68">
        <v>1</v>
      </c>
      <c r="K3877" s="13">
        <f>IFERROR(VLOOKUP(I3877,'LISTES stock'!A$2:B$1487,2,0)+SUMIFS(J3877:J3877,D3877:D3877,"ENTRÉE",I3877:I3877,I3877)-SUMIFS(J3877:J3877,D3877:D3877,"SORTIE",I3877:I3877,I3877),"")</f>
        <v>0</v>
      </c>
      <c r="L3877" s="13">
        <f>IFERROR(VLOOKUP(I3877,T_LISTES[],3,0),"")</f>
        <v>2</v>
      </c>
      <c r="M3877" s="13" t="str">
        <f t="shared" si="121"/>
        <v>COMMANDER</v>
      </c>
      <c r="N3877" s="23"/>
      <c r="O3877" s="8"/>
      <c r="P3877" s="69">
        <v>0</v>
      </c>
      <c r="Q3877" s="22"/>
      <c r="R3877" s="14" t="s">
        <v>2204</v>
      </c>
    </row>
    <row r="3878" spans="1:18" x14ac:dyDescent="0.25">
      <c r="A3878" s="14">
        <f t="shared" si="120"/>
        <v>3877</v>
      </c>
      <c r="B3878" s="15">
        <v>44440</v>
      </c>
      <c r="C3878" s="7">
        <v>44468</v>
      </c>
      <c r="D3878" s="8" t="s">
        <v>842</v>
      </c>
      <c r="E3878" s="22" t="s">
        <v>442</v>
      </c>
      <c r="F3878" s="67" t="s">
        <v>1762</v>
      </c>
      <c r="G3878" s="8"/>
      <c r="H3878" s="67" t="s">
        <v>26</v>
      </c>
      <c r="I3878" s="22" t="s">
        <v>25</v>
      </c>
      <c r="J3878" s="68">
        <v>2</v>
      </c>
      <c r="K3878" s="13">
        <f>IFERROR(VLOOKUP(I3878,'LISTES stock'!A$2:B$1487,2,0)+SUMIFS(J3878:J3878,D3878:D3878,"ENTRÉE",I3878:I3878,I3878)-SUMIFS(J3878:J3878,D3878:D3878,"SORTIE",I3878:I3878,I3878),"")</f>
        <v>-4</v>
      </c>
      <c r="L3878" s="13">
        <f>IFERROR(VLOOKUP(I3878,T_LISTES[],3,0),"")</f>
        <v>2</v>
      </c>
      <c r="M3878" s="13" t="str">
        <f t="shared" si="121"/>
        <v>COMMANDER</v>
      </c>
      <c r="N3878" s="23"/>
      <c r="O3878" s="8"/>
      <c r="P3878" s="69">
        <v>0</v>
      </c>
      <c r="Q3878" s="22" t="s">
        <v>1780</v>
      </c>
      <c r="R3878" s="14" t="s">
        <v>1789</v>
      </c>
    </row>
    <row r="3879" spans="1:18" x14ac:dyDescent="0.25">
      <c r="A3879" s="14">
        <f t="shared" si="120"/>
        <v>3878</v>
      </c>
      <c r="B3879" s="15">
        <v>44440</v>
      </c>
      <c r="C3879" s="7">
        <v>44468</v>
      </c>
      <c r="D3879" s="8" t="s">
        <v>842</v>
      </c>
      <c r="E3879" s="22" t="s">
        <v>442</v>
      </c>
      <c r="F3879" s="67" t="s">
        <v>1747</v>
      </c>
      <c r="G3879" s="8"/>
      <c r="H3879" s="67" t="s">
        <v>26</v>
      </c>
      <c r="I3879" s="22" t="s">
        <v>27</v>
      </c>
      <c r="J3879" s="68">
        <v>2</v>
      </c>
      <c r="K3879" s="13">
        <f>IFERROR(VLOOKUP(I3879,'LISTES stock'!A$2:B$1487,2,0)+SUMIFS(J3879:J3879,D3879:D3879,"ENTRÉE",I3879:I3879,I3879)-SUMIFS(J3879:J3879,D3879:D3879,"SORTIE",I3879:I3879,I3879),"")</f>
        <v>20</v>
      </c>
      <c r="L3879" s="13">
        <f>IFERROR(VLOOKUP(I3879,T_LISTES[],3,0),"")</f>
        <v>2</v>
      </c>
      <c r="M3879" s="13" t="str">
        <f t="shared" si="121"/>
        <v/>
      </c>
      <c r="N3879" s="23"/>
      <c r="O3879" s="8"/>
      <c r="P3879" s="69">
        <v>0</v>
      </c>
      <c r="Q3879" s="22" t="s">
        <v>1780</v>
      </c>
      <c r="R3879" s="14" t="s">
        <v>1789</v>
      </c>
    </row>
    <row r="3880" spans="1:18" x14ac:dyDescent="0.25">
      <c r="A3880" s="14">
        <f t="shared" si="120"/>
        <v>3879</v>
      </c>
      <c r="B3880" s="15">
        <v>44440</v>
      </c>
      <c r="C3880" s="7">
        <v>44469</v>
      </c>
      <c r="D3880" s="8" t="s">
        <v>842</v>
      </c>
      <c r="E3880" s="22" t="s">
        <v>316</v>
      </c>
      <c r="F3880" s="67" t="s">
        <v>1747</v>
      </c>
      <c r="G3880" s="8"/>
      <c r="H3880" s="67" t="s">
        <v>17</v>
      </c>
      <c r="I3880" s="22" t="s">
        <v>116</v>
      </c>
      <c r="J3880" s="68">
        <v>2</v>
      </c>
      <c r="K3880" s="13">
        <f>IFERROR(VLOOKUP(I3880,'LISTES stock'!A$2:B$1487,2,0)+SUMIFS(J3880:J3880,D3880:D3880,"ENTRÉE",I3880:I3880,I3880)-SUMIFS(J3880:J3880,D3880:D3880,"SORTIE",I3880:I3880,I3880),"")</f>
        <v>-10</v>
      </c>
      <c r="L3880" s="13">
        <f>IFERROR(VLOOKUP(I3880,T_LISTES[],3,0),"")</f>
        <v>0</v>
      </c>
      <c r="M3880" s="13" t="str">
        <f t="shared" si="121"/>
        <v>COMMANDER</v>
      </c>
      <c r="N3880" s="23" t="s">
        <v>1811</v>
      </c>
      <c r="O3880" s="8"/>
      <c r="P3880" s="69">
        <v>0</v>
      </c>
      <c r="Q3880" s="22" t="s">
        <v>1855</v>
      </c>
      <c r="R3880" s="14" t="s">
        <v>1776</v>
      </c>
    </row>
    <row r="3881" spans="1:18" x14ac:dyDescent="0.25">
      <c r="A3881" s="14">
        <f t="shared" si="120"/>
        <v>3880</v>
      </c>
      <c r="B3881" s="15">
        <v>44440</v>
      </c>
      <c r="C3881" s="7">
        <v>44469</v>
      </c>
      <c r="D3881" s="8" t="s">
        <v>842</v>
      </c>
      <c r="E3881" s="22" t="s">
        <v>145</v>
      </c>
      <c r="F3881" s="67" t="s">
        <v>1747</v>
      </c>
      <c r="G3881" s="8"/>
      <c r="H3881" s="67" t="s">
        <v>1742</v>
      </c>
      <c r="I3881" s="22" t="s">
        <v>297</v>
      </c>
      <c r="J3881" s="68">
        <v>1</v>
      </c>
      <c r="K3881" s="13">
        <f>IFERROR(VLOOKUP(I3881,'LISTES stock'!A$2:B$1487,2,0)+SUMIFS(J3881:J3881,D3881:D3881,"ENTRÉE",I3881:I3881,I3881)-SUMIFS(J3881:J3881,D3881:D3881,"SORTIE",I3881:I3881,I3881),"")</f>
        <v>-5</v>
      </c>
      <c r="L3881" s="13">
        <f>IFERROR(VLOOKUP(I3881,T_LISTES[],3,0),"")</f>
        <v>2</v>
      </c>
      <c r="M3881" s="13" t="str">
        <f t="shared" si="121"/>
        <v>COMMANDER</v>
      </c>
      <c r="N3881" s="23"/>
      <c r="O3881" s="8"/>
      <c r="P3881" s="69">
        <v>0</v>
      </c>
      <c r="Q3881" s="22"/>
      <c r="R3881" s="14" t="s">
        <v>1743</v>
      </c>
    </row>
    <row r="3882" spans="1:18" x14ac:dyDescent="0.25">
      <c r="A3882" s="14">
        <f t="shared" si="120"/>
        <v>3881</v>
      </c>
      <c r="B3882" s="15">
        <v>44440</v>
      </c>
      <c r="C3882" s="7">
        <v>44469</v>
      </c>
      <c r="D3882" s="8" t="s">
        <v>842</v>
      </c>
      <c r="E3882" s="22" t="s">
        <v>145</v>
      </c>
      <c r="F3882" s="67" t="s">
        <v>1747</v>
      </c>
      <c r="G3882" s="8"/>
      <c r="H3882" s="67" t="s">
        <v>1742</v>
      </c>
      <c r="I3882" s="22" t="s">
        <v>298</v>
      </c>
      <c r="J3882" s="68">
        <v>1</v>
      </c>
      <c r="K3882" s="13">
        <f>IFERROR(VLOOKUP(I3882,'LISTES stock'!A$2:B$1487,2,0)+SUMIFS(J3882:J3882,D3882:D3882,"ENTRÉE",I3882:I3882,I3882)-SUMIFS(J3882:J3882,D3882:D3882,"SORTIE",I3882:I3882,I3882),"")</f>
        <v>-12</v>
      </c>
      <c r="L3882" s="13">
        <f>IFERROR(VLOOKUP(I3882,T_LISTES[],3,0),"")</f>
        <v>2</v>
      </c>
      <c r="M3882" s="13" t="str">
        <f t="shared" si="121"/>
        <v>COMMANDER</v>
      </c>
      <c r="N3882" s="23"/>
      <c r="O3882" s="8"/>
      <c r="P3882" s="69">
        <v>0</v>
      </c>
      <c r="Q3882" s="22"/>
      <c r="R3882" s="14" t="s">
        <v>1743</v>
      </c>
    </row>
    <row r="3883" spans="1:18" x14ac:dyDescent="0.25">
      <c r="A3883" s="14">
        <f t="shared" si="120"/>
        <v>3882</v>
      </c>
      <c r="B3883" s="15">
        <v>44440</v>
      </c>
      <c r="C3883" s="7">
        <v>44469</v>
      </c>
      <c r="D3883" s="8" t="s">
        <v>842</v>
      </c>
      <c r="E3883" s="22" t="s">
        <v>770</v>
      </c>
      <c r="F3883" s="67" t="s">
        <v>1744</v>
      </c>
      <c r="G3883" s="8"/>
      <c r="H3883" s="67" t="s">
        <v>33</v>
      </c>
      <c r="I3883" s="22" t="s">
        <v>259</v>
      </c>
      <c r="J3883" s="68">
        <v>3</v>
      </c>
      <c r="K3883" s="13">
        <f>IFERROR(VLOOKUP(I3883,'LISTES stock'!A$2:B$1487,2,0)+SUMIFS(J3883:J3883,D3883:D3883,"ENTRÉE",I3883:I3883,I3883)-SUMIFS(J3883:J3883,D3883:D3883,"SORTIE",I3883:I3883,I3883),"")</f>
        <v>-4</v>
      </c>
      <c r="L3883" s="13">
        <f>IFERROR(VLOOKUP(I3883,T_LISTES[],3,0),"")</f>
        <v>2</v>
      </c>
      <c r="M3883" s="13" t="str">
        <f t="shared" si="121"/>
        <v>COMMANDER</v>
      </c>
      <c r="N3883" s="23"/>
      <c r="O3883" s="8"/>
      <c r="P3883" s="69">
        <v>4500</v>
      </c>
      <c r="Q3883" s="22"/>
      <c r="R3883" s="14" t="s">
        <v>1739</v>
      </c>
    </row>
    <row r="3884" spans="1:18" x14ac:dyDescent="0.25">
      <c r="A3884" s="14">
        <f t="shared" si="120"/>
        <v>3883</v>
      </c>
      <c r="B3884" s="15">
        <v>44440</v>
      </c>
      <c r="C3884" s="7">
        <v>44469</v>
      </c>
      <c r="D3884" s="8" t="s">
        <v>842</v>
      </c>
      <c r="E3884" s="22" t="s">
        <v>764</v>
      </c>
      <c r="F3884" s="67" t="s">
        <v>1860</v>
      </c>
      <c r="G3884" s="8"/>
      <c r="H3884" s="67" t="s">
        <v>26</v>
      </c>
      <c r="I3884" s="22" t="s">
        <v>648</v>
      </c>
      <c r="J3884" s="68">
        <v>2</v>
      </c>
      <c r="K3884" s="13">
        <f>IFERROR(VLOOKUP(I3884,'LISTES stock'!A$2:B$1487,2,0)+SUMIFS(J3884:J3884,D3884:D3884,"ENTRÉE",I3884:I3884,I3884)-SUMIFS(J3884:J3884,D3884:D3884,"SORTIE",I3884:I3884,I3884),"")</f>
        <v>-25</v>
      </c>
      <c r="L3884" s="13">
        <f>IFERROR(VLOOKUP(I3884,T_LISTES[],3,0),"")</f>
        <v>2</v>
      </c>
      <c r="M3884" s="13" t="str">
        <f t="shared" si="121"/>
        <v>COMMANDER</v>
      </c>
      <c r="N3884" s="23"/>
      <c r="O3884" s="8"/>
      <c r="P3884" s="69">
        <v>0</v>
      </c>
      <c r="Q3884" s="22" t="s">
        <v>1780</v>
      </c>
      <c r="R3884" s="14" t="s">
        <v>1759</v>
      </c>
    </row>
    <row r="3885" spans="1:18" x14ac:dyDescent="0.25">
      <c r="A3885" s="14">
        <f t="shared" si="120"/>
        <v>3884</v>
      </c>
      <c r="B3885" s="15">
        <v>44440</v>
      </c>
      <c r="C3885" s="7">
        <v>44469</v>
      </c>
      <c r="D3885" s="8" t="s">
        <v>842</v>
      </c>
      <c r="E3885" s="22" t="s">
        <v>764</v>
      </c>
      <c r="F3885" s="67" t="s">
        <v>1860</v>
      </c>
      <c r="G3885" s="8"/>
      <c r="H3885" s="67" t="s">
        <v>26</v>
      </c>
      <c r="I3885" s="22" t="s">
        <v>762</v>
      </c>
      <c r="J3885" s="68">
        <v>2</v>
      </c>
      <c r="K3885" s="13">
        <f>IFERROR(VLOOKUP(I3885,'LISTES stock'!A$2:B$1487,2,0)+SUMIFS(J3885:J3885,D3885:D3885,"ENTRÉE",I3885:I3885,I3885)-SUMIFS(J3885:J3885,D3885:D3885,"SORTIE",I3885:I3885,I3885),"")</f>
        <v>-7</v>
      </c>
      <c r="L3885" s="13">
        <f>IFERROR(VLOOKUP(I3885,T_LISTES[],3,0),"")</f>
        <v>2</v>
      </c>
      <c r="M3885" s="13" t="str">
        <f t="shared" si="121"/>
        <v>COMMANDER</v>
      </c>
      <c r="N3885" s="23"/>
      <c r="O3885" s="8"/>
      <c r="P3885" s="69">
        <v>0</v>
      </c>
      <c r="Q3885" s="22" t="s">
        <v>1780</v>
      </c>
      <c r="R3885" s="14" t="s">
        <v>1759</v>
      </c>
    </row>
    <row r="3886" spans="1:18" x14ac:dyDescent="0.25">
      <c r="A3886" s="14">
        <f t="shared" si="120"/>
        <v>3885</v>
      </c>
      <c r="B3886" s="15">
        <v>44440</v>
      </c>
      <c r="C3886" s="7">
        <v>44469</v>
      </c>
      <c r="D3886" s="8" t="s">
        <v>842</v>
      </c>
      <c r="E3886" s="22" t="s">
        <v>764</v>
      </c>
      <c r="F3886" s="67" t="s">
        <v>1860</v>
      </c>
      <c r="G3886" s="8"/>
      <c r="H3886" s="67" t="s">
        <v>26</v>
      </c>
      <c r="I3886" s="22" t="s">
        <v>135</v>
      </c>
      <c r="J3886" s="68">
        <v>2</v>
      </c>
      <c r="K3886" s="13">
        <f>IFERROR(VLOOKUP(I3886,'LISTES stock'!A$2:B$1487,2,0)+SUMIFS(J3886:J3886,D3886:D3886,"ENTRÉE",I3886:I3886,I3886)-SUMIFS(J3886:J3886,D3886:D3886,"SORTIE",I3886:I3886,I3886),"")</f>
        <v>-88</v>
      </c>
      <c r="L3886" s="13">
        <f>IFERROR(VLOOKUP(I3886,T_LISTES[],3,0),"")</f>
        <v>2</v>
      </c>
      <c r="M3886" s="13" t="str">
        <f t="shared" si="121"/>
        <v>COMMANDER</v>
      </c>
      <c r="N3886" s="23"/>
      <c r="O3886" s="8"/>
      <c r="P3886" s="69">
        <v>0</v>
      </c>
      <c r="Q3886" s="22" t="s">
        <v>1780</v>
      </c>
      <c r="R3886" s="14" t="s">
        <v>1759</v>
      </c>
    </row>
    <row r="3887" spans="1:18" x14ac:dyDescent="0.25">
      <c r="A3887" s="14">
        <f t="shared" si="120"/>
        <v>3886</v>
      </c>
      <c r="B3887" s="15">
        <v>44440</v>
      </c>
      <c r="C3887" s="7">
        <v>44469</v>
      </c>
      <c r="D3887" s="8" t="s">
        <v>842</v>
      </c>
      <c r="E3887" s="22" t="s">
        <v>764</v>
      </c>
      <c r="F3887" s="67" t="s">
        <v>1765</v>
      </c>
      <c r="G3887" s="8"/>
      <c r="H3887" s="67" t="s">
        <v>58</v>
      </c>
      <c r="I3887" s="22" t="s">
        <v>57</v>
      </c>
      <c r="J3887" s="68">
        <v>22</v>
      </c>
      <c r="K3887" s="13">
        <f>IFERROR(VLOOKUP(I3887,'LISTES stock'!A$2:B$1487,2,0)+SUMIFS(J3887:J3887,D3887:D3887,"ENTRÉE",I3887:I3887,I3887)-SUMIFS(J3887:J3887,D3887:D3887,"SORTIE",I3887:I3887,I3887),"")</f>
        <v>-7066</v>
      </c>
      <c r="L3887" s="13">
        <f>IFERROR(VLOOKUP(I3887,T_LISTES[],3,0),"")</f>
        <v>0</v>
      </c>
      <c r="M3887" s="13" t="str">
        <f t="shared" si="121"/>
        <v>COMMANDER</v>
      </c>
      <c r="N3887" s="23" t="s">
        <v>1861</v>
      </c>
      <c r="O3887" s="8"/>
      <c r="P3887" s="69">
        <v>0</v>
      </c>
      <c r="Q3887" s="22" t="s">
        <v>1780</v>
      </c>
      <c r="R3887" s="14" t="s">
        <v>1759</v>
      </c>
    </row>
    <row r="3888" spans="1:18" x14ac:dyDescent="0.25">
      <c r="A3888" s="14">
        <f t="shared" si="120"/>
        <v>3887</v>
      </c>
      <c r="B3888" s="15">
        <v>44440</v>
      </c>
      <c r="C3888" s="7">
        <v>44469</v>
      </c>
      <c r="D3888" s="8" t="s">
        <v>842</v>
      </c>
      <c r="E3888" s="22" t="s">
        <v>28</v>
      </c>
      <c r="F3888" s="67" t="s">
        <v>1744</v>
      </c>
      <c r="G3888" s="8"/>
      <c r="H3888" s="67" t="s">
        <v>33</v>
      </c>
      <c r="I3888" s="22" t="s">
        <v>567</v>
      </c>
      <c r="J3888" s="68">
        <v>1</v>
      </c>
      <c r="K3888" s="13">
        <f>IFERROR(VLOOKUP(I3888,'LISTES stock'!A$2:B$1487,2,0)+SUMIFS(J3888:J3888,D3888:D3888,"ENTRÉE",I3888:I3888,I3888)-SUMIFS(J3888:J3888,D3888:D3888,"SORTIE",I3888:I3888,I3888),"")</f>
        <v>0</v>
      </c>
      <c r="L3888" s="13">
        <f>IFERROR(VLOOKUP(I3888,T_LISTES[],3,0),"")</f>
        <v>0</v>
      </c>
      <c r="M3888" s="13" t="str">
        <f t="shared" si="121"/>
        <v>COMMANDER</v>
      </c>
      <c r="N3888" s="23"/>
      <c r="O3888" s="8"/>
      <c r="P3888" s="69">
        <v>0</v>
      </c>
      <c r="Q3888" s="22" t="s">
        <v>1816</v>
      </c>
      <c r="R3888" s="14" t="s">
        <v>1789</v>
      </c>
    </row>
    <row r="3889" spans="1:18" x14ac:dyDescent="0.25">
      <c r="A3889" s="14">
        <f t="shared" si="120"/>
        <v>3888</v>
      </c>
      <c r="B3889" s="15">
        <v>44440</v>
      </c>
      <c r="C3889" s="7">
        <v>44469</v>
      </c>
      <c r="D3889" s="8" t="s">
        <v>842</v>
      </c>
      <c r="E3889" s="22" t="s">
        <v>28</v>
      </c>
      <c r="F3889" s="67" t="s">
        <v>1768</v>
      </c>
      <c r="G3889" s="8"/>
      <c r="H3889" s="67" t="s">
        <v>33</v>
      </c>
      <c r="I3889" s="22" t="s">
        <v>161</v>
      </c>
      <c r="J3889" s="68">
        <v>1</v>
      </c>
      <c r="K3889" s="13">
        <f>IFERROR(VLOOKUP(I3889,'LISTES stock'!A$2:B$1487,2,0)+SUMIFS(J3889:J3889,D3889:D3889,"ENTRÉE",I3889:I3889,I3889)-SUMIFS(J3889:J3889,D3889:D3889,"SORTIE",I3889:I3889,I3889),"")</f>
        <v>-15</v>
      </c>
      <c r="L3889" s="13">
        <f>IFERROR(VLOOKUP(I3889,T_LISTES[],3,0),"")</f>
        <v>2</v>
      </c>
      <c r="M3889" s="13" t="str">
        <f t="shared" si="121"/>
        <v>COMMANDER</v>
      </c>
      <c r="N3889" s="23"/>
      <c r="O3889" s="8"/>
      <c r="P3889" s="69">
        <v>0</v>
      </c>
      <c r="Q3889" s="22"/>
      <c r="R3889" s="14" t="s">
        <v>1789</v>
      </c>
    </row>
    <row r="3890" spans="1:18" x14ac:dyDescent="0.25">
      <c r="A3890" s="14">
        <f t="shared" si="120"/>
        <v>3889</v>
      </c>
      <c r="B3890" s="15">
        <v>44440</v>
      </c>
      <c r="C3890" s="7">
        <v>44469</v>
      </c>
      <c r="D3890" s="8" t="s">
        <v>842</v>
      </c>
      <c r="E3890" s="22" t="s">
        <v>400</v>
      </c>
      <c r="F3890" s="67" t="s">
        <v>1768</v>
      </c>
      <c r="G3890" s="8"/>
      <c r="H3890" s="67" t="s">
        <v>20</v>
      </c>
      <c r="I3890" s="22" t="s">
        <v>89</v>
      </c>
      <c r="J3890" s="68">
        <v>1</v>
      </c>
      <c r="K3890" s="13">
        <f>IFERROR(VLOOKUP(I3890,'LISTES stock'!A$2:B$1487,2,0)+SUMIFS(J3890:J3890,D3890:D3890,"ENTRÉE",I3890:I3890,I3890)-SUMIFS(J3890:J3890,D3890:D3890,"SORTIE",I3890:I3890,I3890),"")</f>
        <v>1</v>
      </c>
      <c r="L3890" s="13">
        <f>IFERROR(VLOOKUP(I3890,T_LISTES[],3,0),"")</f>
        <v>0</v>
      </c>
      <c r="M3890" s="13" t="str">
        <f t="shared" si="121"/>
        <v/>
      </c>
      <c r="N3890" s="23"/>
      <c r="O3890" s="8"/>
      <c r="P3890" s="69">
        <v>0</v>
      </c>
      <c r="Q3890" s="22" t="s">
        <v>2273</v>
      </c>
      <c r="R3890" s="14" t="s">
        <v>1759</v>
      </c>
    </row>
    <row r="3891" spans="1:18" x14ac:dyDescent="0.25">
      <c r="A3891" s="14">
        <f t="shared" si="120"/>
        <v>3890</v>
      </c>
      <c r="B3891" s="15">
        <v>44440</v>
      </c>
      <c r="C3891" s="7">
        <v>44469</v>
      </c>
      <c r="D3891" s="8" t="s">
        <v>842</v>
      </c>
      <c r="E3891" s="22" t="s">
        <v>400</v>
      </c>
      <c r="F3891" s="67" t="s">
        <v>1747</v>
      </c>
      <c r="G3891" s="8"/>
      <c r="H3891" s="67" t="s">
        <v>17</v>
      </c>
      <c r="I3891" s="22" t="s">
        <v>18</v>
      </c>
      <c r="J3891" s="68">
        <v>2</v>
      </c>
      <c r="K3891" s="13">
        <f>IFERROR(VLOOKUP(I3891,'LISTES stock'!A$2:B$1487,2,0)+SUMIFS(J3891:J3891,D3891:D3891,"ENTRÉE",I3891:I3891,I3891)-SUMIFS(J3891:J3891,D3891:D3891,"SORTIE",I3891:I3891,I3891),"")</f>
        <v>-59</v>
      </c>
      <c r="L3891" s="13">
        <f>IFERROR(VLOOKUP(I3891,T_LISTES[],3,0),"")</f>
        <v>0</v>
      </c>
      <c r="M3891" s="13" t="str">
        <f t="shared" si="121"/>
        <v>COMMANDER</v>
      </c>
      <c r="N3891" s="23" t="s">
        <v>1755</v>
      </c>
      <c r="O3891" s="8"/>
      <c r="P3891" s="69">
        <v>0</v>
      </c>
      <c r="Q3891" s="22" t="s">
        <v>1756</v>
      </c>
      <c r="R3891" s="14" t="s">
        <v>1759</v>
      </c>
    </row>
    <row r="3892" spans="1:18" x14ac:dyDescent="0.25">
      <c r="A3892" s="14">
        <f t="shared" si="120"/>
        <v>3891</v>
      </c>
      <c r="B3892" s="15">
        <v>44440</v>
      </c>
      <c r="C3892" s="7">
        <v>44469</v>
      </c>
      <c r="D3892" s="75" t="s">
        <v>844</v>
      </c>
      <c r="E3892" s="22" t="s">
        <v>2298</v>
      </c>
      <c r="F3892" s="67" t="s">
        <v>1744</v>
      </c>
      <c r="G3892" s="8"/>
      <c r="H3892" s="67"/>
      <c r="I3892" s="22" t="s">
        <v>618</v>
      </c>
      <c r="J3892" s="68">
        <v>1</v>
      </c>
      <c r="K3892" s="13">
        <f>IFERROR(VLOOKUP(I3892,'LISTES stock'!A$2:B$1487,2,0)+SUMIFS(J3892:J3892,D3892:D3892,"ENTRÉE",I3892:I3892,I3892)-SUMIFS(J3892:J3892,D3892:D3892,"SORTIE",I3892:I3892,I3892),"")</f>
        <v>4</v>
      </c>
      <c r="L3892" s="13">
        <f>IFERROR(VLOOKUP(I3892,T_LISTES[],3,0),"")</f>
        <v>0</v>
      </c>
      <c r="M3892" s="13" t="str">
        <f t="shared" si="121"/>
        <v/>
      </c>
      <c r="N3892" s="23" t="s">
        <v>2474</v>
      </c>
      <c r="O3892" s="8"/>
      <c r="P3892" s="69">
        <v>0</v>
      </c>
      <c r="Q3892" s="22"/>
      <c r="R3892" s="14"/>
    </row>
    <row r="3893" spans="1:18" x14ac:dyDescent="0.25">
      <c r="A3893" s="14">
        <f t="shared" si="120"/>
        <v>3892</v>
      </c>
      <c r="B3893" s="15">
        <v>44440</v>
      </c>
      <c r="C3893" s="7">
        <v>44469</v>
      </c>
      <c r="D3893" s="75" t="s">
        <v>844</v>
      </c>
      <c r="E3893" s="22" t="s">
        <v>2298</v>
      </c>
      <c r="F3893" s="67" t="s">
        <v>2129</v>
      </c>
      <c r="G3893" s="8"/>
      <c r="H3893" s="67"/>
      <c r="I3893" s="22" t="s">
        <v>722</v>
      </c>
      <c r="J3893" s="68">
        <v>4</v>
      </c>
      <c r="K3893" s="13">
        <f>IFERROR(VLOOKUP(I3893,'LISTES stock'!A$2:B$1487,2,0)+SUMIFS(J3893:J3893,D3893:D3893,"ENTRÉE",I3893:I3893,I3893)-SUMIFS(J3893:J3893,D3893:D3893,"SORTIE",I3893:I3893,I3893),"")</f>
        <v>8</v>
      </c>
      <c r="L3893" s="13">
        <f>IFERROR(VLOOKUP(I3893,T_LISTES[],3,0),"")</f>
        <v>2</v>
      </c>
      <c r="M3893" s="13" t="str">
        <f t="shared" si="121"/>
        <v/>
      </c>
      <c r="N3893" s="23"/>
      <c r="O3893" s="8"/>
      <c r="P3893" s="69">
        <v>1400000</v>
      </c>
      <c r="Q3893" s="22"/>
      <c r="R3893" s="14"/>
    </row>
    <row r="3894" spans="1:18" x14ac:dyDescent="0.25">
      <c r="A3894" s="14">
        <f t="shared" si="120"/>
        <v>3893</v>
      </c>
      <c r="B3894" s="15">
        <v>44440</v>
      </c>
      <c r="C3894" s="7">
        <v>44469</v>
      </c>
      <c r="D3894" s="75" t="s">
        <v>844</v>
      </c>
      <c r="E3894" s="22" t="s">
        <v>2298</v>
      </c>
      <c r="F3894" s="67" t="s">
        <v>1735</v>
      </c>
      <c r="G3894" s="8"/>
      <c r="H3894" s="67"/>
      <c r="I3894" s="22" t="s">
        <v>460</v>
      </c>
      <c r="J3894" s="68">
        <v>3</v>
      </c>
      <c r="K3894" s="13">
        <f>IFERROR(VLOOKUP(I3894,'LISTES stock'!A$2:B$1487,2,0)+SUMIFS(J3894:J3894,D3894:D3894,"ENTRÉE",I3894:I3894,I3894)-SUMIFS(J3894:J3894,D3894:D3894,"SORTIE",I3894:I3894,I3894),"")</f>
        <v>3</v>
      </c>
      <c r="L3894" s="13">
        <f>IFERROR(VLOOKUP(I3894,T_LISTES[],3,0),"")</f>
        <v>0</v>
      </c>
      <c r="M3894" s="13" t="str">
        <f t="shared" si="121"/>
        <v/>
      </c>
      <c r="N3894" s="23" t="s">
        <v>2031</v>
      </c>
      <c r="O3894" s="8"/>
      <c r="P3894" s="69">
        <v>0</v>
      </c>
      <c r="Q3894" s="22"/>
      <c r="R3894" s="14"/>
    </row>
    <row r="3895" spans="1:18" x14ac:dyDescent="0.25">
      <c r="A3895" s="14">
        <f t="shared" si="120"/>
        <v>3894</v>
      </c>
      <c r="B3895" s="15">
        <v>44440</v>
      </c>
      <c r="C3895" s="7">
        <v>44469</v>
      </c>
      <c r="D3895" s="75" t="s">
        <v>844</v>
      </c>
      <c r="E3895" s="22" t="s">
        <v>2298</v>
      </c>
      <c r="F3895" s="67" t="s">
        <v>1744</v>
      </c>
      <c r="G3895" s="8"/>
      <c r="H3895" s="67"/>
      <c r="I3895" s="22" t="s">
        <v>567</v>
      </c>
      <c r="J3895" s="68">
        <v>1</v>
      </c>
      <c r="K3895" s="13">
        <f>IFERROR(VLOOKUP(I3895,'LISTES stock'!A$2:B$1487,2,0)+SUMIFS(J3895:J3895,D3895:D3895,"ENTRÉE",I3895:I3895,I3895)-SUMIFS(J3895:J3895,D3895:D3895,"SORTIE",I3895:I3895,I3895),"")</f>
        <v>2</v>
      </c>
      <c r="L3895" s="13">
        <f>IFERROR(VLOOKUP(I3895,T_LISTES[],3,0),"")</f>
        <v>0</v>
      </c>
      <c r="M3895" s="13" t="str">
        <f t="shared" si="121"/>
        <v/>
      </c>
      <c r="N3895" s="23" t="s">
        <v>2474</v>
      </c>
      <c r="O3895" s="8"/>
      <c r="P3895" s="69">
        <v>0</v>
      </c>
      <c r="Q3895" s="22"/>
      <c r="R3895" s="14"/>
    </row>
    <row r="3896" spans="1:18" x14ac:dyDescent="0.25">
      <c r="A3896" s="14">
        <f t="shared" si="120"/>
        <v>3895</v>
      </c>
      <c r="B3896" s="15">
        <v>44470</v>
      </c>
      <c r="C3896" s="7">
        <v>44470</v>
      </c>
      <c r="D3896" s="8" t="s">
        <v>842</v>
      </c>
      <c r="E3896" s="22" t="s">
        <v>2157</v>
      </c>
      <c r="F3896" s="67" t="s">
        <v>1965</v>
      </c>
      <c r="G3896" s="8"/>
      <c r="H3896" s="67" t="s">
        <v>1769</v>
      </c>
      <c r="I3896" s="22" t="s">
        <v>185</v>
      </c>
      <c r="J3896" s="68">
        <v>2</v>
      </c>
      <c r="K3896" s="13">
        <f>IFERROR(VLOOKUP(I3896,'LISTES stock'!A$2:B$1487,2,0)+SUMIFS(J3896:J3896,D3896:D3896,"ENTRÉE",I3896:I3896,I3896)-SUMIFS(J3896:J3896,D3896:D3896,"SORTIE",I3896:I3896,I3896),"")</f>
        <v>24</v>
      </c>
      <c r="L3896" s="13">
        <f>IFERROR(VLOOKUP(I3896,T_LISTES[],3,0),"")</f>
        <v>0</v>
      </c>
      <c r="M3896" s="13" t="str">
        <f t="shared" si="121"/>
        <v/>
      </c>
      <c r="N3896" s="23"/>
      <c r="O3896" s="8"/>
      <c r="P3896" s="69">
        <v>0</v>
      </c>
      <c r="Q3896" s="22"/>
      <c r="R3896" s="14" t="s">
        <v>1759</v>
      </c>
    </row>
    <row r="3897" spans="1:18" x14ac:dyDescent="0.25">
      <c r="A3897" s="14">
        <f t="shared" si="120"/>
        <v>3896</v>
      </c>
      <c r="B3897" s="15">
        <v>44470</v>
      </c>
      <c r="C3897" s="7">
        <v>44470</v>
      </c>
      <c r="D3897" s="8" t="s">
        <v>842</v>
      </c>
      <c r="E3897" s="22" t="s">
        <v>867</v>
      </c>
      <c r="F3897" s="67" t="s">
        <v>1762</v>
      </c>
      <c r="G3897" s="8"/>
      <c r="H3897" s="67" t="s">
        <v>1748</v>
      </c>
      <c r="I3897" s="22" t="s">
        <v>43</v>
      </c>
      <c r="J3897" s="68">
        <v>1</v>
      </c>
      <c r="K3897" s="13">
        <f>IFERROR(VLOOKUP(I3897,'LISTES stock'!A$2:B$1487,2,0)+SUMIFS(J3897:J3897,D3897:D3897,"ENTRÉE",I3897:I3897,I3897)-SUMIFS(J3897:J3897,D3897:D3897,"SORTIE",I3897:I3897,I3897),"")</f>
        <v>0</v>
      </c>
      <c r="L3897" s="13">
        <f>IFERROR(VLOOKUP(I3897,T_LISTES[],3,0),"")</f>
        <v>2</v>
      </c>
      <c r="M3897" s="13" t="str">
        <f t="shared" si="121"/>
        <v>COMMANDER</v>
      </c>
      <c r="N3897" s="23"/>
      <c r="O3897" s="8"/>
      <c r="P3897" s="69">
        <v>17774</v>
      </c>
      <c r="Q3897" s="22" t="s">
        <v>1812</v>
      </c>
      <c r="R3897" s="14" t="s">
        <v>1739</v>
      </c>
    </row>
    <row r="3898" spans="1:18" x14ac:dyDescent="0.25">
      <c r="A3898" s="14">
        <f t="shared" si="120"/>
        <v>3897</v>
      </c>
      <c r="B3898" s="15">
        <v>44470</v>
      </c>
      <c r="C3898" s="7">
        <v>44470</v>
      </c>
      <c r="D3898" s="8" t="s">
        <v>842</v>
      </c>
      <c r="E3898" s="22" t="s">
        <v>28</v>
      </c>
      <c r="F3898" s="67" t="s">
        <v>1735</v>
      </c>
      <c r="G3898" s="8"/>
      <c r="H3898" s="67" t="s">
        <v>1769</v>
      </c>
      <c r="I3898" s="22" t="s">
        <v>725</v>
      </c>
      <c r="J3898" s="68">
        <v>1</v>
      </c>
      <c r="K3898" s="13">
        <f>IFERROR(VLOOKUP(I3898,'LISTES stock'!A$2:B$1487,2,0)+SUMIFS(J3898:J3898,D3898:D3898,"ENTRÉE",I3898:I3898,I3898)-SUMIFS(J3898:J3898,D3898:D3898,"SORTIE",I3898:I3898,I3898),"")</f>
        <v>0</v>
      </c>
      <c r="L3898" s="13">
        <f>IFERROR(VLOOKUP(I3898,T_LISTES[],3,0),"")</f>
        <v>0</v>
      </c>
      <c r="M3898" s="13" t="str">
        <f t="shared" si="121"/>
        <v>COMMANDER</v>
      </c>
      <c r="N3898" s="23"/>
      <c r="O3898" s="8"/>
      <c r="P3898" s="69">
        <v>0</v>
      </c>
      <c r="Q3898" s="22"/>
      <c r="R3898" s="14" t="s">
        <v>1739</v>
      </c>
    </row>
    <row r="3899" spans="1:18" x14ac:dyDescent="0.25">
      <c r="A3899" s="14">
        <f t="shared" ref="A3899:A3962" si="122">ROW()-1</f>
        <v>3898</v>
      </c>
      <c r="B3899" s="15">
        <v>44470</v>
      </c>
      <c r="C3899" s="7">
        <v>44470</v>
      </c>
      <c r="D3899" s="8" t="s">
        <v>842</v>
      </c>
      <c r="E3899" s="22" t="s">
        <v>1734</v>
      </c>
      <c r="F3899" s="67" t="s">
        <v>1747</v>
      </c>
      <c r="G3899" s="8"/>
      <c r="H3899" s="67" t="s">
        <v>33</v>
      </c>
      <c r="I3899" s="22" t="s">
        <v>19</v>
      </c>
      <c r="J3899" s="68">
        <v>3</v>
      </c>
      <c r="K3899" s="13">
        <f>IFERROR(VLOOKUP(I3899,'LISTES stock'!A$2:B$1487,2,0)+SUMIFS(J3899:J3899,D3899:D3899,"ENTRÉE",I3899:I3899,I3899)-SUMIFS(J3899:J3899,D3899:D3899,"SORTIE",I3899:I3899,I3899),"")</f>
        <v>49</v>
      </c>
      <c r="L3899" s="13">
        <f>IFERROR(VLOOKUP(I3899,T_LISTES[],3,0),"")</f>
        <v>2</v>
      </c>
      <c r="M3899" s="13" t="str">
        <f t="shared" ref="M3899:M3962" si="123">IF($K3899&lt;=$L3899,"COMMANDER","")</f>
        <v/>
      </c>
      <c r="N3899" s="23"/>
      <c r="O3899" s="8"/>
      <c r="P3899" s="69">
        <v>0</v>
      </c>
      <c r="Q3899" s="22" t="s">
        <v>2245</v>
      </c>
      <c r="R3899" s="14" t="s">
        <v>1776</v>
      </c>
    </row>
    <row r="3900" spans="1:18" x14ac:dyDescent="0.25">
      <c r="A3900" s="14">
        <f t="shared" si="122"/>
        <v>3899</v>
      </c>
      <c r="B3900" s="15">
        <v>44470</v>
      </c>
      <c r="C3900" s="7">
        <v>44470</v>
      </c>
      <c r="D3900" s="8" t="s">
        <v>842</v>
      </c>
      <c r="E3900" s="22" t="s">
        <v>866</v>
      </c>
      <c r="F3900" s="67" t="s">
        <v>1964</v>
      </c>
      <c r="G3900" s="8"/>
      <c r="H3900" s="67" t="s">
        <v>1742</v>
      </c>
      <c r="I3900" s="22" t="s">
        <v>7</v>
      </c>
      <c r="J3900" s="68">
        <v>1</v>
      </c>
      <c r="K3900" s="13">
        <f>IFERROR(VLOOKUP(I3900,'LISTES stock'!A$2:B$1487,2,0)+SUMIFS(J3900:J3900,D3900:D3900,"ENTRÉE",I3900:I3900,I3900)-SUMIFS(J3900:J3900,D3900:D3900,"SORTIE",I3900:I3900,I3900),"")</f>
        <v>0</v>
      </c>
      <c r="L3900" s="13">
        <f>IFERROR(VLOOKUP(I3900,T_LISTES[],3,0),"")</f>
        <v>2</v>
      </c>
      <c r="M3900" s="13" t="str">
        <f t="shared" si="123"/>
        <v>COMMANDER</v>
      </c>
      <c r="N3900" s="23"/>
      <c r="O3900" s="8"/>
      <c r="P3900" s="69">
        <v>0</v>
      </c>
      <c r="Q3900" s="22"/>
      <c r="R3900" s="14" t="s">
        <v>2210</v>
      </c>
    </row>
    <row r="3901" spans="1:18" x14ac:dyDescent="0.25">
      <c r="A3901" s="14">
        <f t="shared" si="122"/>
        <v>3900</v>
      </c>
      <c r="B3901" s="15">
        <v>44470</v>
      </c>
      <c r="C3901" s="7">
        <v>44470</v>
      </c>
      <c r="D3901" s="8" t="s">
        <v>842</v>
      </c>
      <c r="E3901" s="22" t="s">
        <v>685</v>
      </c>
      <c r="F3901" s="67" t="s">
        <v>1860</v>
      </c>
      <c r="G3901" s="8"/>
      <c r="H3901" s="67" t="s">
        <v>26</v>
      </c>
      <c r="I3901" s="22" t="s">
        <v>647</v>
      </c>
      <c r="J3901" s="68">
        <v>2</v>
      </c>
      <c r="K3901" s="13">
        <f>IFERROR(VLOOKUP(I3901,'LISTES stock'!A$2:B$1487,2,0)+SUMIFS(J3901:J3901,D3901:D3901,"ENTRÉE",I3901:I3901,I3901)-SUMIFS(J3901:J3901,D3901:D3901,"SORTIE",I3901:I3901,I3901),"")</f>
        <v>-13</v>
      </c>
      <c r="L3901" s="13">
        <f>IFERROR(VLOOKUP(I3901,T_LISTES[],3,0),"")</f>
        <v>2</v>
      </c>
      <c r="M3901" s="13" t="str">
        <f t="shared" si="123"/>
        <v>COMMANDER</v>
      </c>
      <c r="N3901" s="23"/>
      <c r="O3901" s="8"/>
      <c r="P3901" s="69">
        <v>0</v>
      </c>
      <c r="Q3901" s="22" t="s">
        <v>1891</v>
      </c>
      <c r="R3901" s="14" t="s">
        <v>2056</v>
      </c>
    </row>
    <row r="3902" spans="1:18" x14ac:dyDescent="0.25">
      <c r="A3902" s="14">
        <f t="shared" si="122"/>
        <v>3901</v>
      </c>
      <c r="B3902" s="15">
        <v>44470</v>
      </c>
      <c r="C3902" s="7">
        <v>44470</v>
      </c>
      <c r="D3902" s="8" t="s">
        <v>842</v>
      </c>
      <c r="E3902" s="22" t="s">
        <v>74</v>
      </c>
      <c r="F3902" s="67" t="s">
        <v>1860</v>
      </c>
      <c r="G3902" s="8"/>
      <c r="H3902" s="67" t="s">
        <v>26</v>
      </c>
      <c r="I3902" s="22" t="s">
        <v>25</v>
      </c>
      <c r="J3902" s="68">
        <v>2</v>
      </c>
      <c r="K3902" s="13">
        <f>IFERROR(VLOOKUP(I3902,'LISTES stock'!A$2:B$1487,2,0)+SUMIFS(J3902:J3902,D3902:D3902,"ENTRÉE",I3902:I3902,I3902)-SUMIFS(J3902:J3902,D3902:D3902,"SORTIE",I3902:I3902,I3902),"")</f>
        <v>-4</v>
      </c>
      <c r="L3902" s="13">
        <f>IFERROR(VLOOKUP(I3902,T_LISTES[],3,0),"")</f>
        <v>2</v>
      </c>
      <c r="M3902" s="13" t="str">
        <f t="shared" si="123"/>
        <v>COMMANDER</v>
      </c>
      <c r="N3902" s="23"/>
      <c r="O3902" s="8"/>
      <c r="P3902" s="69">
        <v>0</v>
      </c>
      <c r="Q3902" s="22" t="s">
        <v>1780</v>
      </c>
      <c r="R3902" s="14" t="s">
        <v>1790</v>
      </c>
    </row>
    <row r="3903" spans="1:18" x14ac:dyDescent="0.25">
      <c r="A3903" s="14">
        <f t="shared" si="122"/>
        <v>3902</v>
      </c>
      <c r="B3903" s="15">
        <v>44470</v>
      </c>
      <c r="C3903" s="7">
        <v>44470</v>
      </c>
      <c r="D3903" s="8" t="s">
        <v>842</v>
      </c>
      <c r="E3903" s="22" t="s">
        <v>74</v>
      </c>
      <c r="F3903" s="67" t="s">
        <v>1860</v>
      </c>
      <c r="G3903" s="8"/>
      <c r="H3903" s="67" t="s">
        <v>26</v>
      </c>
      <c r="I3903" s="22" t="s">
        <v>27</v>
      </c>
      <c r="J3903" s="68">
        <v>2</v>
      </c>
      <c r="K3903" s="13">
        <f>IFERROR(VLOOKUP(I3903,'LISTES stock'!A$2:B$1487,2,0)+SUMIFS(J3903:J3903,D3903:D3903,"ENTRÉE",I3903:I3903,I3903)-SUMIFS(J3903:J3903,D3903:D3903,"SORTIE",I3903:I3903,I3903),"")</f>
        <v>20</v>
      </c>
      <c r="L3903" s="13">
        <f>IFERROR(VLOOKUP(I3903,T_LISTES[],3,0),"")</f>
        <v>2</v>
      </c>
      <c r="M3903" s="13" t="str">
        <f t="shared" si="123"/>
        <v/>
      </c>
      <c r="N3903" s="23"/>
      <c r="O3903" s="8"/>
      <c r="P3903" s="69">
        <v>0</v>
      </c>
      <c r="Q3903" s="22" t="s">
        <v>1780</v>
      </c>
      <c r="R3903" s="14" t="s">
        <v>1790</v>
      </c>
    </row>
    <row r="3904" spans="1:18" x14ac:dyDescent="0.25">
      <c r="A3904" s="14">
        <f t="shared" si="122"/>
        <v>3903</v>
      </c>
      <c r="B3904" s="15">
        <v>44470</v>
      </c>
      <c r="C3904" s="7">
        <v>44470</v>
      </c>
      <c r="D3904" s="8" t="s">
        <v>842</v>
      </c>
      <c r="E3904" s="22" t="s">
        <v>74</v>
      </c>
      <c r="F3904" s="67" t="s">
        <v>1765</v>
      </c>
      <c r="G3904" s="8"/>
      <c r="H3904" s="67" t="s">
        <v>58</v>
      </c>
      <c r="I3904" s="22" t="s">
        <v>57</v>
      </c>
      <c r="J3904" s="68">
        <v>27</v>
      </c>
      <c r="K3904" s="13">
        <f>IFERROR(VLOOKUP(I3904,'LISTES stock'!A$2:B$1487,2,0)+SUMIFS(J3904:J3904,D3904:D3904,"ENTRÉE",I3904:I3904,I3904)-SUMIFS(J3904:J3904,D3904:D3904,"SORTIE",I3904:I3904,I3904),"")</f>
        <v>-7071</v>
      </c>
      <c r="L3904" s="13">
        <f>IFERROR(VLOOKUP(I3904,T_LISTES[],3,0),"")</f>
        <v>0</v>
      </c>
      <c r="M3904" s="13" t="str">
        <f t="shared" si="123"/>
        <v>COMMANDER</v>
      </c>
      <c r="N3904" s="23"/>
      <c r="O3904" s="8"/>
      <c r="P3904" s="69">
        <v>0</v>
      </c>
      <c r="Q3904" s="22" t="s">
        <v>1780</v>
      </c>
      <c r="R3904" s="14" t="s">
        <v>1790</v>
      </c>
    </row>
    <row r="3905" spans="1:18" x14ac:dyDescent="0.25">
      <c r="A3905" s="14">
        <f t="shared" si="122"/>
        <v>3904</v>
      </c>
      <c r="B3905" s="15">
        <v>44470</v>
      </c>
      <c r="C3905" s="7">
        <v>44470</v>
      </c>
      <c r="D3905" s="8" t="s">
        <v>842</v>
      </c>
      <c r="E3905" s="22" t="s">
        <v>719</v>
      </c>
      <c r="F3905" s="67" t="s">
        <v>1860</v>
      </c>
      <c r="G3905" s="8"/>
      <c r="H3905" s="67" t="s">
        <v>33</v>
      </c>
      <c r="I3905" s="22" t="s">
        <v>998</v>
      </c>
      <c r="J3905" s="68">
        <v>1</v>
      </c>
      <c r="K3905" s="13">
        <f>IFERROR(VLOOKUP(I3905,'LISTES stock'!A$2:B$1487,2,0)+SUMIFS(J3905:J3905,D3905:D3905,"ENTRÉE",I3905:I3905,I3905)-SUMIFS(J3905:J3905,D3905:D3905,"SORTIE",I3905:I3905,I3905),"")</f>
        <v>-1</v>
      </c>
      <c r="L3905" s="13">
        <f>IFERROR(VLOOKUP(I3905,T_LISTES[],3,0),"")</f>
        <v>0</v>
      </c>
      <c r="M3905" s="13" t="str">
        <f t="shared" si="123"/>
        <v>COMMANDER</v>
      </c>
      <c r="N3905" s="23"/>
      <c r="O3905" s="8"/>
      <c r="P3905" s="69">
        <v>0</v>
      </c>
      <c r="Q3905" s="22"/>
      <c r="R3905" s="14" t="s">
        <v>1842</v>
      </c>
    </row>
    <row r="3906" spans="1:18" x14ac:dyDescent="0.25">
      <c r="A3906" s="14">
        <f t="shared" si="122"/>
        <v>3905</v>
      </c>
      <c r="B3906" s="15">
        <v>44470</v>
      </c>
      <c r="C3906" s="7">
        <v>44470</v>
      </c>
      <c r="D3906" s="8" t="s">
        <v>842</v>
      </c>
      <c r="E3906" s="22" t="s">
        <v>2</v>
      </c>
      <c r="F3906" s="67" t="s">
        <v>1965</v>
      </c>
      <c r="G3906" s="8"/>
      <c r="H3906" s="67" t="s">
        <v>1742</v>
      </c>
      <c r="I3906" s="22" t="s">
        <v>185</v>
      </c>
      <c r="J3906" s="68">
        <v>1</v>
      </c>
      <c r="K3906" s="13">
        <f>IFERROR(VLOOKUP(I3906,'LISTES stock'!A$2:B$1487,2,0)+SUMIFS(J3906:J3906,D3906:D3906,"ENTRÉE",I3906:I3906,I3906)-SUMIFS(J3906:J3906,D3906:D3906,"SORTIE",I3906:I3906,I3906),"")</f>
        <v>25</v>
      </c>
      <c r="L3906" s="13">
        <f>IFERROR(VLOOKUP(I3906,T_LISTES[],3,0),"")</f>
        <v>0</v>
      </c>
      <c r="M3906" s="13" t="str">
        <f t="shared" si="123"/>
        <v/>
      </c>
      <c r="N3906" s="23"/>
      <c r="O3906" s="8"/>
      <c r="P3906" s="69">
        <v>0</v>
      </c>
      <c r="Q3906" s="22"/>
      <c r="R3906" s="14" t="s">
        <v>1790</v>
      </c>
    </row>
    <row r="3907" spans="1:18" x14ac:dyDescent="0.25">
      <c r="A3907" s="14">
        <f t="shared" si="122"/>
        <v>3906</v>
      </c>
      <c r="B3907" s="15">
        <v>44470</v>
      </c>
      <c r="C3907" s="7">
        <v>44470</v>
      </c>
      <c r="D3907" s="8" t="s">
        <v>842</v>
      </c>
      <c r="E3907" s="22" t="s">
        <v>103</v>
      </c>
      <c r="F3907" s="67" t="s">
        <v>1860</v>
      </c>
      <c r="G3907" s="8"/>
      <c r="H3907" s="67" t="s">
        <v>33</v>
      </c>
      <c r="I3907" s="22" t="s">
        <v>985</v>
      </c>
      <c r="J3907" s="68">
        <v>1</v>
      </c>
      <c r="K3907" s="13">
        <f>IFERROR(VLOOKUP(I3907,'LISTES stock'!A$2:B$1487,2,0)+SUMIFS(J3907:J3907,D3907:D3907,"ENTRÉE",I3907:I3907,I3907)-SUMIFS(J3907:J3907,D3907:D3907,"SORTIE",I3907:I3907,I3907),"")</f>
        <v>0</v>
      </c>
      <c r="L3907" s="13">
        <f>IFERROR(VLOOKUP(I3907,T_LISTES[],3,0),"")</f>
        <v>2</v>
      </c>
      <c r="M3907" s="13" t="str">
        <f t="shared" si="123"/>
        <v>COMMANDER</v>
      </c>
      <c r="N3907" s="23"/>
      <c r="O3907" s="8"/>
      <c r="P3907" s="69">
        <v>0</v>
      </c>
      <c r="Q3907" s="22"/>
      <c r="R3907" s="14" t="s">
        <v>1759</v>
      </c>
    </row>
    <row r="3908" spans="1:18" x14ac:dyDescent="0.25">
      <c r="A3908" s="14">
        <f t="shared" si="122"/>
        <v>3907</v>
      </c>
      <c r="B3908" s="15">
        <v>44470</v>
      </c>
      <c r="C3908" s="7">
        <v>44470</v>
      </c>
      <c r="D3908" s="8" t="s">
        <v>842</v>
      </c>
      <c r="E3908" s="22" t="s">
        <v>727</v>
      </c>
      <c r="F3908" s="67" t="s">
        <v>1870</v>
      </c>
      <c r="G3908" s="8"/>
      <c r="H3908" s="67" t="s">
        <v>1796</v>
      </c>
      <c r="I3908" s="22" t="s">
        <v>205</v>
      </c>
      <c r="J3908" s="68">
        <v>1</v>
      </c>
      <c r="K3908" s="13">
        <f>IFERROR(VLOOKUP(I3908,'LISTES stock'!A$2:B$1487,2,0)+SUMIFS(J3908:J3908,D3908:D3908,"ENTRÉE",I3908:I3908,I3908)-SUMIFS(J3908:J3908,D3908:D3908,"SORTIE",I3908:I3908,I3908),"")</f>
        <v>-16</v>
      </c>
      <c r="L3908" s="13">
        <f>IFERROR(VLOOKUP(I3908,T_LISTES[],3,0),"")</f>
        <v>0</v>
      </c>
      <c r="M3908" s="13" t="str">
        <f t="shared" si="123"/>
        <v>COMMANDER</v>
      </c>
      <c r="N3908" s="23"/>
      <c r="O3908" s="8"/>
      <c r="P3908" s="69">
        <v>0</v>
      </c>
      <c r="Q3908" s="22"/>
      <c r="R3908" s="14" t="s">
        <v>1842</v>
      </c>
    </row>
    <row r="3909" spans="1:18" x14ac:dyDescent="0.25">
      <c r="A3909" s="14">
        <f t="shared" si="122"/>
        <v>3908</v>
      </c>
      <c r="B3909" s="15">
        <v>44470</v>
      </c>
      <c r="C3909" s="7">
        <v>44470</v>
      </c>
      <c r="D3909" s="75" t="s">
        <v>844</v>
      </c>
      <c r="E3909" s="22" t="s">
        <v>2298</v>
      </c>
      <c r="F3909" s="67" t="s">
        <v>1860</v>
      </c>
      <c r="G3909" s="8"/>
      <c r="H3909" s="67"/>
      <c r="I3909" s="22" t="s">
        <v>985</v>
      </c>
      <c r="J3909" s="68">
        <v>2</v>
      </c>
      <c r="K3909" s="13">
        <f>IFERROR(VLOOKUP(I3909,'LISTES stock'!A$2:B$1487,2,0)+SUMIFS(J3909:J3909,D3909:D3909,"ENTRÉE",I3909:I3909,I3909)-SUMIFS(J3909:J3909,D3909:D3909,"SORTIE",I3909:I3909,I3909),"")</f>
        <v>3</v>
      </c>
      <c r="L3909" s="13">
        <f>IFERROR(VLOOKUP(I3909,T_LISTES[],3,0),"")</f>
        <v>2</v>
      </c>
      <c r="M3909" s="13" t="str">
        <f t="shared" si="123"/>
        <v/>
      </c>
      <c r="N3909" s="23"/>
      <c r="O3909" s="8"/>
      <c r="P3909" s="69">
        <v>0</v>
      </c>
      <c r="Q3909" s="22"/>
      <c r="R3909" s="14"/>
    </row>
    <row r="3910" spans="1:18" x14ac:dyDescent="0.25">
      <c r="A3910" s="14">
        <f t="shared" si="122"/>
        <v>3909</v>
      </c>
      <c r="B3910" s="15">
        <v>44470</v>
      </c>
      <c r="C3910" s="7">
        <v>44470</v>
      </c>
      <c r="D3910" s="75" t="s">
        <v>844</v>
      </c>
      <c r="E3910" s="22" t="s">
        <v>2298</v>
      </c>
      <c r="F3910" s="67" t="s">
        <v>1735</v>
      </c>
      <c r="G3910" s="8"/>
      <c r="H3910" s="67"/>
      <c r="I3910" s="22" t="s">
        <v>725</v>
      </c>
      <c r="J3910" s="68">
        <v>2</v>
      </c>
      <c r="K3910" s="13">
        <f>IFERROR(VLOOKUP(I3910,'LISTES stock'!A$2:B$1487,2,0)+SUMIFS(J3910:J3910,D3910:D3910,"ENTRÉE",I3910:I3910,I3910)-SUMIFS(J3910:J3910,D3910:D3910,"SORTIE",I3910:I3910,I3910),"")</f>
        <v>3</v>
      </c>
      <c r="L3910" s="13">
        <f>IFERROR(VLOOKUP(I3910,T_LISTES[],3,0),"")</f>
        <v>0</v>
      </c>
      <c r="M3910" s="13" t="str">
        <f t="shared" si="123"/>
        <v/>
      </c>
      <c r="N3910" s="23" t="s">
        <v>2537</v>
      </c>
      <c r="O3910" s="8"/>
      <c r="P3910" s="69">
        <v>0</v>
      </c>
      <c r="Q3910" s="22"/>
      <c r="R3910" s="14"/>
    </row>
    <row r="3911" spans="1:18" x14ac:dyDescent="0.25">
      <c r="A3911" s="14">
        <f t="shared" si="122"/>
        <v>3910</v>
      </c>
      <c r="B3911" s="15">
        <v>44470</v>
      </c>
      <c r="C3911" s="7">
        <v>44470</v>
      </c>
      <c r="D3911" s="75" t="s">
        <v>844</v>
      </c>
      <c r="E3911" s="22" t="s">
        <v>2298</v>
      </c>
      <c r="F3911" s="67" t="s">
        <v>2235</v>
      </c>
      <c r="G3911" s="8"/>
      <c r="H3911" s="67"/>
      <c r="I3911" s="22" t="s">
        <v>500</v>
      </c>
      <c r="J3911" s="68">
        <v>2</v>
      </c>
      <c r="K3911" s="13">
        <f>IFERROR(VLOOKUP(I3911,'LISTES stock'!A$2:B$1487,2,0)+SUMIFS(J3911:J3911,D3911:D3911,"ENTRÉE",I3911:I3911,I3911)-SUMIFS(J3911:J3911,D3911:D3911,"SORTIE",I3911:I3911,I3911),"")</f>
        <v>4</v>
      </c>
      <c r="L3911" s="13">
        <f>IFERROR(VLOOKUP(I3911,T_LISTES[],3,0),"")</f>
        <v>2</v>
      </c>
      <c r="M3911" s="13" t="str">
        <f t="shared" si="123"/>
        <v/>
      </c>
      <c r="N3911" s="23" t="s">
        <v>2411</v>
      </c>
      <c r="O3911" s="8"/>
      <c r="P3911" s="69">
        <v>280000</v>
      </c>
      <c r="Q3911" s="22"/>
      <c r="R3911" s="14"/>
    </row>
    <row r="3912" spans="1:18" x14ac:dyDescent="0.25">
      <c r="A3912" s="14">
        <f t="shared" si="122"/>
        <v>3911</v>
      </c>
      <c r="B3912" s="15">
        <v>44470</v>
      </c>
      <c r="C3912" s="7">
        <v>44471</v>
      </c>
      <c r="D3912" s="8" t="s">
        <v>842</v>
      </c>
      <c r="E3912" s="22" t="s">
        <v>866</v>
      </c>
      <c r="F3912" s="67" t="s">
        <v>1747</v>
      </c>
      <c r="G3912" s="8"/>
      <c r="H3912" s="67" t="s">
        <v>26</v>
      </c>
      <c r="I3912" s="22" t="s">
        <v>25</v>
      </c>
      <c r="J3912" s="68">
        <v>2</v>
      </c>
      <c r="K3912" s="13">
        <f>IFERROR(VLOOKUP(I3912,'LISTES stock'!A$2:B$1487,2,0)+SUMIFS(J3912:J3912,D3912:D3912,"ENTRÉE",I3912:I3912,I3912)-SUMIFS(J3912:J3912,D3912:D3912,"SORTIE",I3912:I3912,I3912),"")</f>
        <v>-4</v>
      </c>
      <c r="L3912" s="13">
        <f>IFERROR(VLOOKUP(I3912,T_LISTES[],3,0),"")</f>
        <v>2</v>
      </c>
      <c r="M3912" s="13" t="str">
        <f t="shared" si="123"/>
        <v>COMMANDER</v>
      </c>
      <c r="N3912" s="23"/>
      <c r="O3912" s="8"/>
      <c r="P3912" s="69">
        <v>0</v>
      </c>
      <c r="Q3912" s="22" t="s">
        <v>1780</v>
      </c>
      <c r="R3912" s="14" t="s">
        <v>1759</v>
      </c>
    </row>
    <row r="3913" spans="1:18" x14ac:dyDescent="0.25">
      <c r="A3913" s="14">
        <f t="shared" si="122"/>
        <v>3912</v>
      </c>
      <c r="B3913" s="15">
        <v>44470</v>
      </c>
      <c r="C3913" s="7">
        <v>44471</v>
      </c>
      <c r="D3913" s="8" t="s">
        <v>842</v>
      </c>
      <c r="E3913" s="22" t="s">
        <v>866</v>
      </c>
      <c r="F3913" s="67" t="s">
        <v>1747</v>
      </c>
      <c r="G3913" s="8"/>
      <c r="H3913" s="67" t="s">
        <v>26</v>
      </c>
      <c r="I3913" s="22" t="s">
        <v>27</v>
      </c>
      <c r="J3913" s="68">
        <v>2</v>
      </c>
      <c r="K3913" s="13">
        <f>IFERROR(VLOOKUP(I3913,'LISTES stock'!A$2:B$1487,2,0)+SUMIFS(J3913:J3913,D3913:D3913,"ENTRÉE",I3913:I3913,I3913)-SUMIFS(J3913:J3913,D3913:D3913,"SORTIE",I3913:I3913,I3913),"")</f>
        <v>20</v>
      </c>
      <c r="L3913" s="13">
        <f>IFERROR(VLOOKUP(I3913,T_LISTES[],3,0),"")</f>
        <v>2</v>
      </c>
      <c r="M3913" s="13" t="str">
        <f t="shared" si="123"/>
        <v/>
      </c>
      <c r="N3913" s="23"/>
      <c r="O3913" s="8"/>
      <c r="P3913" s="69">
        <v>0</v>
      </c>
      <c r="Q3913" s="22" t="s">
        <v>1780</v>
      </c>
      <c r="R3913" s="14" t="s">
        <v>1759</v>
      </c>
    </row>
    <row r="3914" spans="1:18" x14ac:dyDescent="0.25">
      <c r="A3914" s="14">
        <f t="shared" si="122"/>
        <v>3913</v>
      </c>
      <c r="B3914" s="15">
        <v>44470</v>
      </c>
      <c r="C3914" s="7">
        <v>44471</v>
      </c>
      <c r="D3914" s="8" t="s">
        <v>842</v>
      </c>
      <c r="E3914" s="22" t="s">
        <v>866</v>
      </c>
      <c r="F3914" s="67" t="s">
        <v>1765</v>
      </c>
      <c r="G3914" s="8"/>
      <c r="H3914" s="67" t="s">
        <v>58</v>
      </c>
      <c r="I3914" s="22" t="s">
        <v>57</v>
      </c>
      <c r="J3914" s="68">
        <v>27</v>
      </c>
      <c r="K3914" s="13">
        <f>IFERROR(VLOOKUP(I3914,'LISTES stock'!A$2:B$1487,2,0)+SUMIFS(J3914:J3914,D3914:D3914,"ENTRÉE",I3914:I3914,I3914)-SUMIFS(J3914:J3914,D3914:D3914,"SORTIE",I3914:I3914,I3914),"")</f>
        <v>-7071</v>
      </c>
      <c r="L3914" s="13">
        <f>IFERROR(VLOOKUP(I3914,T_LISTES[],3,0),"")</f>
        <v>0</v>
      </c>
      <c r="M3914" s="13" t="str">
        <f t="shared" si="123"/>
        <v>COMMANDER</v>
      </c>
      <c r="N3914" s="23"/>
      <c r="O3914" s="8"/>
      <c r="P3914" s="69">
        <v>0</v>
      </c>
      <c r="Q3914" s="22" t="s">
        <v>1780</v>
      </c>
      <c r="R3914" s="14" t="s">
        <v>1759</v>
      </c>
    </row>
    <row r="3915" spans="1:18" x14ac:dyDescent="0.25">
      <c r="A3915" s="14">
        <f t="shared" si="122"/>
        <v>3914</v>
      </c>
      <c r="B3915" s="15">
        <v>44470</v>
      </c>
      <c r="C3915" s="7">
        <v>44471</v>
      </c>
      <c r="D3915" s="8" t="s">
        <v>842</v>
      </c>
      <c r="E3915" s="22" t="s">
        <v>666</v>
      </c>
      <c r="F3915" s="67" t="s">
        <v>1860</v>
      </c>
      <c r="G3915" s="8"/>
      <c r="H3915" s="67" t="s">
        <v>26</v>
      </c>
      <c r="I3915" s="22" t="s">
        <v>648</v>
      </c>
      <c r="J3915" s="68">
        <v>2</v>
      </c>
      <c r="K3915" s="13">
        <f>IFERROR(VLOOKUP(I3915,'LISTES stock'!A$2:B$1487,2,0)+SUMIFS(J3915:J3915,D3915:D3915,"ENTRÉE",I3915:I3915,I3915)-SUMIFS(J3915:J3915,D3915:D3915,"SORTIE",I3915:I3915,I3915),"")</f>
        <v>-25</v>
      </c>
      <c r="L3915" s="13">
        <f>IFERROR(VLOOKUP(I3915,T_LISTES[],3,0),"")</f>
        <v>2</v>
      </c>
      <c r="M3915" s="13" t="str">
        <f t="shared" si="123"/>
        <v>COMMANDER</v>
      </c>
      <c r="N3915" s="23"/>
      <c r="O3915" s="8"/>
      <c r="P3915" s="69">
        <v>0</v>
      </c>
      <c r="Q3915" s="22" t="s">
        <v>1780</v>
      </c>
      <c r="R3915" s="14" t="s">
        <v>1790</v>
      </c>
    </row>
    <row r="3916" spans="1:18" x14ac:dyDescent="0.25">
      <c r="A3916" s="14">
        <f t="shared" si="122"/>
        <v>3915</v>
      </c>
      <c r="B3916" s="15">
        <v>44470</v>
      </c>
      <c r="C3916" s="7">
        <v>44471</v>
      </c>
      <c r="D3916" s="8" t="s">
        <v>842</v>
      </c>
      <c r="E3916" s="22" t="s">
        <v>666</v>
      </c>
      <c r="F3916" s="67" t="s">
        <v>1860</v>
      </c>
      <c r="G3916" s="8"/>
      <c r="H3916" s="67" t="s">
        <v>26</v>
      </c>
      <c r="I3916" s="22" t="s">
        <v>647</v>
      </c>
      <c r="J3916" s="68">
        <v>2</v>
      </c>
      <c r="K3916" s="13">
        <f>IFERROR(VLOOKUP(I3916,'LISTES stock'!A$2:B$1487,2,0)+SUMIFS(J3916:J3916,D3916:D3916,"ENTRÉE",I3916:I3916,I3916)-SUMIFS(J3916:J3916,D3916:D3916,"SORTIE",I3916:I3916,I3916),"")</f>
        <v>-13</v>
      </c>
      <c r="L3916" s="13">
        <f>IFERROR(VLOOKUP(I3916,T_LISTES[],3,0),"")</f>
        <v>2</v>
      </c>
      <c r="M3916" s="13" t="str">
        <f t="shared" si="123"/>
        <v>COMMANDER</v>
      </c>
      <c r="N3916" s="23"/>
      <c r="O3916" s="8"/>
      <c r="P3916" s="69">
        <v>0</v>
      </c>
      <c r="Q3916" s="22" t="s">
        <v>1780</v>
      </c>
      <c r="R3916" s="14" t="s">
        <v>1790</v>
      </c>
    </row>
    <row r="3917" spans="1:18" x14ac:dyDescent="0.25">
      <c r="A3917" s="14">
        <f t="shared" si="122"/>
        <v>3916</v>
      </c>
      <c r="B3917" s="15">
        <v>44470</v>
      </c>
      <c r="C3917" s="7">
        <v>44471</v>
      </c>
      <c r="D3917" s="8" t="s">
        <v>842</v>
      </c>
      <c r="E3917" s="22" t="s">
        <v>666</v>
      </c>
      <c r="F3917" s="67" t="s">
        <v>1860</v>
      </c>
      <c r="G3917" s="8"/>
      <c r="H3917" s="67" t="s">
        <v>26</v>
      </c>
      <c r="I3917" s="22" t="s">
        <v>135</v>
      </c>
      <c r="J3917" s="68">
        <v>2</v>
      </c>
      <c r="K3917" s="13">
        <f>IFERROR(VLOOKUP(I3917,'LISTES stock'!A$2:B$1487,2,0)+SUMIFS(J3917:J3917,D3917:D3917,"ENTRÉE",I3917:I3917,I3917)-SUMIFS(J3917:J3917,D3917:D3917,"SORTIE",I3917:I3917,I3917),"")</f>
        <v>-88</v>
      </c>
      <c r="L3917" s="13">
        <f>IFERROR(VLOOKUP(I3917,T_LISTES[],3,0),"")</f>
        <v>2</v>
      </c>
      <c r="M3917" s="13" t="str">
        <f t="shared" si="123"/>
        <v>COMMANDER</v>
      </c>
      <c r="N3917" s="23"/>
      <c r="O3917" s="8"/>
      <c r="P3917" s="69">
        <v>0</v>
      </c>
      <c r="Q3917" s="22" t="s">
        <v>1780</v>
      </c>
      <c r="R3917" s="14" t="s">
        <v>1790</v>
      </c>
    </row>
    <row r="3918" spans="1:18" x14ac:dyDescent="0.25">
      <c r="A3918" s="14">
        <f t="shared" si="122"/>
        <v>3917</v>
      </c>
      <c r="B3918" s="15">
        <v>44470</v>
      </c>
      <c r="C3918" s="7">
        <v>44471</v>
      </c>
      <c r="D3918" s="8" t="s">
        <v>842</v>
      </c>
      <c r="E3918" s="22" t="s">
        <v>666</v>
      </c>
      <c r="F3918" s="67" t="s">
        <v>1765</v>
      </c>
      <c r="G3918" s="8"/>
      <c r="H3918" s="67" t="s">
        <v>58</v>
      </c>
      <c r="I3918" s="22" t="s">
        <v>57</v>
      </c>
      <c r="J3918" s="68">
        <v>32</v>
      </c>
      <c r="K3918" s="13">
        <f>IFERROR(VLOOKUP(I3918,'LISTES stock'!A$2:B$1487,2,0)+SUMIFS(J3918:J3918,D3918:D3918,"ENTRÉE",I3918:I3918,I3918)-SUMIFS(J3918:J3918,D3918:D3918,"SORTIE",I3918:I3918,I3918),"")</f>
        <v>-7076</v>
      </c>
      <c r="L3918" s="13">
        <f>IFERROR(VLOOKUP(I3918,T_LISTES[],3,0),"")</f>
        <v>0</v>
      </c>
      <c r="M3918" s="13" t="str">
        <f t="shared" si="123"/>
        <v>COMMANDER</v>
      </c>
      <c r="N3918" s="23"/>
      <c r="O3918" s="8"/>
      <c r="P3918" s="69">
        <v>0</v>
      </c>
      <c r="Q3918" s="22" t="s">
        <v>1780</v>
      </c>
      <c r="R3918" s="14" t="s">
        <v>1790</v>
      </c>
    </row>
    <row r="3919" spans="1:18" x14ac:dyDescent="0.25">
      <c r="A3919" s="14">
        <f t="shared" si="122"/>
        <v>3918</v>
      </c>
      <c r="B3919" s="15">
        <v>44470</v>
      </c>
      <c r="C3919" s="7">
        <v>44471</v>
      </c>
      <c r="D3919" s="8" t="s">
        <v>842</v>
      </c>
      <c r="E3919" s="22" t="s">
        <v>666</v>
      </c>
      <c r="F3919" s="67" t="s">
        <v>1747</v>
      </c>
      <c r="G3919" s="8"/>
      <c r="H3919" s="67" t="s">
        <v>1742</v>
      </c>
      <c r="I3919" s="22" t="s">
        <v>297</v>
      </c>
      <c r="J3919" s="68">
        <v>1</v>
      </c>
      <c r="K3919" s="13">
        <f>IFERROR(VLOOKUP(I3919,'LISTES stock'!A$2:B$1487,2,0)+SUMIFS(J3919:J3919,D3919:D3919,"ENTRÉE",I3919:I3919,I3919)-SUMIFS(J3919:J3919,D3919:D3919,"SORTIE",I3919:I3919,I3919),"")</f>
        <v>-5</v>
      </c>
      <c r="L3919" s="13">
        <f>IFERROR(VLOOKUP(I3919,T_LISTES[],3,0),"")</f>
        <v>2</v>
      </c>
      <c r="M3919" s="13" t="str">
        <f t="shared" si="123"/>
        <v>COMMANDER</v>
      </c>
      <c r="N3919" s="23"/>
      <c r="O3919" s="8"/>
      <c r="P3919" s="69">
        <v>0</v>
      </c>
      <c r="Q3919" s="22"/>
      <c r="R3919" s="14" t="s">
        <v>1743</v>
      </c>
    </row>
    <row r="3920" spans="1:18" x14ac:dyDescent="0.25">
      <c r="A3920" s="14">
        <f t="shared" si="122"/>
        <v>3919</v>
      </c>
      <c r="B3920" s="15">
        <v>44470</v>
      </c>
      <c r="C3920" s="7">
        <v>44471</v>
      </c>
      <c r="D3920" s="8" t="s">
        <v>842</v>
      </c>
      <c r="E3920" s="22" t="s">
        <v>666</v>
      </c>
      <c r="F3920" s="67" t="s">
        <v>1747</v>
      </c>
      <c r="G3920" s="8"/>
      <c r="H3920" s="67" t="s">
        <v>1742</v>
      </c>
      <c r="I3920" s="22" t="s">
        <v>298</v>
      </c>
      <c r="J3920" s="68">
        <v>1</v>
      </c>
      <c r="K3920" s="13">
        <f>IFERROR(VLOOKUP(I3920,'LISTES stock'!A$2:B$1487,2,0)+SUMIFS(J3920:J3920,D3920:D3920,"ENTRÉE",I3920:I3920,I3920)-SUMIFS(J3920:J3920,D3920:D3920,"SORTIE",I3920:I3920,I3920),"")</f>
        <v>-12</v>
      </c>
      <c r="L3920" s="13">
        <f>IFERROR(VLOOKUP(I3920,T_LISTES[],3,0),"")</f>
        <v>2</v>
      </c>
      <c r="M3920" s="13" t="str">
        <f t="shared" si="123"/>
        <v>COMMANDER</v>
      </c>
      <c r="N3920" s="23"/>
      <c r="O3920" s="8"/>
      <c r="P3920" s="69">
        <v>0</v>
      </c>
      <c r="Q3920" s="22"/>
      <c r="R3920" s="14" t="s">
        <v>1743</v>
      </c>
    </row>
    <row r="3921" spans="1:18" x14ac:dyDescent="0.25">
      <c r="A3921" s="14">
        <f t="shared" si="122"/>
        <v>3920</v>
      </c>
      <c r="B3921" s="15">
        <v>44470</v>
      </c>
      <c r="C3921" s="7">
        <v>44471</v>
      </c>
      <c r="D3921" s="8" t="s">
        <v>842</v>
      </c>
      <c r="E3921" s="22" t="s">
        <v>666</v>
      </c>
      <c r="F3921" s="67" t="s">
        <v>1747</v>
      </c>
      <c r="G3921" s="8"/>
      <c r="H3921" s="67" t="s">
        <v>1742</v>
      </c>
      <c r="I3921" s="22" t="s">
        <v>556</v>
      </c>
      <c r="J3921" s="68">
        <v>2</v>
      </c>
      <c r="K3921" s="13">
        <f>IFERROR(VLOOKUP(I3921,'LISTES stock'!A$2:B$1487,2,0)+SUMIFS(J3921:J3921,D3921:D3921,"ENTRÉE",I3921:I3921,I3921)-SUMIFS(J3921:J3921,D3921:D3921,"SORTIE",I3921:I3921,I3921),"")</f>
        <v>-22</v>
      </c>
      <c r="L3921" s="13">
        <f>IFERROR(VLOOKUP(I3921,T_LISTES[],3,0),"")</f>
        <v>2</v>
      </c>
      <c r="M3921" s="13" t="str">
        <f t="shared" si="123"/>
        <v>COMMANDER</v>
      </c>
      <c r="N3921" s="23"/>
      <c r="O3921" s="8"/>
      <c r="P3921" s="69">
        <v>0</v>
      </c>
      <c r="Q3921" s="22"/>
      <c r="R3921" s="14" t="s">
        <v>1743</v>
      </c>
    </row>
    <row r="3922" spans="1:18" x14ac:dyDescent="0.25">
      <c r="A3922" s="14">
        <f t="shared" si="122"/>
        <v>3921</v>
      </c>
      <c r="B3922" s="15">
        <v>44470</v>
      </c>
      <c r="C3922" s="7">
        <v>44471</v>
      </c>
      <c r="D3922" s="8" t="s">
        <v>842</v>
      </c>
      <c r="E3922" s="22" t="s">
        <v>666</v>
      </c>
      <c r="F3922" s="67" t="s">
        <v>1747</v>
      </c>
      <c r="G3922" s="8"/>
      <c r="H3922" s="67" t="s">
        <v>1742</v>
      </c>
      <c r="I3922" s="22" t="s">
        <v>991</v>
      </c>
      <c r="J3922" s="68">
        <v>1</v>
      </c>
      <c r="K3922" s="13">
        <f>IFERROR(VLOOKUP(I3922,'LISTES stock'!A$2:B$1487,2,0)+SUMIFS(J3922:J3922,D3922:D3922,"ENTRÉE",I3922:I3922,I3922)-SUMIFS(J3922:J3922,D3922:D3922,"SORTIE",I3922:I3922,I3922),"")</f>
        <v>-3</v>
      </c>
      <c r="L3922" s="13">
        <f>IFERROR(VLOOKUP(I3922,T_LISTES[],3,0),"")</f>
        <v>0</v>
      </c>
      <c r="M3922" s="13" t="str">
        <f t="shared" si="123"/>
        <v>COMMANDER</v>
      </c>
      <c r="N3922" s="23"/>
      <c r="O3922" s="8"/>
      <c r="P3922" s="69">
        <v>0</v>
      </c>
      <c r="Q3922" s="22"/>
      <c r="R3922" s="14" t="s">
        <v>1743</v>
      </c>
    </row>
    <row r="3923" spans="1:18" x14ac:dyDescent="0.25">
      <c r="A3923" s="14">
        <f t="shared" si="122"/>
        <v>3922</v>
      </c>
      <c r="B3923" s="15">
        <v>44470</v>
      </c>
      <c r="C3923" s="7">
        <v>44471</v>
      </c>
      <c r="D3923" s="8" t="s">
        <v>842</v>
      </c>
      <c r="E3923" s="22" t="s">
        <v>666</v>
      </c>
      <c r="F3923" s="67" t="s">
        <v>1747</v>
      </c>
      <c r="G3923" s="8"/>
      <c r="H3923" s="67" t="s">
        <v>1742</v>
      </c>
      <c r="I3923" s="22" t="s">
        <v>992</v>
      </c>
      <c r="J3923" s="68">
        <v>1</v>
      </c>
      <c r="K3923" s="13">
        <f>IFERROR(VLOOKUP(I3923,'LISTES stock'!A$2:B$1487,2,0)+SUMIFS(J3923:J3923,D3923:D3923,"ENTRÉE",I3923:I3923,I3923)-SUMIFS(J3923:J3923,D3923:D3923,"SORTIE",I3923:I3923,I3923),"")</f>
        <v>-3</v>
      </c>
      <c r="L3923" s="13">
        <f>IFERROR(VLOOKUP(I3923,T_LISTES[],3,0),"")</f>
        <v>0</v>
      </c>
      <c r="M3923" s="13" t="str">
        <f t="shared" si="123"/>
        <v>COMMANDER</v>
      </c>
      <c r="N3923" s="23"/>
      <c r="O3923" s="8"/>
      <c r="P3923" s="69">
        <v>0</v>
      </c>
      <c r="Q3923" s="22"/>
      <c r="R3923" s="14" t="s">
        <v>1743</v>
      </c>
    </row>
    <row r="3924" spans="1:18" x14ac:dyDescent="0.25">
      <c r="A3924" s="14">
        <f t="shared" si="122"/>
        <v>3923</v>
      </c>
      <c r="B3924" s="15">
        <v>44470</v>
      </c>
      <c r="C3924" s="7">
        <v>44471</v>
      </c>
      <c r="D3924" s="8" t="s">
        <v>842</v>
      </c>
      <c r="E3924" s="22" t="s">
        <v>666</v>
      </c>
      <c r="F3924" s="67" t="s">
        <v>1747</v>
      </c>
      <c r="G3924" s="8"/>
      <c r="H3924" s="67" t="s">
        <v>26</v>
      </c>
      <c r="I3924" s="22" t="s">
        <v>70</v>
      </c>
      <c r="J3924" s="68">
        <v>1</v>
      </c>
      <c r="K3924" s="13">
        <f>IFERROR(VLOOKUP(I3924,'LISTES stock'!A$2:B$1487,2,0)+SUMIFS(J3924:J3924,D3924:D3924,"ENTRÉE",I3924:I3924,I3924)-SUMIFS(J3924:J3924,D3924:D3924,"SORTIE",I3924:I3924,I3924),"")</f>
        <v>-34</v>
      </c>
      <c r="L3924" s="13">
        <f>IFERROR(VLOOKUP(I3924,T_LISTES[],3,0),"")</f>
        <v>2</v>
      </c>
      <c r="M3924" s="13" t="str">
        <f t="shared" si="123"/>
        <v>COMMANDER</v>
      </c>
      <c r="N3924" s="23" t="s">
        <v>1775</v>
      </c>
      <c r="O3924" s="8"/>
      <c r="P3924" s="69">
        <v>0</v>
      </c>
      <c r="Q3924" s="22"/>
      <c r="R3924" s="14" t="s">
        <v>1790</v>
      </c>
    </row>
    <row r="3925" spans="1:18" x14ac:dyDescent="0.25">
      <c r="A3925" s="14">
        <f t="shared" si="122"/>
        <v>3924</v>
      </c>
      <c r="B3925" s="15">
        <v>44470</v>
      </c>
      <c r="C3925" s="7">
        <v>44471</v>
      </c>
      <c r="D3925" s="8" t="s">
        <v>842</v>
      </c>
      <c r="E3925" s="22" t="s">
        <v>84</v>
      </c>
      <c r="F3925" s="67" t="s">
        <v>1768</v>
      </c>
      <c r="G3925" s="8"/>
      <c r="H3925" s="67" t="s">
        <v>33</v>
      </c>
      <c r="I3925" s="22" t="s">
        <v>48</v>
      </c>
      <c r="J3925" s="68">
        <v>1</v>
      </c>
      <c r="K3925" s="13">
        <f>IFERROR(VLOOKUP(I3925,'LISTES stock'!A$2:B$1487,2,0)+SUMIFS(J3925:J3925,D3925:D3925,"ENTRÉE",I3925:I3925,I3925)-SUMIFS(J3925:J3925,D3925:D3925,"SORTIE",I3925:I3925,I3925),"")</f>
        <v>9</v>
      </c>
      <c r="L3925" s="13">
        <f>IFERROR(VLOOKUP(I3925,T_LISTES[],3,0),"")</f>
        <v>0</v>
      </c>
      <c r="M3925" s="13" t="str">
        <f t="shared" si="123"/>
        <v/>
      </c>
      <c r="N3925" s="23"/>
      <c r="O3925" s="8"/>
      <c r="P3925" s="69">
        <v>0</v>
      </c>
      <c r="Q3925" s="22"/>
      <c r="R3925" s="14" t="s">
        <v>1790</v>
      </c>
    </row>
    <row r="3926" spans="1:18" x14ac:dyDescent="0.25">
      <c r="A3926" s="14">
        <f t="shared" si="122"/>
        <v>3925</v>
      </c>
      <c r="B3926" s="15">
        <v>44470</v>
      </c>
      <c r="C3926" s="7">
        <v>44471</v>
      </c>
      <c r="D3926" s="8" t="s">
        <v>842</v>
      </c>
      <c r="E3926" s="22" t="s">
        <v>84</v>
      </c>
      <c r="F3926" s="67" t="s">
        <v>1964</v>
      </c>
      <c r="G3926" s="8"/>
      <c r="H3926" s="67" t="s">
        <v>1742</v>
      </c>
      <c r="I3926" s="22" t="s">
        <v>333</v>
      </c>
      <c r="J3926" s="68">
        <v>1</v>
      </c>
      <c r="K3926" s="13">
        <f>IFERROR(VLOOKUP(I3926,'LISTES stock'!A$2:B$1487,2,0)+SUMIFS(J3926:J3926,D3926:D3926,"ENTRÉE",I3926:I3926,I3926)-SUMIFS(J3926:J3926,D3926:D3926,"SORTIE",I3926:I3926,I3926),"")</f>
        <v>-22</v>
      </c>
      <c r="L3926" s="13">
        <f>IFERROR(VLOOKUP(I3926,T_LISTES[],3,0),"")</f>
        <v>2</v>
      </c>
      <c r="M3926" s="13" t="str">
        <f t="shared" si="123"/>
        <v>COMMANDER</v>
      </c>
      <c r="N3926" s="23"/>
      <c r="O3926" s="8"/>
      <c r="P3926" s="69">
        <v>0</v>
      </c>
      <c r="Q3926" s="22"/>
      <c r="R3926" s="14" t="s">
        <v>2211</v>
      </c>
    </row>
    <row r="3927" spans="1:18" x14ac:dyDescent="0.25">
      <c r="A3927" s="14">
        <f t="shared" si="122"/>
        <v>3926</v>
      </c>
      <c r="B3927" s="15">
        <v>44470</v>
      </c>
      <c r="C3927" s="7">
        <v>44471</v>
      </c>
      <c r="D3927" s="8" t="s">
        <v>842</v>
      </c>
      <c r="E3927" s="22" t="s">
        <v>103</v>
      </c>
      <c r="F3927" s="67" t="s">
        <v>1779</v>
      </c>
      <c r="G3927" s="8"/>
      <c r="H3927" s="67" t="s">
        <v>17</v>
      </c>
      <c r="I3927" s="22" t="s">
        <v>925</v>
      </c>
      <c r="J3927" s="68">
        <v>1</v>
      </c>
      <c r="K3927" s="13">
        <f>IFERROR(VLOOKUP(I3927,'LISTES stock'!A$2:B$1487,2,0)+SUMIFS(J3927:J3927,D3927:D3927,"ENTRÉE",I3927:I3927,I3927)-SUMIFS(J3927:J3927,D3927:D3927,"SORTIE",I3927:I3927,I3927),"")</f>
        <v>2</v>
      </c>
      <c r="L3927" s="13">
        <f>IFERROR(VLOOKUP(I3927,T_LISTES[],3,0),"")</f>
        <v>0</v>
      </c>
      <c r="M3927" s="13" t="str">
        <f t="shared" si="123"/>
        <v/>
      </c>
      <c r="N3927" s="23"/>
      <c r="O3927" s="8"/>
      <c r="P3927" s="69">
        <v>0</v>
      </c>
      <c r="Q3927" s="22" t="s">
        <v>1758</v>
      </c>
      <c r="R3927" s="14" t="s">
        <v>1776</v>
      </c>
    </row>
    <row r="3928" spans="1:18" x14ac:dyDescent="0.25">
      <c r="A3928" s="14">
        <f t="shared" si="122"/>
        <v>3927</v>
      </c>
      <c r="B3928" s="15">
        <v>44470</v>
      </c>
      <c r="C3928" s="7">
        <v>44471</v>
      </c>
      <c r="D3928" s="8" t="s">
        <v>842</v>
      </c>
      <c r="E3928" s="22" t="s">
        <v>103</v>
      </c>
      <c r="F3928" s="67" t="s">
        <v>1860</v>
      </c>
      <c r="G3928" s="8"/>
      <c r="H3928" s="67" t="s">
        <v>17</v>
      </c>
      <c r="I3928" s="22" t="s">
        <v>221</v>
      </c>
      <c r="J3928" s="68">
        <v>1</v>
      </c>
      <c r="K3928" s="13">
        <f>IFERROR(VLOOKUP(I3928,'LISTES stock'!A$2:B$1487,2,0)+SUMIFS(J3928:J3928,D3928:D3928,"ENTRÉE",I3928:I3928,I3928)-SUMIFS(J3928:J3928,D3928:D3928,"SORTIE",I3928:I3928,I3928),"")</f>
        <v>2</v>
      </c>
      <c r="L3928" s="13">
        <f>IFERROR(VLOOKUP(I3928,T_LISTES[],3,0),"")</f>
        <v>0</v>
      </c>
      <c r="M3928" s="13" t="str">
        <f t="shared" si="123"/>
        <v/>
      </c>
      <c r="N3928" s="23"/>
      <c r="O3928" s="8"/>
      <c r="P3928" s="69">
        <v>0</v>
      </c>
      <c r="Q3928" s="22"/>
      <c r="R3928" s="14" t="s">
        <v>1776</v>
      </c>
    </row>
    <row r="3929" spans="1:18" x14ac:dyDescent="0.25">
      <c r="A3929" s="14">
        <f t="shared" si="122"/>
        <v>3928</v>
      </c>
      <c r="B3929" s="15">
        <v>44470</v>
      </c>
      <c r="C3929" s="7">
        <v>44471</v>
      </c>
      <c r="D3929" s="8" t="s">
        <v>842</v>
      </c>
      <c r="E3929" s="22" t="s">
        <v>103</v>
      </c>
      <c r="F3929" s="67" t="s">
        <v>1779</v>
      </c>
      <c r="G3929" s="8"/>
      <c r="H3929" s="67" t="s">
        <v>17</v>
      </c>
      <c r="I3929" s="22" t="s">
        <v>496</v>
      </c>
      <c r="J3929" s="68">
        <v>1</v>
      </c>
      <c r="K3929" s="13">
        <f>IFERROR(VLOOKUP(I3929,'LISTES stock'!A$2:B$1487,2,0)+SUMIFS(J3929:J3929,D3929:D3929,"ENTRÉE",I3929:I3929,I3929)-SUMIFS(J3929:J3929,D3929:D3929,"SORTIE",I3929:I3929,I3929),"")</f>
        <v>-6</v>
      </c>
      <c r="L3929" s="13">
        <f>IFERROR(VLOOKUP(I3929,T_LISTES[],3,0),"")</f>
        <v>0</v>
      </c>
      <c r="M3929" s="13" t="str">
        <f t="shared" si="123"/>
        <v>COMMANDER</v>
      </c>
      <c r="N3929" s="23"/>
      <c r="O3929" s="8"/>
      <c r="P3929" s="69">
        <v>0</v>
      </c>
      <c r="Q3929" s="22" t="s">
        <v>1749</v>
      </c>
      <c r="R3929" s="14" t="s">
        <v>1776</v>
      </c>
    </row>
    <row r="3930" spans="1:18" x14ac:dyDescent="0.25">
      <c r="A3930" s="14">
        <f t="shared" si="122"/>
        <v>3929</v>
      </c>
      <c r="B3930" s="15">
        <v>44470</v>
      </c>
      <c r="C3930" s="7">
        <v>44471</v>
      </c>
      <c r="D3930" s="8" t="s">
        <v>842</v>
      </c>
      <c r="E3930" s="22" t="s">
        <v>169</v>
      </c>
      <c r="F3930" s="67" t="s">
        <v>1747</v>
      </c>
      <c r="G3930" s="8"/>
      <c r="H3930" s="67" t="s">
        <v>33</v>
      </c>
      <c r="I3930" s="22" t="s">
        <v>184</v>
      </c>
      <c r="J3930" s="68">
        <v>3</v>
      </c>
      <c r="K3930" s="13">
        <f>IFERROR(VLOOKUP(I3930,'LISTES stock'!A$2:B$1487,2,0)+SUMIFS(J3930:J3930,D3930:D3930,"ENTRÉE",I3930:I3930,I3930)-SUMIFS(J3930:J3930,D3930:D3930,"SORTIE",I3930:I3930,I3930),"")</f>
        <v>52</v>
      </c>
      <c r="L3930" s="13">
        <f>IFERROR(VLOOKUP(I3930,T_LISTES[],3,0),"")</f>
        <v>2</v>
      </c>
      <c r="M3930" s="13" t="str">
        <f t="shared" si="123"/>
        <v/>
      </c>
      <c r="N3930" s="23"/>
      <c r="O3930" s="8"/>
      <c r="P3930" s="69">
        <v>0</v>
      </c>
      <c r="Q3930" s="22"/>
      <c r="R3930" s="14" t="s">
        <v>2213</v>
      </c>
    </row>
    <row r="3931" spans="1:18" x14ac:dyDescent="0.25">
      <c r="A3931" s="14">
        <f t="shared" si="122"/>
        <v>3930</v>
      </c>
      <c r="B3931" s="15">
        <v>44470</v>
      </c>
      <c r="C3931" s="7">
        <v>44471</v>
      </c>
      <c r="D3931" s="8" t="s">
        <v>842</v>
      </c>
      <c r="E3931" s="22" t="s">
        <v>145</v>
      </c>
      <c r="F3931" s="67" t="s">
        <v>1747</v>
      </c>
      <c r="G3931" s="8"/>
      <c r="H3931" s="67" t="s">
        <v>33</v>
      </c>
      <c r="I3931" s="22" t="s">
        <v>497</v>
      </c>
      <c r="J3931" s="68">
        <v>1</v>
      </c>
      <c r="K3931" s="13">
        <f>IFERROR(VLOOKUP(I3931,'LISTES stock'!A$2:B$1487,2,0)+SUMIFS(J3931:J3931,D3931:D3931,"ENTRÉE",I3931:I3931,I3931)-SUMIFS(J3931:J3931,D3931:D3931,"SORTIE",I3931:I3931,I3931),"")</f>
        <v>-11</v>
      </c>
      <c r="L3931" s="13">
        <f>IFERROR(VLOOKUP(I3931,T_LISTES[],3,0),"")</f>
        <v>0</v>
      </c>
      <c r="M3931" s="13" t="str">
        <f t="shared" si="123"/>
        <v>COMMANDER</v>
      </c>
      <c r="N3931" s="23"/>
      <c r="O3931" s="8"/>
      <c r="P3931" s="69">
        <v>0</v>
      </c>
      <c r="Q3931" s="22"/>
      <c r="R3931" s="14" t="s">
        <v>1776</v>
      </c>
    </row>
    <row r="3932" spans="1:18" x14ac:dyDescent="0.25">
      <c r="A3932" s="14">
        <f t="shared" si="122"/>
        <v>3931</v>
      </c>
      <c r="B3932" s="15">
        <v>44470</v>
      </c>
      <c r="C3932" s="7">
        <v>44471</v>
      </c>
      <c r="D3932" s="8" t="s">
        <v>842</v>
      </c>
      <c r="E3932" s="22" t="s">
        <v>84</v>
      </c>
      <c r="F3932" s="67" t="s">
        <v>1747</v>
      </c>
      <c r="G3932" s="8"/>
      <c r="H3932" s="67" t="s">
        <v>33</v>
      </c>
      <c r="I3932" s="22" t="s">
        <v>12</v>
      </c>
      <c r="J3932" s="68">
        <v>2</v>
      </c>
      <c r="K3932" s="13">
        <f>IFERROR(VLOOKUP(I3932,'LISTES stock'!A$2:B$1487,2,0)+SUMIFS(J3932:J3932,D3932:D3932,"ENTRÉE",I3932:I3932,I3932)-SUMIFS(J3932:J3932,D3932:D3932,"SORTIE",I3932:I3932,I3932),"")</f>
        <v>-1</v>
      </c>
      <c r="L3932" s="13">
        <f>IFERROR(VLOOKUP(I3932,T_LISTES[],3,0),"")</f>
        <v>0</v>
      </c>
      <c r="M3932" s="13" t="str">
        <f t="shared" si="123"/>
        <v>COMMANDER</v>
      </c>
      <c r="N3932" s="23"/>
      <c r="O3932" s="8"/>
      <c r="P3932" s="69">
        <v>0</v>
      </c>
      <c r="Q3932" s="22" t="s">
        <v>1758</v>
      </c>
      <c r="R3932" s="14" t="s">
        <v>1739</v>
      </c>
    </row>
    <row r="3933" spans="1:18" x14ac:dyDescent="0.25">
      <c r="A3933" s="14">
        <f t="shared" si="122"/>
        <v>3932</v>
      </c>
      <c r="B3933" s="15">
        <v>44470</v>
      </c>
      <c r="C3933" s="7">
        <v>44471</v>
      </c>
      <c r="D3933" s="8" t="s">
        <v>842</v>
      </c>
      <c r="E3933" s="22" t="s">
        <v>727</v>
      </c>
      <c r="F3933" s="67" t="s">
        <v>1870</v>
      </c>
      <c r="G3933" s="8"/>
      <c r="H3933" s="67" t="s">
        <v>1796</v>
      </c>
      <c r="I3933" s="22" t="s">
        <v>205</v>
      </c>
      <c r="J3933" s="68">
        <v>1</v>
      </c>
      <c r="K3933" s="13">
        <f>IFERROR(VLOOKUP(I3933,'LISTES stock'!A$2:B$1487,2,0)+SUMIFS(J3933:J3933,D3933:D3933,"ENTRÉE",I3933:I3933,I3933)-SUMIFS(J3933:J3933,D3933:D3933,"SORTIE",I3933:I3933,I3933),"")</f>
        <v>-16</v>
      </c>
      <c r="L3933" s="13">
        <f>IFERROR(VLOOKUP(I3933,T_LISTES[],3,0),"")</f>
        <v>0</v>
      </c>
      <c r="M3933" s="13" t="str">
        <f t="shared" si="123"/>
        <v>COMMANDER</v>
      </c>
      <c r="N3933" s="23"/>
      <c r="O3933" s="8"/>
      <c r="P3933" s="69">
        <v>0</v>
      </c>
      <c r="Q3933" s="22"/>
      <c r="R3933" s="14" t="s">
        <v>1842</v>
      </c>
    </row>
    <row r="3934" spans="1:18" x14ac:dyDescent="0.25">
      <c r="A3934" s="14">
        <f t="shared" si="122"/>
        <v>3933</v>
      </c>
      <c r="B3934" s="15">
        <v>44470</v>
      </c>
      <c r="C3934" s="7">
        <v>44471</v>
      </c>
      <c r="D3934" s="8" t="s">
        <v>842</v>
      </c>
      <c r="E3934" s="22" t="s">
        <v>74</v>
      </c>
      <c r="F3934" s="67" t="s">
        <v>2207</v>
      </c>
      <c r="G3934" s="8"/>
      <c r="H3934" s="67" t="s">
        <v>1740</v>
      </c>
      <c r="I3934" s="22" t="s">
        <v>304</v>
      </c>
      <c r="J3934" s="68">
        <v>1</v>
      </c>
      <c r="K3934" s="13">
        <f>IFERROR(VLOOKUP(I3934,'LISTES stock'!A$2:B$1487,2,0)+SUMIFS(J3934:J3934,D3934:D3934,"ENTRÉE",I3934:I3934,I3934)-SUMIFS(J3934:J3934,D3934:D3934,"SORTIE",I3934:I3934,I3934),"")</f>
        <v>-4</v>
      </c>
      <c r="L3934" s="13">
        <f>IFERROR(VLOOKUP(I3934,T_LISTES[],3,0),"")</f>
        <v>0</v>
      </c>
      <c r="M3934" s="13" t="str">
        <f t="shared" si="123"/>
        <v>COMMANDER</v>
      </c>
      <c r="N3934" s="23"/>
      <c r="O3934" s="8"/>
      <c r="P3934" s="69">
        <v>0</v>
      </c>
      <c r="Q3934" s="22"/>
      <c r="R3934" s="14" t="s">
        <v>2213</v>
      </c>
    </row>
    <row r="3935" spans="1:18" x14ac:dyDescent="0.25">
      <c r="A3935" s="14">
        <f t="shared" si="122"/>
        <v>3934</v>
      </c>
      <c r="B3935" s="15">
        <v>44470</v>
      </c>
      <c r="C3935" s="7">
        <v>44471</v>
      </c>
      <c r="D3935" s="75" t="s">
        <v>844</v>
      </c>
      <c r="E3935" s="22" t="s">
        <v>2298</v>
      </c>
      <c r="F3935" s="67" t="s">
        <v>1747</v>
      </c>
      <c r="G3935" s="8"/>
      <c r="H3935" s="67"/>
      <c r="I3935" s="22" t="s">
        <v>297</v>
      </c>
      <c r="J3935" s="68">
        <v>2</v>
      </c>
      <c r="K3935" s="13">
        <f>IFERROR(VLOOKUP(I3935,'LISTES stock'!A$2:B$1487,2,0)+SUMIFS(J3935:J3935,D3935:D3935,"ENTRÉE",I3935:I3935,I3935)-SUMIFS(J3935:J3935,D3935:D3935,"SORTIE",I3935:I3935,I3935),"")</f>
        <v>-2</v>
      </c>
      <c r="L3935" s="13">
        <f>IFERROR(VLOOKUP(I3935,T_LISTES[],3,0),"")</f>
        <v>2</v>
      </c>
      <c r="M3935" s="13" t="str">
        <f t="shared" si="123"/>
        <v>COMMANDER</v>
      </c>
      <c r="N3935" s="23"/>
      <c r="O3935" s="8"/>
      <c r="P3935" s="69">
        <v>0</v>
      </c>
      <c r="Q3935" s="22"/>
      <c r="R3935" s="14"/>
    </row>
    <row r="3936" spans="1:18" x14ac:dyDescent="0.25">
      <c r="A3936" s="14">
        <f t="shared" si="122"/>
        <v>3935</v>
      </c>
      <c r="B3936" s="15">
        <v>44470</v>
      </c>
      <c r="C3936" s="7">
        <v>44471</v>
      </c>
      <c r="D3936" s="75" t="s">
        <v>844</v>
      </c>
      <c r="E3936" s="22" t="s">
        <v>2298</v>
      </c>
      <c r="F3936" s="67" t="s">
        <v>1747</v>
      </c>
      <c r="G3936" s="8"/>
      <c r="H3936" s="67"/>
      <c r="I3936" s="22" t="s">
        <v>298</v>
      </c>
      <c r="J3936" s="68">
        <v>2</v>
      </c>
      <c r="K3936" s="13">
        <f>IFERROR(VLOOKUP(I3936,'LISTES stock'!A$2:B$1487,2,0)+SUMIFS(J3936:J3936,D3936:D3936,"ENTRÉE",I3936:I3936,I3936)-SUMIFS(J3936:J3936,D3936:D3936,"SORTIE",I3936:I3936,I3936),"")</f>
        <v>-9</v>
      </c>
      <c r="L3936" s="13">
        <f>IFERROR(VLOOKUP(I3936,T_LISTES[],3,0),"")</f>
        <v>2</v>
      </c>
      <c r="M3936" s="13" t="str">
        <f t="shared" si="123"/>
        <v>COMMANDER</v>
      </c>
      <c r="N3936" s="23"/>
      <c r="O3936" s="8"/>
      <c r="P3936" s="69">
        <v>0</v>
      </c>
      <c r="Q3936" s="22"/>
      <c r="R3936" s="14"/>
    </row>
    <row r="3937" spans="1:18" x14ac:dyDescent="0.25">
      <c r="A3937" s="14">
        <f t="shared" si="122"/>
        <v>3936</v>
      </c>
      <c r="B3937" s="15">
        <v>44470</v>
      </c>
      <c r="C3937" s="7">
        <v>44471</v>
      </c>
      <c r="D3937" s="75" t="s">
        <v>844</v>
      </c>
      <c r="E3937" s="22" t="s">
        <v>2298</v>
      </c>
      <c r="F3937" s="67" t="s">
        <v>1747</v>
      </c>
      <c r="G3937" s="8"/>
      <c r="H3937" s="67"/>
      <c r="I3937" s="22" t="s">
        <v>12</v>
      </c>
      <c r="J3937" s="68">
        <v>2</v>
      </c>
      <c r="K3937" s="13">
        <f>IFERROR(VLOOKUP(I3937,'LISTES stock'!A$2:B$1487,2,0)+SUMIFS(J3937:J3937,D3937:D3937,"ENTRÉE",I3937:I3937,I3937)-SUMIFS(J3937:J3937,D3937:D3937,"SORTIE",I3937:I3937,I3937),"")</f>
        <v>3</v>
      </c>
      <c r="L3937" s="13">
        <f>IFERROR(VLOOKUP(I3937,T_LISTES[],3,0),"")</f>
        <v>0</v>
      </c>
      <c r="M3937" s="13" t="str">
        <f t="shared" si="123"/>
        <v/>
      </c>
      <c r="N3937" s="23" t="s">
        <v>1824</v>
      </c>
      <c r="O3937" s="8"/>
      <c r="P3937" s="69">
        <v>0</v>
      </c>
      <c r="Q3937" s="22"/>
      <c r="R3937" s="14"/>
    </row>
    <row r="3938" spans="1:18" x14ac:dyDescent="0.25">
      <c r="A3938" s="14">
        <f t="shared" si="122"/>
        <v>3937</v>
      </c>
      <c r="B3938" s="15">
        <v>44470</v>
      </c>
      <c r="C3938" s="7">
        <v>44473</v>
      </c>
      <c r="D3938" s="8" t="s">
        <v>842</v>
      </c>
      <c r="E3938" s="22" t="s">
        <v>866</v>
      </c>
      <c r="F3938" s="67" t="s">
        <v>1735</v>
      </c>
      <c r="G3938" s="8"/>
      <c r="H3938" s="67" t="s">
        <v>33</v>
      </c>
      <c r="I3938" s="22" t="s">
        <v>635</v>
      </c>
      <c r="J3938" s="68">
        <v>1</v>
      </c>
      <c r="K3938" s="13">
        <f>IFERROR(VLOOKUP(I3938,'LISTES stock'!A$2:B$1487,2,0)+SUMIFS(J3938:J3938,D3938:D3938,"ENTRÉE",I3938:I3938,I3938)-SUMIFS(J3938:J3938,D3938:D3938,"SORTIE",I3938:I3938,I3938),"")</f>
        <v>0</v>
      </c>
      <c r="L3938" s="13">
        <f>IFERROR(VLOOKUP(I3938,T_LISTES[],3,0),"")</f>
        <v>2</v>
      </c>
      <c r="M3938" s="13" t="str">
        <f t="shared" si="123"/>
        <v>COMMANDER</v>
      </c>
      <c r="N3938" s="23"/>
      <c r="O3938" s="8"/>
      <c r="P3938" s="69">
        <v>25000</v>
      </c>
      <c r="Q3938" s="22"/>
      <c r="R3938" s="14" t="s">
        <v>1759</v>
      </c>
    </row>
    <row r="3939" spans="1:18" x14ac:dyDescent="0.25">
      <c r="A3939" s="14">
        <f t="shared" si="122"/>
        <v>3938</v>
      </c>
      <c r="B3939" s="15">
        <v>44470</v>
      </c>
      <c r="C3939" s="7">
        <v>44473</v>
      </c>
      <c r="D3939" s="8" t="s">
        <v>842</v>
      </c>
      <c r="E3939" s="22" t="s">
        <v>718</v>
      </c>
      <c r="F3939" s="67" t="s">
        <v>1860</v>
      </c>
      <c r="G3939" s="8"/>
      <c r="H3939" s="67" t="s">
        <v>26</v>
      </c>
      <c r="I3939" s="22" t="s">
        <v>135</v>
      </c>
      <c r="J3939" s="68">
        <v>1</v>
      </c>
      <c r="K3939" s="13">
        <f>IFERROR(VLOOKUP(I3939,'LISTES stock'!A$2:B$1487,2,0)+SUMIFS(J3939:J3939,D3939:D3939,"ENTRÉE",I3939:I3939,I3939)-SUMIFS(J3939:J3939,D3939:D3939,"SORTIE",I3939:I3939,I3939),"")</f>
        <v>-87</v>
      </c>
      <c r="L3939" s="13">
        <f>IFERROR(VLOOKUP(I3939,T_LISTES[],3,0),"")</f>
        <v>2</v>
      </c>
      <c r="M3939" s="13" t="str">
        <f t="shared" si="123"/>
        <v>COMMANDER</v>
      </c>
      <c r="N3939" s="23"/>
      <c r="O3939" s="8"/>
      <c r="P3939" s="69">
        <v>0</v>
      </c>
      <c r="Q3939" s="22"/>
      <c r="R3939" s="14" t="s">
        <v>1737</v>
      </c>
    </row>
    <row r="3940" spans="1:18" x14ac:dyDescent="0.25">
      <c r="A3940" s="14">
        <f t="shared" si="122"/>
        <v>3939</v>
      </c>
      <c r="B3940" s="15">
        <v>44470</v>
      </c>
      <c r="C3940" s="7">
        <v>44473</v>
      </c>
      <c r="D3940" s="8" t="s">
        <v>842</v>
      </c>
      <c r="E3940" s="22" t="s">
        <v>1734</v>
      </c>
      <c r="F3940" s="67" t="s">
        <v>1747</v>
      </c>
      <c r="G3940" s="8"/>
      <c r="H3940" s="67" t="s">
        <v>17</v>
      </c>
      <c r="I3940" s="22" t="s">
        <v>24</v>
      </c>
      <c r="J3940" s="68">
        <v>4</v>
      </c>
      <c r="K3940" s="13">
        <f>IFERROR(VLOOKUP(I3940,'LISTES stock'!A$2:B$1487,2,0)+SUMIFS(J3940:J3940,D3940:D3940,"ENTRÉE",I3940:I3940,I3940)-SUMIFS(J3940:J3940,D3940:D3940,"SORTIE",I3940:I3940,I3940),"")</f>
        <v>-13</v>
      </c>
      <c r="L3940" s="13">
        <f>IFERROR(VLOOKUP(I3940,T_LISTES[],3,0),"")</f>
        <v>0</v>
      </c>
      <c r="M3940" s="13" t="str">
        <f t="shared" si="123"/>
        <v>COMMANDER</v>
      </c>
      <c r="N3940" s="23"/>
      <c r="O3940" s="8"/>
      <c r="P3940" s="69">
        <v>0</v>
      </c>
      <c r="Q3940" s="22" t="s">
        <v>2245</v>
      </c>
      <c r="R3940" s="14" t="s">
        <v>1776</v>
      </c>
    </row>
    <row r="3941" spans="1:18" x14ac:dyDescent="0.25">
      <c r="A3941" s="14">
        <f t="shared" si="122"/>
        <v>3940</v>
      </c>
      <c r="B3941" s="15">
        <v>44470</v>
      </c>
      <c r="C3941" s="7">
        <v>44473</v>
      </c>
      <c r="D3941" s="8" t="s">
        <v>842</v>
      </c>
      <c r="E3941" s="22" t="s">
        <v>1734</v>
      </c>
      <c r="F3941" s="67" t="s">
        <v>1747</v>
      </c>
      <c r="G3941" s="8"/>
      <c r="H3941" s="67" t="s">
        <v>17</v>
      </c>
      <c r="I3941" s="22" t="s">
        <v>23</v>
      </c>
      <c r="J3941" s="68">
        <v>4</v>
      </c>
      <c r="K3941" s="13">
        <f>IFERROR(VLOOKUP(I3941,'LISTES stock'!A$2:B$1487,2,0)+SUMIFS(J3941:J3941,D3941:D3941,"ENTRÉE",I3941:I3941,I3941)-SUMIFS(J3941:J3941,D3941:D3941,"SORTIE",I3941:I3941,I3941),"")</f>
        <v>-13</v>
      </c>
      <c r="L3941" s="13">
        <f>IFERROR(VLOOKUP(I3941,T_LISTES[],3,0),"")</f>
        <v>0</v>
      </c>
      <c r="M3941" s="13" t="str">
        <f t="shared" si="123"/>
        <v>COMMANDER</v>
      </c>
      <c r="N3941" s="23"/>
      <c r="O3941" s="8"/>
      <c r="P3941" s="69">
        <v>0</v>
      </c>
      <c r="Q3941" s="22" t="s">
        <v>2245</v>
      </c>
      <c r="R3941" s="14" t="s">
        <v>1776</v>
      </c>
    </row>
    <row r="3942" spans="1:18" x14ac:dyDescent="0.25">
      <c r="A3942" s="14">
        <f t="shared" si="122"/>
        <v>3941</v>
      </c>
      <c r="B3942" s="15">
        <v>44470</v>
      </c>
      <c r="C3942" s="7">
        <v>44473</v>
      </c>
      <c r="D3942" s="8" t="s">
        <v>842</v>
      </c>
      <c r="E3942" s="22" t="s">
        <v>867</v>
      </c>
      <c r="F3942" s="67" t="s">
        <v>1744</v>
      </c>
      <c r="G3942" s="8"/>
      <c r="H3942" s="67" t="s">
        <v>33</v>
      </c>
      <c r="I3942" s="22" t="s">
        <v>1007</v>
      </c>
      <c r="J3942" s="68">
        <v>2</v>
      </c>
      <c r="K3942" s="13">
        <f>IFERROR(VLOOKUP(I3942,'LISTES stock'!A$2:B$1487,2,0)+SUMIFS(J3942:J3942,D3942:D3942,"ENTRÉE",I3942:I3942,I3942)-SUMIFS(J3942:J3942,D3942:D3942,"SORTIE",I3942:I3942,I3942),"")</f>
        <v>0</v>
      </c>
      <c r="L3942" s="13">
        <f>IFERROR(VLOOKUP(I3942,T_LISTES[],3,0),"")</f>
        <v>2</v>
      </c>
      <c r="M3942" s="13" t="str">
        <f t="shared" si="123"/>
        <v>COMMANDER</v>
      </c>
      <c r="N3942" s="23"/>
      <c r="O3942" s="8"/>
      <c r="P3942" s="69">
        <v>40000</v>
      </c>
      <c r="Q3942" s="22"/>
      <c r="R3942" s="14" t="s">
        <v>1896</v>
      </c>
    </row>
    <row r="3943" spans="1:18" x14ac:dyDescent="0.25">
      <c r="A3943" s="14">
        <f t="shared" si="122"/>
        <v>3942</v>
      </c>
      <c r="B3943" s="15">
        <v>44470</v>
      </c>
      <c r="C3943" s="7">
        <v>44473</v>
      </c>
      <c r="D3943" s="8" t="s">
        <v>842</v>
      </c>
      <c r="E3943" s="22" t="s">
        <v>1734</v>
      </c>
      <c r="F3943" s="67" t="s">
        <v>1747</v>
      </c>
      <c r="G3943" s="8"/>
      <c r="H3943" s="67" t="s">
        <v>17</v>
      </c>
      <c r="I3943" s="22" t="s">
        <v>56</v>
      </c>
      <c r="J3943" s="68">
        <v>4</v>
      </c>
      <c r="K3943" s="13">
        <f>IFERROR(VLOOKUP(I3943,'LISTES stock'!A$2:B$1487,2,0)+SUMIFS(J3943:J3943,D3943:D3943,"ENTRÉE",I3943:I3943,I3943)-SUMIFS(J3943:J3943,D3943:D3943,"SORTIE",I3943:I3943,I3943),"")</f>
        <v>5</v>
      </c>
      <c r="L3943" s="13">
        <f>IFERROR(VLOOKUP(I3943,T_LISTES[],3,0),"")</f>
        <v>0</v>
      </c>
      <c r="M3943" s="13" t="str">
        <f t="shared" si="123"/>
        <v/>
      </c>
      <c r="N3943" s="23"/>
      <c r="O3943" s="8"/>
      <c r="P3943" s="69">
        <v>0</v>
      </c>
      <c r="Q3943" s="22" t="s">
        <v>2245</v>
      </c>
      <c r="R3943" s="14" t="s">
        <v>1776</v>
      </c>
    </row>
    <row r="3944" spans="1:18" x14ac:dyDescent="0.25">
      <c r="A3944" s="14">
        <f t="shared" si="122"/>
        <v>3943</v>
      </c>
      <c r="B3944" s="15">
        <v>44470</v>
      </c>
      <c r="C3944" s="7">
        <v>44473</v>
      </c>
      <c r="D3944" s="8" t="s">
        <v>842</v>
      </c>
      <c r="E3944" s="22" t="s">
        <v>264</v>
      </c>
      <c r="F3944" s="67" t="s">
        <v>1784</v>
      </c>
      <c r="G3944" s="8"/>
      <c r="H3944" s="67" t="s">
        <v>9</v>
      </c>
      <c r="I3944" s="22" t="s">
        <v>1016</v>
      </c>
      <c r="J3944" s="68">
        <v>1</v>
      </c>
      <c r="K3944" s="13">
        <f>IFERROR(VLOOKUP(I3944,'LISTES stock'!A$2:B$1487,2,0)+SUMIFS(J3944:J3944,D3944:D3944,"ENTRÉE",I3944:I3944,I3944)-SUMIFS(J3944:J3944,D3944:D3944,"SORTIE",I3944:I3944,I3944),"")</f>
        <v>-2</v>
      </c>
      <c r="L3944" s="13">
        <f>IFERROR(VLOOKUP(I3944,T_LISTES[],3,0),"")</f>
        <v>0</v>
      </c>
      <c r="M3944" s="13" t="str">
        <f t="shared" si="123"/>
        <v>COMMANDER</v>
      </c>
      <c r="N3944" s="23"/>
      <c r="O3944" s="8"/>
      <c r="P3944" s="69">
        <v>0</v>
      </c>
      <c r="Q3944" s="22"/>
      <c r="R3944" s="14" t="s">
        <v>1842</v>
      </c>
    </row>
    <row r="3945" spans="1:18" x14ac:dyDescent="0.25">
      <c r="A3945" s="14">
        <f t="shared" si="122"/>
        <v>3944</v>
      </c>
      <c r="B3945" s="15">
        <v>44470</v>
      </c>
      <c r="C3945" s="7">
        <v>44473</v>
      </c>
      <c r="D3945" s="8" t="s">
        <v>842</v>
      </c>
      <c r="E3945" s="22" t="s">
        <v>63</v>
      </c>
      <c r="F3945" s="67" t="s">
        <v>1747</v>
      </c>
      <c r="G3945" s="8"/>
      <c r="H3945" s="67" t="s">
        <v>33</v>
      </c>
      <c r="I3945" s="22" t="s">
        <v>735</v>
      </c>
      <c r="J3945" s="68">
        <v>2</v>
      </c>
      <c r="K3945" s="13">
        <f>IFERROR(VLOOKUP(I3945,'LISTES stock'!A$2:B$1487,2,0)+SUMIFS(J3945:J3945,D3945:D3945,"ENTRÉE",I3945:I3945,I3945)-SUMIFS(J3945:J3945,D3945:D3945,"SORTIE",I3945:I3945,I3945),"")</f>
        <v>-8</v>
      </c>
      <c r="L3945" s="13">
        <f>IFERROR(VLOOKUP(I3945,T_LISTES[],3,0),"")</f>
        <v>0</v>
      </c>
      <c r="M3945" s="13" t="str">
        <f t="shared" si="123"/>
        <v>COMMANDER</v>
      </c>
      <c r="N3945" s="23"/>
      <c r="O3945" s="8"/>
      <c r="P3945" s="69">
        <v>0</v>
      </c>
      <c r="Q3945" s="22"/>
      <c r="R3945" s="14" t="s">
        <v>1737</v>
      </c>
    </row>
    <row r="3946" spans="1:18" x14ac:dyDescent="0.25">
      <c r="A3946" s="14">
        <f t="shared" si="122"/>
        <v>3945</v>
      </c>
      <c r="B3946" s="15">
        <v>44470</v>
      </c>
      <c r="C3946" s="7">
        <v>44473</v>
      </c>
      <c r="D3946" s="8" t="s">
        <v>842</v>
      </c>
      <c r="E3946" s="22" t="s">
        <v>217</v>
      </c>
      <c r="F3946" s="67" t="s">
        <v>1964</v>
      </c>
      <c r="G3946" s="8"/>
      <c r="H3946" s="67" t="s">
        <v>1742</v>
      </c>
      <c r="I3946" s="22" t="s">
        <v>7</v>
      </c>
      <c r="J3946" s="68">
        <v>1</v>
      </c>
      <c r="K3946" s="13">
        <f>IFERROR(VLOOKUP(I3946,'LISTES stock'!A$2:B$1487,2,0)+SUMIFS(J3946:J3946,D3946:D3946,"ENTRÉE",I3946:I3946,I3946)-SUMIFS(J3946:J3946,D3946:D3946,"SORTIE",I3946:I3946,I3946),"")</f>
        <v>0</v>
      </c>
      <c r="L3946" s="13">
        <f>IFERROR(VLOOKUP(I3946,T_LISTES[],3,0),"")</f>
        <v>2</v>
      </c>
      <c r="M3946" s="13" t="str">
        <f t="shared" si="123"/>
        <v>COMMANDER</v>
      </c>
      <c r="N3946" s="23"/>
      <c r="O3946" s="8"/>
      <c r="P3946" s="69">
        <v>0</v>
      </c>
      <c r="Q3946" s="22"/>
      <c r="R3946" s="14" t="s">
        <v>2211</v>
      </c>
    </row>
    <row r="3947" spans="1:18" x14ac:dyDescent="0.25">
      <c r="A3947" s="14">
        <f t="shared" si="122"/>
        <v>3946</v>
      </c>
      <c r="B3947" s="15">
        <v>44470</v>
      </c>
      <c r="C3947" s="7">
        <v>44473</v>
      </c>
      <c r="D3947" s="8" t="s">
        <v>842</v>
      </c>
      <c r="E3947" s="22" t="s">
        <v>866</v>
      </c>
      <c r="F3947" s="67" t="s">
        <v>1870</v>
      </c>
      <c r="G3947" s="8"/>
      <c r="H3947" s="67" t="s">
        <v>1796</v>
      </c>
      <c r="I3947" s="22" t="s">
        <v>213</v>
      </c>
      <c r="J3947" s="68">
        <v>1</v>
      </c>
      <c r="K3947" s="13">
        <f>IFERROR(VLOOKUP(I3947,'LISTES stock'!A$2:B$1487,2,0)+SUMIFS(J3947:J3947,D3947:D3947,"ENTRÉE",I3947:I3947,I3947)-SUMIFS(J3947:J3947,D3947:D3947,"SORTIE",I3947:I3947,I3947),"")</f>
        <v>-31</v>
      </c>
      <c r="L3947" s="13">
        <f>IFERROR(VLOOKUP(I3947,T_LISTES[],3,0),"")</f>
        <v>0</v>
      </c>
      <c r="M3947" s="13" t="str">
        <f t="shared" si="123"/>
        <v>COMMANDER</v>
      </c>
      <c r="N3947" s="23"/>
      <c r="O3947" s="8"/>
      <c r="P3947" s="69">
        <v>0</v>
      </c>
      <c r="Q3947" s="22"/>
      <c r="R3947" s="14" t="s">
        <v>1842</v>
      </c>
    </row>
    <row r="3948" spans="1:18" x14ac:dyDescent="0.25">
      <c r="A3948" s="14">
        <f t="shared" si="122"/>
        <v>3947</v>
      </c>
      <c r="B3948" s="15">
        <v>44470</v>
      </c>
      <c r="C3948" s="7">
        <v>44473</v>
      </c>
      <c r="D3948" s="8" t="s">
        <v>842</v>
      </c>
      <c r="E3948" s="22" t="s">
        <v>866</v>
      </c>
      <c r="F3948" s="67" t="s">
        <v>1744</v>
      </c>
      <c r="G3948" s="8"/>
      <c r="H3948" s="67" t="s">
        <v>33</v>
      </c>
      <c r="I3948" s="22" t="s">
        <v>299</v>
      </c>
      <c r="J3948" s="68">
        <v>2</v>
      </c>
      <c r="K3948" s="13">
        <f>IFERROR(VLOOKUP(I3948,'LISTES stock'!A$2:B$1487,2,0)+SUMIFS(J3948:J3948,D3948:D3948,"ENTRÉE",I3948:I3948,I3948)-SUMIFS(J3948:J3948,D3948:D3948,"SORTIE",I3948:I3948,I3948),"")</f>
        <v>-2</v>
      </c>
      <c r="L3948" s="13">
        <f>IFERROR(VLOOKUP(I3948,T_LISTES[],3,0),"")</f>
        <v>2</v>
      </c>
      <c r="M3948" s="13" t="str">
        <f t="shared" si="123"/>
        <v>COMMANDER</v>
      </c>
      <c r="N3948" s="23"/>
      <c r="O3948" s="8"/>
      <c r="P3948" s="69">
        <v>12000</v>
      </c>
      <c r="Q3948" s="22"/>
      <c r="R3948" s="14" t="s">
        <v>1896</v>
      </c>
    </row>
    <row r="3949" spans="1:18" x14ac:dyDescent="0.25">
      <c r="A3949" s="14">
        <f t="shared" si="122"/>
        <v>3948</v>
      </c>
      <c r="B3949" s="15">
        <v>44470</v>
      </c>
      <c r="C3949" s="7">
        <v>44473</v>
      </c>
      <c r="D3949" s="8" t="s">
        <v>842</v>
      </c>
      <c r="E3949" s="22" t="s">
        <v>34</v>
      </c>
      <c r="F3949" s="67" t="s">
        <v>1735</v>
      </c>
      <c r="G3949" s="8"/>
      <c r="H3949" s="67" t="s">
        <v>33</v>
      </c>
      <c r="I3949" s="22" t="s">
        <v>765</v>
      </c>
      <c r="J3949" s="68">
        <v>1</v>
      </c>
      <c r="K3949" s="13">
        <f>IFERROR(VLOOKUP(I3949,'LISTES stock'!A$2:B$1487,2,0)+SUMIFS(J3949:J3949,D3949:D3949,"ENTRÉE",I3949:I3949,I3949)-SUMIFS(J3949:J3949,D3949:D3949,"SORTIE",I3949:I3949,I3949),"")</f>
        <v>-1</v>
      </c>
      <c r="L3949" s="13">
        <f>IFERROR(VLOOKUP(I3949,T_LISTES[],3,0),"")</f>
        <v>0</v>
      </c>
      <c r="M3949" s="13" t="str">
        <f t="shared" si="123"/>
        <v>COMMANDER</v>
      </c>
      <c r="N3949" s="23"/>
      <c r="O3949" s="8"/>
      <c r="P3949" s="69">
        <v>0</v>
      </c>
      <c r="Q3949" s="22"/>
      <c r="R3949" s="14" t="s">
        <v>1739</v>
      </c>
    </row>
    <row r="3950" spans="1:18" x14ac:dyDescent="0.25">
      <c r="A3950" s="14">
        <f t="shared" si="122"/>
        <v>3949</v>
      </c>
      <c r="B3950" s="15">
        <v>44470</v>
      </c>
      <c r="C3950" s="7">
        <v>44473</v>
      </c>
      <c r="D3950" s="8" t="s">
        <v>842</v>
      </c>
      <c r="E3950" s="22" t="s">
        <v>68</v>
      </c>
      <c r="F3950" s="67" t="s">
        <v>1765</v>
      </c>
      <c r="G3950" s="8"/>
      <c r="H3950" s="67" t="s">
        <v>26</v>
      </c>
      <c r="I3950" s="22" t="s">
        <v>64</v>
      </c>
      <c r="J3950" s="68">
        <v>1</v>
      </c>
      <c r="K3950" s="13">
        <f>IFERROR(VLOOKUP(I3950,'LISTES stock'!A$2:B$1487,2,0)+SUMIFS(J3950:J3950,D3950:D3950,"ENTRÉE",I3950:I3950,I3950)-SUMIFS(J3950:J3950,D3950:D3950,"SORTIE",I3950:I3950,I3950),"")</f>
        <v>-50</v>
      </c>
      <c r="L3950" s="13">
        <f>IFERROR(VLOOKUP(I3950,T_LISTES[],3,0),"")</f>
        <v>2</v>
      </c>
      <c r="M3950" s="13" t="str">
        <f t="shared" si="123"/>
        <v>COMMANDER</v>
      </c>
      <c r="N3950" s="23"/>
      <c r="O3950" s="8"/>
      <c r="P3950" s="69">
        <v>0</v>
      </c>
      <c r="Q3950" s="22" t="s">
        <v>1780</v>
      </c>
      <c r="R3950" s="14" t="s">
        <v>1737</v>
      </c>
    </row>
    <row r="3951" spans="1:18" x14ac:dyDescent="0.25">
      <c r="A3951" s="14">
        <f t="shared" si="122"/>
        <v>3950</v>
      </c>
      <c r="B3951" s="15">
        <v>44470</v>
      </c>
      <c r="C3951" s="7">
        <v>44473</v>
      </c>
      <c r="D3951" s="8" t="s">
        <v>842</v>
      </c>
      <c r="E3951" s="22" t="s">
        <v>68</v>
      </c>
      <c r="F3951" s="67" t="s">
        <v>1765</v>
      </c>
      <c r="G3951" s="8"/>
      <c r="H3951" s="67" t="s">
        <v>26</v>
      </c>
      <c r="I3951" s="22" t="s">
        <v>65</v>
      </c>
      <c r="J3951" s="68">
        <v>1</v>
      </c>
      <c r="K3951" s="13">
        <f>IFERROR(VLOOKUP(I3951,'LISTES stock'!A$2:B$1487,2,0)+SUMIFS(J3951:J3951,D3951:D3951,"ENTRÉE",I3951:I3951,I3951)-SUMIFS(J3951:J3951,D3951:D3951,"SORTIE",I3951:I3951,I3951),"")</f>
        <v>-54</v>
      </c>
      <c r="L3951" s="13">
        <f>IFERROR(VLOOKUP(I3951,T_LISTES[],3,0),"")</f>
        <v>2</v>
      </c>
      <c r="M3951" s="13" t="str">
        <f t="shared" si="123"/>
        <v>COMMANDER</v>
      </c>
      <c r="N3951" s="23"/>
      <c r="O3951" s="8"/>
      <c r="P3951" s="69">
        <v>0</v>
      </c>
      <c r="Q3951" s="22" t="s">
        <v>1780</v>
      </c>
      <c r="R3951" s="14" t="s">
        <v>1737</v>
      </c>
    </row>
    <row r="3952" spans="1:18" x14ac:dyDescent="0.25">
      <c r="A3952" s="14">
        <f t="shared" si="122"/>
        <v>3951</v>
      </c>
      <c r="B3952" s="15">
        <v>44470</v>
      </c>
      <c r="C3952" s="7">
        <v>44473</v>
      </c>
      <c r="D3952" s="8" t="s">
        <v>842</v>
      </c>
      <c r="E3952" s="22" t="s">
        <v>68</v>
      </c>
      <c r="F3952" s="67" t="s">
        <v>1860</v>
      </c>
      <c r="G3952" s="8"/>
      <c r="H3952" s="67" t="s">
        <v>26</v>
      </c>
      <c r="I3952" s="22" t="s">
        <v>135</v>
      </c>
      <c r="J3952" s="68">
        <v>1</v>
      </c>
      <c r="K3952" s="13">
        <f>IFERROR(VLOOKUP(I3952,'LISTES stock'!A$2:B$1487,2,0)+SUMIFS(J3952:J3952,D3952:D3952,"ENTRÉE",I3952:I3952,I3952)-SUMIFS(J3952:J3952,D3952:D3952,"SORTIE",I3952:I3952,I3952),"")</f>
        <v>-87</v>
      </c>
      <c r="L3952" s="13">
        <f>IFERROR(VLOOKUP(I3952,T_LISTES[],3,0),"")</f>
        <v>2</v>
      </c>
      <c r="M3952" s="13" t="str">
        <f t="shared" si="123"/>
        <v>COMMANDER</v>
      </c>
      <c r="N3952" s="23"/>
      <c r="O3952" s="8"/>
      <c r="P3952" s="69">
        <v>0</v>
      </c>
      <c r="Q3952" s="22" t="s">
        <v>1780</v>
      </c>
      <c r="R3952" s="14" t="s">
        <v>1737</v>
      </c>
    </row>
    <row r="3953" spans="1:18" x14ac:dyDescent="0.25">
      <c r="A3953" s="14">
        <f t="shared" si="122"/>
        <v>3952</v>
      </c>
      <c r="B3953" s="15">
        <v>44470</v>
      </c>
      <c r="C3953" s="7">
        <v>44473</v>
      </c>
      <c r="D3953" s="8" t="s">
        <v>842</v>
      </c>
      <c r="E3953" s="22" t="s">
        <v>68</v>
      </c>
      <c r="F3953" s="67" t="s">
        <v>1765</v>
      </c>
      <c r="G3953" s="8"/>
      <c r="H3953" s="67" t="s">
        <v>26</v>
      </c>
      <c r="I3953" s="22" t="s">
        <v>57</v>
      </c>
      <c r="J3953" s="68">
        <v>35</v>
      </c>
      <c r="K3953" s="13">
        <f>IFERROR(VLOOKUP(I3953,'LISTES stock'!A$2:B$1487,2,0)+SUMIFS(J3953:J3953,D3953:D3953,"ENTRÉE",I3953:I3953,I3953)-SUMIFS(J3953:J3953,D3953:D3953,"SORTIE",I3953:I3953,I3953),"")</f>
        <v>-7079</v>
      </c>
      <c r="L3953" s="13">
        <f>IFERROR(VLOOKUP(I3953,T_LISTES[],3,0),"")</f>
        <v>0</v>
      </c>
      <c r="M3953" s="13" t="str">
        <f t="shared" si="123"/>
        <v>COMMANDER</v>
      </c>
      <c r="N3953" s="23" t="s">
        <v>1861</v>
      </c>
      <c r="O3953" s="8"/>
      <c r="P3953" s="69">
        <v>0</v>
      </c>
      <c r="Q3953" s="22" t="s">
        <v>1780</v>
      </c>
      <c r="R3953" s="14" t="s">
        <v>1737</v>
      </c>
    </row>
    <row r="3954" spans="1:18" x14ac:dyDescent="0.25">
      <c r="A3954" s="14">
        <f t="shared" si="122"/>
        <v>3953</v>
      </c>
      <c r="B3954" s="15">
        <v>44470</v>
      </c>
      <c r="C3954" s="7">
        <v>44473</v>
      </c>
      <c r="D3954" s="8" t="s">
        <v>842</v>
      </c>
      <c r="E3954" s="22" t="s">
        <v>1734</v>
      </c>
      <c r="F3954" s="67" t="s">
        <v>1964</v>
      </c>
      <c r="G3954" s="8"/>
      <c r="H3954" s="67" t="s">
        <v>1742</v>
      </c>
      <c r="I3954" s="22" t="s">
        <v>337</v>
      </c>
      <c r="J3954" s="68">
        <v>6</v>
      </c>
      <c r="K3954" s="13">
        <f>IFERROR(VLOOKUP(I3954,'LISTES stock'!A$2:B$1487,2,0)+SUMIFS(J3954:J3954,D3954:D3954,"ENTRÉE",I3954:I3954,I3954)-SUMIFS(J3954:J3954,D3954:D3954,"SORTIE",I3954:I3954,I3954),"")</f>
        <v>-30</v>
      </c>
      <c r="L3954" s="13">
        <f>IFERROR(VLOOKUP(I3954,T_LISTES[],3,0),"")</f>
        <v>2</v>
      </c>
      <c r="M3954" s="13" t="str">
        <f t="shared" si="123"/>
        <v>COMMANDER</v>
      </c>
      <c r="N3954" s="23"/>
      <c r="O3954" s="8"/>
      <c r="P3954" s="69">
        <v>0</v>
      </c>
      <c r="Q3954" s="22" t="s">
        <v>2245</v>
      </c>
      <c r="R3954" s="14" t="s">
        <v>1743</v>
      </c>
    </row>
    <row r="3955" spans="1:18" x14ac:dyDescent="0.25">
      <c r="A3955" s="14">
        <f t="shared" si="122"/>
        <v>3954</v>
      </c>
      <c r="B3955" s="15">
        <v>44470</v>
      </c>
      <c r="C3955" s="7">
        <v>44473</v>
      </c>
      <c r="D3955" s="8" t="s">
        <v>842</v>
      </c>
      <c r="E3955" s="22" t="s">
        <v>1734</v>
      </c>
      <c r="F3955" s="67" t="s">
        <v>1964</v>
      </c>
      <c r="G3955" s="8"/>
      <c r="H3955" s="67" t="s">
        <v>1742</v>
      </c>
      <c r="I3955" s="22" t="s">
        <v>333</v>
      </c>
      <c r="J3955" s="68">
        <v>6</v>
      </c>
      <c r="K3955" s="13">
        <f>IFERROR(VLOOKUP(I3955,'LISTES stock'!A$2:B$1487,2,0)+SUMIFS(J3955:J3955,D3955:D3955,"ENTRÉE",I3955:I3955,I3955)-SUMIFS(J3955:J3955,D3955:D3955,"SORTIE",I3955:I3955,I3955),"")</f>
        <v>-27</v>
      </c>
      <c r="L3955" s="13">
        <f>IFERROR(VLOOKUP(I3955,T_LISTES[],3,0),"")</f>
        <v>2</v>
      </c>
      <c r="M3955" s="13" t="str">
        <f t="shared" si="123"/>
        <v>COMMANDER</v>
      </c>
      <c r="N3955" s="23"/>
      <c r="O3955" s="8"/>
      <c r="P3955" s="69">
        <v>0</v>
      </c>
      <c r="Q3955" s="22" t="s">
        <v>2245</v>
      </c>
      <c r="R3955" s="14" t="s">
        <v>1743</v>
      </c>
    </row>
    <row r="3956" spans="1:18" x14ac:dyDescent="0.25">
      <c r="A3956" s="14">
        <f t="shared" si="122"/>
        <v>3955</v>
      </c>
      <c r="B3956" s="15">
        <v>44470</v>
      </c>
      <c r="C3956" s="7">
        <v>44473</v>
      </c>
      <c r="D3956" s="8" t="s">
        <v>842</v>
      </c>
      <c r="E3956" s="22" t="s">
        <v>1734</v>
      </c>
      <c r="F3956" s="67" t="s">
        <v>1747</v>
      </c>
      <c r="G3956" s="8"/>
      <c r="H3956" s="67" t="s">
        <v>33</v>
      </c>
      <c r="I3956" s="22" t="s">
        <v>18</v>
      </c>
      <c r="J3956" s="68">
        <v>2</v>
      </c>
      <c r="K3956" s="13">
        <f>IFERROR(VLOOKUP(I3956,'LISTES stock'!A$2:B$1487,2,0)+SUMIFS(J3956:J3956,D3956:D3956,"ENTRÉE",I3956:I3956,I3956)-SUMIFS(J3956:J3956,D3956:D3956,"SORTIE",I3956:I3956,I3956),"")</f>
        <v>-59</v>
      </c>
      <c r="L3956" s="13">
        <f>IFERROR(VLOOKUP(I3956,T_LISTES[],3,0),"")</f>
        <v>0</v>
      </c>
      <c r="M3956" s="13" t="str">
        <f t="shared" si="123"/>
        <v>COMMANDER</v>
      </c>
      <c r="N3956" s="23" t="s">
        <v>1755</v>
      </c>
      <c r="O3956" s="8"/>
      <c r="P3956" s="69">
        <v>0</v>
      </c>
      <c r="Q3956" s="22"/>
      <c r="R3956" s="14" t="s">
        <v>1776</v>
      </c>
    </row>
    <row r="3957" spans="1:18" x14ac:dyDescent="0.25">
      <c r="A3957" s="14">
        <f t="shared" si="122"/>
        <v>3956</v>
      </c>
      <c r="B3957" s="15">
        <v>44470</v>
      </c>
      <c r="C3957" s="7">
        <v>44473</v>
      </c>
      <c r="D3957" s="8" t="s">
        <v>842</v>
      </c>
      <c r="E3957" s="22" t="s">
        <v>68</v>
      </c>
      <c r="F3957" s="67" t="s">
        <v>1964</v>
      </c>
      <c r="G3957" s="8"/>
      <c r="H3957" s="67" t="s">
        <v>1742</v>
      </c>
      <c r="I3957" s="22" t="s">
        <v>337</v>
      </c>
      <c r="J3957" s="68">
        <v>1</v>
      </c>
      <c r="K3957" s="13">
        <f>IFERROR(VLOOKUP(I3957,'LISTES stock'!A$2:B$1487,2,0)+SUMIFS(J3957:J3957,D3957:D3957,"ENTRÉE",I3957:I3957,I3957)-SUMIFS(J3957:J3957,D3957:D3957,"SORTIE",I3957:I3957,I3957),"")</f>
        <v>-25</v>
      </c>
      <c r="L3957" s="13">
        <f>IFERROR(VLOOKUP(I3957,T_LISTES[],3,0),"")</f>
        <v>2</v>
      </c>
      <c r="M3957" s="13" t="str">
        <f t="shared" si="123"/>
        <v>COMMANDER</v>
      </c>
      <c r="N3957" s="23"/>
      <c r="O3957" s="8"/>
      <c r="P3957" s="69">
        <v>0</v>
      </c>
      <c r="Q3957" s="22"/>
      <c r="R3957" s="14" t="s">
        <v>2204</v>
      </c>
    </row>
    <row r="3958" spans="1:18" x14ac:dyDescent="0.25">
      <c r="A3958" s="14">
        <f t="shared" si="122"/>
        <v>3957</v>
      </c>
      <c r="B3958" s="15">
        <v>44470</v>
      </c>
      <c r="C3958" s="7">
        <v>44473</v>
      </c>
      <c r="D3958" s="8" t="s">
        <v>842</v>
      </c>
      <c r="E3958" s="22" t="s">
        <v>68</v>
      </c>
      <c r="F3958" s="67" t="s">
        <v>1964</v>
      </c>
      <c r="G3958" s="8"/>
      <c r="H3958" s="67" t="s">
        <v>1742</v>
      </c>
      <c r="I3958" s="22" t="s">
        <v>333</v>
      </c>
      <c r="J3958" s="68">
        <v>1</v>
      </c>
      <c r="K3958" s="13">
        <f>IFERROR(VLOOKUP(I3958,'LISTES stock'!A$2:B$1487,2,0)+SUMIFS(J3958:J3958,D3958:D3958,"ENTRÉE",I3958:I3958,I3958)-SUMIFS(J3958:J3958,D3958:D3958,"SORTIE",I3958:I3958,I3958),"")</f>
        <v>-22</v>
      </c>
      <c r="L3958" s="13">
        <f>IFERROR(VLOOKUP(I3958,T_LISTES[],3,0),"")</f>
        <v>2</v>
      </c>
      <c r="M3958" s="13" t="str">
        <f t="shared" si="123"/>
        <v>COMMANDER</v>
      </c>
      <c r="N3958" s="23"/>
      <c r="O3958" s="8"/>
      <c r="P3958" s="69">
        <v>0</v>
      </c>
      <c r="Q3958" s="22"/>
      <c r="R3958" s="14" t="s">
        <v>2204</v>
      </c>
    </row>
    <row r="3959" spans="1:18" x14ac:dyDescent="0.25">
      <c r="A3959" s="14">
        <f t="shared" si="122"/>
        <v>3958</v>
      </c>
      <c r="B3959" s="15">
        <v>44470</v>
      </c>
      <c r="C3959" s="7">
        <v>44473</v>
      </c>
      <c r="D3959" s="8" t="s">
        <v>842</v>
      </c>
      <c r="E3959" s="22" t="s">
        <v>68</v>
      </c>
      <c r="F3959" s="67" t="s">
        <v>1964</v>
      </c>
      <c r="G3959" s="8"/>
      <c r="H3959" s="67" t="s">
        <v>1742</v>
      </c>
      <c r="I3959" s="22" t="s">
        <v>333</v>
      </c>
      <c r="J3959" s="68">
        <v>1</v>
      </c>
      <c r="K3959" s="13">
        <f>IFERROR(VLOOKUP(I3959,'LISTES stock'!A$2:B$1487,2,0)+SUMIFS(J3959:J3959,D3959:D3959,"ENTRÉE",I3959:I3959,I3959)-SUMIFS(J3959:J3959,D3959:D3959,"SORTIE",I3959:I3959,I3959),"")</f>
        <v>-22</v>
      </c>
      <c r="L3959" s="13">
        <f>IFERROR(VLOOKUP(I3959,T_LISTES[],3,0),"")</f>
        <v>2</v>
      </c>
      <c r="M3959" s="13" t="str">
        <f t="shared" si="123"/>
        <v>COMMANDER</v>
      </c>
      <c r="N3959" s="23"/>
      <c r="O3959" s="8"/>
      <c r="P3959" s="69">
        <v>0</v>
      </c>
      <c r="Q3959" s="22"/>
      <c r="R3959" s="14" t="s">
        <v>2204</v>
      </c>
    </row>
    <row r="3960" spans="1:18" x14ac:dyDescent="0.25">
      <c r="A3960" s="14">
        <f t="shared" si="122"/>
        <v>3959</v>
      </c>
      <c r="B3960" s="15">
        <v>44470</v>
      </c>
      <c r="C3960" s="7">
        <v>44474</v>
      </c>
      <c r="D3960" s="8" t="s">
        <v>842</v>
      </c>
      <c r="E3960" s="22" t="s">
        <v>68</v>
      </c>
      <c r="F3960" s="67" t="s">
        <v>1747</v>
      </c>
      <c r="G3960" s="8"/>
      <c r="H3960" s="67" t="s">
        <v>1742</v>
      </c>
      <c r="I3960" s="22" t="s">
        <v>346</v>
      </c>
      <c r="J3960" s="68">
        <v>4</v>
      </c>
      <c r="K3960" s="13">
        <f>IFERROR(VLOOKUP(I3960,'LISTES stock'!A$2:B$1487,2,0)+SUMIFS(J3960:J3960,D3960:D3960,"ENTRÉE",I3960:I3960,I3960)-SUMIFS(J3960:J3960,D3960:D3960,"SORTIE",I3960:I3960,I3960),"")</f>
        <v>-23</v>
      </c>
      <c r="L3960" s="13">
        <f>IFERROR(VLOOKUP(I3960,T_LISTES[],3,0),"")</f>
        <v>2</v>
      </c>
      <c r="M3960" s="13" t="str">
        <f t="shared" si="123"/>
        <v>COMMANDER</v>
      </c>
      <c r="N3960" s="23"/>
      <c r="O3960" s="8"/>
      <c r="P3960" s="69">
        <v>0</v>
      </c>
      <c r="Q3960" s="22" t="s">
        <v>2130</v>
      </c>
      <c r="R3960" s="14" t="s">
        <v>2204</v>
      </c>
    </row>
    <row r="3961" spans="1:18" x14ac:dyDescent="0.25">
      <c r="A3961" s="14">
        <f t="shared" si="122"/>
        <v>3960</v>
      </c>
      <c r="B3961" s="15">
        <v>44470</v>
      </c>
      <c r="C3961" s="7">
        <v>44474</v>
      </c>
      <c r="D3961" s="8" t="s">
        <v>842</v>
      </c>
      <c r="E3961" s="22" t="s">
        <v>68</v>
      </c>
      <c r="F3961" s="67" t="s">
        <v>1964</v>
      </c>
      <c r="G3961" s="8"/>
      <c r="H3961" s="67" t="s">
        <v>1742</v>
      </c>
      <c r="I3961" s="22" t="s">
        <v>333</v>
      </c>
      <c r="J3961" s="68">
        <v>1</v>
      </c>
      <c r="K3961" s="13">
        <f>IFERROR(VLOOKUP(I3961,'LISTES stock'!A$2:B$1487,2,0)+SUMIFS(J3961:J3961,D3961:D3961,"ENTRÉE",I3961:I3961,I3961)-SUMIFS(J3961:J3961,D3961:D3961,"SORTIE",I3961:I3961,I3961),"")</f>
        <v>-22</v>
      </c>
      <c r="L3961" s="13">
        <f>IFERROR(VLOOKUP(I3961,T_LISTES[],3,0),"")</f>
        <v>2</v>
      </c>
      <c r="M3961" s="13" t="str">
        <f t="shared" si="123"/>
        <v>COMMANDER</v>
      </c>
      <c r="N3961" s="23"/>
      <c r="O3961" s="8"/>
      <c r="P3961" s="69">
        <v>0</v>
      </c>
      <c r="Q3961" s="22"/>
      <c r="R3961" s="14" t="s">
        <v>2204</v>
      </c>
    </row>
    <row r="3962" spans="1:18" x14ac:dyDescent="0.25">
      <c r="A3962" s="14">
        <f t="shared" si="122"/>
        <v>3961</v>
      </c>
      <c r="B3962" s="15">
        <v>44470</v>
      </c>
      <c r="C3962" s="7">
        <v>44474</v>
      </c>
      <c r="D3962" s="8" t="s">
        <v>842</v>
      </c>
      <c r="E3962" s="22" t="s">
        <v>68</v>
      </c>
      <c r="F3962" s="67" t="s">
        <v>1964</v>
      </c>
      <c r="G3962" s="8"/>
      <c r="H3962" s="67" t="s">
        <v>1742</v>
      </c>
      <c r="I3962" s="22" t="s">
        <v>337</v>
      </c>
      <c r="J3962" s="68">
        <v>1</v>
      </c>
      <c r="K3962" s="13">
        <f>IFERROR(VLOOKUP(I3962,'LISTES stock'!A$2:B$1487,2,0)+SUMIFS(J3962:J3962,D3962:D3962,"ENTRÉE",I3962:I3962,I3962)-SUMIFS(J3962:J3962,D3962:D3962,"SORTIE",I3962:I3962,I3962),"")</f>
        <v>-25</v>
      </c>
      <c r="L3962" s="13">
        <f>IFERROR(VLOOKUP(I3962,T_LISTES[],3,0),"")</f>
        <v>2</v>
      </c>
      <c r="M3962" s="13" t="str">
        <f t="shared" si="123"/>
        <v>COMMANDER</v>
      </c>
      <c r="N3962" s="23"/>
      <c r="O3962" s="8"/>
      <c r="P3962" s="69">
        <v>0</v>
      </c>
      <c r="Q3962" s="22"/>
      <c r="R3962" s="14" t="s">
        <v>2204</v>
      </c>
    </row>
    <row r="3963" spans="1:18" x14ac:dyDescent="0.25">
      <c r="A3963" s="14">
        <f t="shared" ref="A3963:A4026" si="124">ROW()-1</f>
        <v>3962</v>
      </c>
      <c r="B3963" s="15">
        <v>44470</v>
      </c>
      <c r="C3963" s="7">
        <v>44474</v>
      </c>
      <c r="D3963" s="8" t="s">
        <v>842</v>
      </c>
      <c r="E3963" s="22" t="s">
        <v>68</v>
      </c>
      <c r="F3963" s="67" t="s">
        <v>1964</v>
      </c>
      <c r="G3963" s="8"/>
      <c r="H3963" s="67" t="s">
        <v>1742</v>
      </c>
      <c r="I3963" s="22" t="s">
        <v>238</v>
      </c>
      <c r="J3963" s="68">
        <v>1</v>
      </c>
      <c r="K3963" s="13">
        <f>IFERROR(VLOOKUP(I3963,'LISTES stock'!A$2:B$1487,2,0)+SUMIFS(J3963:J3963,D3963:D3963,"ENTRÉE",I3963:I3963,I3963)-SUMIFS(J3963:J3963,D3963:D3963,"SORTIE",I3963:I3963,I3963),"")</f>
        <v>11</v>
      </c>
      <c r="L3963" s="13">
        <f>IFERROR(VLOOKUP(I3963,T_LISTES[],3,0),"")</f>
        <v>2</v>
      </c>
      <c r="M3963" s="13" t="str">
        <f t="shared" ref="M3963:M4026" si="125">IF($K3963&lt;=$L3963,"COMMANDER","")</f>
        <v/>
      </c>
      <c r="N3963" s="23"/>
      <c r="O3963" s="8"/>
      <c r="P3963" s="69">
        <v>0</v>
      </c>
      <c r="Q3963" s="22"/>
      <c r="R3963" s="14" t="s">
        <v>2204</v>
      </c>
    </row>
    <row r="3964" spans="1:18" x14ac:dyDescent="0.25">
      <c r="A3964" s="14">
        <f t="shared" si="124"/>
        <v>3963</v>
      </c>
      <c r="B3964" s="15">
        <v>44470</v>
      </c>
      <c r="C3964" s="7">
        <v>44474</v>
      </c>
      <c r="D3964" s="8" t="s">
        <v>842</v>
      </c>
      <c r="E3964" s="22" t="s">
        <v>155</v>
      </c>
      <c r="F3964" s="67" t="s">
        <v>1734</v>
      </c>
      <c r="G3964" s="8"/>
      <c r="H3964" s="67" t="s">
        <v>1742</v>
      </c>
      <c r="I3964" s="22" t="s">
        <v>572</v>
      </c>
      <c r="J3964" s="68">
        <v>1</v>
      </c>
      <c r="K3964" s="13">
        <f>IFERROR(VLOOKUP(I3964,'LISTES stock'!A$2:B$1487,2,0)+SUMIFS(J3964:J3964,D3964:D3964,"ENTRÉE",I3964:I3964,I3964)-SUMIFS(J3964:J3964,D3964:D3964,"SORTIE",I3964:I3964,I3964),"")</f>
        <v>-5</v>
      </c>
      <c r="L3964" s="13">
        <f>IFERROR(VLOOKUP(I3964,T_LISTES[],3,0),"")</f>
        <v>2</v>
      </c>
      <c r="M3964" s="13" t="str">
        <f t="shared" si="125"/>
        <v>COMMANDER</v>
      </c>
      <c r="N3964" s="23"/>
      <c r="O3964" s="8"/>
      <c r="P3964" s="69">
        <v>30000</v>
      </c>
      <c r="Q3964" s="22"/>
      <c r="R3964" s="14" t="s">
        <v>1743</v>
      </c>
    </row>
    <row r="3965" spans="1:18" x14ac:dyDescent="0.25">
      <c r="A3965" s="14">
        <f t="shared" si="124"/>
        <v>3964</v>
      </c>
      <c r="B3965" s="15">
        <v>44470</v>
      </c>
      <c r="C3965" s="7">
        <v>44474</v>
      </c>
      <c r="D3965" s="8" t="s">
        <v>842</v>
      </c>
      <c r="E3965" s="22" t="s">
        <v>416</v>
      </c>
      <c r="F3965" s="67" t="s">
        <v>1878</v>
      </c>
      <c r="G3965" s="8"/>
      <c r="H3965" s="67" t="s">
        <v>17</v>
      </c>
      <c r="I3965" s="22" t="s">
        <v>18</v>
      </c>
      <c r="J3965" s="68">
        <v>1</v>
      </c>
      <c r="K3965" s="13">
        <f>IFERROR(VLOOKUP(I3965,'LISTES stock'!A$2:B$1487,2,0)+SUMIFS(J3965:J3965,D3965:D3965,"ENTRÉE",I3965:I3965,I3965)-SUMIFS(J3965:J3965,D3965:D3965,"SORTIE",I3965:I3965,I3965),"")</f>
        <v>-58</v>
      </c>
      <c r="L3965" s="13">
        <f>IFERROR(VLOOKUP(I3965,T_LISTES[],3,0),"")</f>
        <v>0</v>
      </c>
      <c r="M3965" s="13" t="str">
        <f t="shared" si="125"/>
        <v>COMMANDER</v>
      </c>
      <c r="N3965" s="23"/>
      <c r="O3965" s="8"/>
      <c r="P3965" s="69">
        <v>0</v>
      </c>
      <c r="Q3965" s="22" t="s">
        <v>1753</v>
      </c>
      <c r="R3965" s="14" t="s">
        <v>1776</v>
      </c>
    </row>
    <row r="3966" spans="1:18" x14ac:dyDescent="0.25">
      <c r="A3966" s="14">
        <f t="shared" si="124"/>
        <v>3965</v>
      </c>
      <c r="B3966" s="15">
        <v>44470</v>
      </c>
      <c r="C3966" s="7">
        <v>44474</v>
      </c>
      <c r="D3966" s="8" t="s">
        <v>842</v>
      </c>
      <c r="E3966" s="22" t="s">
        <v>264</v>
      </c>
      <c r="F3966" s="67" t="s">
        <v>1744</v>
      </c>
      <c r="G3966" s="8"/>
      <c r="H3966" s="67" t="s">
        <v>33</v>
      </c>
      <c r="I3966" s="22" t="s">
        <v>161</v>
      </c>
      <c r="J3966" s="68">
        <v>1</v>
      </c>
      <c r="K3966" s="13">
        <f>IFERROR(VLOOKUP(I3966,'LISTES stock'!A$2:B$1487,2,0)+SUMIFS(J3966:J3966,D3966:D3966,"ENTRÉE",I3966:I3966,I3966)-SUMIFS(J3966:J3966,D3966:D3966,"SORTIE",I3966:I3966,I3966),"")</f>
        <v>-15</v>
      </c>
      <c r="L3966" s="13">
        <f>IFERROR(VLOOKUP(I3966,T_LISTES[],3,0),"")</f>
        <v>2</v>
      </c>
      <c r="M3966" s="13" t="str">
        <f t="shared" si="125"/>
        <v>COMMANDER</v>
      </c>
      <c r="N3966" s="23"/>
      <c r="O3966" s="8"/>
      <c r="P3966" s="69">
        <v>0</v>
      </c>
      <c r="Q3966" s="22" t="s">
        <v>230</v>
      </c>
      <c r="R3966" s="14" t="s">
        <v>1739</v>
      </c>
    </row>
    <row r="3967" spans="1:18" x14ac:dyDescent="0.25">
      <c r="A3967" s="14">
        <f t="shared" si="124"/>
        <v>3966</v>
      </c>
      <c r="B3967" s="15">
        <v>44470</v>
      </c>
      <c r="C3967" s="7">
        <v>44474</v>
      </c>
      <c r="D3967" s="8" t="s">
        <v>842</v>
      </c>
      <c r="E3967" s="22" t="s">
        <v>68</v>
      </c>
      <c r="F3967" s="67" t="s">
        <v>1964</v>
      </c>
      <c r="G3967" s="8"/>
      <c r="H3967" s="67" t="s">
        <v>1742</v>
      </c>
      <c r="I3967" s="22" t="s">
        <v>238</v>
      </c>
      <c r="J3967" s="68">
        <v>1</v>
      </c>
      <c r="K3967" s="13">
        <f>IFERROR(VLOOKUP(I3967,'LISTES stock'!A$2:B$1487,2,0)+SUMIFS(J3967:J3967,D3967:D3967,"ENTRÉE",I3967:I3967,I3967)-SUMIFS(J3967:J3967,D3967:D3967,"SORTIE",I3967:I3967,I3967),"")</f>
        <v>11</v>
      </c>
      <c r="L3967" s="13">
        <f>IFERROR(VLOOKUP(I3967,T_LISTES[],3,0),"")</f>
        <v>2</v>
      </c>
      <c r="M3967" s="13" t="str">
        <f t="shared" si="125"/>
        <v/>
      </c>
      <c r="N3967" s="23"/>
      <c r="O3967" s="8"/>
      <c r="P3967" s="69">
        <v>0</v>
      </c>
      <c r="Q3967" s="22"/>
      <c r="R3967" s="14" t="s">
        <v>2204</v>
      </c>
    </row>
    <row r="3968" spans="1:18" x14ac:dyDescent="0.25">
      <c r="A3968" s="14">
        <f t="shared" si="124"/>
        <v>3967</v>
      </c>
      <c r="B3968" s="15">
        <v>44470</v>
      </c>
      <c r="C3968" s="7">
        <v>44474</v>
      </c>
      <c r="D3968" s="8" t="s">
        <v>842</v>
      </c>
      <c r="E3968" s="22" t="s">
        <v>254</v>
      </c>
      <c r="F3968" s="67" t="s">
        <v>1870</v>
      </c>
      <c r="G3968" s="8"/>
      <c r="H3968" s="67" t="s">
        <v>1796</v>
      </c>
      <c r="I3968" s="22" t="s">
        <v>205</v>
      </c>
      <c r="J3968" s="68">
        <v>1</v>
      </c>
      <c r="K3968" s="13">
        <f>IFERROR(VLOOKUP(I3968,'LISTES stock'!A$2:B$1487,2,0)+SUMIFS(J3968:J3968,D3968:D3968,"ENTRÉE",I3968:I3968,I3968)-SUMIFS(J3968:J3968,D3968:D3968,"SORTIE",I3968:I3968,I3968),"")</f>
        <v>-16</v>
      </c>
      <c r="L3968" s="13">
        <f>IFERROR(VLOOKUP(I3968,T_LISTES[],3,0),"")</f>
        <v>0</v>
      </c>
      <c r="M3968" s="13" t="str">
        <f t="shared" si="125"/>
        <v>COMMANDER</v>
      </c>
      <c r="N3968" s="23"/>
      <c r="O3968" s="8"/>
      <c r="P3968" s="69">
        <v>0</v>
      </c>
      <c r="Q3968" s="22"/>
      <c r="R3968" s="14" t="s">
        <v>1842</v>
      </c>
    </row>
    <row r="3969" spans="1:18" x14ac:dyDescent="0.25">
      <c r="A3969" s="14">
        <f t="shared" si="124"/>
        <v>3968</v>
      </c>
      <c r="B3969" s="15">
        <v>44470</v>
      </c>
      <c r="C3969" s="7">
        <v>44474</v>
      </c>
      <c r="D3969" s="8" t="s">
        <v>842</v>
      </c>
      <c r="E3969" s="22" t="s">
        <v>254</v>
      </c>
      <c r="F3969" s="67" t="s">
        <v>1964</v>
      </c>
      <c r="G3969" s="8"/>
      <c r="H3969" s="67" t="s">
        <v>1742</v>
      </c>
      <c r="I3969" s="22" t="s">
        <v>337</v>
      </c>
      <c r="J3969" s="68">
        <v>1</v>
      </c>
      <c r="K3969" s="13">
        <f>IFERROR(VLOOKUP(I3969,'LISTES stock'!A$2:B$1487,2,0)+SUMIFS(J3969:J3969,D3969:D3969,"ENTRÉE",I3969:I3969,I3969)-SUMIFS(J3969:J3969,D3969:D3969,"SORTIE",I3969:I3969,I3969),"")</f>
        <v>-25</v>
      </c>
      <c r="L3969" s="13">
        <f>IFERROR(VLOOKUP(I3969,T_LISTES[],3,0),"")</f>
        <v>2</v>
      </c>
      <c r="M3969" s="13" t="str">
        <f t="shared" si="125"/>
        <v>COMMANDER</v>
      </c>
      <c r="N3969" s="23"/>
      <c r="O3969" s="8"/>
      <c r="P3969" s="69">
        <v>0</v>
      </c>
      <c r="Q3969" s="22"/>
      <c r="R3969" s="14" t="s">
        <v>2210</v>
      </c>
    </row>
    <row r="3970" spans="1:18" x14ac:dyDescent="0.25">
      <c r="A3970" s="14">
        <f t="shared" si="124"/>
        <v>3969</v>
      </c>
      <c r="B3970" s="15">
        <v>44470</v>
      </c>
      <c r="C3970" s="7">
        <v>44474</v>
      </c>
      <c r="D3970" s="8" t="s">
        <v>842</v>
      </c>
      <c r="E3970" s="22" t="s">
        <v>270</v>
      </c>
      <c r="F3970" s="67" t="s">
        <v>1860</v>
      </c>
      <c r="G3970" s="8"/>
      <c r="H3970" s="67" t="s">
        <v>26</v>
      </c>
      <c r="I3970" s="22" t="s">
        <v>133</v>
      </c>
      <c r="J3970" s="68">
        <v>2</v>
      </c>
      <c r="K3970" s="13">
        <f>IFERROR(VLOOKUP(I3970,'LISTES stock'!A$2:B$1487,2,0)+SUMIFS(J3970:J3970,D3970:D3970,"ENTRÉE",I3970:I3970,I3970)-SUMIFS(J3970:J3970,D3970:D3970,"SORTIE",I3970:I3970,I3970),"")</f>
        <v>-5</v>
      </c>
      <c r="L3970" s="13">
        <f>IFERROR(VLOOKUP(I3970,T_LISTES[],3,0),"")</f>
        <v>2</v>
      </c>
      <c r="M3970" s="13" t="str">
        <f t="shared" si="125"/>
        <v>COMMANDER</v>
      </c>
      <c r="N3970" s="23"/>
      <c r="O3970" s="8"/>
      <c r="P3970" s="69">
        <v>0</v>
      </c>
      <c r="Q3970" s="22" t="s">
        <v>1780</v>
      </c>
      <c r="R3970" s="14" t="s">
        <v>1759</v>
      </c>
    </row>
    <row r="3971" spans="1:18" x14ac:dyDescent="0.25">
      <c r="A3971" s="14">
        <f t="shared" si="124"/>
        <v>3970</v>
      </c>
      <c r="B3971" s="15">
        <v>44470</v>
      </c>
      <c r="C3971" s="7">
        <v>44474</v>
      </c>
      <c r="D3971" s="8" t="s">
        <v>842</v>
      </c>
      <c r="E3971" s="22" t="s">
        <v>270</v>
      </c>
      <c r="F3971" s="67" t="s">
        <v>1860</v>
      </c>
      <c r="G3971" s="8"/>
      <c r="H3971" s="67" t="s">
        <v>26</v>
      </c>
      <c r="I3971" s="22" t="s">
        <v>132</v>
      </c>
      <c r="J3971" s="68">
        <v>2</v>
      </c>
      <c r="K3971" s="13">
        <f>IFERROR(VLOOKUP(I3971,'LISTES stock'!A$2:B$1487,2,0)+SUMIFS(J3971:J3971,D3971:D3971,"ENTRÉE",I3971:I3971,I3971)-SUMIFS(J3971:J3971,D3971:D3971,"SORTIE",I3971:I3971,I3971),"")</f>
        <v>-2</v>
      </c>
      <c r="L3971" s="13">
        <f>IFERROR(VLOOKUP(I3971,T_LISTES[],3,0),"")</f>
        <v>2</v>
      </c>
      <c r="M3971" s="13" t="str">
        <f t="shared" si="125"/>
        <v>COMMANDER</v>
      </c>
      <c r="N3971" s="23"/>
      <c r="O3971" s="8"/>
      <c r="P3971" s="69">
        <v>0</v>
      </c>
      <c r="Q3971" s="22" t="s">
        <v>1780</v>
      </c>
      <c r="R3971" s="14" t="s">
        <v>1759</v>
      </c>
    </row>
    <row r="3972" spans="1:18" x14ac:dyDescent="0.25">
      <c r="A3972" s="14">
        <f t="shared" si="124"/>
        <v>3971</v>
      </c>
      <c r="B3972" s="15">
        <v>44470</v>
      </c>
      <c r="C3972" s="7">
        <v>44474</v>
      </c>
      <c r="D3972" s="8" t="s">
        <v>842</v>
      </c>
      <c r="E3972" s="22" t="s">
        <v>270</v>
      </c>
      <c r="F3972" s="67" t="s">
        <v>1860</v>
      </c>
      <c r="G3972" s="8"/>
      <c r="H3972" s="67" t="s">
        <v>26</v>
      </c>
      <c r="I3972" s="22" t="s">
        <v>135</v>
      </c>
      <c r="J3972" s="68">
        <v>2</v>
      </c>
      <c r="K3972" s="13">
        <f>IFERROR(VLOOKUP(I3972,'LISTES stock'!A$2:B$1487,2,0)+SUMIFS(J3972:J3972,D3972:D3972,"ENTRÉE",I3972:I3972,I3972)-SUMIFS(J3972:J3972,D3972:D3972,"SORTIE",I3972:I3972,I3972),"")</f>
        <v>-88</v>
      </c>
      <c r="L3972" s="13">
        <f>IFERROR(VLOOKUP(I3972,T_LISTES[],3,0),"")</f>
        <v>2</v>
      </c>
      <c r="M3972" s="13" t="str">
        <f t="shared" si="125"/>
        <v>COMMANDER</v>
      </c>
      <c r="N3972" s="23"/>
      <c r="O3972" s="8"/>
      <c r="P3972" s="69">
        <v>0</v>
      </c>
      <c r="Q3972" s="22" t="s">
        <v>1780</v>
      </c>
      <c r="R3972" s="14" t="s">
        <v>1759</v>
      </c>
    </row>
    <row r="3973" spans="1:18" x14ac:dyDescent="0.25">
      <c r="A3973" s="14">
        <f t="shared" si="124"/>
        <v>3972</v>
      </c>
      <c r="B3973" s="15">
        <v>44470</v>
      </c>
      <c r="C3973" s="7">
        <v>44474</v>
      </c>
      <c r="D3973" s="8" t="s">
        <v>842</v>
      </c>
      <c r="E3973" s="22" t="s">
        <v>270</v>
      </c>
      <c r="F3973" s="67" t="s">
        <v>1765</v>
      </c>
      <c r="G3973" s="8"/>
      <c r="H3973" s="67" t="s">
        <v>58</v>
      </c>
      <c r="I3973" s="22" t="s">
        <v>57</v>
      </c>
      <c r="J3973" s="68">
        <v>22</v>
      </c>
      <c r="K3973" s="13">
        <f>IFERROR(VLOOKUP(I3973,'LISTES stock'!A$2:B$1487,2,0)+SUMIFS(J3973:J3973,D3973:D3973,"ENTRÉE",I3973:I3973,I3973)-SUMIFS(J3973:J3973,D3973:D3973,"SORTIE",I3973:I3973,I3973),"")</f>
        <v>-7066</v>
      </c>
      <c r="L3973" s="13">
        <f>IFERROR(VLOOKUP(I3973,T_LISTES[],3,0),"")</f>
        <v>0</v>
      </c>
      <c r="M3973" s="13" t="str">
        <f t="shared" si="125"/>
        <v>COMMANDER</v>
      </c>
      <c r="N3973" s="23" t="s">
        <v>1861</v>
      </c>
      <c r="O3973" s="8"/>
      <c r="P3973" s="69">
        <v>0</v>
      </c>
      <c r="Q3973" s="22" t="s">
        <v>1780</v>
      </c>
      <c r="R3973" s="14" t="s">
        <v>1759</v>
      </c>
    </row>
    <row r="3974" spans="1:18" x14ac:dyDescent="0.25">
      <c r="A3974" s="14">
        <f t="shared" si="124"/>
        <v>3973</v>
      </c>
      <c r="B3974" s="15">
        <v>44470</v>
      </c>
      <c r="C3974" s="7">
        <v>44474</v>
      </c>
      <c r="D3974" s="8" t="s">
        <v>842</v>
      </c>
      <c r="E3974" s="22" t="s">
        <v>316</v>
      </c>
      <c r="F3974" s="67" t="s">
        <v>1747</v>
      </c>
      <c r="G3974" s="8"/>
      <c r="H3974" s="67" t="s">
        <v>17</v>
      </c>
      <c r="I3974" s="22" t="s">
        <v>18</v>
      </c>
      <c r="J3974" s="68">
        <v>2</v>
      </c>
      <c r="K3974" s="13">
        <f>IFERROR(VLOOKUP(I3974,'LISTES stock'!A$2:B$1487,2,0)+SUMIFS(J3974:J3974,D3974:D3974,"ENTRÉE",I3974:I3974,I3974)-SUMIFS(J3974:J3974,D3974:D3974,"SORTIE",I3974:I3974,I3974),"")</f>
        <v>-59</v>
      </c>
      <c r="L3974" s="13">
        <f>IFERROR(VLOOKUP(I3974,T_LISTES[],3,0),"")</f>
        <v>0</v>
      </c>
      <c r="M3974" s="13" t="str">
        <f t="shared" si="125"/>
        <v>COMMANDER</v>
      </c>
      <c r="N3974" s="23" t="s">
        <v>1755</v>
      </c>
      <c r="O3974" s="8"/>
      <c r="P3974" s="69">
        <v>0</v>
      </c>
      <c r="Q3974" s="22" t="s">
        <v>1756</v>
      </c>
      <c r="R3974" s="14" t="s">
        <v>1776</v>
      </c>
    </row>
    <row r="3975" spans="1:18" x14ac:dyDescent="0.25">
      <c r="A3975" s="14">
        <f t="shared" si="124"/>
        <v>3974</v>
      </c>
      <c r="B3975" s="15">
        <v>44470</v>
      </c>
      <c r="C3975" s="7">
        <v>44474</v>
      </c>
      <c r="D3975" s="8" t="s">
        <v>842</v>
      </c>
      <c r="E3975" s="22" t="s">
        <v>107</v>
      </c>
      <c r="F3975" s="67" t="s">
        <v>1747</v>
      </c>
      <c r="G3975" s="8"/>
      <c r="H3975" s="67" t="s">
        <v>17</v>
      </c>
      <c r="I3975" s="22" t="s">
        <v>18</v>
      </c>
      <c r="J3975" s="68">
        <v>2</v>
      </c>
      <c r="K3975" s="13">
        <f>IFERROR(VLOOKUP(I3975,'LISTES stock'!A$2:B$1487,2,0)+SUMIFS(J3975:J3975,D3975:D3975,"ENTRÉE",I3975:I3975,I3975)-SUMIFS(J3975:J3975,D3975:D3975,"SORTIE",I3975:I3975,I3975),"")</f>
        <v>-59</v>
      </c>
      <c r="L3975" s="13">
        <f>IFERROR(VLOOKUP(I3975,T_LISTES[],3,0),"")</f>
        <v>0</v>
      </c>
      <c r="M3975" s="13" t="str">
        <f t="shared" si="125"/>
        <v>COMMANDER</v>
      </c>
      <c r="N3975" s="23" t="s">
        <v>1755</v>
      </c>
      <c r="O3975" s="8"/>
      <c r="P3975" s="69">
        <v>0</v>
      </c>
      <c r="Q3975" s="22" t="s">
        <v>1756</v>
      </c>
      <c r="R3975" s="14" t="s">
        <v>1776</v>
      </c>
    </row>
    <row r="3976" spans="1:18" x14ac:dyDescent="0.25">
      <c r="A3976" s="14">
        <f t="shared" si="124"/>
        <v>3975</v>
      </c>
      <c r="B3976" s="15">
        <v>44470</v>
      </c>
      <c r="C3976" s="7">
        <v>44474</v>
      </c>
      <c r="D3976" s="8" t="s">
        <v>842</v>
      </c>
      <c r="E3976" s="22" t="s">
        <v>368</v>
      </c>
      <c r="F3976" s="67" t="s">
        <v>1768</v>
      </c>
      <c r="G3976" s="8"/>
      <c r="H3976" s="67" t="s">
        <v>20</v>
      </c>
      <c r="I3976" s="22" t="s">
        <v>653</v>
      </c>
      <c r="J3976" s="68">
        <v>1</v>
      </c>
      <c r="K3976" s="13">
        <f>IFERROR(VLOOKUP(I3976,'LISTES stock'!A$2:B$1487,2,0)+SUMIFS(J3976:J3976,D3976:D3976,"ENTRÉE",I3976:I3976,I3976)-SUMIFS(J3976:J3976,D3976:D3976,"SORTIE",I3976:I3976,I3976),"")</f>
        <v>-2</v>
      </c>
      <c r="L3976" s="13">
        <f>IFERROR(VLOOKUP(I3976,T_LISTES[],3,0),"")</f>
        <v>0</v>
      </c>
      <c r="M3976" s="13" t="str">
        <f t="shared" si="125"/>
        <v>COMMANDER</v>
      </c>
      <c r="N3976" s="23"/>
      <c r="O3976" s="8"/>
      <c r="P3976" s="69">
        <v>0</v>
      </c>
      <c r="Q3976" s="22" t="s">
        <v>2274</v>
      </c>
      <c r="R3976" s="14" t="s">
        <v>1790</v>
      </c>
    </row>
    <row r="3977" spans="1:18" x14ac:dyDescent="0.25">
      <c r="A3977" s="14">
        <f t="shared" si="124"/>
        <v>3976</v>
      </c>
      <c r="B3977" s="15">
        <v>44470</v>
      </c>
      <c r="C3977" s="7">
        <v>44474</v>
      </c>
      <c r="D3977" s="8" t="s">
        <v>842</v>
      </c>
      <c r="E3977" s="22" t="s">
        <v>2132</v>
      </c>
      <c r="F3977" s="67" t="s">
        <v>1964</v>
      </c>
      <c r="G3977" s="8"/>
      <c r="H3977" s="67" t="s">
        <v>1742</v>
      </c>
      <c r="I3977" s="22" t="s">
        <v>337</v>
      </c>
      <c r="J3977" s="68">
        <v>1</v>
      </c>
      <c r="K3977" s="13">
        <f>IFERROR(VLOOKUP(I3977,'LISTES stock'!A$2:B$1487,2,0)+SUMIFS(J3977:J3977,D3977:D3977,"ENTRÉE",I3977:I3977,I3977)-SUMIFS(J3977:J3977,D3977:D3977,"SORTIE",I3977:I3977,I3977),"")</f>
        <v>-25</v>
      </c>
      <c r="L3977" s="13">
        <f>IFERROR(VLOOKUP(I3977,T_LISTES[],3,0),"")</f>
        <v>2</v>
      </c>
      <c r="M3977" s="13" t="str">
        <f t="shared" si="125"/>
        <v>COMMANDER</v>
      </c>
      <c r="N3977" s="23"/>
      <c r="O3977" s="8"/>
      <c r="P3977" s="69">
        <v>0</v>
      </c>
      <c r="Q3977" s="22"/>
      <c r="R3977" s="14" t="s">
        <v>2210</v>
      </c>
    </row>
    <row r="3978" spans="1:18" x14ac:dyDescent="0.25">
      <c r="A3978" s="14">
        <f t="shared" si="124"/>
        <v>3977</v>
      </c>
      <c r="B3978" s="15">
        <v>44470</v>
      </c>
      <c r="C3978" s="7">
        <v>44474</v>
      </c>
      <c r="D3978" s="8" t="s">
        <v>842</v>
      </c>
      <c r="E3978" s="22" t="s">
        <v>103</v>
      </c>
      <c r="F3978" s="67" t="s">
        <v>1779</v>
      </c>
      <c r="G3978" s="8"/>
      <c r="H3978" s="67" t="s">
        <v>33</v>
      </c>
      <c r="I3978" s="22" t="s">
        <v>48</v>
      </c>
      <c r="J3978" s="68">
        <v>1</v>
      </c>
      <c r="K3978" s="13">
        <f>IFERROR(VLOOKUP(I3978,'LISTES stock'!A$2:B$1487,2,0)+SUMIFS(J3978:J3978,D3978:D3978,"ENTRÉE",I3978:I3978,I3978)-SUMIFS(J3978:J3978,D3978:D3978,"SORTIE",I3978:I3978,I3978),"")</f>
        <v>9</v>
      </c>
      <c r="L3978" s="13">
        <f>IFERROR(VLOOKUP(I3978,T_LISTES[],3,0),"")</f>
        <v>0</v>
      </c>
      <c r="M3978" s="13" t="str">
        <f t="shared" si="125"/>
        <v/>
      </c>
      <c r="N3978" s="23"/>
      <c r="O3978" s="8"/>
      <c r="P3978" s="69">
        <v>0</v>
      </c>
      <c r="Q3978" s="22"/>
      <c r="R3978" s="14" t="s">
        <v>1739</v>
      </c>
    </row>
    <row r="3979" spans="1:18" x14ac:dyDescent="0.25">
      <c r="A3979" s="14">
        <f t="shared" si="124"/>
        <v>3978</v>
      </c>
      <c r="B3979" s="15">
        <v>44470</v>
      </c>
      <c r="C3979" s="7">
        <v>44474</v>
      </c>
      <c r="D3979" s="8" t="s">
        <v>842</v>
      </c>
      <c r="E3979" s="22" t="s">
        <v>215</v>
      </c>
      <c r="F3979" s="67" t="s">
        <v>1747</v>
      </c>
      <c r="G3979" s="8"/>
      <c r="H3979" s="67" t="s">
        <v>1742</v>
      </c>
      <c r="I3979" s="22" t="s">
        <v>395</v>
      </c>
      <c r="J3979" s="68">
        <v>1</v>
      </c>
      <c r="K3979" s="13">
        <f>IFERROR(VLOOKUP(I3979,'LISTES stock'!A$2:B$1487,2,0)+SUMIFS(J3979:J3979,D3979:D3979,"ENTRÉE",I3979:I3979,I3979)-SUMIFS(J3979:J3979,D3979:D3979,"SORTIE",I3979:I3979,I3979),"")</f>
        <v>-5</v>
      </c>
      <c r="L3979" s="13">
        <f>IFERROR(VLOOKUP(I3979,T_LISTES[],3,0),"")</f>
        <v>2</v>
      </c>
      <c r="M3979" s="13" t="str">
        <f t="shared" si="125"/>
        <v>COMMANDER</v>
      </c>
      <c r="N3979" s="23"/>
      <c r="O3979" s="8"/>
      <c r="P3979" s="69">
        <v>12000</v>
      </c>
      <c r="Q3979" s="22"/>
      <c r="R3979" s="14" t="s">
        <v>2211</v>
      </c>
    </row>
    <row r="3980" spans="1:18" x14ac:dyDescent="0.25">
      <c r="A3980" s="14">
        <f t="shared" si="124"/>
        <v>3979</v>
      </c>
      <c r="B3980" s="15">
        <v>44470</v>
      </c>
      <c r="C3980" s="7">
        <v>44474</v>
      </c>
      <c r="D3980" s="8" t="s">
        <v>842</v>
      </c>
      <c r="E3980" s="22" t="s">
        <v>88</v>
      </c>
      <c r="F3980" s="67" t="s">
        <v>1964</v>
      </c>
      <c r="G3980" s="8"/>
      <c r="H3980" s="67" t="s">
        <v>1742</v>
      </c>
      <c r="I3980" s="22" t="s">
        <v>333</v>
      </c>
      <c r="J3980" s="68">
        <v>1</v>
      </c>
      <c r="K3980" s="13">
        <f>IFERROR(VLOOKUP(I3980,'LISTES stock'!A$2:B$1487,2,0)+SUMIFS(J3980:J3980,D3980:D3980,"ENTRÉE",I3980:I3980,I3980)-SUMIFS(J3980:J3980,D3980:D3980,"SORTIE",I3980:I3980,I3980),"")</f>
        <v>-22</v>
      </c>
      <c r="L3980" s="13">
        <f>IFERROR(VLOOKUP(I3980,T_LISTES[],3,0),"")</f>
        <v>2</v>
      </c>
      <c r="M3980" s="13" t="str">
        <f t="shared" si="125"/>
        <v>COMMANDER</v>
      </c>
      <c r="N3980" s="23"/>
      <c r="O3980" s="8"/>
      <c r="P3980" s="69">
        <v>0</v>
      </c>
      <c r="Q3980" s="22"/>
      <c r="R3980" s="14" t="s">
        <v>1743</v>
      </c>
    </row>
    <row r="3981" spans="1:18" x14ac:dyDescent="0.25">
      <c r="A3981" s="14">
        <f t="shared" si="124"/>
        <v>3980</v>
      </c>
      <c r="B3981" s="15">
        <v>44470</v>
      </c>
      <c r="C3981" s="7">
        <v>44474</v>
      </c>
      <c r="D3981" s="8" t="s">
        <v>842</v>
      </c>
      <c r="E3981" s="22" t="s">
        <v>661</v>
      </c>
      <c r="F3981" s="67" t="s">
        <v>1964</v>
      </c>
      <c r="G3981" s="8"/>
      <c r="H3981" s="67" t="s">
        <v>1742</v>
      </c>
      <c r="I3981" s="22" t="s">
        <v>333</v>
      </c>
      <c r="J3981" s="68">
        <v>1</v>
      </c>
      <c r="K3981" s="13">
        <f>IFERROR(VLOOKUP(I3981,'LISTES stock'!A$2:B$1487,2,0)+SUMIFS(J3981:J3981,D3981:D3981,"ENTRÉE",I3981:I3981,I3981)-SUMIFS(J3981:J3981,D3981:D3981,"SORTIE",I3981:I3981,I3981),"")</f>
        <v>-22</v>
      </c>
      <c r="L3981" s="13">
        <f>IFERROR(VLOOKUP(I3981,T_LISTES[],3,0),"")</f>
        <v>2</v>
      </c>
      <c r="M3981" s="13" t="str">
        <f t="shared" si="125"/>
        <v>COMMANDER</v>
      </c>
      <c r="N3981" s="23"/>
      <c r="O3981" s="8"/>
      <c r="P3981" s="69">
        <v>0</v>
      </c>
      <c r="Q3981" s="22"/>
      <c r="R3981" s="14" t="s">
        <v>2210</v>
      </c>
    </row>
    <row r="3982" spans="1:18" x14ac:dyDescent="0.25">
      <c r="A3982" s="14">
        <f t="shared" si="124"/>
        <v>3981</v>
      </c>
      <c r="B3982" s="15">
        <v>44470</v>
      </c>
      <c r="C3982" s="7">
        <v>44474</v>
      </c>
      <c r="D3982" s="8" t="s">
        <v>842</v>
      </c>
      <c r="E3982" s="22" t="s">
        <v>86</v>
      </c>
      <c r="F3982" s="67" t="s">
        <v>1964</v>
      </c>
      <c r="G3982" s="8"/>
      <c r="H3982" s="67" t="s">
        <v>1742</v>
      </c>
      <c r="I3982" s="22" t="s">
        <v>333</v>
      </c>
      <c r="J3982" s="68">
        <v>1</v>
      </c>
      <c r="K3982" s="13">
        <f>IFERROR(VLOOKUP(I3982,'LISTES stock'!A$2:B$1487,2,0)+SUMIFS(J3982:J3982,D3982:D3982,"ENTRÉE",I3982:I3982,I3982)-SUMIFS(J3982:J3982,D3982:D3982,"SORTIE",I3982:I3982,I3982),"")</f>
        <v>-22</v>
      </c>
      <c r="L3982" s="13">
        <f>IFERROR(VLOOKUP(I3982,T_LISTES[],3,0),"")</f>
        <v>2</v>
      </c>
      <c r="M3982" s="13" t="str">
        <f t="shared" si="125"/>
        <v>COMMANDER</v>
      </c>
      <c r="N3982" s="23"/>
      <c r="O3982" s="8"/>
      <c r="P3982" s="69">
        <v>0</v>
      </c>
      <c r="Q3982" s="22"/>
      <c r="R3982" s="14" t="s">
        <v>2204</v>
      </c>
    </row>
    <row r="3983" spans="1:18" x14ac:dyDescent="0.25">
      <c r="A3983" s="14">
        <f t="shared" si="124"/>
        <v>3982</v>
      </c>
      <c r="B3983" s="15">
        <v>44470</v>
      </c>
      <c r="C3983" s="7">
        <v>44474</v>
      </c>
      <c r="D3983" s="8" t="s">
        <v>842</v>
      </c>
      <c r="E3983" s="22" t="s">
        <v>86</v>
      </c>
      <c r="F3983" s="67" t="s">
        <v>1964</v>
      </c>
      <c r="G3983" s="8"/>
      <c r="H3983" s="67" t="s">
        <v>1742</v>
      </c>
      <c r="I3983" s="22" t="s">
        <v>337</v>
      </c>
      <c r="J3983" s="68">
        <v>1</v>
      </c>
      <c r="K3983" s="13">
        <f>IFERROR(VLOOKUP(I3983,'LISTES stock'!A$2:B$1487,2,0)+SUMIFS(J3983:J3983,D3983:D3983,"ENTRÉE",I3983:I3983,I3983)-SUMIFS(J3983:J3983,D3983:D3983,"SORTIE",I3983:I3983,I3983),"")</f>
        <v>-25</v>
      </c>
      <c r="L3983" s="13">
        <f>IFERROR(VLOOKUP(I3983,T_LISTES[],3,0),"")</f>
        <v>2</v>
      </c>
      <c r="M3983" s="13" t="str">
        <f t="shared" si="125"/>
        <v>COMMANDER</v>
      </c>
      <c r="N3983" s="23"/>
      <c r="O3983" s="8"/>
      <c r="P3983" s="69">
        <v>0</v>
      </c>
      <c r="Q3983" s="22"/>
      <c r="R3983" s="14" t="s">
        <v>2204</v>
      </c>
    </row>
    <row r="3984" spans="1:18" x14ac:dyDescent="0.25">
      <c r="A3984" s="14">
        <f t="shared" si="124"/>
        <v>3983</v>
      </c>
      <c r="B3984" s="15">
        <v>44470</v>
      </c>
      <c r="C3984" s="7">
        <v>44474</v>
      </c>
      <c r="D3984" s="8" t="s">
        <v>842</v>
      </c>
      <c r="E3984" s="22" t="s">
        <v>86</v>
      </c>
      <c r="F3984" s="67" t="s">
        <v>1964</v>
      </c>
      <c r="G3984" s="8"/>
      <c r="H3984" s="67" t="s">
        <v>1742</v>
      </c>
      <c r="I3984" s="22" t="s">
        <v>238</v>
      </c>
      <c r="J3984" s="68">
        <v>1</v>
      </c>
      <c r="K3984" s="13">
        <f>IFERROR(VLOOKUP(I3984,'LISTES stock'!A$2:B$1487,2,0)+SUMIFS(J3984:J3984,D3984:D3984,"ENTRÉE",I3984:I3984,I3984)-SUMIFS(J3984:J3984,D3984:D3984,"SORTIE",I3984:I3984,I3984),"")</f>
        <v>11</v>
      </c>
      <c r="L3984" s="13">
        <f>IFERROR(VLOOKUP(I3984,T_LISTES[],3,0),"")</f>
        <v>2</v>
      </c>
      <c r="M3984" s="13" t="str">
        <f t="shared" si="125"/>
        <v/>
      </c>
      <c r="N3984" s="23"/>
      <c r="O3984" s="8"/>
      <c r="P3984" s="69">
        <v>0</v>
      </c>
      <c r="Q3984" s="22"/>
      <c r="R3984" s="14" t="s">
        <v>2204</v>
      </c>
    </row>
    <row r="3985" spans="1:18" x14ac:dyDescent="0.25">
      <c r="A3985" s="14">
        <f t="shared" si="124"/>
        <v>3984</v>
      </c>
      <c r="B3985" s="15">
        <v>44470</v>
      </c>
      <c r="C3985" s="7">
        <v>44474</v>
      </c>
      <c r="D3985" s="75" t="s">
        <v>844</v>
      </c>
      <c r="E3985" s="22" t="s">
        <v>2298</v>
      </c>
      <c r="F3985" s="67" t="s">
        <v>1860</v>
      </c>
      <c r="G3985" s="8"/>
      <c r="H3985" s="67"/>
      <c r="I3985" s="22" t="s">
        <v>135</v>
      </c>
      <c r="J3985" s="68">
        <v>40</v>
      </c>
      <c r="K3985" s="13">
        <f>IFERROR(VLOOKUP(I3985,'LISTES stock'!A$2:B$1487,2,0)+SUMIFS(J3985:J3985,D3985:D3985,"ENTRÉE",I3985:I3985,I3985)-SUMIFS(J3985:J3985,D3985:D3985,"SORTIE",I3985:I3985,I3985),"")</f>
        <v>-46</v>
      </c>
      <c r="L3985" s="13">
        <f>IFERROR(VLOOKUP(I3985,T_LISTES[],3,0),"")</f>
        <v>2</v>
      </c>
      <c r="M3985" s="13" t="str">
        <f t="shared" si="125"/>
        <v>COMMANDER</v>
      </c>
      <c r="N3985" s="23"/>
      <c r="O3985" s="8"/>
      <c r="P3985" s="69">
        <v>0</v>
      </c>
      <c r="Q3985" s="22"/>
      <c r="R3985" s="14"/>
    </row>
    <row r="3986" spans="1:18" x14ac:dyDescent="0.25">
      <c r="A3986" s="14">
        <f t="shared" si="124"/>
        <v>3985</v>
      </c>
      <c r="B3986" s="15">
        <v>44470</v>
      </c>
      <c r="C3986" s="7">
        <v>44474</v>
      </c>
      <c r="D3986" s="75" t="s">
        <v>844</v>
      </c>
      <c r="E3986" s="22" t="s">
        <v>2298</v>
      </c>
      <c r="F3986" s="67" t="s">
        <v>1860</v>
      </c>
      <c r="G3986" s="8"/>
      <c r="H3986" s="67" t="s">
        <v>1740</v>
      </c>
      <c r="I3986" s="22" t="s">
        <v>986</v>
      </c>
      <c r="J3986" s="68">
        <v>5</v>
      </c>
      <c r="K3986" s="13">
        <f>IFERROR(VLOOKUP(I3986,'LISTES stock'!A$2:B$1487,2,0)+SUMIFS(J3986:J3986,D3986:D3986,"ENTRÉE",I3986:I3986,I3986)-SUMIFS(J3986:J3986,D3986:D3986,"SORTIE",I3986:I3986,I3986),"")</f>
        <v>10</v>
      </c>
      <c r="L3986" s="13">
        <f>IFERROR(VLOOKUP(I3986,T_LISTES[],3,0),"")</f>
        <v>2</v>
      </c>
      <c r="M3986" s="13" t="str">
        <f t="shared" si="125"/>
        <v/>
      </c>
      <c r="N3986" s="23"/>
      <c r="O3986" s="8"/>
      <c r="P3986" s="69">
        <v>80000</v>
      </c>
      <c r="Q3986" s="22"/>
      <c r="R3986" s="14"/>
    </row>
    <row r="3987" spans="1:18" x14ac:dyDescent="0.25">
      <c r="A3987" s="14">
        <f t="shared" si="124"/>
        <v>3986</v>
      </c>
      <c r="B3987" s="15">
        <v>44470</v>
      </c>
      <c r="C3987" s="7">
        <v>44475</v>
      </c>
      <c r="D3987" s="8" t="s">
        <v>842</v>
      </c>
      <c r="E3987" s="22" t="s">
        <v>86</v>
      </c>
      <c r="F3987" s="67" t="s">
        <v>1765</v>
      </c>
      <c r="G3987" s="8"/>
      <c r="H3987" s="67" t="s">
        <v>26</v>
      </c>
      <c r="I3987" s="22" t="s">
        <v>64</v>
      </c>
      <c r="J3987" s="68">
        <v>1</v>
      </c>
      <c r="K3987" s="13">
        <f>IFERROR(VLOOKUP(I3987,'LISTES stock'!A$2:B$1487,2,0)+SUMIFS(J3987:J3987,D3987:D3987,"ENTRÉE",I3987:I3987,I3987)-SUMIFS(J3987:J3987,D3987:D3987,"SORTIE",I3987:I3987,I3987),"")</f>
        <v>-50</v>
      </c>
      <c r="L3987" s="13">
        <f>IFERROR(VLOOKUP(I3987,T_LISTES[],3,0),"")</f>
        <v>2</v>
      </c>
      <c r="M3987" s="13" t="str">
        <f t="shared" si="125"/>
        <v>COMMANDER</v>
      </c>
      <c r="N3987" s="23"/>
      <c r="O3987" s="8"/>
      <c r="P3987" s="69">
        <v>0</v>
      </c>
      <c r="Q3987" s="22" t="s">
        <v>1780</v>
      </c>
      <c r="R3987" s="14" t="s">
        <v>1737</v>
      </c>
    </row>
    <row r="3988" spans="1:18" x14ac:dyDescent="0.25">
      <c r="A3988" s="14">
        <f t="shared" si="124"/>
        <v>3987</v>
      </c>
      <c r="B3988" s="15">
        <v>44470</v>
      </c>
      <c r="C3988" s="7">
        <v>44475</v>
      </c>
      <c r="D3988" s="8" t="s">
        <v>842</v>
      </c>
      <c r="E3988" s="22" t="s">
        <v>86</v>
      </c>
      <c r="F3988" s="67" t="s">
        <v>1765</v>
      </c>
      <c r="G3988" s="8"/>
      <c r="H3988" s="67" t="s">
        <v>26</v>
      </c>
      <c r="I3988" s="22" t="s">
        <v>65</v>
      </c>
      <c r="J3988" s="68">
        <v>1</v>
      </c>
      <c r="K3988" s="13">
        <f>IFERROR(VLOOKUP(I3988,'LISTES stock'!A$2:B$1487,2,0)+SUMIFS(J3988:J3988,D3988:D3988,"ENTRÉE",I3988:I3988,I3988)-SUMIFS(J3988:J3988,D3988:D3988,"SORTIE",I3988:I3988,I3988),"")</f>
        <v>-54</v>
      </c>
      <c r="L3988" s="13">
        <f>IFERROR(VLOOKUP(I3988,T_LISTES[],3,0),"")</f>
        <v>2</v>
      </c>
      <c r="M3988" s="13" t="str">
        <f t="shared" si="125"/>
        <v>COMMANDER</v>
      </c>
      <c r="N3988" s="23"/>
      <c r="O3988" s="8"/>
      <c r="P3988" s="69">
        <v>0</v>
      </c>
      <c r="Q3988" s="22" t="s">
        <v>1780</v>
      </c>
      <c r="R3988" s="14" t="s">
        <v>1737</v>
      </c>
    </row>
    <row r="3989" spans="1:18" x14ac:dyDescent="0.25">
      <c r="A3989" s="14">
        <f t="shared" si="124"/>
        <v>3988</v>
      </c>
      <c r="B3989" s="15">
        <v>44470</v>
      </c>
      <c r="C3989" s="7">
        <v>44475</v>
      </c>
      <c r="D3989" s="8" t="s">
        <v>842</v>
      </c>
      <c r="E3989" s="22" t="s">
        <v>86</v>
      </c>
      <c r="F3989" s="67" t="s">
        <v>1860</v>
      </c>
      <c r="G3989" s="8"/>
      <c r="H3989" s="67" t="s">
        <v>26</v>
      </c>
      <c r="I3989" s="22" t="s">
        <v>135</v>
      </c>
      <c r="J3989" s="68">
        <v>1</v>
      </c>
      <c r="K3989" s="13">
        <f>IFERROR(VLOOKUP(I3989,'LISTES stock'!A$2:B$1487,2,0)+SUMIFS(J3989:J3989,D3989:D3989,"ENTRÉE",I3989:I3989,I3989)-SUMIFS(J3989:J3989,D3989:D3989,"SORTIE",I3989:I3989,I3989),"")</f>
        <v>-87</v>
      </c>
      <c r="L3989" s="13">
        <f>IFERROR(VLOOKUP(I3989,T_LISTES[],3,0),"")</f>
        <v>2</v>
      </c>
      <c r="M3989" s="13" t="str">
        <f t="shared" si="125"/>
        <v>COMMANDER</v>
      </c>
      <c r="N3989" s="23"/>
      <c r="O3989" s="8"/>
      <c r="P3989" s="69">
        <v>0</v>
      </c>
      <c r="Q3989" s="22" t="s">
        <v>1780</v>
      </c>
      <c r="R3989" s="14" t="s">
        <v>1737</v>
      </c>
    </row>
    <row r="3990" spans="1:18" x14ac:dyDescent="0.25">
      <c r="A3990" s="14">
        <f t="shared" si="124"/>
        <v>3989</v>
      </c>
      <c r="B3990" s="15">
        <v>44470</v>
      </c>
      <c r="C3990" s="7">
        <v>44475</v>
      </c>
      <c r="D3990" s="8" t="s">
        <v>842</v>
      </c>
      <c r="E3990" s="22" t="s">
        <v>86</v>
      </c>
      <c r="F3990" s="67" t="s">
        <v>1765</v>
      </c>
      <c r="G3990" s="8"/>
      <c r="H3990" s="67" t="s">
        <v>58</v>
      </c>
      <c r="I3990" s="22" t="s">
        <v>57</v>
      </c>
      <c r="J3990" s="68">
        <v>35</v>
      </c>
      <c r="K3990" s="13">
        <f>IFERROR(VLOOKUP(I3990,'LISTES stock'!A$2:B$1487,2,0)+SUMIFS(J3990:J3990,D3990:D3990,"ENTRÉE",I3990:I3990,I3990)-SUMIFS(J3990:J3990,D3990:D3990,"SORTIE",I3990:I3990,I3990),"")</f>
        <v>-7079</v>
      </c>
      <c r="L3990" s="13">
        <f>IFERROR(VLOOKUP(I3990,T_LISTES[],3,0),"")</f>
        <v>0</v>
      </c>
      <c r="M3990" s="13" t="str">
        <f t="shared" si="125"/>
        <v>COMMANDER</v>
      </c>
      <c r="N3990" s="23" t="s">
        <v>1861</v>
      </c>
      <c r="O3990" s="8"/>
      <c r="P3990" s="69">
        <v>0</v>
      </c>
      <c r="Q3990" s="22" t="s">
        <v>1780</v>
      </c>
      <c r="R3990" s="14" t="s">
        <v>1737</v>
      </c>
    </row>
    <row r="3991" spans="1:18" x14ac:dyDescent="0.25">
      <c r="A3991" s="14">
        <f t="shared" si="124"/>
        <v>3990</v>
      </c>
      <c r="B3991" s="15">
        <v>44470</v>
      </c>
      <c r="C3991" s="7">
        <v>44475</v>
      </c>
      <c r="D3991" s="8" t="s">
        <v>842</v>
      </c>
      <c r="E3991" s="22" t="s">
        <v>38</v>
      </c>
      <c r="F3991" s="67" t="s">
        <v>1747</v>
      </c>
      <c r="G3991" s="8"/>
      <c r="H3991" s="67" t="s">
        <v>1742</v>
      </c>
      <c r="I3991" s="22" t="s">
        <v>297</v>
      </c>
      <c r="J3991" s="68">
        <v>1</v>
      </c>
      <c r="K3991" s="13">
        <f>IFERROR(VLOOKUP(I3991,'LISTES stock'!A$2:B$1487,2,0)+SUMIFS(J3991:J3991,D3991:D3991,"ENTRÉE",I3991:I3991,I3991)-SUMIFS(J3991:J3991,D3991:D3991,"SORTIE",I3991:I3991,I3991),"")</f>
        <v>-5</v>
      </c>
      <c r="L3991" s="13">
        <f>IFERROR(VLOOKUP(I3991,T_LISTES[],3,0),"")</f>
        <v>2</v>
      </c>
      <c r="M3991" s="13" t="str">
        <f t="shared" si="125"/>
        <v>COMMANDER</v>
      </c>
      <c r="N3991" s="23"/>
      <c r="O3991" s="8"/>
      <c r="P3991" s="69">
        <v>0</v>
      </c>
      <c r="Q3991" s="22"/>
      <c r="R3991" s="14" t="s">
        <v>1743</v>
      </c>
    </row>
    <row r="3992" spans="1:18" x14ac:dyDescent="0.25">
      <c r="A3992" s="14">
        <f t="shared" si="124"/>
        <v>3991</v>
      </c>
      <c r="B3992" s="15">
        <v>44470</v>
      </c>
      <c r="C3992" s="7">
        <v>44475</v>
      </c>
      <c r="D3992" s="8" t="s">
        <v>842</v>
      </c>
      <c r="E3992" s="22" t="s">
        <v>38</v>
      </c>
      <c r="F3992" s="67" t="s">
        <v>1747</v>
      </c>
      <c r="G3992" s="8"/>
      <c r="H3992" s="67" t="s">
        <v>1742</v>
      </c>
      <c r="I3992" s="22" t="s">
        <v>298</v>
      </c>
      <c r="J3992" s="68">
        <v>1</v>
      </c>
      <c r="K3992" s="13">
        <f>IFERROR(VLOOKUP(I3992,'LISTES stock'!A$2:B$1487,2,0)+SUMIFS(J3992:J3992,D3992:D3992,"ENTRÉE",I3992:I3992,I3992)-SUMIFS(J3992:J3992,D3992:D3992,"SORTIE",I3992:I3992,I3992),"")</f>
        <v>-12</v>
      </c>
      <c r="L3992" s="13">
        <f>IFERROR(VLOOKUP(I3992,T_LISTES[],3,0),"")</f>
        <v>2</v>
      </c>
      <c r="M3992" s="13" t="str">
        <f t="shared" si="125"/>
        <v>COMMANDER</v>
      </c>
      <c r="N3992" s="23"/>
      <c r="O3992" s="8"/>
      <c r="P3992" s="69">
        <v>0</v>
      </c>
      <c r="Q3992" s="22"/>
      <c r="R3992" s="14" t="s">
        <v>1743</v>
      </c>
    </row>
    <row r="3993" spans="1:18" x14ac:dyDescent="0.25">
      <c r="A3993" s="14">
        <f t="shared" si="124"/>
        <v>3992</v>
      </c>
      <c r="B3993" s="15">
        <v>44470</v>
      </c>
      <c r="C3993" s="7">
        <v>44475</v>
      </c>
      <c r="D3993" s="8" t="s">
        <v>842</v>
      </c>
      <c r="E3993" s="22" t="s">
        <v>86</v>
      </c>
      <c r="F3993" s="67" t="s">
        <v>1747</v>
      </c>
      <c r="G3993" s="8"/>
      <c r="H3993" s="67" t="s">
        <v>26</v>
      </c>
      <c r="I3993" s="22" t="s">
        <v>69</v>
      </c>
      <c r="J3993" s="68">
        <v>1</v>
      </c>
      <c r="K3993" s="13">
        <f>IFERROR(VLOOKUP(I3993,'LISTES stock'!A$2:B$1487,2,0)+SUMIFS(J3993:J3993,D3993:D3993,"ENTRÉE",I3993:I3993,I3993)-SUMIFS(J3993:J3993,D3993:D3993,"SORTIE",I3993:I3993,I3993),"")</f>
        <v>-8</v>
      </c>
      <c r="L3993" s="13">
        <f>IFERROR(VLOOKUP(I3993,T_LISTES[],3,0),"")</f>
        <v>2</v>
      </c>
      <c r="M3993" s="13" t="str">
        <f t="shared" si="125"/>
        <v>COMMANDER</v>
      </c>
      <c r="N3993" s="23"/>
      <c r="O3993" s="8"/>
      <c r="P3993" s="69">
        <v>0</v>
      </c>
      <c r="Q3993" s="22"/>
      <c r="R3993" s="14" t="s">
        <v>1737</v>
      </c>
    </row>
    <row r="3994" spans="1:18" x14ac:dyDescent="0.25">
      <c r="A3994" s="14">
        <f t="shared" si="124"/>
        <v>3993</v>
      </c>
      <c r="B3994" s="15">
        <v>44470</v>
      </c>
      <c r="C3994" s="7">
        <v>44475</v>
      </c>
      <c r="D3994" s="8" t="s">
        <v>842</v>
      </c>
      <c r="E3994" s="22" t="s">
        <v>74</v>
      </c>
      <c r="F3994" s="67" t="s">
        <v>1860</v>
      </c>
      <c r="G3994" s="8"/>
      <c r="H3994" s="67" t="s">
        <v>1740</v>
      </c>
      <c r="I3994" s="22" t="s">
        <v>4</v>
      </c>
      <c r="J3994" s="68">
        <v>1</v>
      </c>
      <c r="K3994" s="13">
        <f>IFERROR(VLOOKUP(I3994,'LISTES stock'!A$2:B$1487,2,0)+SUMIFS(J3994:J3994,D3994:D3994,"ENTRÉE",I3994:I3994,I3994)-SUMIFS(J3994:J3994,D3994:D3994,"SORTIE",I3994:I3994,I3994),"")</f>
        <v>-6</v>
      </c>
      <c r="L3994" s="13">
        <f>IFERROR(VLOOKUP(I3994,T_LISTES[],3,0),"")</f>
        <v>2</v>
      </c>
      <c r="M3994" s="13" t="str">
        <f t="shared" si="125"/>
        <v>COMMANDER</v>
      </c>
      <c r="N3994" s="23" t="s">
        <v>2218</v>
      </c>
      <c r="O3994" s="8"/>
      <c r="P3994" s="69">
        <v>80000</v>
      </c>
      <c r="Q3994" s="22" t="s">
        <v>2219</v>
      </c>
      <c r="R3994" s="14" t="s">
        <v>1790</v>
      </c>
    </row>
    <row r="3995" spans="1:18" x14ac:dyDescent="0.25">
      <c r="A3995" s="14">
        <f t="shared" si="124"/>
        <v>3994</v>
      </c>
      <c r="B3995" s="15">
        <v>44470</v>
      </c>
      <c r="C3995" s="7">
        <v>44475</v>
      </c>
      <c r="D3995" s="8" t="s">
        <v>842</v>
      </c>
      <c r="E3995" s="22" t="s">
        <v>74</v>
      </c>
      <c r="F3995" s="67" t="s">
        <v>1735</v>
      </c>
      <c r="G3995" s="8"/>
      <c r="H3995" s="67" t="s">
        <v>1740</v>
      </c>
      <c r="I3995" s="22" t="s">
        <v>430</v>
      </c>
      <c r="J3995" s="68">
        <v>1</v>
      </c>
      <c r="K3995" s="13">
        <f>IFERROR(VLOOKUP(I3995,'LISTES stock'!A$2:B$1487,2,0)+SUMIFS(J3995:J3995,D3995:D3995,"ENTRÉE",I3995:I3995,I3995)-SUMIFS(J3995:J3995,D3995:D3995,"SORTIE",I3995:I3995,I3995),"")</f>
        <v>-2</v>
      </c>
      <c r="L3995" s="13">
        <f>IFERROR(VLOOKUP(I3995,T_LISTES[],3,0),"")</f>
        <v>0</v>
      </c>
      <c r="M3995" s="13" t="str">
        <f t="shared" si="125"/>
        <v>COMMANDER</v>
      </c>
      <c r="N3995" s="23"/>
      <c r="O3995" s="8"/>
      <c r="P3995" s="69">
        <v>0</v>
      </c>
      <c r="Q3995" s="22" t="s">
        <v>2219</v>
      </c>
      <c r="R3995" s="14" t="s">
        <v>1790</v>
      </c>
    </row>
    <row r="3996" spans="1:18" x14ac:dyDescent="0.25">
      <c r="A3996" s="14">
        <f t="shared" si="124"/>
        <v>3995</v>
      </c>
      <c r="B3996" s="15">
        <v>44470</v>
      </c>
      <c r="C3996" s="7">
        <v>44475</v>
      </c>
      <c r="D3996" s="8" t="s">
        <v>842</v>
      </c>
      <c r="E3996" s="22" t="s">
        <v>646</v>
      </c>
      <c r="F3996" s="67" t="s">
        <v>1964</v>
      </c>
      <c r="G3996" s="8"/>
      <c r="H3996" s="67" t="s">
        <v>1742</v>
      </c>
      <c r="I3996" s="22" t="s">
        <v>7</v>
      </c>
      <c r="J3996" s="68">
        <v>2</v>
      </c>
      <c r="K3996" s="13">
        <f>IFERROR(VLOOKUP(I3996,'LISTES stock'!A$2:B$1487,2,0)+SUMIFS(J3996:J3996,D3996:D3996,"ENTRÉE",I3996:I3996,I3996)-SUMIFS(J3996:J3996,D3996:D3996,"SORTIE",I3996:I3996,I3996),"")</f>
        <v>-1</v>
      </c>
      <c r="L3996" s="13">
        <f>IFERROR(VLOOKUP(I3996,T_LISTES[],3,0),"")</f>
        <v>2</v>
      </c>
      <c r="M3996" s="13" t="str">
        <f t="shared" si="125"/>
        <v>COMMANDER</v>
      </c>
      <c r="N3996" s="23"/>
      <c r="O3996" s="8"/>
      <c r="P3996" s="69">
        <v>0</v>
      </c>
      <c r="Q3996" s="22"/>
      <c r="R3996" s="14" t="s">
        <v>2211</v>
      </c>
    </row>
    <row r="3997" spans="1:18" x14ac:dyDescent="0.25">
      <c r="A3997" s="14">
        <f t="shared" si="124"/>
        <v>3996</v>
      </c>
      <c r="B3997" s="15">
        <v>44470</v>
      </c>
      <c r="C3997" s="7">
        <v>44475</v>
      </c>
      <c r="D3997" s="8" t="s">
        <v>842</v>
      </c>
      <c r="E3997" s="22" t="s">
        <v>646</v>
      </c>
      <c r="F3997" s="67" t="s">
        <v>1964</v>
      </c>
      <c r="G3997" s="8"/>
      <c r="H3997" s="67" t="s">
        <v>1742</v>
      </c>
      <c r="I3997" s="22" t="s">
        <v>238</v>
      </c>
      <c r="J3997" s="68">
        <v>2</v>
      </c>
      <c r="K3997" s="13">
        <f>IFERROR(VLOOKUP(I3997,'LISTES stock'!A$2:B$1487,2,0)+SUMIFS(J3997:J3997,D3997:D3997,"ENTRÉE",I3997:I3997,I3997)-SUMIFS(J3997:J3997,D3997:D3997,"SORTIE",I3997:I3997,I3997),"")</f>
        <v>10</v>
      </c>
      <c r="L3997" s="13">
        <f>IFERROR(VLOOKUP(I3997,T_LISTES[],3,0),"")</f>
        <v>2</v>
      </c>
      <c r="M3997" s="13" t="str">
        <f t="shared" si="125"/>
        <v/>
      </c>
      <c r="N3997" s="23"/>
      <c r="O3997" s="8"/>
      <c r="P3997" s="69">
        <v>0</v>
      </c>
      <c r="Q3997" s="22"/>
      <c r="R3997" s="14" t="s">
        <v>2211</v>
      </c>
    </row>
    <row r="3998" spans="1:18" x14ac:dyDescent="0.25">
      <c r="A3998" s="14">
        <f t="shared" si="124"/>
        <v>3997</v>
      </c>
      <c r="B3998" s="15">
        <v>44470</v>
      </c>
      <c r="C3998" s="7">
        <v>44475</v>
      </c>
      <c r="D3998" s="8" t="s">
        <v>842</v>
      </c>
      <c r="E3998" s="22" t="s">
        <v>86</v>
      </c>
      <c r="F3998" s="67" t="s">
        <v>2129</v>
      </c>
      <c r="G3998" s="8"/>
      <c r="H3998" s="67" t="s">
        <v>33</v>
      </c>
      <c r="I3998" s="22" t="s">
        <v>123</v>
      </c>
      <c r="J3998" s="68">
        <v>2</v>
      </c>
      <c r="K3998" s="13">
        <f>IFERROR(VLOOKUP(I3998,'LISTES stock'!A$2:B$1487,2,0)+SUMIFS(J3998:J3998,D3998:D3998,"ENTRÉE",I3998:I3998,I3998)-SUMIFS(J3998:J3998,D3998:D3998,"SORTIE",I3998:I3998,I3998),"")</f>
        <v>0</v>
      </c>
      <c r="L3998" s="13">
        <f>IFERROR(VLOOKUP(I3998,T_LISTES[],3,0),"")</f>
        <v>2</v>
      </c>
      <c r="M3998" s="13" t="str">
        <f t="shared" si="125"/>
        <v>COMMANDER</v>
      </c>
      <c r="N3998" s="23"/>
      <c r="O3998" s="8"/>
      <c r="P3998" s="69">
        <v>300000</v>
      </c>
      <c r="Q3998" s="22"/>
      <c r="R3998" s="14" t="s">
        <v>1737</v>
      </c>
    </row>
    <row r="3999" spans="1:18" x14ac:dyDescent="0.25">
      <c r="A3999" s="14">
        <f t="shared" si="124"/>
        <v>3998</v>
      </c>
      <c r="B3999" s="15">
        <v>44470</v>
      </c>
      <c r="C3999" s="7">
        <v>44475</v>
      </c>
      <c r="D3999" s="8" t="s">
        <v>842</v>
      </c>
      <c r="E3999" s="22" t="s">
        <v>270</v>
      </c>
      <c r="F3999" s="67" t="s">
        <v>1744</v>
      </c>
      <c r="G3999" s="8"/>
      <c r="H3999" s="67" t="s">
        <v>33</v>
      </c>
      <c r="I3999" s="22" t="s">
        <v>440</v>
      </c>
      <c r="J3999" s="68">
        <v>2</v>
      </c>
      <c r="K3999" s="13">
        <f>IFERROR(VLOOKUP(I3999,'LISTES stock'!A$2:B$1487,2,0)+SUMIFS(J3999:J3999,D3999:D3999,"ENTRÉE",I3999:I3999,I3999)-SUMIFS(J3999:J3999,D3999:D3999,"SORTIE",I3999:I3999,I3999),"")</f>
        <v>1</v>
      </c>
      <c r="L3999" s="13">
        <f>IFERROR(VLOOKUP(I3999,T_LISTES[],3,0),"")</f>
        <v>0</v>
      </c>
      <c r="M3999" s="13" t="str">
        <f t="shared" si="125"/>
        <v/>
      </c>
      <c r="N3999" s="23"/>
      <c r="O3999" s="8"/>
      <c r="P3999" s="69">
        <v>0</v>
      </c>
      <c r="Q3999" s="22"/>
      <c r="R3999" s="14" t="s">
        <v>1778</v>
      </c>
    </row>
    <row r="4000" spans="1:18" x14ac:dyDescent="0.25">
      <c r="A4000" s="14">
        <f t="shared" si="124"/>
        <v>3999</v>
      </c>
      <c r="B4000" s="15">
        <v>44470</v>
      </c>
      <c r="C4000" s="7">
        <v>44475</v>
      </c>
      <c r="D4000" s="8" t="s">
        <v>842</v>
      </c>
      <c r="E4000" s="22" t="s">
        <v>124</v>
      </c>
      <c r="F4000" s="67" t="s">
        <v>1744</v>
      </c>
      <c r="G4000" s="8"/>
      <c r="H4000" s="67" t="s">
        <v>20</v>
      </c>
      <c r="I4000" s="22" t="s">
        <v>987</v>
      </c>
      <c r="J4000" s="68">
        <v>1</v>
      </c>
      <c r="K4000" s="13">
        <f>IFERROR(VLOOKUP(I4000,'LISTES stock'!A$2:B$1487,2,0)+SUMIFS(J4000:J4000,D4000:D4000,"ENTRÉE",I4000:I4000,I4000)-SUMIFS(J4000:J4000,D4000:D4000,"SORTIE",I4000:I4000,I4000),"")</f>
        <v>-1</v>
      </c>
      <c r="L4000" s="13">
        <f>IFERROR(VLOOKUP(I4000,T_LISTES[],3,0),"")</f>
        <v>0</v>
      </c>
      <c r="M4000" s="13" t="str">
        <f t="shared" si="125"/>
        <v>COMMANDER</v>
      </c>
      <c r="N4000" s="23"/>
      <c r="O4000" s="8"/>
      <c r="P4000" s="69">
        <v>0</v>
      </c>
      <c r="Q4000" s="22" t="s">
        <v>1917</v>
      </c>
      <c r="R4000" s="14" t="s">
        <v>1789</v>
      </c>
    </row>
    <row r="4001" spans="1:18" x14ac:dyDescent="0.25">
      <c r="A4001" s="14">
        <f t="shared" si="124"/>
        <v>4000</v>
      </c>
      <c r="B4001" s="15">
        <v>44470</v>
      </c>
      <c r="C4001" s="7">
        <v>44475</v>
      </c>
      <c r="D4001" s="8" t="s">
        <v>842</v>
      </c>
      <c r="E4001" s="22" t="s">
        <v>38</v>
      </c>
      <c r="F4001" s="67" t="s">
        <v>1965</v>
      </c>
      <c r="G4001" s="8"/>
      <c r="H4001" s="67" t="s">
        <v>1796</v>
      </c>
      <c r="I4001" s="22" t="s">
        <v>315</v>
      </c>
      <c r="J4001" s="68">
        <v>1</v>
      </c>
      <c r="K4001" s="13">
        <f>IFERROR(VLOOKUP(I4001,'LISTES stock'!A$2:B$1487,2,0)+SUMIFS(J4001:J4001,D4001:D4001,"ENTRÉE",I4001:I4001,I4001)-SUMIFS(J4001:J4001,D4001:D4001,"SORTIE",I4001:I4001,I4001),"")</f>
        <v>4</v>
      </c>
      <c r="L4001" s="13">
        <f>IFERROR(VLOOKUP(I4001,T_LISTES[],3,0),"")</f>
        <v>2</v>
      </c>
      <c r="M4001" s="13" t="str">
        <f t="shared" si="125"/>
        <v/>
      </c>
      <c r="N4001" s="23"/>
      <c r="O4001" s="8"/>
      <c r="P4001" s="69">
        <v>0</v>
      </c>
      <c r="Q4001" s="22"/>
      <c r="R4001" s="14" t="s">
        <v>2275</v>
      </c>
    </row>
    <row r="4002" spans="1:18" x14ac:dyDescent="0.25">
      <c r="A4002" s="14">
        <f t="shared" si="124"/>
        <v>4001</v>
      </c>
      <c r="B4002" s="15">
        <v>44470</v>
      </c>
      <c r="C4002" s="7">
        <v>44475</v>
      </c>
      <c r="D4002" s="75" t="s">
        <v>844</v>
      </c>
      <c r="E4002" s="22" t="s">
        <v>2298</v>
      </c>
      <c r="F4002" s="67" t="s">
        <v>2129</v>
      </c>
      <c r="G4002" s="8"/>
      <c r="H4002" s="67"/>
      <c r="I4002" s="22" t="s">
        <v>123</v>
      </c>
      <c r="J4002" s="68">
        <v>2</v>
      </c>
      <c r="K4002" s="13">
        <f>IFERROR(VLOOKUP(I4002,'LISTES stock'!A$2:B$1487,2,0)+SUMIFS(J4002:J4002,D4002:D4002,"ENTRÉE",I4002:I4002,I4002)-SUMIFS(J4002:J4002,D4002:D4002,"SORTIE",I4002:I4002,I4002),"")</f>
        <v>4</v>
      </c>
      <c r="L4002" s="13">
        <f>IFERROR(VLOOKUP(I4002,T_LISTES[],3,0),"")</f>
        <v>2</v>
      </c>
      <c r="M4002" s="13" t="str">
        <f t="shared" si="125"/>
        <v/>
      </c>
      <c r="N4002" s="23"/>
      <c r="O4002" s="8"/>
      <c r="P4002" s="69">
        <v>300000</v>
      </c>
      <c r="Q4002" s="22"/>
      <c r="R4002" s="14"/>
    </row>
    <row r="4003" spans="1:18" x14ac:dyDescent="0.25">
      <c r="A4003" s="14">
        <f t="shared" si="124"/>
        <v>4002</v>
      </c>
      <c r="B4003" s="15">
        <v>44470</v>
      </c>
      <c r="C4003" s="7">
        <v>44475</v>
      </c>
      <c r="D4003" s="75" t="s">
        <v>844</v>
      </c>
      <c r="E4003" s="22" t="s">
        <v>2298</v>
      </c>
      <c r="F4003" s="67" t="s">
        <v>1744</v>
      </c>
      <c r="G4003" s="8"/>
      <c r="H4003" s="67"/>
      <c r="I4003" s="22" t="s">
        <v>440</v>
      </c>
      <c r="J4003" s="68">
        <v>1</v>
      </c>
      <c r="K4003" s="13">
        <f>IFERROR(VLOOKUP(I4003,'LISTES stock'!A$2:B$1487,2,0)+SUMIFS(J4003:J4003,D4003:D4003,"ENTRÉE",I4003:I4003,I4003)-SUMIFS(J4003:J4003,D4003:D4003,"SORTIE",I4003:I4003,I4003),"")</f>
        <v>4</v>
      </c>
      <c r="L4003" s="13">
        <f>IFERROR(VLOOKUP(I4003,T_LISTES[],3,0),"")</f>
        <v>0</v>
      </c>
      <c r="M4003" s="13" t="str">
        <f t="shared" si="125"/>
        <v/>
      </c>
      <c r="N4003" s="23"/>
      <c r="O4003" s="8"/>
      <c r="P4003" s="69">
        <v>50000</v>
      </c>
      <c r="Q4003" s="22"/>
      <c r="R4003" s="14"/>
    </row>
    <row r="4004" spans="1:18" x14ac:dyDescent="0.25">
      <c r="A4004" s="14">
        <f t="shared" si="124"/>
        <v>4003</v>
      </c>
      <c r="B4004" s="15">
        <v>44470</v>
      </c>
      <c r="C4004" s="7">
        <v>44475</v>
      </c>
      <c r="D4004" s="75" t="s">
        <v>844</v>
      </c>
      <c r="E4004" s="22" t="s">
        <v>2298</v>
      </c>
      <c r="F4004" s="67" t="s">
        <v>1744</v>
      </c>
      <c r="G4004" s="8"/>
      <c r="H4004" s="67"/>
      <c r="I4004" s="22" t="s">
        <v>987</v>
      </c>
      <c r="J4004" s="68">
        <v>1</v>
      </c>
      <c r="K4004" s="13">
        <f>IFERROR(VLOOKUP(I4004,'LISTES stock'!A$2:B$1487,2,0)+SUMIFS(J4004:J4004,D4004:D4004,"ENTRÉE",I4004:I4004,I4004)-SUMIFS(J4004:J4004,D4004:D4004,"SORTIE",I4004:I4004,I4004),"")</f>
        <v>1</v>
      </c>
      <c r="L4004" s="13">
        <f>IFERROR(VLOOKUP(I4004,T_LISTES[],3,0),"")</f>
        <v>0</v>
      </c>
      <c r="M4004" s="13" t="str">
        <f t="shared" si="125"/>
        <v/>
      </c>
      <c r="N4004" s="23"/>
      <c r="O4004" s="8"/>
      <c r="P4004" s="69">
        <v>0</v>
      </c>
      <c r="Q4004" s="22"/>
      <c r="R4004" s="14"/>
    </row>
    <row r="4005" spans="1:18" x14ac:dyDescent="0.25">
      <c r="A4005" s="14">
        <f t="shared" si="124"/>
        <v>4004</v>
      </c>
      <c r="B4005" s="15">
        <v>44470</v>
      </c>
      <c r="C4005" s="7">
        <v>44475</v>
      </c>
      <c r="D4005" s="75" t="s">
        <v>844</v>
      </c>
      <c r="E4005" s="76" t="s">
        <v>2298</v>
      </c>
      <c r="F4005" s="77" t="s">
        <v>1965</v>
      </c>
      <c r="G4005" s="8"/>
      <c r="H4005" s="77"/>
      <c r="I4005" s="76" t="s">
        <v>315</v>
      </c>
      <c r="J4005" s="78">
        <v>2</v>
      </c>
      <c r="K4005" s="13">
        <f>IFERROR(VLOOKUP(I4005,'LISTES stock'!A$2:B$1487,2,0)+SUMIFS(J4005:J4005,D4005:D4005,"ENTRÉE",I4005:I4005,I4005)-SUMIFS(J4005:J4005,D4005:D4005,"SORTIE",I4005:I4005,I4005),"")</f>
        <v>7</v>
      </c>
      <c r="L4005" s="13">
        <f>IFERROR(VLOOKUP(I4005,T_LISTES[],3,0),"")</f>
        <v>2</v>
      </c>
      <c r="M4005" s="13" t="str">
        <f t="shared" si="125"/>
        <v/>
      </c>
      <c r="N4005" s="80"/>
      <c r="O4005" s="8"/>
      <c r="P4005" s="81">
        <v>0</v>
      </c>
      <c r="Q4005" s="76"/>
      <c r="R4005" s="14"/>
    </row>
    <row r="4006" spans="1:18" x14ac:dyDescent="0.25">
      <c r="A4006" s="14">
        <f t="shared" si="124"/>
        <v>4005</v>
      </c>
      <c r="B4006" s="15">
        <v>44470</v>
      </c>
      <c r="C4006" s="7">
        <v>44475</v>
      </c>
      <c r="D4006" s="75" t="s">
        <v>844</v>
      </c>
      <c r="E4006" s="76" t="s">
        <v>2298</v>
      </c>
      <c r="F4006" s="77" t="s">
        <v>1870</v>
      </c>
      <c r="G4006" s="8"/>
      <c r="H4006" s="77"/>
      <c r="I4006" s="76" t="s">
        <v>79</v>
      </c>
      <c r="J4006" s="78">
        <v>2</v>
      </c>
      <c r="K4006" s="13">
        <f>IFERROR(VLOOKUP(I4006,'LISTES stock'!A$2:B$1487,2,0)+SUMIFS(J4006:J4006,D4006:D4006,"ENTRÉE",I4006:I4006,I4006)-SUMIFS(J4006:J4006,D4006:D4006,"SORTIE",I4006:I4006,I4006),"")</f>
        <v>2</v>
      </c>
      <c r="L4006" s="13">
        <f>IFERROR(VLOOKUP(I4006,T_LISTES[],3,0),"")</f>
        <v>2</v>
      </c>
      <c r="M4006" s="13" t="str">
        <f t="shared" si="125"/>
        <v>COMMANDER</v>
      </c>
      <c r="N4006" s="80"/>
      <c r="O4006" s="8"/>
      <c r="P4006" s="81">
        <v>20000</v>
      </c>
      <c r="Q4006" s="76"/>
      <c r="R4006" s="14"/>
    </row>
    <row r="4007" spans="1:18" x14ac:dyDescent="0.25">
      <c r="A4007" s="14">
        <f t="shared" si="124"/>
        <v>4006</v>
      </c>
      <c r="B4007" s="15">
        <v>44470</v>
      </c>
      <c r="C4007" s="7">
        <v>44476</v>
      </c>
      <c r="D4007" s="8" t="s">
        <v>842</v>
      </c>
      <c r="E4007" s="76" t="s">
        <v>115</v>
      </c>
      <c r="F4007" s="77" t="s">
        <v>1870</v>
      </c>
      <c r="G4007" s="8"/>
      <c r="H4007" s="77" t="s">
        <v>241</v>
      </c>
      <c r="I4007" s="76" t="s">
        <v>274</v>
      </c>
      <c r="J4007" s="78">
        <v>1</v>
      </c>
      <c r="K4007" s="13">
        <f>IFERROR(VLOOKUP(I4007,'LISTES stock'!A$2:B$1487,2,0)+SUMIFS(J4007:J4007,D4007:D4007,"ENTRÉE",I4007:I4007,I4007)-SUMIFS(J4007:J4007,D4007:D4007,"SORTIE",I4007:I4007,I4007),"")</f>
        <v>5</v>
      </c>
      <c r="L4007" s="13">
        <f>IFERROR(VLOOKUP(I4007,T_LISTES[],3,0),"")</f>
        <v>0</v>
      </c>
      <c r="M4007" s="13" t="str">
        <f t="shared" si="125"/>
        <v/>
      </c>
      <c r="N4007" s="80"/>
      <c r="O4007" s="8"/>
      <c r="P4007" s="81">
        <v>0</v>
      </c>
      <c r="Q4007" s="76"/>
      <c r="R4007" s="14" t="s">
        <v>2220</v>
      </c>
    </row>
    <row r="4008" spans="1:18" x14ac:dyDescent="0.25">
      <c r="A4008" s="14">
        <f t="shared" si="124"/>
        <v>4007</v>
      </c>
      <c r="B4008" s="15">
        <v>44470</v>
      </c>
      <c r="C4008" s="7">
        <v>44476</v>
      </c>
      <c r="D4008" s="8" t="s">
        <v>842</v>
      </c>
      <c r="E4008" s="76" t="s">
        <v>115</v>
      </c>
      <c r="F4008" s="77" t="s">
        <v>1747</v>
      </c>
      <c r="G4008" s="8"/>
      <c r="H4008" s="77" t="s">
        <v>17</v>
      </c>
      <c r="I4008" s="76" t="s">
        <v>18</v>
      </c>
      <c r="J4008" s="78">
        <v>2</v>
      </c>
      <c r="K4008" s="13">
        <f>IFERROR(VLOOKUP(I4008,'LISTES stock'!A$2:B$1487,2,0)+SUMIFS(J4008:J4008,D4008:D4008,"ENTRÉE",I4008:I4008,I4008)-SUMIFS(J4008:J4008,D4008:D4008,"SORTIE",I4008:I4008,I4008),"")</f>
        <v>-59</v>
      </c>
      <c r="L4008" s="13">
        <f>IFERROR(VLOOKUP(I4008,T_LISTES[],3,0),"")</f>
        <v>0</v>
      </c>
      <c r="M4008" s="13" t="str">
        <f t="shared" si="125"/>
        <v>COMMANDER</v>
      </c>
      <c r="N4008" s="80" t="s">
        <v>1755</v>
      </c>
      <c r="O4008" s="8"/>
      <c r="P4008" s="81">
        <v>0</v>
      </c>
      <c r="Q4008" s="76" t="s">
        <v>1756</v>
      </c>
      <c r="R4008" s="14" t="s">
        <v>1776</v>
      </c>
    </row>
    <row r="4009" spans="1:18" x14ac:dyDescent="0.25">
      <c r="A4009" s="14">
        <f t="shared" si="124"/>
        <v>4008</v>
      </c>
      <c r="B4009" s="15">
        <v>44470</v>
      </c>
      <c r="C4009" s="7">
        <v>44476</v>
      </c>
      <c r="D4009" s="8" t="s">
        <v>842</v>
      </c>
      <c r="E4009" s="76" t="s">
        <v>867</v>
      </c>
      <c r="F4009" s="77" t="s">
        <v>1768</v>
      </c>
      <c r="G4009" s="8"/>
      <c r="H4009" s="77" t="s">
        <v>33</v>
      </c>
      <c r="I4009" s="76" t="s">
        <v>176</v>
      </c>
      <c r="J4009" s="78">
        <v>1</v>
      </c>
      <c r="K4009" s="13">
        <f>IFERROR(VLOOKUP(I4009,'LISTES stock'!A$2:B$1487,2,0)+SUMIFS(J4009:J4009,D4009:D4009,"ENTRÉE",I4009:I4009,I4009)-SUMIFS(J4009:J4009,D4009:D4009,"SORTIE",I4009:I4009,I4009),"")</f>
        <v>-1</v>
      </c>
      <c r="L4009" s="13">
        <f>IFERROR(VLOOKUP(I4009,T_LISTES[],3,0),"")</f>
        <v>2</v>
      </c>
      <c r="M4009" s="13" t="str">
        <f t="shared" si="125"/>
        <v>COMMANDER</v>
      </c>
      <c r="N4009" s="80"/>
      <c r="O4009" s="8"/>
      <c r="P4009" s="81">
        <v>0</v>
      </c>
      <c r="Q4009" s="76"/>
      <c r="R4009" s="14" t="s">
        <v>1767</v>
      </c>
    </row>
    <row r="4010" spans="1:18" x14ac:dyDescent="0.25">
      <c r="A4010" s="14">
        <f t="shared" si="124"/>
        <v>4009</v>
      </c>
      <c r="B4010" s="15">
        <v>44470</v>
      </c>
      <c r="C4010" s="7">
        <v>44476</v>
      </c>
      <c r="D4010" s="8" t="s">
        <v>842</v>
      </c>
      <c r="E4010" s="76" t="s">
        <v>115</v>
      </c>
      <c r="F4010" s="77" t="s">
        <v>1965</v>
      </c>
      <c r="G4010" s="8"/>
      <c r="H4010" s="77" t="s">
        <v>20</v>
      </c>
      <c r="I4010" s="76" t="s">
        <v>642</v>
      </c>
      <c r="J4010" s="78">
        <v>1</v>
      </c>
      <c r="K4010" s="13">
        <f>IFERROR(VLOOKUP(I4010,'LISTES stock'!A$2:B$1487,2,0)+SUMIFS(J4010:J4010,D4010:D4010,"ENTRÉE",I4010:I4010,I4010)-SUMIFS(J4010:J4010,D4010:D4010,"SORTIE",I4010:I4010,I4010),"")</f>
        <v>-3</v>
      </c>
      <c r="L4010" s="13">
        <f>IFERROR(VLOOKUP(I4010,T_LISTES[],3,0),"")</f>
        <v>0</v>
      </c>
      <c r="M4010" s="13" t="str">
        <f t="shared" si="125"/>
        <v>COMMANDER</v>
      </c>
      <c r="N4010" s="80"/>
      <c r="O4010" s="8"/>
      <c r="P4010" s="81">
        <v>0</v>
      </c>
      <c r="Q4010" s="76" t="s">
        <v>2221</v>
      </c>
      <c r="R4010" s="14" t="s">
        <v>1776</v>
      </c>
    </row>
    <row r="4011" spans="1:18" x14ac:dyDescent="0.25">
      <c r="A4011" s="14">
        <f t="shared" si="124"/>
        <v>4010</v>
      </c>
      <c r="B4011" s="15">
        <v>44470</v>
      </c>
      <c r="C4011" s="7">
        <v>44476</v>
      </c>
      <c r="D4011" s="8" t="s">
        <v>842</v>
      </c>
      <c r="E4011" s="76" t="s">
        <v>115</v>
      </c>
      <c r="F4011" s="77" t="s">
        <v>1747</v>
      </c>
      <c r="G4011" s="8"/>
      <c r="H4011" s="77" t="s">
        <v>20</v>
      </c>
      <c r="I4011" s="76" t="s">
        <v>81</v>
      </c>
      <c r="J4011" s="78">
        <v>2</v>
      </c>
      <c r="K4011" s="13">
        <f>IFERROR(VLOOKUP(I4011,'LISTES stock'!A$2:B$1487,2,0)+SUMIFS(J4011:J4011,D4011:D4011,"ENTRÉE",I4011:I4011,I4011)-SUMIFS(J4011:J4011,D4011:D4011,"SORTIE",I4011:I4011,I4011),"")</f>
        <v>-8</v>
      </c>
      <c r="L4011" s="13">
        <f>IFERROR(VLOOKUP(I4011,T_LISTES[],3,0),"")</f>
        <v>0</v>
      </c>
      <c r="M4011" s="13" t="str">
        <f t="shared" si="125"/>
        <v>COMMANDER</v>
      </c>
      <c r="N4011" s="80" t="s">
        <v>1828</v>
      </c>
      <c r="O4011" s="8"/>
      <c r="P4011" s="81">
        <v>0</v>
      </c>
      <c r="Q4011" s="76" t="s">
        <v>2041</v>
      </c>
      <c r="R4011" s="14" t="s">
        <v>1776</v>
      </c>
    </row>
    <row r="4012" spans="1:18" x14ac:dyDescent="0.25">
      <c r="A4012" s="14">
        <f t="shared" si="124"/>
        <v>4011</v>
      </c>
      <c r="B4012" s="15">
        <v>44470</v>
      </c>
      <c r="C4012" s="7">
        <v>44476</v>
      </c>
      <c r="D4012" s="8" t="s">
        <v>842</v>
      </c>
      <c r="E4012" s="76" t="s">
        <v>646</v>
      </c>
      <c r="F4012" s="77" t="s">
        <v>1860</v>
      </c>
      <c r="G4012" s="8"/>
      <c r="H4012" s="77" t="s">
        <v>26</v>
      </c>
      <c r="I4012" s="76" t="s">
        <v>648</v>
      </c>
      <c r="J4012" s="78">
        <v>2</v>
      </c>
      <c r="K4012" s="13">
        <f>IFERROR(VLOOKUP(I4012,'LISTES stock'!A$2:B$1487,2,0)+SUMIFS(J4012:J4012,D4012:D4012,"ENTRÉE",I4012:I4012,I4012)-SUMIFS(J4012:J4012,D4012:D4012,"SORTIE",I4012:I4012,I4012),"")</f>
        <v>-25</v>
      </c>
      <c r="L4012" s="13">
        <f>IFERROR(VLOOKUP(I4012,T_LISTES[],3,0),"")</f>
        <v>2</v>
      </c>
      <c r="M4012" s="13" t="str">
        <f t="shared" si="125"/>
        <v>COMMANDER</v>
      </c>
      <c r="N4012" s="80"/>
      <c r="O4012" s="8"/>
      <c r="P4012" s="81">
        <v>0</v>
      </c>
      <c r="Q4012" s="76"/>
      <c r="R4012" s="14" t="s">
        <v>1789</v>
      </c>
    </row>
    <row r="4013" spans="1:18" x14ac:dyDescent="0.25">
      <c r="A4013" s="14">
        <f t="shared" si="124"/>
        <v>4012</v>
      </c>
      <c r="B4013" s="15">
        <v>44470</v>
      </c>
      <c r="C4013" s="7">
        <v>44476</v>
      </c>
      <c r="D4013" s="8" t="s">
        <v>842</v>
      </c>
      <c r="E4013" s="76" t="s">
        <v>718</v>
      </c>
      <c r="F4013" s="77" t="s">
        <v>1860</v>
      </c>
      <c r="G4013" s="8"/>
      <c r="H4013" s="77" t="s">
        <v>17</v>
      </c>
      <c r="I4013" s="76" t="s">
        <v>976</v>
      </c>
      <c r="J4013" s="78">
        <v>1</v>
      </c>
      <c r="K4013" s="13">
        <f>IFERROR(VLOOKUP(I4013,'LISTES stock'!A$2:B$1487,2,0)+SUMIFS(J4013:J4013,D4013:D4013,"ENTRÉE",I4013:I4013,I4013)-SUMIFS(J4013:J4013,D4013:D4013,"SORTIE",I4013:I4013,I4013),"")</f>
        <v>-5</v>
      </c>
      <c r="L4013" s="13">
        <f>IFERROR(VLOOKUP(I4013,T_LISTES[],3,0),"")</f>
        <v>0</v>
      </c>
      <c r="M4013" s="13" t="str">
        <f t="shared" si="125"/>
        <v>COMMANDER</v>
      </c>
      <c r="N4013" s="80"/>
      <c r="O4013" s="8"/>
      <c r="P4013" s="81">
        <v>0</v>
      </c>
      <c r="Q4013" s="76" t="s">
        <v>2062</v>
      </c>
      <c r="R4013" s="14" t="s">
        <v>1737</v>
      </c>
    </row>
    <row r="4014" spans="1:18" x14ac:dyDescent="0.25">
      <c r="A4014" s="14">
        <f t="shared" si="124"/>
        <v>4013</v>
      </c>
      <c r="B4014" s="15">
        <v>44470</v>
      </c>
      <c r="C4014" s="7">
        <v>44476</v>
      </c>
      <c r="D4014" s="8" t="s">
        <v>842</v>
      </c>
      <c r="E4014" s="76" t="s">
        <v>115</v>
      </c>
      <c r="F4014" s="77" t="s">
        <v>1747</v>
      </c>
      <c r="G4014" s="8"/>
      <c r="H4014" s="77" t="s">
        <v>17</v>
      </c>
      <c r="I4014" s="76" t="s">
        <v>280</v>
      </c>
      <c r="J4014" s="78">
        <v>1</v>
      </c>
      <c r="K4014" s="13">
        <f>IFERROR(VLOOKUP(I4014,'LISTES stock'!A$2:B$1487,2,0)+SUMIFS(J4014:J4014,D4014:D4014,"ENTRÉE",I4014:I4014,I4014)-SUMIFS(J4014:J4014,D4014:D4014,"SORTIE",I4014:I4014,I4014),"")</f>
        <v>-14</v>
      </c>
      <c r="L4014" s="13">
        <f>IFERROR(VLOOKUP(I4014,T_LISTES[],3,0),"")</f>
        <v>0</v>
      </c>
      <c r="M4014" s="13" t="str">
        <f t="shared" si="125"/>
        <v>COMMANDER</v>
      </c>
      <c r="N4014" s="80"/>
      <c r="O4014" s="8"/>
      <c r="P4014" s="81">
        <v>0</v>
      </c>
      <c r="Q4014" s="76" t="s">
        <v>1979</v>
      </c>
      <c r="R4014" s="14" t="s">
        <v>1776</v>
      </c>
    </row>
    <row r="4015" spans="1:18" x14ac:dyDescent="0.25">
      <c r="A4015" s="14">
        <f t="shared" si="124"/>
        <v>4014</v>
      </c>
      <c r="B4015" s="15">
        <v>44470</v>
      </c>
      <c r="C4015" s="7">
        <v>44476</v>
      </c>
      <c r="D4015" s="8" t="s">
        <v>842</v>
      </c>
      <c r="E4015" s="22" t="s">
        <v>115</v>
      </c>
      <c r="F4015" s="67" t="s">
        <v>1747</v>
      </c>
      <c r="G4015" s="8"/>
      <c r="H4015" s="67" t="s">
        <v>17</v>
      </c>
      <c r="I4015" s="22" t="s">
        <v>56</v>
      </c>
      <c r="J4015" s="68">
        <v>2</v>
      </c>
      <c r="K4015" s="13">
        <f>IFERROR(VLOOKUP(I4015,'LISTES stock'!A$2:B$1487,2,0)+SUMIFS(J4015:J4015,D4015:D4015,"ENTRÉE",I4015:I4015,I4015)-SUMIFS(J4015:J4015,D4015:D4015,"SORTIE",I4015:I4015,I4015),"")</f>
        <v>7</v>
      </c>
      <c r="L4015" s="13">
        <f>IFERROR(VLOOKUP(I4015,T_LISTES[],3,0),"")</f>
        <v>0</v>
      </c>
      <c r="M4015" s="13" t="str">
        <f t="shared" si="125"/>
        <v/>
      </c>
      <c r="N4015" s="23"/>
      <c r="O4015" s="8"/>
      <c r="P4015" s="69">
        <v>0</v>
      </c>
      <c r="Q4015" s="22" t="s">
        <v>1979</v>
      </c>
      <c r="R4015" s="14" t="s">
        <v>1776</v>
      </c>
    </row>
    <row r="4016" spans="1:18" x14ac:dyDescent="0.25">
      <c r="A4016" s="14">
        <f t="shared" si="124"/>
        <v>4015</v>
      </c>
      <c r="B4016" s="15">
        <v>44470</v>
      </c>
      <c r="C4016" s="7">
        <v>44476</v>
      </c>
      <c r="D4016" s="8" t="s">
        <v>842</v>
      </c>
      <c r="E4016" s="22" t="s">
        <v>2132</v>
      </c>
      <c r="F4016" s="67" t="s">
        <v>1964</v>
      </c>
      <c r="G4016" s="8"/>
      <c r="H4016" s="67" t="s">
        <v>1742</v>
      </c>
      <c r="I4016" s="22" t="s">
        <v>333</v>
      </c>
      <c r="J4016" s="68">
        <v>1</v>
      </c>
      <c r="K4016" s="13">
        <f>IFERROR(VLOOKUP(I4016,'LISTES stock'!A$2:B$1487,2,0)+SUMIFS(J4016:J4016,D4016:D4016,"ENTRÉE",I4016:I4016,I4016)-SUMIFS(J4016:J4016,D4016:D4016,"SORTIE",I4016:I4016,I4016),"")</f>
        <v>-22</v>
      </c>
      <c r="L4016" s="13">
        <f>IFERROR(VLOOKUP(I4016,T_LISTES[],3,0),"")</f>
        <v>2</v>
      </c>
      <c r="M4016" s="13" t="str">
        <f t="shared" si="125"/>
        <v>COMMANDER</v>
      </c>
      <c r="N4016" s="23"/>
      <c r="O4016" s="8"/>
      <c r="P4016" s="69">
        <v>0</v>
      </c>
      <c r="Q4016" s="22"/>
      <c r="R4016" s="14" t="s">
        <v>1743</v>
      </c>
    </row>
    <row r="4017" spans="1:18" x14ac:dyDescent="0.25">
      <c r="A4017" s="14">
        <f t="shared" si="124"/>
        <v>4016</v>
      </c>
      <c r="B4017" s="15">
        <v>44470</v>
      </c>
      <c r="C4017" s="7">
        <v>44476</v>
      </c>
      <c r="D4017" s="8" t="s">
        <v>842</v>
      </c>
      <c r="E4017" s="22" t="s">
        <v>155</v>
      </c>
      <c r="F4017" s="67" t="s">
        <v>1735</v>
      </c>
      <c r="G4017" s="8"/>
      <c r="H4017" s="67" t="s">
        <v>33</v>
      </c>
      <c r="I4017" s="22" t="s">
        <v>49</v>
      </c>
      <c r="J4017" s="68">
        <v>2</v>
      </c>
      <c r="K4017" s="13">
        <f>IFERROR(VLOOKUP(I4017,'LISTES stock'!A$2:B$1487,2,0)+SUMIFS(J4017:J4017,D4017:D4017,"ENTRÉE",I4017:I4017,I4017)-SUMIFS(J4017:J4017,D4017:D4017,"SORTIE",I4017:I4017,I4017),"")</f>
        <v>-4</v>
      </c>
      <c r="L4017" s="13">
        <f>IFERROR(VLOOKUP(I4017,T_LISTES[],3,0),"")</f>
        <v>0</v>
      </c>
      <c r="M4017" s="13" t="str">
        <f t="shared" si="125"/>
        <v>COMMANDER</v>
      </c>
      <c r="N4017" s="23"/>
      <c r="O4017" s="8"/>
      <c r="P4017" s="69">
        <v>0</v>
      </c>
      <c r="Q4017" s="22"/>
      <c r="R4017" s="14" t="s">
        <v>1739</v>
      </c>
    </row>
    <row r="4018" spans="1:18" x14ac:dyDescent="0.25">
      <c r="A4018" s="14">
        <f t="shared" si="124"/>
        <v>4017</v>
      </c>
      <c r="B4018" s="15">
        <v>44470</v>
      </c>
      <c r="C4018" s="7">
        <v>44476</v>
      </c>
      <c r="D4018" s="8" t="s">
        <v>842</v>
      </c>
      <c r="E4018" s="22" t="s">
        <v>718</v>
      </c>
      <c r="F4018" s="67" t="s">
        <v>1768</v>
      </c>
      <c r="G4018" s="8"/>
      <c r="H4018" s="67" t="s">
        <v>33</v>
      </c>
      <c r="I4018" s="22" t="s">
        <v>404</v>
      </c>
      <c r="J4018" s="68">
        <v>2</v>
      </c>
      <c r="K4018" s="13">
        <f>IFERROR(VLOOKUP(I4018,'LISTES stock'!A$2:B$1487,2,0)+SUMIFS(J4018:J4018,D4018:D4018,"ENTRÉE",I4018:I4018,I4018)-SUMIFS(J4018:J4018,D4018:D4018,"SORTIE",I4018:I4018,I4018),"")</f>
        <v>15</v>
      </c>
      <c r="L4018" s="13">
        <f>IFERROR(VLOOKUP(I4018,T_LISTES[],3,0),"")</f>
        <v>0</v>
      </c>
      <c r="M4018" s="13" t="str">
        <f t="shared" si="125"/>
        <v/>
      </c>
      <c r="N4018" s="23"/>
      <c r="O4018" s="8"/>
      <c r="P4018" s="69">
        <v>0</v>
      </c>
      <c r="Q4018" s="22"/>
      <c r="R4018" s="14" t="s">
        <v>1737</v>
      </c>
    </row>
    <row r="4019" spans="1:18" x14ac:dyDescent="0.25">
      <c r="A4019" s="14">
        <f t="shared" si="124"/>
        <v>4018</v>
      </c>
      <c r="B4019" s="15">
        <v>44470</v>
      </c>
      <c r="C4019" s="7">
        <v>44476</v>
      </c>
      <c r="D4019" s="8" t="s">
        <v>842</v>
      </c>
      <c r="E4019" s="22" t="s">
        <v>228</v>
      </c>
      <c r="F4019" s="67" t="s">
        <v>1964</v>
      </c>
      <c r="G4019" s="8"/>
      <c r="H4019" s="67" t="s">
        <v>1742</v>
      </c>
      <c r="I4019" s="22" t="s">
        <v>7</v>
      </c>
      <c r="J4019" s="68">
        <v>1</v>
      </c>
      <c r="K4019" s="13">
        <f>IFERROR(VLOOKUP(I4019,'LISTES stock'!A$2:B$1487,2,0)+SUMIFS(J4019:J4019,D4019:D4019,"ENTRÉE",I4019:I4019,I4019)-SUMIFS(J4019:J4019,D4019:D4019,"SORTIE",I4019:I4019,I4019),"")</f>
        <v>0</v>
      </c>
      <c r="L4019" s="13">
        <f>IFERROR(VLOOKUP(I4019,T_LISTES[],3,0),"")</f>
        <v>2</v>
      </c>
      <c r="M4019" s="13" t="str">
        <f t="shared" si="125"/>
        <v>COMMANDER</v>
      </c>
      <c r="N4019" s="23"/>
      <c r="O4019" s="8"/>
      <c r="P4019" s="69">
        <v>0</v>
      </c>
      <c r="Q4019" s="22"/>
      <c r="R4019" s="14" t="s">
        <v>2210</v>
      </c>
    </row>
    <row r="4020" spans="1:18" x14ac:dyDescent="0.25">
      <c r="A4020" s="14">
        <f t="shared" si="124"/>
        <v>4019</v>
      </c>
      <c r="B4020" s="15">
        <v>44470</v>
      </c>
      <c r="C4020" s="7">
        <v>44476</v>
      </c>
      <c r="D4020" s="8" t="s">
        <v>842</v>
      </c>
      <c r="E4020" s="22" t="s">
        <v>646</v>
      </c>
      <c r="F4020" s="67" t="s">
        <v>1860</v>
      </c>
      <c r="G4020" s="8"/>
      <c r="H4020" s="67" t="s">
        <v>26</v>
      </c>
      <c r="I4020" s="22" t="s">
        <v>647</v>
      </c>
      <c r="J4020" s="68">
        <v>1</v>
      </c>
      <c r="K4020" s="13">
        <f>IFERROR(VLOOKUP(I4020,'LISTES stock'!A$2:B$1487,2,0)+SUMIFS(J4020:J4020,D4020:D4020,"ENTRÉE",I4020:I4020,I4020)-SUMIFS(J4020:J4020,D4020:D4020,"SORTIE",I4020:I4020,I4020),"")</f>
        <v>-12</v>
      </c>
      <c r="L4020" s="13">
        <f>IFERROR(VLOOKUP(I4020,T_LISTES[],3,0),"")</f>
        <v>2</v>
      </c>
      <c r="M4020" s="13" t="str">
        <f t="shared" si="125"/>
        <v>COMMANDER</v>
      </c>
      <c r="N4020" s="23"/>
      <c r="O4020" s="8"/>
      <c r="P4020" s="69">
        <v>0</v>
      </c>
      <c r="Q4020" s="22"/>
      <c r="R4020" s="14" t="s">
        <v>1911</v>
      </c>
    </row>
    <row r="4021" spans="1:18" x14ac:dyDescent="0.25">
      <c r="A4021" s="14">
        <f t="shared" si="124"/>
        <v>4020</v>
      </c>
      <c r="B4021" s="15">
        <v>44470</v>
      </c>
      <c r="C4021" s="7">
        <v>44476</v>
      </c>
      <c r="D4021" s="8" t="s">
        <v>842</v>
      </c>
      <c r="E4021" s="22" t="s">
        <v>145</v>
      </c>
      <c r="F4021" s="67" t="s">
        <v>1964</v>
      </c>
      <c r="G4021" s="8"/>
      <c r="H4021" s="67" t="s">
        <v>1742</v>
      </c>
      <c r="I4021" s="22" t="s">
        <v>7</v>
      </c>
      <c r="J4021" s="68">
        <v>1</v>
      </c>
      <c r="K4021" s="13">
        <f>IFERROR(VLOOKUP(I4021,'LISTES stock'!A$2:B$1487,2,0)+SUMIFS(J4021:J4021,D4021:D4021,"ENTRÉE",I4021:I4021,I4021)-SUMIFS(J4021:J4021,D4021:D4021,"SORTIE",I4021:I4021,I4021),"")</f>
        <v>0</v>
      </c>
      <c r="L4021" s="13">
        <f>IFERROR(VLOOKUP(I4021,T_LISTES[],3,0),"")</f>
        <v>2</v>
      </c>
      <c r="M4021" s="13" t="str">
        <f t="shared" si="125"/>
        <v>COMMANDER</v>
      </c>
      <c r="N4021" s="23"/>
      <c r="O4021" s="8"/>
      <c r="P4021" s="69">
        <v>0</v>
      </c>
      <c r="Q4021" s="22"/>
      <c r="R4021" s="14" t="s">
        <v>2204</v>
      </c>
    </row>
    <row r="4022" spans="1:18" x14ac:dyDescent="0.25">
      <c r="A4022" s="14">
        <f t="shared" si="124"/>
        <v>4021</v>
      </c>
      <c r="B4022" s="15">
        <v>44470</v>
      </c>
      <c r="C4022" s="7">
        <v>44476</v>
      </c>
      <c r="D4022" s="8" t="s">
        <v>842</v>
      </c>
      <c r="E4022" s="22" t="s">
        <v>666</v>
      </c>
      <c r="F4022" s="67" t="s">
        <v>1779</v>
      </c>
      <c r="G4022" s="8"/>
      <c r="H4022" s="67" t="s">
        <v>1742</v>
      </c>
      <c r="I4022" s="22" t="s">
        <v>991</v>
      </c>
      <c r="J4022" s="68">
        <v>1</v>
      </c>
      <c r="K4022" s="13">
        <f>IFERROR(VLOOKUP(I4022,'LISTES stock'!A$2:B$1487,2,0)+SUMIFS(J4022:J4022,D4022:D4022,"ENTRÉE",I4022:I4022,I4022)-SUMIFS(J4022:J4022,D4022:D4022,"SORTIE",I4022:I4022,I4022),"")</f>
        <v>-3</v>
      </c>
      <c r="L4022" s="13">
        <f>IFERROR(VLOOKUP(I4022,T_LISTES[],3,0),"")</f>
        <v>0</v>
      </c>
      <c r="M4022" s="13" t="str">
        <f t="shared" si="125"/>
        <v>COMMANDER</v>
      </c>
      <c r="N4022" s="23"/>
      <c r="O4022" s="8"/>
      <c r="P4022" s="69">
        <v>0</v>
      </c>
      <c r="Q4022" s="22"/>
      <c r="R4022" s="14" t="s">
        <v>2211</v>
      </c>
    </row>
    <row r="4023" spans="1:18" x14ac:dyDescent="0.25">
      <c r="A4023" s="14">
        <f t="shared" si="124"/>
        <v>4022</v>
      </c>
      <c r="B4023" s="15">
        <v>44470</v>
      </c>
      <c r="C4023" s="7">
        <v>44476</v>
      </c>
      <c r="D4023" s="8" t="s">
        <v>842</v>
      </c>
      <c r="E4023" s="22" t="s">
        <v>666</v>
      </c>
      <c r="F4023" s="67" t="s">
        <v>1779</v>
      </c>
      <c r="G4023" s="8"/>
      <c r="H4023" s="67" t="s">
        <v>1742</v>
      </c>
      <c r="I4023" s="22" t="s">
        <v>992</v>
      </c>
      <c r="J4023" s="68">
        <v>1</v>
      </c>
      <c r="K4023" s="13">
        <f>IFERROR(VLOOKUP(I4023,'LISTES stock'!A$2:B$1487,2,0)+SUMIFS(J4023:J4023,D4023:D4023,"ENTRÉE",I4023:I4023,I4023)-SUMIFS(J4023:J4023,D4023:D4023,"SORTIE",I4023:I4023,I4023),"")</f>
        <v>-3</v>
      </c>
      <c r="L4023" s="13">
        <f>IFERROR(VLOOKUP(I4023,T_LISTES[],3,0),"")</f>
        <v>0</v>
      </c>
      <c r="M4023" s="13" t="str">
        <f t="shared" si="125"/>
        <v>COMMANDER</v>
      </c>
      <c r="N4023" s="23"/>
      <c r="O4023" s="8"/>
      <c r="P4023" s="69">
        <v>0</v>
      </c>
      <c r="Q4023" s="22"/>
      <c r="R4023" s="14" t="s">
        <v>2211</v>
      </c>
    </row>
    <row r="4024" spans="1:18" x14ac:dyDescent="0.25">
      <c r="A4024" s="14">
        <f t="shared" si="124"/>
        <v>4023</v>
      </c>
      <c r="B4024" s="15">
        <v>44470</v>
      </c>
      <c r="C4024" s="7">
        <v>44476</v>
      </c>
      <c r="D4024" s="8" t="s">
        <v>842</v>
      </c>
      <c r="E4024" s="22" t="s">
        <v>718</v>
      </c>
      <c r="F4024" s="67" t="s">
        <v>1779</v>
      </c>
      <c r="G4024" s="8"/>
      <c r="H4024" s="67" t="s">
        <v>1742</v>
      </c>
      <c r="I4024" s="22" t="s">
        <v>995</v>
      </c>
      <c r="J4024" s="68">
        <v>1</v>
      </c>
      <c r="K4024" s="13">
        <f>IFERROR(VLOOKUP(I4024,'LISTES stock'!A$2:B$1487,2,0)+SUMIFS(J4024:J4024,D4024:D4024,"ENTRÉE",I4024:I4024,I4024)-SUMIFS(J4024:J4024,D4024:D4024,"SORTIE",I4024:I4024,I4024),"")</f>
        <v>-2</v>
      </c>
      <c r="L4024" s="13">
        <f>IFERROR(VLOOKUP(I4024,T_LISTES[],3,0),"")</f>
        <v>0</v>
      </c>
      <c r="M4024" s="13" t="str">
        <f t="shared" si="125"/>
        <v>COMMANDER</v>
      </c>
      <c r="N4024" s="23"/>
      <c r="O4024" s="8"/>
      <c r="P4024" s="69">
        <v>0</v>
      </c>
      <c r="Q4024" s="22" t="s">
        <v>2276</v>
      </c>
      <c r="R4024" s="14" t="s">
        <v>2211</v>
      </c>
    </row>
    <row r="4025" spans="1:18" x14ac:dyDescent="0.25">
      <c r="A4025" s="14">
        <f t="shared" si="124"/>
        <v>4024</v>
      </c>
      <c r="B4025" s="15">
        <v>44470</v>
      </c>
      <c r="C4025" s="7">
        <v>44476</v>
      </c>
      <c r="D4025" s="8" t="s">
        <v>842</v>
      </c>
      <c r="E4025" s="22" t="s">
        <v>718</v>
      </c>
      <c r="F4025" s="67" t="s">
        <v>1779</v>
      </c>
      <c r="G4025" s="8"/>
      <c r="H4025" s="67" t="s">
        <v>1742</v>
      </c>
      <c r="I4025" s="22" t="s">
        <v>996</v>
      </c>
      <c r="J4025" s="68">
        <v>1</v>
      </c>
      <c r="K4025" s="13">
        <f>IFERROR(VLOOKUP(I4025,'LISTES stock'!A$2:B$1487,2,0)+SUMIFS(J4025:J4025,D4025:D4025,"ENTRÉE",I4025:I4025,I4025)-SUMIFS(J4025:J4025,D4025:D4025,"SORTIE",I4025:I4025,I4025),"")</f>
        <v>-2</v>
      </c>
      <c r="L4025" s="13">
        <f>IFERROR(VLOOKUP(I4025,T_LISTES[],3,0),"")</f>
        <v>0</v>
      </c>
      <c r="M4025" s="13" t="str">
        <f t="shared" si="125"/>
        <v>COMMANDER</v>
      </c>
      <c r="N4025" s="23"/>
      <c r="O4025" s="8"/>
      <c r="P4025" s="69">
        <v>0</v>
      </c>
      <c r="Q4025" s="22" t="s">
        <v>2276</v>
      </c>
      <c r="R4025" s="14" t="s">
        <v>2211</v>
      </c>
    </row>
    <row r="4026" spans="1:18" x14ac:dyDescent="0.25">
      <c r="A4026" s="14">
        <f t="shared" si="124"/>
        <v>4025</v>
      </c>
      <c r="B4026" s="15">
        <v>44470</v>
      </c>
      <c r="C4026" s="7">
        <v>44476</v>
      </c>
      <c r="D4026" s="75" t="s">
        <v>844</v>
      </c>
      <c r="E4026" s="22" t="s">
        <v>2298</v>
      </c>
      <c r="F4026" s="67" t="s">
        <v>1744</v>
      </c>
      <c r="G4026" s="8"/>
      <c r="H4026" s="67"/>
      <c r="I4026" s="22" t="s">
        <v>49</v>
      </c>
      <c r="J4026" s="68">
        <v>4</v>
      </c>
      <c r="K4026" s="13">
        <f>IFERROR(VLOOKUP(I4026,'LISTES stock'!A$2:B$1487,2,0)+SUMIFS(J4026:J4026,D4026:D4026,"ENTRÉE",I4026:I4026,I4026)-SUMIFS(J4026:J4026,D4026:D4026,"SORTIE",I4026:I4026,I4026),"")</f>
        <v>2</v>
      </c>
      <c r="L4026" s="13">
        <f>IFERROR(VLOOKUP(I4026,T_LISTES[],3,0),"")</f>
        <v>0</v>
      </c>
      <c r="M4026" s="13" t="str">
        <f t="shared" si="125"/>
        <v/>
      </c>
      <c r="N4026" s="23"/>
      <c r="O4026" s="8"/>
      <c r="P4026" s="69">
        <v>0</v>
      </c>
      <c r="Q4026" s="22"/>
      <c r="R4026" s="14"/>
    </row>
    <row r="4027" spans="1:18" x14ac:dyDescent="0.25">
      <c r="A4027" s="14">
        <f t="shared" ref="A4027:A4090" si="126">ROW()-1</f>
        <v>4026</v>
      </c>
      <c r="B4027" s="15">
        <v>44470</v>
      </c>
      <c r="C4027" s="7">
        <v>44476</v>
      </c>
      <c r="D4027" s="75" t="s">
        <v>844</v>
      </c>
      <c r="E4027" s="22" t="s">
        <v>2298</v>
      </c>
      <c r="F4027" s="67" t="s">
        <v>1744</v>
      </c>
      <c r="G4027" s="8"/>
      <c r="H4027" s="67"/>
      <c r="I4027" s="22" t="s">
        <v>440</v>
      </c>
      <c r="J4027" s="68">
        <v>1</v>
      </c>
      <c r="K4027" s="13">
        <f>IFERROR(VLOOKUP(I4027,'LISTES stock'!A$2:B$1487,2,0)+SUMIFS(J4027:J4027,D4027:D4027,"ENTRÉE",I4027:I4027,I4027)-SUMIFS(J4027:J4027,D4027:D4027,"SORTIE",I4027:I4027,I4027),"")</f>
        <v>4</v>
      </c>
      <c r="L4027" s="13">
        <f>IFERROR(VLOOKUP(I4027,T_LISTES[],3,0),"")</f>
        <v>0</v>
      </c>
      <c r="M4027" s="13" t="str">
        <f t="shared" ref="M4027:M4090" si="127">IF($K4027&lt;=$L4027,"COMMANDER","")</f>
        <v/>
      </c>
      <c r="N4027" s="23"/>
      <c r="O4027" s="8"/>
      <c r="P4027" s="69">
        <v>0</v>
      </c>
      <c r="Q4027" s="22"/>
      <c r="R4027" s="14"/>
    </row>
    <row r="4028" spans="1:18" x14ac:dyDescent="0.25">
      <c r="A4028" s="14">
        <f t="shared" si="126"/>
        <v>4027</v>
      </c>
      <c r="B4028" s="15">
        <v>44470</v>
      </c>
      <c r="C4028" s="7">
        <v>44477</v>
      </c>
      <c r="D4028" s="8" t="s">
        <v>842</v>
      </c>
      <c r="E4028" s="22" t="s">
        <v>80</v>
      </c>
      <c r="F4028" s="67" t="s">
        <v>1765</v>
      </c>
      <c r="G4028" s="8"/>
      <c r="H4028" s="67" t="s">
        <v>26</v>
      </c>
      <c r="I4028" s="22" t="s">
        <v>64</v>
      </c>
      <c r="J4028" s="68">
        <v>1</v>
      </c>
      <c r="K4028" s="13">
        <f>IFERROR(VLOOKUP(I4028,'LISTES stock'!A$2:B$1487,2,0)+SUMIFS(J4028:J4028,D4028:D4028,"ENTRÉE",I4028:I4028,I4028)-SUMIFS(J4028:J4028,D4028:D4028,"SORTIE",I4028:I4028,I4028),"")</f>
        <v>-50</v>
      </c>
      <c r="L4028" s="13">
        <f>IFERROR(VLOOKUP(I4028,T_LISTES[],3,0),"")</f>
        <v>2</v>
      </c>
      <c r="M4028" s="13" t="str">
        <f t="shared" si="127"/>
        <v>COMMANDER</v>
      </c>
      <c r="N4028" s="23"/>
      <c r="O4028" s="8"/>
      <c r="P4028" s="69">
        <v>0</v>
      </c>
      <c r="Q4028" s="22" t="s">
        <v>1780</v>
      </c>
      <c r="R4028" s="14" t="s">
        <v>1739</v>
      </c>
    </row>
    <row r="4029" spans="1:18" x14ac:dyDescent="0.25">
      <c r="A4029" s="14">
        <f t="shared" si="126"/>
        <v>4028</v>
      </c>
      <c r="B4029" s="15">
        <v>44470</v>
      </c>
      <c r="C4029" s="7">
        <v>44477</v>
      </c>
      <c r="D4029" s="8" t="s">
        <v>842</v>
      </c>
      <c r="E4029" s="22" t="s">
        <v>80</v>
      </c>
      <c r="F4029" s="67" t="s">
        <v>1765</v>
      </c>
      <c r="G4029" s="8"/>
      <c r="H4029" s="67" t="s">
        <v>26</v>
      </c>
      <c r="I4029" s="22" t="s">
        <v>65</v>
      </c>
      <c r="J4029" s="68">
        <v>1</v>
      </c>
      <c r="K4029" s="13">
        <f>IFERROR(VLOOKUP(I4029,'LISTES stock'!A$2:B$1487,2,0)+SUMIFS(J4029:J4029,D4029:D4029,"ENTRÉE",I4029:I4029,I4029)-SUMIFS(J4029:J4029,D4029:D4029,"SORTIE",I4029:I4029,I4029),"")</f>
        <v>-54</v>
      </c>
      <c r="L4029" s="13">
        <f>IFERROR(VLOOKUP(I4029,T_LISTES[],3,0),"")</f>
        <v>2</v>
      </c>
      <c r="M4029" s="13" t="str">
        <f t="shared" si="127"/>
        <v>COMMANDER</v>
      </c>
      <c r="N4029" s="23"/>
      <c r="O4029" s="8"/>
      <c r="P4029" s="69">
        <v>0</v>
      </c>
      <c r="Q4029" s="22" t="s">
        <v>1780</v>
      </c>
      <c r="R4029" s="14" t="s">
        <v>1739</v>
      </c>
    </row>
    <row r="4030" spans="1:18" x14ac:dyDescent="0.25">
      <c r="A4030" s="14">
        <f t="shared" si="126"/>
        <v>4029</v>
      </c>
      <c r="B4030" s="15">
        <v>44470</v>
      </c>
      <c r="C4030" s="7">
        <v>44477</v>
      </c>
      <c r="D4030" s="8" t="s">
        <v>842</v>
      </c>
      <c r="E4030" s="22" t="s">
        <v>80</v>
      </c>
      <c r="F4030" s="67" t="s">
        <v>1860</v>
      </c>
      <c r="G4030" s="8"/>
      <c r="H4030" s="67" t="s">
        <v>26</v>
      </c>
      <c r="I4030" s="22" t="s">
        <v>135</v>
      </c>
      <c r="J4030" s="68">
        <v>1</v>
      </c>
      <c r="K4030" s="13">
        <f>IFERROR(VLOOKUP(I4030,'LISTES stock'!A$2:B$1487,2,0)+SUMIFS(J4030:J4030,D4030:D4030,"ENTRÉE",I4030:I4030,I4030)-SUMIFS(J4030:J4030,D4030:D4030,"SORTIE",I4030:I4030,I4030),"")</f>
        <v>-87</v>
      </c>
      <c r="L4030" s="13">
        <f>IFERROR(VLOOKUP(I4030,T_LISTES[],3,0),"")</f>
        <v>2</v>
      </c>
      <c r="M4030" s="13" t="str">
        <f t="shared" si="127"/>
        <v>COMMANDER</v>
      </c>
      <c r="N4030" s="23"/>
      <c r="O4030" s="8"/>
      <c r="P4030" s="69">
        <v>0</v>
      </c>
      <c r="Q4030" s="22" t="s">
        <v>1780</v>
      </c>
      <c r="R4030" s="14" t="s">
        <v>1739</v>
      </c>
    </row>
    <row r="4031" spans="1:18" x14ac:dyDescent="0.25">
      <c r="A4031" s="14">
        <f t="shared" si="126"/>
        <v>4030</v>
      </c>
      <c r="B4031" s="15">
        <v>44470</v>
      </c>
      <c r="C4031" s="7">
        <v>44477</v>
      </c>
      <c r="D4031" s="8" t="s">
        <v>842</v>
      </c>
      <c r="E4031" s="22" t="s">
        <v>80</v>
      </c>
      <c r="F4031" s="67" t="s">
        <v>1765</v>
      </c>
      <c r="G4031" s="8"/>
      <c r="H4031" s="67" t="s">
        <v>58</v>
      </c>
      <c r="I4031" s="22" t="s">
        <v>57</v>
      </c>
      <c r="J4031" s="68">
        <v>35</v>
      </c>
      <c r="K4031" s="13">
        <f>IFERROR(VLOOKUP(I4031,'LISTES stock'!A$2:B$1487,2,0)+SUMIFS(J4031:J4031,D4031:D4031,"ENTRÉE",I4031:I4031,I4031)-SUMIFS(J4031:J4031,D4031:D4031,"SORTIE",I4031:I4031,I4031),"")</f>
        <v>-7079</v>
      </c>
      <c r="L4031" s="13">
        <f>IFERROR(VLOOKUP(I4031,T_LISTES[],3,0),"")</f>
        <v>0</v>
      </c>
      <c r="M4031" s="13" t="str">
        <f t="shared" si="127"/>
        <v>COMMANDER</v>
      </c>
      <c r="N4031" s="23" t="s">
        <v>1861</v>
      </c>
      <c r="O4031" s="8"/>
      <c r="P4031" s="69">
        <v>0</v>
      </c>
      <c r="Q4031" s="22" t="s">
        <v>1780</v>
      </c>
      <c r="R4031" s="14" t="s">
        <v>1739</v>
      </c>
    </row>
    <row r="4032" spans="1:18" x14ac:dyDescent="0.25">
      <c r="A4032" s="14">
        <f t="shared" si="126"/>
        <v>4031</v>
      </c>
      <c r="B4032" s="15">
        <v>44470</v>
      </c>
      <c r="C4032" s="7">
        <v>44477</v>
      </c>
      <c r="D4032" s="8" t="s">
        <v>842</v>
      </c>
      <c r="E4032" s="22" t="s">
        <v>374</v>
      </c>
      <c r="F4032" s="67" t="s">
        <v>1964</v>
      </c>
      <c r="G4032" s="8"/>
      <c r="H4032" s="67" t="s">
        <v>1742</v>
      </c>
      <c r="I4032" s="22" t="s">
        <v>337</v>
      </c>
      <c r="J4032" s="68">
        <v>1</v>
      </c>
      <c r="K4032" s="13">
        <f>IFERROR(VLOOKUP(I4032,'LISTES stock'!A$2:B$1487,2,0)+SUMIFS(J4032:J4032,D4032:D4032,"ENTRÉE",I4032:I4032,I4032)-SUMIFS(J4032:J4032,D4032:D4032,"SORTIE",I4032:I4032,I4032),"")</f>
        <v>-25</v>
      </c>
      <c r="L4032" s="13">
        <f>IFERROR(VLOOKUP(I4032,T_LISTES[],3,0),"")</f>
        <v>2</v>
      </c>
      <c r="M4032" s="13" t="str">
        <f t="shared" si="127"/>
        <v>COMMANDER</v>
      </c>
      <c r="N4032" s="23"/>
      <c r="O4032" s="8"/>
      <c r="P4032" s="69">
        <v>0</v>
      </c>
      <c r="Q4032" s="22"/>
      <c r="R4032" s="14" t="s">
        <v>2211</v>
      </c>
    </row>
    <row r="4033" spans="1:18" x14ac:dyDescent="0.25">
      <c r="A4033" s="14">
        <f t="shared" si="126"/>
        <v>4032</v>
      </c>
      <c r="B4033" s="15">
        <v>44470</v>
      </c>
      <c r="C4033" s="7">
        <v>44477</v>
      </c>
      <c r="D4033" s="8" t="s">
        <v>842</v>
      </c>
      <c r="E4033" s="22" t="s">
        <v>316</v>
      </c>
      <c r="F4033" s="67" t="s">
        <v>1964</v>
      </c>
      <c r="G4033" s="8"/>
      <c r="H4033" s="67" t="s">
        <v>1742</v>
      </c>
      <c r="I4033" s="22" t="s">
        <v>337</v>
      </c>
      <c r="J4033" s="68">
        <v>1</v>
      </c>
      <c r="K4033" s="13">
        <f>IFERROR(VLOOKUP(I4033,'LISTES stock'!A$2:B$1487,2,0)+SUMIFS(J4033:J4033,D4033:D4033,"ENTRÉE",I4033:I4033,I4033)-SUMIFS(J4033:J4033,D4033:D4033,"SORTIE",I4033:I4033,I4033),"")</f>
        <v>-25</v>
      </c>
      <c r="L4033" s="13">
        <f>IFERROR(VLOOKUP(I4033,T_LISTES[],3,0),"")</f>
        <v>2</v>
      </c>
      <c r="M4033" s="13" t="str">
        <f t="shared" si="127"/>
        <v>COMMANDER</v>
      </c>
      <c r="N4033" s="23"/>
      <c r="O4033" s="8"/>
      <c r="P4033" s="69">
        <v>0</v>
      </c>
      <c r="Q4033" s="22"/>
      <c r="R4033" s="14" t="s">
        <v>1743</v>
      </c>
    </row>
    <row r="4034" spans="1:18" x14ac:dyDescent="0.25">
      <c r="A4034" s="14">
        <f t="shared" si="126"/>
        <v>4033</v>
      </c>
      <c r="B4034" s="15">
        <v>44470</v>
      </c>
      <c r="C4034" s="7">
        <v>44477</v>
      </c>
      <c r="D4034" s="8" t="s">
        <v>842</v>
      </c>
      <c r="E4034" s="22" t="s">
        <v>316</v>
      </c>
      <c r="F4034" s="67" t="s">
        <v>1964</v>
      </c>
      <c r="G4034" s="8"/>
      <c r="H4034" s="67" t="s">
        <v>1742</v>
      </c>
      <c r="I4034" s="22" t="s">
        <v>333</v>
      </c>
      <c r="J4034" s="68">
        <v>1</v>
      </c>
      <c r="K4034" s="13">
        <f>IFERROR(VLOOKUP(I4034,'LISTES stock'!A$2:B$1487,2,0)+SUMIFS(J4034:J4034,D4034:D4034,"ENTRÉE",I4034:I4034,I4034)-SUMIFS(J4034:J4034,D4034:D4034,"SORTIE",I4034:I4034,I4034),"")</f>
        <v>-22</v>
      </c>
      <c r="L4034" s="13">
        <f>IFERROR(VLOOKUP(I4034,T_LISTES[],3,0),"")</f>
        <v>2</v>
      </c>
      <c r="M4034" s="13" t="str">
        <f t="shared" si="127"/>
        <v>COMMANDER</v>
      </c>
      <c r="N4034" s="23"/>
      <c r="O4034" s="8"/>
      <c r="P4034" s="69">
        <v>0</v>
      </c>
      <c r="Q4034" s="22"/>
      <c r="R4034" s="14" t="s">
        <v>1743</v>
      </c>
    </row>
    <row r="4035" spans="1:18" x14ac:dyDescent="0.25">
      <c r="A4035" s="14">
        <f t="shared" si="126"/>
        <v>4034</v>
      </c>
      <c r="B4035" s="15">
        <v>44470</v>
      </c>
      <c r="C4035" s="7">
        <v>44477</v>
      </c>
      <c r="D4035" s="8" t="s">
        <v>842</v>
      </c>
      <c r="E4035" s="22" t="s">
        <v>316</v>
      </c>
      <c r="F4035" s="67" t="s">
        <v>1747</v>
      </c>
      <c r="G4035" s="8"/>
      <c r="H4035" s="67" t="s">
        <v>1742</v>
      </c>
      <c r="I4035" s="22" t="s">
        <v>346</v>
      </c>
      <c r="J4035" s="68">
        <v>2</v>
      </c>
      <c r="K4035" s="13">
        <f>IFERROR(VLOOKUP(I4035,'LISTES stock'!A$2:B$1487,2,0)+SUMIFS(J4035:J4035,D4035:D4035,"ENTRÉE",I4035:I4035,I4035)-SUMIFS(J4035:J4035,D4035:D4035,"SORTIE",I4035:I4035,I4035),"")</f>
        <v>-21</v>
      </c>
      <c r="L4035" s="13">
        <f>IFERROR(VLOOKUP(I4035,T_LISTES[],3,0),"")</f>
        <v>2</v>
      </c>
      <c r="M4035" s="13" t="str">
        <f t="shared" si="127"/>
        <v>COMMANDER</v>
      </c>
      <c r="N4035" s="23"/>
      <c r="O4035" s="8"/>
      <c r="P4035" s="69">
        <v>0</v>
      </c>
      <c r="Q4035" s="22"/>
      <c r="R4035" s="14" t="s">
        <v>1743</v>
      </c>
    </row>
    <row r="4036" spans="1:18" x14ac:dyDescent="0.25">
      <c r="A4036" s="14">
        <f t="shared" si="126"/>
        <v>4035</v>
      </c>
      <c r="B4036" s="15">
        <v>44470</v>
      </c>
      <c r="C4036" s="7">
        <v>44477</v>
      </c>
      <c r="D4036" s="8" t="s">
        <v>842</v>
      </c>
      <c r="E4036" s="22" t="s">
        <v>455</v>
      </c>
      <c r="F4036" s="67" t="s">
        <v>1964</v>
      </c>
      <c r="G4036" s="8"/>
      <c r="H4036" s="67" t="s">
        <v>1742</v>
      </c>
      <c r="I4036" s="22" t="s">
        <v>7</v>
      </c>
      <c r="J4036" s="68">
        <v>2</v>
      </c>
      <c r="K4036" s="13">
        <f>IFERROR(VLOOKUP(I4036,'LISTES stock'!A$2:B$1487,2,0)+SUMIFS(J4036:J4036,D4036:D4036,"ENTRÉE",I4036:I4036,I4036)-SUMIFS(J4036:J4036,D4036:D4036,"SORTIE",I4036:I4036,I4036),"")</f>
        <v>-1</v>
      </c>
      <c r="L4036" s="13">
        <f>IFERROR(VLOOKUP(I4036,T_LISTES[],3,0),"")</f>
        <v>2</v>
      </c>
      <c r="M4036" s="13" t="str">
        <f t="shared" si="127"/>
        <v>COMMANDER</v>
      </c>
      <c r="N4036" s="23"/>
      <c r="O4036" s="8"/>
      <c r="P4036" s="69">
        <v>0</v>
      </c>
      <c r="Q4036" s="22"/>
      <c r="R4036" s="14" t="s">
        <v>2211</v>
      </c>
    </row>
    <row r="4037" spans="1:18" x14ac:dyDescent="0.25">
      <c r="A4037" s="14">
        <f t="shared" si="126"/>
        <v>4036</v>
      </c>
      <c r="B4037" s="15">
        <v>44470</v>
      </c>
      <c r="C4037" s="7">
        <v>44477</v>
      </c>
      <c r="D4037" s="8" t="s">
        <v>842</v>
      </c>
      <c r="E4037" s="22" t="s">
        <v>212</v>
      </c>
      <c r="F4037" s="67" t="s">
        <v>1964</v>
      </c>
      <c r="G4037" s="8"/>
      <c r="H4037" s="67" t="s">
        <v>1742</v>
      </c>
      <c r="I4037" s="22" t="s">
        <v>337</v>
      </c>
      <c r="J4037" s="68">
        <v>2</v>
      </c>
      <c r="K4037" s="13">
        <f>IFERROR(VLOOKUP(I4037,'LISTES stock'!A$2:B$1487,2,0)+SUMIFS(J4037:J4037,D4037:D4037,"ENTRÉE",I4037:I4037,I4037)-SUMIFS(J4037:J4037,D4037:D4037,"SORTIE",I4037:I4037,I4037),"")</f>
        <v>-26</v>
      </c>
      <c r="L4037" s="13">
        <f>IFERROR(VLOOKUP(I4037,T_LISTES[],3,0),"")</f>
        <v>2</v>
      </c>
      <c r="M4037" s="13" t="str">
        <f t="shared" si="127"/>
        <v>COMMANDER</v>
      </c>
      <c r="N4037" s="23"/>
      <c r="O4037" s="8"/>
      <c r="P4037" s="69">
        <v>0</v>
      </c>
      <c r="Q4037" s="22"/>
      <c r="R4037" s="14" t="s">
        <v>2204</v>
      </c>
    </row>
    <row r="4038" spans="1:18" x14ac:dyDescent="0.25">
      <c r="A4038" s="14">
        <f t="shared" si="126"/>
        <v>4037</v>
      </c>
      <c r="B4038" s="15">
        <v>44470</v>
      </c>
      <c r="C4038" s="7">
        <v>44477</v>
      </c>
      <c r="D4038" s="8" t="s">
        <v>842</v>
      </c>
      <c r="E4038" s="22" t="s">
        <v>80</v>
      </c>
      <c r="F4038" s="67" t="s">
        <v>1765</v>
      </c>
      <c r="G4038" s="8"/>
      <c r="H4038" s="67" t="s">
        <v>26</v>
      </c>
      <c r="I4038" s="22" t="s">
        <v>64</v>
      </c>
      <c r="J4038" s="68">
        <v>1</v>
      </c>
      <c r="K4038" s="13">
        <f>IFERROR(VLOOKUP(I4038,'LISTES stock'!A$2:B$1487,2,0)+SUMIFS(J4038:J4038,D4038:D4038,"ENTRÉE",I4038:I4038,I4038)-SUMIFS(J4038:J4038,D4038:D4038,"SORTIE",I4038:I4038,I4038),"")</f>
        <v>-50</v>
      </c>
      <c r="L4038" s="13">
        <f>IFERROR(VLOOKUP(I4038,T_LISTES[],3,0),"")</f>
        <v>2</v>
      </c>
      <c r="M4038" s="13" t="str">
        <f t="shared" si="127"/>
        <v>COMMANDER</v>
      </c>
      <c r="N4038" s="23"/>
      <c r="O4038" s="8"/>
      <c r="P4038" s="69">
        <v>0</v>
      </c>
      <c r="Q4038" s="22" t="s">
        <v>1780</v>
      </c>
      <c r="R4038" s="14" t="s">
        <v>1759</v>
      </c>
    </row>
    <row r="4039" spans="1:18" x14ac:dyDescent="0.25">
      <c r="A4039" s="14">
        <f t="shared" si="126"/>
        <v>4038</v>
      </c>
      <c r="B4039" s="15">
        <v>44470</v>
      </c>
      <c r="C4039" s="7">
        <v>44477</v>
      </c>
      <c r="D4039" s="8" t="s">
        <v>842</v>
      </c>
      <c r="E4039" s="22" t="s">
        <v>80</v>
      </c>
      <c r="F4039" s="67" t="s">
        <v>1765</v>
      </c>
      <c r="G4039" s="8"/>
      <c r="H4039" s="67" t="s">
        <v>26</v>
      </c>
      <c r="I4039" s="22" t="s">
        <v>65</v>
      </c>
      <c r="J4039" s="68">
        <v>1</v>
      </c>
      <c r="K4039" s="13">
        <f>IFERROR(VLOOKUP(I4039,'LISTES stock'!A$2:B$1487,2,0)+SUMIFS(J4039:J4039,D4039:D4039,"ENTRÉE",I4039:I4039,I4039)-SUMIFS(J4039:J4039,D4039:D4039,"SORTIE",I4039:I4039,I4039),"")</f>
        <v>-54</v>
      </c>
      <c r="L4039" s="13">
        <f>IFERROR(VLOOKUP(I4039,T_LISTES[],3,0),"")</f>
        <v>2</v>
      </c>
      <c r="M4039" s="13" t="str">
        <f t="shared" si="127"/>
        <v>COMMANDER</v>
      </c>
      <c r="N4039" s="23"/>
      <c r="O4039" s="8"/>
      <c r="P4039" s="69">
        <v>0</v>
      </c>
      <c r="Q4039" s="22" t="s">
        <v>1780</v>
      </c>
      <c r="R4039" s="14" t="s">
        <v>1759</v>
      </c>
    </row>
    <row r="4040" spans="1:18" x14ac:dyDescent="0.25">
      <c r="A4040" s="14">
        <f t="shared" si="126"/>
        <v>4039</v>
      </c>
      <c r="B4040" s="15">
        <v>44470</v>
      </c>
      <c r="C4040" s="7">
        <v>44477</v>
      </c>
      <c r="D4040" s="8" t="s">
        <v>842</v>
      </c>
      <c r="E4040" s="22" t="s">
        <v>80</v>
      </c>
      <c r="F4040" s="67" t="s">
        <v>1860</v>
      </c>
      <c r="G4040" s="8"/>
      <c r="H4040" s="67" t="s">
        <v>26</v>
      </c>
      <c r="I4040" s="22" t="s">
        <v>135</v>
      </c>
      <c r="J4040" s="68">
        <v>1</v>
      </c>
      <c r="K4040" s="13">
        <f>IFERROR(VLOOKUP(I4040,'LISTES stock'!A$2:B$1487,2,0)+SUMIFS(J4040:J4040,D4040:D4040,"ENTRÉE",I4040:I4040,I4040)-SUMIFS(J4040:J4040,D4040:D4040,"SORTIE",I4040:I4040,I4040),"")</f>
        <v>-87</v>
      </c>
      <c r="L4040" s="13">
        <f>IFERROR(VLOOKUP(I4040,T_LISTES[],3,0),"")</f>
        <v>2</v>
      </c>
      <c r="M4040" s="13" t="str">
        <f t="shared" si="127"/>
        <v>COMMANDER</v>
      </c>
      <c r="N4040" s="23"/>
      <c r="O4040" s="8"/>
      <c r="P4040" s="69">
        <v>0</v>
      </c>
      <c r="Q4040" s="22" t="s">
        <v>1780</v>
      </c>
      <c r="R4040" s="14" t="s">
        <v>1759</v>
      </c>
    </row>
    <row r="4041" spans="1:18" x14ac:dyDescent="0.25">
      <c r="A4041" s="14">
        <f t="shared" si="126"/>
        <v>4040</v>
      </c>
      <c r="B4041" s="15">
        <v>44470</v>
      </c>
      <c r="C4041" s="7">
        <v>44477</v>
      </c>
      <c r="D4041" s="8" t="s">
        <v>842</v>
      </c>
      <c r="E4041" s="22" t="s">
        <v>80</v>
      </c>
      <c r="F4041" s="67" t="s">
        <v>1765</v>
      </c>
      <c r="G4041" s="8"/>
      <c r="H4041" s="67" t="s">
        <v>58</v>
      </c>
      <c r="I4041" s="22" t="s">
        <v>57</v>
      </c>
      <c r="J4041" s="68">
        <v>35</v>
      </c>
      <c r="K4041" s="13">
        <f>IFERROR(VLOOKUP(I4041,'LISTES stock'!A$2:B$1487,2,0)+SUMIFS(J4041:J4041,D4041:D4041,"ENTRÉE",I4041:I4041,I4041)-SUMIFS(J4041:J4041,D4041:D4041,"SORTIE",I4041:I4041,I4041),"")</f>
        <v>-7079</v>
      </c>
      <c r="L4041" s="13">
        <f>IFERROR(VLOOKUP(I4041,T_LISTES[],3,0),"")</f>
        <v>0</v>
      </c>
      <c r="M4041" s="13" t="str">
        <f t="shared" si="127"/>
        <v>COMMANDER</v>
      </c>
      <c r="N4041" s="23" t="s">
        <v>1861</v>
      </c>
      <c r="O4041" s="8"/>
      <c r="P4041" s="69">
        <v>0</v>
      </c>
      <c r="Q4041" s="22" t="s">
        <v>1780</v>
      </c>
      <c r="R4041" s="14" t="s">
        <v>1759</v>
      </c>
    </row>
    <row r="4042" spans="1:18" x14ac:dyDescent="0.25">
      <c r="A4042" s="14">
        <f t="shared" si="126"/>
        <v>4041</v>
      </c>
      <c r="B4042" s="15">
        <v>44470</v>
      </c>
      <c r="C4042" s="7">
        <v>44477</v>
      </c>
      <c r="D4042" s="8" t="s">
        <v>842</v>
      </c>
      <c r="E4042" s="22" t="s">
        <v>431</v>
      </c>
      <c r="F4042" s="67" t="s">
        <v>1964</v>
      </c>
      <c r="G4042" s="8"/>
      <c r="H4042" s="67" t="s">
        <v>1742</v>
      </c>
      <c r="I4042" s="22" t="s">
        <v>329</v>
      </c>
      <c r="J4042" s="68">
        <v>1</v>
      </c>
      <c r="K4042" s="13">
        <f>IFERROR(VLOOKUP(I4042,'LISTES stock'!A$2:B$1487,2,0)+SUMIFS(J4042:J4042,D4042:D4042,"ENTRÉE",I4042:I4042,I4042)-SUMIFS(J4042:J4042,D4042:D4042,"SORTIE",I4042:I4042,I4042),"")</f>
        <v>33</v>
      </c>
      <c r="L4042" s="13">
        <f>IFERROR(VLOOKUP(I4042,T_LISTES[],3,0),"")</f>
        <v>2</v>
      </c>
      <c r="M4042" s="13" t="str">
        <f t="shared" si="127"/>
        <v/>
      </c>
      <c r="N4042" s="23"/>
      <c r="O4042" s="8"/>
      <c r="P4042" s="69">
        <v>0</v>
      </c>
      <c r="Q4042" s="22"/>
      <c r="R4042" s="14" t="s">
        <v>2211</v>
      </c>
    </row>
    <row r="4043" spans="1:18" x14ac:dyDescent="0.25">
      <c r="A4043" s="14">
        <f t="shared" si="126"/>
        <v>4042</v>
      </c>
      <c r="B4043" s="15">
        <v>44470</v>
      </c>
      <c r="C4043" s="7">
        <v>44477</v>
      </c>
      <c r="D4043" s="8" t="s">
        <v>842</v>
      </c>
      <c r="E4043" s="22" t="s">
        <v>431</v>
      </c>
      <c r="F4043" s="67" t="s">
        <v>1964</v>
      </c>
      <c r="G4043" s="8"/>
      <c r="H4043" s="67" t="s">
        <v>1742</v>
      </c>
      <c r="I4043" s="22" t="s">
        <v>7</v>
      </c>
      <c r="J4043" s="68">
        <v>1</v>
      </c>
      <c r="K4043" s="13">
        <f>IFERROR(VLOOKUP(I4043,'LISTES stock'!A$2:B$1487,2,0)+SUMIFS(J4043:J4043,D4043:D4043,"ENTRÉE",I4043:I4043,I4043)-SUMIFS(J4043:J4043,D4043:D4043,"SORTIE",I4043:I4043,I4043),"")</f>
        <v>0</v>
      </c>
      <c r="L4043" s="13">
        <f>IFERROR(VLOOKUP(I4043,T_LISTES[],3,0),"")</f>
        <v>2</v>
      </c>
      <c r="M4043" s="13" t="str">
        <f t="shared" si="127"/>
        <v>COMMANDER</v>
      </c>
      <c r="N4043" s="23"/>
      <c r="O4043" s="8"/>
      <c r="P4043" s="69">
        <v>0</v>
      </c>
      <c r="Q4043" s="22"/>
      <c r="R4043" s="14" t="s">
        <v>2211</v>
      </c>
    </row>
    <row r="4044" spans="1:18" x14ac:dyDescent="0.25">
      <c r="A4044" s="14">
        <f t="shared" si="126"/>
        <v>4043</v>
      </c>
      <c r="B4044" s="15">
        <v>44470</v>
      </c>
      <c r="C4044" s="7">
        <v>44477</v>
      </c>
      <c r="D4044" s="8" t="s">
        <v>842</v>
      </c>
      <c r="E4044" s="22" t="s">
        <v>105</v>
      </c>
      <c r="F4044" s="67" t="s">
        <v>1964</v>
      </c>
      <c r="G4044" s="8"/>
      <c r="H4044" s="67" t="s">
        <v>1742</v>
      </c>
      <c r="I4044" s="22" t="s">
        <v>333</v>
      </c>
      <c r="J4044" s="68">
        <v>2</v>
      </c>
      <c r="K4044" s="13">
        <f>IFERROR(VLOOKUP(I4044,'LISTES stock'!A$2:B$1487,2,0)+SUMIFS(J4044:J4044,D4044:D4044,"ENTRÉE",I4044:I4044,I4044)-SUMIFS(J4044:J4044,D4044:D4044,"SORTIE",I4044:I4044,I4044),"")</f>
        <v>-23</v>
      </c>
      <c r="L4044" s="13">
        <f>IFERROR(VLOOKUP(I4044,T_LISTES[],3,0),"")</f>
        <v>2</v>
      </c>
      <c r="M4044" s="13" t="str">
        <f t="shared" si="127"/>
        <v>COMMANDER</v>
      </c>
      <c r="N4044" s="23"/>
      <c r="O4044" s="8"/>
      <c r="P4044" s="69">
        <v>0</v>
      </c>
      <c r="Q4044" s="22"/>
      <c r="R4044" s="14" t="s">
        <v>2204</v>
      </c>
    </row>
    <row r="4045" spans="1:18" x14ac:dyDescent="0.25">
      <c r="A4045" s="14">
        <f t="shared" si="126"/>
        <v>4044</v>
      </c>
      <c r="B4045" s="15">
        <v>44470</v>
      </c>
      <c r="C4045" s="7">
        <v>44477</v>
      </c>
      <c r="D4045" s="8" t="s">
        <v>842</v>
      </c>
      <c r="E4045" s="22" t="s">
        <v>105</v>
      </c>
      <c r="F4045" s="67" t="s">
        <v>1964</v>
      </c>
      <c r="G4045" s="8"/>
      <c r="H4045" s="67" t="s">
        <v>1742</v>
      </c>
      <c r="I4045" s="22" t="s">
        <v>337</v>
      </c>
      <c r="J4045" s="68">
        <v>1</v>
      </c>
      <c r="K4045" s="13">
        <f>IFERROR(VLOOKUP(I4045,'LISTES stock'!A$2:B$1487,2,0)+SUMIFS(J4045:J4045,D4045:D4045,"ENTRÉE",I4045:I4045,I4045)-SUMIFS(J4045:J4045,D4045:D4045,"SORTIE",I4045:I4045,I4045),"")</f>
        <v>-25</v>
      </c>
      <c r="L4045" s="13">
        <f>IFERROR(VLOOKUP(I4045,T_LISTES[],3,0),"")</f>
        <v>2</v>
      </c>
      <c r="M4045" s="13" t="str">
        <f t="shared" si="127"/>
        <v>COMMANDER</v>
      </c>
      <c r="N4045" s="23"/>
      <c r="O4045" s="8"/>
      <c r="P4045" s="69">
        <v>0</v>
      </c>
      <c r="Q4045" s="22"/>
      <c r="R4045" s="14" t="s">
        <v>2204</v>
      </c>
    </row>
    <row r="4046" spans="1:18" x14ac:dyDescent="0.25">
      <c r="A4046" s="14">
        <f t="shared" si="126"/>
        <v>4045</v>
      </c>
      <c r="B4046" s="15">
        <v>44470</v>
      </c>
      <c r="C4046" s="7">
        <v>44477</v>
      </c>
      <c r="D4046" s="8" t="s">
        <v>842</v>
      </c>
      <c r="E4046" s="22" t="s">
        <v>316</v>
      </c>
      <c r="F4046" s="67" t="s">
        <v>1735</v>
      </c>
      <c r="G4046" s="8"/>
      <c r="H4046" s="67" t="s">
        <v>1742</v>
      </c>
      <c r="I4046" s="22" t="s">
        <v>121</v>
      </c>
      <c r="J4046" s="68">
        <v>1</v>
      </c>
      <c r="K4046" s="13">
        <f>IFERROR(VLOOKUP(I4046,'LISTES stock'!A$2:B$1487,2,0)+SUMIFS(J4046:J4046,D4046:D4046,"ENTRÉE",I4046:I4046,I4046)-SUMIFS(J4046:J4046,D4046:D4046,"SORTIE",I4046:I4046,I4046),"")</f>
        <v>-2</v>
      </c>
      <c r="L4046" s="13">
        <f>IFERROR(VLOOKUP(I4046,T_LISTES[],3,0),"")</f>
        <v>2</v>
      </c>
      <c r="M4046" s="13" t="str">
        <f t="shared" si="127"/>
        <v>COMMANDER</v>
      </c>
      <c r="N4046" s="23"/>
      <c r="O4046" s="8"/>
      <c r="P4046" s="69">
        <v>0</v>
      </c>
      <c r="Q4046" s="22"/>
      <c r="R4046" s="14" t="s">
        <v>1743</v>
      </c>
    </row>
    <row r="4047" spans="1:18" x14ac:dyDescent="0.25">
      <c r="A4047" s="14">
        <f t="shared" si="126"/>
        <v>4046</v>
      </c>
      <c r="B4047" s="15">
        <v>44470</v>
      </c>
      <c r="C4047" s="7">
        <v>44477</v>
      </c>
      <c r="D4047" s="8" t="s">
        <v>842</v>
      </c>
      <c r="E4047" s="22" t="s">
        <v>105</v>
      </c>
      <c r="F4047" s="67" t="s">
        <v>1765</v>
      </c>
      <c r="G4047" s="8"/>
      <c r="H4047" s="67" t="s">
        <v>26</v>
      </c>
      <c r="I4047" s="22" t="s">
        <v>64</v>
      </c>
      <c r="J4047" s="68">
        <v>1</v>
      </c>
      <c r="K4047" s="13">
        <f>IFERROR(VLOOKUP(I4047,'LISTES stock'!A$2:B$1487,2,0)+SUMIFS(J4047:J4047,D4047:D4047,"ENTRÉE",I4047:I4047,I4047)-SUMIFS(J4047:J4047,D4047:D4047,"SORTIE",I4047:I4047,I4047),"")</f>
        <v>-50</v>
      </c>
      <c r="L4047" s="13">
        <f>IFERROR(VLOOKUP(I4047,T_LISTES[],3,0),"")</f>
        <v>2</v>
      </c>
      <c r="M4047" s="13" t="str">
        <f t="shared" si="127"/>
        <v>COMMANDER</v>
      </c>
      <c r="N4047" s="23"/>
      <c r="O4047" s="8"/>
      <c r="P4047" s="69">
        <v>0</v>
      </c>
      <c r="Q4047" s="22" t="s">
        <v>1780</v>
      </c>
      <c r="R4047" s="14" t="s">
        <v>1776</v>
      </c>
    </row>
    <row r="4048" spans="1:18" x14ac:dyDescent="0.25">
      <c r="A4048" s="14">
        <f t="shared" si="126"/>
        <v>4047</v>
      </c>
      <c r="B4048" s="15">
        <v>44470</v>
      </c>
      <c r="C4048" s="7">
        <v>44477</v>
      </c>
      <c r="D4048" s="8" t="s">
        <v>842</v>
      </c>
      <c r="E4048" s="22" t="s">
        <v>105</v>
      </c>
      <c r="F4048" s="67" t="s">
        <v>1765</v>
      </c>
      <c r="G4048" s="8"/>
      <c r="H4048" s="67" t="s">
        <v>26</v>
      </c>
      <c r="I4048" s="22" t="s">
        <v>65</v>
      </c>
      <c r="J4048" s="68">
        <v>1</v>
      </c>
      <c r="K4048" s="13">
        <f>IFERROR(VLOOKUP(I4048,'LISTES stock'!A$2:B$1487,2,0)+SUMIFS(J4048:J4048,D4048:D4048,"ENTRÉE",I4048:I4048,I4048)-SUMIFS(J4048:J4048,D4048:D4048,"SORTIE",I4048:I4048,I4048),"")</f>
        <v>-54</v>
      </c>
      <c r="L4048" s="13">
        <f>IFERROR(VLOOKUP(I4048,T_LISTES[],3,0),"")</f>
        <v>2</v>
      </c>
      <c r="M4048" s="13" t="str">
        <f t="shared" si="127"/>
        <v>COMMANDER</v>
      </c>
      <c r="N4048" s="23"/>
      <c r="O4048" s="8"/>
      <c r="P4048" s="69">
        <v>0</v>
      </c>
      <c r="Q4048" s="22" t="s">
        <v>1780</v>
      </c>
      <c r="R4048" s="14" t="s">
        <v>1776</v>
      </c>
    </row>
    <row r="4049" spans="1:18" x14ac:dyDescent="0.25">
      <c r="A4049" s="14">
        <f t="shared" si="126"/>
        <v>4048</v>
      </c>
      <c r="B4049" s="15">
        <v>44470</v>
      </c>
      <c r="C4049" s="7">
        <v>44477</v>
      </c>
      <c r="D4049" s="8" t="s">
        <v>842</v>
      </c>
      <c r="E4049" s="22" t="s">
        <v>105</v>
      </c>
      <c r="F4049" s="67" t="s">
        <v>1860</v>
      </c>
      <c r="G4049" s="8"/>
      <c r="H4049" s="67" t="s">
        <v>26</v>
      </c>
      <c r="I4049" s="22" t="s">
        <v>135</v>
      </c>
      <c r="J4049" s="68">
        <v>1</v>
      </c>
      <c r="K4049" s="13">
        <f>IFERROR(VLOOKUP(I4049,'LISTES stock'!A$2:B$1487,2,0)+SUMIFS(J4049:J4049,D4049:D4049,"ENTRÉE",I4049:I4049,I4049)-SUMIFS(J4049:J4049,D4049:D4049,"SORTIE",I4049:I4049,I4049),"")</f>
        <v>-87</v>
      </c>
      <c r="L4049" s="13">
        <f>IFERROR(VLOOKUP(I4049,T_LISTES[],3,0),"")</f>
        <v>2</v>
      </c>
      <c r="M4049" s="13" t="str">
        <f t="shared" si="127"/>
        <v>COMMANDER</v>
      </c>
      <c r="N4049" s="23"/>
      <c r="O4049" s="8"/>
      <c r="P4049" s="69">
        <v>0</v>
      </c>
      <c r="Q4049" s="22" t="s">
        <v>1780</v>
      </c>
      <c r="R4049" s="14" t="s">
        <v>1776</v>
      </c>
    </row>
    <row r="4050" spans="1:18" x14ac:dyDescent="0.25">
      <c r="A4050" s="14">
        <f t="shared" si="126"/>
        <v>4049</v>
      </c>
      <c r="B4050" s="15">
        <v>44470</v>
      </c>
      <c r="C4050" s="7">
        <v>44477</v>
      </c>
      <c r="D4050" s="8" t="s">
        <v>842</v>
      </c>
      <c r="E4050" s="22" t="s">
        <v>105</v>
      </c>
      <c r="F4050" s="67" t="s">
        <v>1765</v>
      </c>
      <c r="G4050" s="8"/>
      <c r="H4050" s="67" t="s">
        <v>58</v>
      </c>
      <c r="I4050" s="22" t="s">
        <v>57</v>
      </c>
      <c r="J4050" s="68">
        <v>35</v>
      </c>
      <c r="K4050" s="13">
        <f>IFERROR(VLOOKUP(I4050,'LISTES stock'!A$2:B$1487,2,0)+SUMIFS(J4050:J4050,D4050:D4050,"ENTRÉE",I4050:I4050,I4050)-SUMIFS(J4050:J4050,D4050:D4050,"SORTIE",I4050:I4050,I4050),"")</f>
        <v>-7079</v>
      </c>
      <c r="L4050" s="13">
        <f>IFERROR(VLOOKUP(I4050,T_LISTES[],3,0),"")</f>
        <v>0</v>
      </c>
      <c r="M4050" s="13" t="str">
        <f t="shared" si="127"/>
        <v>COMMANDER</v>
      </c>
      <c r="N4050" s="23" t="s">
        <v>1861</v>
      </c>
      <c r="O4050" s="8"/>
      <c r="P4050" s="69">
        <v>0</v>
      </c>
      <c r="Q4050" s="22" t="s">
        <v>1780</v>
      </c>
      <c r="R4050" s="14" t="s">
        <v>1776</v>
      </c>
    </row>
    <row r="4051" spans="1:18" x14ac:dyDescent="0.25">
      <c r="A4051" s="14">
        <f t="shared" si="126"/>
        <v>4050</v>
      </c>
      <c r="B4051" s="15">
        <v>44470</v>
      </c>
      <c r="C4051" s="7">
        <v>44477</v>
      </c>
      <c r="D4051" s="8" t="s">
        <v>842</v>
      </c>
      <c r="E4051" s="22" t="s">
        <v>93</v>
      </c>
      <c r="F4051" s="67" t="s">
        <v>1860</v>
      </c>
      <c r="G4051" s="8"/>
      <c r="H4051" s="67" t="s">
        <v>26</v>
      </c>
      <c r="I4051" s="22" t="s">
        <v>133</v>
      </c>
      <c r="J4051" s="68">
        <v>2</v>
      </c>
      <c r="K4051" s="13">
        <f>IFERROR(VLOOKUP(I4051,'LISTES stock'!A$2:B$1487,2,0)+SUMIFS(J4051:J4051,D4051:D4051,"ENTRÉE",I4051:I4051,I4051)-SUMIFS(J4051:J4051,D4051:D4051,"SORTIE",I4051:I4051,I4051),"")</f>
        <v>-5</v>
      </c>
      <c r="L4051" s="13">
        <f>IFERROR(VLOOKUP(I4051,T_LISTES[],3,0),"")</f>
        <v>2</v>
      </c>
      <c r="M4051" s="13" t="str">
        <f t="shared" si="127"/>
        <v>COMMANDER</v>
      </c>
      <c r="N4051" s="23"/>
      <c r="O4051" s="8"/>
      <c r="P4051" s="69">
        <v>0</v>
      </c>
      <c r="Q4051" s="22" t="s">
        <v>1780</v>
      </c>
      <c r="R4051" s="14" t="s">
        <v>1759</v>
      </c>
    </row>
    <row r="4052" spans="1:18" x14ac:dyDescent="0.25">
      <c r="A4052" s="14">
        <f t="shared" si="126"/>
        <v>4051</v>
      </c>
      <c r="B4052" s="15">
        <v>44470</v>
      </c>
      <c r="C4052" s="7">
        <v>44477</v>
      </c>
      <c r="D4052" s="8" t="s">
        <v>842</v>
      </c>
      <c r="E4052" s="22" t="s">
        <v>93</v>
      </c>
      <c r="F4052" s="67" t="s">
        <v>1860</v>
      </c>
      <c r="G4052" s="8"/>
      <c r="H4052" s="67" t="s">
        <v>26</v>
      </c>
      <c r="I4052" s="22" t="s">
        <v>132</v>
      </c>
      <c r="J4052" s="68">
        <v>2</v>
      </c>
      <c r="K4052" s="13">
        <f>IFERROR(VLOOKUP(I4052,'LISTES stock'!A$2:B$1487,2,0)+SUMIFS(J4052:J4052,D4052:D4052,"ENTRÉE",I4052:I4052,I4052)-SUMIFS(J4052:J4052,D4052:D4052,"SORTIE",I4052:I4052,I4052),"")</f>
        <v>-2</v>
      </c>
      <c r="L4052" s="13">
        <f>IFERROR(VLOOKUP(I4052,T_LISTES[],3,0),"")</f>
        <v>2</v>
      </c>
      <c r="M4052" s="13" t="str">
        <f t="shared" si="127"/>
        <v>COMMANDER</v>
      </c>
      <c r="N4052" s="23"/>
      <c r="O4052" s="8"/>
      <c r="P4052" s="69">
        <v>0</v>
      </c>
      <c r="Q4052" s="22" t="s">
        <v>1780</v>
      </c>
      <c r="R4052" s="14" t="s">
        <v>1759</v>
      </c>
    </row>
    <row r="4053" spans="1:18" x14ac:dyDescent="0.25">
      <c r="A4053" s="14">
        <f t="shared" si="126"/>
        <v>4052</v>
      </c>
      <c r="B4053" s="15">
        <v>44470</v>
      </c>
      <c r="C4053" s="7">
        <v>44477</v>
      </c>
      <c r="D4053" s="8" t="s">
        <v>842</v>
      </c>
      <c r="E4053" s="22" t="s">
        <v>93</v>
      </c>
      <c r="F4053" s="67" t="s">
        <v>1747</v>
      </c>
      <c r="G4053" s="8"/>
      <c r="H4053" s="67" t="s">
        <v>26</v>
      </c>
      <c r="I4053" s="22" t="s">
        <v>136</v>
      </c>
      <c r="J4053" s="68">
        <v>1</v>
      </c>
      <c r="K4053" s="13">
        <f>IFERROR(VLOOKUP(I4053,'LISTES stock'!A$2:B$1487,2,0)+SUMIFS(J4053:J4053,D4053:D4053,"ENTRÉE",I4053:I4053,I4053)-SUMIFS(J4053:J4053,D4053:D4053,"SORTIE",I4053:I4053,I4053),"")</f>
        <v>-1</v>
      </c>
      <c r="L4053" s="13">
        <f>IFERROR(VLOOKUP(I4053,T_LISTES[],3,0),"")</f>
        <v>2</v>
      </c>
      <c r="M4053" s="13" t="str">
        <f t="shared" si="127"/>
        <v>COMMANDER</v>
      </c>
      <c r="N4053" s="23"/>
      <c r="O4053" s="8"/>
      <c r="P4053" s="69">
        <v>0</v>
      </c>
      <c r="Q4053" s="22" t="s">
        <v>1780</v>
      </c>
      <c r="R4053" s="14" t="s">
        <v>1759</v>
      </c>
    </row>
    <row r="4054" spans="1:18" x14ac:dyDescent="0.25">
      <c r="A4054" s="14">
        <f t="shared" si="126"/>
        <v>4053</v>
      </c>
      <c r="B4054" s="15">
        <v>44470</v>
      </c>
      <c r="C4054" s="7">
        <v>44477</v>
      </c>
      <c r="D4054" s="8" t="s">
        <v>842</v>
      </c>
      <c r="E4054" s="22" t="s">
        <v>93</v>
      </c>
      <c r="F4054" s="67" t="s">
        <v>1765</v>
      </c>
      <c r="G4054" s="8"/>
      <c r="H4054" s="67" t="s">
        <v>58</v>
      </c>
      <c r="I4054" s="22" t="s">
        <v>57</v>
      </c>
      <c r="J4054" s="68">
        <v>22</v>
      </c>
      <c r="K4054" s="13">
        <f>IFERROR(VLOOKUP(I4054,'LISTES stock'!A$2:B$1487,2,0)+SUMIFS(J4054:J4054,D4054:D4054,"ENTRÉE",I4054:I4054,I4054)-SUMIFS(J4054:J4054,D4054:D4054,"SORTIE",I4054:I4054,I4054),"")</f>
        <v>-7066</v>
      </c>
      <c r="L4054" s="13">
        <f>IFERROR(VLOOKUP(I4054,T_LISTES[],3,0),"")</f>
        <v>0</v>
      </c>
      <c r="M4054" s="13" t="str">
        <f t="shared" si="127"/>
        <v>COMMANDER</v>
      </c>
      <c r="N4054" s="23" t="s">
        <v>1861</v>
      </c>
      <c r="O4054" s="8"/>
      <c r="P4054" s="69">
        <v>0</v>
      </c>
      <c r="Q4054" s="22" t="s">
        <v>1780</v>
      </c>
      <c r="R4054" s="14" t="s">
        <v>1759</v>
      </c>
    </row>
    <row r="4055" spans="1:18" x14ac:dyDescent="0.25">
      <c r="A4055" s="14">
        <f t="shared" si="126"/>
        <v>4054</v>
      </c>
      <c r="B4055" s="15">
        <v>44470</v>
      </c>
      <c r="C4055" s="7">
        <v>44477</v>
      </c>
      <c r="D4055" s="8" t="s">
        <v>842</v>
      </c>
      <c r="E4055" s="22" t="s">
        <v>474</v>
      </c>
      <c r="F4055" s="67" t="s">
        <v>1747</v>
      </c>
      <c r="G4055" s="8"/>
      <c r="H4055" s="67" t="s">
        <v>1742</v>
      </c>
      <c r="I4055" s="22" t="s">
        <v>346</v>
      </c>
      <c r="J4055" s="68">
        <v>2</v>
      </c>
      <c r="K4055" s="13">
        <f>IFERROR(VLOOKUP(I4055,'LISTES stock'!A$2:B$1487,2,0)+SUMIFS(J4055:J4055,D4055:D4055,"ENTRÉE",I4055:I4055,I4055)-SUMIFS(J4055:J4055,D4055:D4055,"SORTIE",I4055:I4055,I4055),"")</f>
        <v>-21</v>
      </c>
      <c r="L4055" s="13">
        <f>IFERROR(VLOOKUP(I4055,T_LISTES[],3,0),"")</f>
        <v>2</v>
      </c>
      <c r="M4055" s="13" t="str">
        <f t="shared" si="127"/>
        <v>COMMANDER</v>
      </c>
      <c r="N4055" s="23"/>
      <c r="O4055" s="8"/>
      <c r="P4055" s="69">
        <v>0</v>
      </c>
      <c r="Q4055" s="22"/>
      <c r="R4055" s="14" t="s">
        <v>1743</v>
      </c>
    </row>
    <row r="4056" spans="1:18" x14ac:dyDescent="0.25">
      <c r="A4056" s="14">
        <f t="shared" si="126"/>
        <v>4055</v>
      </c>
      <c r="B4056" s="15">
        <v>44470</v>
      </c>
      <c r="C4056" s="7">
        <v>44477</v>
      </c>
      <c r="D4056" s="8" t="s">
        <v>842</v>
      </c>
      <c r="E4056" s="22" t="s">
        <v>474</v>
      </c>
      <c r="F4056" s="67" t="s">
        <v>1964</v>
      </c>
      <c r="G4056" s="8"/>
      <c r="H4056" s="67" t="s">
        <v>1742</v>
      </c>
      <c r="I4056" s="22" t="s">
        <v>337</v>
      </c>
      <c r="J4056" s="68">
        <v>1</v>
      </c>
      <c r="K4056" s="13">
        <f>IFERROR(VLOOKUP(I4056,'LISTES stock'!A$2:B$1487,2,0)+SUMIFS(J4056:J4056,D4056:D4056,"ENTRÉE",I4056:I4056,I4056)-SUMIFS(J4056:J4056,D4056:D4056,"SORTIE",I4056:I4056,I4056),"")</f>
        <v>-25</v>
      </c>
      <c r="L4056" s="13">
        <f>IFERROR(VLOOKUP(I4056,T_LISTES[],3,0),"")</f>
        <v>2</v>
      </c>
      <c r="M4056" s="13" t="str">
        <f t="shared" si="127"/>
        <v>COMMANDER</v>
      </c>
      <c r="N4056" s="23"/>
      <c r="O4056" s="8"/>
      <c r="P4056" s="69">
        <v>0</v>
      </c>
      <c r="Q4056" s="22"/>
      <c r="R4056" s="14" t="s">
        <v>1743</v>
      </c>
    </row>
    <row r="4057" spans="1:18" x14ac:dyDescent="0.25">
      <c r="A4057" s="14">
        <f t="shared" si="126"/>
        <v>4056</v>
      </c>
      <c r="B4057" s="15">
        <v>44470</v>
      </c>
      <c r="C4057" s="7">
        <v>44477</v>
      </c>
      <c r="D4057" s="8" t="s">
        <v>842</v>
      </c>
      <c r="E4057" s="22" t="s">
        <v>474</v>
      </c>
      <c r="F4057" s="67" t="s">
        <v>1964</v>
      </c>
      <c r="G4057" s="8"/>
      <c r="H4057" s="67" t="s">
        <v>1742</v>
      </c>
      <c r="I4057" s="22" t="s">
        <v>333</v>
      </c>
      <c r="J4057" s="68">
        <v>1</v>
      </c>
      <c r="K4057" s="13">
        <f>IFERROR(VLOOKUP(I4057,'LISTES stock'!A$2:B$1487,2,0)+SUMIFS(J4057:J4057,D4057:D4057,"ENTRÉE",I4057:I4057,I4057)-SUMIFS(J4057:J4057,D4057:D4057,"SORTIE",I4057:I4057,I4057),"")</f>
        <v>-22</v>
      </c>
      <c r="L4057" s="13">
        <f>IFERROR(VLOOKUP(I4057,T_LISTES[],3,0),"")</f>
        <v>2</v>
      </c>
      <c r="M4057" s="13" t="str">
        <f t="shared" si="127"/>
        <v>COMMANDER</v>
      </c>
      <c r="N4057" s="23"/>
      <c r="O4057" s="8"/>
      <c r="P4057" s="69">
        <v>0</v>
      </c>
      <c r="Q4057" s="22"/>
      <c r="R4057" s="14" t="s">
        <v>1743</v>
      </c>
    </row>
    <row r="4058" spans="1:18" x14ac:dyDescent="0.25">
      <c r="A4058" s="14">
        <f t="shared" si="126"/>
        <v>4057</v>
      </c>
      <c r="B4058" s="15">
        <v>44470</v>
      </c>
      <c r="C4058" s="7">
        <v>44477</v>
      </c>
      <c r="D4058" s="8" t="s">
        <v>842</v>
      </c>
      <c r="E4058" s="22" t="s">
        <v>224</v>
      </c>
      <c r="F4058" s="67" t="s">
        <v>1747</v>
      </c>
      <c r="G4058" s="8"/>
      <c r="H4058" s="67" t="s">
        <v>17</v>
      </c>
      <c r="I4058" s="22" t="s">
        <v>171</v>
      </c>
      <c r="J4058" s="68">
        <v>2</v>
      </c>
      <c r="K4058" s="13">
        <f>IFERROR(VLOOKUP(I4058,'LISTES stock'!A$2:B$1487,2,0)+SUMIFS(J4058:J4058,D4058:D4058,"ENTRÉE",I4058:I4058,I4058)-SUMIFS(J4058:J4058,D4058:D4058,"SORTIE",I4058:I4058,I4058),"")</f>
        <v>-2</v>
      </c>
      <c r="L4058" s="13">
        <f>IFERROR(VLOOKUP(I4058,T_LISTES[],3,0),"")</f>
        <v>0</v>
      </c>
      <c r="M4058" s="13" t="str">
        <f t="shared" si="127"/>
        <v>COMMANDER</v>
      </c>
      <c r="N4058" s="23" t="s">
        <v>1811</v>
      </c>
      <c r="O4058" s="8"/>
      <c r="P4058" s="69">
        <v>0</v>
      </c>
      <c r="Q4058" s="22" t="s">
        <v>1812</v>
      </c>
      <c r="R4058" s="14" t="s">
        <v>1737</v>
      </c>
    </row>
    <row r="4059" spans="1:18" x14ac:dyDescent="0.25">
      <c r="A4059" s="14">
        <f t="shared" si="126"/>
        <v>4058</v>
      </c>
      <c r="B4059" s="15">
        <v>44470</v>
      </c>
      <c r="C4059" s="7">
        <v>44477</v>
      </c>
      <c r="D4059" s="8" t="s">
        <v>842</v>
      </c>
      <c r="E4059" s="22" t="s">
        <v>80</v>
      </c>
      <c r="F4059" s="67" t="s">
        <v>1747</v>
      </c>
      <c r="G4059" s="8"/>
      <c r="H4059" s="67" t="s">
        <v>20</v>
      </c>
      <c r="I4059" s="22" t="s">
        <v>818</v>
      </c>
      <c r="J4059" s="68">
        <v>1</v>
      </c>
      <c r="K4059" s="13">
        <f>IFERROR(VLOOKUP(I4059,'LISTES stock'!A$2:B$1487,2,0)+SUMIFS(J4059:J4059,D4059:D4059,"ENTRÉE",I4059:I4059,I4059)-SUMIFS(J4059:J4059,D4059:D4059,"SORTIE",I4059:I4059,I4059),"")</f>
        <v>-2</v>
      </c>
      <c r="L4059" s="13">
        <f>IFERROR(VLOOKUP(I4059,T_LISTES[],3,0),"")</f>
        <v>2</v>
      </c>
      <c r="M4059" s="13" t="str">
        <f t="shared" si="127"/>
        <v>COMMANDER</v>
      </c>
      <c r="N4059" s="23"/>
      <c r="O4059" s="8"/>
      <c r="P4059" s="69">
        <v>10000</v>
      </c>
      <c r="Q4059" s="22"/>
      <c r="R4059" s="14" t="s">
        <v>2018</v>
      </c>
    </row>
    <row r="4060" spans="1:18" x14ac:dyDescent="0.25">
      <c r="A4060" s="14">
        <f t="shared" si="126"/>
        <v>4059</v>
      </c>
      <c r="B4060" s="15">
        <v>44470</v>
      </c>
      <c r="C4060" s="7">
        <v>44477</v>
      </c>
      <c r="D4060" s="8" t="s">
        <v>842</v>
      </c>
      <c r="E4060" s="22" t="s">
        <v>474</v>
      </c>
      <c r="F4060" s="67" t="s">
        <v>1747</v>
      </c>
      <c r="G4060" s="8"/>
      <c r="H4060" s="67" t="s">
        <v>1742</v>
      </c>
      <c r="I4060" s="22" t="s">
        <v>528</v>
      </c>
      <c r="J4060" s="68">
        <v>12</v>
      </c>
      <c r="K4060" s="13">
        <f>IFERROR(VLOOKUP(I4060,'LISTES stock'!A$2:B$1487,2,0)+SUMIFS(J4060:J4060,D4060:D4060,"ENTRÉE",I4060:I4060,I4060)-SUMIFS(J4060:J4060,D4060:D4060,"SORTIE",I4060:I4060,I4060),"")</f>
        <v>-6</v>
      </c>
      <c r="L4060" s="13">
        <f>IFERROR(VLOOKUP(I4060,T_LISTES[],3,0),"")</f>
        <v>2</v>
      </c>
      <c r="M4060" s="13" t="str">
        <f t="shared" si="127"/>
        <v>COMMANDER</v>
      </c>
      <c r="N4060" s="23"/>
      <c r="O4060" s="8"/>
      <c r="P4060" s="87">
        <v>0</v>
      </c>
      <c r="Q4060" s="22"/>
      <c r="R4060" s="14" t="s">
        <v>1743</v>
      </c>
    </row>
    <row r="4061" spans="1:18" x14ac:dyDescent="0.25">
      <c r="A4061" s="14">
        <f t="shared" si="126"/>
        <v>4060</v>
      </c>
      <c r="B4061" s="15">
        <v>44470</v>
      </c>
      <c r="C4061" s="7">
        <v>44477</v>
      </c>
      <c r="D4061" s="8" t="s">
        <v>842</v>
      </c>
      <c r="E4061" s="22" t="s">
        <v>316</v>
      </c>
      <c r="F4061" s="67" t="s">
        <v>1747</v>
      </c>
      <c r="G4061" s="8"/>
      <c r="H4061" s="67" t="s">
        <v>1742</v>
      </c>
      <c r="I4061" s="22" t="s">
        <v>528</v>
      </c>
      <c r="J4061" s="68">
        <v>12</v>
      </c>
      <c r="K4061" s="13">
        <f>IFERROR(VLOOKUP(I4061,'LISTES stock'!A$2:B$1487,2,0)+SUMIFS(J4061:J4061,D4061:D4061,"ENTRÉE",I4061:I4061,I4061)-SUMIFS(J4061:J4061,D4061:D4061,"SORTIE",I4061:I4061,I4061),"")</f>
        <v>-6</v>
      </c>
      <c r="L4061" s="13">
        <f>IFERROR(VLOOKUP(I4061,T_LISTES[],3,0),"")</f>
        <v>2</v>
      </c>
      <c r="M4061" s="13" t="str">
        <f t="shared" si="127"/>
        <v>COMMANDER</v>
      </c>
      <c r="N4061" s="23"/>
      <c r="O4061" s="8"/>
      <c r="P4061" s="87">
        <v>0</v>
      </c>
      <c r="Q4061" s="22"/>
      <c r="R4061" s="14" t="s">
        <v>1743</v>
      </c>
    </row>
    <row r="4062" spans="1:18" x14ac:dyDescent="0.25">
      <c r="A4062" s="14">
        <f t="shared" si="126"/>
        <v>4061</v>
      </c>
      <c r="B4062" s="15">
        <v>44470</v>
      </c>
      <c r="C4062" s="7">
        <v>44478</v>
      </c>
      <c r="D4062" s="8" t="s">
        <v>842</v>
      </c>
      <c r="E4062" s="22" t="s">
        <v>122</v>
      </c>
      <c r="F4062" s="67" t="s">
        <v>1765</v>
      </c>
      <c r="G4062" s="8"/>
      <c r="H4062" s="67" t="s">
        <v>26</v>
      </c>
      <c r="I4062" s="22" t="s">
        <v>64</v>
      </c>
      <c r="J4062" s="68">
        <v>1</v>
      </c>
      <c r="K4062" s="13">
        <f>IFERROR(VLOOKUP(I4062,'LISTES stock'!A$2:B$1487,2,0)+SUMIFS(J4062:J4062,D4062:D4062,"ENTRÉE",I4062:I4062,I4062)-SUMIFS(J4062:J4062,D4062:D4062,"SORTIE",I4062:I4062,I4062),"")</f>
        <v>-50</v>
      </c>
      <c r="L4062" s="13">
        <f>IFERROR(VLOOKUP(I4062,T_LISTES[],3,0),"")</f>
        <v>2</v>
      </c>
      <c r="M4062" s="13" t="str">
        <f t="shared" si="127"/>
        <v>COMMANDER</v>
      </c>
      <c r="N4062" s="23"/>
      <c r="O4062" s="8"/>
      <c r="P4062" s="69">
        <v>0</v>
      </c>
      <c r="Q4062" s="22" t="s">
        <v>1780</v>
      </c>
      <c r="R4062" s="14" t="s">
        <v>1759</v>
      </c>
    </row>
    <row r="4063" spans="1:18" x14ac:dyDescent="0.25">
      <c r="A4063" s="14">
        <f t="shared" si="126"/>
        <v>4062</v>
      </c>
      <c r="B4063" s="15">
        <v>44470</v>
      </c>
      <c r="C4063" s="7">
        <v>44478</v>
      </c>
      <c r="D4063" s="8" t="s">
        <v>842</v>
      </c>
      <c r="E4063" s="22" t="s">
        <v>122</v>
      </c>
      <c r="F4063" s="67" t="s">
        <v>1765</v>
      </c>
      <c r="G4063" s="8"/>
      <c r="H4063" s="67" t="s">
        <v>26</v>
      </c>
      <c r="I4063" s="22" t="s">
        <v>65</v>
      </c>
      <c r="J4063" s="68">
        <v>1</v>
      </c>
      <c r="K4063" s="13">
        <f>IFERROR(VLOOKUP(I4063,'LISTES stock'!A$2:B$1487,2,0)+SUMIFS(J4063:J4063,D4063:D4063,"ENTRÉE",I4063:I4063,I4063)-SUMIFS(J4063:J4063,D4063:D4063,"SORTIE",I4063:I4063,I4063),"")</f>
        <v>-54</v>
      </c>
      <c r="L4063" s="13">
        <f>IFERROR(VLOOKUP(I4063,T_LISTES[],3,0),"")</f>
        <v>2</v>
      </c>
      <c r="M4063" s="13" t="str">
        <f t="shared" si="127"/>
        <v>COMMANDER</v>
      </c>
      <c r="N4063" s="23"/>
      <c r="O4063" s="8"/>
      <c r="P4063" s="69">
        <v>0</v>
      </c>
      <c r="Q4063" s="22" t="s">
        <v>1780</v>
      </c>
      <c r="R4063" s="14" t="s">
        <v>1759</v>
      </c>
    </row>
    <row r="4064" spans="1:18" x14ac:dyDescent="0.25">
      <c r="A4064" s="14">
        <f t="shared" si="126"/>
        <v>4063</v>
      </c>
      <c r="B4064" s="15">
        <v>44470</v>
      </c>
      <c r="C4064" s="7">
        <v>44478</v>
      </c>
      <c r="D4064" s="8" t="s">
        <v>842</v>
      </c>
      <c r="E4064" s="22" t="s">
        <v>122</v>
      </c>
      <c r="F4064" s="67" t="s">
        <v>1860</v>
      </c>
      <c r="G4064" s="8"/>
      <c r="H4064" s="67" t="s">
        <v>26</v>
      </c>
      <c r="I4064" s="22" t="s">
        <v>135</v>
      </c>
      <c r="J4064" s="68">
        <v>1</v>
      </c>
      <c r="K4064" s="13">
        <f>IFERROR(VLOOKUP(I4064,'LISTES stock'!A$2:B$1487,2,0)+SUMIFS(J4064:J4064,D4064:D4064,"ENTRÉE",I4064:I4064,I4064)-SUMIFS(J4064:J4064,D4064:D4064,"SORTIE",I4064:I4064,I4064),"")</f>
        <v>-87</v>
      </c>
      <c r="L4064" s="13">
        <f>IFERROR(VLOOKUP(I4064,T_LISTES[],3,0),"")</f>
        <v>2</v>
      </c>
      <c r="M4064" s="13" t="str">
        <f t="shared" si="127"/>
        <v>COMMANDER</v>
      </c>
      <c r="N4064" s="23"/>
      <c r="O4064" s="8"/>
      <c r="P4064" s="69">
        <v>0</v>
      </c>
      <c r="Q4064" s="22" t="s">
        <v>1780</v>
      </c>
      <c r="R4064" s="14" t="s">
        <v>1759</v>
      </c>
    </row>
    <row r="4065" spans="1:18" x14ac:dyDescent="0.25">
      <c r="A4065" s="14">
        <f t="shared" si="126"/>
        <v>4064</v>
      </c>
      <c r="B4065" s="15">
        <v>44470</v>
      </c>
      <c r="C4065" s="7">
        <v>44478</v>
      </c>
      <c r="D4065" s="8" t="s">
        <v>842</v>
      </c>
      <c r="E4065" s="22" t="s">
        <v>122</v>
      </c>
      <c r="F4065" s="67" t="s">
        <v>1765</v>
      </c>
      <c r="G4065" s="8"/>
      <c r="H4065" s="67" t="s">
        <v>58</v>
      </c>
      <c r="I4065" s="22" t="s">
        <v>57</v>
      </c>
      <c r="J4065" s="68">
        <v>35</v>
      </c>
      <c r="K4065" s="13">
        <f>IFERROR(VLOOKUP(I4065,'LISTES stock'!A$2:B$1487,2,0)+SUMIFS(J4065:J4065,D4065:D4065,"ENTRÉE",I4065:I4065,I4065)-SUMIFS(J4065:J4065,D4065:D4065,"SORTIE",I4065:I4065,I4065),"")</f>
        <v>-7079</v>
      </c>
      <c r="L4065" s="13">
        <f>IFERROR(VLOOKUP(I4065,T_LISTES[],3,0),"")</f>
        <v>0</v>
      </c>
      <c r="M4065" s="13" t="str">
        <f t="shared" si="127"/>
        <v>COMMANDER</v>
      </c>
      <c r="N4065" s="23" t="s">
        <v>1861</v>
      </c>
      <c r="O4065" s="8"/>
      <c r="P4065" s="69">
        <v>0</v>
      </c>
      <c r="Q4065" s="22" t="s">
        <v>1780</v>
      </c>
      <c r="R4065" s="14" t="s">
        <v>1759</v>
      </c>
    </row>
    <row r="4066" spans="1:18" x14ac:dyDescent="0.25">
      <c r="A4066" s="14">
        <f t="shared" si="126"/>
        <v>4065</v>
      </c>
      <c r="B4066" s="15">
        <v>44470</v>
      </c>
      <c r="C4066" s="7">
        <v>44478</v>
      </c>
      <c r="D4066" s="8" t="s">
        <v>842</v>
      </c>
      <c r="E4066" s="22" t="s">
        <v>55</v>
      </c>
      <c r="F4066" s="67" t="s">
        <v>1964</v>
      </c>
      <c r="G4066" s="8"/>
      <c r="H4066" s="67" t="s">
        <v>1742</v>
      </c>
      <c r="I4066" s="22" t="s">
        <v>7</v>
      </c>
      <c r="J4066" s="68">
        <v>1</v>
      </c>
      <c r="K4066" s="13">
        <f>IFERROR(VLOOKUP(I4066,'LISTES stock'!A$2:B$1487,2,0)+SUMIFS(J4066:J4066,D4066:D4066,"ENTRÉE",I4066:I4066,I4066)-SUMIFS(J4066:J4066,D4066:D4066,"SORTIE",I4066:I4066,I4066),"")</f>
        <v>0</v>
      </c>
      <c r="L4066" s="13">
        <f>IFERROR(VLOOKUP(I4066,T_LISTES[],3,0),"")</f>
        <v>2</v>
      </c>
      <c r="M4066" s="13" t="str">
        <f t="shared" si="127"/>
        <v>COMMANDER</v>
      </c>
      <c r="N4066" s="23"/>
      <c r="O4066" s="8"/>
      <c r="P4066" s="69">
        <v>0</v>
      </c>
      <c r="Q4066" s="22"/>
      <c r="R4066" s="14" t="s">
        <v>2210</v>
      </c>
    </row>
    <row r="4067" spans="1:18" x14ac:dyDescent="0.25">
      <c r="A4067" s="14">
        <f t="shared" si="126"/>
        <v>4066</v>
      </c>
      <c r="B4067" s="15">
        <v>44470</v>
      </c>
      <c r="C4067" s="7">
        <v>44478</v>
      </c>
      <c r="D4067" s="8" t="s">
        <v>842</v>
      </c>
      <c r="E4067" s="22" t="s">
        <v>55</v>
      </c>
      <c r="F4067" s="67" t="s">
        <v>1964</v>
      </c>
      <c r="G4067" s="8"/>
      <c r="H4067" s="67" t="s">
        <v>1742</v>
      </c>
      <c r="I4067" s="22" t="s">
        <v>329</v>
      </c>
      <c r="J4067" s="68">
        <v>1</v>
      </c>
      <c r="K4067" s="13">
        <f>IFERROR(VLOOKUP(I4067,'LISTES stock'!A$2:B$1487,2,0)+SUMIFS(J4067:J4067,D4067:D4067,"ENTRÉE",I4067:I4067,I4067)-SUMIFS(J4067:J4067,D4067:D4067,"SORTIE",I4067:I4067,I4067),"")</f>
        <v>33</v>
      </c>
      <c r="L4067" s="13">
        <f>IFERROR(VLOOKUP(I4067,T_LISTES[],3,0),"")</f>
        <v>2</v>
      </c>
      <c r="M4067" s="13" t="str">
        <f t="shared" si="127"/>
        <v/>
      </c>
      <c r="N4067" s="23"/>
      <c r="O4067" s="8"/>
      <c r="P4067" s="69">
        <v>0</v>
      </c>
      <c r="Q4067" s="22"/>
      <c r="R4067" s="14" t="s">
        <v>2210</v>
      </c>
    </row>
    <row r="4068" spans="1:18" x14ac:dyDescent="0.25">
      <c r="A4068" s="14">
        <f t="shared" si="126"/>
        <v>4067</v>
      </c>
      <c r="B4068" s="15">
        <v>44470</v>
      </c>
      <c r="C4068" s="7">
        <v>44478</v>
      </c>
      <c r="D4068" s="8" t="s">
        <v>842</v>
      </c>
      <c r="E4068" s="22" t="s">
        <v>212</v>
      </c>
      <c r="F4068" s="67" t="s">
        <v>1765</v>
      </c>
      <c r="G4068" s="8"/>
      <c r="H4068" s="67" t="s">
        <v>26</v>
      </c>
      <c r="I4068" s="22" t="s">
        <v>64</v>
      </c>
      <c r="J4068" s="68">
        <v>1</v>
      </c>
      <c r="K4068" s="13">
        <f>IFERROR(VLOOKUP(I4068,'LISTES stock'!A$2:B$1487,2,0)+SUMIFS(J4068:J4068,D4068:D4068,"ENTRÉE",I4068:I4068,I4068)-SUMIFS(J4068:J4068,D4068:D4068,"SORTIE",I4068:I4068,I4068),"")</f>
        <v>-50</v>
      </c>
      <c r="L4068" s="13">
        <f>IFERROR(VLOOKUP(I4068,T_LISTES[],3,0),"")</f>
        <v>2</v>
      </c>
      <c r="M4068" s="13" t="str">
        <f t="shared" si="127"/>
        <v>COMMANDER</v>
      </c>
      <c r="N4068" s="23"/>
      <c r="O4068" s="8"/>
      <c r="P4068" s="69">
        <v>0</v>
      </c>
      <c r="Q4068" s="22" t="s">
        <v>1780</v>
      </c>
      <c r="R4068" s="14" t="s">
        <v>1776</v>
      </c>
    </row>
    <row r="4069" spans="1:18" x14ac:dyDescent="0.25">
      <c r="A4069" s="14">
        <f t="shared" si="126"/>
        <v>4068</v>
      </c>
      <c r="B4069" s="15">
        <v>44470</v>
      </c>
      <c r="C4069" s="7">
        <v>44478</v>
      </c>
      <c r="D4069" s="8" t="s">
        <v>842</v>
      </c>
      <c r="E4069" s="22" t="s">
        <v>212</v>
      </c>
      <c r="F4069" s="67" t="s">
        <v>1765</v>
      </c>
      <c r="G4069" s="8"/>
      <c r="H4069" s="67" t="s">
        <v>26</v>
      </c>
      <c r="I4069" s="22" t="s">
        <v>65</v>
      </c>
      <c r="J4069" s="68">
        <v>1</v>
      </c>
      <c r="K4069" s="13">
        <f>IFERROR(VLOOKUP(I4069,'LISTES stock'!A$2:B$1487,2,0)+SUMIFS(J4069:J4069,D4069:D4069,"ENTRÉE",I4069:I4069,I4069)-SUMIFS(J4069:J4069,D4069:D4069,"SORTIE",I4069:I4069,I4069),"")</f>
        <v>-54</v>
      </c>
      <c r="L4069" s="13">
        <f>IFERROR(VLOOKUP(I4069,T_LISTES[],3,0),"")</f>
        <v>2</v>
      </c>
      <c r="M4069" s="13" t="str">
        <f t="shared" si="127"/>
        <v>COMMANDER</v>
      </c>
      <c r="N4069" s="23"/>
      <c r="O4069" s="8"/>
      <c r="P4069" s="69">
        <v>0</v>
      </c>
      <c r="Q4069" s="22" t="s">
        <v>1780</v>
      </c>
      <c r="R4069" s="14" t="s">
        <v>1776</v>
      </c>
    </row>
    <row r="4070" spans="1:18" x14ac:dyDescent="0.25">
      <c r="A4070" s="14">
        <f t="shared" si="126"/>
        <v>4069</v>
      </c>
      <c r="B4070" s="15">
        <v>44470</v>
      </c>
      <c r="C4070" s="7">
        <v>44478</v>
      </c>
      <c r="D4070" s="8" t="s">
        <v>842</v>
      </c>
      <c r="E4070" s="22" t="s">
        <v>212</v>
      </c>
      <c r="F4070" s="67" t="s">
        <v>1860</v>
      </c>
      <c r="G4070" s="8"/>
      <c r="H4070" s="67" t="s">
        <v>26</v>
      </c>
      <c r="I4070" s="22" t="s">
        <v>135</v>
      </c>
      <c r="J4070" s="68">
        <v>1</v>
      </c>
      <c r="K4070" s="13">
        <f>IFERROR(VLOOKUP(I4070,'LISTES stock'!A$2:B$1487,2,0)+SUMIFS(J4070:J4070,D4070:D4070,"ENTRÉE",I4070:I4070,I4070)-SUMIFS(J4070:J4070,D4070:D4070,"SORTIE",I4070:I4070,I4070),"")</f>
        <v>-87</v>
      </c>
      <c r="L4070" s="13">
        <f>IFERROR(VLOOKUP(I4070,T_LISTES[],3,0),"")</f>
        <v>2</v>
      </c>
      <c r="M4070" s="13" t="str">
        <f t="shared" si="127"/>
        <v>COMMANDER</v>
      </c>
      <c r="N4070" s="23"/>
      <c r="O4070" s="8"/>
      <c r="P4070" s="69">
        <v>0</v>
      </c>
      <c r="Q4070" s="22" t="s">
        <v>1780</v>
      </c>
      <c r="R4070" s="14" t="s">
        <v>1776</v>
      </c>
    </row>
    <row r="4071" spans="1:18" x14ac:dyDescent="0.25">
      <c r="A4071" s="14">
        <f t="shared" si="126"/>
        <v>4070</v>
      </c>
      <c r="B4071" s="15">
        <v>44470</v>
      </c>
      <c r="C4071" s="7">
        <v>44478</v>
      </c>
      <c r="D4071" s="8" t="s">
        <v>842</v>
      </c>
      <c r="E4071" s="22" t="s">
        <v>212</v>
      </c>
      <c r="F4071" s="67" t="s">
        <v>1765</v>
      </c>
      <c r="G4071" s="8"/>
      <c r="H4071" s="67" t="s">
        <v>58</v>
      </c>
      <c r="I4071" s="22" t="s">
        <v>57</v>
      </c>
      <c r="J4071" s="68">
        <v>35</v>
      </c>
      <c r="K4071" s="13">
        <f>IFERROR(VLOOKUP(I4071,'LISTES stock'!A$2:B$1487,2,0)+SUMIFS(J4071:J4071,D4071:D4071,"ENTRÉE",I4071:I4071,I4071)-SUMIFS(J4071:J4071,D4071:D4071,"SORTIE",I4071:I4071,I4071),"")</f>
        <v>-7079</v>
      </c>
      <c r="L4071" s="13">
        <f>IFERROR(VLOOKUP(I4071,T_LISTES[],3,0),"")</f>
        <v>0</v>
      </c>
      <c r="M4071" s="13" t="str">
        <f t="shared" si="127"/>
        <v>COMMANDER</v>
      </c>
      <c r="N4071" s="23" t="s">
        <v>1861</v>
      </c>
      <c r="O4071" s="8"/>
      <c r="P4071" s="69">
        <v>0</v>
      </c>
      <c r="Q4071" s="22" t="s">
        <v>1780</v>
      </c>
      <c r="R4071" s="14" t="s">
        <v>1776</v>
      </c>
    </row>
    <row r="4072" spans="1:18" x14ac:dyDescent="0.25">
      <c r="A4072" s="14">
        <f t="shared" si="126"/>
        <v>4071</v>
      </c>
      <c r="B4072" s="15">
        <v>44470</v>
      </c>
      <c r="C4072" s="7">
        <v>44478</v>
      </c>
      <c r="D4072" s="8" t="s">
        <v>842</v>
      </c>
      <c r="E4072" s="22" t="s">
        <v>224</v>
      </c>
      <c r="F4072" s="67" t="s">
        <v>1765</v>
      </c>
      <c r="G4072" s="8"/>
      <c r="H4072" s="67" t="s">
        <v>26</v>
      </c>
      <c r="I4072" s="22" t="s">
        <v>64</v>
      </c>
      <c r="J4072" s="68">
        <v>1</v>
      </c>
      <c r="K4072" s="13">
        <f>IFERROR(VLOOKUP(I4072,'LISTES stock'!A$2:B$1487,2,0)+SUMIFS(J4072:J4072,D4072:D4072,"ENTRÉE",I4072:I4072,I4072)-SUMIFS(J4072:J4072,D4072:D4072,"SORTIE",I4072:I4072,I4072),"")</f>
        <v>-50</v>
      </c>
      <c r="L4072" s="13">
        <f>IFERROR(VLOOKUP(I4072,T_LISTES[],3,0),"")</f>
        <v>2</v>
      </c>
      <c r="M4072" s="13" t="str">
        <f t="shared" si="127"/>
        <v>COMMANDER</v>
      </c>
      <c r="N4072" s="23"/>
      <c r="O4072" s="8"/>
      <c r="P4072" s="69">
        <v>0</v>
      </c>
      <c r="Q4072" s="22" t="s">
        <v>1780</v>
      </c>
      <c r="R4072" s="14" t="s">
        <v>1737</v>
      </c>
    </row>
    <row r="4073" spans="1:18" x14ac:dyDescent="0.25">
      <c r="A4073" s="14">
        <f t="shared" si="126"/>
        <v>4072</v>
      </c>
      <c r="B4073" s="15">
        <v>44470</v>
      </c>
      <c r="C4073" s="7">
        <v>44478</v>
      </c>
      <c r="D4073" s="8" t="s">
        <v>842</v>
      </c>
      <c r="E4073" s="22" t="s">
        <v>224</v>
      </c>
      <c r="F4073" s="67" t="s">
        <v>1765</v>
      </c>
      <c r="G4073" s="8"/>
      <c r="H4073" s="67" t="s">
        <v>26</v>
      </c>
      <c r="I4073" s="22" t="s">
        <v>65</v>
      </c>
      <c r="J4073" s="68">
        <v>1</v>
      </c>
      <c r="K4073" s="13">
        <f>IFERROR(VLOOKUP(I4073,'LISTES stock'!A$2:B$1487,2,0)+SUMIFS(J4073:J4073,D4073:D4073,"ENTRÉE",I4073:I4073,I4073)-SUMIFS(J4073:J4073,D4073:D4073,"SORTIE",I4073:I4073,I4073),"")</f>
        <v>-54</v>
      </c>
      <c r="L4073" s="13">
        <f>IFERROR(VLOOKUP(I4073,T_LISTES[],3,0),"")</f>
        <v>2</v>
      </c>
      <c r="M4073" s="13" t="str">
        <f t="shared" si="127"/>
        <v>COMMANDER</v>
      </c>
      <c r="N4073" s="23"/>
      <c r="O4073" s="8"/>
      <c r="P4073" s="69">
        <v>0</v>
      </c>
      <c r="Q4073" s="22" t="s">
        <v>1780</v>
      </c>
      <c r="R4073" s="14" t="s">
        <v>1737</v>
      </c>
    </row>
    <row r="4074" spans="1:18" x14ac:dyDescent="0.25">
      <c r="A4074" s="14">
        <f t="shared" si="126"/>
        <v>4073</v>
      </c>
      <c r="B4074" s="15">
        <v>44470</v>
      </c>
      <c r="C4074" s="7">
        <v>44478</v>
      </c>
      <c r="D4074" s="8" t="s">
        <v>842</v>
      </c>
      <c r="E4074" s="22" t="s">
        <v>224</v>
      </c>
      <c r="F4074" s="67" t="s">
        <v>1860</v>
      </c>
      <c r="G4074" s="8"/>
      <c r="H4074" s="67" t="s">
        <v>26</v>
      </c>
      <c r="I4074" s="22" t="s">
        <v>135</v>
      </c>
      <c r="J4074" s="68">
        <v>1</v>
      </c>
      <c r="K4074" s="13">
        <f>IFERROR(VLOOKUP(I4074,'LISTES stock'!A$2:B$1487,2,0)+SUMIFS(J4074:J4074,D4074:D4074,"ENTRÉE",I4074:I4074,I4074)-SUMIFS(J4074:J4074,D4074:D4074,"SORTIE",I4074:I4074,I4074),"")</f>
        <v>-87</v>
      </c>
      <c r="L4074" s="13">
        <f>IFERROR(VLOOKUP(I4074,T_LISTES[],3,0),"")</f>
        <v>2</v>
      </c>
      <c r="M4074" s="13" t="str">
        <f t="shared" si="127"/>
        <v>COMMANDER</v>
      </c>
      <c r="N4074" s="23"/>
      <c r="O4074" s="8"/>
      <c r="P4074" s="69">
        <v>0</v>
      </c>
      <c r="Q4074" s="22" t="s">
        <v>1780</v>
      </c>
      <c r="R4074" s="14" t="s">
        <v>1737</v>
      </c>
    </row>
    <row r="4075" spans="1:18" x14ac:dyDescent="0.25">
      <c r="A4075" s="14">
        <f t="shared" si="126"/>
        <v>4074</v>
      </c>
      <c r="B4075" s="15">
        <v>44470</v>
      </c>
      <c r="C4075" s="7">
        <v>44478</v>
      </c>
      <c r="D4075" s="8" t="s">
        <v>842</v>
      </c>
      <c r="E4075" s="22" t="s">
        <v>224</v>
      </c>
      <c r="F4075" s="67" t="s">
        <v>1765</v>
      </c>
      <c r="G4075" s="8"/>
      <c r="H4075" s="67" t="s">
        <v>58</v>
      </c>
      <c r="I4075" s="22" t="s">
        <v>57</v>
      </c>
      <c r="J4075" s="68">
        <v>35</v>
      </c>
      <c r="K4075" s="13">
        <f>IFERROR(VLOOKUP(I4075,'LISTES stock'!A$2:B$1487,2,0)+SUMIFS(J4075:J4075,D4075:D4075,"ENTRÉE",I4075:I4075,I4075)-SUMIFS(J4075:J4075,D4075:D4075,"SORTIE",I4075:I4075,I4075),"")</f>
        <v>-7079</v>
      </c>
      <c r="L4075" s="13">
        <f>IFERROR(VLOOKUP(I4075,T_LISTES[],3,0),"")</f>
        <v>0</v>
      </c>
      <c r="M4075" s="13" t="str">
        <f t="shared" si="127"/>
        <v>COMMANDER</v>
      </c>
      <c r="N4075" s="23" t="s">
        <v>1861</v>
      </c>
      <c r="O4075" s="8"/>
      <c r="P4075" s="69">
        <v>0</v>
      </c>
      <c r="Q4075" s="22" t="s">
        <v>1780</v>
      </c>
      <c r="R4075" s="14" t="s">
        <v>1737</v>
      </c>
    </row>
    <row r="4076" spans="1:18" x14ac:dyDescent="0.25">
      <c r="A4076" s="14">
        <f t="shared" si="126"/>
        <v>4075</v>
      </c>
      <c r="B4076" s="15">
        <v>44470</v>
      </c>
      <c r="C4076" s="7">
        <v>44478</v>
      </c>
      <c r="D4076" s="8" t="s">
        <v>842</v>
      </c>
      <c r="E4076" s="22" t="s">
        <v>265</v>
      </c>
      <c r="F4076" s="67" t="s">
        <v>1744</v>
      </c>
      <c r="G4076" s="8"/>
      <c r="H4076" s="67" t="s">
        <v>33</v>
      </c>
      <c r="I4076" s="22" t="s">
        <v>440</v>
      </c>
      <c r="J4076" s="68">
        <v>1</v>
      </c>
      <c r="K4076" s="13">
        <f>IFERROR(VLOOKUP(I4076,'LISTES stock'!A$2:B$1487,2,0)+SUMIFS(J4076:J4076,D4076:D4076,"ENTRÉE",I4076:I4076,I4076)-SUMIFS(J4076:J4076,D4076:D4076,"SORTIE",I4076:I4076,I4076),"")</f>
        <v>2</v>
      </c>
      <c r="L4076" s="13">
        <f>IFERROR(VLOOKUP(I4076,T_LISTES[],3,0),"")</f>
        <v>0</v>
      </c>
      <c r="M4076" s="13" t="str">
        <f t="shared" si="127"/>
        <v/>
      </c>
      <c r="N4076" s="23"/>
      <c r="O4076" s="8"/>
      <c r="P4076" s="69">
        <v>0</v>
      </c>
      <c r="Q4076" s="22"/>
      <c r="R4076" s="14" t="s">
        <v>1778</v>
      </c>
    </row>
    <row r="4077" spans="1:18" x14ac:dyDescent="0.25">
      <c r="A4077" s="14">
        <f t="shared" si="126"/>
        <v>4076</v>
      </c>
      <c r="B4077" s="15">
        <v>44470</v>
      </c>
      <c r="C4077" s="7">
        <v>44478</v>
      </c>
      <c r="D4077" s="8" t="s">
        <v>842</v>
      </c>
      <c r="E4077" s="22" t="s">
        <v>50</v>
      </c>
      <c r="F4077" s="67" t="s">
        <v>1762</v>
      </c>
      <c r="G4077" s="8"/>
      <c r="H4077" s="67" t="s">
        <v>26</v>
      </c>
      <c r="I4077" s="22" t="s">
        <v>25</v>
      </c>
      <c r="J4077" s="68">
        <v>2</v>
      </c>
      <c r="K4077" s="13">
        <f>IFERROR(VLOOKUP(I4077,'LISTES stock'!A$2:B$1487,2,0)+SUMIFS(J4077:J4077,D4077:D4077,"ENTRÉE",I4077:I4077,I4077)-SUMIFS(J4077:J4077,D4077:D4077,"SORTIE",I4077:I4077,I4077),"")</f>
        <v>-4</v>
      </c>
      <c r="L4077" s="13">
        <f>IFERROR(VLOOKUP(I4077,T_LISTES[],3,0),"")</f>
        <v>2</v>
      </c>
      <c r="M4077" s="13" t="str">
        <f t="shared" si="127"/>
        <v>COMMANDER</v>
      </c>
      <c r="N4077" s="23"/>
      <c r="O4077" s="8"/>
      <c r="P4077" s="69">
        <v>0</v>
      </c>
      <c r="Q4077" s="22"/>
      <c r="R4077" s="14" t="s">
        <v>1767</v>
      </c>
    </row>
    <row r="4078" spans="1:18" x14ac:dyDescent="0.25">
      <c r="A4078" s="14">
        <f t="shared" si="126"/>
        <v>4077</v>
      </c>
      <c r="B4078" s="15">
        <v>44470</v>
      </c>
      <c r="C4078" s="7">
        <v>44478</v>
      </c>
      <c r="D4078" s="8" t="s">
        <v>842</v>
      </c>
      <c r="E4078" s="22" t="s">
        <v>797</v>
      </c>
      <c r="F4078" s="67" t="s">
        <v>2145</v>
      </c>
      <c r="G4078" s="8"/>
      <c r="H4078" s="67" t="s">
        <v>9</v>
      </c>
      <c r="I4078" s="22" t="s">
        <v>491</v>
      </c>
      <c r="J4078" s="68">
        <v>1</v>
      </c>
      <c r="K4078" s="13">
        <f>IFERROR(VLOOKUP(I4078,'LISTES stock'!A$2:B$1487,2,0)+SUMIFS(J4078:J4078,D4078:D4078,"ENTRÉE",I4078:I4078,I4078)-SUMIFS(J4078:J4078,D4078:D4078,"SORTIE",I4078:I4078,I4078),"")</f>
        <v>-2</v>
      </c>
      <c r="L4078" s="13">
        <f>IFERROR(VLOOKUP(I4078,T_LISTES[],3,0),"")</f>
        <v>0</v>
      </c>
      <c r="M4078" s="13" t="str">
        <f t="shared" si="127"/>
        <v>COMMANDER</v>
      </c>
      <c r="N4078" s="23"/>
      <c r="O4078" s="8"/>
      <c r="P4078" s="69">
        <v>0</v>
      </c>
      <c r="Q4078" s="22"/>
      <c r="R4078" s="14" t="s">
        <v>1865</v>
      </c>
    </row>
    <row r="4079" spans="1:18" x14ac:dyDescent="0.25">
      <c r="A4079" s="14">
        <f t="shared" si="126"/>
        <v>4078</v>
      </c>
      <c r="B4079" s="15">
        <v>44470</v>
      </c>
      <c r="C4079" s="7">
        <v>44478</v>
      </c>
      <c r="D4079" s="8" t="s">
        <v>842</v>
      </c>
      <c r="E4079" s="22" t="s">
        <v>224</v>
      </c>
      <c r="F4079" s="67" t="s">
        <v>2255</v>
      </c>
      <c r="G4079" s="8"/>
      <c r="H4079" s="67" t="s">
        <v>9</v>
      </c>
      <c r="I4079" s="22" t="s">
        <v>181</v>
      </c>
      <c r="J4079" s="68">
        <v>1</v>
      </c>
      <c r="K4079" s="13">
        <f>IFERROR(VLOOKUP(I4079,'LISTES stock'!A$2:B$1487,2,0)+SUMIFS(J4079:J4079,D4079:D4079,"ENTRÉE",I4079:I4079,I4079)-SUMIFS(J4079:J4079,D4079:D4079,"SORTIE",I4079:I4079,I4079),"")</f>
        <v>-2</v>
      </c>
      <c r="L4079" s="13">
        <f>IFERROR(VLOOKUP(I4079,T_LISTES[],3,0),"")</f>
        <v>0</v>
      </c>
      <c r="M4079" s="13" t="str">
        <f t="shared" si="127"/>
        <v>COMMANDER</v>
      </c>
      <c r="N4079" s="23"/>
      <c r="O4079" s="8"/>
      <c r="P4079" s="69">
        <v>0</v>
      </c>
      <c r="Q4079" s="22"/>
      <c r="R4079" s="14" t="s">
        <v>1865</v>
      </c>
    </row>
    <row r="4080" spans="1:18" x14ac:dyDescent="0.25">
      <c r="A4080" s="14">
        <f t="shared" si="126"/>
        <v>4079</v>
      </c>
      <c r="B4080" s="15">
        <v>44470</v>
      </c>
      <c r="C4080" s="7">
        <v>44478</v>
      </c>
      <c r="D4080" s="8" t="s">
        <v>842</v>
      </c>
      <c r="E4080" s="22" t="s">
        <v>212</v>
      </c>
      <c r="F4080" s="67" t="s">
        <v>1965</v>
      </c>
      <c r="G4080" s="8"/>
      <c r="H4080" s="67" t="s">
        <v>20</v>
      </c>
      <c r="I4080" s="22" t="s">
        <v>16</v>
      </c>
      <c r="J4080" s="68">
        <v>1</v>
      </c>
      <c r="K4080" s="13">
        <f>IFERROR(VLOOKUP(I4080,'LISTES stock'!A$2:B$1487,2,0)+SUMIFS(J4080:J4080,D4080:D4080,"ENTRÉE",I4080:I4080,I4080)-SUMIFS(J4080:J4080,D4080:D4080,"SORTIE",I4080:I4080,I4080),"")</f>
        <v>-7</v>
      </c>
      <c r="L4080" s="13">
        <f>IFERROR(VLOOKUP(I4080,T_LISTES[],3,0),"")</f>
        <v>0</v>
      </c>
      <c r="M4080" s="13" t="str">
        <f t="shared" si="127"/>
        <v>COMMANDER</v>
      </c>
      <c r="N4080" s="23"/>
      <c r="O4080" s="8"/>
      <c r="P4080" s="69">
        <v>0</v>
      </c>
      <c r="Q4080" s="22"/>
      <c r="R4080" s="14" t="s">
        <v>1776</v>
      </c>
    </row>
    <row r="4081" spans="1:18" x14ac:dyDescent="0.25">
      <c r="A4081" s="14">
        <f t="shared" si="126"/>
        <v>4080</v>
      </c>
      <c r="B4081" s="15">
        <v>44470</v>
      </c>
      <c r="C4081" s="7">
        <v>44478</v>
      </c>
      <c r="D4081" s="8" t="s">
        <v>842</v>
      </c>
      <c r="E4081" s="22" t="s">
        <v>652</v>
      </c>
      <c r="F4081" s="67" t="s">
        <v>1744</v>
      </c>
      <c r="G4081" s="8"/>
      <c r="H4081" s="67" t="s">
        <v>20</v>
      </c>
      <c r="I4081" s="22" t="s">
        <v>149</v>
      </c>
      <c r="J4081" s="68">
        <v>2</v>
      </c>
      <c r="K4081" s="13">
        <f>IFERROR(VLOOKUP(I4081,'LISTES stock'!A$2:B$1487,2,0)+SUMIFS(J4081:J4081,D4081:D4081,"ENTRÉE",I4081:I4081,I4081)-SUMIFS(J4081:J4081,D4081:D4081,"SORTIE",I4081:I4081,I4081),"")</f>
        <v>2</v>
      </c>
      <c r="L4081" s="13">
        <f>IFERROR(VLOOKUP(I4081,T_LISTES[],3,0),"")</f>
        <v>2</v>
      </c>
      <c r="M4081" s="13" t="str">
        <f t="shared" si="127"/>
        <v>COMMANDER</v>
      </c>
      <c r="N4081" s="23"/>
      <c r="O4081" s="8"/>
      <c r="P4081" s="69">
        <v>10000</v>
      </c>
      <c r="Q4081" s="22" t="s">
        <v>2277</v>
      </c>
      <c r="R4081" s="14" t="s">
        <v>1776</v>
      </c>
    </row>
    <row r="4082" spans="1:18" x14ac:dyDescent="0.25">
      <c r="A4082" s="14">
        <f t="shared" si="126"/>
        <v>4081</v>
      </c>
      <c r="B4082" s="15">
        <v>44470</v>
      </c>
      <c r="C4082" s="7">
        <v>44478</v>
      </c>
      <c r="D4082" s="8" t="s">
        <v>842</v>
      </c>
      <c r="E4082" s="22" t="s">
        <v>212</v>
      </c>
      <c r="F4082" s="67" t="s">
        <v>1747</v>
      </c>
      <c r="G4082" s="8"/>
      <c r="H4082" s="67" t="s">
        <v>26</v>
      </c>
      <c r="I4082" s="22" t="s">
        <v>69</v>
      </c>
      <c r="J4082" s="68">
        <v>1</v>
      </c>
      <c r="K4082" s="13">
        <f>IFERROR(VLOOKUP(I4082,'LISTES stock'!A$2:B$1487,2,0)+SUMIFS(J4082:J4082,D4082:D4082,"ENTRÉE",I4082:I4082,I4082)-SUMIFS(J4082:J4082,D4082:D4082,"SORTIE",I4082:I4082,I4082),"")</f>
        <v>-8</v>
      </c>
      <c r="L4082" s="13">
        <f>IFERROR(VLOOKUP(I4082,T_LISTES[],3,0),"")</f>
        <v>2</v>
      </c>
      <c r="M4082" s="13" t="str">
        <f t="shared" si="127"/>
        <v>COMMANDER</v>
      </c>
      <c r="N4082" s="23"/>
      <c r="O4082" s="8"/>
      <c r="P4082" s="69">
        <v>0</v>
      </c>
      <c r="Q4082" s="22"/>
      <c r="R4082" s="14" t="s">
        <v>1739</v>
      </c>
    </row>
    <row r="4083" spans="1:18" x14ac:dyDescent="0.25">
      <c r="A4083" s="14">
        <f t="shared" si="126"/>
        <v>4082</v>
      </c>
      <c r="B4083" s="15">
        <v>44470</v>
      </c>
      <c r="C4083" s="7">
        <v>44478</v>
      </c>
      <c r="D4083" s="8" t="s">
        <v>842</v>
      </c>
      <c r="E4083" s="22" t="s">
        <v>212</v>
      </c>
      <c r="F4083" s="67" t="s">
        <v>1747</v>
      </c>
      <c r="G4083" s="8"/>
      <c r="H4083" s="67" t="s">
        <v>26</v>
      </c>
      <c r="I4083" s="22" t="s">
        <v>70</v>
      </c>
      <c r="J4083" s="68">
        <v>1</v>
      </c>
      <c r="K4083" s="13">
        <f>IFERROR(VLOOKUP(I4083,'LISTES stock'!A$2:B$1487,2,0)+SUMIFS(J4083:J4083,D4083:D4083,"ENTRÉE",I4083:I4083,I4083)-SUMIFS(J4083:J4083,D4083:D4083,"SORTIE",I4083:I4083,I4083),"")</f>
        <v>-34</v>
      </c>
      <c r="L4083" s="13">
        <f>IFERROR(VLOOKUP(I4083,T_LISTES[],3,0),"")</f>
        <v>2</v>
      </c>
      <c r="M4083" s="13" t="str">
        <f t="shared" si="127"/>
        <v>COMMANDER</v>
      </c>
      <c r="N4083" s="23" t="s">
        <v>1775</v>
      </c>
      <c r="O4083" s="8"/>
      <c r="P4083" s="69">
        <v>0</v>
      </c>
      <c r="Q4083" s="22"/>
      <c r="R4083" s="14" t="s">
        <v>1739</v>
      </c>
    </row>
    <row r="4084" spans="1:18" x14ac:dyDescent="0.25">
      <c r="A4084" s="14">
        <f t="shared" si="126"/>
        <v>4083</v>
      </c>
      <c r="B4084" s="15">
        <v>44470</v>
      </c>
      <c r="C4084" s="7">
        <v>44480</v>
      </c>
      <c r="D4084" s="8" t="s">
        <v>842</v>
      </c>
      <c r="E4084" s="22" t="s">
        <v>50</v>
      </c>
      <c r="F4084" s="67" t="s">
        <v>1964</v>
      </c>
      <c r="G4084" s="8"/>
      <c r="H4084" s="67" t="s">
        <v>1742</v>
      </c>
      <c r="I4084" s="22" t="s">
        <v>329</v>
      </c>
      <c r="J4084" s="68">
        <v>1</v>
      </c>
      <c r="K4084" s="13">
        <f>IFERROR(VLOOKUP(I4084,'LISTES stock'!A$2:B$1487,2,0)+SUMIFS(J4084:J4084,D4084:D4084,"ENTRÉE",I4084:I4084,I4084)-SUMIFS(J4084:J4084,D4084:D4084,"SORTIE",I4084:I4084,I4084),"")</f>
        <v>33</v>
      </c>
      <c r="L4084" s="13">
        <f>IFERROR(VLOOKUP(I4084,T_LISTES[],3,0),"")</f>
        <v>2</v>
      </c>
      <c r="M4084" s="13" t="str">
        <f t="shared" si="127"/>
        <v/>
      </c>
      <c r="N4084" s="23"/>
      <c r="O4084" s="8"/>
      <c r="P4084" s="69">
        <v>0</v>
      </c>
      <c r="Q4084" s="22"/>
      <c r="R4084" s="14" t="s">
        <v>2204</v>
      </c>
    </row>
    <row r="4085" spans="1:18" x14ac:dyDescent="0.25">
      <c r="A4085" s="14">
        <f t="shared" si="126"/>
        <v>4084</v>
      </c>
      <c r="B4085" s="15">
        <v>44470</v>
      </c>
      <c r="C4085" s="7">
        <v>44480</v>
      </c>
      <c r="D4085" s="8" t="s">
        <v>842</v>
      </c>
      <c r="E4085" s="22" t="s">
        <v>50</v>
      </c>
      <c r="F4085" s="67" t="s">
        <v>1964</v>
      </c>
      <c r="G4085" s="8"/>
      <c r="H4085" s="67" t="s">
        <v>1742</v>
      </c>
      <c r="I4085" s="22" t="s">
        <v>7</v>
      </c>
      <c r="J4085" s="68">
        <v>1</v>
      </c>
      <c r="K4085" s="13">
        <f>IFERROR(VLOOKUP(I4085,'LISTES stock'!A$2:B$1487,2,0)+SUMIFS(J4085:J4085,D4085:D4085,"ENTRÉE",I4085:I4085,I4085)-SUMIFS(J4085:J4085,D4085:D4085,"SORTIE",I4085:I4085,I4085),"")</f>
        <v>0</v>
      </c>
      <c r="L4085" s="13">
        <f>IFERROR(VLOOKUP(I4085,T_LISTES[],3,0),"")</f>
        <v>2</v>
      </c>
      <c r="M4085" s="13" t="str">
        <f t="shared" si="127"/>
        <v>COMMANDER</v>
      </c>
      <c r="N4085" s="23"/>
      <c r="O4085" s="8"/>
      <c r="P4085" s="69">
        <v>0</v>
      </c>
      <c r="Q4085" s="22"/>
      <c r="R4085" s="14" t="s">
        <v>2204</v>
      </c>
    </row>
    <row r="4086" spans="1:18" x14ac:dyDescent="0.25">
      <c r="A4086" s="14">
        <f t="shared" si="126"/>
        <v>4085</v>
      </c>
      <c r="B4086" s="15">
        <v>44470</v>
      </c>
      <c r="C4086" s="7">
        <v>44480</v>
      </c>
      <c r="D4086" s="8" t="s">
        <v>842</v>
      </c>
      <c r="E4086" s="22" t="s">
        <v>215</v>
      </c>
      <c r="F4086" s="67" t="s">
        <v>1964</v>
      </c>
      <c r="G4086" s="8"/>
      <c r="H4086" s="67" t="s">
        <v>1742</v>
      </c>
      <c r="I4086" s="22" t="s">
        <v>7</v>
      </c>
      <c r="J4086" s="68">
        <v>1</v>
      </c>
      <c r="K4086" s="13">
        <f>IFERROR(VLOOKUP(I4086,'LISTES stock'!A$2:B$1487,2,0)+SUMIFS(J4086:J4086,D4086:D4086,"ENTRÉE",I4086:I4086,I4086)-SUMIFS(J4086:J4086,D4086:D4086,"SORTIE",I4086:I4086,I4086),"")</f>
        <v>0</v>
      </c>
      <c r="L4086" s="13">
        <f>IFERROR(VLOOKUP(I4086,T_LISTES[],3,0),"")</f>
        <v>2</v>
      </c>
      <c r="M4086" s="13" t="str">
        <f t="shared" si="127"/>
        <v>COMMANDER</v>
      </c>
      <c r="N4086" s="23"/>
      <c r="O4086" s="8"/>
      <c r="P4086" s="69">
        <v>0</v>
      </c>
      <c r="Q4086" s="22"/>
      <c r="R4086" s="14" t="s">
        <v>1743</v>
      </c>
    </row>
    <row r="4087" spans="1:18" x14ac:dyDescent="0.25">
      <c r="A4087" s="14">
        <f t="shared" si="126"/>
        <v>4086</v>
      </c>
      <c r="B4087" s="15">
        <v>44470</v>
      </c>
      <c r="C4087" s="7">
        <v>44480</v>
      </c>
      <c r="D4087" s="8" t="s">
        <v>842</v>
      </c>
      <c r="E4087" s="22" t="s">
        <v>215</v>
      </c>
      <c r="F4087" s="67" t="s">
        <v>1747</v>
      </c>
      <c r="G4087" s="8"/>
      <c r="H4087" s="67" t="s">
        <v>26</v>
      </c>
      <c r="I4087" s="22" t="s">
        <v>25</v>
      </c>
      <c r="J4087" s="68">
        <v>2</v>
      </c>
      <c r="K4087" s="13">
        <f>IFERROR(VLOOKUP(I4087,'LISTES stock'!A$2:B$1487,2,0)+SUMIFS(J4087:J4087,D4087:D4087,"ENTRÉE",I4087:I4087,I4087)-SUMIFS(J4087:J4087,D4087:D4087,"SORTIE",I4087:I4087,I4087),"")</f>
        <v>-4</v>
      </c>
      <c r="L4087" s="13">
        <f>IFERROR(VLOOKUP(I4087,T_LISTES[],3,0),"")</f>
        <v>2</v>
      </c>
      <c r="M4087" s="13" t="str">
        <f t="shared" si="127"/>
        <v>COMMANDER</v>
      </c>
      <c r="N4087" s="23"/>
      <c r="O4087" s="8"/>
      <c r="P4087" s="69">
        <v>0</v>
      </c>
      <c r="Q4087" s="22" t="s">
        <v>1780</v>
      </c>
      <c r="R4087" s="14" t="s">
        <v>1739</v>
      </c>
    </row>
    <row r="4088" spans="1:18" x14ac:dyDescent="0.25">
      <c r="A4088" s="14">
        <f t="shared" si="126"/>
        <v>4087</v>
      </c>
      <c r="B4088" s="15">
        <v>44470</v>
      </c>
      <c r="C4088" s="7">
        <v>44480</v>
      </c>
      <c r="D4088" s="8" t="s">
        <v>842</v>
      </c>
      <c r="E4088" s="22" t="s">
        <v>215</v>
      </c>
      <c r="F4088" s="67" t="s">
        <v>1747</v>
      </c>
      <c r="G4088" s="8"/>
      <c r="H4088" s="67" t="s">
        <v>26</v>
      </c>
      <c r="I4088" s="22" t="s">
        <v>27</v>
      </c>
      <c r="J4088" s="68">
        <v>2</v>
      </c>
      <c r="K4088" s="13">
        <f>IFERROR(VLOOKUP(I4088,'LISTES stock'!A$2:B$1487,2,0)+SUMIFS(J4088:J4088,D4088:D4088,"ENTRÉE",I4088:I4088,I4088)-SUMIFS(J4088:J4088,D4088:D4088,"SORTIE",I4088:I4088,I4088),"")</f>
        <v>20</v>
      </c>
      <c r="L4088" s="13">
        <f>IFERROR(VLOOKUP(I4088,T_LISTES[],3,0),"")</f>
        <v>2</v>
      </c>
      <c r="M4088" s="13" t="str">
        <f t="shared" si="127"/>
        <v/>
      </c>
      <c r="N4088" s="23"/>
      <c r="O4088" s="8"/>
      <c r="P4088" s="69">
        <v>0</v>
      </c>
      <c r="Q4088" s="22" t="s">
        <v>1780</v>
      </c>
      <c r="R4088" s="14" t="s">
        <v>1739</v>
      </c>
    </row>
    <row r="4089" spans="1:18" x14ac:dyDescent="0.25">
      <c r="A4089" s="14">
        <f t="shared" si="126"/>
        <v>4088</v>
      </c>
      <c r="B4089" s="15">
        <v>44470</v>
      </c>
      <c r="C4089" s="7">
        <v>44480</v>
      </c>
      <c r="D4089" s="8" t="s">
        <v>842</v>
      </c>
      <c r="E4089" s="22" t="s">
        <v>215</v>
      </c>
      <c r="F4089" s="67" t="s">
        <v>1765</v>
      </c>
      <c r="G4089" s="8"/>
      <c r="H4089" s="67" t="s">
        <v>58</v>
      </c>
      <c r="I4089" s="22" t="s">
        <v>57</v>
      </c>
      <c r="J4089" s="68">
        <v>27</v>
      </c>
      <c r="K4089" s="13">
        <f>IFERROR(VLOOKUP(I4089,'LISTES stock'!A$2:B$1487,2,0)+SUMIFS(J4089:J4089,D4089:D4089,"ENTRÉE",I4089:I4089,I4089)-SUMIFS(J4089:J4089,D4089:D4089,"SORTIE",I4089:I4089,I4089),"")</f>
        <v>-7071</v>
      </c>
      <c r="L4089" s="13">
        <f>IFERROR(VLOOKUP(I4089,T_LISTES[],3,0),"")</f>
        <v>0</v>
      </c>
      <c r="M4089" s="13" t="str">
        <f t="shared" si="127"/>
        <v>COMMANDER</v>
      </c>
      <c r="N4089" s="23" t="s">
        <v>1861</v>
      </c>
      <c r="O4089" s="8"/>
      <c r="P4089" s="69">
        <v>0</v>
      </c>
      <c r="Q4089" s="22" t="s">
        <v>1780</v>
      </c>
      <c r="R4089" s="14" t="s">
        <v>1739</v>
      </c>
    </row>
    <row r="4090" spans="1:18" x14ac:dyDescent="0.25">
      <c r="A4090" s="14">
        <f t="shared" si="126"/>
        <v>4089</v>
      </c>
      <c r="B4090" s="15">
        <v>44470</v>
      </c>
      <c r="C4090" s="7">
        <v>44480</v>
      </c>
      <c r="D4090" s="8" t="s">
        <v>842</v>
      </c>
      <c r="E4090" s="22" t="s">
        <v>719</v>
      </c>
      <c r="F4090" s="67" t="s">
        <v>1860</v>
      </c>
      <c r="G4090" s="8"/>
      <c r="H4090" s="67" t="s">
        <v>26</v>
      </c>
      <c r="I4090" s="22" t="s">
        <v>647</v>
      </c>
      <c r="J4090" s="68">
        <v>2</v>
      </c>
      <c r="K4090" s="13">
        <f>IFERROR(VLOOKUP(I4090,'LISTES stock'!A$2:B$1487,2,0)+SUMIFS(J4090:J4090,D4090:D4090,"ENTRÉE",I4090:I4090,I4090)-SUMIFS(J4090:J4090,D4090:D4090,"SORTIE",I4090:I4090,I4090),"")</f>
        <v>-13</v>
      </c>
      <c r="L4090" s="13">
        <f>IFERROR(VLOOKUP(I4090,T_LISTES[],3,0),"")</f>
        <v>2</v>
      </c>
      <c r="M4090" s="13" t="str">
        <f t="shared" si="127"/>
        <v>COMMANDER</v>
      </c>
      <c r="N4090" s="23"/>
      <c r="O4090" s="8"/>
      <c r="P4090" s="69">
        <v>0</v>
      </c>
      <c r="Q4090" s="22"/>
      <c r="R4090" s="14" t="s">
        <v>1776</v>
      </c>
    </row>
    <row r="4091" spans="1:18" x14ac:dyDescent="0.25">
      <c r="A4091" s="14">
        <f t="shared" ref="A4091:A4154" si="128">ROW()-1</f>
        <v>4090</v>
      </c>
      <c r="B4091" s="15">
        <v>44470</v>
      </c>
      <c r="C4091" s="7">
        <v>44480</v>
      </c>
      <c r="D4091" s="8" t="s">
        <v>842</v>
      </c>
      <c r="E4091" s="22" t="s">
        <v>265</v>
      </c>
      <c r="F4091" s="67" t="s">
        <v>1747</v>
      </c>
      <c r="G4091" s="8"/>
      <c r="H4091" s="67" t="s">
        <v>26</v>
      </c>
      <c r="I4091" s="22" t="s">
        <v>70</v>
      </c>
      <c r="J4091" s="68">
        <v>1</v>
      </c>
      <c r="K4091" s="13">
        <f>IFERROR(VLOOKUP(I4091,'LISTES stock'!A$2:B$1487,2,0)+SUMIFS(J4091:J4091,D4091:D4091,"ENTRÉE",I4091:I4091,I4091)-SUMIFS(J4091:J4091,D4091:D4091,"SORTIE",I4091:I4091,I4091),"")</f>
        <v>-34</v>
      </c>
      <c r="L4091" s="13">
        <f>IFERROR(VLOOKUP(I4091,T_LISTES[],3,0),"")</f>
        <v>2</v>
      </c>
      <c r="M4091" s="13" t="str">
        <f t="shared" ref="M4091:M4154" si="129">IF($K4091&lt;=$L4091,"COMMANDER","")</f>
        <v>COMMANDER</v>
      </c>
      <c r="N4091" s="23" t="s">
        <v>2278</v>
      </c>
      <c r="O4091" s="8"/>
      <c r="P4091" s="69">
        <v>0</v>
      </c>
      <c r="Q4091" s="22"/>
      <c r="R4091" s="14" t="s">
        <v>1759</v>
      </c>
    </row>
    <row r="4092" spans="1:18" x14ac:dyDescent="0.25">
      <c r="A4092" s="14">
        <f t="shared" si="128"/>
        <v>4091</v>
      </c>
      <c r="B4092" s="15">
        <v>44470</v>
      </c>
      <c r="C4092" s="7">
        <v>44480</v>
      </c>
      <c r="D4092" s="8" t="s">
        <v>842</v>
      </c>
      <c r="E4092" s="22" t="s">
        <v>105</v>
      </c>
      <c r="F4092" s="67" t="s">
        <v>2129</v>
      </c>
      <c r="G4092" s="8"/>
      <c r="H4092" s="67" t="s">
        <v>33</v>
      </c>
      <c r="I4092" s="22" t="s">
        <v>123</v>
      </c>
      <c r="J4092" s="68">
        <v>1</v>
      </c>
      <c r="K4092" s="13">
        <f>IFERROR(VLOOKUP(I4092,'LISTES stock'!A$2:B$1487,2,0)+SUMIFS(J4092:J4092,D4092:D4092,"ENTRÉE",I4092:I4092,I4092)-SUMIFS(J4092:J4092,D4092:D4092,"SORTIE",I4092:I4092,I4092),"")</f>
        <v>1</v>
      </c>
      <c r="L4092" s="13">
        <f>IFERROR(VLOOKUP(I4092,T_LISTES[],3,0),"")</f>
        <v>2</v>
      </c>
      <c r="M4092" s="13" t="str">
        <f t="shared" si="129"/>
        <v>COMMANDER</v>
      </c>
      <c r="N4092" s="23"/>
      <c r="O4092" s="8"/>
      <c r="P4092" s="69">
        <v>150000</v>
      </c>
      <c r="Q4092" s="22"/>
      <c r="R4092" s="14" t="s">
        <v>1737</v>
      </c>
    </row>
    <row r="4093" spans="1:18" x14ac:dyDescent="0.25">
      <c r="A4093" s="14">
        <f t="shared" si="128"/>
        <v>4092</v>
      </c>
      <c r="B4093" s="15">
        <v>44470</v>
      </c>
      <c r="C4093" s="7">
        <v>44480</v>
      </c>
      <c r="D4093" s="8" t="s">
        <v>842</v>
      </c>
      <c r="E4093" s="22" t="s">
        <v>2154</v>
      </c>
      <c r="F4093" s="67" t="s">
        <v>1747</v>
      </c>
      <c r="G4093" s="8"/>
      <c r="H4093" s="67" t="s">
        <v>17</v>
      </c>
      <c r="I4093" s="22" t="s">
        <v>18</v>
      </c>
      <c r="J4093" s="68">
        <v>1</v>
      </c>
      <c r="K4093" s="13">
        <f>IFERROR(VLOOKUP(I4093,'LISTES stock'!A$2:B$1487,2,0)+SUMIFS(J4093:J4093,D4093:D4093,"ENTRÉE",I4093:I4093,I4093)-SUMIFS(J4093:J4093,D4093:D4093,"SORTIE",I4093:I4093,I4093),"")</f>
        <v>-58</v>
      </c>
      <c r="L4093" s="13">
        <f>IFERROR(VLOOKUP(I4093,T_LISTES[],3,0),"")</f>
        <v>0</v>
      </c>
      <c r="M4093" s="13" t="str">
        <f t="shared" si="129"/>
        <v>COMMANDER</v>
      </c>
      <c r="N4093" s="23"/>
      <c r="O4093" s="8"/>
      <c r="P4093" s="69">
        <v>0</v>
      </c>
      <c r="Q4093" s="22" t="s">
        <v>2041</v>
      </c>
      <c r="R4093" s="14" t="s">
        <v>1776</v>
      </c>
    </row>
    <row r="4094" spans="1:18" x14ac:dyDescent="0.25">
      <c r="A4094" s="14">
        <f t="shared" si="128"/>
        <v>4093</v>
      </c>
      <c r="B4094" s="15">
        <v>44470</v>
      </c>
      <c r="C4094" s="7">
        <v>44480</v>
      </c>
      <c r="D4094" s="8" t="s">
        <v>842</v>
      </c>
      <c r="E4094" s="22" t="s">
        <v>770</v>
      </c>
      <c r="F4094" s="67" t="s">
        <v>2207</v>
      </c>
      <c r="G4094" s="8"/>
      <c r="H4094" s="67" t="s">
        <v>1769</v>
      </c>
      <c r="I4094" s="22" t="s">
        <v>30</v>
      </c>
      <c r="J4094" s="68">
        <v>1</v>
      </c>
      <c r="K4094" s="13">
        <f>IFERROR(VLOOKUP(I4094,'LISTES stock'!A$2:B$1487,2,0)+SUMIFS(J4094:J4094,D4094:D4094,"ENTRÉE",I4094:I4094,I4094)-SUMIFS(J4094:J4094,D4094:D4094,"SORTIE",I4094:I4094,I4094),"")</f>
        <v>-3</v>
      </c>
      <c r="L4094" s="13">
        <f>IFERROR(VLOOKUP(I4094,T_LISTES[],3,0),"")</f>
        <v>0</v>
      </c>
      <c r="M4094" s="13" t="str">
        <f t="shared" si="129"/>
        <v>COMMANDER</v>
      </c>
      <c r="N4094" s="23"/>
      <c r="O4094" s="8"/>
      <c r="P4094" s="69">
        <v>0</v>
      </c>
      <c r="Q4094" s="22"/>
      <c r="R4094" s="14" t="s">
        <v>1767</v>
      </c>
    </row>
    <row r="4095" spans="1:18" x14ac:dyDescent="0.25">
      <c r="A4095" s="14">
        <f t="shared" si="128"/>
        <v>4094</v>
      </c>
      <c r="B4095" s="15">
        <v>44470</v>
      </c>
      <c r="C4095" s="7">
        <v>44480</v>
      </c>
      <c r="D4095" s="8" t="s">
        <v>842</v>
      </c>
      <c r="E4095" s="22" t="s">
        <v>2154</v>
      </c>
      <c r="F4095" s="67" t="s">
        <v>2207</v>
      </c>
      <c r="G4095" s="8"/>
      <c r="H4095" s="67" t="s">
        <v>20</v>
      </c>
      <c r="I4095" s="22" t="s">
        <v>16</v>
      </c>
      <c r="J4095" s="68">
        <v>1</v>
      </c>
      <c r="K4095" s="13">
        <f>IFERROR(VLOOKUP(I4095,'LISTES stock'!A$2:B$1487,2,0)+SUMIFS(J4095:J4095,D4095:D4095,"ENTRÉE",I4095:I4095,I4095)-SUMIFS(J4095:J4095,D4095:D4095,"SORTIE",I4095:I4095,I4095),"")</f>
        <v>-7</v>
      </c>
      <c r="L4095" s="13">
        <f>IFERROR(VLOOKUP(I4095,T_LISTES[],3,0),"")</f>
        <v>0</v>
      </c>
      <c r="M4095" s="13" t="str">
        <f t="shared" si="129"/>
        <v>COMMANDER</v>
      </c>
      <c r="N4095" s="23"/>
      <c r="O4095" s="8"/>
      <c r="P4095" s="69">
        <v>0</v>
      </c>
      <c r="Q4095" s="22" t="s">
        <v>2041</v>
      </c>
      <c r="R4095" s="14" t="s">
        <v>1776</v>
      </c>
    </row>
    <row r="4096" spans="1:18" x14ac:dyDescent="0.25">
      <c r="A4096" s="14">
        <f t="shared" si="128"/>
        <v>4095</v>
      </c>
      <c r="B4096" s="15">
        <v>44470</v>
      </c>
      <c r="C4096" s="7">
        <v>44480</v>
      </c>
      <c r="D4096" s="8" t="s">
        <v>842</v>
      </c>
      <c r="E4096" s="22" t="s">
        <v>316</v>
      </c>
      <c r="F4096" s="67" t="s">
        <v>1747</v>
      </c>
      <c r="G4096" s="8"/>
      <c r="H4096" s="67" t="s">
        <v>20</v>
      </c>
      <c r="I4096" s="22" t="s">
        <v>37</v>
      </c>
      <c r="J4096" s="68">
        <v>12</v>
      </c>
      <c r="K4096" s="13">
        <f>IFERROR(VLOOKUP(I4096,'LISTES stock'!A$2:B$1487,2,0)+SUMIFS(J4096:J4096,D4096:D4096,"ENTRÉE",I4096:I4096,I4096)-SUMIFS(J4096:J4096,D4096:D4096,"SORTIE",I4096:I4096,I4096),"")</f>
        <v>-42</v>
      </c>
      <c r="L4096" s="13">
        <f>IFERROR(VLOOKUP(I4096,T_LISTES[],3,0),"")</f>
        <v>0</v>
      </c>
      <c r="M4096" s="13" t="str">
        <f t="shared" si="129"/>
        <v>COMMANDER</v>
      </c>
      <c r="N4096" s="23" t="s">
        <v>1775</v>
      </c>
      <c r="O4096" s="8"/>
      <c r="P4096" s="69">
        <v>0</v>
      </c>
      <c r="Q4096" s="22"/>
      <c r="R4096" s="14" t="s">
        <v>1776</v>
      </c>
    </row>
    <row r="4097" spans="1:18" x14ac:dyDescent="0.25">
      <c r="A4097" s="14">
        <f t="shared" si="128"/>
        <v>4096</v>
      </c>
      <c r="B4097" s="15">
        <v>44470</v>
      </c>
      <c r="C4097" s="7">
        <v>44480</v>
      </c>
      <c r="D4097" s="8" t="s">
        <v>842</v>
      </c>
      <c r="E4097" s="22" t="s">
        <v>474</v>
      </c>
      <c r="F4097" s="67" t="s">
        <v>1747</v>
      </c>
      <c r="G4097" s="8"/>
      <c r="H4097" s="67" t="s">
        <v>20</v>
      </c>
      <c r="I4097" s="22" t="s">
        <v>37</v>
      </c>
      <c r="J4097" s="68">
        <v>12</v>
      </c>
      <c r="K4097" s="13">
        <f>IFERROR(VLOOKUP(I4097,'LISTES stock'!A$2:B$1487,2,0)+SUMIFS(J4097:J4097,D4097:D4097,"ENTRÉE",I4097:I4097,I4097)-SUMIFS(J4097:J4097,D4097:D4097,"SORTIE",I4097:I4097,I4097),"")</f>
        <v>-42</v>
      </c>
      <c r="L4097" s="13">
        <f>IFERROR(VLOOKUP(I4097,T_LISTES[],3,0),"")</f>
        <v>0</v>
      </c>
      <c r="M4097" s="13" t="str">
        <f t="shared" si="129"/>
        <v>COMMANDER</v>
      </c>
      <c r="N4097" s="23" t="s">
        <v>1775</v>
      </c>
      <c r="O4097" s="8"/>
      <c r="P4097" s="69">
        <v>0</v>
      </c>
      <c r="Q4097" s="22"/>
      <c r="R4097" s="14" t="s">
        <v>1776</v>
      </c>
    </row>
    <row r="4098" spans="1:18" x14ac:dyDescent="0.25">
      <c r="A4098" s="14">
        <f t="shared" si="128"/>
        <v>4097</v>
      </c>
      <c r="B4098" s="15">
        <v>44470</v>
      </c>
      <c r="C4098" s="7">
        <v>44480</v>
      </c>
      <c r="D4098" s="8" t="s">
        <v>842</v>
      </c>
      <c r="E4098" s="22" t="s">
        <v>2154</v>
      </c>
      <c r="F4098" s="67" t="s">
        <v>1747</v>
      </c>
      <c r="G4098" s="8"/>
      <c r="H4098" s="67" t="s">
        <v>20</v>
      </c>
      <c r="I4098" s="22" t="s">
        <v>119</v>
      </c>
      <c r="J4098" s="68">
        <v>2</v>
      </c>
      <c r="K4098" s="13">
        <f>IFERROR(VLOOKUP(I4098,'LISTES stock'!A$2:B$1487,2,0)+SUMIFS(J4098:J4098,D4098:D4098,"ENTRÉE",I4098:I4098,I4098)-SUMIFS(J4098:J4098,D4098:D4098,"SORTIE",I4098:I4098,I4098),"")</f>
        <v>-25</v>
      </c>
      <c r="L4098" s="13">
        <f>IFERROR(VLOOKUP(I4098,T_LISTES[],3,0),"")</f>
        <v>0</v>
      </c>
      <c r="M4098" s="13" t="str">
        <f t="shared" si="129"/>
        <v>COMMANDER</v>
      </c>
      <c r="N4098" s="23"/>
      <c r="O4098" s="8"/>
      <c r="P4098" s="69">
        <v>0</v>
      </c>
      <c r="Q4098" s="22" t="s">
        <v>2041</v>
      </c>
      <c r="R4098" s="14" t="s">
        <v>1776</v>
      </c>
    </row>
    <row r="4099" spans="1:18" x14ac:dyDescent="0.25">
      <c r="A4099" s="14">
        <f t="shared" si="128"/>
        <v>4098</v>
      </c>
      <c r="B4099" s="15">
        <v>44470</v>
      </c>
      <c r="C4099" s="7">
        <v>44480</v>
      </c>
      <c r="D4099" s="8" t="s">
        <v>842</v>
      </c>
      <c r="E4099" s="22" t="s">
        <v>6</v>
      </c>
      <c r="F4099" s="67" t="s">
        <v>1964</v>
      </c>
      <c r="G4099" s="8"/>
      <c r="H4099" s="67" t="s">
        <v>1742</v>
      </c>
      <c r="I4099" s="22" t="s">
        <v>337</v>
      </c>
      <c r="J4099" s="68">
        <v>1</v>
      </c>
      <c r="K4099" s="13">
        <f>IFERROR(VLOOKUP(I4099,'LISTES stock'!A$2:B$1487,2,0)+SUMIFS(J4099:J4099,D4099:D4099,"ENTRÉE",I4099:I4099,I4099)-SUMIFS(J4099:J4099,D4099:D4099,"SORTIE",I4099:I4099,I4099),"")</f>
        <v>-25</v>
      </c>
      <c r="L4099" s="13">
        <f>IFERROR(VLOOKUP(I4099,T_LISTES[],3,0),"")</f>
        <v>2</v>
      </c>
      <c r="M4099" s="13" t="str">
        <f t="shared" si="129"/>
        <v>COMMANDER</v>
      </c>
      <c r="N4099" s="23"/>
      <c r="O4099" s="8"/>
      <c r="P4099" s="69">
        <v>0</v>
      </c>
      <c r="Q4099" s="22"/>
      <c r="R4099" s="14" t="s">
        <v>1743</v>
      </c>
    </row>
    <row r="4100" spans="1:18" x14ac:dyDescent="0.25">
      <c r="A4100" s="14">
        <f t="shared" si="128"/>
        <v>4099</v>
      </c>
      <c r="B4100" s="15">
        <v>44470</v>
      </c>
      <c r="C4100" s="7">
        <v>44480</v>
      </c>
      <c r="D4100" s="8" t="s">
        <v>842</v>
      </c>
      <c r="E4100" s="22" t="s">
        <v>6</v>
      </c>
      <c r="F4100" s="67" t="s">
        <v>1964</v>
      </c>
      <c r="G4100" s="8"/>
      <c r="H4100" s="67" t="s">
        <v>1742</v>
      </c>
      <c r="I4100" s="22" t="s">
        <v>333</v>
      </c>
      <c r="J4100" s="68">
        <v>1</v>
      </c>
      <c r="K4100" s="13">
        <f>IFERROR(VLOOKUP(I4100,'LISTES stock'!A$2:B$1487,2,0)+SUMIFS(J4100:J4100,D4100:D4100,"ENTRÉE",I4100:I4100,I4100)-SUMIFS(J4100:J4100,D4100:D4100,"SORTIE",I4100:I4100,I4100),"")</f>
        <v>-22</v>
      </c>
      <c r="L4100" s="13">
        <f>IFERROR(VLOOKUP(I4100,T_LISTES[],3,0),"")</f>
        <v>2</v>
      </c>
      <c r="M4100" s="13" t="str">
        <f t="shared" si="129"/>
        <v>COMMANDER</v>
      </c>
      <c r="N4100" s="23"/>
      <c r="O4100" s="8"/>
      <c r="P4100" s="69">
        <v>0</v>
      </c>
      <c r="Q4100" s="22"/>
      <c r="R4100" s="14" t="s">
        <v>1743</v>
      </c>
    </row>
    <row r="4101" spans="1:18" x14ac:dyDescent="0.25">
      <c r="A4101" s="14">
        <f t="shared" si="128"/>
        <v>4100</v>
      </c>
      <c r="B4101" s="15">
        <v>44470</v>
      </c>
      <c r="C4101" s="7">
        <v>44480</v>
      </c>
      <c r="D4101" s="8" t="s">
        <v>842</v>
      </c>
      <c r="E4101" s="22" t="s">
        <v>215</v>
      </c>
      <c r="F4101" s="67" t="s">
        <v>1768</v>
      </c>
      <c r="G4101" s="8"/>
      <c r="H4101" s="67" t="s">
        <v>33</v>
      </c>
      <c r="I4101" s="22" t="s">
        <v>161</v>
      </c>
      <c r="J4101" s="68">
        <v>1</v>
      </c>
      <c r="K4101" s="13">
        <f>IFERROR(VLOOKUP(I4101,'LISTES stock'!A$2:B$1487,2,0)+SUMIFS(J4101:J4101,D4101:D4101,"ENTRÉE",I4101:I4101,I4101)-SUMIFS(J4101:J4101,D4101:D4101,"SORTIE",I4101:I4101,I4101),"")</f>
        <v>-15</v>
      </c>
      <c r="L4101" s="13">
        <f>IFERROR(VLOOKUP(I4101,T_LISTES[],3,0),"")</f>
        <v>2</v>
      </c>
      <c r="M4101" s="13" t="str">
        <f t="shared" si="129"/>
        <v>COMMANDER</v>
      </c>
      <c r="N4101" s="23"/>
      <c r="O4101" s="8"/>
      <c r="P4101" s="69">
        <v>0</v>
      </c>
      <c r="Q4101" s="22"/>
      <c r="R4101" s="14" t="s">
        <v>1739</v>
      </c>
    </row>
    <row r="4102" spans="1:18" x14ac:dyDescent="0.25">
      <c r="A4102" s="14">
        <f t="shared" si="128"/>
        <v>4101</v>
      </c>
      <c r="B4102" s="15">
        <v>44470</v>
      </c>
      <c r="C4102" s="7">
        <v>44480</v>
      </c>
      <c r="D4102" s="8" t="s">
        <v>842</v>
      </c>
      <c r="E4102" s="22" t="s">
        <v>224</v>
      </c>
      <c r="F4102" s="67" t="s">
        <v>1870</v>
      </c>
      <c r="G4102" s="8"/>
      <c r="H4102" s="67" t="s">
        <v>1796</v>
      </c>
      <c r="I4102" s="22" t="s">
        <v>205</v>
      </c>
      <c r="J4102" s="68">
        <v>1</v>
      </c>
      <c r="K4102" s="13">
        <f>IFERROR(VLOOKUP(I4102,'LISTES stock'!A$2:B$1487,2,0)+SUMIFS(J4102:J4102,D4102:D4102,"ENTRÉE",I4102:I4102,I4102)-SUMIFS(J4102:J4102,D4102:D4102,"SORTIE",I4102:I4102,I4102),"")</f>
        <v>-16</v>
      </c>
      <c r="L4102" s="13">
        <f>IFERROR(VLOOKUP(I4102,T_LISTES[],3,0),"")</f>
        <v>0</v>
      </c>
      <c r="M4102" s="13" t="str">
        <f t="shared" si="129"/>
        <v>COMMANDER</v>
      </c>
      <c r="N4102" s="23"/>
      <c r="O4102" s="8"/>
      <c r="P4102" s="69">
        <v>0</v>
      </c>
      <c r="Q4102" s="22"/>
      <c r="R4102" s="14" t="s">
        <v>1865</v>
      </c>
    </row>
    <row r="4103" spans="1:18" x14ac:dyDescent="0.25">
      <c r="A4103" s="14">
        <f t="shared" si="128"/>
        <v>4102</v>
      </c>
      <c r="B4103" s="15">
        <v>44470</v>
      </c>
      <c r="C4103" s="7">
        <v>44480</v>
      </c>
      <c r="D4103" s="8" t="s">
        <v>842</v>
      </c>
      <c r="E4103" s="22" t="s">
        <v>228</v>
      </c>
      <c r="F4103" s="67" t="s">
        <v>1744</v>
      </c>
      <c r="G4103" s="8"/>
      <c r="H4103" s="67" t="s">
        <v>26</v>
      </c>
      <c r="I4103" s="22" t="s">
        <v>507</v>
      </c>
      <c r="J4103" s="68">
        <v>1</v>
      </c>
      <c r="K4103" s="13">
        <f>IFERROR(VLOOKUP(I4103,'LISTES stock'!A$2:B$1487,2,0)+SUMIFS(J4103:J4103,D4103:D4103,"ENTRÉE",I4103:I4103,I4103)-SUMIFS(J4103:J4103,D4103:D4103,"SORTIE",I4103:I4103,I4103),"")</f>
        <v>-1</v>
      </c>
      <c r="L4103" s="13">
        <f>IFERROR(VLOOKUP(I4103,T_LISTES[],3,0),"")</f>
        <v>2</v>
      </c>
      <c r="M4103" s="13" t="str">
        <f t="shared" si="129"/>
        <v>COMMANDER</v>
      </c>
      <c r="N4103" s="23"/>
      <c r="O4103" s="8"/>
      <c r="P4103" s="69">
        <v>0</v>
      </c>
      <c r="Q4103" s="22"/>
      <c r="R4103" s="14" t="s">
        <v>1842</v>
      </c>
    </row>
    <row r="4104" spans="1:18" x14ac:dyDescent="0.25">
      <c r="A4104" s="14">
        <f t="shared" si="128"/>
        <v>4103</v>
      </c>
      <c r="B4104" s="15">
        <v>44470</v>
      </c>
      <c r="C4104" s="7">
        <v>44480</v>
      </c>
      <c r="D4104" s="8" t="s">
        <v>842</v>
      </c>
      <c r="E4104" s="22" t="s">
        <v>228</v>
      </c>
      <c r="F4104" s="67" t="s">
        <v>1744</v>
      </c>
      <c r="G4104" s="8"/>
      <c r="H4104" s="67" t="s">
        <v>26</v>
      </c>
      <c r="I4104" s="22" t="s">
        <v>506</v>
      </c>
      <c r="J4104" s="68">
        <v>1</v>
      </c>
      <c r="K4104" s="13">
        <f>IFERROR(VLOOKUP(I4104,'LISTES stock'!A$2:B$1487,2,0)+SUMIFS(J4104:J4104,D4104:D4104,"ENTRÉE",I4104:I4104,I4104)-SUMIFS(J4104:J4104,D4104:D4104,"SORTIE",I4104:I4104,I4104),"")</f>
        <v>-3</v>
      </c>
      <c r="L4104" s="13">
        <f>IFERROR(VLOOKUP(I4104,T_LISTES[],3,0),"")</f>
        <v>2</v>
      </c>
      <c r="M4104" s="13" t="str">
        <f t="shared" si="129"/>
        <v>COMMANDER</v>
      </c>
      <c r="N4104" s="23"/>
      <c r="O4104" s="8"/>
      <c r="P4104" s="69">
        <v>0</v>
      </c>
      <c r="Q4104" s="22"/>
      <c r="R4104" s="14" t="s">
        <v>1842</v>
      </c>
    </row>
    <row r="4105" spans="1:18" x14ac:dyDescent="0.25">
      <c r="A4105" s="14">
        <f t="shared" si="128"/>
        <v>4104</v>
      </c>
      <c r="B4105" s="15">
        <v>44470</v>
      </c>
      <c r="C4105" s="7">
        <v>44480</v>
      </c>
      <c r="D4105" s="8" t="s">
        <v>842</v>
      </c>
      <c r="E4105" s="22" t="s">
        <v>866</v>
      </c>
      <c r="F4105" s="67" t="s">
        <v>1744</v>
      </c>
      <c r="G4105" s="8"/>
      <c r="H4105" s="67" t="s">
        <v>33</v>
      </c>
      <c r="I4105" s="22" t="s">
        <v>557</v>
      </c>
      <c r="J4105" s="68">
        <v>1</v>
      </c>
      <c r="K4105" s="13">
        <f>IFERROR(VLOOKUP(I4105,'LISTES stock'!A$2:B$1487,2,0)+SUMIFS(J4105:J4105,D4105:D4105,"ENTRÉE",I4105:I4105,I4105)-SUMIFS(J4105:J4105,D4105:D4105,"SORTIE",I4105:I4105,I4105),"")</f>
        <v>-3</v>
      </c>
      <c r="L4105" s="13">
        <f>IFERROR(VLOOKUP(I4105,T_LISTES[],3,0),"")</f>
        <v>2</v>
      </c>
      <c r="M4105" s="13" t="str">
        <f t="shared" si="129"/>
        <v>COMMANDER</v>
      </c>
      <c r="N4105" s="23"/>
      <c r="O4105" s="8"/>
      <c r="P4105" s="69">
        <v>0</v>
      </c>
      <c r="Q4105" s="22"/>
      <c r="R4105" s="14" t="s">
        <v>1865</v>
      </c>
    </row>
    <row r="4106" spans="1:18" x14ac:dyDescent="0.25">
      <c r="A4106" s="14">
        <f t="shared" si="128"/>
        <v>4105</v>
      </c>
      <c r="B4106" s="15">
        <v>44470</v>
      </c>
      <c r="C4106" s="7">
        <v>44480</v>
      </c>
      <c r="D4106" s="75" t="s">
        <v>844</v>
      </c>
      <c r="E4106" s="22" t="s">
        <v>2298</v>
      </c>
      <c r="F4106" s="67" t="s">
        <v>1744</v>
      </c>
      <c r="G4106" s="8"/>
      <c r="H4106" s="67"/>
      <c r="I4106" s="22" t="s">
        <v>557</v>
      </c>
      <c r="J4106" s="68">
        <v>1</v>
      </c>
      <c r="K4106" s="13">
        <f>IFERROR(VLOOKUP(I4106,'LISTES stock'!A$2:B$1487,2,0)+SUMIFS(J4106:J4106,D4106:D4106,"ENTRÉE",I4106:I4106,I4106)-SUMIFS(J4106:J4106,D4106:D4106,"SORTIE",I4106:I4106,I4106),"")</f>
        <v>-1</v>
      </c>
      <c r="L4106" s="13">
        <f>IFERROR(VLOOKUP(I4106,T_LISTES[],3,0),"")</f>
        <v>2</v>
      </c>
      <c r="M4106" s="13" t="str">
        <f t="shared" si="129"/>
        <v>COMMANDER</v>
      </c>
      <c r="N4106" s="23"/>
      <c r="O4106" s="8"/>
      <c r="P4106" s="69">
        <v>0</v>
      </c>
      <c r="Q4106" s="22"/>
      <c r="R4106" s="14"/>
    </row>
    <row r="4107" spans="1:18" x14ac:dyDescent="0.25">
      <c r="A4107" s="14">
        <f t="shared" si="128"/>
        <v>4106</v>
      </c>
      <c r="B4107" s="15">
        <v>44470</v>
      </c>
      <c r="C4107" s="7">
        <v>44480</v>
      </c>
      <c r="D4107" s="75" t="s">
        <v>844</v>
      </c>
      <c r="E4107" s="22" t="s">
        <v>2298</v>
      </c>
      <c r="F4107" s="67" t="s">
        <v>1744</v>
      </c>
      <c r="G4107" s="8"/>
      <c r="H4107" s="67"/>
      <c r="I4107" s="22" t="s">
        <v>507</v>
      </c>
      <c r="J4107" s="68">
        <v>1</v>
      </c>
      <c r="K4107" s="13">
        <f>IFERROR(VLOOKUP(I4107,'LISTES stock'!A$2:B$1487,2,0)+SUMIFS(J4107:J4107,D4107:D4107,"ENTRÉE",I4107:I4107,I4107)-SUMIFS(J4107:J4107,D4107:D4107,"SORTIE",I4107:I4107,I4107),"")</f>
        <v>1</v>
      </c>
      <c r="L4107" s="13">
        <f>IFERROR(VLOOKUP(I4107,T_LISTES[],3,0),"")</f>
        <v>2</v>
      </c>
      <c r="M4107" s="13" t="str">
        <f t="shared" si="129"/>
        <v>COMMANDER</v>
      </c>
      <c r="N4107" s="23"/>
      <c r="O4107" s="8"/>
      <c r="P4107" s="69">
        <v>0</v>
      </c>
      <c r="Q4107" s="22"/>
      <c r="R4107" s="14"/>
    </row>
    <row r="4108" spans="1:18" x14ac:dyDescent="0.25">
      <c r="A4108" s="14">
        <f t="shared" si="128"/>
        <v>4107</v>
      </c>
      <c r="B4108" s="15">
        <v>44470</v>
      </c>
      <c r="C4108" s="7">
        <v>44480</v>
      </c>
      <c r="D4108" s="75" t="s">
        <v>844</v>
      </c>
      <c r="E4108" s="22" t="s">
        <v>2298</v>
      </c>
      <c r="F4108" s="67" t="s">
        <v>1744</v>
      </c>
      <c r="G4108" s="8"/>
      <c r="H4108" s="67"/>
      <c r="I4108" s="22" t="s">
        <v>506</v>
      </c>
      <c r="J4108" s="68">
        <v>1</v>
      </c>
      <c r="K4108" s="13">
        <f>IFERROR(VLOOKUP(I4108,'LISTES stock'!A$2:B$1487,2,0)+SUMIFS(J4108:J4108,D4108:D4108,"ENTRÉE",I4108:I4108,I4108)-SUMIFS(J4108:J4108,D4108:D4108,"SORTIE",I4108:I4108,I4108),"")</f>
        <v>-1</v>
      </c>
      <c r="L4108" s="13">
        <f>IFERROR(VLOOKUP(I4108,T_LISTES[],3,0),"")</f>
        <v>2</v>
      </c>
      <c r="M4108" s="13" t="str">
        <f t="shared" si="129"/>
        <v>COMMANDER</v>
      </c>
      <c r="N4108" s="23"/>
      <c r="O4108" s="8"/>
      <c r="P4108" s="69">
        <v>0</v>
      </c>
      <c r="Q4108" s="22"/>
      <c r="R4108" s="14"/>
    </row>
    <row r="4109" spans="1:18" x14ac:dyDescent="0.25">
      <c r="A4109" s="14">
        <f t="shared" si="128"/>
        <v>4108</v>
      </c>
      <c r="B4109" s="15">
        <v>44470</v>
      </c>
      <c r="C4109" s="7">
        <v>44480</v>
      </c>
      <c r="D4109" s="75" t="s">
        <v>844</v>
      </c>
      <c r="E4109" s="22" t="s">
        <v>2298</v>
      </c>
      <c r="F4109" s="67" t="s">
        <v>2255</v>
      </c>
      <c r="G4109" s="8"/>
      <c r="H4109" s="67"/>
      <c r="I4109" s="22" t="s">
        <v>988</v>
      </c>
      <c r="J4109" s="68">
        <v>1</v>
      </c>
      <c r="K4109" s="13">
        <f>IFERROR(VLOOKUP(I4109,'LISTES stock'!A$2:B$1487,2,0)+SUMIFS(J4109:J4109,D4109:D4109,"ENTRÉE",I4109:I4109,I4109)-SUMIFS(J4109:J4109,D4109:D4109,"SORTIE",I4109:I4109,I4109),"")</f>
        <v>1</v>
      </c>
      <c r="L4109" s="13">
        <f>IFERROR(VLOOKUP(I4109,T_LISTES[],3,0),"")</f>
        <v>0</v>
      </c>
      <c r="M4109" s="13" t="str">
        <f t="shared" si="129"/>
        <v/>
      </c>
      <c r="N4109" s="23"/>
      <c r="O4109" s="8"/>
      <c r="P4109" s="69">
        <v>0</v>
      </c>
      <c r="Q4109" s="22"/>
      <c r="R4109" s="14"/>
    </row>
    <row r="4110" spans="1:18" x14ac:dyDescent="0.25">
      <c r="A4110" s="14">
        <f t="shared" si="128"/>
        <v>4109</v>
      </c>
      <c r="B4110" s="15">
        <v>44470</v>
      </c>
      <c r="C4110" s="7">
        <v>44480</v>
      </c>
      <c r="D4110" s="75" t="s">
        <v>844</v>
      </c>
      <c r="E4110" s="22" t="s">
        <v>2298</v>
      </c>
      <c r="F4110" s="67" t="s">
        <v>1744</v>
      </c>
      <c r="G4110" s="8"/>
      <c r="H4110" s="67"/>
      <c r="I4110" s="22" t="s">
        <v>156</v>
      </c>
      <c r="J4110" s="68">
        <v>20</v>
      </c>
      <c r="K4110" s="13">
        <f>IFERROR(VLOOKUP(I4110,'LISTES stock'!A$2:B$1487,2,0)+SUMIFS(J4110:J4110,D4110:D4110,"ENTRÉE",I4110:I4110,I4110)-SUMIFS(J4110:J4110,D4110:D4110,"SORTIE",I4110:I4110,I4110),"")</f>
        <v>81</v>
      </c>
      <c r="L4110" s="13">
        <f>IFERROR(VLOOKUP(I4110,T_LISTES[],3,0),"")</f>
        <v>2</v>
      </c>
      <c r="M4110" s="13" t="str">
        <f t="shared" si="129"/>
        <v/>
      </c>
      <c r="N4110" s="23"/>
      <c r="O4110" s="8"/>
      <c r="P4110" s="69">
        <v>0</v>
      </c>
      <c r="Q4110" s="22"/>
      <c r="R4110" s="14"/>
    </row>
    <row r="4111" spans="1:18" x14ac:dyDescent="0.25">
      <c r="A4111" s="14">
        <f t="shared" si="128"/>
        <v>4110</v>
      </c>
      <c r="B4111" s="15">
        <v>44470</v>
      </c>
      <c r="C4111" s="7">
        <v>44480</v>
      </c>
      <c r="D4111" s="75" t="s">
        <v>844</v>
      </c>
      <c r="E4111" s="22" t="s">
        <v>2298</v>
      </c>
      <c r="F4111" s="67" t="s">
        <v>1744</v>
      </c>
      <c r="G4111" s="8"/>
      <c r="H4111" s="67"/>
      <c r="I4111" s="22" t="s">
        <v>737</v>
      </c>
      <c r="J4111" s="68">
        <v>10</v>
      </c>
      <c r="K4111" s="13">
        <f>IFERROR(VLOOKUP(I4111,'LISTES stock'!A$2:B$1487,2,0)+SUMIFS(J4111:J4111,D4111:D4111,"ENTRÉE",I4111:I4111,I4111)-SUMIFS(J4111:J4111,D4111:D4111,"SORTIE",I4111:I4111,I4111),"")</f>
        <v>14</v>
      </c>
      <c r="L4111" s="13">
        <f>IFERROR(VLOOKUP(I4111,T_LISTES[],3,0),"")</f>
        <v>0</v>
      </c>
      <c r="M4111" s="13" t="str">
        <f t="shared" si="129"/>
        <v/>
      </c>
      <c r="N4111" s="23"/>
      <c r="O4111" s="8"/>
      <c r="P4111" s="69">
        <v>0</v>
      </c>
      <c r="Q4111" s="22"/>
      <c r="R4111" s="14"/>
    </row>
    <row r="4112" spans="1:18" x14ac:dyDescent="0.25">
      <c r="A4112" s="14">
        <f t="shared" si="128"/>
        <v>4111</v>
      </c>
      <c r="B4112" s="15">
        <v>44470</v>
      </c>
      <c r="C4112" s="7">
        <v>44481</v>
      </c>
      <c r="D4112" s="8" t="s">
        <v>842</v>
      </c>
      <c r="E4112" s="22" t="s">
        <v>224</v>
      </c>
      <c r="F4112" s="67" t="s">
        <v>2255</v>
      </c>
      <c r="G4112" s="8"/>
      <c r="H4112" s="67" t="s">
        <v>9</v>
      </c>
      <c r="I4112" s="22" t="s">
        <v>988</v>
      </c>
      <c r="J4112" s="68">
        <v>1</v>
      </c>
      <c r="K4112" s="13">
        <f>IFERROR(VLOOKUP(I4112,'LISTES stock'!A$2:B$1487,2,0)+SUMIFS(J4112:J4112,D4112:D4112,"ENTRÉE",I4112:I4112,I4112)-SUMIFS(J4112:J4112,D4112:D4112,"SORTIE",I4112:I4112,I4112),"")</f>
        <v>-1</v>
      </c>
      <c r="L4112" s="13">
        <f>IFERROR(VLOOKUP(I4112,T_LISTES[],3,0),"")</f>
        <v>0</v>
      </c>
      <c r="M4112" s="13" t="str">
        <f t="shared" si="129"/>
        <v>COMMANDER</v>
      </c>
      <c r="N4112" s="23"/>
      <c r="O4112" s="8"/>
      <c r="P4112" s="69">
        <v>0</v>
      </c>
      <c r="Q4112" s="22"/>
      <c r="R4112" s="14" t="s">
        <v>1865</v>
      </c>
    </row>
    <row r="4113" spans="1:18" x14ac:dyDescent="0.25">
      <c r="A4113" s="14">
        <f t="shared" si="128"/>
        <v>4112</v>
      </c>
      <c r="B4113" s="15">
        <v>44470</v>
      </c>
      <c r="C4113" s="7">
        <v>44481</v>
      </c>
      <c r="D4113" s="8" t="s">
        <v>842</v>
      </c>
      <c r="E4113" s="22" t="s">
        <v>6</v>
      </c>
      <c r="F4113" s="67" t="s">
        <v>1747</v>
      </c>
      <c r="G4113" s="8"/>
      <c r="H4113" s="67" t="s">
        <v>17</v>
      </c>
      <c r="I4113" s="22" t="s">
        <v>42</v>
      </c>
      <c r="J4113" s="68">
        <v>1</v>
      </c>
      <c r="K4113" s="13">
        <f>IFERROR(VLOOKUP(I4113,'LISTES stock'!A$2:B$1487,2,0)+SUMIFS(J4113:J4113,D4113:D4113,"ENTRÉE",I4113:I4113,I4113)-SUMIFS(J4113:J4113,D4113:D4113,"SORTIE",I4113:I4113,I4113),"")</f>
        <v>-20</v>
      </c>
      <c r="L4113" s="13">
        <f>IFERROR(VLOOKUP(I4113,T_LISTES[],3,0),"")</f>
        <v>0</v>
      </c>
      <c r="M4113" s="13" t="str">
        <f t="shared" si="129"/>
        <v>COMMANDER</v>
      </c>
      <c r="N4113" s="23"/>
      <c r="O4113" s="8"/>
      <c r="P4113" s="69">
        <v>0</v>
      </c>
      <c r="Q4113" s="22" t="s">
        <v>2041</v>
      </c>
      <c r="R4113" s="14" t="s">
        <v>1776</v>
      </c>
    </row>
    <row r="4114" spans="1:18" x14ac:dyDescent="0.25">
      <c r="A4114" s="14">
        <f t="shared" si="128"/>
        <v>4113</v>
      </c>
      <c r="B4114" s="15">
        <v>44470</v>
      </c>
      <c r="C4114" s="7">
        <v>44481</v>
      </c>
      <c r="D4114" s="8" t="s">
        <v>842</v>
      </c>
      <c r="E4114" s="22" t="s">
        <v>6</v>
      </c>
      <c r="F4114" s="67" t="s">
        <v>1747</v>
      </c>
      <c r="G4114" s="8"/>
      <c r="H4114" s="67" t="s">
        <v>17</v>
      </c>
      <c r="I4114" s="22" t="s">
        <v>81</v>
      </c>
      <c r="J4114" s="68">
        <v>2</v>
      </c>
      <c r="K4114" s="13">
        <f>IFERROR(VLOOKUP(I4114,'LISTES stock'!A$2:B$1487,2,0)+SUMIFS(J4114:J4114,D4114:D4114,"ENTRÉE",I4114:I4114,I4114)-SUMIFS(J4114:J4114,D4114:D4114,"SORTIE",I4114:I4114,I4114),"")</f>
        <v>-8</v>
      </c>
      <c r="L4114" s="13">
        <f>IFERROR(VLOOKUP(I4114,T_LISTES[],3,0),"")</f>
        <v>0</v>
      </c>
      <c r="M4114" s="13" t="str">
        <f t="shared" si="129"/>
        <v>COMMANDER</v>
      </c>
      <c r="N4114" s="23"/>
      <c r="O4114" s="8"/>
      <c r="P4114" s="69">
        <v>0</v>
      </c>
      <c r="Q4114" s="22" t="s">
        <v>2041</v>
      </c>
      <c r="R4114" s="14" t="s">
        <v>1776</v>
      </c>
    </row>
    <row r="4115" spans="1:18" x14ac:dyDescent="0.25">
      <c r="A4115" s="14">
        <f t="shared" si="128"/>
        <v>4114</v>
      </c>
      <c r="B4115" s="15">
        <v>44470</v>
      </c>
      <c r="C4115" s="7">
        <v>44481</v>
      </c>
      <c r="D4115" s="8" t="s">
        <v>842</v>
      </c>
      <c r="E4115" s="22" t="s">
        <v>366</v>
      </c>
      <c r="F4115" s="67" t="s">
        <v>1747</v>
      </c>
      <c r="G4115" s="8"/>
      <c r="H4115" s="67" t="s">
        <v>26</v>
      </c>
      <c r="I4115" s="22" t="s">
        <v>70</v>
      </c>
      <c r="J4115" s="68">
        <v>1</v>
      </c>
      <c r="K4115" s="13">
        <f>IFERROR(VLOOKUP(I4115,'LISTES stock'!A$2:B$1487,2,0)+SUMIFS(J4115:J4115,D4115:D4115,"ENTRÉE",I4115:I4115,I4115)-SUMIFS(J4115:J4115,D4115:D4115,"SORTIE",I4115:I4115,I4115),"")</f>
        <v>-34</v>
      </c>
      <c r="L4115" s="13">
        <f>IFERROR(VLOOKUP(I4115,T_LISTES[],3,0),"")</f>
        <v>2</v>
      </c>
      <c r="M4115" s="13" t="str">
        <f t="shared" si="129"/>
        <v>COMMANDER</v>
      </c>
      <c r="N4115" s="23" t="s">
        <v>1775</v>
      </c>
      <c r="O4115" s="8"/>
      <c r="P4115" s="69">
        <v>0</v>
      </c>
      <c r="Q4115" s="22"/>
      <c r="R4115" s="14" t="s">
        <v>1790</v>
      </c>
    </row>
    <row r="4116" spans="1:18" x14ac:dyDescent="0.25">
      <c r="A4116" s="14">
        <f t="shared" si="128"/>
        <v>4115</v>
      </c>
      <c r="B4116" s="15">
        <v>44470</v>
      </c>
      <c r="C4116" s="7">
        <v>44481</v>
      </c>
      <c r="D4116" s="8" t="s">
        <v>842</v>
      </c>
      <c r="E4116" s="22" t="s">
        <v>117</v>
      </c>
      <c r="F4116" s="67" t="s">
        <v>1762</v>
      </c>
      <c r="G4116" s="8"/>
      <c r="H4116" s="67" t="s">
        <v>26</v>
      </c>
      <c r="I4116" s="22" t="s">
        <v>25</v>
      </c>
      <c r="J4116" s="68">
        <v>2</v>
      </c>
      <c r="K4116" s="13">
        <f>IFERROR(VLOOKUP(I4116,'LISTES stock'!A$2:B$1487,2,0)+SUMIFS(J4116:J4116,D4116:D4116,"ENTRÉE",I4116:I4116,I4116)-SUMIFS(J4116:J4116,D4116:D4116,"SORTIE",I4116:I4116,I4116),"")</f>
        <v>-4</v>
      </c>
      <c r="L4116" s="13">
        <f>IFERROR(VLOOKUP(I4116,T_LISTES[],3,0),"")</f>
        <v>2</v>
      </c>
      <c r="M4116" s="13" t="str">
        <f t="shared" si="129"/>
        <v>COMMANDER</v>
      </c>
      <c r="N4116" s="23"/>
      <c r="O4116" s="8"/>
      <c r="P4116" s="69">
        <v>0</v>
      </c>
      <c r="Q4116" s="22" t="s">
        <v>1780</v>
      </c>
      <c r="R4116" s="14" t="s">
        <v>1739</v>
      </c>
    </row>
    <row r="4117" spans="1:18" x14ac:dyDescent="0.25">
      <c r="A4117" s="14">
        <f t="shared" si="128"/>
        <v>4116</v>
      </c>
      <c r="B4117" s="15">
        <v>44470</v>
      </c>
      <c r="C4117" s="7">
        <v>44481</v>
      </c>
      <c r="D4117" s="8" t="s">
        <v>842</v>
      </c>
      <c r="E4117" s="22" t="s">
        <v>117</v>
      </c>
      <c r="F4117" s="67" t="s">
        <v>1747</v>
      </c>
      <c r="G4117" s="8"/>
      <c r="H4117" s="67" t="s">
        <v>58</v>
      </c>
      <c r="I4117" s="22" t="s">
        <v>57</v>
      </c>
      <c r="J4117" s="68">
        <v>27</v>
      </c>
      <c r="K4117" s="13">
        <f>IFERROR(VLOOKUP(I4117,'LISTES stock'!A$2:B$1487,2,0)+SUMIFS(J4117:J4117,D4117:D4117,"ENTRÉE",I4117:I4117,I4117)-SUMIFS(J4117:J4117,D4117:D4117,"SORTIE",I4117:I4117,I4117),"")</f>
        <v>-7071</v>
      </c>
      <c r="L4117" s="13">
        <f>IFERROR(VLOOKUP(I4117,T_LISTES[],3,0),"")</f>
        <v>0</v>
      </c>
      <c r="M4117" s="13" t="str">
        <f t="shared" si="129"/>
        <v>COMMANDER</v>
      </c>
      <c r="N4117" s="23"/>
      <c r="O4117" s="8"/>
      <c r="P4117" s="69">
        <v>0</v>
      </c>
      <c r="Q4117" s="22" t="s">
        <v>1780</v>
      </c>
      <c r="R4117" s="14" t="s">
        <v>1739</v>
      </c>
    </row>
    <row r="4118" spans="1:18" x14ac:dyDescent="0.25">
      <c r="A4118" s="14">
        <f t="shared" si="128"/>
        <v>4117</v>
      </c>
      <c r="B4118" s="15">
        <v>44470</v>
      </c>
      <c r="C4118" s="7">
        <v>44481</v>
      </c>
      <c r="D4118" s="8" t="s">
        <v>842</v>
      </c>
      <c r="E4118" s="22" t="s">
        <v>117</v>
      </c>
      <c r="F4118" s="67" t="s">
        <v>1762</v>
      </c>
      <c r="G4118" s="8"/>
      <c r="H4118" s="67" t="s">
        <v>26</v>
      </c>
      <c r="I4118" s="22" t="s">
        <v>27</v>
      </c>
      <c r="J4118" s="68">
        <v>2</v>
      </c>
      <c r="K4118" s="13">
        <f>IFERROR(VLOOKUP(I4118,'LISTES stock'!A$2:B$1487,2,0)+SUMIFS(J4118:J4118,D4118:D4118,"ENTRÉE",I4118:I4118,I4118)-SUMIFS(J4118:J4118,D4118:D4118,"SORTIE",I4118:I4118,I4118),"")</f>
        <v>20</v>
      </c>
      <c r="L4118" s="13">
        <f>IFERROR(VLOOKUP(I4118,T_LISTES[],3,0),"")</f>
        <v>2</v>
      </c>
      <c r="M4118" s="13" t="str">
        <f t="shared" si="129"/>
        <v/>
      </c>
      <c r="N4118" s="23"/>
      <c r="O4118" s="8"/>
      <c r="P4118" s="69">
        <v>0</v>
      </c>
      <c r="Q4118" s="22" t="s">
        <v>1780</v>
      </c>
      <c r="R4118" s="14" t="s">
        <v>1739</v>
      </c>
    </row>
    <row r="4119" spans="1:18" x14ac:dyDescent="0.25">
      <c r="A4119" s="14">
        <f t="shared" si="128"/>
        <v>4118</v>
      </c>
      <c r="B4119" s="15">
        <v>44470</v>
      </c>
      <c r="C4119" s="7">
        <v>44481</v>
      </c>
      <c r="D4119" s="8" t="s">
        <v>842</v>
      </c>
      <c r="E4119" s="22" t="s">
        <v>6</v>
      </c>
      <c r="F4119" s="67" t="s">
        <v>1747</v>
      </c>
      <c r="G4119" s="8"/>
      <c r="H4119" s="67" t="s">
        <v>17</v>
      </c>
      <c r="I4119" s="22" t="s">
        <v>119</v>
      </c>
      <c r="J4119" s="68">
        <v>4</v>
      </c>
      <c r="K4119" s="13">
        <f>IFERROR(VLOOKUP(I4119,'LISTES stock'!A$2:B$1487,2,0)+SUMIFS(J4119:J4119,D4119:D4119,"ENTRÉE",I4119:I4119,I4119)-SUMIFS(J4119:J4119,D4119:D4119,"SORTIE",I4119:I4119,I4119),"")</f>
        <v>-27</v>
      </c>
      <c r="L4119" s="13">
        <f>IFERROR(VLOOKUP(I4119,T_LISTES[],3,0),"")</f>
        <v>0</v>
      </c>
      <c r="M4119" s="13" t="str">
        <f t="shared" si="129"/>
        <v>COMMANDER</v>
      </c>
      <c r="N4119" s="23"/>
      <c r="O4119" s="8"/>
      <c r="P4119" s="69">
        <v>0</v>
      </c>
      <c r="Q4119" s="22" t="s">
        <v>1756</v>
      </c>
      <c r="R4119" s="14" t="s">
        <v>1776</v>
      </c>
    </row>
    <row r="4120" spans="1:18" x14ac:dyDescent="0.25">
      <c r="A4120" s="14">
        <f t="shared" si="128"/>
        <v>4119</v>
      </c>
      <c r="B4120" s="15">
        <v>44470</v>
      </c>
      <c r="C4120" s="7">
        <v>44481</v>
      </c>
      <c r="D4120" s="8" t="s">
        <v>842</v>
      </c>
      <c r="E4120" s="22" t="s">
        <v>207</v>
      </c>
      <c r="F4120" s="67" t="s">
        <v>1735</v>
      </c>
      <c r="G4120" s="8"/>
      <c r="H4120" s="67" t="s">
        <v>33</v>
      </c>
      <c r="I4120" s="22" t="s">
        <v>287</v>
      </c>
      <c r="J4120" s="68">
        <v>2</v>
      </c>
      <c r="K4120" s="13">
        <f>IFERROR(VLOOKUP(I4120,'LISTES stock'!A$2:B$1487,2,0)+SUMIFS(J4120:J4120,D4120:D4120,"ENTRÉE",I4120:I4120,I4120)-SUMIFS(J4120:J4120,D4120:D4120,"SORTIE",I4120:I4120,I4120),"")</f>
        <v>-8</v>
      </c>
      <c r="L4120" s="13">
        <f>IFERROR(VLOOKUP(I4120,T_LISTES[],3,0),"")</f>
        <v>0</v>
      </c>
      <c r="M4120" s="13" t="str">
        <f t="shared" si="129"/>
        <v>COMMANDER</v>
      </c>
      <c r="N4120" s="23"/>
      <c r="O4120" s="8"/>
      <c r="P4120" s="69">
        <v>0</v>
      </c>
      <c r="Q4120" s="22"/>
      <c r="R4120" s="14" t="s">
        <v>1778</v>
      </c>
    </row>
    <row r="4121" spans="1:18" x14ac:dyDescent="0.25">
      <c r="A4121" s="14">
        <f t="shared" si="128"/>
        <v>4120</v>
      </c>
      <c r="B4121" s="15">
        <v>44470</v>
      </c>
      <c r="C4121" s="7">
        <v>44481</v>
      </c>
      <c r="D4121" s="8" t="s">
        <v>842</v>
      </c>
      <c r="E4121" s="22" t="s">
        <v>155</v>
      </c>
      <c r="F4121" s="67" t="s">
        <v>1744</v>
      </c>
      <c r="G4121" s="8"/>
      <c r="H4121" s="67" t="s">
        <v>33</v>
      </c>
      <c r="I4121" s="22" t="s">
        <v>299</v>
      </c>
      <c r="J4121" s="68">
        <v>1</v>
      </c>
      <c r="K4121" s="13">
        <f>IFERROR(VLOOKUP(I4121,'LISTES stock'!A$2:B$1487,2,0)+SUMIFS(J4121:J4121,D4121:D4121,"ENTRÉE",I4121:I4121,I4121)-SUMIFS(J4121:J4121,D4121:D4121,"SORTIE",I4121:I4121,I4121),"")</f>
        <v>-1</v>
      </c>
      <c r="L4121" s="13">
        <f>IFERROR(VLOOKUP(I4121,T_LISTES[],3,0),"")</f>
        <v>2</v>
      </c>
      <c r="M4121" s="13" t="str">
        <f t="shared" si="129"/>
        <v>COMMANDER</v>
      </c>
      <c r="N4121" s="23"/>
      <c r="O4121" s="8"/>
      <c r="P4121" s="69">
        <v>6667</v>
      </c>
      <c r="Q4121" s="22"/>
      <c r="R4121" s="14" t="s">
        <v>1842</v>
      </c>
    </row>
    <row r="4122" spans="1:18" x14ac:dyDescent="0.25">
      <c r="A4122" s="14">
        <f t="shared" si="128"/>
        <v>4121</v>
      </c>
      <c r="B4122" s="15">
        <v>44470</v>
      </c>
      <c r="C4122" s="7">
        <v>44481</v>
      </c>
      <c r="D4122" s="8" t="s">
        <v>842</v>
      </c>
      <c r="E4122" s="22" t="s">
        <v>265</v>
      </c>
      <c r="F4122" s="67" t="s">
        <v>1860</v>
      </c>
      <c r="G4122" s="8"/>
      <c r="H4122" s="67" t="s">
        <v>33</v>
      </c>
      <c r="I4122" s="22" t="s">
        <v>536</v>
      </c>
      <c r="J4122" s="68">
        <v>1</v>
      </c>
      <c r="K4122" s="13">
        <f>IFERROR(VLOOKUP(I4122,'LISTES stock'!A$2:B$1487,2,0)+SUMIFS(J4122:J4122,D4122:D4122,"ENTRÉE",I4122:I4122,I4122)-SUMIFS(J4122:J4122,D4122:D4122,"SORTIE",I4122:I4122,I4122),"")</f>
        <v>-3</v>
      </c>
      <c r="L4122" s="13">
        <f>IFERROR(VLOOKUP(I4122,T_LISTES[],3,0),"")</f>
        <v>0</v>
      </c>
      <c r="M4122" s="13" t="str">
        <f t="shared" si="129"/>
        <v>COMMANDER</v>
      </c>
      <c r="N4122" s="23"/>
      <c r="O4122" s="8"/>
      <c r="P4122" s="69">
        <v>0</v>
      </c>
      <c r="Q4122" s="22"/>
      <c r="R4122" s="14" t="s">
        <v>1842</v>
      </c>
    </row>
    <row r="4123" spans="1:18" x14ac:dyDescent="0.25">
      <c r="A4123" s="14">
        <f t="shared" si="128"/>
        <v>4122</v>
      </c>
      <c r="B4123" s="15">
        <v>44470</v>
      </c>
      <c r="C4123" s="7">
        <v>44481</v>
      </c>
      <c r="D4123" s="8" t="s">
        <v>842</v>
      </c>
      <c r="E4123" s="22" t="s">
        <v>117</v>
      </c>
      <c r="F4123" s="67" t="s">
        <v>1779</v>
      </c>
      <c r="G4123" s="8"/>
      <c r="H4123" s="67" t="s">
        <v>33</v>
      </c>
      <c r="I4123" s="22" t="s">
        <v>39</v>
      </c>
      <c r="J4123" s="68">
        <v>1</v>
      </c>
      <c r="K4123" s="13">
        <f>IFERROR(VLOOKUP(I4123,'LISTES stock'!A$2:B$1487,2,0)+SUMIFS(J4123:J4123,D4123:D4123,"ENTRÉE",I4123:I4123,I4123)-SUMIFS(J4123:J4123,D4123:D4123,"SORTIE",I4123:I4123,I4123),"")</f>
        <v>38</v>
      </c>
      <c r="L4123" s="13">
        <f>IFERROR(VLOOKUP(I4123,T_LISTES[],3,0),"")</f>
        <v>0</v>
      </c>
      <c r="M4123" s="13" t="str">
        <f t="shared" si="129"/>
        <v/>
      </c>
      <c r="N4123" s="23"/>
      <c r="O4123" s="8"/>
      <c r="P4123" s="69">
        <v>0</v>
      </c>
      <c r="Q4123" s="22"/>
      <c r="R4123" s="14" t="s">
        <v>1739</v>
      </c>
    </row>
    <row r="4124" spans="1:18" x14ac:dyDescent="0.25">
      <c r="A4124" s="14">
        <f t="shared" si="128"/>
        <v>4123</v>
      </c>
      <c r="B4124" s="15">
        <v>44470</v>
      </c>
      <c r="C4124" s="7">
        <v>44481</v>
      </c>
      <c r="D4124" s="8" t="s">
        <v>842</v>
      </c>
      <c r="E4124" s="22" t="s">
        <v>11</v>
      </c>
      <c r="F4124" s="67" t="s">
        <v>1965</v>
      </c>
      <c r="G4124" s="8"/>
      <c r="H4124" s="67" t="s">
        <v>1796</v>
      </c>
      <c r="I4124" s="22" t="s">
        <v>315</v>
      </c>
      <c r="J4124" s="68">
        <v>1</v>
      </c>
      <c r="K4124" s="13">
        <f>IFERROR(VLOOKUP(I4124,'LISTES stock'!A$2:B$1487,2,0)+SUMIFS(J4124:J4124,D4124:D4124,"ENTRÉE",I4124:I4124,I4124)-SUMIFS(J4124:J4124,D4124:D4124,"SORTIE",I4124:I4124,I4124),"")</f>
        <v>4</v>
      </c>
      <c r="L4124" s="13">
        <f>IFERROR(VLOOKUP(I4124,T_LISTES[],3,0),"")</f>
        <v>2</v>
      </c>
      <c r="M4124" s="13" t="str">
        <f t="shared" si="129"/>
        <v/>
      </c>
      <c r="N4124" s="23"/>
      <c r="O4124" s="8"/>
      <c r="P4124" s="69">
        <v>0</v>
      </c>
      <c r="Q4124" s="22"/>
      <c r="R4124" s="14" t="s">
        <v>2279</v>
      </c>
    </row>
    <row r="4125" spans="1:18" x14ac:dyDescent="0.25">
      <c r="A4125" s="14">
        <f t="shared" si="128"/>
        <v>4124</v>
      </c>
      <c r="B4125" s="15">
        <v>44470</v>
      </c>
      <c r="C4125" s="7">
        <v>44481</v>
      </c>
      <c r="D4125" s="8" t="s">
        <v>842</v>
      </c>
      <c r="E4125" s="22" t="s">
        <v>867</v>
      </c>
      <c r="F4125" s="67" t="s">
        <v>1744</v>
      </c>
      <c r="G4125" s="8"/>
      <c r="H4125" s="67" t="s">
        <v>33</v>
      </c>
      <c r="I4125" s="22" t="s">
        <v>618</v>
      </c>
      <c r="J4125" s="68">
        <v>1</v>
      </c>
      <c r="K4125" s="13">
        <f>IFERROR(VLOOKUP(I4125,'LISTES stock'!A$2:B$1487,2,0)+SUMIFS(J4125:J4125,D4125:D4125,"ENTRÉE",I4125:I4125,I4125)-SUMIFS(J4125:J4125,D4125:D4125,"SORTIE",I4125:I4125,I4125),"")</f>
        <v>2</v>
      </c>
      <c r="L4125" s="13">
        <f>IFERROR(VLOOKUP(I4125,T_LISTES[],3,0),"")</f>
        <v>0</v>
      </c>
      <c r="M4125" s="13" t="str">
        <f t="shared" si="129"/>
        <v/>
      </c>
      <c r="N4125" s="23"/>
      <c r="O4125" s="8"/>
      <c r="P4125" s="69">
        <v>0</v>
      </c>
      <c r="Q4125" s="22"/>
      <c r="R4125" s="14" t="s">
        <v>1767</v>
      </c>
    </row>
    <row r="4126" spans="1:18" x14ac:dyDescent="0.25">
      <c r="A4126" s="14">
        <f t="shared" si="128"/>
        <v>4125</v>
      </c>
      <c r="B4126" s="15">
        <v>44470</v>
      </c>
      <c r="C4126" s="7">
        <v>44481</v>
      </c>
      <c r="D4126" s="75" t="s">
        <v>844</v>
      </c>
      <c r="E4126" s="22" t="s">
        <v>2298</v>
      </c>
      <c r="F4126" s="67" t="s">
        <v>1744</v>
      </c>
      <c r="G4126" s="8"/>
      <c r="H4126" s="67"/>
      <c r="I4126" s="22" t="s">
        <v>618</v>
      </c>
      <c r="J4126" s="68">
        <v>1</v>
      </c>
      <c r="K4126" s="13">
        <f>IFERROR(VLOOKUP(I4126,'LISTES stock'!A$2:B$1487,2,0)+SUMIFS(J4126:J4126,D4126:D4126,"ENTRÉE",I4126:I4126,I4126)-SUMIFS(J4126:J4126,D4126:D4126,"SORTIE",I4126:I4126,I4126),"")</f>
        <v>4</v>
      </c>
      <c r="L4126" s="13">
        <f>IFERROR(VLOOKUP(I4126,T_LISTES[],3,0),"")</f>
        <v>0</v>
      </c>
      <c r="M4126" s="13" t="str">
        <f t="shared" si="129"/>
        <v/>
      </c>
      <c r="N4126" s="23"/>
      <c r="O4126" s="8"/>
      <c r="P4126" s="69">
        <v>0</v>
      </c>
      <c r="Q4126" s="22"/>
      <c r="R4126" s="14"/>
    </row>
    <row r="4127" spans="1:18" x14ac:dyDescent="0.25">
      <c r="A4127" s="14">
        <f t="shared" si="128"/>
        <v>4126</v>
      </c>
      <c r="B4127" s="15">
        <v>44470</v>
      </c>
      <c r="C4127" s="7">
        <v>44481</v>
      </c>
      <c r="D4127" s="75" t="s">
        <v>844</v>
      </c>
      <c r="E4127" s="22" t="s">
        <v>2298</v>
      </c>
      <c r="F4127" s="67" t="s">
        <v>1965</v>
      </c>
      <c r="G4127" s="8"/>
      <c r="H4127" s="67"/>
      <c r="I4127" s="22" t="s">
        <v>315</v>
      </c>
      <c r="J4127" s="68">
        <v>1</v>
      </c>
      <c r="K4127" s="13">
        <f>IFERROR(VLOOKUP(I4127,'LISTES stock'!A$2:B$1487,2,0)+SUMIFS(J4127:J4127,D4127:D4127,"ENTRÉE",I4127:I4127,I4127)-SUMIFS(J4127:J4127,D4127:D4127,"SORTIE",I4127:I4127,I4127),"")</f>
        <v>6</v>
      </c>
      <c r="L4127" s="13">
        <f>IFERROR(VLOOKUP(I4127,T_LISTES[],3,0),"")</f>
        <v>2</v>
      </c>
      <c r="M4127" s="13" t="str">
        <f t="shared" si="129"/>
        <v/>
      </c>
      <c r="N4127" s="23"/>
      <c r="O4127" s="8"/>
      <c r="P4127" s="69">
        <v>0</v>
      </c>
      <c r="Q4127" s="22"/>
      <c r="R4127" s="14"/>
    </row>
    <row r="4128" spans="1:18" x14ac:dyDescent="0.25">
      <c r="A4128" s="14">
        <f t="shared" si="128"/>
        <v>4127</v>
      </c>
      <c r="B4128" s="15">
        <v>44470</v>
      </c>
      <c r="C4128" s="7">
        <v>44482</v>
      </c>
      <c r="D4128" s="8" t="s">
        <v>842</v>
      </c>
      <c r="E4128" s="22" t="s">
        <v>265</v>
      </c>
      <c r="F4128" s="67" t="s">
        <v>1964</v>
      </c>
      <c r="G4128" s="8"/>
      <c r="H4128" s="67" t="s">
        <v>1742</v>
      </c>
      <c r="I4128" s="22" t="s">
        <v>329</v>
      </c>
      <c r="J4128" s="68">
        <v>1</v>
      </c>
      <c r="K4128" s="13">
        <f>IFERROR(VLOOKUP(I4128,'LISTES stock'!A$2:B$1487,2,0)+SUMIFS(J4128:J4128,D4128:D4128,"ENTRÉE",I4128:I4128,I4128)-SUMIFS(J4128:J4128,D4128:D4128,"SORTIE",I4128:I4128,I4128),"")</f>
        <v>33</v>
      </c>
      <c r="L4128" s="13">
        <f>IFERROR(VLOOKUP(I4128,T_LISTES[],3,0),"")</f>
        <v>2</v>
      </c>
      <c r="M4128" s="13" t="str">
        <f t="shared" si="129"/>
        <v/>
      </c>
      <c r="N4128" s="23"/>
      <c r="O4128" s="8"/>
      <c r="P4128" s="69">
        <v>0</v>
      </c>
      <c r="Q4128" s="22"/>
      <c r="R4128" s="14" t="s">
        <v>2210</v>
      </c>
    </row>
    <row r="4129" spans="1:18" x14ac:dyDescent="0.25">
      <c r="A4129" s="14">
        <f t="shared" si="128"/>
        <v>4128</v>
      </c>
      <c r="B4129" s="15">
        <v>44470</v>
      </c>
      <c r="C4129" s="7">
        <v>44482</v>
      </c>
      <c r="D4129" s="8" t="s">
        <v>842</v>
      </c>
      <c r="E4129" s="22" t="s">
        <v>179</v>
      </c>
      <c r="F4129" s="67" t="s">
        <v>1747</v>
      </c>
      <c r="G4129" s="8"/>
      <c r="H4129" s="67" t="s">
        <v>17</v>
      </c>
      <c r="I4129" s="22" t="s">
        <v>81</v>
      </c>
      <c r="J4129" s="68">
        <v>1</v>
      </c>
      <c r="K4129" s="13">
        <f>IFERROR(VLOOKUP(I4129,'LISTES stock'!A$2:B$1487,2,0)+SUMIFS(J4129:J4129,D4129:D4129,"ENTRÉE",I4129:I4129,I4129)-SUMIFS(J4129:J4129,D4129:D4129,"SORTIE",I4129:I4129,I4129),"")</f>
        <v>-7</v>
      </c>
      <c r="L4129" s="13">
        <f>IFERROR(VLOOKUP(I4129,T_LISTES[],3,0),"")</f>
        <v>0</v>
      </c>
      <c r="M4129" s="13" t="str">
        <f t="shared" si="129"/>
        <v>COMMANDER</v>
      </c>
      <c r="N4129" s="23"/>
      <c r="O4129" s="8"/>
      <c r="P4129" s="69">
        <v>0</v>
      </c>
      <c r="Q4129" s="22" t="s">
        <v>1979</v>
      </c>
      <c r="R4129" s="14" t="s">
        <v>1776</v>
      </c>
    </row>
    <row r="4130" spans="1:18" x14ac:dyDescent="0.25">
      <c r="A4130" s="14">
        <f t="shared" si="128"/>
        <v>4129</v>
      </c>
      <c r="B4130" s="15">
        <v>44470</v>
      </c>
      <c r="C4130" s="7">
        <v>44482</v>
      </c>
      <c r="D4130" s="8" t="s">
        <v>842</v>
      </c>
      <c r="E4130" s="22" t="s">
        <v>269</v>
      </c>
      <c r="F4130" s="67" t="s">
        <v>1860</v>
      </c>
      <c r="G4130" s="8"/>
      <c r="H4130" s="67" t="s">
        <v>26</v>
      </c>
      <c r="I4130" s="22" t="s">
        <v>132</v>
      </c>
      <c r="J4130" s="68">
        <v>2</v>
      </c>
      <c r="K4130" s="13">
        <f>IFERROR(VLOOKUP(I4130,'LISTES stock'!A$2:B$1487,2,0)+SUMIFS(J4130:J4130,D4130:D4130,"ENTRÉE",I4130:I4130,I4130)-SUMIFS(J4130:J4130,D4130:D4130,"SORTIE",I4130:I4130,I4130),"")</f>
        <v>-2</v>
      </c>
      <c r="L4130" s="13">
        <f>IFERROR(VLOOKUP(I4130,T_LISTES[],3,0),"")</f>
        <v>2</v>
      </c>
      <c r="M4130" s="13" t="str">
        <f t="shared" si="129"/>
        <v>COMMANDER</v>
      </c>
      <c r="N4130" s="23"/>
      <c r="O4130" s="8"/>
      <c r="P4130" s="69">
        <v>0</v>
      </c>
      <c r="Q4130" s="22" t="s">
        <v>1738</v>
      </c>
      <c r="R4130" s="14" t="s">
        <v>1759</v>
      </c>
    </row>
    <row r="4131" spans="1:18" x14ac:dyDescent="0.25">
      <c r="A4131" s="14">
        <f t="shared" si="128"/>
        <v>4130</v>
      </c>
      <c r="B4131" s="15">
        <v>44470</v>
      </c>
      <c r="C4131" s="7">
        <v>44482</v>
      </c>
      <c r="D4131" s="8" t="s">
        <v>842</v>
      </c>
      <c r="E4131" s="22" t="s">
        <v>269</v>
      </c>
      <c r="F4131" s="67" t="s">
        <v>1744</v>
      </c>
      <c r="G4131" s="8"/>
      <c r="H4131" s="67" t="s">
        <v>26</v>
      </c>
      <c r="I4131" s="22" t="s">
        <v>507</v>
      </c>
      <c r="J4131" s="68">
        <v>1</v>
      </c>
      <c r="K4131" s="13">
        <f>IFERROR(VLOOKUP(I4131,'LISTES stock'!A$2:B$1487,2,0)+SUMIFS(J4131:J4131,D4131:D4131,"ENTRÉE",I4131:I4131,I4131)-SUMIFS(J4131:J4131,D4131:D4131,"SORTIE",I4131:I4131,I4131),"")</f>
        <v>-1</v>
      </c>
      <c r="L4131" s="13">
        <f>IFERROR(VLOOKUP(I4131,T_LISTES[],3,0),"")</f>
        <v>2</v>
      </c>
      <c r="M4131" s="13" t="str">
        <f t="shared" si="129"/>
        <v>COMMANDER</v>
      </c>
      <c r="N4131" s="23"/>
      <c r="O4131" s="8"/>
      <c r="P4131" s="69">
        <v>0</v>
      </c>
      <c r="Q4131" s="22"/>
      <c r="R4131" s="14" t="s">
        <v>1759</v>
      </c>
    </row>
    <row r="4132" spans="1:18" x14ac:dyDescent="0.25">
      <c r="A4132" s="14">
        <f t="shared" si="128"/>
        <v>4131</v>
      </c>
      <c r="B4132" s="15">
        <v>44470</v>
      </c>
      <c r="C4132" s="7">
        <v>44482</v>
      </c>
      <c r="D4132" s="8" t="s">
        <v>842</v>
      </c>
      <c r="E4132" s="22" t="s">
        <v>867</v>
      </c>
      <c r="F4132" s="67" t="s">
        <v>1735</v>
      </c>
      <c r="G4132" s="8"/>
      <c r="H4132" s="67" t="s">
        <v>26</v>
      </c>
      <c r="I4132" s="22" t="s">
        <v>506</v>
      </c>
      <c r="J4132" s="68">
        <v>1</v>
      </c>
      <c r="K4132" s="13">
        <f>IFERROR(VLOOKUP(I4132,'LISTES stock'!A$2:B$1487,2,0)+SUMIFS(J4132:J4132,D4132:D4132,"ENTRÉE",I4132:I4132,I4132)-SUMIFS(J4132:J4132,D4132:D4132,"SORTIE",I4132:I4132,I4132),"")</f>
        <v>-3</v>
      </c>
      <c r="L4132" s="13">
        <f>IFERROR(VLOOKUP(I4132,T_LISTES[],3,0),"")</f>
        <v>2</v>
      </c>
      <c r="M4132" s="13" t="str">
        <f t="shared" si="129"/>
        <v>COMMANDER</v>
      </c>
      <c r="N4132" s="23"/>
      <c r="O4132" s="8"/>
      <c r="P4132" s="69">
        <v>0</v>
      </c>
      <c r="Q4132" s="22"/>
      <c r="R4132" s="14" t="s">
        <v>1767</v>
      </c>
    </row>
    <row r="4133" spans="1:18" x14ac:dyDescent="0.25">
      <c r="A4133" s="14">
        <f t="shared" si="128"/>
        <v>4132</v>
      </c>
      <c r="B4133" s="15">
        <v>44470</v>
      </c>
      <c r="C4133" s="7">
        <v>44482</v>
      </c>
      <c r="D4133" s="8" t="s">
        <v>842</v>
      </c>
      <c r="E4133" s="22" t="s">
        <v>867</v>
      </c>
      <c r="F4133" s="67" t="s">
        <v>1965</v>
      </c>
      <c r="G4133" s="8"/>
      <c r="H4133" s="67" t="s">
        <v>33</v>
      </c>
      <c r="I4133" s="22" t="s">
        <v>185</v>
      </c>
      <c r="J4133" s="68">
        <v>1</v>
      </c>
      <c r="K4133" s="13">
        <f>IFERROR(VLOOKUP(I4133,'LISTES stock'!A$2:B$1487,2,0)+SUMIFS(J4133:J4133,D4133:D4133,"ENTRÉE",I4133:I4133,I4133)-SUMIFS(J4133:J4133,D4133:D4133,"SORTIE",I4133:I4133,I4133),"")</f>
        <v>25</v>
      </c>
      <c r="L4133" s="13">
        <f>IFERROR(VLOOKUP(I4133,T_LISTES[],3,0),"")</f>
        <v>0</v>
      </c>
      <c r="M4133" s="13" t="str">
        <f t="shared" si="129"/>
        <v/>
      </c>
      <c r="N4133" s="23"/>
      <c r="O4133" s="8"/>
      <c r="P4133" s="69">
        <v>0</v>
      </c>
      <c r="Q4133" s="22"/>
      <c r="R4133" s="14" t="s">
        <v>1767</v>
      </c>
    </row>
    <row r="4134" spans="1:18" x14ac:dyDescent="0.25">
      <c r="A4134" s="14">
        <f t="shared" si="128"/>
        <v>4133</v>
      </c>
      <c r="B4134" s="15">
        <v>44470</v>
      </c>
      <c r="C4134" s="7">
        <v>44482</v>
      </c>
      <c r="D4134" s="8" t="s">
        <v>842</v>
      </c>
      <c r="E4134" s="22" t="s">
        <v>131</v>
      </c>
      <c r="F4134" s="67" t="s">
        <v>1860</v>
      </c>
      <c r="G4134" s="8"/>
      <c r="H4134" s="67" t="s">
        <v>33</v>
      </c>
      <c r="I4134" s="22" t="s">
        <v>536</v>
      </c>
      <c r="J4134" s="68">
        <v>1</v>
      </c>
      <c r="K4134" s="13">
        <f>IFERROR(VLOOKUP(I4134,'LISTES stock'!A$2:B$1487,2,0)+SUMIFS(J4134:J4134,D4134:D4134,"ENTRÉE",I4134:I4134,I4134)-SUMIFS(J4134:J4134,D4134:D4134,"SORTIE",I4134:I4134,I4134),"")</f>
        <v>-3</v>
      </c>
      <c r="L4134" s="13">
        <f>IFERROR(VLOOKUP(I4134,T_LISTES[],3,0),"")</f>
        <v>0</v>
      </c>
      <c r="M4134" s="13" t="str">
        <f t="shared" si="129"/>
        <v>COMMANDER</v>
      </c>
      <c r="N4134" s="23"/>
      <c r="O4134" s="8"/>
      <c r="P4134" s="69">
        <v>0</v>
      </c>
      <c r="Q4134" s="22" t="s">
        <v>2280</v>
      </c>
      <c r="R4134" s="14" t="s">
        <v>1865</v>
      </c>
    </row>
    <row r="4135" spans="1:18" x14ac:dyDescent="0.25">
      <c r="A4135" s="14">
        <f t="shared" si="128"/>
        <v>4134</v>
      </c>
      <c r="B4135" s="15">
        <v>44470</v>
      </c>
      <c r="C4135" s="7">
        <v>44482</v>
      </c>
      <c r="D4135" s="8" t="s">
        <v>842</v>
      </c>
      <c r="E4135" s="22" t="s">
        <v>179</v>
      </c>
      <c r="F4135" s="67" t="s">
        <v>1747</v>
      </c>
      <c r="G4135" s="8"/>
      <c r="H4135" s="67" t="s">
        <v>17</v>
      </c>
      <c r="I4135" s="22" t="s">
        <v>18</v>
      </c>
      <c r="J4135" s="68">
        <v>2</v>
      </c>
      <c r="K4135" s="13">
        <f>IFERROR(VLOOKUP(I4135,'LISTES stock'!A$2:B$1487,2,0)+SUMIFS(J4135:J4135,D4135:D4135,"ENTRÉE",I4135:I4135,I4135)-SUMIFS(J4135:J4135,D4135:D4135,"SORTIE",I4135:I4135,I4135),"")</f>
        <v>-59</v>
      </c>
      <c r="L4135" s="13">
        <f>IFERROR(VLOOKUP(I4135,T_LISTES[],3,0),"")</f>
        <v>0</v>
      </c>
      <c r="M4135" s="13" t="str">
        <f t="shared" si="129"/>
        <v>COMMANDER</v>
      </c>
      <c r="N4135" s="23"/>
      <c r="O4135" s="8"/>
      <c r="P4135" s="69">
        <v>0</v>
      </c>
      <c r="Q4135" s="22" t="s">
        <v>2041</v>
      </c>
      <c r="R4135" s="14" t="s">
        <v>1776</v>
      </c>
    </row>
    <row r="4136" spans="1:18" x14ac:dyDescent="0.25">
      <c r="A4136" s="14">
        <f t="shared" si="128"/>
        <v>4135</v>
      </c>
      <c r="B4136" s="15">
        <v>44470</v>
      </c>
      <c r="C4136" s="7">
        <v>44482</v>
      </c>
      <c r="D4136" s="8" t="s">
        <v>842</v>
      </c>
      <c r="E4136" s="22" t="s">
        <v>179</v>
      </c>
      <c r="F4136" s="67" t="s">
        <v>1747</v>
      </c>
      <c r="G4136" s="8"/>
      <c r="H4136" s="67" t="s">
        <v>17</v>
      </c>
      <c r="I4136" s="22" t="s">
        <v>81</v>
      </c>
      <c r="J4136" s="68">
        <v>2</v>
      </c>
      <c r="K4136" s="13">
        <f>IFERROR(VLOOKUP(I4136,'LISTES stock'!A$2:B$1487,2,0)+SUMIFS(J4136:J4136,D4136:D4136,"ENTRÉE",I4136:I4136,I4136)-SUMIFS(J4136:J4136,D4136:D4136,"SORTIE",I4136:I4136,I4136),"")</f>
        <v>-8</v>
      </c>
      <c r="L4136" s="13">
        <f>IFERROR(VLOOKUP(I4136,T_LISTES[],3,0),"")</f>
        <v>0</v>
      </c>
      <c r="M4136" s="13" t="str">
        <f t="shared" si="129"/>
        <v>COMMANDER</v>
      </c>
      <c r="N4136" s="23"/>
      <c r="O4136" s="8"/>
      <c r="P4136" s="69">
        <v>0</v>
      </c>
      <c r="Q4136" s="22" t="s">
        <v>2041</v>
      </c>
      <c r="R4136" s="14" t="s">
        <v>1776</v>
      </c>
    </row>
    <row r="4137" spans="1:18" x14ac:dyDescent="0.25">
      <c r="A4137" s="14">
        <f t="shared" si="128"/>
        <v>4136</v>
      </c>
      <c r="B4137" s="15">
        <v>44470</v>
      </c>
      <c r="C4137" s="7">
        <v>44482</v>
      </c>
      <c r="D4137" s="8" t="s">
        <v>842</v>
      </c>
      <c r="E4137" s="22" t="s">
        <v>867</v>
      </c>
      <c r="F4137" s="67" t="s">
        <v>1744</v>
      </c>
      <c r="G4137" s="8"/>
      <c r="H4137" s="67" t="s">
        <v>1742</v>
      </c>
      <c r="I4137" s="22" t="s">
        <v>83</v>
      </c>
      <c r="J4137" s="68">
        <v>1</v>
      </c>
      <c r="K4137" s="13">
        <f>IFERROR(VLOOKUP(I4137,'LISTES stock'!A$2:B$1487,2,0)+SUMIFS(J4137:J4137,D4137:D4137,"ENTRÉE",I4137:I4137,I4137)-SUMIFS(J4137:J4137,D4137:D4137,"SORTIE",I4137:I4137,I4137),"")</f>
        <v>-1</v>
      </c>
      <c r="L4137" s="13">
        <f>IFERROR(VLOOKUP(I4137,T_LISTES[],3,0),"")</f>
        <v>2</v>
      </c>
      <c r="M4137" s="13" t="str">
        <f t="shared" si="129"/>
        <v>COMMANDER</v>
      </c>
      <c r="N4137" s="23"/>
      <c r="O4137" s="8"/>
      <c r="P4137" s="69">
        <v>25000</v>
      </c>
      <c r="Q4137" s="22"/>
      <c r="R4137" s="14" t="s">
        <v>1743</v>
      </c>
    </row>
    <row r="4138" spans="1:18" x14ac:dyDescent="0.25">
      <c r="A4138" s="14">
        <f t="shared" si="128"/>
        <v>4137</v>
      </c>
      <c r="B4138" s="15">
        <v>44470</v>
      </c>
      <c r="C4138" s="7">
        <v>44482</v>
      </c>
      <c r="D4138" s="8" t="s">
        <v>842</v>
      </c>
      <c r="E4138" s="22" t="s">
        <v>131</v>
      </c>
      <c r="F4138" s="67" t="s">
        <v>1860</v>
      </c>
      <c r="G4138" s="8"/>
      <c r="H4138" s="67" t="s">
        <v>26</v>
      </c>
      <c r="I4138" s="22" t="s">
        <v>133</v>
      </c>
      <c r="J4138" s="68">
        <v>4</v>
      </c>
      <c r="K4138" s="13">
        <f>IFERROR(VLOOKUP(I4138,'LISTES stock'!A$2:B$1487,2,0)+SUMIFS(J4138:J4138,D4138:D4138,"ENTRÉE",I4138:I4138,I4138)-SUMIFS(J4138:J4138,D4138:D4138,"SORTIE",I4138:I4138,I4138),"")</f>
        <v>-7</v>
      </c>
      <c r="L4138" s="13">
        <f>IFERROR(VLOOKUP(I4138,T_LISTES[],3,0),"")</f>
        <v>2</v>
      </c>
      <c r="M4138" s="13" t="str">
        <f t="shared" si="129"/>
        <v>COMMANDER</v>
      </c>
      <c r="N4138" s="23"/>
      <c r="O4138" s="8"/>
      <c r="P4138" s="69">
        <v>0</v>
      </c>
      <c r="Q4138" s="22" t="s">
        <v>1780</v>
      </c>
      <c r="R4138" s="14" t="s">
        <v>1767</v>
      </c>
    </row>
    <row r="4139" spans="1:18" x14ac:dyDescent="0.25">
      <c r="A4139" s="14">
        <f t="shared" si="128"/>
        <v>4138</v>
      </c>
      <c r="B4139" s="15">
        <v>44470</v>
      </c>
      <c r="C4139" s="7">
        <v>44482</v>
      </c>
      <c r="D4139" s="8" t="s">
        <v>842</v>
      </c>
      <c r="E4139" s="22" t="s">
        <v>131</v>
      </c>
      <c r="F4139" s="67" t="s">
        <v>1860</v>
      </c>
      <c r="G4139" s="8"/>
      <c r="H4139" s="67" t="s">
        <v>26</v>
      </c>
      <c r="I4139" s="22" t="s">
        <v>132</v>
      </c>
      <c r="J4139" s="68">
        <v>2</v>
      </c>
      <c r="K4139" s="13">
        <f>IFERROR(VLOOKUP(I4139,'LISTES stock'!A$2:B$1487,2,0)+SUMIFS(J4139:J4139,D4139:D4139,"ENTRÉE",I4139:I4139,I4139)-SUMIFS(J4139:J4139,D4139:D4139,"SORTIE",I4139:I4139,I4139),"")</f>
        <v>-2</v>
      </c>
      <c r="L4139" s="13">
        <f>IFERROR(VLOOKUP(I4139,T_LISTES[],3,0),"")</f>
        <v>2</v>
      </c>
      <c r="M4139" s="13" t="str">
        <f t="shared" si="129"/>
        <v>COMMANDER</v>
      </c>
      <c r="N4139" s="23"/>
      <c r="O4139" s="8"/>
      <c r="P4139" s="69">
        <v>0</v>
      </c>
      <c r="Q4139" s="22" t="s">
        <v>1780</v>
      </c>
      <c r="R4139" s="14" t="s">
        <v>1767</v>
      </c>
    </row>
    <row r="4140" spans="1:18" x14ac:dyDescent="0.25">
      <c r="A4140" s="14">
        <f t="shared" si="128"/>
        <v>4139</v>
      </c>
      <c r="B4140" s="15">
        <v>44470</v>
      </c>
      <c r="C4140" s="7">
        <v>44482</v>
      </c>
      <c r="D4140" s="8" t="s">
        <v>842</v>
      </c>
      <c r="E4140" s="22" t="s">
        <v>131</v>
      </c>
      <c r="F4140" s="67" t="s">
        <v>1860</v>
      </c>
      <c r="G4140" s="8"/>
      <c r="H4140" s="67" t="s">
        <v>26</v>
      </c>
      <c r="I4140" s="22" t="s">
        <v>135</v>
      </c>
      <c r="J4140" s="68">
        <v>2</v>
      </c>
      <c r="K4140" s="13">
        <f>IFERROR(VLOOKUP(I4140,'LISTES stock'!A$2:B$1487,2,0)+SUMIFS(J4140:J4140,D4140:D4140,"ENTRÉE",I4140:I4140,I4140)-SUMIFS(J4140:J4140,D4140:D4140,"SORTIE",I4140:I4140,I4140),"")</f>
        <v>-88</v>
      </c>
      <c r="L4140" s="13">
        <f>IFERROR(VLOOKUP(I4140,T_LISTES[],3,0),"")</f>
        <v>2</v>
      </c>
      <c r="M4140" s="13" t="str">
        <f t="shared" si="129"/>
        <v>COMMANDER</v>
      </c>
      <c r="N4140" s="23"/>
      <c r="O4140" s="8"/>
      <c r="P4140" s="69">
        <v>0</v>
      </c>
      <c r="Q4140" s="22" t="s">
        <v>1780</v>
      </c>
      <c r="R4140" s="14" t="s">
        <v>1767</v>
      </c>
    </row>
    <row r="4141" spans="1:18" x14ac:dyDescent="0.25">
      <c r="A4141" s="14">
        <f t="shared" si="128"/>
        <v>4140</v>
      </c>
      <c r="B4141" s="15">
        <v>44470</v>
      </c>
      <c r="C4141" s="7">
        <v>44482</v>
      </c>
      <c r="D4141" s="8" t="s">
        <v>842</v>
      </c>
      <c r="E4141" s="22" t="s">
        <v>131</v>
      </c>
      <c r="F4141" s="67" t="s">
        <v>1765</v>
      </c>
      <c r="G4141" s="8"/>
      <c r="H4141" s="67" t="s">
        <v>58</v>
      </c>
      <c r="I4141" s="22" t="s">
        <v>57</v>
      </c>
      <c r="J4141" s="68">
        <v>22</v>
      </c>
      <c r="K4141" s="13">
        <f>IFERROR(VLOOKUP(I4141,'LISTES stock'!A$2:B$1487,2,0)+SUMIFS(J4141:J4141,D4141:D4141,"ENTRÉE",I4141:I4141,I4141)-SUMIFS(J4141:J4141,D4141:D4141,"SORTIE",I4141:I4141,I4141),"")</f>
        <v>-7066</v>
      </c>
      <c r="L4141" s="13">
        <f>IFERROR(VLOOKUP(I4141,T_LISTES[],3,0),"")</f>
        <v>0</v>
      </c>
      <c r="M4141" s="13" t="str">
        <f t="shared" si="129"/>
        <v>COMMANDER</v>
      </c>
      <c r="N4141" s="23" t="s">
        <v>1861</v>
      </c>
      <c r="O4141" s="8"/>
      <c r="P4141" s="69">
        <v>0</v>
      </c>
      <c r="Q4141" s="22" t="s">
        <v>1780</v>
      </c>
      <c r="R4141" s="14" t="s">
        <v>1767</v>
      </c>
    </row>
    <row r="4142" spans="1:18" x14ac:dyDescent="0.25">
      <c r="A4142" s="14">
        <f t="shared" si="128"/>
        <v>4141</v>
      </c>
      <c r="B4142" s="15">
        <v>44470</v>
      </c>
      <c r="C4142" s="7">
        <v>44482</v>
      </c>
      <c r="D4142" s="75" t="s">
        <v>844</v>
      </c>
      <c r="E4142" s="22" t="s">
        <v>2298</v>
      </c>
      <c r="F4142" s="67" t="s">
        <v>1965</v>
      </c>
      <c r="G4142" s="8"/>
      <c r="H4142" s="67"/>
      <c r="I4142" s="22" t="s">
        <v>16</v>
      </c>
      <c r="J4142" s="68">
        <v>10</v>
      </c>
      <c r="K4142" s="13">
        <f>IFERROR(VLOOKUP(I4142,'LISTES stock'!A$2:B$1487,2,0)+SUMIFS(J4142:J4142,D4142:D4142,"ENTRÉE",I4142:I4142,I4142)-SUMIFS(J4142:J4142,D4142:D4142,"SORTIE",I4142:I4142,I4142),"")</f>
        <v>4</v>
      </c>
      <c r="L4142" s="13">
        <f>IFERROR(VLOOKUP(I4142,T_LISTES[],3,0),"")</f>
        <v>0</v>
      </c>
      <c r="M4142" s="13" t="str">
        <f t="shared" si="129"/>
        <v/>
      </c>
      <c r="N4142" s="23"/>
      <c r="O4142" s="8"/>
      <c r="P4142" s="69">
        <v>0</v>
      </c>
      <c r="Q4142" s="22"/>
      <c r="R4142" s="14"/>
    </row>
    <row r="4143" spans="1:18" x14ac:dyDescent="0.25">
      <c r="A4143" s="14">
        <f t="shared" si="128"/>
        <v>4142</v>
      </c>
      <c r="B4143" s="15">
        <v>44470</v>
      </c>
      <c r="C4143" s="7">
        <v>44483</v>
      </c>
      <c r="D4143" s="8" t="s">
        <v>842</v>
      </c>
      <c r="E4143" s="22" t="s">
        <v>179</v>
      </c>
      <c r="F4143" s="67" t="s">
        <v>1965</v>
      </c>
      <c r="G4143" s="8"/>
      <c r="H4143" s="67" t="s">
        <v>20</v>
      </c>
      <c r="I4143" s="22" t="s">
        <v>16</v>
      </c>
      <c r="J4143" s="68">
        <v>4</v>
      </c>
      <c r="K4143" s="13">
        <f>IFERROR(VLOOKUP(I4143,'LISTES stock'!A$2:B$1487,2,0)+SUMIFS(J4143:J4143,D4143:D4143,"ENTRÉE",I4143:I4143,I4143)-SUMIFS(J4143:J4143,D4143:D4143,"SORTIE",I4143:I4143,I4143),"")</f>
        <v>-10</v>
      </c>
      <c r="L4143" s="13">
        <f>IFERROR(VLOOKUP(I4143,T_LISTES[],3,0),"")</f>
        <v>0</v>
      </c>
      <c r="M4143" s="13" t="str">
        <f t="shared" si="129"/>
        <v>COMMANDER</v>
      </c>
      <c r="N4143" s="23"/>
      <c r="O4143" s="8"/>
      <c r="P4143" s="69">
        <v>0</v>
      </c>
      <c r="Q4143" s="22"/>
      <c r="R4143" s="14" t="s">
        <v>1776</v>
      </c>
    </row>
    <row r="4144" spans="1:18" x14ac:dyDescent="0.25">
      <c r="A4144" s="14">
        <f t="shared" si="128"/>
        <v>4143</v>
      </c>
      <c r="B4144" s="15">
        <v>44470</v>
      </c>
      <c r="C4144" s="7">
        <v>44483</v>
      </c>
      <c r="D4144" s="8" t="s">
        <v>842</v>
      </c>
      <c r="E4144" s="22" t="s">
        <v>179</v>
      </c>
      <c r="F4144" s="67" t="s">
        <v>1965</v>
      </c>
      <c r="G4144" s="8"/>
      <c r="H4144" s="67" t="s">
        <v>20</v>
      </c>
      <c r="I4144" s="22" t="s">
        <v>24</v>
      </c>
      <c r="J4144" s="68">
        <v>2</v>
      </c>
      <c r="K4144" s="13">
        <f>IFERROR(VLOOKUP(I4144,'LISTES stock'!A$2:B$1487,2,0)+SUMIFS(J4144:J4144,D4144:D4144,"ENTRÉE",I4144:I4144,I4144)-SUMIFS(J4144:J4144,D4144:D4144,"SORTIE",I4144:I4144,I4144),"")</f>
        <v>-11</v>
      </c>
      <c r="L4144" s="13">
        <f>IFERROR(VLOOKUP(I4144,T_LISTES[],3,0),"")</f>
        <v>0</v>
      </c>
      <c r="M4144" s="13" t="str">
        <f t="shared" si="129"/>
        <v>COMMANDER</v>
      </c>
      <c r="N4144" s="23"/>
      <c r="O4144" s="8"/>
      <c r="P4144" s="69">
        <v>0</v>
      </c>
      <c r="Q4144" s="22" t="s">
        <v>1979</v>
      </c>
      <c r="R4144" s="14" t="s">
        <v>1776</v>
      </c>
    </row>
    <row r="4145" spans="1:18" x14ac:dyDescent="0.25">
      <c r="A4145" s="14">
        <f t="shared" si="128"/>
        <v>4144</v>
      </c>
      <c r="B4145" s="15">
        <v>44470</v>
      </c>
      <c r="C4145" s="7">
        <v>44483</v>
      </c>
      <c r="D4145" s="8" t="s">
        <v>842</v>
      </c>
      <c r="E4145" s="22" t="s">
        <v>179</v>
      </c>
      <c r="F4145" s="67" t="s">
        <v>1965</v>
      </c>
      <c r="G4145" s="8"/>
      <c r="H4145" s="67" t="s">
        <v>20</v>
      </c>
      <c r="I4145" s="22" t="s">
        <v>23</v>
      </c>
      <c r="J4145" s="68">
        <v>2</v>
      </c>
      <c r="K4145" s="13">
        <f>IFERROR(VLOOKUP(I4145,'LISTES stock'!A$2:B$1487,2,0)+SUMIFS(J4145:J4145,D4145:D4145,"ENTRÉE",I4145:I4145,I4145)-SUMIFS(J4145:J4145,D4145:D4145,"SORTIE",I4145:I4145,I4145),"")</f>
        <v>-11</v>
      </c>
      <c r="L4145" s="13">
        <f>IFERROR(VLOOKUP(I4145,T_LISTES[],3,0),"")</f>
        <v>0</v>
      </c>
      <c r="M4145" s="13" t="str">
        <f t="shared" si="129"/>
        <v>COMMANDER</v>
      </c>
      <c r="N4145" s="23"/>
      <c r="O4145" s="8"/>
      <c r="P4145" s="69">
        <v>0</v>
      </c>
      <c r="Q4145" s="22" t="s">
        <v>1979</v>
      </c>
      <c r="R4145" s="14" t="s">
        <v>1776</v>
      </c>
    </row>
    <row r="4146" spans="1:18" x14ac:dyDescent="0.25">
      <c r="A4146" s="14">
        <f t="shared" si="128"/>
        <v>4145</v>
      </c>
      <c r="B4146" s="15">
        <v>44470</v>
      </c>
      <c r="C4146" s="7">
        <v>44483</v>
      </c>
      <c r="D4146" s="8" t="s">
        <v>842</v>
      </c>
      <c r="E4146" s="22" t="s">
        <v>207</v>
      </c>
      <c r="F4146" s="67" t="s">
        <v>1735</v>
      </c>
      <c r="G4146" s="8"/>
      <c r="H4146" s="67" t="s">
        <v>33</v>
      </c>
      <c r="I4146" s="22" t="s">
        <v>206</v>
      </c>
      <c r="J4146" s="68">
        <v>1</v>
      </c>
      <c r="K4146" s="13">
        <f>IFERROR(VLOOKUP(I4146,'LISTES stock'!A$2:B$1487,2,0)+SUMIFS(J4146:J4146,D4146:D4146,"ENTRÉE",I4146:I4146,I4146)-SUMIFS(J4146:J4146,D4146:D4146,"SORTIE",I4146:I4146,I4146),"")</f>
        <v>2</v>
      </c>
      <c r="L4146" s="13">
        <f>IFERROR(VLOOKUP(I4146,T_LISTES[],3,0),"")</f>
        <v>0</v>
      </c>
      <c r="M4146" s="13" t="str">
        <f t="shared" si="129"/>
        <v/>
      </c>
      <c r="N4146" s="23"/>
      <c r="O4146" s="8"/>
      <c r="P4146" s="69">
        <v>0</v>
      </c>
      <c r="Q4146" s="22"/>
      <c r="R4146" s="14" t="s">
        <v>1778</v>
      </c>
    </row>
    <row r="4147" spans="1:18" x14ac:dyDescent="0.25">
      <c r="A4147" s="14">
        <f t="shared" si="128"/>
        <v>4146</v>
      </c>
      <c r="B4147" s="15">
        <v>44470</v>
      </c>
      <c r="C4147" s="7">
        <v>44483</v>
      </c>
      <c r="D4147" s="8" t="s">
        <v>842</v>
      </c>
      <c r="E4147" s="22" t="s">
        <v>6</v>
      </c>
      <c r="F4147" s="67" t="s">
        <v>1747</v>
      </c>
      <c r="G4147" s="8"/>
      <c r="H4147" s="67" t="s">
        <v>17</v>
      </c>
      <c r="I4147" s="22" t="s">
        <v>119</v>
      </c>
      <c r="J4147" s="68">
        <v>4</v>
      </c>
      <c r="K4147" s="13">
        <f>IFERROR(VLOOKUP(I4147,'LISTES stock'!A$2:B$1487,2,0)+SUMIFS(J4147:J4147,D4147:D4147,"ENTRÉE",I4147:I4147,I4147)-SUMIFS(J4147:J4147,D4147:D4147,"SORTIE",I4147:I4147,I4147),"")</f>
        <v>-27</v>
      </c>
      <c r="L4147" s="13">
        <f>IFERROR(VLOOKUP(I4147,T_LISTES[],3,0),"")</f>
        <v>0</v>
      </c>
      <c r="M4147" s="13" t="str">
        <f t="shared" si="129"/>
        <v>COMMANDER</v>
      </c>
      <c r="N4147" s="23"/>
      <c r="O4147" s="8"/>
      <c r="P4147" s="69">
        <v>0</v>
      </c>
      <c r="Q4147" s="22"/>
      <c r="R4147" s="14" t="s">
        <v>1776</v>
      </c>
    </row>
    <row r="4148" spans="1:18" x14ac:dyDescent="0.25">
      <c r="A4148" s="14">
        <f t="shared" si="128"/>
        <v>4147</v>
      </c>
      <c r="B4148" s="15">
        <v>44470</v>
      </c>
      <c r="C4148" s="7">
        <v>44483</v>
      </c>
      <c r="D4148" s="8" t="s">
        <v>842</v>
      </c>
      <c r="E4148" s="22" t="s">
        <v>131</v>
      </c>
      <c r="F4148" s="67" t="s">
        <v>1860</v>
      </c>
      <c r="G4148" s="8"/>
      <c r="H4148" s="67" t="s">
        <v>33</v>
      </c>
      <c r="I4148" s="22" t="s">
        <v>494</v>
      </c>
      <c r="J4148" s="68">
        <v>1</v>
      </c>
      <c r="K4148" s="13">
        <f>IFERROR(VLOOKUP(I4148,'LISTES stock'!A$2:B$1487,2,0)+SUMIFS(J4148:J4148,D4148:D4148,"ENTRÉE",I4148:I4148,I4148)-SUMIFS(J4148:J4148,D4148:D4148,"SORTIE",I4148:I4148,I4148),"")</f>
        <v>-2</v>
      </c>
      <c r="L4148" s="13">
        <f>IFERROR(VLOOKUP(I4148,T_LISTES[],3,0),"")</f>
        <v>0</v>
      </c>
      <c r="M4148" s="13" t="str">
        <f t="shared" si="129"/>
        <v>COMMANDER</v>
      </c>
      <c r="N4148" s="23"/>
      <c r="O4148" s="8"/>
      <c r="P4148" s="69">
        <v>0</v>
      </c>
      <c r="Q4148" s="22"/>
      <c r="R4148" s="14" t="s">
        <v>1737</v>
      </c>
    </row>
    <row r="4149" spans="1:18" x14ac:dyDescent="0.25">
      <c r="A4149" s="14">
        <f t="shared" si="128"/>
        <v>4148</v>
      </c>
      <c r="B4149" s="15">
        <v>44470</v>
      </c>
      <c r="C4149" s="7">
        <v>44483</v>
      </c>
      <c r="D4149" s="8" t="s">
        <v>842</v>
      </c>
      <c r="E4149" s="22" t="s">
        <v>719</v>
      </c>
      <c r="F4149" s="67" t="s">
        <v>1860</v>
      </c>
      <c r="G4149" s="8"/>
      <c r="H4149" s="67" t="s">
        <v>26</v>
      </c>
      <c r="I4149" s="22" t="s">
        <v>648</v>
      </c>
      <c r="J4149" s="68">
        <v>2</v>
      </c>
      <c r="K4149" s="13">
        <f>IFERROR(VLOOKUP(I4149,'LISTES stock'!A$2:B$1487,2,0)+SUMIFS(J4149:J4149,D4149:D4149,"ENTRÉE",I4149:I4149,I4149)-SUMIFS(J4149:J4149,D4149:D4149,"SORTIE",I4149:I4149,I4149),"")</f>
        <v>-25</v>
      </c>
      <c r="L4149" s="13">
        <f>IFERROR(VLOOKUP(I4149,T_LISTES[],3,0),"")</f>
        <v>2</v>
      </c>
      <c r="M4149" s="13" t="str">
        <f t="shared" si="129"/>
        <v>COMMANDER</v>
      </c>
      <c r="N4149" s="23"/>
      <c r="O4149" s="8"/>
      <c r="P4149" s="69">
        <v>0</v>
      </c>
      <c r="Q4149" s="22" t="s">
        <v>1780</v>
      </c>
      <c r="R4149" s="14" t="s">
        <v>1778</v>
      </c>
    </row>
    <row r="4150" spans="1:18" x14ac:dyDescent="0.25">
      <c r="A4150" s="14">
        <f t="shared" si="128"/>
        <v>4149</v>
      </c>
      <c r="B4150" s="15">
        <v>44470</v>
      </c>
      <c r="C4150" s="7">
        <v>44483</v>
      </c>
      <c r="D4150" s="8" t="s">
        <v>842</v>
      </c>
      <c r="E4150" s="22" t="s">
        <v>719</v>
      </c>
      <c r="F4150" s="67" t="s">
        <v>1860</v>
      </c>
      <c r="G4150" s="8"/>
      <c r="H4150" s="67" t="s">
        <v>26</v>
      </c>
      <c r="I4150" s="22" t="s">
        <v>647</v>
      </c>
      <c r="J4150" s="68">
        <v>2</v>
      </c>
      <c r="K4150" s="13">
        <f>IFERROR(VLOOKUP(I4150,'LISTES stock'!A$2:B$1487,2,0)+SUMIFS(J4150:J4150,D4150:D4150,"ENTRÉE",I4150:I4150,I4150)-SUMIFS(J4150:J4150,D4150:D4150,"SORTIE",I4150:I4150,I4150),"")</f>
        <v>-13</v>
      </c>
      <c r="L4150" s="13">
        <f>IFERROR(VLOOKUP(I4150,T_LISTES[],3,0),"")</f>
        <v>2</v>
      </c>
      <c r="M4150" s="13" t="str">
        <f t="shared" si="129"/>
        <v>COMMANDER</v>
      </c>
      <c r="N4150" s="23"/>
      <c r="O4150" s="8"/>
      <c r="P4150" s="69">
        <v>0</v>
      </c>
      <c r="Q4150" s="22" t="s">
        <v>1780</v>
      </c>
      <c r="R4150" s="14" t="s">
        <v>1778</v>
      </c>
    </row>
    <row r="4151" spans="1:18" x14ac:dyDescent="0.25">
      <c r="A4151" s="14">
        <f t="shared" si="128"/>
        <v>4150</v>
      </c>
      <c r="B4151" s="15">
        <v>44470</v>
      </c>
      <c r="C4151" s="7">
        <v>44483</v>
      </c>
      <c r="D4151" s="8" t="s">
        <v>842</v>
      </c>
      <c r="E4151" s="22" t="s">
        <v>719</v>
      </c>
      <c r="F4151" s="67" t="s">
        <v>1860</v>
      </c>
      <c r="G4151" s="8"/>
      <c r="H4151" s="67" t="s">
        <v>26</v>
      </c>
      <c r="I4151" s="22" t="s">
        <v>135</v>
      </c>
      <c r="J4151" s="68">
        <v>2</v>
      </c>
      <c r="K4151" s="13">
        <f>IFERROR(VLOOKUP(I4151,'LISTES stock'!A$2:B$1487,2,0)+SUMIFS(J4151:J4151,D4151:D4151,"ENTRÉE",I4151:I4151,I4151)-SUMIFS(J4151:J4151,D4151:D4151,"SORTIE",I4151:I4151,I4151),"")</f>
        <v>-88</v>
      </c>
      <c r="L4151" s="13">
        <f>IFERROR(VLOOKUP(I4151,T_LISTES[],3,0),"")</f>
        <v>2</v>
      </c>
      <c r="M4151" s="13" t="str">
        <f t="shared" si="129"/>
        <v>COMMANDER</v>
      </c>
      <c r="N4151" s="23"/>
      <c r="O4151" s="8"/>
      <c r="P4151" s="69">
        <v>0</v>
      </c>
      <c r="Q4151" s="22" t="s">
        <v>1780</v>
      </c>
      <c r="R4151" s="14" t="s">
        <v>1778</v>
      </c>
    </row>
    <row r="4152" spans="1:18" x14ac:dyDescent="0.25">
      <c r="A4152" s="14">
        <f t="shared" si="128"/>
        <v>4151</v>
      </c>
      <c r="B4152" s="15">
        <v>44470</v>
      </c>
      <c r="C4152" s="7">
        <v>44483</v>
      </c>
      <c r="D4152" s="8" t="s">
        <v>842</v>
      </c>
      <c r="E4152" s="22" t="s">
        <v>719</v>
      </c>
      <c r="F4152" s="67" t="s">
        <v>1765</v>
      </c>
      <c r="G4152" s="8"/>
      <c r="H4152" s="67" t="s">
        <v>58</v>
      </c>
      <c r="I4152" s="22" t="s">
        <v>57</v>
      </c>
      <c r="J4152" s="68">
        <v>32</v>
      </c>
      <c r="K4152" s="13">
        <f>IFERROR(VLOOKUP(I4152,'LISTES stock'!A$2:B$1487,2,0)+SUMIFS(J4152:J4152,D4152:D4152,"ENTRÉE",I4152:I4152,I4152)-SUMIFS(J4152:J4152,D4152:D4152,"SORTIE",I4152:I4152,I4152),"")</f>
        <v>-7076</v>
      </c>
      <c r="L4152" s="13">
        <f>IFERROR(VLOOKUP(I4152,T_LISTES[],3,0),"")</f>
        <v>0</v>
      </c>
      <c r="M4152" s="13" t="str">
        <f t="shared" si="129"/>
        <v>COMMANDER</v>
      </c>
      <c r="N4152" s="23" t="s">
        <v>1861</v>
      </c>
      <c r="O4152" s="8"/>
      <c r="P4152" s="69">
        <v>0</v>
      </c>
      <c r="Q4152" s="22" t="s">
        <v>1780</v>
      </c>
      <c r="R4152" s="14" t="s">
        <v>1778</v>
      </c>
    </row>
    <row r="4153" spans="1:18" x14ac:dyDescent="0.25">
      <c r="A4153" s="14">
        <f t="shared" si="128"/>
        <v>4152</v>
      </c>
      <c r="B4153" s="15">
        <v>44470</v>
      </c>
      <c r="C4153" s="7">
        <v>44483</v>
      </c>
      <c r="D4153" s="8" t="s">
        <v>842</v>
      </c>
      <c r="E4153" s="22" t="s">
        <v>207</v>
      </c>
      <c r="F4153" s="67" t="s">
        <v>1747</v>
      </c>
      <c r="G4153" s="8"/>
      <c r="H4153" s="67" t="s">
        <v>26</v>
      </c>
      <c r="I4153" s="22" t="s">
        <v>25</v>
      </c>
      <c r="J4153" s="68">
        <v>2</v>
      </c>
      <c r="K4153" s="13">
        <f>IFERROR(VLOOKUP(I4153,'LISTES stock'!A$2:B$1487,2,0)+SUMIFS(J4153:J4153,D4153:D4153,"ENTRÉE",I4153:I4153,I4153)-SUMIFS(J4153:J4153,D4153:D4153,"SORTIE",I4153:I4153,I4153),"")</f>
        <v>-4</v>
      </c>
      <c r="L4153" s="13">
        <f>IFERROR(VLOOKUP(I4153,T_LISTES[],3,0),"")</f>
        <v>2</v>
      </c>
      <c r="M4153" s="13" t="str">
        <f t="shared" si="129"/>
        <v>COMMANDER</v>
      </c>
      <c r="N4153" s="23"/>
      <c r="O4153" s="8"/>
      <c r="P4153" s="69">
        <v>0</v>
      </c>
      <c r="Q4153" s="22"/>
      <c r="R4153" s="14" t="s">
        <v>2281</v>
      </c>
    </row>
    <row r="4154" spans="1:18" x14ac:dyDescent="0.25">
      <c r="A4154" s="14">
        <f t="shared" si="128"/>
        <v>4153</v>
      </c>
      <c r="B4154" s="15">
        <v>44470</v>
      </c>
      <c r="C4154" s="7">
        <v>44483</v>
      </c>
      <c r="D4154" s="8" t="s">
        <v>842</v>
      </c>
      <c r="E4154" s="22" t="s">
        <v>273</v>
      </c>
      <c r="F4154" s="67" t="s">
        <v>1747</v>
      </c>
      <c r="G4154" s="8"/>
      <c r="H4154" s="67" t="s">
        <v>1742</v>
      </c>
      <c r="I4154" s="22" t="s">
        <v>346</v>
      </c>
      <c r="J4154" s="68">
        <v>4</v>
      </c>
      <c r="K4154" s="13">
        <f>IFERROR(VLOOKUP(I4154,'LISTES stock'!A$2:B$1487,2,0)+SUMIFS(J4154:J4154,D4154:D4154,"ENTRÉE",I4154:I4154,I4154)-SUMIFS(J4154:J4154,D4154:D4154,"SORTIE",I4154:I4154,I4154),"")</f>
        <v>-23</v>
      </c>
      <c r="L4154" s="13">
        <f>IFERROR(VLOOKUP(I4154,T_LISTES[],3,0),"")</f>
        <v>2</v>
      </c>
      <c r="M4154" s="13" t="str">
        <f t="shared" si="129"/>
        <v>COMMANDER</v>
      </c>
      <c r="N4154" s="23"/>
      <c r="O4154" s="8"/>
      <c r="P4154" s="69">
        <v>0</v>
      </c>
      <c r="Q4154" s="22"/>
      <c r="R4154" s="14" t="s">
        <v>2204</v>
      </c>
    </row>
    <row r="4155" spans="1:18" x14ac:dyDescent="0.25">
      <c r="A4155" s="14">
        <f t="shared" ref="A4155:A4218" si="130">ROW()-1</f>
        <v>4154</v>
      </c>
      <c r="B4155" s="15">
        <v>44470</v>
      </c>
      <c r="C4155" s="7">
        <v>44483</v>
      </c>
      <c r="D4155" s="8" t="s">
        <v>842</v>
      </c>
      <c r="E4155" s="22" t="s">
        <v>273</v>
      </c>
      <c r="F4155" s="67" t="s">
        <v>1964</v>
      </c>
      <c r="G4155" s="8"/>
      <c r="H4155" s="67" t="s">
        <v>1742</v>
      </c>
      <c r="I4155" s="22" t="s">
        <v>7</v>
      </c>
      <c r="J4155" s="68">
        <v>1</v>
      </c>
      <c r="K4155" s="13">
        <f>IFERROR(VLOOKUP(I4155,'LISTES stock'!A$2:B$1487,2,0)+SUMIFS(J4155:J4155,D4155:D4155,"ENTRÉE",I4155:I4155,I4155)-SUMIFS(J4155:J4155,D4155:D4155,"SORTIE",I4155:I4155,I4155),"")</f>
        <v>0</v>
      </c>
      <c r="L4155" s="13">
        <f>IFERROR(VLOOKUP(I4155,T_LISTES[],3,0),"")</f>
        <v>2</v>
      </c>
      <c r="M4155" s="13" t="str">
        <f t="shared" ref="M4155:M4218" si="131">IF($K4155&lt;=$L4155,"COMMANDER","")</f>
        <v>COMMANDER</v>
      </c>
      <c r="N4155" s="23"/>
      <c r="O4155" s="8"/>
      <c r="P4155" s="69">
        <v>0</v>
      </c>
      <c r="Q4155" s="22"/>
      <c r="R4155" s="14" t="s">
        <v>2204</v>
      </c>
    </row>
    <row r="4156" spans="1:18" x14ac:dyDescent="0.25">
      <c r="A4156" s="14">
        <f t="shared" si="130"/>
        <v>4155</v>
      </c>
      <c r="B4156" s="15">
        <v>44470</v>
      </c>
      <c r="C4156" s="7">
        <v>44484</v>
      </c>
      <c r="D4156" s="8" t="s">
        <v>842</v>
      </c>
      <c r="E4156" s="22" t="s">
        <v>316</v>
      </c>
      <c r="F4156" s="67" t="s">
        <v>1768</v>
      </c>
      <c r="G4156" s="8"/>
      <c r="H4156" s="67" t="s">
        <v>33</v>
      </c>
      <c r="I4156" s="22" t="s">
        <v>39</v>
      </c>
      <c r="J4156" s="68">
        <v>2</v>
      </c>
      <c r="K4156" s="13">
        <f>IFERROR(VLOOKUP(I4156,'LISTES stock'!A$2:B$1487,2,0)+SUMIFS(J4156:J4156,D4156:D4156,"ENTRÉE",I4156:I4156,I4156)-SUMIFS(J4156:J4156,D4156:D4156,"SORTIE",I4156:I4156,I4156),"")</f>
        <v>37</v>
      </c>
      <c r="L4156" s="13">
        <f>IFERROR(VLOOKUP(I4156,T_LISTES[],3,0),"")</f>
        <v>0</v>
      </c>
      <c r="M4156" s="13" t="str">
        <f t="shared" si="131"/>
        <v/>
      </c>
      <c r="N4156" s="23"/>
      <c r="O4156" s="8"/>
      <c r="P4156" s="69">
        <v>0</v>
      </c>
      <c r="Q4156" s="22"/>
      <c r="R4156" s="14" t="s">
        <v>1790</v>
      </c>
    </row>
    <row r="4157" spans="1:18" x14ac:dyDescent="0.25">
      <c r="A4157" s="14">
        <f t="shared" si="130"/>
        <v>4156</v>
      </c>
      <c r="B4157" s="15">
        <v>44470</v>
      </c>
      <c r="C4157" s="7">
        <v>44484</v>
      </c>
      <c r="D4157" s="8" t="s">
        <v>842</v>
      </c>
      <c r="E4157" s="22" t="s">
        <v>6</v>
      </c>
      <c r="F4157" s="67" t="s">
        <v>1768</v>
      </c>
      <c r="G4157" s="8"/>
      <c r="H4157" s="67" t="s">
        <v>33</v>
      </c>
      <c r="I4157" s="22" t="s">
        <v>39</v>
      </c>
      <c r="J4157" s="68">
        <v>2</v>
      </c>
      <c r="K4157" s="13">
        <f>IFERROR(VLOOKUP(I4157,'LISTES stock'!A$2:B$1487,2,0)+SUMIFS(J4157:J4157,D4157:D4157,"ENTRÉE",I4157:I4157,I4157)-SUMIFS(J4157:J4157,D4157:D4157,"SORTIE",I4157:I4157,I4157),"")</f>
        <v>37</v>
      </c>
      <c r="L4157" s="13">
        <f>IFERROR(VLOOKUP(I4157,T_LISTES[],3,0),"")</f>
        <v>0</v>
      </c>
      <c r="M4157" s="13" t="str">
        <f t="shared" si="131"/>
        <v/>
      </c>
      <c r="N4157" s="23"/>
      <c r="O4157" s="8"/>
      <c r="P4157" s="69">
        <v>0</v>
      </c>
      <c r="Q4157" s="22"/>
      <c r="R4157" s="14" t="s">
        <v>1790</v>
      </c>
    </row>
    <row r="4158" spans="1:18" x14ac:dyDescent="0.25">
      <c r="A4158" s="14">
        <f t="shared" si="130"/>
        <v>4157</v>
      </c>
      <c r="B4158" s="15">
        <v>44470</v>
      </c>
      <c r="C4158" s="7">
        <v>44484</v>
      </c>
      <c r="D4158" s="8" t="s">
        <v>842</v>
      </c>
      <c r="E4158" s="22" t="s">
        <v>179</v>
      </c>
      <c r="F4158" s="67" t="s">
        <v>1768</v>
      </c>
      <c r="G4158" s="8"/>
      <c r="H4158" s="67" t="s">
        <v>33</v>
      </c>
      <c r="I4158" s="22" t="s">
        <v>39</v>
      </c>
      <c r="J4158" s="68">
        <v>1</v>
      </c>
      <c r="K4158" s="13">
        <f>IFERROR(VLOOKUP(I4158,'LISTES stock'!A$2:B$1487,2,0)+SUMIFS(J4158:J4158,D4158:D4158,"ENTRÉE",I4158:I4158,I4158)-SUMIFS(J4158:J4158,D4158:D4158,"SORTIE",I4158:I4158,I4158),"")</f>
        <v>38</v>
      </c>
      <c r="L4158" s="13">
        <f>IFERROR(VLOOKUP(I4158,T_LISTES[],3,0),"")</f>
        <v>0</v>
      </c>
      <c r="M4158" s="13" t="str">
        <f t="shared" si="131"/>
        <v/>
      </c>
      <c r="N4158" s="23"/>
      <c r="O4158" s="8"/>
      <c r="P4158" s="69">
        <v>0</v>
      </c>
      <c r="Q4158" s="22"/>
      <c r="R4158" s="14" t="s">
        <v>1790</v>
      </c>
    </row>
    <row r="4159" spans="1:18" x14ac:dyDescent="0.25">
      <c r="A4159" s="14">
        <f t="shared" si="130"/>
        <v>4158</v>
      </c>
      <c r="B4159" s="15">
        <v>44470</v>
      </c>
      <c r="C4159" s="7">
        <v>44484</v>
      </c>
      <c r="D4159" s="8" t="s">
        <v>842</v>
      </c>
      <c r="E4159" s="22" t="s">
        <v>316</v>
      </c>
      <c r="F4159" s="67" t="s">
        <v>1735</v>
      </c>
      <c r="G4159" s="8"/>
      <c r="H4159" s="67" t="s">
        <v>1742</v>
      </c>
      <c r="I4159" s="22" t="s">
        <v>624</v>
      </c>
      <c r="J4159" s="68">
        <v>1</v>
      </c>
      <c r="K4159" s="13">
        <f>IFERROR(VLOOKUP(I4159,'LISTES stock'!A$2:B$1487,2,0)+SUMIFS(J4159:J4159,D4159:D4159,"ENTRÉE",I4159:I4159,I4159)-SUMIFS(J4159:J4159,D4159:D4159,"SORTIE",I4159:I4159,I4159),"")</f>
        <v>-4</v>
      </c>
      <c r="L4159" s="13">
        <f>IFERROR(VLOOKUP(I4159,T_LISTES[],3,0),"")</f>
        <v>2</v>
      </c>
      <c r="M4159" s="13" t="str">
        <f t="shared" si="131"/>
        <v>COMMANDER</v>
      </c>
      <c r="N4159" s="23"/>
      <c r="O4159" s="8"/>
      <c r="P4159" s="69">
        <v>0</v>
      </c>
      <c r="Q4159" s="22"/>
      <c r="R4159" s="14" t="s">
        <v>1790</v>
      </c>
    </row>
    <row r="4160" spans="1:18" x14ac:dyDescent="0.25">
      <c r="A4160" s="14">
        <f t="shared" si="130"/>
        <v>4159</v>
      </c>
      <c r="B4160" s="15">
        <v>44470</v>
      </c>
      <c r="C4160" s="7">
        <v>44484</v>
      </c>
      <c r="D4160" s="8" t="s">
        <v>842</v>
      </c>
      <c r="E4160" s="22" t="s">
        <v>179</v>
      </c>
      <c r="F4160" s="67" t="s">
        <v>1747</v>
      </c>
      <c r="G4160" s="8"/>
      <c r="H4160" s="67" t="s">
        <v>17</v>
      </c>
      <c r="I4160" s="22" t="s">
        <v>42</v>
      </c>
      <c r="J4160" s="68">
        <v>1</v>
      </c>
      <c r="K4160" s="13">
        <f>IFERROR(VLOOKUP(I4160,'LISTES stock'!A$2:B$1487,2,0)+SUMIFS(J4160:J4160,D4160:D4160,"ENTRÉE",I4160:I4160,I4160)-SUMIFS(J4160:J4160,D4160:D4160,"SORTIE",I4160:I4160,I4160),"")</f>
        <v>-20</v>
      </c>
      <c r="L4160" s="13">
        <f>IFERROR(VLOOKUP(I4160,T_LISTES[],3,0),"")</f>
        <v>0</v>
      </c>
      <c r="M4160" s="13" t="str">
        <f t="shared" si="131"/>
        <v>COMMANDER</v>
      </c>
      <c r="N4160" s="23"/>
      <c r="O4160" s="8"/>
      <c r="P4160" s="69">
        <v>0</v>
      </c>
      <c r="Q4160" s="22" t="s">
        <v>1979</v>
      </c>
      <c r="R4160" s="14" t="s">
        <v>1776</v>
      </c>
    </row>
    <row r="4161" spans="1:18" x14ac:dyDescent="0.25">
      <c r="A4161" s="14">
        <f t="shared" si="130"/>
        <v>4160</v>
      </c>
      <c r="B4161" s="15">
        <v>44470</v>
      </c>
      <c r="C4161" s="7">
        <v>44484</v>
      </c>
      <c r="D4161" s="8" t="s">
        <v>842</v>
      </c>
      <c r="E4161" s="22" t="s">
        <v>215</v>
      </c>
      <c r="F4161" s="67" t="s">
        <v>1744</v>
      </c>
      <c r="G4161" s="8"/>
      <c r="H4161" s="67" t="s">
        <v>33</v>
      </c>
      <c r="I4161" s="22" t="s">
        <v>557</v>
      </c>
      <c r="J4161" s="68">
        <v>1</v>
      </c>
      <c r="K4161" s="13">
        <f>IFERROR(VLOOKUP(I4161,'LISTES stock'!A$2:B$1487,2,0)+SUMIFS(J4161:J4161,D4161:D4161,"ENTRÉE",I4161:I4161,I4161)-SUMIFS(J4161:J4161,D4161:D4161,"SORTIE",I4161:I4161,I4161),"")</f>
        <v>-3</v>
      </c>
      <c r="L4161" s="13">
        <f>IFERROR(VLOOKUP(I4161,T_LISTES[],3,0),"")</f>
        <v>2</v>
      </c>
      <c r="M4161" s="13" t="str">
        <f t="shared" si="131"/>
        <v>COMMANDER</v>
      </c>
      <c r="N4161" s="23"/>
      <c r="O4161" s="8"/>
      <c r="P4161" s="69">
        <v>0</v>
      </c>
      <c r="Q4161" s="22"/>
      <c r="R4161" s="14" t="s">
        <v>1865</v>
      </c>
    </row>
    <row r="4162" spans="1:18" x14ac:dyDescent="0.25">
      <c r="A4162" s="14">
        <f t="shared" si="130"/>
        <v>4161</v>
      </c>
      <c r="B4162" s="15">
        <v>44470</v>
      </c>
      <c r="C4162" s="7">
        <v>44484</v>
      </c>
      <c r="D4162" s="8" t="s">
        <v>842</v>
      </c>
      <c r="E4162" s="22" t="s">
        <v>215</v>
      </c>
      <c r="F4162" s="67" t="s">
        <v>1768</v>
      </c>
      <c r="G4162" s="8"/>
      <c r="H4162" s="67" t="s">
        <v>33</v>
      </c>
      <c r="I4162" s="22" t="s">
        <v>39</v>
      </c>
      <c r="J4162" s="68">
        <v>1</v>
      </c>
      <c r="K4162" s="13">
        <f>IFERROR(VLOOKUP(I4162,'LISTES stock'!A$2:B$1487,2,0)+SUMIFS(J4162:J4162,D4162:D4162,"ENTRÉE",I4162:I4162,I4162)-SUMIFS(J4162:J4162,D4162:D4162,"SORTIE",I4162:I4162,I4162),"")</f>
        <v>38</v>
      </c>
      <c r="L4162" s="13">
        <f>IFERROR(VLOOKUP(I4162,T_LISTES[],3,0),"")</f>
        <v>0</v>
      </c>
      <c r="M4162" s="13" t="str">
        <f t="shared" si="131"/>
        <v/>
      </c>
      <c r="N4162" s="23"/>
      <c r="O4162" s="8"/>
      <c r="P4162" s="69">
        <v>0</v>
      </c>
      <c r="Q4162" s="22"/>
      <c r="R4162" s="14" t="s">
        <v>1759</v>
      </c>
    </row>
    <row r="4163" spans="1:18" x14ac:dyDescent="0.25">
      <c r="A4163" s="14">
        <f t="shared" si="130"/>
        <v>4162</v>
      </c>
      <c r="B4163" s="15">
        <v>44470</v>
      </c>
      <c r="C4163" s="7">
        <v>44484</v>
      </c>
      <c r="D4163" s="8" t="s">
        <v>842</v>
      </c>
      <c r="E4163" s="22" t="s">
        <v>316</v>
      </c>
      <c r="F4163" s="67" t="s">
        <v>1768</v>
      </c>
      <c r="G4163" s="8"/>
      <c r="H4163" s="67" t="s">
        <v>33</v>
      </c>
      <c r="I4163" s="22" t="s">
        <v>39</v>
      </c>
      <c r="J4163" s="68">
        <v>1</v>
      </c>
      <c r="K4163" s="13">
        <f>IFERROR(VLOOKUP(I4163,'LISTES stock'!A$2:B$1487,2,0)+SUMIFS(J4163:J4163,D4163:D4163,"ENTRÉE",I4163:I4163,I4163)-SUMIFS(J4163:J4163,D4163:D4163,"SORTIE",I4163:I4163,I4163),"")</f>
        <v>38</v>
      </c>
      <c r="L4163" s="13">
        <f>IFERROR(VLOOKUP(I4163,T_LISTES[],3,0),"")</f>
        <v>0</v>
      </c>
      <c r="M4163" s="13" t="str">
        <f t="shared" si="131"/>
        <v/>
      </c>
      <c r="N4163" s="23"/>
      <c r="O4163" s="8"/>
      <c r="P4163" s="69">
        <v>0</v>
      </c>
      <c r="Q4163" s="22"/>
      <c r="R4163" s="14" t="s">
        <v>1790</v>
      </c>
    </row>
    <row r="4164" spans="1:18" x14ac:dyDescent="0.25">
      <c r="A4164" s="14">
        <f t="shared" si="130"/>
        <v>4163</v>
      </c>
      <c r="B4164" s="15">
        <v>44470</v>
      </c>
      <c r="C4164" s="7">
        <v>44484</v>
      </c>
      <c r="D4164" s="8" t="s">
        <v>842</v>
      </c>
      <c r="E4164" s="22" t="s">
        <v>215</v>
      </c>
      <c r="F4164" s="67" t="s">
        <v>1747</v>
      </c>
      <c r="G4164" s="8"/>
      <c r="H4164" s="67" t="s">
        <v>33</v>
      </c>
      <c r="I4164" s="22" t="s">
        <v>497</v>
      </c>
      <c r="J4164" s="68">
        <v>1</v>
      </c>
      <c r="K4164" s="13">
        <f>IFERROR(VLOOKUP(I4164,'LISTES stock'!A$2:B$1487,2,0)+SUMIFS(J4164:J4164,D4164:D4164,"ENTRÉE",I4164:I4164,I4164)-SUMIFS(J4164:J4164,D4164:D4164,"SORTIE",I4164:I4164,I4164),"")</f>
        <v>-11</v>
      </c>
      <c r="L4164" s="13">
        <f>IFERROR(VLOOKUP(I4164,T_LISTES[],3,0),"")</f>
        <v>0</v>
      </c>
      <c r="M4164" s="13" t="str">
        <f t="shared" si="131"/>
        <v>COMMANDER</v>
      </c>
      <c r="N4164" s="23"/>
      <c r="O4164" s="8"/>
      <c r="P4164" s="69">
        <v>0</v>
      </c>
      <c r="Q4164" s="22"/>
      <c r="R4164" s="14" t="s">
        <v>1759</v>
      </c>
    </row>
    <row r="4165" spans="1:18" x14ac:dyDescent="0.25">
      <c r="A4165" s="14">
        <f t="shared" si="130"/>
        <v>4164</v>
      </c>
      <c r="B4165" s="15">
        <v>44470</v>
      </c>
      <c r="C4165" s="7">
        <v>44484</v>
      </c>
      <c r="D4165" s="8" t="s">
        <v>842</v>
      </c>
      <c r="E4165" s="22" t="s">
        <v>217</v>
      </c>
      <c r="F4165" s="67" t="s">
        <v>1964</v>
      </c>
      <c r="G4165" s="8"/>
      <c r="H4165" s="67" t="s">
        <v>1742</v>
      </c>
      <c r="I4165" s="22" t="s">
        <v>329</v>
      </c>
      <c r="J4165" s="68">
        <v>2</v>
      </c>
      <c r="K4165" s="13">
        <f>IFERROR(VLOOKUP(I4165,'LISTES stock'!A$2:B$1487,2,0)+SUMIFS(J4165:J4165,D4165:D4165,"ENTRÉE",I4165:I4165,I4165)-SUMIFS(J4165:J4165,D4165:D4165,"SORTIE",I4165:I4165,I4165),"")</f>
        <v>32</v>
      </c>
      <c r="L4165" s="13">
        <f>IFERROR(VLOOKUP(I4165,T_LISTES[],3,0),"")</f>
        <v>2</v>
      </c>
      <c r="M4165" s="13" t="str">
        <f t="shared" si="131"/>
        <v/>
      </c>
      <c r="N4165" s="23"/>
      <c r="O4165" s="8"/>
      <c r="P4165" s="69">
        <v>0</v>
      </c>
      <c r="Q4165" s="22"/>
      <c r="R4165" s="14" t="s">
        <v>1743</v>
      </c>
    </row>
    <row r="4166" spans="1:18" x14ac:dyDescent="0.25">
      <c r="A4166" s="14">
        <f t="shared" si="130"/>
        <v>4165</v>
      </c>
      <c r="B4166" s="15">
        <v>44470</v>
      </c>
      <c r="C4166" s="7">
        <v>44484</v>
      </c>
      <c r="D4166" s="8" t="s">
        <v>842</v>
      </c>
      <c r="E4166" s="22" t="s">
        <v>217</v>
      </c>
      <c r="F4166" s="67" t="s">
        <v>1964</v>
      </c>
      <c r="G4166" s="8"/>
      <c r="H4166" s="67" t="s">
        <v>1742</v>
      </c>
      <c r="I4166" s="22" t="s">
        <v>7</v>
      </c>
      <c r="J4166" s="68">
        <v>1</v>
      </c>
      <c r="K4166" s="13">
        <f>IFERROR(VLOOKUP(I4166,'LISTES stock'!A$2:B$1487,2,0)+SUMIFS(J4166:J4166,D4166:D4166,"ENTRÉE",I4166:I4166,I4166)-SUMIFS(J4166:J4166,D4166:D4166,"SORTIE",I4166:I4166,I4166),"")</f>
        <v>0</v>
      </c>
      <c r="L4166" s="13">
        <f>IFERROR(VLOOKUP(I4166,T_LISTES[],3,0),"")</f>
        <v>2</v>
      </c>
      <c r="M4166" s="13" t="str">
        <f t="shared" si="131"/>
        <v>COMMANDER</v>
      </c>
      <c r="N4166" s="23"/>
      <c r="O4166" s="8"/>
      <c r="P4166" s="69">
        <v>0</v>
      </c>
      <c r="Q4166" s="22"/>
      <c r="R4166" s="14" t="s">
        <v>1743</v>
      </c>
    </row>
    <row r="4167" spans="1:18" x14ac:dyDescent="0.25">
      <c r="A4167" s="14">
        <f t="shared" si="130"/>
        <v>4166</v>
      </c>
      <c r="B4167" s="15">
        <v>44470</v>
      </c>
      <c r="C4167" s="7">
        <v>44484</v>
      </c>
      <c r="D4167" s="8" t="s">
        <v>842</v>
      </c>
      <c r="E4167" s="22" t="s">
        <v>267</v>
      </c>
      <c r="F4167" s="67" t="s">
        <v>1860</v>
      </c>
      <c r="G4167" s="8"/>
      <c r="H4167" s="67" t="s">
        <v>33</v>
      </c>
      <c r="I4167" s="22" t="s">
        <v>525</v>
      </c>
      <c r="J4167" s="68">
        <v>1</v>
      </c>
      <c r="K4167" s="13">
        <f>IFERROR(VLOOKUP(I4167,'LISTES stock'!A$2:B$1487,2,0)+SUMIFS(J4167:J4167,D4167:D4167,"ENTRÉE",I4167:I4167,I4167)-SUMIFS(J4167:J4167,D4167:D4167,"SORTIE",I4167:I4167,I4167),"")</f>
        <v>-3</v>
      </c>
      <c r="L4167" s="13">
        <f>IFERROR(VLOOKUP(I4167,T_LISTES[],3,0),"")</f>
        <v>0</v>
      </c>
      <c r="M4167" s="13" t="str">
        <f t="shared" si="131"/>
        <v>COMMANDER</v>
      </c>
      <c r="N4167" s="23"/>
      <c r="O4167" s="8"/>
      <c r="P4167" s="69">
        <v>0</v>
      </c>
      <c r="Q4167" s="22"/>
      <c r="R4167" s="14" t="s">
        <v>1842</v>
      </c>
    </row>
    <row r="4168" spans="1:18" x14ac:dyDescent="0.25">
      <c r="A4168" s="14">
        <f t="shared" si="130"/>
        <v>4167</v>
      </c>
      <c r="B4168" s="15">
        <v>44470</v>
      </c>
      <c r="C4168" s="7">
        <v>44484</v>
      </c>
      <c r="D4168" s="8" t="s">
        <v>842</v>
      </c>
      <c r="E4168" s="22" t="s">
        <v>267</v>
      </c>
      <c r="F4168" s="67" t="s">
        <v>1744</v>
      </c>
      <c r="G4168" s="8"/>
      <c r="H4168" s="67" t="s">
        <v>33</v>
      </c>
      <c r="I4168" s="22" t="s">
        <v>440</v>
      </c>
      <c r="J4168" s="68">
        <v>1</v>
      </c>
      <c r="K4168" s="13">
        <f>IFERROR(VLOOKUP(I4168,'LISTES stock'!A$2:B$1487,2,0)+SUMIFS(J4168:J4168,D4168:D4168,"ENTRÉE",I4168:I4168,I4168)-SUMIFS(J4168:J4168,D4168:D4168,"SORTIE",I4168:I4168,I4168),"")</f>
        <v>2</v>
      </c>
      <c r="L4168" s="13">
        <f>IFERROR(VLOOKUP(I4168,T_LISTES[],3,0),"")</f>
        <v>0</v>
      </c>
      <c r="M4168" s="13" t="str">
        <f t="shared" si="131"/>
        <v/>
      </c>
      <c r="N4168" s="23"/>
      <c r="O4168" s="8"/>
      <c r="P4168" s="69">
        <v>0</v>
      </c>
      <c r="Q4168" s="22"/>
      <c r="R4168" s="14" t="s">
        <v>1759</v>
      </c>
    </row>
    <row r="4169" spans="1:18" x14ac:dyDescent="0.25">
      <c r="A4169" s="14">
        <f t="shared" si="130"/>
        <v>4168</v>
      </c>
      <c r="B4169" s="15">
        <v>44470</v>
      </c>
      <c r="C4169" s="7">
        <v>44484</v>
      </c>
      <c r="D4169" s="8" t="s">
        <v>842</v>
      </c>
      <c r="E4169" s="22" t="s">
        <v>826</v>
      </c>
      <c r="F4169" s="67" t="s">
        <v>1747</v>
      </c>
      <c r="G4169" s="8"/>
      <c r="H4169" s="67" t="s">
        <v>26</v>
      </c>
      <c r="I4169" s="22" t="s">
        <v>70</v>
      </c>
      <c r="J4169" s="68">
        <v>1</v>
      </c>
      <c r="K4169" s="13">
        <f>IFERROR(VLOOKUP(I4169,'LISTES stock'!A$2:B$1487,2,0)+SUMIFS(J4169:J4169,D4169:D4169,"ENTRÉE",I4169:I4169,I4169)-SUMIFS(J4169:J4169,D4169:D4169,"SORTIE",I4169:I4169,I4169),"")</f>
        <v>-34</v>
      </c>
      <c r="L4169" s="13">
        <f>IFERROR(VLOOKUP(I4169,T_LISTES[],3,0),"")</f>
        <v>2</v>
      </c>
      <c r="M4169" s="13" t="str">
        <f t="shared" si="131"/>
        <v>COMMANDER</v>
      </c>
      <c r="N4169" s="23" t="s">
        <v>1775</v>
      </c>
      <c r="O4169" s="8"/>
      <c r="P4169" s="69">
        <v>0</v>
      </c>
      <c r="Q4169" s="22"/>
      <c r="R4169" s="14" t="s">
        <v>2164</v>
      </c>
    </row>
    <row r="4170" spans="1:18" x14ac:dyDescent="0.25">
      <c r="A4170" s="14">
        <f t="shared" si="130"/>
        <v>4169</v>
      </c>
      <c r="B4170" s="15">
        <v>44470</v>
      </c>
      <c r="C4170" s="7">
        <v>44484</v>
      </c>
      <c r="D4170" s="8" t="s">
        <v>842</v>
      </c>
      <c r="E4170" s="22" t="s">
        <v>179</v>
      </c>
      <c r="F4170" s="67" t="s">
        <v>1747</v>
      </c>
      <c r="G4170" s="8"/>
      <c r="H4170" s="67" t="s">
        <v>17</v>
      </c>
      <c r="I4170" s="22" t="s">
        <v>116</v>
      </c>
      <c r="J4170" s="68">
        <v>4</v>
      </c>
      <c r="K4170" s="13">
        <f>IFERROR(VLOOKUP(I4170,'LISTES stock'!A$2:B$1487,2,0)+SUMIFS(J4170:J4170,D4170:D4170,"ENTRÉE",I4170:I4170,I4170)-SUMIFS(J4170:J4170,D4170:D4170,"SORTIE",I4170:I4170,I4170),"")</f>
        <v>-12</v>
      </c>
      <c r="L4170" s="13">
        <f>IFERROR(VLOOKUP(I4170,T_LISTES[],3,0),"")</f>
        <v>0</v>
      </c>
      <c r="M4170" s="13" t="str">
        <f t="shared" si="131"/>
        <v>COMMANDER</v>
      </c>
      <c r="N4170" s="23" t="s">
        <v>1811</v>
      </c>
      <c r="O4170" s="8"/>
      <c r="P4170" s="69">
        <v>0</v>
      </c>
      <c r="Q4170" s="22"/>
      <c r="R4170" s="14" t="s">
        <v>1776</v>
      </c>
    </row>
    <row r="4171" spans="1:18" x14ac:dyDescent="0.25">
      <c r="A4171" s="14">
        <f t="shared" si="130"/>
        <v>4170</v>
      </c>
      <c r="B4171" s="15">
        <v>44470</v>
      </c>
      <c r="C4171" s="7">
        <v>44485</v>
      </c>
      <c r="D4171" s="8" t="s">
        <v>842</v>
      </c>
      <c r="E4171" s="22" t="s">
        <v>88</v>
      </c>
      <c r="F4171" s="67" t="s">
        <v>1744</v>
      </c>
      <c r="G4171" s="8"/>
      <c r="H4171" s="67" t="s">
        <v>33</v>
      </c>
      <c r="I4171" s="22" t="s">
        <v>243</v>
      </c>
      <c r="J4171" s="68">
        <v>1</v>
      </c>
      <c r="K4171" s="13">
        <f>IFERROR(VLOOKUP(I4171,'LISTES stock'!A$2:B$1487,2,0)+SUMIFS(J4171:J4171,D4171:D4171,"ENTRÉE",I4171:I4171,I4171)-SUMIFS(J4171:J4171,D4171:D4171,"SORTIE",I4171:I4171,I4171),"")</f>
        <v>-1</v>
      </c>
      <c r="L4171" s="13">
        <f>IFERROR(VLOOKUP(I4171,T_LISTES[],3,0),"")</f>
        <v>2</v>
      </c>
      <c r="M4171" s="13" t="str">
        <f t="shared" si="131"/>
        <v>COMMANDER</v>
      </c>
      <c r="N4171" s="23"/>
      <c r="O4171" s="8"/>
      <c r="P4171" s="69">
        <v>6667</v>
      </c>
      <c r="Q4171" s="22"/>
      <c r="R4171" s="14" t="s">
        <v>2211</v>
      </c>
    </row>
    <row r="4172" spans="1:18" x14ac:dyDescent="0.25">
      <c r="A4172" s="14">
        <f t="shared" si="130"/>
        <v>4171</v>
      </c>
      <c r="B4172" s="15">
        <v>44470</v>
      </c>
      <c r="C4172" s="7">
        <v>44485</v>
      </c>
      <c r="D4172" s="8" t="s">
        <v>842</v>
      </c>
      <c r="E4172" s="22" t="s">
        <v>88</v>
      </c>
      <c r="F4172" s="67" t="s">
        <v>1747</v>
      </c>
      <c r="G4172" s="8"/>
      <c r="H4172" s="67" t="s">
        <v>26</v>
      </c>
      <c r="I4172" s="22" t="s">
        <v>69</v>
      </c>
      <c r="J4172" s="68">
        <v>1</v>
      </c>
      <c r="K4172" s="13">
        <f>IFERROR(VLOOKUP(I4172,'LISTES stock'!A$2:B$1487,2,0)+SUMIFS(J4172:J4172,D4172:D4172,"ENTRÉE",I4172:I4172,I4172)-SUMIFS(J4172:J4172,D4172:D4172,"SORTIE",I4172:I4172,I4172),"")</f>
        <v>-8</v>
      </c>
      <c r="L4172" s="13">
        <f>IFERROR(VLOOKUP(I4172,T_LISTES[],3,0),"")</f>
        <v>2</v>
      </c>
      <c r="M4172" s="13" t="str">
        <f t="shared" si="131"/>
        <v>COMMANDER</v>
      </c>
      <c r="N4172" s="23"/>
      <c r="O4172" s="8"/>
      <c r="P4172" s="69">
        <v>0</v>
      </c>
      <c r="Q4172" s="22"/>
      <c r="R4172" s="14" t="s">
        <v>1737</v>
      </c>
    </row>
    <row r="4173" spans="1:18" x14ac:dyDescent="0.25">
      <c r="A4173" s="14">
        <f t="shared" si="130"/>
        <v>4172</v>
      </c>
      <c r="B4173" s="15">
        <v>44470</v>
      </c>
      <c r="C4173" s="7">
        <v>44485</v>
      </c>
      <c r="D4173" s="8" t="s">
        <v>842</v>
      </c>
      <c r="E4173" s="22" t="s">
        <v>88</v>
      </c>
      <c r="F4173" s="67" t="s">
        <v>1747</v>
      </c>
      <c r="G4173" s="8"/>
      <c r="H4173" s="67" t="s">
        <v>26</v>
      </c>
      <c r="I4173" s="22" t="s">
        <v>70</v>
      </c>
      <c r="J4173" s="68">
        <v>1</v>
      </c>
      <c r="K4173" s="13">
        <f>IFERROR(VLOOKUP(I4173,'LISTES stock'!A$2:B$1487,2,0)+SUMIFS(J4173:J4173,D4173:D4173,"ENTRÉE",I4173:I4173,I4173)-SUMIFS(J4173:J4173,D4173:D4173,"SORTIE",I4173:I4173,I4173),"")</f>
        <v>-34</v>
      </c>
      <c r="L4173" s="13">
        <f>IFERROR(VLOOKUP(I4173,T_LISTES[],3,0),"")</f>
        <v>2</v>
      </c>
      <c r="M4173" s="13" t="str">
        <f t="shared" si="131"/>
        <v>COMMANDER</v>
      </c>
      <c r="N4173" s="23" t="s">
        <v>1775</v>
      </c>
      <c r="O4173" s="8"/>
      <c r="P4173" s="69">
        <v>0</v>
      </c>
      <c r="Q4173" s="22"/>
      <c r="R4173" s="14" t="s">
        <v>1737</v>
      </c>
    </row>
    <row r="4174" spans="1:18" x14ac:dyDescent="0.25">
      <c r="A4174" s="14">
        <f t="shared" si="130"/>
        <v>4173</v>
      </c>
      <c r="B4174" s="15">
        <v>44470</v>
      </c>
      <c r="C4174" s="7">
        <v>44485</v>
      </c>
      <c r="D4174" s="8" t="s">
        <v>842</v>
      </c>
      <c r="E4174" s="22" t="s">
        <v>368</v>
      </c>
      <c r="F4174" s="67" t="s">
        <v>1747</v>
      </c>
      <c r="G4174" s="8"/>
      <c r="H4174" s="67" t="s">
        <v>26</v>
      </c>
      <c r="I4174" s="22" t="s">
        <v>69</v>
      </c>
      <c r="J4174" s="68">
        <v>1</v>
      </c>
      <c r="K4174" s="13">
        <f>IFERROR(VLOOKUP(I4174,'LISTES stock'!A$2:B$1487,2,0)+SUMIFS(J4174:J4174,D4174:D4174,"ENTRÉE",I4174:I4174,I4174)-SUMIFS(J4174:J4174,D4174:D4174,"SORTIE",I4174:I4174,I4174),"")</f>
        <v>-8</v>
      </c>
      <c r="L4174" s="13">
        <f>IFERROR(VLOOKUP(I4174,T_LISTES[],3,0),"")</f>
        <v>2</v>
      </c>
      <c r="M4174" s="13" t="str">
        <f t="shared" si="131"/>
        <v>COMMANDER</v>
      </c>
      <c r="N4174" s="23"/>
      <c r="O4174" s="8"/>
      <c r="P4174" s="69">
        <v>0</v>
      </c>
      <c r="Q4174" s="22"/>
      <c r="R4174" s="14" t="s">
        <v>1790</v>
      </c>
    </row>
    <row r="4175" spans="1:18" x14ac:dyDescent="0.25">
      <c r="A4175" s="14">
        <f t="shared" si="130"/>
        <v>4174</v>
      </c>
      <c r="B4175" s="15">
        <v>44470</v>
      </c>
      <c r="C4175" s="7">
        <v>44485</v>
      </c>
      <c r="D4175" s="8" t="s">
        <v>842</v>
      </c>
      <c r="E4175" s="22" t="s">
        <v>368</v>
      </c>
      <c r="F4175" s="67" t="s">
        <v>1964</v>
      </c>
      <c r="G4175" s="8"/>
      <c r="H4175" s="67" t="s">
        <v>1742</v>
      </c>
      <c r="I4175" s="22" t="s">
        <v>337</v>
      </c>
      <c r="J4175" s="68">
        <v>1</v>
      </c>
      <c r="K4175" s="13">
        <f>IFERROR(VLOOKUP(I4175,'LISTES stock'!A$2:B$1487,2,0)+SUMIFS(J4175:J4175,D4175:D4175,"ENTRÉE",I4175:I4175,I4175)-SUMIFS(J4175:J4175,D4175:D4175,"SORTIE",I4175:I4175,I4175),"")</f>
        <v>-25</v>
      </c>
      <c r="L4175" s="13">
        <f>IFERROR(VLOOKUP(I4175,T_LISTES[],3,0),"")</f>
        <v>2</v>
      </c>
      <c r="M4175" s="13" t="str">
        <f t="shared" si="131"/>
        <v>COMMANDER</v>
      </c>
      <c r="N4175" s="23"/>
      <c r="O4175" s="8"/>
      <c r="P4175" s="69">
        <v>0</v>
      </c>
      <c r="Q4175" s="22"/>
      <c r="R4175" s="14" t="s">
        <v>2211</v>
      </c>
    </row>
    <row r="4176" spans="1:18" x14ac:dyDescent="0.25">
      <c r="A4176" s="14">
        <f t="shared" si="130"/>
        <v>4175</v>
      </c>
      <c r="B4176" s="15">
        <v>44470</v>
      </c>
      <c r="C4176" s="7">
        <v>44485</v>
      </c>
      <c r="D4176" s="8" t="s">
        <v>842</v>
      </c>
      <c r="E4176" s="22" t="s">
        <v>84</v>
      </c>
      <c r="F4176" s="67" t="s">
        <v>1747</v>
      </c>
      <c r="G4176" s="8"/>
      <c r="H4176" s="67" t="s">
        <v>26</v>
      </c>
      <c r="I4176" s="22" t="s">
        <v>64</v>
      </c>
      <c r="J4176" s="68">
        <v>1</v>
      </c>
      <c r="K4176" s="13">
        <f>IFERROR(VLOOKUP(I4176,'LISTES stock'!A$2:B$1487,2,0)+SUMIFS(J4176:J4176,D4176:D4176,"ENTRÉE",I4176:I4176,I4176)-SUMIFS(J4176:J4176,D4176:D4176,"SORTIE",I4176:I4176,I4176),"")</f>
        <v>-50</v>
      </c>
      <c r="L4176" s="13">
        <f>IFERROR(VLOOKUP(I4176,T_LISTES[],3,0),"")</f>
        <v>2</v>
      </c>
      <c r="M4176" s="13" t="str">
        <f t="shared" si="131"/>
        <v>COMMANDER</v>
      </c>
      <c r="N4176" s="23"/>
      <c r="O4176" s="8"/>
      <c r="P4176" s="69">
        <v>0</v>
      </c>
      <c r="Q4176" s="22" t="s">
        <v>1780</v>
      </c>
      <c r="R4176" s="14" t="s">
        <v>1759</v>
      </c>
    </row>
    <row r="4177" spans="1:18" x14ac:dyDescent="0.25">
      <c r="A4177" s="14">
        <f t="shared" si="130"/>
        <v>4176</v>
      </c>
      <c r="B4177" s="15">
        <v>44470</v>
      </c>
      <c r="C4177" s="7">
        <v>44485</v>
      </c>
      <c r="D4177" s="8" t="s">
        <v>842</v>
      </c>
      <c r="E4177" s="22" t="s">
        <v>84</v>
      </c>
      <c r="F4177" s="67" t="s">
        <v>1747</v>
      </c>
      <c r="G4177" s="8"/>
      <c r="H4177" s="67" t="s">
        <v>26</v>
      </c>
      <c r="I4177" s="22" t="s">
        <v>65</v>
      </c>
      <c r="J4177" s="68">
        <v>1</v>
      </c>
      <c r="K4177" s="13">
        <f>IFERROR(VLOOKUP(I4177,'LISTES stock'!A$2:B$1487,2,0)+SUMIFS(J4177:J4177,D4177:D4177,"ENTRÉE",I4177:I4177,I4177)-SUMIFS(J4177:J4177,D4177:D4177,"SORTIE",I4177:I4177,I4177),"")</f>
        <v>-54</v>
      </c>
      <c r="L4177" s="13">
        <f>IFERROR(VLOOKUP(I4177,T_LISTES[],3,0),"")</f>
        <v>2</v>
      </c>
      <c r="M4177" s="13" t="str">
        <f t="shared" si="131"/>
        <v>COMMANDER</v>
      </c>
      <c r="N4177" s="23"/>
      <c r="O4177" s="8"/>
      <c r="P4177" s="69">
        <v>0</v>
      </c>
      <c r="Q4177" s="22" t="s">
        <v>1780</v>
      </c>
      <c r="R4177" s="14" t="s">
        <v>1759</v>
      </c>
    </row>
    <row r="4178" spans="1:18" x14ac:dyDescent="0.25">
      <c r="A4178" s="14">
        <f t="shared" si="130"/>
        <v>4177</v>
      </c>
      <c r="B4178" s="15">
        <v>44470</v>
      </c>
      <c r="C4178" s="7">
        <v>44485</v>
      </c>
      <c r="D4178" s="8" t="s">
        <v>842</v>
      </c>
      <c r="E4178" s="22" t="s">
        <v>84</v>
      </c>
      <c r="F4178" s="67" t="s">
        <v>1860</v>
      </c>
      <c r="G4178" s="8"/>
      <c r="H4178" s="67" t="s">
        <v>26</v>
      </c>
      <c r="I4178" s="22" t="s">
        <v>135</v>
      </c>
      <c r="J4178" s="68">
        <v>1</v>
      </c>
      <c r="K4178" s="13">
        <f>IFERROR(VLOOKUP(I4178,'LISTES stock'!A$2:B$1487,2,0)+SUMIFS(J4178:J4178,D4178:D4178,"ENTRÉE",I4178:I4178,I4178)-SUMIFS(J4178:J4178,D4178:D4178,"SORTIE",I4178:I4178,I4178),"")</f>
        <v>-87</v>
      </c>
      <c r="L4178" s="13">
        <f>IFERROR(VLOOKUP(I4178,T_LISTES[],3,0),"")</f>
        <v>2</v>
      </c>
      <c r="M4178" s="13" t="str">
        <f t="shared" si="131"/>
        <v>COMMANDER</v>
      </c>
      <c r="N4178" s="23"/>
      <c r="O4178" s="8"/>
      <c r="P4178" s="69">
        <v>0</v>
      </c>
      <c r="Q4178" s="22" t="s">
        <v>1780</v>
      </c>
      <c r="R4178" s="14" t="s">
        <v>1759</v>
      </c>
    </row>
    <row r="4179" spans="1:18" x14ac:dyDescent="0.25">
      <c r="A4179" s="14">
        <f t="shared" si="130"/>
        <v>4178</v>
      </c>
      <c r="B4179" s="15">
        <v>44470</v>
      </c>
      <c r="C4179" s="7">
        <v>44485</v>
      </c>
      <c r="D4179" s="8" t="s">
        <v>842</v>
      </c>
      <c r="E4179" s="22" t="s">
        <v>84</v>
      </c>
      <c r="F4179" s="67" t="s">
        <v>1765</v>
      </c>
      <c r="G4179" s="8"/>
      <c r="H4179" s="67" t="s">
        <v>58</v>
      </c>
      <c r="I4179" s="22" t="s">
        <v>57</v>
      </c>
      <c r="J4179" s="68">
        <v>35</v>
      </c>
      <c r="K4179" s="13">
        <f>IFERROR(VLOOKUP(I4179,'LISTES stock'!A$2:B$1487,2,0)+SUMIFS(J4179:J4179,D4179:D4179,"ENTRÉE",I4179:I4179,I4179)-SUMIFS(J4179:J4179,D4179:D4179,"SORTIE",I4179:I4179,I4179),"")</f>
        <v>-7079</v>
      </c>
      <c r="L4179" s="13">
        <f>IFERROR(VLOOKUP(I4179,T_LISTES[],3,0),"")</f>
        <v>0</v>
      </c>
      <c r="M4179" s="13" t="str">
        <f t="shared" si="131"/>
        <v>COMMANDER</v>
      </c>
      <c r="N4179" s="23"/>
      <c r="O4179" s="8"/>
      <c r="P4179" s="69">
        <v>0</v>
      </c>
      <c r="Q4179" s="22" t="s">
        <v>1780</v>
      </c>
      <c r="R4179" s="14" t="s">
        <v>1759</v>
      </c>
    </row>
    <row r="4180" spans="1:18" x14ac:dyDescent="0.25">
      <c r="A4180" s="14">
        <f t="shared" si="130"/>
        <v>4179</v>
      </c>
      <c r="B4180" s="15">
        <v>44470</v>
      </c>
      <c r="C4180" s="7">
        <v>44485</v>
      </c>
      <c r="D4180" s="8" t="s">
        <v>842</v>
      </c>
      <c r="E4180" s="22" t="s">
        <v>63</v>
      </c>
      <c r="F4180" s="67" t="s">
        <v>1747</v>
      </c>
      <c r="G4180" s="8"/>
      <c r="H4180" s="67" t="s">
        <v>17</v>
      </c>
      <c r="I4180" s="22" t="s">
        <v>22</v>
      </c>
      <c r="J4180" s="68">
        <v>1</v>
      </c>
      <c r="K4180" s="13">
        <f>IFERROR(VLOOKUP(I4180,'LISTES stock'!A$2:B$1487,2,0)+SUMIFS(J4180:J4180,D4180:D4180,"ENTRÉE",I4180:I4180,I4180)-SUMIFS(J4180:J4180,D4180:D4180,"SORTIE",I4180:I4180,I4180),"")</f>
        <v>-19</v>
      </c>
      <c r="L4180" s="13">
        <f>IFERROR(VLOOKUP(I4180,T_LISTES[],3,0),"")</f>
        <v>0</v>
      </c>
      <c r="M4180" s="13" t="str">
        <f t="shared" si="131"/>
        <v>COMMANDER</v>
      </c>
      <c r="N4180" s="23"/>
      <c r="O4180" s="8"/>
      <c r="P4180" s="69">
        <v>0</v>
      </c>
      <c r="Q4180" s="22" t="s">
        <v>2062</v>
      </c>
      <c r="R4180" s="14" t="s">
        <v>1759</v>
      </c>
    </row>
    <row r="4181" spans="1:18" x14ac:dyDescent="0.25">
      <c r="A4181" s="14">
        <f t="shared" si="130"/>
        <v>4180</v>
      </c>
      <c r="B4181" s="15">
        <v>44470</v>
      </c>
      <c r="C4181" s="7">
        <v>44485</v>
      </c>
      <c r="D4181" s="8" t="s">
        <v>842</v>
      </c>
      <c r="E4181" s="22" t="s">
        <v>63</v>
      </c>
      <c r="F4181" s="67" t="s">
        <v>1768</v>
      </c>
      <c r="G4181" s="8"/>
      <c r="H4181" s="67" t="s">
        <v>20</v>
      </c>
      <c r="I4181" s="22" t="s">
        <v>653</v>
      </c>
      <c r="J4181" s="68">
        <v>1</v>
      </c>
      <c r="K4181" s="13">
        <f>IFERROR(VLOOKUP(I4181,'LISTES stock'!A$2:B$1487,2,0)+SUMIFS(J4181:J4181,D4181:D4181,"ENTRÉE",I4181:I4181,I4181)-SUMIFS(J4181:J4181,D4181:D4181,"SORTIE",I4181:I4181,I4181),"")</f>
        <v>-2</v>
      </c>
      <c r="L4181" s="13">
        <f>IFERROR(VLOOKUP(I4181,T_LISTES[],3,0),"")</f>
        <v>0</v>
      </c>
      <c r="M4181" s="13" t="str">
        <f t="shared" si="131"/>
        <v>COMMANDER</v>
      </c>
      <c r="N4181" s="23"/>
      <c r="O4181" s="8"/>
      <c r="P4181" s="69">
        <v>0</v>
      </c>
      <c r="Q4181" s="22"/>
      <c r="R4181" s="14" t="s">
        <v>1737</v>
      </c>
    </row>
    <row r="4182" spans="1:18" x14ac:dyDescent="0.25">
      <c r="A4182" s="14">
        <f t="shared" si="130"/>
        <v>4181</v>
      </c>
      <c r="B4182" s="15">
        <v>44470</v>
      </c>
      <c r="C4182" s="7">
        <v>44485</v>
      </c>
      <c r="D4182" s="8" t="s">
        <v>842</v>
      </c>
      <c r="E4182" s="22" t="s">
        <v>264</v>
      </c>
      <c r="F4182" s="67" t="s">
        <v>1860</v>
      </c>
      <c r="G4182" s="8"/>
      <c r="H4182" s="67" t="s">
        <v>26</v>
      </c>
      <c r="I4182" s="22" t="s">
        <v>133</v>
      </c>
      <c r="J4182" s="68">
        <v>4</v>
      </c>
      <c r="K4182" s="13">
        <f>IFERROR(VLOOKUP(I4182,'LISTES stock'!A$2:B$1487,2,0)+SUMIFS(J4182:J4182,D4182:D4182,"ENTRÉE",I4182:I4182,I4182)-SUMIFS(J4182:J4182,D4182:D4182,"SORTIE",I4182:I4182,I4182),"")</f>
        <v>-7</v>
      </c>
      <c r="L4182" s="13">
        <f>IFERROR(VLOOKUP(I4182,T_LISTES[],3,0),"")</f>
        <v>2</v>
      </c>
      <c r="M4182" s="13" t="str">
        <f t="shared" si="131"/>
        <v>COMMANDER</v>
      </c>
      <c r="N4182" s="23"/>
      <c r="O4182" s="8"/>
      <c r="P4182" s="69">
        <v>0</v>
      </c>
      <c r="Q4182" s="22" t="s">
        <v>2237</v>
      </c>
      <c r="R4182" s="14" t="s">
        <v>1776</v>
      </c>
    </row>
    <row r="4183" spans="1:18" x14ac:dyDescent="0.25">
      <c r="A4183" s="14">
        <f t="shared" si="130"/>
        <v>4182</v>
      </c>
      <c r="B4183" s="15">
        <v>44470</v>
      </c>
      <c r="C4183" s="7">
        <v>44485</v>
      </c>
      <c r="D4183" s="8" t="s">
        <v>842</v>
      </c>
      <c r="E4183" s="22" t="s">
        <v>264</v>
      </c>
      <c r="F4183" s="67" t="s">
        <v>1860</v>
      </c>
      <c r="G4183" s="8"/>
      <c r="H4183" s="67" t="s">
        <v>26</v>
      </c>
      <c r="I4183" s="22" t="s">
        <v>132</v>
      </c>
      <c r="J4183" s="68">
        <v>2</v>
      </c>
      <c r="K4183" s="13">
        <f>IFERROR(VLOOKUP(I4183,'LISTES stock'!A$2:B$1487,2,0)+SUMIFS(J4183:J4183,D4183:D4183,"ENTRÉE",I4183:I4183,I4183)-SUMIFS(J4183:J4183,D4183:D4183,"SORTIE",I4183:I4183,I4183),"")</f>
        <v>-2</v>
      </c>
      <c r="L4183" s="13">
        <f>IFERROR(VLOOKUP(I4183,T_LISTES[],3,0),"")</f>
        <v>2</v>
      </c>
      <c r="M4183" s="13" t="str">
        <f t="shared" si="131"/>
        <v>COMMANDER</v>
      </c>
      <c r="N4183" s="23"/>
      <c r="O4183" s="8"/>
      <c r="P4183" s="69">
        <v>0</v>
      </c>
      <c r="Q4183" s="22" t="s">
        <v>1780</v>
      </c>
      <c r="R4183" s="14" t="s">
        <v>1776</v>
      </c>
    </row>
    <row r="4184" spans="1:18" x14ac:dyDescent="0.25">
      <c r="A4184" s="14">
        <f t="shared" si="130"/>
        <v>4183</v>
      </c>
      <c r="B4184" s="15">
        <v>44470</v>
      </c>
      <c r="C4184" s="7">
        <v>44485</v>
      </c>
      <c r="D4184" s="8" t="s">
        <v>842</v>
      </c>
      <c r="E4184" s="22" t="s">
        <v>264</v>
      </c>
      <c r="F4184" s="67" t="s">
        <v>1860</v>
      </c>
      <c r="G4184" s="8"/>
      <c r="H4184" s="67" t="s">
        <v>26</v>
      </c>
      <c r="I4184" s="22" t="s">
        <v>135</v>
      </c>
      <c r="J4184" s="68">
        <v>2</v>
      </c>
      <c r="K4184" s="13">
        <f>IFERROR(VLOOKUP(I4184,'LISTES stock'!A$2:B$1487,2,0)+SUMIFS(J4184:J4184,D4184:D4184,"ENTRÉE",I4184:I4184,I4184)-SUMIFS(J4184:J4184,D4184:D4184,"SORTIE",I4184:I4184,I4184),"")</f>
        <v>-88</v>
      </c>
      <c r="L4184" s="13">
        <f>IFERROR(VLOOKUP(I4184,T_LISTES[],3,0),"")</f>
        <v>2</v>
      </c>
      <c r="M4184" s="13" t="str">
        <f t="shared" si="131"/>
        <v>COMMANDER</v>
      </c>
      <c r="N4184" s="23"/>
      <c r="O4184" s="8"/>
      <c r="P4184" s="69">
        <v>0</v>
      </c>
      <c r="Q4184" s="22" t="s">
        <v>1780</v>
      </c>
      <c r="R4184" s="14" t="s">
        <v>1776</v>
      </c>
    </row>
    <row r="4185" spans="1:18" x14ac:dyDescent="0.25">
      <c r="A4185" s="14">
        <f t="shared" si="130"/>
        <v>4184</v>
      </c>
      <c r="B4185" s="15">
        <v>44470</v>
      </c>
      <c r="C4185" s="7">
        <v>44485</v>
      </c>
      <c r="D4185" s="8" t="s">
        <v>842</v>
      </c>
      <c r="E4185" s="22" t="s">
        <v>264</v>
      </c>
      <c r="F4185" s="67" t="s">
        <v>1765</v>
      </c>
      <c r="G4185" s="8"/>
      <c r="H4185" s="67" t="s">
        <v>58</v>
      </c>
      <c r="I4185" s="22" t="s">
        <v>57</v>
      </c>
      <c r="J4185" s="68">
        <v>22</v>
      </c>
      <c r="K4185" s="13">
        <f>IFERROR(VLOOKUP(I4185,'LISTES stock'!A$2:B$1487,2,0)+SUMIFS(J4185:J4185,D4185:D4185,"ENTRÉE",I4185:I4185,I4185)-SUMIFS(J4185:J4185,D4185:D4185,"SORTIE",I4185:I4185,I4185),"")</f>
        <v>-7066</v>
      </c>
      <c r="L4185" s="13">
        <f>IFERROR(VLOOKUP(I4185,T_LISTES[],3,0),"")</f>
        <v>0</v>
      </c>
      <c r="M4185" s="13" t="str">
        <f t="shared" si="131"/>
        <v>COMMANDER</v>
      </c>
      <c r="N4185" s="23"/>
      <c r="O4185" s="8"/>
      <c r="P4185" s="69">
        <v>0</v>
      </c>
      <c r="Q4185" s="22" t="s">
        <v>1780</v>
      </c>
      <c r="R4185" s="14" t="s">
        <v>1776</v>
      </c>
    </row>
    <row r="4186" spans="1:18" x14ac:dyDescent="0.25">
      <c r="A4186" s="14">
        <f t="shared" si="130"/>
        <v>4185</v>
      </c>
      <c r="B4186" s="15">
        <v>44470</v>
      </c>
      <c r="C4186" s="7">
        <v>44485</v>
      </c>
      <c r="D4186" s="8" t="s">
        <v>842</v>
      </c>
      <c r="E4186" s="22" t="s">
        <v>270</v>
      </c>
      <c r="F4186" s="67" t="s">
        <v>1860</v>
      </c>
      <c r="G4186" s="8"/>
      <c r="H4186" s="67" t="s">
        <v>33</v>
      </c>
      <c r="I4186" s="22" t="s">
        <v>473</v>
      </c>
      <c r="J4186" s="68">
        <v>2</v>
      </c>
      <c r="K4186" s="13">
        <f>IFERROR(VLOOKUP(I4186,'LISTES stock'!A$2:B$1487,2,0)+SUMIFS(J4186:J4186,D4186:D4186,"ENTRÉE",I4186:I4186,I4186)-SUMIFS(J4186:J4186,D4186:D4186,"SORTIE",I4186:I4186,I4186),"")</f>
        <v>12</v>
      </c>
      <c r="L4186" s="13">
        <f>IFERROR(VLOOKUP(I4186,T_LISTES[],3,0),"")</f>
        <v>0</v>
      </c>
      <c r="M4186" s="13" t="str">
        <f t="shared" si="131"/>
        <v/>
      </c>
      <c r="N4186" s="23"/>
      <c r="O4186" s="8"/>
      <c r="P4186" s="69">
        <v>0</v>
      </c>
      <c r="Q4186" s="22"/>
      <c r="R4186" s="14" t="s">
        <v>1790</v>
      </c>
    </row>
    <row r="4187" spans="1:18" x14ac:dyDescent="0.25">
      <c r="A4187" s="14">
        <f t="shared" si="130"/>
        <v>4186</v>
      </c>
      <c r="B4187" s="15">
        <v>44470</v>
      </c>
      <c r="C4187" s="7">
        <v>44485</v>
      </c>
      <c r="D4187" s="8" t="s">
        <v>842</v>
      </c>
      <c r="E4187" s="22" t="s">
        <v>84</v>
      </c>
      <c r="F4187" s="67" t="s">
        <v>1747</v>
      </c>
      <c r="G4187" s="8"/>
      <c r="H4187" s="67" t="s">
        <v>1740</v>
      </c>
      <c r="I4187" s="22" t="s">
        <v>541</v>
      </c>
      <c r="J4187" s="68">
        <v>1</v>
      </c>
      <c r="K4187" s="13">
        <f>IFERROR(VLOOKUP(I4187,'LISTES stock'!A$2:B$1487,2,0)+SUMIFS(J4187:J4187,D4187:D4187,"ENTRÉE",I4187:I4187,I4187)-SUMIFS(J4187:J4187,D4187:D4187,"SORTIE",I4187:I4187,I4187),"")</f>
        <v>0</v>
      </c>
      <c r="L4187" s="13">
        <f>IFERROR(VLOOKUP(I4187,T_LISTES[],3,0),"")</f>
        <v>2</v>
      </c>
      <c r="M4187" s="13" t="str">
        <f t="shared" si="131"/>
        <v>COMMANDER</v>
      </c>
      <c r="N4187" s="23" t="s">
        <v>1775</v>
      </c>
      <c r="O4187" s="8"/>
      <c r="P4187" s="69">
        <v>220000</v>
      </c>
      <c r="Q4187" s="22"/>
      <c r="R4187" s="14" t="s">
        <v>2213</v>
      </c>
    </row>
    <row r="4188" spans="1:18" x14ac:dyDescent="0.25">
      <c r="A4188" s="14">
        <f t="shared" si="130"/>
        <v>4187</v>
      </c>
      <c r="B4188" s="15">
        <v>44470</v>
      </c>
      <c r="C4188" s="7">
        <v>44485</v>
      </c>
      <c r="D4188" s="8" t="s">
        <v>842</v>
      </c>
      <c r="E4188" s="22" t="s">
        <v>267</v>
      </c>
      <c r="F4188" s="67" t="s">
        <v>1747</v>
      </c>
      <c r="G4188" s="8"/>
      <c r="H4188" s="67" t="s">
        <v>26</v>
      </c>
      <c r="I4188" s="22" t="s">
        <v>70</v>
      </c>
      <c r="J4188" s="68">
        <v>1</v>
      </c>
      <c r="K4188" s="13">
        <f>IFERROR(VLOOKUP(I4188,'LISTES stock'!A$2:B$1487,2,0)+SUMIFS(J4188:J4188,D4188:D4188,"ENTRÉE",I4188:I4188,I4188)-SUMIFS(J4188:J4188,D4188:D4188,"SORTIE",I4188:I4188,I4188),"")</f>
        <v>-34</v>
      </c>
      <c r="L4188" s="13">
        <f>IFERROR(VLOOKUP(I4188,T_LISTES[],3,0),"")</f>
        <v>2</v>
      </c>
      <c r="M4188" s="13" t="str">
        <f t="shared" si="131"/>
        <v>COMMANDER</v>
      </c>
      <c r="N4188" s="23" t="s">
        <v>1775</v>
      </c>
      <c r="O4188" s="8"/>
      <c r="P4188" s="69">
        <v>0</v>
      </c>
      <c r="Q4188" s="22"/>
      <c r="R4188" s="14" t="s">
        <v>1759</v>
      </c>
    </row>
    <row r="4189" spans="1:18" x14ac:dyDescent="0.25">
      <c r="A4189" s="14">
        <f t="shared" si="130"/>
        <v>4188</v>
      </c>
      <c r="B4189" s="15">
        <v>44470</v>
      </c>
      <c r="C4189" s="7">
        <v>44485</v>
      </c>
      <c r="D4189" s="8" t="s">
        <v>842</v>
      </c>
      <c r="E4189" s="22" t="s">
        <v>267</v>
      </c>
      <c r="F4189" s="67" t="s">
        <v>1870</v>
      </c>
      <c r="G4189" s="8"/>
      <c r="H4189" s="67" t="s">
        <v>1796</v>
      </c>
      <c r="I4189" s="22" t="s">
        <v>335</v>
      </c>
      <c r="J4189" s="68">
        <v>1</v>
      </c>
      <c r="K4189" s="13">
        <f>IFERROR(VLOOKUP(I4189,'LISTES stock'!A$2:B$1487,2,0)+SUMIFS(J4189:J4189,D4189:D4189,"ENTRÉE",I4189:I4189,I4189)-SUMIFS(J4189:J4189,D4189:D4189,"SORTIE",I4189:I4189,I4189),"")</f>
        <v>10</v>
      </c>
      <c r="L4189" s="13">
        <f>IFERROR(VLOOKUP(I4189,T_LISTES[],3,0),"")</f>
        <v>0</v>
      </c>
      <c r="M4189" s="13" t="str">
        <f t="shared" si="131"/>
        <v/>
      </c>
      <c r="N4189" s="23"/>
      <c r="O4189" s="8"/>
      <c r="P4189" s="69">
        <v>0</v>
      </c>
      <c r="Q4189" s="22"/>
      <c r="R4189" s="14" t="s">
        <v>2055</v>
      </c>
    </row>
    <row r="4190" spans="1:18" x14ac:dyDescent="0.25">
      <c r="A4190" s="14">
        <f t="shared" si="130"/>
        <v>4189</v>
      </c>
      <c r="B4190" s="15">
        <v>44470</v>
      </c>
      <c r="C4190" s="7">
        <v>44485</v>
      </c>
      <c r="D4190" s="8" t="s">
        <v>842</v>
      </c>
      <c r="E4190" s="22" t="s">
        <v>86</v>
      </c>
      <c r="F4190" s="67" t="s">
        <v>1747</v>
      </c>
      <c r="G4190" s="8"/>
      <c r="H4190" s="67" t="s">
        <v>33</v>
      </c>
      <c r="I4190" s="22" t="s">
        <v>301</v>
      </c>
      <c r="J4190" s="68">
        <v>3</v>
      </c>
      <c r="K4190" s="13">
        <f>IFERROR(VLOOKUP(I4190,'LISTES stock'!A$2:B$1487,2,0)+SUMIFS(J4190:J4190,D4190:D4190,"ENTRÉE",I4190:I4190,I4190)-SUMIFS(J4190:J4190,D4190:D4190,"SORTIE",I4190:I4190,I4190),"")</f>
        <v>-7</v>
      </c>
      <c r="L4190" s="13">
        <f>IFERROR(VLOOKUP(I4190,T_LISTES[],3,0),"")</f>
        <v>0</v>
      </c>
      <c r="M4190" s="13" t="str">
        <f t="shared" si="131"/>
        <v>COMMANDER</v>
      </c>
      <c r="N4190" s="23" t="s">
        <v>1773</v>
      </c>
      <c r="O4190" s="8"/>
      <c r="P4190" s="69">
        <v>0</v>
      </c>
      <c r="Q4190" s="22"/>
      <c r="R4190" s="14" t="s">
        <v>1778</v>
      </c>
    </row>
    <row r="4191" spans="1:18" x14ac:dyDescent="0.25">
      <c r="A4191" s="14">
        <f t="shared" si="130"/>
        <v>4190</v>
      </c>
      <c r="B4191" s="15">
        <v>44470</v>
      </c>
      <c r="C4191" s="7">
        <v>44485</v>
      </c>
      <c r="D4191" s="8" t="s">
        <v>842</v>
      </c>
      <c r="E4191" s="22" t="s">
        <v>105</v>
      </c>
      <c r="F4191" s="67" t="s">
        <v>2207</v>
      </c>
      <c r="G4191" s="8"/>
      <c r="H4191" s="67" t="s">
        <v>26</v>
      </c>
      <c r="I4191" s="22" t="s">
        <v>1022</v>
      </c>
      <c r="J4191" s="68">
        <v>2</v>
      </c>
      <c r="K4191" s="13">
        <f>IFERROR(VLOOKUP(I4191,'LISTES stock'!A$2:B$1487,2,0)+SUMIFS(J4191:J4191,D4191:D4191,"ENTRÉE",I4191:I4191,I4191)-SUMIFS(J4191:J4191,D4191:D4191,"SORTIE",I4191:I4191,I4191),"")</f>
        <v>-9</v>
      </c>
      <c r="L4191" s="13">
        <f>IFERROR(VLOOKUP(I4191,T_LISTES[],3,0),"")</f>
        <v>0</v>
      </c>
      <c r="M4191" s="13" t="str">
        <f t="shared" si="131"/>
        <v>COMMANDER</v>
      </c>
      <c r="N4191" s="23" t="s">
        <v>1763</v>
      </c>
      <c r="O4191" s="8"/>
      <c r="P4191" s="69">
        <v>0</v>
      </c>
      <c r="Q4191" s="22"/>
      <c r="R4191" s="14" t="s">
        <v>1737</v>
      </c>
    </row>
    <row r="4192" spans="1:18" x14ac:dyDescent="0.25">
      <c r="A4192" s="14">
        <f t="shared" si="130"/>
        <v>4191</v>
      </c>
      <c r="B4192" s="15">
        <v>44470</v>
      </c>
      <c r="C4192" s="7">
        <v>44485</v>
      </c>
      <c r="D4192" s="8" t="s">
        <v>842</v>
      </c>
      <c r="E4192" s="22" t="s">
        <v>368</v>
      </c>
      <c r="F4192" s="67" t="s">
        <v>1747</v>
      </c>
      <c r="G4192" s="8"/>
      <c r="H4192" s="67" t="s">
        <v>26</v>
      </c>
      <c r="I4192" s="22" t="s">
        <v>64</v>
      </c>
      <c r="J4192" s="68">
        <v>1</v>
      </c>
      <c r="K4192" s="13">
        <f>IFERROR(VLOOKUP(I4192,'LISTES stock'!A$2:B$1487,2,0)+SUMIFS(J4192:J4192,D4192:D4192,"ENTRÉE",I4192:I4192,I4192)-SUMIFS(J4192:J4192,D4192:D4192,"SORTIE",I4192:I4192,I4192),"")</f>
        <v>-50</v>
      </c>
      <c r="L4192" s="13">
        <f>IFERROR(VLOOKUP(I4192,T_LISTES[],3,0),"")</f>
        <v>2</v>
      </c>
      <c r="M4192" s="13" t="str">
        <f t="shared" si="131"/>
        <v>COMMANDER</v>
      </c>
      <c r="N4192" s="23"/>
      <c r="O4192" s="8"/>
      <c r="P4192" s="69">
        <v>0</v>
      </c>
      <c r="Q4192" s="22" t="s">
        <v>1780</v>
      </c>
      <c r="R4192" s="14" t="s">
        <v>1790</v>
      </c>
    </row>
    <row r="4193" spans="1:18" x14ac:dyDescent="0.25">
      <c r="A4193" s="14">
        <f t="shared" si="130"/>
        <v>4192</v>
      </c>
      <c r="B4193" s="15">
        <v>44470</v>
      </c>
      <c r="C4193" s="7">
        <v>44485</v>
      </c>
      <c r="D4193" s="8" t="s">
        <v>842</v>
      </c>
      <c r="E4193" s="22" t="s">
        <v>368</v>
      </c>
      <c r="F4193" s="67" t="s">
        <v>1747</v>
      </c>
      <c r="G4193" s="8"/>
      <c r="H4193" s="67" t="s">
        <v>26</v>
      </c>
      <c r="I4193" s="22" t="s">
        <v>65</v>
      </c>
      <c r="J4193" s="68">
        <v>1</v>
      </c>
      <c r="K4193" s="13">
        <f>IFERROR(VLOOKUP(I4193,'LISTES stock'!A$2:B$1487,2,0)+SUMIFS(J4193:J4193,D4193:D4193,"ENTRÉE",I4193:I4193,I4193)-SUMIFS(J4193:J4193,D4193:D4193,"SORTIE",I4193:I4193,I4193),"")</f>
        <v>-54</v>
      </c>
      <c r="L4193" s="13">
        <f>IFERROR(VLOOKUP(I4193,T_LISTES[],3,0),"")</f>
        <v>2</v>
      </c>
      <c r="M4193" s="13" t="str">
        <f t="shared" si="131"/>
        <v>COMMANDER</v>
      </c>
      <c r="N4193" s="23"/>
      <c r="O4193" s="8"/>
      <c r="P4193" s="69">
        <v>0</v>
      </c>
      <c r="Q4193" s="22" t="s">
        <v>1780</v>
      </c>
      <c r="R4193" s="14" t="s">
        <v>1790</v>
      </c>
    </row>
    <row r="4194" spans="1:18" x14ac:dyDescent="0.25">
      <c r="A4194" s="14">
        <f t="shared" si="130"/>
        <v>4193</v>
      </c>
      <c r="B4194" s="15">
        <v>44470</v>
      </c>
      <c r="C4194" s="7">
        <v>44485</v>
      </c>
      <c r="D4194" s="8" t="s">
        <v>842</v>
      </c>
      <c r="E4194" s="22" t="s">
        <v>368</v>
      </c>
      <c r="F4194" s="67" t="s">
        <v>1860</v>
      </c>
      <c r="G4194" s="8"/>
      <c r="H4194" s="67" t="s">
        <v>26</v>
      </c>
      <c r="I4194" s="22" t="s">
        <v>135</v>
      </c>
      <c r="J4194" s="68">
        <v>1</v>
      </c>
      <c r="K4194" s="13">
        <f>IFERROR(VLOOKUP(I4194,'LISTES stock'!A$2:B$1487,2,0)+SUMIFS(J4194:J4194,D4194:D4194,"ENTRÉE",I4194:I4194,I4194)-SUMIFS(J4194:J4194,D4194:D4194,"SORTIE",I4194:I4194,I4194),"")</f>
        <v>-87</v>
      </c>
      <c r="L4194" s="13">
        <f>IFERROR(VLOOKUP(I4194,T_LISTES[],3,0),"")</f>
        <v>2</v>
      </c>
      <c r="M4194" s="13" t="str">
        <f t="shared" si="131"/>
        <v>COMMANDER</v>
      </c>
      <c r="N4194" s="23"/>
      <c r="O4194" s="8"/>
      <c r="P4194" s="69">
        <v>0</v>
      </c>
      <c r="Q4194" s="22" t="s">
        <v>1780</v>
      </c>
      <c r="R4194" s="14" t="s">
        <v>1790</v>
      </c>
    </row>
    <row r="4195" spans="1:18" x14ac:dyDescent="0.25">
      <c r="A4195" s="14">
        <f t="shared" si="130"/>
        <v>4194</v>
      </c>
      <c r="B4195" s="15">
        <v>44470</v>
      </c>
      <c r="C4195" s="7">
        <v>44485</v>
      </c>
      <c r="D4195" s="8" t="s">
        <v>842</v>
      </c>
      <c r="E4195" s="22" t="s">
        <v>368</v>
      </c>
      <c r="F4195" s="67" t="s">
        <v>1765</v>
      </c>
      <c r="G4195" s="8"/>
      <c r="H4195" s="67" t="s">
        <v>58</v>
      </c>
      <c r="I4195" s="22" t="s">
        <v>57</v>
      </c>
      <c r="J4195" s="68">
        <v>35</v>
      </c>
      <c r="K4195" s="13">
        <f>IFERROR(VLOOKUP(I4195,'LISTES stock'!A$2:B$1487,2,0)+SUMIFS(J4195:J4195,D4195:D4195,"ENTRÉE",I4195:I4195,I4195)-SUMIFS(J4195:J4195,D4195:D4195,"SORTIE",I4195:I4195,I4195),"")</f>
        <v>-7079</v>
      </c>
      <c r="L4195" s="13">
        <f>IFERROR(VLOOKUP(I4195,T_LISTES[],3,0),"")</f>
        <v>0</v>
      </c>
      <c r="M4195" s="13" t="str">
        <f t="shared" si="131"/>
        <v>COMMANDER</v>
      </c>
      <c r="N4195" s="23"/>
      <c r="O4195" s="8"/>
      <c r="P4195" s="69">
        <v>0</v>
      </c>
      <c r="Q4195" s="22" t="s">
        <v>1780</v>
      </c>
      <c r="R4195" s="14" t="s">
        <v>1790</v>
      </c>
    </row>
    <row r="4196" spans="1:18" x14ac:dyDescent="0.25">
      <c r="A4196" s="14">
        <f t="shared" si="130"/>
        <v>4195</v>
      </c>
      <c r="B4196" s="15">
        <v>44470</v>
      </c>
      <c r="C4196" s="7">
        <v>44485</v>
      </c>
      <c r="D4196" s="8" t="s">
        <v>842</v>
      </c>
      <c r="E4196" s="22" t="s">
        <v>63</v>
      </c>
      <c r="F4196" s="67" t="s">
        <v>1747</v>
      </c>
      <c r="G4196" s="8"/>
      <c r="H4196" s="67" t="s">
        <v>26</v>
      </c>
      <c r="I4196" s="22" t="s">
        <v>64</v>
      </c>
      <c r="J4196" s="68">
        <v>1</v>
      </c>
      <c r="K4196" s="13">
        <f>IFERROR(VLOOKUP(I4196,'LISTES stock'!A$2:B$1487,2,0)+SUMIFS(J4196:J4196,D4196:D4196,"ENTRÉE",I4196:I4196,I4196)-SUMIFS(J4196:J4196,D4196:D4196,"SORTIE",I4196:I4196,I4196),"")</f>
        <v>-50</v>
      </c>
      <c r="L4196" s="13">
        <f>IFERROR(VLOOKUP(I4196,T_LISTES[],3,0),"")</f>
        <v>2</v>
      </c>
      <c r="M4196" s="13" t="str">
        <f t="shared" si="131"/>
        <v>COMMANDER</v>
      </c>
      <c r="N4196" s="23"/>
      <c r="O4196" s="8"/>
      <c r="P4196" s="69">
        <v>0</v>
      </c>
      <c r="Q4196" s="22" t="s">
        <v>1780</v>
      </c>
      <c r="R4196" s="14" t="s">
        <v>2213</v>
      </c>
    </row>
    <row r="4197" spans="1:18" x14ac:dyDescent="0.25">
      <c r="A4197" s="14">
        <f t="shared" si="130"/>
        <v>4196</v>
      </c>
      <c r="B4197" s="15">
        <v>44470</v>
      </c>
      <c r="C4197" s="7">
        <v>44485</v>
      </c>
      <c r="D4197" s="8" t="s">
        <v>842</v>
      </c>
      <c r="E4197" s="22" t="s">
        <v>63</v>
      </c>
      <c r="F4197" s="67" t="s">
        <v>1747</v>
      </c>
      <c r="G4197" s="8"/>
      <c r="H4197" s="67" t="s">
        <v>26</v>
      </c>
      <c r="I4197" s="22" t="s">
        <v>65</v>
      </c>
      <c r="J4197" s="68">
        <v>1</v>
      </c>
      <c r="K4197" s="13">
        <f>IFERROR(VLOOKUP(I4197,'LISTES stock'!A$2:B$1487,2,0)+SUMIFS(J4197:J4197,D4197:D4197,"ENTRÉE",I4197:I4197,I4197)-SUMIFS(J4197:J4197,D4197:D4197,"SORTIE",I4197:I4197,I4197),"")</f>
        <v>-54</v>
      </c>
      <c r="L4197" s="13">
        <f>IFERROR(VLOOKUP(I4197,T_LISTES[],3,0),"")</f>
        <v>2</v>
      </c>
      <c r="M4197" s="13" t="str">
        <f t="shared" si="131"/>
        <v>COMMANDER</v>
      </c>
      <c r="N4197" s="23"/>
      <c r="O4197" s="8"/>
      <c r="P4197" s="69">
        <v>0</v>
      </c>
      <c r="Q4197" s="22" t="s">
        <v>1780</v>
      </c>
      <c r="R4197" s="14" t="s">
        <v>2213</v>
      </c>
    </row>
    <row r="4198" spans="1:18" x14ac:dyDescent="0.25">
      <c r="A4198" s="14">
        <f t="shared" si="130"/>
        <v>4197</v>
      </c>
      <c r="B4198" s="15">
        <v>44470</v>
      </c>
      <c r="C4198" s="7">
        <v>44485</v>
      </c>
      <c r="D4198" s="8" t="s">
        <v>842</v>
      </c>
      <c r="E4198" s="22" t="s">
        <v>63</v>
      </c>
      <c r="F4198" s="67" t="s">
        <v>1860</v>
      </c>
      <c r="G4198" s="8"/>
      <c r="H4198" s="67" t="s">
        <v>26</v>
      </c>
      <c r="I4198" s="22" t="s">
        <v>135</v>
      </c>
      <c r="J4198" s="68">
        <v>1</v>
      </c>
      <c r="K4198" s="13">
        <f>IFERROR(VLOOKUP(I4198,'LISTES stock'!A$2:B$1487,2,0)+SUMIFS(J4198:J4198,D4198:D4198,"ENTRÉE",I4198:I4198,I4198)-SUMIFS(J4198:J4198,D4198:D4198,"SORTIE",I4198:I4198,I4198),"")</f>
        <v>-87</v>
      </c>
      <c r="L4198" s="13">
        <f>IFERROR(VLOOKUP(I4198,T_LISTES[],3,0),"")</f>
        <v>2</v>
      </c>
      <c r="M4198" s="13" t="str">
        <f t="shared" si="131"/>
        <v>COMMANDER</v>
      </c>
      <c r="N4198" s="23"/>
      <c r="O4198" s="8"/>
      <c r="P4198" s="69">
        <v>0</v>
      </c>
      <c r="Q4198" s="22" t="s">
        <v>1780</v>
      </c>
      <c r="R4198" s="14" t="s">
        <v>2213</v>
      </c>
    </row>
    <row r="4199" spans="1:18" x14ac:dyDescent="0.25">
      <c r="A4199" s="14">
        <f t="shared" si="130"/>
        <v>4198</v>
      </c>
      <c r="B4199" s="15">
        <v>44470</v>
      </c>
      <c r="C4199" s="7">
        <v>44485</v>
      </c>
      <c r="D4199" s="8" t="s">
        <v>842</v>
      </c>
      <c r="E4199" s="22" t="s">
        <v>63</v>
      </c>
      <c r="F4199" s="67" t="s">
        <v>1765</v>
      </c>
      <c r="G4199" s="8"/>
      <c r="H4199" s="67" t="s">
        <v>58</v>
      </c>
      <c r="I4199" s="22" t="s">
        <v>57</v>
      </c>
      <c r="J4199" s="68">
        <v>35</v>
      </c>
      <c r="K4199" s="13">
        <f>IFERROR(VLOOKUP(I4199,'LISTES stock'!A$2:B$1487,2,0)+SUMIFS(J4199:J4199,D4199:D4199,"ENTRÉE",I4199:I4199,I4199)-SUMIFS(J4199:J4199,D4199:D4199,"SORTIE",I4199:I4199,I4199),"")</f>
        <v>-7079</v>
      </c>
      <c r="L4199" s="13">
        <f>IFERROR(VLOOKUP(I4199,T_LISTES[],3,0),"")</f>
        <v>0</v>
      </c>
      <c r="M4199" s="13" t="str">
        <f t="shared" si="131"/>
        <v>COMMANDER</v>
      </c>
      <c r="N4199" s="23"/>
      <c r="O4199" s="8"/>
      <c r="P4199" s="69">
        <v>0</v>
      </c>
      <c r="Q4199" s="22" t="s">
        <v>1780</v>
      </c>
      <c r="R4199" s="14" t="s">
        <v>2213</v>
      </c>
    </row>
    <row r="4200" spans="1:18" x14ac:dyDescent="0.25">
      <c r="A4200" s="14">
        <f t="shared" si="130"/>
        <v>4199</v>
      </c>
      <c r="B4200" s="15">
        <v>44470</v>
      </c>
      <c r="C4200" s="7">
        <v>44485</v>
      </c>
      <c r="D4200" s="8" t="s">
        <v>842</v>
      </c>
      <c r="E4200" s="22" t="s">
        <v>88</v>
      </c>
      <c r="F4200" s="67" t="s">
        <v>1747</v>
      </c>
      <c r="G4200" s="8"/>
      <c r="H4200" s="67" t="s">
        <v>26</v>
      </c>
      <c r="I4200" s="22" t="s">
        <v>64</v>
      </c>
      <c r="J4200" s="68">
        <v>1</v>
      </c>
      <c r="K4200" s="13">
        <f>IFERROR(VLOOKUP(I4200,'LISTES stock'!A$2:B$1487,2,0)+SUMIFS(J4200:J4200,D4200:D4200,"ENTRÉE",I4200:I4200,I4200)-SUMIFS(J4200:J4200,D4200:D4200,"SORTIE",I4200:I4200,I4200),"")</f>
        <v>-50</v>
      </c>
      <c r="L4200" s="13">
        <f>IFERROR(VLOOKUP(I4200,T_LISTES[],3,0),"")</f>
        <v>2</v>
      </c>
      <c r="M4200" s="13" t="str">
        <f t="shared" si="131"/>
        <v>COMMANDER</v>
      </c>
      <c r="N4200" s="23"/>
      <c r="O4200" s="8"/>
      <c r="P4200" s="69">
        <v>0</v>
      </c>
      <c r="Q4200" s="22" t="s">
        <v>1780</v>
      </c>
      <c r="R4200" s="14" t="s">
        <v>1737</v>
      </c>
    </row>
    <row r="4201" spans="1:18" x14ac:dyDescent="0.25">
      <c r="A4201" s="14">
        <f t="shared" si="130"/>
        <v>4200</v>
      </c>
      <c r="B4201" s="15">
        <v>44470</v>
      </c>
      <c r="C4201" s="7">
        <v>44485</v>
      </c>
      <c r="D4201" s="8" t="s">
        <v>842</v>
      </c>
      <c r="E4201" s="22" t="s">
        <v>88</v>
      </c>
      <c r="F4201" s="67" t="s">
        <v>1747</v>
      </c>
      <c r="G4201" s="8"/>
      <c r="H4201" s="67" t="s">
        <v>26</v>
      </c>
      <c r="I4201" s="22" t="s">
        <v>65</v>
      </c>
      <c r="J4201" s="68">
        <v>1</v>
      </c>
      <c r="K4201" s="13">
        <f>IFERROR(VLOOKUP(I4201,'LISTES stock'!A$2:B$1487,2,0)+SUMIFS(J4201:J4201,D4201:D4201,"ENTRÉE",I4201:I4201,I4201)-SUMIFS(J4201:J4201,D4201:D4201,"SORTIE",I4201:I4201,I4201),"")</f>
        <v>-54</v>
      </c>
      <c r="L4201" s="13">
        <f>IFERROR(VLOOKUP(I4201,T_LISTES[],3,0),"")</f>
        <v>2</v>
      </c>
      <c r="M4201" s="13" t="str">
        <f t="shared" si="131"/>
        <v>COMMANDER</v>
      </c>
      <c r="N4201" s="23"/>
      <c r="O4201" s="8"/>
      <c r="P4201" s="69">
        <v>0</v>
      </c>
      <c r="Q4201" s="22" t="s">
        <v>1780</v>
      </c>
      <c r="R4201" s="14" t="s">
        <v>1737</v>
      </c>
    </row>
    <row r="4202" spans="1:18" x14ac:dyDescent="0.25">
      <c r="A4202" s="14">
        <f t="shared" si="130"/>
        <v>4201</v>
      </c>
      <c r="B4202" s="15">
        <v>44470</v>
      </c>
      <c r="C4202" s="7">
        <v>44485</v>
      </c>
      <c r="D4202" s="8" t="s">
        <v>842</v>
      </c>
      <c r="E4202" s="22" t="s">
        <v>88</v>
      </c>
      <c r="F4202" s="67" t="s">
        <v>1860</v>
      </c>
      <c r="G4202" s="8"/>
      <c r="H4202" s="67" t="s">
        <v>26</v>
      </c>
      <c r="I4202" s="22" t="s">
        <v>135</v>
      </c>
      <c r="J4202" s="68">
        <v>1</v>
      </c>
      <c r="K4202" s="13">
        <f>IFERROR(VLOOKUP(I4202,'LISTES stock'!A$2:B$1487,2,0)+SUMIFS(J4202:J4202,D4202:D4202,"ENTRÉE",I4202:I4202,I4202)-SUMIFS(J4202:J4202,D4202:D4202,"SORTIE",I4202:I4202,I4202),"")</f>
        <v>-87</v>
      </c>
      <c r="L4202" s="13">
        <f>IFERROR(VLOOKUP(I4202,T_LISTES[],3,0),"")</f>
        <v>2</v>
      </c>
      <c r="M4202" s="13" t="str">
        <f t="shared" si="131"/>
        <v>COMMANDER</v>
      </c>
      <c r="N4202" s="23"/>
      <c r="O4202" s="8"/>
      <c r="P4202" s="69">
        <v>0</v>
      </c>
      <c r="Q4202" s="22" t="s">
        <v>1780</v>
      </c>
      <c r="R4202" s="14" t="s">
        <v>1737</v>
      </c>
    </row>
    <row r="4203" spans="1:18" x14ac:dyDescent="0.25">
      <c r="A4203" s="14">
        <f t="shared" si="130"/>
        <v>4202</v>
      </c>
      <c r="B4203" s="15">
        <v>44470</v>
      </c>
      <c r="C4203" s="7">
        <v>44485</v>
      </c>
      <c r="D4203" s="8" t="s">
        <v>842</v>
      </c>
      <c r="E4203" s="22" t="s">
        <v>88</v>
      </c>
      <c r="F4203" s="67" t="s">
        <v>1765</v>
      </c>
      <c r="G4203" s="8"/>
      <c r="H4203" s="67" t="s">
        <v>58</v>
      </c>
      <c r="I4203" s="22" t="s">
        <v>57</v>
      </c>
      <c r="J4203" s="68">
        <v>35</v>
      </c>
      <c r="K4203" s="13">
        <f>IFERROR(VLOOKUP(I4203,'LISTES stock'!A$2:B$1487,2,0)+SUMIFS(J4203:J4203,D4203:D4203,"ENTRÉE",I4203:I4203,I4203)-SUMIFS(J4203:J4203,D4203:D4203,"SORTIE",I4203:I4203,I4203),"")</f>
        <v>-7079</v>
      </c>
      <c r="L4203" s="13">
        <f>IFERROR(VLOOKUP(I4203,T_LISTES[],3,0),"")</f>
        <v>0</v>
      </c>
      <c r="M4203" s="13" t="str">
        <f t="shared" si="131"/>
        <v>COMMANDER</v>
      </c>
      <c r="N4203" s="23"/>
      <c r="O4203" s="8"/>
      <c r="P4203" s="69">
        <v>0</v>
      </c>
      <c r="Q4203" s="22" t="s">
        <v>1780</v>
      </c>
      <c r="R4203" s="14" t="s">
        <v>1737</v>
      </c>
    </row>
    <row r="4204" spans="1:18" x14ac:dyDescent="0.25">
      <c r="A4204" s="14">
        <f t="shared" si="130"/>
        <v>4203</v>
      </c>
      <c r="B4204" s="15">
        <v>44470</v>
      </c>
      <c r="C4204" s="7">
        <v>44485</v>
      </c>
      <c r="D4204" s="75" t="s">
        <v>844</v>
      </c>
      <c r="E4204" s="22" t="s">
        <v>2298</v>
      </c>
      <c r="F4204" s="67" t="s">
        <v>1860</v>
      </c>
      <c r="G4204" s="8"/>
      <c r="H4204" s="67"/>
      <c r="I4204" s="22" t="s">
        <v>473</v>
      </c>
      <c r="J4204" s="68">
        <v>4</v>
      </c>
      <c r="K4204" s="13">
        <f>IFERROR(VLOOKUP(I4204,'LISTES stock'!A$2:B$1487,2,0)+SUMIFS(J4204:J4204,D4204:D4204,"ENTRÉE",I4204:I4204,I4204)-SUMIFS(J4204:J4204,D4204:D4204,"SORTIE",I4204:I4204,I4204),"")</f>
        <v>18</v>
      </c>
      <c r="L4204" s="13">
        <f>IFERROR(VLOOKUP(I4204,T_LISTES[],3,0),"")</f>
        <v>0</v>
      </c>
      <c r="M4204" s="13" t="str">
        <f t="shared" si="131"/>
        <v/>
      </c>
      <c r="N4204" s="23"/>
      <c r="O4204" s="8"/>
      <c r="P4204" s="69">
        <v>0</v>
      </c>
      <c r="Q4204" s="22"/>
      <c r="R4204" s="14"/>
    </row>
    <row r="4205" spans="1:18" x14ac:dyDescent="0.25">
      <c r="A4205" s="14">
        <f t="shared" si="130"/>
        <v>4204</v>
      </c>
      <c r="B4205" s="15">
        <v>44470</v>
      </c>
      <c r="C4205" s="7">
        <v>44486</v>
      </c>
      <c r="D4205" s="8" t="s">
        <v>842</v>
      </c>
      <c r="E4205" s="22" t="s">
        <v>21</v>
      </c>
      <c r="F4205" s="67" t="s">
        <v>1744</v>
      </c>
      <c r="G4205" s="8"/>
      <c r="H4205" s="67" t="s">
        <v>17</v>
      </c>
      <c r="I4205" s="22" t="s">
        <v>493</v>
      </c>
      <c r="J4205" s="68">
        <v>1</v>
      </c>
      <c r="K4205" s="13">
        <f>IFERROR(VLOOKUP(I4205,'LISTES stock'!A$2:B$1487,2,0)+SUMIFS(J4205:J4205,D4205:D4205,"ENTRÉE",I4205:I4205,I4205)-SUMIFS(J4205:J4205,D4205:D4205,"SORTIE",I4205:I4205,I4205),"")</f>
        <v>-7</v>
      </c>
      <c r="L4205" s="13">
        <f>IFERROR(VLOOKUP(I4205,T_LISTES[],3,0),"")</f>
        <v>0</v>
      </c>
      <c r="M4205" s="13" t="str">
        <f t="shared" si="131"/>
        <v>COMMANDER</v>
      </c>
      <c r="N4205" s="23"/>
      <c r="O4205" s="8"/>
      <c r="P4205" s="69">
        <v>0</v>
      </c>
      <c r="Q4205" s="22" t="s">
        <v>1774</v>
      </c>
      <c r="R4205" s="14" t="s">
        <v>1778</v>
      </c>
    </row>
    <row r="4206" spans="1:18" x14ac:dyDescent="0.25">
      <c r="A4206" s="14">
        <f t="shared" si="130"/>
        <v>4205</v>
      </c>
      <c r="B4206" s="15">
        <v>44470</v>
      </c>
      <c r="C4206" s="7">
        <v>44486</v>
      </c>
      <c r="D4206" s="8" t="s">
        <v>842</v>
      </c>
      <c r="E4206" s="22" t="s">
        <v>21</v>
      </c>
      <c r="F4206" s="67" t="s">
        <v>1860</v>
      </c>
      <c r="G4206" s="8"/>
      <c r="H4206" s="67" t="s">
        <v>26</v>
      </c>
      <c r="I4206" s="22" t="s">
        <v>135</v>
      </c>
      <c r="J4206" s="68">
        <v>1</v>
      </c>
      <c r="K4206" s="13">
        <f>IFERROR(VLOOKUP(I4206,'LISTES stock'!A$2:B$1487,2,0)+SUMIFS(J4206:J4206,D4206:D4206,"ENTRÉE",I4206:I4206,I4206)-SUMIFS(J4206:J4206,D4206:D4206,"SORTIE",I4206:I4206,I4206),"")</f>
        <v>-87</v>
      </c>
      <c r="L4206" s="13">
        <f>IFERROR(VLOOKUP(I4206,T_LISTES[],3,0),"")</f>
        <v>2</v>
      </c>
      <c r="M4206" s="13" t="str">
        <f t="shared" si="131"/>
        <v>COMMANDER</v>
      </c>
      <c r="N4206" s="23"/>
      <c r="O4206" s="8"/>
      <c r="P4206" s="69">
        <v>0</v>
      </c>
      <c r="Q4206" s="22"/>
      <c r="R4206" s="14" t="s">
        <v>1778</v>
      </c>
    </row>
    <row r="4207" spans="1:18" x14ac:dyDescent="0.25">
      <c r="A4207" s="14">
        <f t="shared" si="130"/>
        <v>4206</v>
      </c>
      <c r="B4207" s="15">
        <v>44470</v>
      </c>
      <c r="C4207" s="7">
        <v>44486</v>
      </c>
      <c r="D4207" s="8" t="s">
        <v>842</v>
      </c>
      <c r="E4207" s="22" t="s">
        <v>644</v>
      </c>
      <c r="F4207" s="67" t="s">
        <v>1747</v>
      </c>
      <c r="G4207" s="8"/>
      <c r="H4207" s="67" t="s">
        <v>17</v>
      </c>
      <c r="I4207" s="22" t="s">
        <v>22</v>
      </c>
      <c r="J4207" s="68">
        <v>1</v>
      </c>
      <c r="K4207" s="13">
        <f>IFERROR(VLOOKUP(I4207,'LISTES stock'!A$2:B$1487,2,0)+SUMIFS(J4207:J4207,D4207:D4207,"ENTRÉE",I4207:I4207,I4207)-SUMIFS(J4207:J4207,D4207:D4207,"SORTIE",I4207:I4207,I4207),"")</f>
        <v>-19</v>
      </c>
      <c r="L4207" s="13">
        <f>IFERROR(VLOOKUP(I4207,T_LISTES[],3,0),"")</f>
        <v>0</v>
      </c>
      <c r="M4207" s="13" t="str">
        <f t="shared" si="131"/>
        <v>COMMANDER</v>
      </c>
      <c r="N4207" s="23"/>
      <c r="O4207" s="8"/>
      <c r="P4207" s="69">
        <v>0</v>
      </c>
      <c r="Q4207" s="22" t="s">
        <v>1758</v>
      </c>
      <c r="R4207" s="14" t="s">
        <v>1759</v>
      </c>
    </row>
    <row r="4208" spans="1:18" x14ac:dyDescent="0.25">
      <c r="A4208" s="14">
        <f t="shared" si="130"/>
        <v>4207</v>
      </c>
      <c r="B4208" s="15">
        <v>44470</v>
      </c>
      <c r="C4208" s="7">
        <v>44486</v>
      </c>
      <c r="D4208" s="8" t="s">
        <v>842</v>
      </c>
      <c r="E4208" s="22" t="s">
        <v>50</v>
      </c>
      <c r="F4208" s="67" t="s">
        <v>1765</v>
      </c>
      <c r="G4208" s="8"/>
      <c r="H4208" s="67" t="s">
        <v>58</v>
      </c>
      <c r="I4208" s="22" t="s">
        <v>57</v>
      </c>
      <c r="J4208" s="68">
        <v>2</v>
      </c>
      <c r="K4208" s="13">
        <f>IFERROR(VLOOKUP(I4208,'LISTES stock'!A$2:B$1487,2,0)+SUMIFS(J4208:J4208,D4208:D4208,"ENTRÉE",I4208:I4208,I4208)-SUMIFS(J4208:J4208,D4208:D4208,"SORTIE",I4208:I4208,I4208),"")</f>
        <v>-7046</v>
      </c>
      <c r="L4208" s="13">
        <f>IFERROR(VLOOKUP(I4208,T_LISTES[],3,0),"")</f>
        <v>0</v>
      </c>
      <c r="M4208" s="13" t="str">
        <f t="shared" si="131"/>
        <v>COMMANDER</v>
      </c>
      <c r="N4208" s="23"/>
      <c r="O4208" s="8"/>
      <c r="P4208" s="69">
        <v>0</v>
      </c>
      <c r="Q4208" s="22" t="s">
        <v>2238</v>
      </c>
      <c r="R4208" s="14" t="s">
        <v>2239</v>
      </c>
    </row>
    <row r="4209" spans="1:18" x14ac:dyDescent="0.25">
      <c r="A4209" s="14">
        <f t="shared" si="130"/>
        <v>4208</v>
      </c>
      <c r="B4209" s="15">
        <v>44470</v>
      </c>
      <c r="C4209" s="7">
        <v>44486</v>
      </c>
      <c r="D4209" s="8" t="s">
        <v>842</v>
      </c>
      <c r="E4209" s="22" t="s">
        <v>50</v>
      </c>
      <c r="F4209" s="67" t="s">
        <v>1744</v>
      </c>
      <c r="G4209" s="8"/>
      <c r="H4209" s="67" t="s">
        <v>33</v>
      </c>
      <c r="I4209" s="22" t="s">
        <v>243</v>
      </c>
      <c r="J4209" s="68">
        <v>1</v>
      </c>
      <c r="K4209" s="13">
        <f>IFERROR(VLOOKUP(I4209,'LISTES stock'!A$2:B$1487,2,0)+SUMIFS(J4209:J4209,D4209:D4209,"ENTRÉE",I4209:I4209,I4209)-SUMIFS(J4209:J4209,D4209:D4209,"SORTIE",I4209:I4209,I4209),"")</f>
        <v>-1</v>
      </c>
      <c r="L4209" s="13">
        <f>IFERROR(VLOOKUP(I4209,T_LISTES[],3,0),"")</f>
        <v>2</v>
      </c>
      <c r="M4209" s="13" t="str">
        <f t="shared" si="131"/>
        <v>COMMANDER</v>
      </c>
      <c r="N4209" s="23"/>
      <c r="O4209" s="8"/>
      <c r="P4209" s="69">
        <v>6667</v>
      </c>
      <c r="Q4209" s="22"/>
      <c r="R4209" s="14" t="s">
        <v>2208</v>
      </c>
    </row>
    <row r="4210" spans="1:18" x14ac:dyDescent="0.25">
      <c r="A4210" s="14">
        <f t="shared" si="130"/>
        <v>4209</v>
      </c>
      <c r="B4210" s="15">
        <v>44470</v>
      </c>
      <c r="C4210" s="7">
        <v>44487</v>
      </c>
      <c r="D4210" s="8" t="s">
        <v>842</v>
      </c>
      <c r="E4210" s="22" t="s">
        <v>117</v>
      </c>
      <c r="F4210" s="67" t="s">
        <v>1768</v>
      </c>
      <c r="G4210" s="8"/>
      <c r="H4210" s="67" t="s">
        <v>33</v>
      </c>
      <c r="I4210" s="22" t="s">
        <v>176</v>
      </c>
      <c r="J4210" s="68">
        <v>1</v>
      </c>
      <c r="K4210" s="13">
        <f>IFERROR(VLOOKUP(I4210,'LISTES stock'!A$2:B$1487,2,0)+SUMIFS(J4210:J4210,D4210:D4210,"ENTRÉE",I4210:I4210,I4210)-SUMIFS(J4210:J4210,D4210:D4210,"SORTIE",I4210:I4210,I4210),"")</f>
        <v>-1</v>
      </c>
      <c r="L4210" s="13">
        <f>IFERROR(VLOOKUP(I4210,T_LISTES[],3,0),"")</f>
        <v>2</v>
      </c>
      <c r="M4210" s="13" t="str">
        <f t="shared" si="131"/>
        <v>COMMANDER</v>
      </c>
      <c r="N4210" s="23"/>
      <c r="O4210" s="8"/>
      <c r="P4210" s="69">
        <v>0</v>
      </c>
      <c r="Q4210" s="22"/>
      <c r="R4210" s="14" t="s">
        <v>1790</v>
      </c>
    </row>
    <row r="4211" spans="1:18" x14ac:dyDescent="0.25">
      <c r="A4211" s="14">
        <f t="shared" si="130"/>
        <v>4210</v>
      </c>
      <c r="B4211" s="15">
        <v>44470</v>
      </c>
      <c r="C4211" s="7">
        <v>44487</v>
      </c>
      <c r="D4211" s="8" t="s">
        <v>842</v>
      </c>
      <c r="E4211" s="22" t="s">
        <v>74</v>
      </c>
      <c r="F4211" s="67" t="s">
        <v>1735</v>
      </c>
      <c r="G4211" s="8"/>
      <c r="H4211" s="67" t="s">
        <v>1742</v>
      </c>
      <c r="I4211" s="22" t="s">
        <v>573</v>
      </c>
      <c r="J4211" s="68">
        <v>1</v>
      </c>
      <c r="K4211" s="13">
        <f>IFERROR(VLOOKUP(I4211,'LISTES stock'!A$2:B$1487,2,0)+SUMIFS(J4211:J4211,D4211:D4211,"ENTRÉE",I4211:I4211,I4211)-SUMIFS(J4211:J4211,D4211:D4211,"SORTIE",I4211:I4211,I4211),"")</f>
        <v>-4</v>
      </c>
      <c r="L4211" s="13">
        <f>IFERROR(VLOOKUP(I4211,T_LISTES[],3,0),"")</f>
        <v>2</v>
      </c>
      <c r="M4211" s="13" t="str">
        <f t="shared" si="131"/>
        <v>COMMANDER</v>
      </c>
      <c r="N4211" s="23"/>
      <c r="O4211" s="8"/>
      <c r="P4211" s="69">
        <v>200000</v>
      </c>
      <c r="Q4211" s="22" t="s">
        <v>1738</v>
      </c>
      <c r="R4211" s="14" t="s">
        <v>1743</v>
      </c>
    </row>
    <row r="4212" spans="1:18" x14ac:dyDescent="0.25">
      <c r="A4212" s="14">
        <f t="shared" si="130"/>
        <v>4211</v>
      </c>
      <c r="B4212" s="15">
        <v>44470</v>
      </c>
      <c r="C4212" s="7">
        <v>44487</v>
      </c>
      <c r="D4212" s="8" t="s">
        <v>842</v>
      </c>
      <c r="E4212" s="22" t="s">
        <v>117</v>
      </c>
      <c r="F4212" s="67" t="s">
        <v>1747</v>
      </c>
      <c r="G4212" s="8"/>
      <c r="H4212" s="67" t="s">
        <v>26</v>
      </c>
      <c r="I4212" s="22" t="s">
        <v>226</v>
      </c>
      <c r="J4212" s="68">
        <v>1</v>
      </c>
      <c r="K4212" s="13">
        <f>IFERROR(VLOOKUP(I4212,'LISTES stock'!A$2:B$1487,2,0)+SUMIFS(J4212:J4212,D4212:D4212,"ENTRÉE",I4212:I4212,I4212)-SUMIFS(J4212:J4212,D4212:D4212,"SORTIE",I4212:I4212,I4212),"")</f>
        <v>-5</v>
      </c>
      <c r="L4212" s="13">
        <f>IFERROR(VLOOKUP(I4212,T_LISTES[],3,0),"")</f>
        <v>2</v>
      </c>
      <c r="M4212" s="13" t="str">
        <f t="shared" si="131"/>
        <v>COMMANDER</v>
      </c>
      <c r="N4212" s="23"/>
      <c r="O4212" s="8"/>
      <c r="P4212" s="69">
        <v>0</v>
      </c>
      <c r="Q4212" s="22"/>
      <c r="R4212" s="14" t="s">
        <v>1790</v>
      </c>
    </row>
    <row r="4213" spans="1:18" x14ac:dyDescent="0.25">
      <c r="A4213" s="14">
        <f t="shared" si="130"/>
        <v>4212</v>
      </c>
      <c r="B4213" s="15">
        <v>44470</v>
      </c>
      <c r="C4213" s="7">
        <v>44487</v>
      </c>
      <c r="D4213" s="8" t="s">
        <v>842</v>
      </c>
      <c r="E4213" s="22" t="s">
        <v>117</v>
      </c>
      <c r="F4213" s="67" t="s">
        <v>1747</v>
      </c>
      <c r="G4213" s="8"/>
      <c r="H4213" s="67" t="s">
        <v>26</v>
      </c>
      <c r="I4213" s="22" t="s">
        <v>227</v>
      </c>
      <c r="J4213" s="68">
        <v>1</v>
      </c>
      <c r="K4213" s="13">
        <f>IFERROR(VLOOKUP(I4213,'LISTES stock'!A$2:B$1487,2,0)+SUMIFS(J4213:J4213,D4213:D4213,"ENTRÉE",I4213:I4213,I4213)-SUMIFS(J4213:J4213,D4213:D4213,"SORTIE",I4213:I4213,I4213),"")</f>
        <v>-4</v>
      </c>
      <c r="L4213" s="13">
        <f>IFERROR(VLOOKUP(I4213,T_LISTES[],3,0),"")</f>
        <v>2</v>
      </c>
      <c r="M4213" s="13" t="str">
        <f t="shared" si="131"/>
        <v>COMMANDER</v>
      </c>
      <c r="N4213" s="23"/>
      <c r="O4213" s="8"/>
      <c r="P4213" s="69">
        <v>0</v>
      </c>
      <c r="Q4213" s="22"/>
      <c r="R4213" s="14" t="s">
        <v>1790</v>
      </c>
    </row>
    <row r="4214" spans="1:18" x14ac:dyDescent="0.25">
      <c r="A4214" s="14">
        <f t="shared" si="130"/>
        <v>4213</v>
      </c>
      <c r="B4214" s="15">
        <v>44470</v>
      </c>
      <c r="C4214" s="7">
        <v>44487</v>
      </c>
      <c r="D4214" s="8" t="s">
        <v>842</v>
      </c>
      <c r="E4214" s="22" t="s">
        <v>117</v>
      </c>
      <c r="F4214" s="67" t="s">
        <v>1747</v>
      </c>
      <c r="G4214" s="8"/>
      <c r="H4214" s="67" t="s">
        <v>1742</v>
      </c>
      <c r="I4214" s="22" t="s">
        <v>297</v>
      </c>
      <c r="J4214" s="68">
        <v>1</v>
      </c>
      <c r="K4214" s="13">
        <f>IFERROR(VLOOKUP(I4214,'LISTES stock'!A$2:B$1487,2,0)+SUMIFS(J4214:J4214,D4214:D4214,"ENTRÉE",I4214:I4214,I4214)-SUMIFS(J4214:J4214,D4214:D4214,"SORTIE",I4214:I4214,I4214),"")</f>
        <v>-5</v>
      </c>
      <c r="L4214" s="13">
        <f>IFERROR(VLOOKUP(I4214,T_LISTES[],3,0),"")</f>
        <v>2</v>
      </c>
      <c r="M4214" s="13" t="str">
        <f t="shared" si="131"/>
        <v>COMMANDER</v>
      </c>
      <c r="N4214" s="23"/>
      <c r="O4214" s="8"/>
      <c r="P4214" s="69">
        <v>0</v>
      </c>
      <c r="Q4214" s="22"/>
      <c r="R4214" s="14" t="s">
        <v>2204</v>
      </c>
    </row>
    <row r="4215" spans="1:18" x14ac:dyDescent="0.25">
      <c r="A4215" s="14">
        <f t="shared" si="130"/>
        <v>4214</v>
      </c>
      <c r="B4215" s="15">
        <v>44470</v>
      </c>
      <c r="C4215" s="7">
        <v>44487</v>
      </c>
      <c r="D4215" s="8" t="s">
        <v>842</v>
      </c>
      <c r="E4215" s="22" t="s">
        <v>117</v>
      </c>
      <c r="F4215" s="67" t="s">
        <v>1747</v>
      </c>
      <c r="G4215" s="8"/>
      <c r="H4215" s="67" t="s">
        <v>1742</v>
      </c>
      <c r="I4215" s="22" t="s">
        <v>298</v>
      </c>
      <c r="J4215" s="68">
        <v>1</v>
      </c>
      <c r="K4215" s="13">
        <f>IFERROR(VLOOKUP(I4215,'LISTES stock'!A$2:B$1487,2,0)+SUMIFS(J4215:J4215,D4215:D4215,"ENTRÉE",I4215:I4215,I4215)-SUMIFS(J4215:J4215,D4215:D4215,"SORTIE",I4215:I4215,I4215),"")</f>
        <v>-12</v>
      </c>
      <c r="L4215" s="13">
        <f>IFERROR(VLOOKUP(I4215,T_LISTES[],3,0),"")</f>
        <v>2</v>
      </c>
      <c r="M4215" s="13" t="str">
        <f t="shared" si="131"/>
        <v>COMMANDER</v>
      </c>
      <c r="N4215" s="23"/>
      <c r="O4215" s="8"/>
      <c r="P4215" s="69">
        <v>0</v>
      </c>
      <c r="Q4215" s="22"/>
      <c r="R4215" s="14" t="s">
        <v>2204</v>
      </c>
    </row>
    <row r="4216" spans="1:18" x14ac:dyDescent="0.25">
      <c r="A4216" s="14">
        <f t="shared" si="130"/>
        <v>4215</v>
      </c>
      <c r="B4216" s="15">
        <v>44470</v>
      </c>
      <c r="C4216" s="7">
        <v>44487</v>
      </c>
      <c r="D4216" s="8" t="s">
        <v>842</v>
      </c>
      <c r="E4216" s="22" t="s">
        <v>117</v>
      </c>
      <c r="F4216" s="67" t="s">
        <v>1768</v>
      </c>
      <c r="G4216" s="8"/>
      <c r="H4216" s="67" t="s">
        <v>33</v>
      </c>
      <c r="I4216" s="22" t="s">
        <v>161</v>
      </c>
      <c r="J4216" s="68">
        <v>2</v>
      </c>
      <c r="K4216" s="13">
        <f>IFERROR(VLOOKUP(I4216,'LISTES stock'!A$2:B$1487,2,0)+SUMIFS(J4216:J4216,D4216:D4216,"ENTRÉE",I4216:I4216,I4216)-SUMIFS(J4216:J4216,D4216:D4216,"SORTIE",I4216:I4216,I4216),"")</f>
        <v>-16</v>
      </c>
      <c r="L4216" s="13">
        <f>IFERROR(VLOOKUP(I4216,T_LISTES[],3,0),"")</f>
        <v>2</v>
      </c>
      <c r="M4216" s="13" t="str">
        <f t="shared" si="131"/>
        <v>COMMANDER</v>
      </c>
      <c r="N4216" s="23"/>
      <c r="O4216" s="8"/>
      <c r="P4216" s="69">
        <v>0</v>
      </c>
      <c r="Q4216" s="22"/>
      <c r="R4216" s="14" t="s">
        <v>1790</v>
      </c>
    </row>
    <row r="4217" spans="1:18" x14ac:dyDescent="0.25">
      <c r="A4217" s="14">
        <f t="shared" si="130"/>
        <v>4216</v>
      </c>
      <c r="B4217" s="15">
        <v>44470</v>
      </c>
      <c r="C4217" s="7">
        <v>44487</v>
      </c>
      <c r="D4217" s="8" t="s">
        <v>842</v>
      </c>
      <c r="E4217" s="22" t="s">
        <v>117</v>
      </c>
      <c r="F4217" s="67" t="s">
        <v>1735</v>
      </c>
      <c r="G4217" s="8"/>
      <c r="H4217" s="67" t="s">
        <v>1742</v>
      </c>
      <c r="I4217" s="22" t="s">
        <v>624</v>
      </c>
      <c r="J4217" s="68">
        <v>1</v>
      </c>
      <c r="K4217" s="13">
        <f>IFERROR(VLOOKUP(I4217,'LISTES stock'!A$2:B$1487,2,0)+SUMIFS(J4217:J4217,D4217:D4217,"ENTRÉE",I4217:I4217,I4217)-SUMIFS(J4217:J4217,D4217:D4217,"SORTIE",I4217:I4217,I4217),"")</f>
        <v>-4</v>
      </c>
      <c r="L4217" s="13">
        <f>IFERROR(VLOOKUP(I4217,T_LISTES[],3,0),"")</f>
        <v>2</v>
      </c>
      <c r="M4217" s="13" t="str">
        <f t="shared" si="131"/>
        <v>COMMANDER</v>
      </c>
      <c r="N4217" s="23"/>
      <c r="O4217" s="8"/>
      <c r="P4217" s="69">
        <v>0</v>
      </c>
      <c r="Q4217" s="22"/>
      <c r="R4217" s="14" t="s">
        <v>2210</v>
      </c>
    </row>
    <row r="4218" spans="1:18" x14ac:dyDescent="0.25">
      <c r="A4218" s="14">
        <f t="shared" si="130"/>
        <v>4217</v>
      </c>
      <c r="B4218" s="15">
        <v>44470</v>
      </c>
      <c r="C4218" s="7">
        <v>44487</v>
      </c>
      <c r="D4218" s="8" t="s">
        <v>842</v>
      </c>
      <c r="E4218" s="22" t="s">
        <v>867</v>
      </c>
      <c r="F4218" s="67" t="s">
        <v>1768</v>
      </c>
      <c r="G4218" s="8"/>
      <c r="H4218" s="67" t="s">
        <v>1796</v>
      </c>
      <c r="I4218" s="22" t="s">
        <v>411</v>
      </c>
      <c r="J4218" s="68">
        <v>1</v>
      </c>
      <c r="K4218" s="13">
        <f>IFERROR(VLOOKUP(I4218,'LISTES stock'!A$2:B$1487,2,0)+SUMIFS(J4218:J4218,D4218:D4218,"ENTRÉE",I4218:I4218,I4218)-SUMIFS(J4218:J4218,D4218:D4218,"SORTIE",I4218:I4218,I4218),"")</f>
        <v>-3</v>
      </c>
      <c r="L4218" s="13">
        <f>IFERROR(VLOOKUP(I4218,T_LISTES[],3,0),"")</f>
        <v>2</v>
      </c>
      <c r="M4218" s="13" t="str">
        <f t="shared" si="131"/>
        <v>COMMANDER</v>
      </c>
      <c r="N4218" s="23"/>
      <c r="O4218" s="8">
        <v>15000</v>
      </c>
      <c r="P4218" s="69">
        <v>0</v>
      </c>
      <c r="Q4218" s="22"/>
      <c r="R4218" s="14" t="s">
        <v>2286</v>
      </c>
    </row>
    <row r="4219" spans="1:18" x14ac:dyDescent="0.25">
      <c r="A4219" s="14">
        <f t="shared" ref="A4219:A4282" si="132">ROW()-1</f>
        <v>4218</v>
      </c>
      <c r="B4219" s="15">
        <v>44470</v>
      </c>
      <c r="C4219" s="7">
        <v>44487</v>
      </c>
      <c r="D4219" s="8" t="s">
        <v>842</v>
      </c>
      <c r="E4219" s="22" t="s">
        <v>867</v>
      </c>
      <c r="F4219" s="67" t="s">
        <v>1768</v>
      </c>
      <c r="G4219" s="8"/>
      <c r="H4219" s="67" t="s">
        <v>1796</v>
      </c>
      <c r="I4219" s="22" t="s">
        <v>87</v>
      </c>
      <c r="J4219" s="68">
        <v>1</v>
      </c>
      <c r="K4219" s="13">
        <f>IFERROR(VLOOKUP(I4219,'LISTES stock'!A$2:B$1487,2,0)+SUMIFS(J4219:J4219,D4219:D4219,"ENTRÉE",I4219:I4219,I4219)-SUMIFS(J4219:J4219,D4219:D4219,"SORTIE",I4219:I4219,I4219),"")</f>
        <v>0</v>
      </c>
      <c r="L4219" s="13">
        <f>IFERROR(VLOOKUP(I4219,T_LISTES[],3,0),"")</f>
        <v>2</v>
      </c>
      <c r="M4219" s="13" t="str">
        <f t="shared" ref="M4219:M4282" si="133">IF($K4219&lt;=$L4219,"COMMANDER","")</f>
        <v>COMMANDER</v>
      </c>
      <c r="N4219" s="23"/>
      <c r="O4219" s="8"/>
      <c r="P4219" s="69">
        <v>35000</v>
      </c>
      <c r="Q4219" s="22"/>
      <c r="R4219" s="14" t="s">
        <v>2286</v>
      </c>
    </row>
    <row r="4220" spans="1:18" x14ac:dyDescent="0.25">
      <c r="A4220" s="14">
        <f t="shared" si="132"/>
        <v>4219</v>
      </c>
      <c r="B4220" s="15">
        <v>44470</v>
      </c>
      <c r="C4220" s="7">
        <v>44487</v>
      </c>
      <c r="D4220" s="8" t="s">
        <v>842</v>
      </c>
      <c r="E4220" s="22" t="s">
        <v>867</v>
      </c>
      <c r="F4220" s="67" t="s">
        <v>1768</v>
      </c>
      <c r="G4220" s="8"/>
      <c r="H4220" s="67" t="s">
        <v>1769</v>
      </c>
      <c r="I4220" s="22" t="s">
        <v>463</v>
      </c>
      <c r="J4220" s="68">
        <v>1</v>
      </c>
      <c r="K4220" s="13">
        <f>IFERROR(VLOOKUP(I4220,'LISTES stock'!A$2:B$1487,2,0)+SUMIFS(J4220:J4220,D4220:D4220,"ENTRÉE",I4220:I4220,I4220)-SUMIFS(J4220:J4220,D4220:D4220,"SORTIE",I4220:I4220,I4220),"")</f>
        <v>1</v>
      </c>
      <c r="L4220" s="13">
        <f>IFERROR(VLOOKUP(I4220,T_LISTES[],3,0),"")</f>
        <v>0</v>
      </c>
      <c r="M4220" s="13" t="str">
        <f t="shared" si="133"/>
        <v/>
      </c>
      <c r="N4220" s="23"/>
      <c r="O4220" s="8"/>
      <c r="P4220" s="69">
        <v>0</v>
      </c>
      <c r="Q4220" s="22"/>
      <c r="R4220" s="14" t="s">
        <v>1778</v>
      </c>
    </row>
    <row r="4221" spans="1:18" x14ac:dyDescent="0.25">
      <c r="A4221" s="14">
        <f t="shared" si="132"/>
        <v>4220</v>
      </c>
      <c r="B4221" s="15">
        <v>44470</v>
      </c>
      <c r="C4221" s="7">
        <v>44487</v>
      </c>
      <c r="D4221" s="8" t="s">
        <v>842</v>
      </c>
      <c r="E4221" s="22" t="s">
        <v>122</v>
      </c>
      <c r="F4221" s="67" t="s">
        <v>1747</v>
      </c>
      <c r="G4221" s="8"/>
      <c r="H4221" s="67" t="s">
        <v>33</v>
      </c>
      <c r="I4221" s="22" t="s">
        <v>301</v>
      </c>
      <c r="J4221" s="68">
        <v>1</v>
      </c>
      <c r="K4221" s="13">
        <f>IFERROR(VLOOKUP(I4221,'LISTES stock'!A$2:B$1487,2,0)+SUMIFS(J4221:J4221,D4221:D4221,"ENTRÉE",I4221:I4221,I4221)-SUMIFS(J4221:J4221,D4221:D4221,"SORTIE",I4221:I4221,I4221),"")</f>
        <v>-5</v>
      </c>
      <c r="L4221" s="13">
        <f>IFERROR(VLOOKUP(I4221,T_LISTES[],3,0),"")</f>
        <v>0</v>
      </c>
      <c r="M4221" s="13" t="str">
        <f t="shared" si="133"/>
        <v>COMMANDER</v>
      </c>
      <c r="N4221" s="23"/>
      <c r="O4221" s="8"/>
      <c r="P4221" s="69">
        <v>0</v>
      </c>
      <c r="Q4221" s="22" t="s">
        <v>1903</v>
      </c>
      <c r="R4221" s="14" t="s">
        <v>1759</v>
      </c>
    </row>
    <row r="4222" spans="1:18" x14ac:dyDescent="0.25">
      <c r="A4222" s="14">
        <f t="shared" si="132"/>
        <v>4221</v>
      </c>
      <c r="B4222" s="15">
        <v>44470</v>
      </c>
      <c r="C4222" s="7">
        <v>44487</v>
      </c>
      <c r="D4222" s="8" t="s">
        <v>842</v>
      </c>
      <c r="E4222" s="22" t="s">
        <v>1862</v>
      </c>
      <c r="F4222" s="67" t="s">
        <v>1965</v>
      </c>
      <c r="G4222" s="8"/>
      <c r="H4222" s="67" t="s">
        <v>33</v>
      </c>
      <c r="I4222" s="22" t="s">
        <v>192</v>
      </c>
      <c r="J4222" s="68">
        <v>1</v>
      </c>
      <c r="K4222" s="13">
        <f>IFERROR(VLOOKUP(I4222,'LISTES stock'!A$2:B$1487,2,0)+SUMIFS(J4222:J4222,D4222:D4222,"ENTRÉE",I4222:I4222,I4222)-SUMIFS(J4222:J4222,D4222:D4222,"SORTIE",I4222:I4222,I4222),"")</f>
        <v>-1</v>
      </c>
      <c r="L4222" s="13">
        <f>IFERROR(VLOOKUP(I4222,T_LISTES[],3,0),"")</f>
        <v>0</v>
      </c>
      <c r="M4222" s="13" t="str">
        <f t="shared" si="133"/>
        <v>COMMANDER</v>
      </c>
      <c r="N4222" s="23"/>
      <c r="O4222" s="8"/>
      <c r="P4222" s="69">
        <v>0</v>
      </c>
      <c r="Q4222" s="22"/>
      <c r="R4222" s="14" t="s">
        <v>1790</v>
      </c>
    </row>
    <row r="4223" spans="1:18" x14ac:dyDescent="0.25">
      <c r="A4223" s="14">
        <f t="shared" si="132"/>
        <v>4222</v>
      </c>
      <c r="B4223" s="15">
        <v>44470</v>
      </c>
      <c r="C4223" s="7">
        <v>44487</v>
      </c>
      <c r="D4223" s="8" t="s">
        <v>842</v>
      </c>
      <c r="E4223" s="22" t="s">
        <v>1859</v>
      </c>
      <c r="F4223" s="67" t="s">
        <v>1965</v>
      </c>
      <c r="G4223" s="8"/>
      <c r="H4223" s="67" t="s">
        <v>33</v>
      </c>
      <c r="I4223" s="22" t="s">
        <v>185</v>
      </c>
      <c r="J4223" s="68">
        <v>1</v>
      </c>
      <c r="K4223" s="13">
        <f>IFERROR(VLOOKUP(I4223,'LISTES stock'!A$2:B$1487,2,0)+SUMIFS(J4223:J4223,D4223:D4223,"ENTRÉE",I4223:I4223,I4223)-SUMIFS(J4223:J4223,D4223:D4223,"SORTIE",I4223:I4223,I4223),"")</f>
        <v>25</v>
      </c>
      <c r="L4223" s="13">
        <f>IFERROR(VLOOKUP(I4223,T_LISTES[],3,0),"")</f>
        <v>0</v>
      </c>
      <c r="M4223" s="13" t="str">
        <f t="shared" si="133"/>
        <v/>
      </c>
      <c r="N4223" s="23"/>
      <c r="O4223" s="8"/>
      <c r="P4223" s="69">
        <v>0</v>
      </c>
      <c r="Q4223" s="22"/>
      <c r="R4223" s="14" t="s">
        <v>1790</v>
      </c>
    </row>
    <row r="4224" spans="1:18" x14ac:dyDescent="0.25">
      <c r="A4224" s="14">
        <f t="shared" si="132"/>
        <v>4223</v>
      </c>
      <c r="B4224" s="15">
        <v>44470</v>
      </c>
      <c r="C4224" s="7">
        <v>44487</v>
      </c>
      <c r="D4224" s="75" t="s">
        <v>844</v>
      </c>
      <c r="E4224" s="22" t="s">
        <v>2298</v>
      </c>
      <c r="F4224" s="67" t="s">
        <v>1768</v>
      </c>
      <c r="G4224" s="8"/>
      <c r="H4224" s="67"/>
      <c r="I4224" s="22" t="s">
        <v>161</v>
      </c>
      <c r="J4224" s="68">
        <v>3</v>
      </c>
      <c r="K4224" s="13">
        <f>IFERROR(VLOOKUP(I4224,'LISTES stock'!A$2:B$1487,2,0)+SUMIFS(J4224:J4224,D4224:D4224,"ENTRÉE",I4224:I4224,I4224)-SUMIFS(J4224:J4224,D4224:D4224,"SORTIE",I4224:I4224,I4224),"")</f>
        <v>-11</v>
      </c>
      <c r="L4224" s="13">
        <f>IFERROR(VLOOKUP(I4224,T_LISTES[],3,0),"")</f>
        <v>2</v>
      </c>
      <c r="M4224" s="13" t="str">
        <f t="shared" si="133"/>
        <v>COMMANDER</v>
      </c>
      <c r="N4224" s="23"/>
      <c r="O4224" s="8"/>
      <c r="P4224" s="69">
        <v>0</v>
      </c>
      <c r="Q4224" s="22"/>
      <c r="R4224" s="14"/>
    </row>
    <row r="4225" spans="1:18" x14ac:dyDescent="0.25">
      <c r="A4225" s="14">
        <f t="shared" si="132"/>
        <v>4224</v>
      </c>
      <c r="B4225" s="15">
        <v>44470</v>
      </c>
      <c r="C4225" s="7">
        <v>44487</v>
      </c>
      <c r="D4225" s="75" t="s">
        <v>844</v>
      </c>
      <c r="E4225" s="22" t="s">
        <v>2298</v>
      </c>
      <c r="F4225" s="67" t="s">
        <v>1768</v>
      </c>
      <c r="G4225" s="8"/>
      <c r="H4225" s="67"/>
      <c r="I4225" s="22" t="s">
        <v>176</v>
      </c>
      <c r="J4225" s="68">
        <v>3</v>
      </c>
      <c r="K4225" s="13">
        <f>IFERROR(VLOOKUP(I4225,'LISTES stock'!A$2:B$1487,2,0)+SUMIFS(J4225:J4225,D4225:D4225,"ENTRÉE",I4225:I4225,I4225)-SUMIFS(J4225:J4225,D4225:D4225,"SORTIE",I4225:I4225,I4225),"")</f>
        <v>3</v>
      </c>
      <c r="L4225" s="13">
        <f>IFERROR(VLOOKUP(I4225,T_LISTES[],3,0),"")</f>
        <v>2</v>
      </c>
      <c r="M4225" s="13" t="str">
        <f t="shared" si="133"/>
        <v/>
      </c>
      <c r="N4225" s="23"/>
      <c r="O4225" s="8"/>
      <c r="P4225" s="69">
        <v>0</v>
      </c>
      <c r="Q4225" s="22"/>
      <c r="R4225" s="14"/>
    </row>
    <row r="4226" spans="1:18" x14ac:dyDescent="0.25">
      <c r="A4226" s="14">
        <f t="shared" si="132"/>
        <v>4225</v>
      </c>
      <c r="B4226" s="15">
        <v>44470</v>
      </c>
      <c r="C4226" s="7">
        <v>44487</v>
      </c>
      <c r="D4226" s="75" t="s">
        <v>844</v>
      </c>
      <c r="E4226" s="22" t="s">
        <v>2298</v>
      </c>
      <c r="F4226" s="67" t="s">
        <v>1768</v>
      </c>
      <c r="G4226" s="8"/>
      <c r="H4226" s="67"/>
      <c r="I4226" s="22" t="s">
        <v>653</v>
      </c>
      <c r="J4226" s="68">
        <v>2</v>
      </c>
      <c r="K4226" s="13">
        <f>IFERROR(VLOOKUP(I4226,'LISTES stock'!A$2:B$1487,2,0)+SUMIFS(J4226:J4226,D4226:D4226,"ENTRÉE",I4226:I4226,I4226)-SUMIFS(J4226:J4226,D4226:D4226,"SORTIE",I4226:I4226,I4226),"")</f>
        <v>1</v>
      </c>
      <c r="L4226" s="13">
        <f>IFERROR(VLOOKUP(I4226,T_LISTES[],3,0),"")</f>
        <v>0</v>
      </c>
      <c r="M4226" s="13" t="str">
        <f t="shared" si="133"/>
        <v/>
      </c>
      <c r="N4226" s="23"/>
      <c r="O4226" s="8"/>
      <c r="P4226" s="69">
        <v>0</v>
      </c>
      <c r="Q4226" s="22"/>
      <c r="R4226" s="14"/>
    </row>
    <row r="4227" spans="1:18" x14ac:dyDescent="0.25">
      <c r="A4227" s="14">
        <f t="shared" si="132"/>
        <v>4226</v>
      </c>
      <c r="B4227" s="15">
        <v>44470</v>
      </c>
      <c r="C4227" s="7">
        <v>44487</v>
      </c>
      <c r="D4227" s="75" t="s">
        <v>844</v>
      </c>
      <c r="E4227" s="22" t="s">
        <v>2298</v>
      </c>
      <c r="F4227" s="67" t="s">
        <v>1768</v>
      </c>
      <c r="G4227" s="8"/>
      <c r="H4227" s="67" t="s">
        <v>1796</v>
      </c>
      <c r="I4227" s="22" t="s">
        <v>411</v>
      </c>
      <c r="J4227" s="68">
        <v>6</v>
      </c>
      <c r="K4227" s="13">
        <f>IFERROR(VLOOKUP(I4227,'LISTES stock'!A$2:B$1487,2,0)+SUMIFS(J4227:J4227,D4227:D4227,"ENTRÉE",I4227:I4227,I4227)-SUMIFS(J4227:J4227,D4227:D4227,"SORTIE",I4227:I4227,I4227),"")</f>
        <v>4</v>
      </c>
      <c r="L4227" s="13">
        <f>IFERROR(VLOOKUP(I4227,T_LISTES[],3,0),"")</f>
        <v>2</v>
      </c>
      <c r="M4227" s="13" t="str">
        <f t="shared" si="133"/>
        <v/>
      </c>
      <c r="N4227" s="23"/>
      <c r="O4227" s="8">
        <v>90000</v>
      </c>
      <c r="P4227" s="69">
        <v>0</v>
      </c>
      <c r="Q4227" s="22"/>
      <c r="R4227" s="14"/>
    </row>
    <row r="4228" spans="1:18" x14ac:dyDescent="0.25">
      <c r="A4228" s="14">
        <f t="shared" si="132"/>
        <v>4227</v>
      </c>
      <c r="B4228" s="15">
        <v>44470</v>
      </c>
      <c r="C4228" s="7">
        <v>44487</v>
      </c>
      <c r="D4228" s="75" t="s">
        <v>844</v>
      </c>
      <c r="E4228" s="22" t="s">
        <v>2298</v>
      </c>
      <c r="F4228" s="67" t="s">
        <v>1768</v>
      </c>
      <c r="G4228" s="8"/>
      <c r="H4228" s="67"/>
      <c r="I4228" s="22" t="s">
        <v>87</v>
      </c>
      <c r="J4228" s="68">
        <v>2</v>
      </c>
      <c r="K4228" s="13">
        <f>IFERROR(VLOOKUP(I4228,'LISTES stock'!A$2:B$1487,2,0)+SUMIFS(J4228:J4228,D4228:D4228,"ENTRÉE",I4228:I4228,I4228)-SUMIFS(J4228:J4228,D4228:D4228,"SORTIE",I4228:I4228,I4228),"")</f>
        <v>3</v>
      </c>
      <c r="L4228" s="13">
        <f>IFERROR(VLOOKUP(I4228,T_LISTES[],3,0),"")</f>
        <v>2</v>
      </c>
      <c r="M4228" s="13" t="str">
        <f t="shared" si="133"/>
        <v/>
      </c>
      <c r="N4228" s="23"/>
      <c r="O4228" s="8"/>
      <c r="P4228" s="69">
        <v>70000</v>
      </c>
      <c r="Q4228" s="22"/>
      <c r="R4228" s="14"/>
    </row>
    <row r="4229" spans="1:18" x14ac:dyDescent="0.25">
      <c r="A4229" s="14">
        <f t="shared" si="132"/>
        <v>4228</v>
      </c>
      <c r="B4229" s="15">
        <v>44470</v>
      </c>
      <c r="C4229" s="7">
        <v>44487</v>
      </c>
      <c r="D4229" s="75" t="s">
        <v>844</v>
      </c>
      <c r="E4229" s="22" t="s">
        <v>2298</v>
      </c>
      <c r="F4229" s="67" t="s">
        <v>1744</v>
      </c>
      <c r="G4229" s="8"/>
      <c r="H4229" s="67"/>
      <c r="I4229" s="22" t="s">
        <v>161</v>
      </c>
      <c r="J4229" s="68">
        <v>2</v>
      </c>
      <c r="K4229" s="13">
        <f>IFERROR(VLOOKUP(I4229,'LISTES stock'!A$2:B$1487,2,0)+SUMIFS(J4229:J4229,D4229:D4229,"ENTRÉE",I4229:I4229,I4229)-SUMIFS(J4229:J4229,D4229:D4229,"SORTIE",I4229:I4229,I4229),"")</f>
        <v>-12</v>
      </c>
      <c r="L4229" s="13">
        <f>IFERROR(VLOOKUP(I4229,T_LISTES[],3,0),"")</f>
        <v>2</v>
      </c>
      <c r="M4229" s="13" t="str">
        <f t="shared" si="133"/>
        <v>COMMANDER</v>
      </c>
      <c r="N4229" s="23"/>
      <c r="O4229" s="8"/>
      <c r="P4229" s="69">
        <v>0</v>
      </c>
      <c r="Q4229" s="22"/>
      <c r="R4229" s="14"/>
    </row>
    <row r="4230" spans="1:18" x14ac:dyDescent="0.25">
      <c r="A4230" s="14">
        <f t="shared" si="132"/>
        <v>4229</v>
      </c>
      <c r="B4230" s="15">
        <v>44470</v>
      </c>
      <c r="C4230" s="7">
        <v>44487</v>
      </c>
      <c r="D4230" s="75" t="s">
        <v>844</v>
      </c>
      <c r="E4230" s="22" t="s">
        <v>2298</v>
      </c>
      <c r="F4230" s="67" t="s">
        <v>1768</v>
      </c>
      <c r="G4230" s="8"/>
      <c r="H4230" s="67"/>
      <c r="I4230" s="22" t="s">
        <v>579</v>
      </c>
      <c r="J4230" s="68">
        <v>1</v>
      </c>
      <c r="K4230" s="13">
        <f>IFERROR(VLOOKUP(I4230,'LISTES stock'!A$2:B$1487,2,0)+SUMIFS(J4230:J4230,D4230:D4230,"ENTRÉE",I4230:I4230,I4230)-SUMIFS(J4230:J4230,D4230:D4230,"SORTIE",I4230:I4230,I4230),"")</f>
        <v>3</v>
      </c>
      <c r="L4230" s="13">
        <f>IFERROR(VLOOKUP(I4230,T_LISTES[],3,0),"")</f>
        <v>0</v>
      </c>
      <c r="M4230" s="13" t="str">
        <f t="shared" si="133"/>
        <v/>
      </c>
      <c r="N4230" s="23"/>
      <c r="O4230" s="8"/>
      <c r="P4230" s="69">
        <v>0</v>
      </c>
      <c r="Q4230" s="22"/>
      <c r="R4230" s="14"/>
    </row>
    <row r="4231" spans="1:18" x14ac:dyDescent="0.25">
      <c r="A4231" s="14">
        <f t="shared" si="132"/>
        <v>4230</v>
      </c>
      <c r="B4231" s="15">
        <v>44470</v>
      </c>
      <c r="C4231" s="7">
        <v>44487</v>
      </c>
      <c r="D4231" s="75" t="s">
        <v>844</v>
      </c>
      <c r="E4231" s="22" t="s">
        <v>2298</v>
      </c>
      <c r="F4231" s="67" t="s">
        <v>1768</v>
      </c>
      <c r="G4231" s="8"/>
      <c r="H4231" s="67"/>
      <c r="I4231" s="22" t="s">
        <v>463</v>
      </c>
      <c r="J4231" s="68">
        <v>1</v>
      </c>
      <c r="K4231" s="13">
        <f>IFERROR(VLOOKUP(I4231,'LISTES stock'!A$2:B$1487,2,0)+SUMIFS(J4231:J4231,D4231:D4231,"ENTRÉE",I4231:I4231,I4231)-SUMIFS(J4231:J4231,D4231:D4231,"SORTIE",I4231:I4231,I4231),"")</f>
        <v>3</v>
      </c>
      <c r="L4231" s="13">
        <f>IFERROR(VLOOKUP(I4231,T_LISTES[],3,0),"")</f>
        <v>0</v>
      </c>
      <c r="M4231" s="13" t="str">
        <f t="shared" si="133"/>
        <v/>
      </c>
      <c r="N4231" s="23"/>
      <c r="O4231" s="8"/>
      <c r="P4231" s="69">
        <v>0</v>
      </c>
      <c r="Q4231" s="22"/>
      <c r="R4231" s="14"/>
    </row>
    <row r="4232" spans="1:18" x14ac:dyDescent="0.25">
      <c r="A4232" s="14">
        <f t="shared" si="132"/>
        <v>4231</v>
      </c>
      <c r="B4232" s="15">
        <v>44470</v>
      </c>
      <c r="C4232" s="7">
        <v>44488</v>
      </c>
      <c r="D4232" s="8" t="s">
        <v>842</v>
      </c>
      <c r="E4232" s="22" t="s">
        <v>314</v>
      </c>
      <c r="F4232" s="67" t="s">
        <v>1964</v>
      </c>
      <c r="G4232" s="8"/>
      <c r="H4232" s="67" t="s">
        <v>1742</v>
      </c>
      <c r="I4232" s="22" t="s">
        <v>329</v>
      </c>
      <c r="J4232" s="68">
        <v>1</v>
      </c>
      <c r="K4232" s="13">
        <f>IFERROR(VLOOKUP(I4232,'LISTES stock'!A$2:B$1487,2,0)+SUMIFS(J4232:J4232,D4232:D4232,"ENTRÉE",I4232:I4232,I4232)-SUMIFS(J4232:J4232,D4232:D4232,"SORTIE",I4232:I4232,I4232),"")</f>
        <v>33</v>
      </c>
      <c r="L4232" s="13">
        <f>IFERROR(VLOOKUP(I4232,T_LISTES[],3,0),"")</f>
        <v>2</v>
      </c>
      <c r="M4232" s="13" t="str">
        <f t="shared" si="133"/>
        <v/>
      </c>
      <c r="N4232" s="23"/>
      <c r="O4232" s="8"/>
      <c r="P4232" s="69">
        <v>0</v>
      </c>
      <c r="Q4232" s="22"/>
      <c r="R4232" s="14" t="s">
        <v>2210</v>
      </c>
    </row>
    <row r="4233" spans="1:18" x14ac:dyDescent="0.25">
      <c r="A4233" s="14">
        <f t="shared" si="132"/>
        <v>4232</v>
      </c>
      <c r="B4233" s="15">
        <v>44470</v>
      </c>
      <c r="C4233" s="7">
        <v>44488</v>
      </c>
      <c r="D4233" s="8" t="s">
        <v>842</v>
      </c>
      <c r="E4233" s="22" t="s">
        <v>74</v>
      </c>
      <c r="F4233" s="67" t="s">
        <v>1878</v>
      </c>
      <c r="G4233" s="8"/>
      <c r="H4233" s="67" t="s">
        <v>17</v>
      </c>
      <c r="I4233" s="22" t="s">
        <v>418</v>
      </c>
      <c r="J4233" s="68">
        <v>1</v>
      </c>
      <c r="K4233" s="13">
        <f>IFERROR(VLOOKUP(I4233,'LISTES stock'!A$2:B$1487,2,0)+SUMIFS(J4233:J4233,D4233:D4233,"ENTRÉE",I4233:I4233,I4233)-SUMIFS(J4233:J4233,D4233:D4233,"SORTIE",I4233:I4233,I4233),"")</f>
        <v>8</v>
      </c>
      <c r="L4233" s="13">
        <f>IFERROR(VLOOKUP(I4233,T_LISTES[],3,0),"")</f>
        <v>0</v>
      </c>
      <c r="M4233" s="13" t="str">
        <f t="shared" si="133"/>
        <v/>
      </c>
      <c r="N4233" s="23" t="s">
        <v>1775</v>
      </c>
      <c r="O4233" s="8"/>
      <c r="P4233" s="69">
        <v>0</v>
      </c>
      <c r="Q4233" s="22"/>
      <c r="R4233" s="14" t="s">
        <v>2205</v>
      </c>
    </row>
    <row r="4234" spans="1:18" x14ac:dyDescent="0.25">
      <c r="A4234" s="14">
        <f t="shared" si="132"/>
        <v>4233</v>
      </c>
      <c r="B4234" s="15">
        <v>44470</v>
      </c>
      <c r="C4234" s="7">
        <v>44488</v>
      </c>
      <c r="D4234" s="8" t="s">
        <v>842</v>
      </c>
      <c r="E4234" s="22" t="s">
        <v>666</v>
      </c>
      <c r="F4234" s="67" t="s">
        <v>1860</v>
      </c>
      <c r="G4234" s="8"/>
      <c r="H4234" s="67" t="s">
        <v>26</v>
      </c>
      <c r="I4234" s="22" t="s">
        <v>647</v>
      </c>
      <c r="J4234" s="68">
        <v>2</v>
      </c>
      <c r="K4234" s="13">
        <f>IFERROR(VLOOKUP(I4234,'LISTES stock'!A$2:B$1487,2,0)+SUMIFS(J4234:J4234,D4234:D4234,"ENTRÉE",I4234:I4234,I4234)-SUMIFS(J4234:J4234,D4234:D4234,"SORTIE",I4234:I4234,I4234),"")</f>
        <v>-13</v>
      </c>
      <c r="L4234" s="13">
        <f>IFERROR(VLOOKUP(I4234,T_LISTES[],3,0),"")</f>
        <v>2</v>
      </c>
      <c r="M4234" s="13" t="str">
        <f t="shared" si="133"/>
        <v>COMMANDER</v>
      </c>
      <c r="N4234" s="23"/>
      <c r="O4234" s="8"/>
      <c r="P4234" s="69">
        <v>0</v>
      </c>
      <c r="Q4234" s="22"/>
      <c r="R4234" s="14" t="s">
        <v>1790</v>
      </c>
    </row>
    <row r="4235" spans="1:18" x14ac:dyDescent="0.25">
      <c r="A4235" s="14">
        <f t="shared" si="132"/>
        <v>4234</v>
      </c>
      <c r="B4235" s="15">
        <v>44470</v>
      </c>
      <c r="C4235" s="7">
        <v>44488</v>
      </c>
      <c r="D4235" s="8" t="s">
        <v>842</v>
      </c>
      <c r="E4235" s="22" t="s">
        <v>314</v>
      </c>
      <c r="F4235" s="67" t="s">
        <v>1747</v>
      </c>
      <c r="G4235" s="8"/>
      <c r="H4235" s="67" t="s">
        <v>20</v>
      </c>
      <c r="I4235" s="22" t="s">
        <v>234</v>
      </c>
      <c r="J4235" s="68">
        <v>2</v>
      </c>
      <c r="K4235" s="13">
        <f>IFERROR(VLOOKUP(I4235,'LISTES stock'!A$2:B$1487,2,0)+SUMIFS(J4235:J4235,D4235:D4235,"ENTRÉE",I4235:I4235,I4235)-SUMIFS(J4235:J4235,D4235:D4235,"SORTIE",I4235:I4235,I4235),"")</f>
        <v>0</v>
      </c>
      <c r="L4235" s="13">
        <f>IFERROR(VLOOKUP(I4235,T_LISTES[],3,0),"")</f>
        <v>2</v>
      </c>
      <c r="M4235" s="13" t="str">
        <f t="shared" si="133"/>
        <v>COMMANDER</v>
      </c>
      <c r="N4235" s="23"/>
      <c r="O4235" s="8"/>
      <c r="P4235" s="69">
        <v>24000</v>
      </c>
      <c r="Q4235" s="22"/>
      <c r="R4235" s="14" t="s">
        <v>1837</v>
      </c>
    </row>
    <row r="4236" spans="1:18" x14ac:dyDescent="0.25">
      <c r="A4236" s="14">
        <f t="shared" si="132"/>
        <v>4235</v>
      </c>
      <c r="B4236" s="15">
        <v>44470</v>
      </c>
      <c r="C4236" s="7">
        <v>44488</v>
      </c>
      <c r="D4236" s="8" t="s">
        <v>842</v>
      </c>
      <c r="E4236" s="22" t="s">
        <v>215</v>
      </c>
      <c r="F4236" s="67" t="s">
        <v>1735</v>
      </c>
      <c r="G4236" s="8"/>
      <c r="H4236" s="67" t="s">
        <v>1</v>
      </c>
      <c r="I4236" s="22" t="s">
        <v>485</v>
      </c>
      <c r="J4236" s="68">
        <v>6</v>
      </c>
      <c r="K4236" s="13">
        <f>IFERROR(VLOOKUP(I4236,'LISTES stock'!A$2:B$1487,2,0)+SUMIFS(J4236:J4236,D4236:D4236,"ENTRÉE",I4236:I4236,I4236)-SUMIFS(J4236:J4236,D4236:D4236,"SORTIE",I4236:I4236,I4236),"")</f>
        <v>-1</v>
      </c>
      <c r="L4236" s="13">
        <f>IFERROR(VLOOKUP(I4236,T_LISTES[],3,0),"")</f>
        <v>2</v>
      </c>
      <c r="M4236" s="13" t="str">
        <f t="shared" si="133"/>
        <v>COMMANDER</v>
      </c>
      <c r="N4236" s="23" t="s">
        <v>1921</v>
      </c>
      <c r="O4236" s="8"/>
      <c r="P4236" s="69">
        <v>150000</v>
      </c>
      <c r="Q4236" s="22" t="s">
        <v>1831</v>
      </c>
      <c r="R4236" s="14" t="s">
        <v>1767</v>
      </c>
    </row>
    <row r="4237" spans="1:18" x14ac:dyDescent="0.25">
      <c r="A4237" s="14">
        <f t="shared" si="132"/>
        <v>4236</v>
      </c>
      <c r="B4237" s="15">
        <v>44470</v>
      </c>
      <c r="C4237" s="7">
        <v>44488</v>
      </c>
      <c r="D4237" s="8" t="s">
        <v>842</v>
      </c>
      <c r="E4237" s="22" t="s">
        <v>215</v>
      </c>
      <c r="F4237" s="67" t="s">
        <v>1735</v>
      </c>
      <c r="G4237" s="8"/>
      <c r="H4237" s="67" t="s">
        <v>1</v>
      </c>
      <c r="I4237" s="22" t="s">
        <v>488</v>
      </c>
      <c r="J4237" s="68">
        <v>6</v>
      </c>
      <c r="K4237" s="13">
        <f>IFERROR(VLOOKUP(I4237,'LISTES stock'!A$2:B$1487,2,0)+SUMIFS(J4237:J4237,D4237:D4237,"ENTRÉE",I4237:I4237,I4237)-SUMIFS(J4237:J4237,D4237:D4237,"SORTIE",I4237:I4237,I4237),"")</f>
        <v>24</v>
      </c>
      <c r="L4237" s="13">
        <f>IFERROR(VLOOKUP(I4237,T_LISTES[],3,0),"")</f>
        <v>0</v>
      </c>
      <c r="M4237" s="13" t="str">
        <f t="shared" si="133"/>
        <v/>
      </c>
      <c r="N4237" s="23" t="s">
        <v>1914</v>
      </c>
      <c r="O4237" s="8"/>
      <c r="P4237" s="69">
        <v>0</v>
      </c>
      <c r="Q4237" s="22" t="s">
        <v>1831</v>
      </c>
      <c r="R4237" s="14" t="s">
        <v>1767</v>
      </c>
    </row>
    <row r="4238" spans="1:18" x14ac:dyDescent="0.25">
      <c r="A4238" s="14">
        <f t="shared" si="132"/>
        <v>4237</v>
      </c>
      <c r="B4238" s="15">
        <v>44470</v>
      </c>
      <c r="C4238" s="7">
        <v>44488</v>
      </c>
      <c r="D4238" s="8" t="s">
        <v>842</v>
      </c>
      <c r="E4238" s="22" t="s">
        <v>215</v>
      </c>
      <c r="F4238" s="67" t="s">
        <v>1735</v>
      </c>
      <c r="G4238" s="8"/>
      <c r="H4238" s="67" t="s">
        <v>1748</v>
      </c>
      <c r="I4238" s="22" t="s">
        <v>289</v>
      </c>
      <c r="J4238" s="68">
        <v>6</v>
      </c>
      <c r="K4238" s="13">
        <f>IFERROR(VLOOKUP(I4238,'LISTES stock'!A$2:B$1487,2,0)+SUMIFS(J4238:J4238,D4238:D4238,"ENTRÉE",I4238:I4238,I4238)-SUMIFS(J4238:J4238,D4238:D4238,"SORTIE",I4238:I4238,I4238),"")</f>
        <v>-57</v>
      </c>
      <c r="L4238" s="13">
        <f>IFERROR(VLOOKUP(I4238,T_LISTES[],3,0),"")</f>
        <v>0</v>
      </c>
      <c r="M4238" s="13" t="str">
        <f t="shared" si="133"/>
        <v>COMMANDER</v>
      </c>
      <c r="N4238" s="23" t="s">
        <v>2052</v>
      </c>
      <c r="O4238" s="8"/>
      <c r="P4238" s="69">
        <v>0</v>
      </c>
      <c r="Q4238" s="22" t="s">
        <v>1831</v>
      </c>
      <c r="R4238" s="14" t="s">
        <v>1767</v>
      </c>
    </row>
    <row r="4239" spans="1:18" x14ac:dyDescent="0.25">
      <c r="A4239" s="14">
        <f t="shared" si="132"/>
        <v>4238</v>
      </c>
      <c r="B4239" s="15">
        <v>44470</v>
      </c>
      <c r="C4239" s="7">
        <v>44488</v>
      </c>
      <c r="D4239" s="8" t="s">
        <v>842</v>
      </c>
      <c r="E4239" s="22" t="s">
        <v>215</v>
      </c>
      <c r="F4239" s="67" t="s">
        <v>1735</v>
      </c>
      <c r="G4239" s="8"/>
      <c r="H4239" s="67" t="s">
        <v>1</v>
      </c>
      <c r="I4239" s="22" t="s">
        <v>460</v>
      </c>
      <c r="J4239" s="68">
        <v>1</v>
      </c>
      <c r="K4239" s="13">
        <f>IFERROR(VLOOKUP(I4239,'LISTES stock'!A$2:B$1487,2,0)+SUMIFS(J4239:J4239,D4239:D4239,"ENTRÉE",I4239:I4239,I4239)-SUMIFS(J4239:J4239,D4239:D4239,"SORTIE",I4239:I4239,I4239),"")</f>
        <v>-1</v>
      </c>
      <c r="L4239" s="13">
        <f>IFERROR(VLOOKUP(I4239,T_LISTES[],3,0),"")</f>
        <v>0</v>
      </c>
      <c r="M4239" s="13" t="str">
        <f t="shared" si="133"/>
        <v>COMMANDER</v>
      </c>
      <c r="N4239" s="23" t="s">
        <v>2031</v>
      </c>
      <c r="O4239" s="8"/>
      <c r="P4239" s="69">
        <v>0</v>
      </c>
      <c r="Q4239" s="22" t="s">
        <v>1831</v>
      </c>
      <c r="R4239" s="14" t="s">
        <v>1767</v>
      </c>
    </row>
    <row r="4240" spans="1:18" x14ac:dyDescent="0.25">
      <c r="A4240" s="14">
        <f t="shared" si="132"/>
        <v>4239</v>
      </c>
      <c r="B4240" s="15">
        <v>44470</v>
      </c>
      <c r="C4240" s="7">
        <v>44488</v>
      </c>
      <c r="D4240" s="8" t="s">
        <v>842</v>
      </c>
      <c r="E4240" s="22" t="s">
        <v>215</v>
      </c>
      <c r="F4240" s="67" t="s">
        <v>1735</v>
      </c>
      <c r="G4240" s="8"/>
      <c r="H4240" s="67" t="s">
        <v>1</v>
      </c>
      <c r="I4240" s="22" t="s">
        <v>549</v>
      </c>
      <c r="J4240" s="68">
        <v>6</v>
      </c>
      <c r="K4240" s="13">
        <f>IFERROR(VLOOKUP(I4240,'LISTES stock'!A$2:B$1487,2,0)+SUMIFS(J4240:J4240,D4240:D4240,"ENTRÉE",I4240:I4240,I4240)-SUMIFS(J4240:J4240,D4240:D4240,"SORTIE",I4240:I4240,I4240),"")</f>
        <v>-25</v>
      </c>
      <c r="L4240" s="13">
        <f>IFERROR(VLOOKUP(I4240,T_LISTES[],3,0),"")</f>
        <v>0</v>
      </c>
      <c r="M4240" s="13" t="str">
        <f t="shared" si="133"/>
        <v>COMMANDER</v>
      </c>
      <c r="N4240" s="23" t="s">
        <v>2031</v>
      </c>
      <c r="O4240" s="8"/>
      <c r="P4240" s="69">
        <v>0</v>
      </c>
      <c r="Q4240" s="22" t="s">
        <v>1831</v>
      </c>
      <c r="R4240" s="14" t="s">
        <v>1767</v>
      </c>
    </row>
    <row r="4241" spans="1:18" x14ac:dyDescent="0.25">
      <c r="A4241" s="14">
        <f t="shared" si="132"/>
        <v>4240</v>
      </c>
      <c r="B4241" s="15">
        <v>44470</v>
      </c>
      <c r="C4241" s="7">
        <v>44488</v>
      </c>
      <c r="D4241" s="8" t="s">
        <v>842</v>
      </c>
      <c r="E4241" s="22" t="s">
        <v>1859</v>
      </c>
      <c r="F4241" s="67" t="s">
        <v>1747</v>
      </c>
      <c r="G4241" s="8"/>
      <c r="H4241" s="67" t="s">
        <v>33</v>
      </c>
      <c r="I4241" s="22" t="s">
        <v>497</v>
      </c>
      <c r="J4241" s="68">
        <v>1</v>
      </c>
      <c r="K4241" s="13">
        <f>IFERROR(VLOOKUP(I4241,'LISTES stock'!A$2:B$1487,2,0)+SUMIFS(J4241:J4241,D4241:D4241,"ENTRÉE",I4241:I4241,I4241)-SUMIFS(J4241:J4241,D4241:D4241,"SORTIE",I4241:I4241,I4241),"")</f>
        <v>-11</v>
      </c>
      <c r="L4241" s="13">
        <f>IFERROR(VLOOKUP(I4241,T_LISTES[],3,0),"")</f>
        <v>0</v>
      </c>
      <c r="M4241" s="13" t="str">
        <f t="shared" si="133"/>
        <v>COMMANDER</v>
      </c>
      <c r="N4241" s="23"/>
      <c r="O4241" s="8"/>
      <c r="P4241" s="69">
        <v>0</v>
      </c>
      <c r="Q4241" s="22"/>
      <c r="R4241" s="14" t="s">
        <v>1789</v>
      </c>
    </row>
    <row r="4242" spans="1:18" x14ac:dyDescent="0.25">
      <c r="A4242" s="14">
        <f t="shared" si="132"/>
        <v>4241</v>
      </c>
      <c r="B4242" s="15">
        <v>44470</v>
      </c>
      <c r="C4242" s="7">
        <v>44488</v>
      </c>
      <c r="D4242" s="8" t="s">
        <v>842</v>
      </c>
      <c r="E4242" s="22" t="s">
        <v>1859</v>
      </c>
      <c r="F4242" s="67" t="s">
        <v>1747</v>
      </c>
      <c r="G4242" s="8"/>
      <c r="H4242" s="67" t="s">
        <v>33</v>
      </c>
      <c r="I4242" s="22" t="s">
        <v>498</v>
      </c>
      <c r="J4242" s="68">
        <v>1</v>
      </c>
      <c r="K4242" s="13">
        <f>IFERROR(VLOOKUP(I4242,'LISTES stock'!A$2:B$1487,2,0)+SUMIFS(J4242:J4242,D4242:D4242,"ENTRÉE",I4242:I4242,I4242)-SUMIFS(J4242:J4242,D4242:D4242,"SORTIE",I4242:I4242,I4242),"")</f>
        <v>-3</v>
      </c>
      <c r="L4242" s="13">
        <f>IFERROR(VLOOKUP(I4242,T_LISTES[],3,0),"")</f>
        <v>0</v>
      </c>
      <c r="M4242" s="13" t="str">
        <f t="shared" si="133"/>
        <v>COMMANDER</v>
      </c>
      <c r="N4242" s="23"/>
      <c r="O4242" s="8"/>
      <c r="P4242" s="69">
        <v>0</v>
      </c>
      <c r="Q4242" s="22"/>
      <c r="R4242" s="14" t="s">
        <v>1789</v>
      </c>
    </row>
    <row r="4243" spans="1:18" x14ac:dyDescent="0.25">
      <c r="A4243" s="14">
        <f t="shared" si="132"/>
        <v>4242</v>
      </c>
      <c r="B4243" s="15">
        <v>44470</v>
      </c>
      <c r="C4243" s="7">
        <v>44488</v>
      </c>
      <c r="D4243" s="8" t="s">
        <v>842</v>
      </c>
      <c r="E4243" s="22" t="s">
        <v>215</v>
      </c>
      <c r="F4243" s="67" t="s">
        <v>1735</v>
      </c>
      <c r="G4243" s="8"/>
      <c r="H4243" s="67" t="s">
        <v>1</v>
      </c>
      <c r="I4243" s="22" t="s">
        <v>288</v>
      </c>
      <c r="J4243" s="68">
        <v>6</v>
      </c>
      <c r="K4243" s="13">
        <f>IFERROR(VLOOKUP(I4243,'LISTES stock'!A$2:B$1487,2,0)+SUMIFS(J4243:J4243,D4243:D4243,"ENTRÉE",I4243:I4243,I4243)-SUMIFS(J4243:J4243,D4243:D4243,"SORTIE",I4243:I4243,I4243),"")</f>
        <v>-23</v>
      </c>
      <c r="L4243" s="13">
        <f>IFERROR(VLOOKUP(I4243,T_LISTES[],3,0),"")</f>
        <v>0</v>
      </c>
      <c r="M4243" s="13" t="str">
        <f t="shared" si="133"/>
        <v>COMMANDER</v>
      </c>
      <c r="N4243" s="23" t="s">
        <v>1914</v>
      </c>
      <c r="O4243" s="8"/>
      <c r="P4243" s="69">
        <v>0</v>
      </c>
      <c r="Q4243" s="22" t="s">
        <v>1831</v>
      </c>
      <c r="R4243" s="14" t="s">
        <v>1767</v>
      </c>
    </row>
    <row r="4244" spans="1:18" x14ac:dyDescent="0.25">
      <c r="A4244" s="14">
        <f t="shared" si="132"/>
        <v>4243</v>
      </c>
      <c r="B4244" s="15">
        <v>44470</v>
      </c>
      <c r="C4244" s="7">
        <v>44488</v>
      </c>
      <c r="D4244" s="8" t="s">
        <v>842</v>
      </c>
      <c r="E4244" s="22" t="s">
        <v>74</v>
      </c>
      <c r="F4244" s="67" t="s">
        <v>1735</v>
      </c>
      <c r="G4244" s="8"/>
      <c r="H4244" s="67" t="s">
        <v>1769</v>
      </c>
      <c r="I4244" s="22" t="s">
        <v>261</v>
      </c>
      <c r="J4244" s="68">
        <v>1</v>
      </c>
      <c r="K4244" s="13">
        <f>IFERROR(VLOOKUP(I4244,'LISTES stock'!A$2:B$1487,2,0)+SUMIFS(J4244:J4244,D4244:D4244,"ENTRÉE",I4244:I4244,I4244)-SUMIFS(J4244:J4244,D4244:D4244,"SORTIE",I4244:I4244,I4244),"")</f>
        <v>-4</v>
      </c>
      <c r="L4244" s="13">
        <f>IFERROR(VLOOKUP(I4244,T_LISTES[],3,0),"")</f>
        <v>0</v>
      </c>
      <c r="M4244" s="13" t="str">
        <f t="shared" si="133"/>
        <v>COMMANDER</v>
      </c>
      <c r="N4244" s="23"/>
      <c r="O4244" s="8"/>
      <c r="P4244" s="69">
        <v>0</v>
      </c>
      <c r="Q4244" s="22"/>
      <c r="R4244" s="14" t="s">
        <v>1737</v>
      </c>
    </row>
    <row r="4245" spans="1:18" x14ac:dyDescent="0.25">
      <c r="A4245" s="14">
        <f t="shared" si="132"/>
        <v>4244</v>
      </c>
      <c r="B4245" s="15">
        <v>44470</v>
      </c>
      <c r="C4245" s="7">
        <v>44489</v>
      </c>
      <c r="D4245" s="8" t="s">
        <v>842</v>
      </c>
      <c r="E4245" s="22" t="s">
        <v>117</v>
      </c>
      <c r="F4245" s="67" t="s">
        <v>1964</v>
      </c>
      <c r="G4245" s="8"/>
      <c r="H4245" s="67" t="s">
        <v>1742</v>
      </c>
      <c r="I4245" s="22" t="s">
        <v>329</v>
      </c>
      <c r="J4245" s="68">
        <v>1</v>
      </c>
      <c r="K4245" s="13">
        <f>IFERROR(VLOOKUP(I4245,'LISTES stock'!A$2:B$1487,2,0)+SUMIFS(J4245:J4245,D4245:D4245,"ENTRÉE",I4245:I4245,I4245)-SUMIFS(J4245:J4245,D4245:D4245,"SORTIE",I4245:I4245,I4245),"")</f>
        <v>33</v>
      </c>
      <c r="L4245" s="13">
        <f>IFERROR(VLOOKUP(I4245,T_LISTES[],3,0),"")</f>
        <v>2</v>
      </c>
      <c r="M4245" s="13" t="str">
        <f t="shared" si="133"/>
        <v/>
      </c>
      <c r="N4245" s="23"/>
      <c r="O4245" s="8"/>
      <c r="P4245" s="69">
        <v>0</v>
      </c>
      <c r="Q4245" s="22"/>
      <c r="R4245" s="14" t="s">
        <v>2204</v>
      </c>
    </row>
    <row r="4246" spans="1:18" x14ac:dyDescent="0.25">
      <c r="A4246" s="14">
        <f t="shared" si="132"/>
        <v>4245</v>
      </c>
      <c r="B4246" s="15">
        <v>44470</v>
      </c>
      <c r="C4246" s="7">
        <v>44489</v>
      </c>
      <c r="D4246" s="8" t="s">
        <v>842</v>
      </c>
      <c r="E4246" s="22" t="s">
        <v>107</v>
      </c>
      <c r="F4246" s="67" t="s">
        <v>1747</v>
      </c>
      <c r="G4246" s="8"/>
      <c r="H4246" s="67" t="s">
        <v>1742</v>
      </c>
      <c r="I4246" s="22" t="s">
        <v>346</v>
      </c>
      <c r="J4246" s="68">
        <v>2</v>
      </c>
      <c r="K4246" s="13">
        <f>IFERROR(VLOOKUP(I4246,'LISTES stock'!A$2:B$1487,2,0)+SUMIFS(J4246:J4246,D4246:D4246,"ENTRÉE",I4246:I4246,I4246)-SUMIFS(J4246:J4246,D4246:D4246,"SORTIE",I4246:I4246,I4246),"")</f>
        <v>-21</v>
      </c>
      <c r="L4246" s="13">
        <f>IFERROR(VLOOKUP(I4246,T_LISTES[],3,0),"")</f>
        <v>2</v>
      </c>
      <c r="M4246" s="13" t="str">
        <f t="shared" si="133"/>
        <v>COMMANDER</v>
      </c>
      <c r="N4246" s="23"/>
      <c r="O4246" s="8"/>
      <c r="P4246" s="69">
        <v>0</v>
      </c>
      <c r="Q4246" s="22"/>
      <c r="R4246" s="14" t="s">
        <v>1743</v>
      </c>
    </row>
    <row r="4247" spans="1:18" x14ac:dyDescent="0.25">
      <c r="A4247" s="14">
        <f t="shared" si="132"/>
        <v>4246</v>
      </c>
      <c r="B4247" s="15">
        <v>44470</v>
      </c>
      <c r="C4247" s="7">
        <v>44489</v>
      </c>
      <c r="D4247" s="8" t="s">
        <v>842</v>
      </c>
      <c r="E4247" s="22" t="s">
        <v>107</v>
      </c>
      <c r="F4247" s="67" t="s">
        <v>1964</v>
      </c>
      <c r="G4247" s="8"/>
      <c r="H4247" s="67" t="s">
        <v>1742</v>
      </c>
      <c r="I4247" s="22" t="s">
        <v>337</v>
      </c>
      <c r="J4247" s="68">
        <v>1</v>
      </c>
      <c r="K4247" s="13">
        <f>IFERROR(VLOOKUP(I4247,'LISTES stock'!A$2:B$1487,2,0)+SUMIFS(J4247:J4247,D4247:D4247,"ENTRÉE",I4247:I4247,I4247)-SUMIFS(J4247:J4247,D4247:D4247,"SORTIE",I4247:I4247,I4247),"")</f>
        <v>-25</v>
      </c>
      <c r="L4247" s="13">
        <f>IFERROR(VLOOKUP(I4247,T_LISTES[],3,0),"")</f>
        <v>2</v>
      </c>
      <c r="M4247" s="13" t="str">
        <f t="shared" si="133"/>
        <v>COMMANDER</v>
      </c>
      <c r="N4247" s="23"/>
      <c r="O4247" s="8"/>
      <c r="P4247" s="69">
        <v>0</v>
      </c>
      <c r="Q4247" s="22"/>
      <c r="R4247" s="14" t="s">
        <v>1743</v>
      </c>
    </row>
    <row r="4248" spans="1:18" x14ac:dyDescent="0.25">
      <c r="A4248" s="14">
        <f t="shared" si="132"/>
        <v>4247</v>
      </c>
      <c r="B4248" s="15">
        <v>44470</v>
      </c>
      <c r="C4248" s="7">
        <v>44489</v>
      </c>
      <c r="D4248" s="8" t="s">
        <v>842</v>
      </c>
      <c r="E4248" s="22" t="s">
        <v>107</v>
      </c>
      <c r="F4248" s="67" t="s">
        <v>1735</v>
      </c>
      <c r="G4248" s="8"/>
      <c r="H4248" s="67" t="s">
        <v>1742</v>
      </c>
      <c r="I4248" s="22" t="s">
        <v>121</v>
      </c>
      <c r="J4248" s="68">
        <v>1</v>
      </c>
      <c r="K4248" s="13">
        <f>IFERROR(VLOOKUP(I4248,'LISTES stock'!A$2:B$1487,2,0)+SUMIFS(J4248:J4248,D4248:D4248,"ENTRÉE",I4248:I4248,I4248)-SUMIFS(J4248:J4248,D4248:D4248,"SORTIE",I4248:I4248,I4248),"")</f>
        <v>-2</v>
      </c>
      <c r="L4248" s="13">
        <f>IFERROR(VLOOKUP(I4248,T_LISTES[],3,0),"")</f>
        <v>2</v>
      </c>
      <c r="M4248" s="13" t="str">
        <f t="shared" si="133"/>
        <v>COMMANDER</v>
      </c>
      <c r="N4248" s="23"/>
      <c r="O4248" s="8"/>
      <c r="P4248" s="69">
        <v>0</v>
      </c>
      <c r="Q4248" s="22"/>
      <c r="R4248" s="14" t="s">
        <v>1743</v>
      </c>
    </row>
    <row r="4249" spans="1:18" x14ac:dyDescent="0.25">
      <c r="A4249" s="14">
        <f t="shared" si="132"/>
        <v>4248</v>
      </c>
      <c r="B4249" s="15">
        <v>44470</v>
      </c>
      <c r="C4249" s="7">
        <v>44489</v>
      </c>
      <c r="D4249" s="8" t="s">
        <v>842</v>
      </c>
      <c r="E4249" s="22" t="s">
        <v>215</v>
      </c>
      <c r="F4249" s="67" t="s">
        <v>1747</v>
      </c>
      <c r="G4249" s="8"/>
      <c r="H4249" s="67" t="s">
        <v>26</v>
      </c>
      <c r="I4249" s="22" t="s">
        <v>25</v>
      </c>
      <c r="J4249" s="68">
        <v>2</v>
      </c>
      <c r="K4249" s="13">
        <f>IFERROR(VLOOKUP(I4249,'LISTES stock'!A$2:B$1487,2,0)+SUMIFS(J4249:J4249,D4249:D4249,"ENTRÉE",I4249:I4249,I4249)-SUMIFS(J4249:J4249,D4249:D4249,"SORTIE",I4249:I4249,I4249),"")</f>
        <v>-4</v>
      </c>
      <c r="L4249" s="13">
        <f>IFERROR(VLOOKUP(I4249,T_LISTES[],3,0),"")</f>
        <v>2</v>
      </c>
      <c r="M4249" s="13" t="str">
        <f t="shared" si="133"/>
        <v>COMMANDER</v>
      </c>
      <c r="N4249" s="23"/>
      <c r="O4249" s="8"/>
      <c r="P4249" s="69">
        <v>0</v>
      </c>
      <c r="Q4249" s="22" t="s">
        <v>1</v>
      </c>
      <c r="R4249" s="14" t="s">
        <v>1767</v>
      </c>
    </row>
    <row r="4250" spans="1:18" x14ac:dyDescent="0.25">
      <c r="A4250" s="14">
        <f t="shared" si="132"/>
        <v>4249</v>
      </c>
      <c r="B4250" s="15">
        <v>44470</v>
      </c>
      <c r="C4250" s="7">
        <v>44489</v>
      </c>
      <c r="D4250" s="8" t="s">
        <v>842</v>
      </c>
      <c r="E4250" s="22" t="s">
        <v>215</v>
      </c>
      <c r="F4250" s="67" t="s">
        <v>1747</v>
      </c>
      <c r="G4250" s="8"/>
      <c r="H4250" s="67" t="s">
        <v>26</v>
      </c>
      <c r="I4250" s="22" t="s">
        <v>27</v>
      </c>
      <c r="J4250" s="68">
        <v>2</v>
      </c>
      <c r="K4250" s="13">
        <f>IFERROR(VLOOKUP(I4250,'LISTES stock'!A$2:B$1487,2,0)+SUMIFS(J4250:J4250,D4250:D4250,"ENTRÉE",I4250:I4250,I4250)-SUMIFS(J4250:J4250,D4250:D4250,"SORTIE",I4250:I4250,I4250),"")</f>
        <v>20</v>
      </c>
      <c r="L4250" s="13">
        <f>IFERROR(VLOOKUP(I4250,T_LISTES[],3,0),"")</f>
        <v>2</v>
      </c>
      <c r="M4250" s="13" t="str">
        <f t="shared" si="133"/>
        <v/>
      </c>
      <c r="N4250" s="23"/>
      <c r="O4250" s="8"/>
      <c r="P4250" s="69">
        <v>0</v>
      </c>
      <c r="Q4250" s="22" t="s">
        <v>1</v>
      </c>
      <c r="R4250" s="14" t="s">
        <v>1767</v>
      </c>
    </row>
    <row r="4251" spans="1:18" x14ac:dyDescent="0.25">
      <c r="A4251" s="14">
        <f t="shared" si="132"/>
        <v>4250</v>
      </c>
      <c r="B4251" s="15">
        <v>44470</v>
      </c>
      <c r="C4251" s="7">
        <v>44489</v>
      </c>
      <c r="D4251" s="8" t="s">
        <v>842</v>
      </c>
      <c r="E4251" s="22" t="s">
        <v>215</v>
      </c>
      <c r="F4251" s="67" t="s">
        <v>1765</v>
      </c>
      <c r="G4251" s="8"/>
      <c r="H4251" s="67" t="s">
        <v>58</v>
      </c>
      <c r="I4251" s="22" t="s">
        <v>57</v>
      </c>
      <c r="J4251" s="68">
        <v>27</v>
      </c>
      <c r="K4251" s="13">
        <f>IFERROR(VLOOKUP(I4251,'LISTES stock'!A$2:B$1487,2,0)+SUMIFS(J4251:J4251,D4251:D4251,"ENTRÉE",I4251:I4251,I4251)-SUMIFS(J4251:J4251,D4251:D4251,"SORTIE",I4251:I4251,I4251),"")</f>
        <v>-7071</v>
      </c>
      <c r="L4251" s="13">
        <f>IFERROR(VLOOKUP(I4251,T_LISTES[],3,0),"")</f>
        <v>0</v>
      </c>
      <c r="M4251" s="13" t="str">
        <f t="shared" si="133"/>
        <v>COMMANDER</v>
      </c>
      <c r="N4251" s="23"/>
      <c r="O4251" s="8"/>
      <c r="P4251" s="69">
        <v>0</v>
      </c>
      <c r="Q4251" s="22" t="s">
        <v>1</v>
      </c>
      <c r="R4251" s="14" t="s">
        <v>1767</v>
      </c>
    </row>
    <row r="4252" spans="1:18" x14ac:dyDescent="0.25">
      <c r="A4252" s="14">
        <f t="shared" si="132"/>
        <v>4251</v>
      </c>
      <c r="B4252" s="15">
        <v>44470</v>
      </c>
      <c r="C4252" s="7">
        <v>44489</v>
      </c>
      <c r="D4252" s="8" t="s">
        <v>842</v>
      </c>
      <c r="E4252" s="22" t="s">
        <v>215</v>
      </c>
      <c r="F4252" s="67" t="s">
        <v>1747</v>
      </c>
      <c r="G4252" s="8"/>
      <c r="H4252" s="67" t="s">
        <v>26</v>
      </c>
      <c r="I4252" s="22" t="s">
        <v>70</v>
      </c>
      <c r="J4252" s="68">
        <v>1</v>
      </c>
      <c r="K4252" s="13">
        <f>IFERROR(VLOOKUP(I4252,'LISTES stock'!A$2:B$1487,2,0)+SUMIFS(J4252:J4252,D4252:D4252,"ENTRÉE",I4252:I4252,I4252)-SUMIFS(J4252:J4252,D4252:D4252,"SORTIE",I4252:I4252,I4252),"")</f>
        <v>-34</v>
      </c>
      <c r="L4252" s="13">
        <f>IFERROR(VLOOKUP(I4252,T_LISTES[],3,0),"")</f>
        <v>2</v>
      </c>
      <c r="M4252" s="13" t="str">
        <f t="shared" si="133"/>
        <v>COMMANDER</v>
      </c>
      <c r="N4252" s="23" t="s">
        <v>1775</v>
      </c>
      <c r="O4252" s="8"/>
      <c r="P4252" s="69">
        <v>0</v>
      </c>
      <c r="Q4252" s="22"/>
      <c r="R4252" s="14" t="s">
        <v>1767</v>
      </c>
    </row>
    <row r="4253" spans="1:18" x14ac:dyDescent="0.25">
      <c r="A4253" s="14">
        <f t="shared" si="132"/>
        <v>4252</v>
      </c>
      <c r="B4253" s="15">
        <v>44470</v>
      </c>
      <c r="C4253" s="7">
        <v>44489</v>
      </c>
      <c r="D4253" s="8" t="s">
        <v>842</v>
      </c>
      <c r="E4253" s="22" t="s">
        <v>665</v>
      </c>
      <c r="F4253" s="67" t="s">
        <v>1860</v>
      </c>
      <c r="G4253" s="8"/>
      <c r="H4253" s="67" t="s">
        <v>26</v>
      </c>
      <c r="I4253" s="22" t="s">
        <v>648</v>
      </c>
      <c r="J4253" s="68">
        <v>2</v>
      </c>
      <c r="K4253" s="13">
        <f>IFERROR(VLOOKUP(I4253,'LISTES stock'!A$2:B$1487,2,0)+SUMIFS(J4253:J4253,D4253:D4253,"ENTRÉE",I4253:I4253,I4253)-SUMIFS(J4253:J4253,D4253:D4253,"SORTIE",I4253:I4253,I4253),"")</f>
        <v>-25</v>
      </c>
      <c r="L4253" s="13">
        <f>IFERROR(VLOOKUP(I4253,T_LISTES[],3,0),"")</f>
        <v>2</v>
      </c>
      <c r="M4253" s="13" t="str">
        <f t="shared" si="133"/>
        <v>COMMANDER</v>
      </c>
      <c r="N4253" s="23"/>
      <c r="O4253" s="8"/>
      <c r="P4253" s="69">
        <v>0</v>
      </c>
      <c r="Q4253" s="22" t="s">
        <v>1780</v>
      </c>
      <c r="R4253" s="14" t="s">
        <v>1759</v>
      </c>
    </row>
    <row r="4254" spans="1:18" x14ac:dyDescent="0.25">
      <c r="A4254" s="14">
        <f t="shared" si="132"/>
        <v>4253</v>
      </c>
      <c r="B4254" s="15">
        <v>44470</v>
      </c>
      <c r="C4254" s="7">
        <v>44489</v>
      </c>
      <c r="D4254" s="8" t="s">
        <v>842</v>
      </c>
      <c r="E4254" s="22" t="s">
        <v>665</v>
      </c>
      <c r="F4254" s="67" t="s">
        <v>1860</v>
      </c>
      <c r="G4254" s="8"/>
      <c r="H4254" s="67" t="s">
        <v>26</v>
      </c>
      <c r="I4254" s="22" t="s">
        <v>647</v>
      </c>
      <c r="J4254" s="68">
        <v>2</v>
      </c>
      <c r="K4254" s="13">
        <f>IFERROR(VLOOKUP(I4254,'LISTES stock'!A$2:B$1487,2,0)+SUMIFS(J4254:J4254,D4254:D4254,"ENTRÉE",I4254:I4254,I4254)-SUMIFS(J4254:J4254,D4254:D4254,"SORTIE",I4254:I4254,I4254),"")</f>
        <v>-13</v>
      </c>
      <c r="L4254" s="13">
        <f>IFERROR(VLOOKUP(I4254,T_LISTES[],3,0),"")</f>
        <v>2</v>
      </c>
      <c r="M4254" s="13" t="str">
        <f t="shared" si="133"/>
        <v>COMMANDER</v>
      </c>
      <c r="N4254" s="23"/>
      <c r="O4254" s="8"/>
      <c r="P4254" s="69">
        <v>0</v>
      </c>
      <c r="Q4254" s="22" t="s">
        <v>1780</v>
      </c>
      <c r="R4254" s="14" t="s">
        <v>1759</v>
      </c>
    </row>
    <row r="4255" spans="1:18" x14ac:dyDescent="0.25">
      <c r="A4255" s="14">
        <f t="shared" si="132"/>
        <v>4254</v>
      </c>
      <c r="B4255" s="15">
        <v>44470</v>
      </c>
      <c r="C4255" s="7">
        <v>44489</v>
      </c>
      <c r="D4255" s="8" t="s">
        <v>842</v>
      </c>
      <c r="E4255" s="22" t="s">
        <v>665</v>
      </c>
      <c r="F4255" s="67" t="s">
        <v>1860</v>
      </c>
      <c r="G4255" s="8"/>
      <c r="H4255" s="67" t="s">
        <v>26</v>
      </c>
      <c r="I4255" s="22" t="s">
        <v>135</v>
      </c>
      <c r="J4255" s="68">
        <v>2</v>
      </c>
      <c r="K4255" s="13">
        <f>IFERROR(VLOOKUP(I4255,'LISTES stock'!A$2:B$1487,2,0)+SUMIFS(J4255:J4255,D4255:D4255,"ENTRÉE",I4255:I4255,I4255)-SUMIFS(J4255:J4255,D4255:D4255,"SORTIE",I4255:I4255,I4255),"")</f>
        <v>-88</v>
      </c>
      <c r="L4255" s="13">
        <f>IFERROR(VLOOKUP(I4255,T_LISTES[],3,0),"")</f>
        <v>2</v>
      </c>
      <c r="M4255" s="13" t="str">
        <f t="shared" si="133"/>
        <v>COMMANDER</v>
      </c>
      <c r="N4255" s="23"/>
      <c r="O4255" s="8"/>
      <c r="P4255" s="69">
        <v>0</v>
      </c>
      <c r="Q4255" s="22" t="s">
        <v>1780</v>
      </c>
      <c r="R4255" s="14" t="s">
        <v>1759</v>
      </c>
    </row>
    <row r="4256" spans="1:18" x14ac:dyDescent="0.25">
      <c r="A4256" s="14">
        <f t="shared" si="132"/>
        <v>4255</v>
      </c>
      <c r="B4256" s="15">
        <v>44470</v>
      </c>
      <c r="C4256" s="7">
        <v>44489</v>
      </c>
      <c r="D4256" s="8" t="s">
        <v>842</v>
      </c>
      <c r="E4256" s="22" t="s">
        <v>665</v>
      </c>
      <c r="F4256" s="67" t="s">
        <v>1765</v>
      </c>
      <c r="G4256" s="8"/>
      <c r="H4256" s="67" t="s">
        <v>58</v>
      </c>
      <c r="I4256" s="22" t="s">
        <v>57</v>
      </c>
      <c r="J4256" s="68">
        <v>40</v>
      </c>
      <c r="K4256" s="13">
        <f>IFERROR(VLOOKUP(I4256,'LISTES stock'!A$2:B$1487,2,0)+SUMIFS(J4256:J4256,D4256:D4256,"ENTRÉE",I4256:I4256,I4256)-SUMIFS(J4256:J4256,D4256:D4256,"SORTIE",I4256:I4256,I4256),"")</f>
        <v>-7084</v>
      </c>
      <c r="L4256" s="13">
        <f>IFERROR(VLOOKUP(I4256,T_LISTES[],3,0),"")</f>
        <v>0</v>
      </c>
      <c r="M4256" s="13" t="str">
        <f t="shared" si="133"/>
        <v>COMMANDER</v>
      </c>
      <c r="N4256" s="23"/>
      <c r="O4256" s="8"/>
      <c r="P4256" s="69">
        <v>0</v>
      </c>
      <c r="Q4256" s="22" t="s">
        <v>1780</v>
      </c>
      <c r="R4256" s="14" t="s">
        <v>1759</v>
      </c>
    </row>
    <row r="4257" spans="1:18" x14ac:dyDescent="0.25">
      <c r="A4257" s="14">
        <f t="shared" si="132"/>
        <v>4256</v>
      </c>
      <c r="B4257" s="15">
        <v>44470</v>
      </c>
      <c r="C4257" s="7">
        <v>44489</v>
      </c>
      <c r="D4257" s="8" t="s">
        <v>842</v>
      </c>
      <c r="E4257" s="22" t="s">
        <v>166</v>
      </c>
      <c r="F4257" s="67" t="s">
        <v>1964</v>
      </c>
      <c r="G4257" s="8"/>
      <c r="H4257" s="67" t="s">
        <v>1742</v>
      </c>
      <c r="I4257" s="22" t="s">
        <v>329</v>
      </c>
      <c r="J4257" s="68">
        <v>4</v>
      </c>
      <c r="K4257" s="13">
        <f>IFERROR(VLOOKUP(I4257,'LISTES stock'!A$2:B$1487,2,0)+SUMIFS(J4257:J4257,D4257:D4257,"ENTRÉE",I4257:I4257,I4257)-SUMIFS(J4257:J4257,D4257:D4257,"SORTIE",I4257:I4257,I4257),"")</f>
        <v>30</v>
      </c>
      <c r="L4257" s="13">
        <f>IFERROR(VLOOKUP(I4257,T_LISTES[],3,0),"")</f>
        <v>2</v>
      </c>
      <c r="M4257" s="13" t="str">
        <f t="shared" si="133"/>
        <v/>
      </c>
      <c r="N4257" s="23"/>
      <c r="O4257" s="8"/>
      <c r="P4257" s="69">
        <v>0</v>
      </c>
      <c r="Q4257" s="22"/>
      <c r="R4257" s="14" t="s">
        <v>1743</v>
      </c>
    </row>
    <row r="4258" spans="1:18" x14ac:dyDescent="0.25">
      <c r="A4258" s="14">
        <f t="shared" si="132"/>
        <v>4257</v>
      </c>
      <c r="B4258" s="15">
        <v>44470</v>
      </c>
      <c r="C4258" s="7">
        <v>44489</v>
      </c>
      <c r="D4258" s="8" t="s">
        <v>842</v>
      </c>
      <c r="E4258" s="22" t="s">
        <v>665</v>
      </c>
      <c r="F4258" s="67" t="s">
        <v>1747</v>
      </c>
      <c r="G4258" s="8"/>
      <c r="H4258" s="67" t="s">
        <v>26</v>
      </c>
      <c r="I4258" s="22" t="s">
        <v>70</v>
      </c>
      <c r="J4258" s="68">
        <v>1</v>
      </c>
      <c r="K4258" s="13">
        <f>IFERROR(VLOOKUP(I4258,'LISTES stock'!A$2:B$1487,2,0)+SUMIFS(J4258:J4258,D4258:D4258,"ENTRÉE",I4258:I4258,I4258)-SUMIFS(J4258:J4258,D4258:D4258,"SORTIE",I4258:I4258,I4258),"")</f>
        <v>-34</v>
      </c>
      <c r="L4258" s="13">
        <f>IFERROR(VLOOKUP(I4258,T_LISTES[],3,0),"")</f>
        <v>2</v>
      </c>
      <c r="M4258" s="13" t="str">
        <f t="shared" si="133"/>
        <v>COMMANDER</v>
      </c>
      <c r="N4258" s="23" t="s">
        <v>1775</v>
      </c>
      <c r="O4258" s="8"/>
      <c r="P4258" s="69">
        <v>0</v>
      </c>
      <c r="Q4258" s="22"/>
      <c r="R4258" s="14" t="s">
        <v>1759</v>
      </c>
    </row>
    <row r="4259" spans="1:18" x14ac:dyDescent="0.25">
      <c r="A4259" s="14">
        <f t="shared" si="132"/>
        <v>4258</v>
      </c>
      <c r="B4259" s="15">
        <v>44470</v>
      </c>
      <c r="C4259" s="7">
        <v>44489</v>
      </c>
      <c r="D4259" s="8" t="s">
        <v>842</v>
      </c>
      <c r="E4259" s="22" t="s">
        <v>761</v>
      </c>
      <c r="F4259" s="67" t="s">
        <v>1747</v>
      </c>
      <c r="G4259" s="8"/>
      <c r="H4259" s="67" t="s">
        <v>20</v>
      </c>
      <c r="I4259" s="22" t="s">
        <v>157</v>
      </c>
      <c r="J4259" s="68">
        <v>7</v>
      </c>
      <c r="K4259" s="13">
        <f>IFERROR(VLOOKUP(I4259,'LISTES stock'!A$2:B$1487,2,0)+SUMIFS(J4259:J4259,D4259:D4259,"ENTRÉE",I4259:I4259,I4259)-SUMIFS(J4259:J4259,D4259:D4259,"SORTIE",I4259:I4259,I4259),"")</f>
        <v>82</v>
      </c>
      <c r="L4259" s="13">
        <f>IFERROR(VLOOKUP(I4259,T_LISTES[],3,0),"")</f>
        <v>2</v>
      </c>
      <c r="M4259" s="13" t="str">
        <f t="shared" si="133"/>
        <v/>
      </c>
      <c r="N4259" s="23"/>
      <c r="O4259" s="8"/>
      <c r="P4259" s="69">
        <v>0</v>
      </c>
      <c r="Q4259" s="22"/>
      <c r="R4259" s="14" t="s">
        <v>1789</v>
      </c>
    </row>
    <row r="4260" spans="1:18" x14ac:dyDescent="0.25">
      <c r="A4260" s="14">
        <f t="shared" si="132"/>
        <v>4259</v>
      </c>
      <c r="B4260" s="15">
        <v>44470</v>
      </c>
      <c r="C4260" s="7">
        <v>44489</v>
      </c>
      <c r="D4260" s="8" t="s">
        <v>842</v>
      </c>
      <c r="E4260" s="22" t="s">
        <v>761</v>
      </c>
      <c r="F4260" s="67" t="s">
        <v>1860</v>
      </c>
      <c r="G4260" s="8"/>
      <c r="H4260" s="67" t="s">
        <v>26</v>
      </c>
      <c r="I4260" s="22" t="s">
        <v>647</v>
      </c>
      <c r="J4260" s="68">
        <v>2</v>
      </c>
      <c r="K4260" s="13">
        <f>IFERROR(VLOOKUP(I4260,'LISTES stock'!A$2:B$1487,2,0)+SUMIFS(J4260:J4260,D4260:D4260,"ENTRÉE",I4260:I4260,I4260)-SUMIFS(J4260:J4260,D4260:D4260,"SORTIE",I4260:I4260,I4260),"")</f>
        <v>-13</v>
      </c>
      <c r="L4260" s="13">
        <f>IFERROR(VLOOKUP(I4260,T_LISTES[],3,0),"")</f>
        <v>2</v>
      </c>
      <c r="M4260" s="13" t="str">
        <f t="shared" si="133"/>
        <v>COMMANDER</v>
      </c>
      <c r="N4260" s="23"/>
      <c r="O4260" s="8"/>
      <c r="P4260" s="69">
        <v>0</v>
      </c>
      <c r="Q4260" s="22" t="s">
        <v>1891</v>
      </c>
      <c r="R4260" s="14" t="s">
        <v>2287</v>
      </c>
    </row>
    <row r="4261" spans="1:18" x14ac:dyDescent="0.25">
      <c r="A4261" s="14">
        <f t="shared" si="132"/>
        <v>4260</v>
      </c>
      <c r="B4261" s="15">
        <v>44470</v>
      </c>
      <c r="C4261" s="7">
        <v>44490</v>
      </c>
      <c r="D4261" s="8" t="s">
        <v>842</v>
      </c>
      <c r="E4261" s="22" t="s">
        <v>74</v>
      </c>
      <c r="F4261" s="67" t="s">
        <v>1735</v>
      </c>
      <c r="G4261" s="8"/>
      <c r="H4261" s="67" t="s">
        <v>1</v>
      </c>
      <c r="I4261" s="22" t="s">
        <v>485</v>
      </c>
      <c r="J4261" s="68">
        <v>6</v>
      </c>
      <c r="K4261" s="13">
        <f>IFERROR(VLOOKUP(I4261,'LISTES stock'!A$2:B$1487,2,0)+SUMIFS(J4261:J4261,D4261:D4261,"ENTRÉE",I4261:I4261,I4261)-SUMIFS(J4261:J4261,D4261:D4261,"SORTIE",I4261:I4261,I4261),"")</f>
        <v>-1</v>
      </c>
      <c r="L4261" s="13">
        <f>IFERROR(VLOOKUP(I4261,T_LISTES[],3,0),"")</f>
        <v>2</v>
      </c>
      <c r="M4261" s="13" t="str">
        <f t="shared" si="133"/>
        <v>COMMANDER</v>
      </c>
      <c r="N4261" s="23" t="s">
        <v>1921</v>
      </c>
      <c r="O4261" s="8"/>
      <c r="P4261" s="69">
        <v>150000</v>
      </c>
      <c r="Q4261" s="22" t="s">
        <v>1831</v>
      </c>
      <c r="R4261" s="14" t="s">
        <v>1767</v>
      </c>
    </row>
    <row r="4262" spans="1:18" x14ac:dyDescent="0.25">
      <c r="A4262" s="14">
        <f t="shared" si="132"/>
        <v>4261</v>
      </c>
      <c r="B4262" s="15">
        <v>44470</v>
      </c>
      <c r="C4262" s="7">
        <v>44490</v>
      </c>
      <c r="D4262" s="8" t="s">
        <v>842</v>
      </c>
      <c r="E4262" s="22" t="s">
        <v>74</v>
      </c>
      <c r="F4262" s="67" t="s">
        <v>1735</v>
      </c>
      <c r="G4262" s="8"/>
      <c r="H4262" s="67" t="s">
        <v>1</v>
      </c>
      <c r="I4262" s="22" t="s">
        <v>488</v>
      </c>
      <c r="J4262" s="68">
        <v>6</v>
      </c>
      <c r="K4262" s="13">
        <f>IFERROR(VLOOKUP(I4262,'LISTES stock'!A$2:B$1487,2,0)+SUMIFS(J4262:J4262,D4262:D4262,"ENTRÉE",I4262:I4262,I4262)-SUMIFS(J4262:J4262,D4262:D4262,"SORTIE",I4262:I4262,I4262),"")</f>
        <v>24</v>
      </c>
      <c r="L4262" s="13">
        <f>IFERROR(VLOOKUP(I4262,T_LISTES[],3,0),"")</f>
        <v>0</v>
      </c>
      <c r="M4262" s="13" t="str">
        <f t="shared" si="133"/>
        <v/>
      </c>
      <c r="N4262" s="23" t="s">
        <v>1914</v>
      </c>
      <c r="O4262" s="8"/>
      <c r="P4262" s="69">
        <v>0</v>
      </c>
      <c r="Q4262" s="22" t="s">
        <v>1831</v>
      </c>
      <c r="R4262" s="14" t="s">
        <v>1767</v>
      </c>
    </row>
    <row r="4263" spans="1:18" x14ac:dyDescent="0.25">
      <c r="A4263" s="14">
        <f t="shared" si="132"/>
        <v>4262</v>
      </c>
      <c r="B4263" s="15">
        <v>44470</v>
      </c>
      <c r="C4263" s="7">
        <v>44490</v>
      </c>
      <c r="D4263" s="8" t="s">
        <v>842</v>
      </c>
      <c r="E4263" s="22" t="s">
        <v>74</v>
      </c>
      <c r="F4263" s="67" t="s">
        <v>1735</v>
      </c>
      <c r="G4263" s="8"/>
      <c r="H4263" s="67" t="s">
        <v>1748</v>
      </c>
      <c r="I4263" s="22" t="s">
        <v>289</v>
      </c>
      <c r="J4263" s="68">
        <v>6</v>
      </c>
      <c r="K4263" s="13">
        <f>IFERROR(VLOOKUP(I4263,'LISTES stock'!A$2:B$1487,2,0)+SUMIFS(J4263:J4263,D4263:D4263,"ENTRÉE",I4263:I4263,I4263)-SUMIFS(J4263:J4263,D4263:D4263,"SORTIE",I4263:I4263,I4263),"")</f>
        <v>-57</v>
      </c>
      <c r="L4263" s="13">
        <f>IFERROR(VLOOKUP(I4263,T_LISTES[],3,0),"")</f>
        <v>0</v>
      </c>
      <c r="M4263" s="13" t="str">
        <f t="shared" si="133"/>
        <v>COMMANDER</v>
      </c>
      <c r="N4263" s="23" t="s">
        <v>2052</v>
      </c>
      <c r="O4263" s="8"/>
      <c r="P4263" s="69">
        <v>0</v>
      </c>
      <c r="Q4263" s="22" t="s">
        <v>1831</v>
      </c>
      <c r="R4263" s="14" t="s">
        <v>1767</v>
      </c>
    </row>
    <row r="4264" spans="1:18" x14ac:dyDescent="0.25">
      <c r="A4264" s="14">
        <f t="shared" si="132"/>
        <v>4263</v>
      </c>
      <c r="B4264" s="15">
        <v>44470</v>
      </c>
      <c r="C4264" s="7">
        <v>44490</v>
      </c>
      <c r="D4264" s="8" t="s">
        <v>842</v>
      </c>
      <c r="E4264" s="22" t="s">
        <v>74</v>
      </c>
      <c r="F4264" s="67" t="s">
        <v>1735</v>
      </c>
      <c r="G4264" s="8"/>
      <c r="H4264" s="67" t="s">
        <v>1</v>
      </c>
      <c r="I4264" s="22" t="s">
        <v>460</v>
      </c>
      <c r="J4264" s="68">
        <v>1</v>
      </c>
      <c r="K4264" s="13">
        <f>IFERROR(VLOOKUP(I4264,'LISTES stock'!A$2:B$1487,2,0)+SUMIFS(J4264:J4264,D4264:D4264,"ENTRÉE",I4264:I4264,I4264)-SUMIFS(J4264:J4264,D4264:D4264,"SORTIE",I4264:I4264,I4264),"")</f>
        <v>-1</v>
      </c>
      <c r="L4264" s="13">
        <f>IFERROR(VLOOKUP(I4264,T_LISTES[],3,0),"")</f>
        <v>0</v>
      </c>
      <c r="M4264" s="13" t="str">
        <f t="shared" si="133"/>
        <v>COMMANDER</v>
      </c>
      <c r="N4264" s="23" t="s">
        <v>2031</v>
      </c>
      <c r="O4264" s="8"/>
      <c r="P4264" s="69">
        <v>0</v>
      </c>
      <c r="Q4264" s="22" t="s">
        <v>1831</v>
      </c>
      <c r="R4264" s="14" t="s">
        <v>1767</v>
      </c>
    </row>
    <row r="4265" spans="1:18" x14ac:dyDescent="0.25">
      <c r="A4265" s="14">
        <f t="shared" si="132"/>
        <v>4264</v>
      </c>
      <c r="B4265" s="15">
        <v>44470</v>
      </c>
      <c r="C4265" s="7">
        <v>44490</v>
      </c>
      <c r="D4265" s="8" t="s">
        <v>842</v>
      </c>
      <c r="E4265" s="22" t="s">
        <v>74</v>
      </c>
      <c r="F4265" s="67" t="s">
        <v>1735</v>
      </c>
      <c r="G4265" s="8"/>
      <c r="H4265" s="67" t="s">
        <v>1</v>
      </c>
      <c r="I4265" s="22" t="s">
        <v>549</v>
      </c>
      <c r="J4265" s="68">
        <v>6</v>
      </c>
      <c r="K4265" s="13">
        <f>IFERROR(VLOOKUP(I4265,'LISTES stock'!A$2:B$1487,2,0)+SUMIFS(J4265:J4265,D4265:D4265,"ENTRÉE",I4265:I4265,I4265)-SUMIFS(J4265:J4265,D4265:D4265,"SORTIE",I4265:I4265,I4265),"")</f>
        <v>-25</v>
      </c>
      <c r="L4265" s="13">
        <f>IFERROR(VLOOKUP(I4265,T_LISTES[],3,0),"")</f>
        <v>0</v>
      </c>
      <c r="M4265" s="13" t="str">
        <f t="shared" si="133"/>
        <v>COMMANDER</v>
      </c>
      <c r="N4265" s="23" t="s">
        <v>2031</v>
      </c>
      <c r="O4265" s="8"/>
      <c r="P4265" s="69">
        <v>0</v>
      </c>
      <c r="Q4265" s="22" t="s">
        <v>1831</v>
      </c>
      <c r="R4265" s="14" t="s">
        <v>1767</v>
      </c>
    </row>
    <row r="4266" spans="1:18" x14ac:dyDescent="0.25">
      <c r="A4266" s="14">
        <f t="shared" si="132"/>
        <v>4265</v>
      </c>
      <c r="B4266" s="15">
        <v>44470</v>
      </c>
      <c r="C4266" s="7">
        <v>44490</v>
      </c>
      <c r="D4266" s="8" t="s">
        <v>842</v>
      </c>
      <c r="E4266" s="22" t="s">
        <v>74</v>
      </c>
      <c r="F4266" s="67" t="s">
        <v>1735</v>
      </c>
      <c r="G4266" s="8"/>
      <c r="H4266" s="67" t="s">
        <v>1</v>
      </c>
      <c r="I4266" s="22" t="s">
        <v>288</v>
      </c>
      <c r="J4266" s="68">
        <v>6</v>
      </c>
      <c r="K4266" s="13">
        <f>IFERROR(VLOOKUP(I4266,'LISTES stock'!A$2:B$1487,2,0)+SUMIFS(J4266:J4266,D4266:D4266,"ENTRÉE",I4266:I4266,I4266)-SUMIFS(J4266:J4266,D4266:D4266,"SORTIE",I4266:I4266,I4266),"")</f>
        <v>-23</v>
      </c>
      <c r="L4266" s="13">
        <f>IFERROR(VLOOKUP(I4266,T_LISTES[],3,0),"")</f>
        <v>0</v>
      </c>
      <c r="M4266" s="13" t="str">
        <f t="shared" si="133"/>
        <v>COMMANDER</v>
      </c>
      <c r="N4266" s="23" t="s">
        <v>1914</v>
      </c>
      <c r="O4266" s="8"/>
      <c r="P4266" s="69">
        <v>0</v>
      </c>
      <c r="Q4266" s="22" t="s">
        <v>1831</v>
      </c>
      <c r="R4266" s="14" t="s">
        <v>1767</v>
      </c>
    </row>
    <row r="4267" spans="1:18" x14ac:dyDescent="0.25">
      <c r="A4267" s="14">
        <f t="shared" si="132"/>
        <v>4266</v>
      </c>
      <c r="B4267" s="15">
        <v>44470</v>
      </c>
      <c r="C4267" s="7">
        <v>44490</v>
      </c>
      <c r="D4267" s="8" t="s">
        <v>842</v>
      </c>
      <c r="E4267" s="22" t="s">
        <v>74</v>
      </c>
      <c r="F4267" s="67" t="s">
        <v>1747</v>
      </c>
      <c r="G4267" s="8"/>
      <c r="H4267" s="67" t="s">
        <v>26</v>
      </c>
      <c r="I4267" s="22" t="s">
        <v>25</v>
      </c>
      <c r="J4267" s="68">
        <v>2</v>
      </c>
      <c r="K4267" s="13">
        <f>IFERROR(VLOOKUP(I4267,'LISTES stock'!A$2:B$1487,2,0)+SUMIFS(J4267:J4267,D4267:D4267,"ENTRÉE",I4267:I4267,I4267)-SUMIFS(J4267:J4267,D4267:D4267,"SORTIE",I4267:I4267,I4267),"")</f>
        <v>-4</v>
      </c>
      <c r="L4267" s="13">
        <f>IFERROR(VLOOKUP(I4267,T_LISTES[],3,0),"")</f>
        <v>2</v>
      </c>
      <c r="M4267" s="13" t="str">
        <f t="shared" si="133"/>
        <v>COMMANDER</v>
      </c>
      <c r="N4267" s="23"/>
      <c r="O4267" s="8"/>
      <c r="P4267" s="69">
        <v>0</v>
      </c>
      <c r="Q4267" s="22" t="s">
        <v>1</v>
      </c>
      <c r="R4267" s="14" t="s">
        <v>1767</v>
      </c>
    </row>
    <row r="4268" spans="1:18" x14ac:dyDescent="0.25">
      <c r="A4268" s="14">
        <f t="shared" si="132"/>
        <v>4267</v>
      </c>
      <c r="B4268" s="15">
        <v>44470</v>
      </c>
      <c r="C4268" s="7">
        <v>44490</v>
      </c>
      <c r="D4268" s="8" t="s">
        <v>842</v>
      </c>
      <c r="E4268" s="22" t="s">
        <v>74</v>
      </c>
      <c r="F4268" s="67" t="s">
        <v>1747</v>
      </c>
      <c r="G4268" s="8"/>
      <c r="H4268" s="67" t="s">
        <v>26</v>
      </c>
      <c r="I4268" s="22" t="s">
        <v>27</v>
      </c>
      <c r="J4268" s="68">
        <v>2</v>
      </c>
      <c r="K4268" s="13">
        <f>IFERROR(VLOOKUP(I4268,'LISTES stock'!A$2:B$1487,2,0)+SUMIFS(J4268:J4268,D4268:D4268,"ENTRÉE",I4268:I4268,I4268)-SUMIFS(J4268:J4268,D4268:D4268,"SORTIE",I4268:I4268,I4268),"")</f>
        <v>20</v>
      </c>
      <c r="L4268" s="13">
        <f>IFERROR(VLOOKUP(I4268,T_LISTES[],3,0),"")</f>
        <v>2</v>
      </c>
      <c r="M4268" s="13" t="str">
        <f t="shared" si="133"/>
        <v/>
      </c>
      <c r="N4268" s="23"/>
      <c r="O4268" s="8"/>
      <c r="P4268" s="69">
        <v>0</v>
      </c>
      <c r="Q4268" s="22" t="s">
        <v>1</v>
      </c>
      <c r="R4268" s="14" t="s">
        <v>1767</v>
      </c>
    </row>
    <row r="4269" spans="1:18" x14ac:dyDescent="0.25">
      <c r="A4269" s="14">
        <f t="shared" si="132"/>
        <v>4268</v>
      </c>
      <c r="B4269" s="15">
        <v>44470</v>
      </c>
      <c r="C4269" s="7">
        <v>44490</v>
      </c>
      <c r="D4269" s="8" t="s">
        <v>842</v>
      </c>
      <c r="E4269" s="22" t="s">
        <v>74</v>
      </c>
      <c r="F4269" s="67" t="s">
        <v>1765</v>
      </c>
      <c r="G4269" s="8"/>
      <c r="H4269" s="67" t="s">
        <v>58</v>
      </c>
      <c r="I4269" s="22" t="s">
        <v>57</v>
      </c>
      <c r="J4269" s="68">
        <v>27</v>
      </c>
      <c r="K4269" s="13">
        <f>IFERROR(VLOOKUP(I4269,'LISTES stock'!A$2:B$1487,2,0)+SUMIFS(J4269:J4269,D4269:D4269,"ENTRÉE",I4269:I4269,I4269)-SUMIFS(J4269:J4269,D4269:D4269,"SORTIE",I4269:I4269,I4269),"")</f>
        <v>-7071</v>
      </c>
      <c r="L4269" s="13">
        <f>IFERROR(VLOOKUP(I4269,T_LISTES[],3,0),"")</f>
        <v>0</v>
      </c>
      <c r="M4269" s="13" t="str">
        <f t="shared" si="133"/>
        <v>COMMANDER</v>
      </c>
      <c r="N4269" s="23"/>
      <c r="O4269" s="8"/>
      <c r="P4269" s="69">
        <v>0</v>
      </c>
      <c r="Q4269" s="22" t="s">
        <v>1</v>
      </c>
      <c r="R4269" s="14" t="s">
        <v>1767</v>
      </c>
    </row>
    <row r="4270" spans="1:18" x14ac:dyDescent="0.25">
      <c r="A4270" s="14">
        <f t="shared" si="132"/>
        <v>4269</v>
      </c>
      <c r="B4270" s="15">
        <v>44470</v>
      </c>
      <c r="C4270" s="7">
        <v>44490</v>
      </c>
      <c r="D4270" s="8" t="s">
        <v>842</v>
      </c>
      <c r="E4270" s="22" t="s">
        <v>93</v>
      </c>
      <c r="F4270" s="67" t="s">
        <v>1965</v>
      </c>
      <c r="G4270" s="8"/>
      <c r="H4270" s="67" t="s">
        <v>1742</v>
      </c>
      <c r="I4270" s="22" t="s">
        <v>121</v>
      </c>
      <c r="J4270" s="68">
        <v>1</v>
      </c>
      <c r="K4270" s="13">
        <f>IFERROR(VLOOKUP(I4270,'LISTES stock'!A$2:B$1487,2,0)+SUMIFS(J4270:J4270,D4270:D4270,"ENTRÉE",I4270:I4270,I4270)-SUMIFS(J4270:J4270,D4270:D4270,"SORTIE",I4270:I4270,I4270),"")</f>
        <v>-2</v>
      </c>
      <c r="L4270" s="13">
        <f>IFERROR(VLOOKUP(I4270,T_LISTES[],3,0),"")</f>
        <v>2</v>
      </c>
      <c r="M4270" s="13" t="str">
        <f t="shared" si="133"/>
        <v>COMMANDER</v>
      </c>
      <c r="N4270" s="23"/>
      <c r="O4270" s="8"/>
      <c r="P4270" s="69">
        <v>0</v>
      </c>
      <c r="Q4270" s="22"/>
      <c r="R4270" s="14" t="s">
        <v>1743</v>
      </c>
    </row>
    <row r="4271" spans="1:18" x14ac:dyDescent="0.25">
      <c r="A4271" s="14">
        <f t="shared" si="132"/>
        <v>4270</v>
      </c>
      <c r="B4271" s="15">
        <v>44470</v>
      </c>
      <c r="C4271" s="7">
        <v>44490</v>
      </c>
      <c r="D4271" s="8" t="s">
        <v>842</v>
      </c>
      <c r="E4271" s="22" t="s">
        <v>107</v>
      </c>
      <c r="F4271" s="67" t="s">
        <v>1747</v>
      </c>
      <c r="G4271" s="8"/>
      <c r="H4271" s="67" t="s">
        <v>17</v>
      </c>
      <c r="I4271" s="22" t="s">
        <v>18</v>
      </c>
      <c r="J4271" s="68">
        <v>2</v>
      </c>
      <c r="K4271" s="13">
        <f>IFERROR(VLOOKUP(I4271,'LISTES stock'!A$2:B$1487,2,0)+SUMIFS(J4271:J4271,D4271:D4271,"ENTRÉE",I4271:I4271,I4271)-SUMIFS(J4271:J4271,D4271:D4271,"SORTIE",I4271:I4271,I4271),"")</f>
        <v>-59</v>
      </c>
      <c r="L4271" s="13">
        <f>IFERROR(VLOOKUP(I4271,T_LISTES[],3,0),"")</f>
        <v>0</v>
      </c>
      <c r="M4271" s="13" t="str">
        <f t="shared" si="133"/>
        <v>COMMANDER</v>
      </c>
      <c r="N4271" s="23"/>
      <c r="O4271" s="8"/>
      <c r="P4271" s="69">
        <v>0</v>
      </c>
      <c r="Q4271" s="22"/>
      <c r="R4271" s="14" t="s">
        <v>1790</v>
      </c>
    </row>
    <row r="4272" spans="1:18" x14ac:dyDescent="0.25">
      <c r="A4272" s="14">
        <f t="shared" si="132"/>
        <v>4271</v>
      </c>
      <c r="B4272" s="15">
        <v>44470</v>
      </c>
      <c r="C4272" s="7">
        <v>44490</v>
      </c>
      <c r="D4272" s="8" t="s">
        <v>842</v>
      </c>
      <c r="E4272" s="22" t="s">
        <v>107</v>
      </c>
      <c r="F4272" s="67" t="s">
        <v>1965</v>
      </c>
      <c r="G4272" s="8"/>
      <c r="H4272" s="67" t="s">
        <v>20</v>
      </c>
      <c r="I4272" s="22" t="s">
        <v>16</v>
      </c>
      <c r="J4272" s="68">
        <v>3</v>
      </c>
      <c r="K4272" s="13">
        <f>IFERROR(VLOOKUP(I4272,'LISTES stock'!A$2:B$1487,2,0)+SUMIFS(J4272:J4272,D4272:D4272,"ENTRÉE",I4272:I4272,I4272)-SUMIFS(J4272:J4272,D4272:D4272,"SORTIE",I4272:I4272,I4272),"")</f>
        <v>-9</v>
      </c>
      <c r="L4272" s="13">
        <f>IFERROR(VLOOKUP(I4272,T_LISTES[],3,0),"")</f>
        <v>0</v>
      </c>
      <c r="M4272" s="13" t="str">
        <f t="shared" si="133"/>
        <v>COMMANDER</v>
      </c>
      <c r="N4272" s="23"/>
      <c r="O4272" s="8"/>
      <c r="P4272" s="69">
        <v>0</v>
      </c>
      <c r="Q4272" s="22"/>
      <c r="R4272" s="14" t="s">
        <v>1790</v>
      </c>
    </row>
    <row r="4273" spans="1:18" x14ac:dyDescent="0.25">
      <c r="A4273" s="14">
        <f t="shared" si="132"/>
        <v>4272</v>
      </c>
      <c r="B4273" s="15">
        <v>44470</v>
      </c>
      <c r="C4273" s="7">
        <v>44490</v>
      </c>
      <c r="D4273" s="8" t="s">
        <v>842</v>
      </c>
      <c r="E4273" s="22" t="s">
        <v>416</v>
      </c>
      <c r="F4273" s="67" t="s">
        <v>1747</v>
      </c>
      <c r="G4273" s="8"/>
      <c r="H4273" s="67" t="s">
        <v>1742</v>
      </c>
      <c r="I4273" s="22" t="s">
        <v>346</v>
      </c>
      <c r="J4273" s="68">
        <v>4</v>
      </c>
      <c r="K4273" s="13">
        <f>IFERROR(VLOOKUP(I4273,'LISTES stock'!A$2:B$1487,2,0)+SUMIFS(J4273:J4273,D4273:D4273,"ENTRÉE",I4273:I4273,I4273)-SUMIFS(J4273:J4273,D4273:D4273,"SORTIE",I4273:I4273,I4273),"")</f>
        <v>-23</v>
      </c>
      <c r="L4273" s="13">
        <f>IFERROR(VLOOKUP(I4273,T_LISTES[],3,0),"")</f>
        <v>2</v>
      </c>
      <c r="M4273" s="13" t="str">
        <f t="shared" si="133"/>
        <v>COMMANDER</v>
      </c>
      <c r="N4273" s="23"/>
      <c r="O4273" s="8"/>
      <c r="P4273" s="69">
        <v>0</v>
      </c>
      <c r="Q4273" s="22"/>
      <c r="R4273" s="14" t="s">
        <v>2204</v>
      </c>
    </row>
    <row r="4274" spans="1:18" x14ac:dyDescent="0.25">
      <c r="A4274" s="14">
        <f t="shared" si="132"/>
        <v>4273</v>
      </c>
      <c r="B4274" s="15">
        <v>44470</v>
      </c>
      <c r="C4274" s="7">
        <v>44490</v>
      </c>
      <c r="D4274" s="8" t="s">
        <v>842</v>
      </c>
      <c r="E4274" s="22" t="s">
        <v>155</v>
      </c>
      <c r="F4274" s="67" t="s">
        <v>1747</v>
      </c>
      <c r="G4274" s="8"/>
      <c r="H4274" s="67" t="s">
        <v>26</v>
      </c>
      <c r="I4274" s="22" t="s">
        <v>25</v>
      </c>
      <c r="J4274" s="68">
        <v>2</v>
      </c>
      <c r="K4274" s="13">
        <f>IFERROR(VLOOKUP(I4274,'LISTES stock'!A$2:B$1487,2,0)+SUMIFS(J4274:J4274,D4274:D4274,"ENTRÉE",I4274:I4274,I4274)-SUMIFS(J4274:J4274,D4274:D4274,"SORTIE",I4274:I4274,I4274),"")</f>
        <v>-4</v>
      </c>
      <c r="L4274" s="13">
        <f>IFERROR(VLOOKUP(I4274,T_LISTES[],3,0),"")</f>
        <v>2</v>
      </c>
      <c r="M4274" s="13" t="str">
        <f t="shared" si="133"/>
        <v>COMMANDER</v>
      </c>
      <c r="N4274" s="23"/>
      <c r="O4274" s="8"/>
      <c r="P4274" s="69">
        <v>0</v>
      </c>
      <c r="Q4274" s="22" t="s">
        <v>1780</v>
      </c>
      <c r="R4274" s="14" t="s">
        <v>1790</v>
      </c>
    </row>
    <row r="4275" spans="1:18" x14ac:dyDescent="0.25">
      <c r="A4275" s="14">
        <f t="shared" si="132"/>
        <v>4274</v>
      </c>
      <c r="B4275" s="15">
        <v>44470</v>
      </c>
      <c r="C4275" s="7">
        <v>44490</v>
      </c>
      <c r="D4275" s="8" t="s">
        <v>842</v>
      </c>
      <c r="E4275" s="22" t="s">
        <v>155</v>
      </c>
      <c r="F4275" s="67" t="s">
        <v>1747</v>
      </c>
      <c r="G4275" s="8"/>
      <c r="H4275" s="67" t="s">
        <v>26</v>
      </c>
      <c r="I4275" s="22" t="s">
        <v>27</v>
      </c>
      <c r="J4275" s="68">
        <v>2</v>
      </c>
      <c r="K4275" s="13">
        <f>IFERROR(VLOOKUP(I4275,'LISTES stock'!A$2:B$1487,2,0)+SUMIFS(J4275:J4275,D4275:D4275,"ENTRÉE",I4275:I4275,I4275)-SUMIFS(J4275:J4275,D4275:D4275,"SORTIE",I4275:I4275,I4275),"")</f>
        <v>20</v>
      </c>
      <c r="L4275" s="13">
        <f>IFERROR(VLOOKUP(I4275,T_LISTES[],3,0),"")</f>
        <v>2</v>
      </c>
      <c r="M4275" s="13" t="str">
        <f t="shared" si="133"/>
        <v/>
      </c>
      <c r="N4275" s="23"/>
      <c r="O4275" s="8"/>
      <c r="P4275" s="69">
        <v>0</v>
      </c>
      <c r="Q4275" s="22" t="s">
        <v>1780</v>
      </c>
      <c r="R4275" s="14" t="s">
        <v>1790</v>
      </c>
    </row>
    <row r="4276" spans="1:18" x14ac:dyDescent="0.25">
      <c r="A4276" s="14">
        <f t="shared" si="132"/>
        <v>4275</v>
      </c>
      <c r="B4276" s="15">
        <v>44470</v>
      </c>
      <c r="C4276" s="7">
        <v>44490</v>
      </c>
      <c r="D4276" s="8" t="s">
        <v>842</v>
      </c>
      <c r="E4276" s="22" t="s">
        <v>155</v>
      </c>
      <c r="F4276" s="67" t="s">
        <v>1765</v>
      </c>
      <c r="G4276" s="8"/>
      <c r="H4276" s="67" t="s">
        <v>58</v>
      </c>
      <c r="I4276" s="22" t="s">
        <v>57</v>
      </c>
      <c r="J4276" s="68">
        <v>27</v>
      </c>
      <c r="K4276" s="13">
        <f>IFERROR(VLOOKUP(I4276,'LISTES stock'!A$2:B$1487,2,0)+SUMIFS(J4276:J4276,D4276:D4276,"ENTRÉE",I4276:I4276,I4276)-SUMIFS(J4276:J4276,D4276:D4276,"SORTIE",I4276:I4276,I4276),"")</f>
        <v>-7071</v>
      </c>
      <c r="L4276" s="13">
        <f>IFERROR(VLOOKUP(I4276,T_LISTES[],3,0),"")</f>
        <v>0</v>
      </c>
      <c r="M4276" s="13" t="str">
        <f t="shared" si="133"/>
        <v>COMMANDER</v>
      </c>
      <c r="N4276" s="23"/>
      <c r="O4276" s="8"/>
      <c r="P4276" s="69">
        <v>0</v>
      </c>
      <c r="Q4276" s="22" t="s">
        <v>1780</v>
      </c>
      <c r="R4276" s="14" t="s">
        <v>1790</v>
      </c>
    </row>
    <row r="4277" spans="1:18" x14ac:dyDescent="0.25">
      <c r="A4277" s="14">
        <f t="shared" si="132"/>
        <v>4276</v>
      </c>
      <c r="B4277" s="15">
        <v>44470</v>
      </c>
      <c r="C4277" s="7">
        <v>44490</v>
      </c>
      <c r="D4277" s="8" t="s">
        <v>842</v>
      </c>
      <c r="E4277" s="22" t="s">
        <v>155</v>
      </c>
      <c r="F4277" s="67" t="s">
        <v>1744</v>
      </c>
      <c r="G4277" s="8"/>
      <c r="H4277" s="67" t="s">
        <v>1742</v>
      </c>
      <c r="I4277" s="22" t="s">
        <v>272</v>
      </c>
      <c r="J4277" s="68">
        <v>1</v>
      </c>
      <c r="K4277" s="13">
        <f>IFERROR(VLOOKUP(I4277,'LISTES stock'!A$2:B$1487,2,0)+SUMIFS(J4277:J4277,D4277:D4277,"ENTRÉE",I4277:I4277,I4277)-SUMIFS(J4277:J4277,D4277:D4277,"SORTIE",I4277:I4277,I4277),"")</f>
        <v>-3</v>
      </c>
      <c r="L4277" s="13">
        <f>IFERROR(VLOOKUP(I4277,T_LISTES[],3,0),"")</f>
        <v>0</v>
      </c>
      <c r="M4277" s="13" t="str">
        <f t="shared" si="133"/>
        <v>COMMANDER</v>
      </c>
      <c r="N4277" s="23"/>
      <c r="O4277" s="8"/>
      <c r="P4277" s="69">
        <v>0</v>
      </c>
      <c r="Q4277" s="22"/>
      <c r="R4277" s="14" t="s">
        <v>1743</v>
      </c>
    </row>
    <row r="4278" spans="1:18" x14ac:dyDescent="0.25">
      <c r="A4278" s="14">
        <f t="shared" si="132"/>
        <v>4277</v>
      </c>
      <c r="B4278" s="15">
        <v>44470</v>
      </c>
      <c r="C4278" s="7">
        <v>44490</v>
      </c>
      <c r="D4278" s="8" t="s">
        <v>842</v>
      </c>
      <c r="E4278" s="22" t="s">
        <v>155</v>
      </c>
      <c r="F4278" s="67" t="s">
        <v>1747</v>
      </c>
      <c r="G4278" s="8"/>
      <c r="H4278" s="67" t="s">
        <v>26</v>
      </c>
      <c r="I4278" s="22" t="s">
        <v>226</v>
      </c>
      <c r="J4278" s="68">
        <v>1</v>
      </c>
      <c r="K4278" s="13">
        <f>IFERROR(VLOOKUP(I4278,'LISTES stock'!A$2:B$1487,2,0)+SUMIFS(J4278:J4278,D4278:D4278,"ENTRÉE",I4278:I4278,I4278)-SUMIFS(J4278:J4278,D4278:D4278,"SORTIE",I4278:I4278,I4278),"")</f>
        <v>-5</v>
      </c>
      <c r="L4278" s="13">
        <f>IFERROR(VLOOKUP(I4278,T_LISTES[],3,0),"")</f>
        <v>2</v>
      </c>
      <c r="M4278" s="13" t="str">
        <f t="shared" si="133"/>
        <v>COMMANDER</v>
      </c>
      <c r="N4278" s="23"/>
      <c r="O4278" s="8"/>
      <c r="P4278" s="69">
        <v>0</v>
      </c>
      <c r="Q4278" s="22"/>
      <c r="R4278" s="14" t="s">
        <v>1790</v>
      </c>
    </row>
    <row r="4279" spans="1:18" x14ac:dyDescent="0.25">
      <c r="A4279" s="14">
        <f t="shared" si="132"/>
        <v>4278</v>
      </c>
      <c r="B4279" s="15">
        <v>44470</v>
      </c>
      <c r="C4279" s="7">
        <v>44490</v>
      </c>
      <c r="D4279" s="8" t="s">
        <v>842</v>
      </c>
      <c r="E4279" s="22" t="s">
        <v>155</v>
      </c>
      <c r="F4279" s="67" t="s">
        <v>1747</v>
      </c>
      <c r="G4279" s="8"/>
      <c r="H4279" s="67" t="s">
        <v>26</v>
      </c>
      <c r="I4279" s="22" t="s">
        <v>227</v>
      </c>
      <c r="J4279" s="68">
        <v>1</v>
      </c>
      <c r="K4279" s="13">
        <f>IFERROR(VLOOKUP(I4279,'LISTES stock'!A$2:B$1487,2,0)+SUMIFS(J4279:J4279,D4279:D4279,"ENTRÉE",I4279:I4279,I4279)-SUMIFS(J4279:J4279,D4279:D4279,"SORTIE",I4279:I4279,I4279),"")</f>
        <v>-4</v>
      </c>
      <c r="L4279" s="13">
        <f>IFERROR(VLOOKUP(I4279,T_LISTES[],3,0),"")</f>
        <v>2</v>
      </c>
      <c r="M4279" s="13" t="str">
        <f t="shared" si="133"/>
        <v>COMMANDER</v>
      </c>
      <c r="N4279" s="23"/>
      <c r="O4279" s="8"/>
      <c r="P4279" s="69">
        <v>0</v>
      </c>
      <c r="Q4279" s="22"/>
      <c r="R4279" s="14" t="s">
        <v>1790</v>
      </c>
    </row>
    <row r="4280" spans="1:18" x14ac:dyDescent="0.25">
      <c r="A4280" s="14">
        <f t="shared" si="132"/>
        <v>4279</v>
      </c>
      <c r="B4280" s="15">
        <v>44470</v>
      </c>
      <c r="C4280" s="7">
        <v>44490</v>
      </c>
      <c r="D4280" s="8" t="s">
        <v>842</v>
      </c>
      <c r="E4280" s="22" t="s">
        <v>155</v>
      </c>
      <c r="F4280" s="67" t="s">
        <v>1747</v>
      </c>
      <c r="G4280" s="8"/>
      <c r="H4280" s="67" t="s">
        <v>26</v>
      </c>
      <c r="I4280" s="22" t="s">
        <v>70</v>
      </c>
      <c r="J4280" s="68">
        <v>1</v>
      </c>
      <c r="K4280" s="13">
        <f>IFERROR(VLOOKUP(I4280,'LISTES stock'!A$2:B$1487,2,0)+SUMIFS(J4280:J4280,D4280:D4280,"ENTRÉE",I4280:I4280,I4280)-SUMIFS(J4280:J4280,D4280:D4280,"SORTIE",I4280:I4280,I4280),"")</f>
        <v>-34</v>
      </c>
      <c r="L4280" s="13">
        <f>IFERROR(VLOOKUP(I4280,T_LISTES[],3,0),"")</f>
        <v>2</v>
      </c>
      <c r="M4280" s="13" t="str">
        <f t="shared" si="133"/>
        <v>COMMANDER</v>
      </c>
      <c r="N4280" s="23" t="s">
        <v>1775</v>
      </c>
      <c r="O4280" s="8"/>
      <c r="P4280" s="69">
        <v>0</v>
      </c>
      <c r="Q4280" s="22"/>
      <c r="R4280" s="14" t="s">
        <v>1790</v>
      </c>
    </row>
    <row r="4281" spans="1:18" x14ac:dyDescent="0.25">
      <c r="A4281" s="14">
        <f t="shared" si="132"/>
        <v>4280</v>
      </c>
      <c r="B4281" s="15">
        <v>44470</v>
      </c>
      <c r="C4281" s="7">
        <v>44490</v>
      </c>
      <c r="D4281" s="8" t="s">
        <v>842</v>
      </c>
      <c r="E4281" s="22" t="s">
        <v>74</v>
      </c>
      <c r="F4281" s="67" t="s">
        <v>1735</v>
      </c>
      <c r="G4281" s="8"/>
      <c r="H4281" s="67" t="s">
        <v>1748</v>
      </c>
      <c r="I4281" s="22" t="s">
        <v>954</v>
      </c>
      <c r="J4281" s="68">
        <v>1</v>
      </c>
      <c r="K4281" s="13">
        <f>IFERROR(VLOOKUP(I4281,'LISTES stock'!A$2:B$1487,2,0)+SUMIFS(J4281:J4281,D4281:D4281,"ENTRÉE",I4281:I4281,I4281)-SUMIFS(J4281:J4281,D4281:D4281,"SORTIE",I4281:I4281,I4281),"")</f>
        <v>3</v>
      </c>
      <c r="L4281" s="13">
        <f>IFERROR(VLOOKUP(I4281,T_LISTES[],3,0),"")</f>
        <v>0</v>
      </c>
      <c r="M4281" s="13" t="str">
        <f t="shared" si="133"/>
        <v/>
      </c>
      <c r="N4281" s="23"/>
      <c r="O4281" s="8"/>
      <c r="P4281" s="69">
        <v>0</v>
      </c>
      <c r="Q4281" s="22"/>
      <c r="R4281" s="14" t="s">
        <v>1767</v>
      </c>
    </row>
    <row r="4282" spans="1:18" x14ac:dyDescent="0.25">
      <c r="A4282" s="14">
        <f t="shared" si="132"/>
        <v>4281</v>
      </c>
      <c r="B4282" s="15">
        <v>44470</v>
      </c>
      <c r="C4282" s="7">
        <v>44490</v>
      </c>
      <c r="D4282" s="8" t="s">
        <v>842</v>
      </c>
      <c r="E4282" s="22" t="s">
        <v>416</v>
      </c>
      <c r="F4282" s="67" t="s">
        <v>1747</v>
      </c>
      <c r="G4282" s="8"/>
      <c r="H4282" s="67" t="s">
        <v>17</v>
      </c>
      <c r="I4282" s="22" t="s">
        <v>18</v>
      </c>
      <c r="J4282" s="68">
        <v>2</v>
      </c>
      <c r="K4282" s="13">
        <f>IFERROR(VLOOKUP(I4282,'LISTES stock'!A$2:B$1487,2,0)+SUMIFS(J4282:J4282,D4282:D4282,"ENTRÉE",I4282:I4282,I4282)-SUMIFS(J4282:J4282,D4282:D4282,"SORTIE",I4282:I4282,I4282),"")</f>
        <v>-59</v>
      </c>
      <c r="L4282" s="13">
        <f>IFERROR(VLOOKUP(I4282,T_LISTES[],3,0),"")</f>
        <v>0</v>
      </c>
      <c r="M4282" s="13" t="str">
        <f t="shared" si="133"/>
        <v>COMMANDER</v>
      </c>
      <c r="N4282" s="23"/>
      <c r="O4282" s="8"/>
      <c r="P4282" s="69">
        <v>0</v>
      </c>
      <c r="Q4282" s="22"/>
      <c r="R4282" s="14" t="s">
        <v>2205</v>
      </c>
    </row>
    <row r="4283" spans="1:18" x14ac:dyDescent="0.25">
      <c r="A4283" s="14">
        <f t="shared" ref="A4283:A4346" si="134">ROW()-1</f>
        <v>4282</v>
      </c>
      <c r="B4283" s="15">
        <v>44470</v>
      </c>
      <c r="C4283" s="7">
        <v>44490</v>
      </c>
      <c r="D4283" s="8" t="s">
        <v>842</v>
      </c>
      <c r="E4283" s="22" t="s">
        <v>416</v>
      </c>
      <c r="F4283" s="67" t="s">
        <v>1747</v>
      </c>
      <c r="G4283" s="8"/>
      <c r="H4283" s="67" t="s">
        <v>17</v>
      </c>
      <c r="I4283" s="22" t="s">
        <v>42</v>
      </c>
      <c r="J4283" s="68">
        <v>1</v>
      </c>
      <c r="K4283" s="13">
        <f>IFERROR(VLOOKUP(I4283,'LISTES stock'!A$2:B$1487,2,0)+SUMIFS(J4283:J4283,D4283:D4283,"ENTRÉE",I4283:I4283,I4283)-SUMIFS(J4283:J4283,D4283:D4283,"SORTIE",I4283:I4283,I4283),"")</f>
        <v>-20</v>
      </c>
      <c r="L4283" s="13">
        <f>IFERROR(VLOOKUP(I4283,T_LISTES[],3,0),"")</f>
        <v>0</v>
      </c>
      <c r="M4283" s="13" t="str">
        <f t="shared" ref="M4283:M4346" si="135">IF($K4283&lt;=$L4283,"COMMANDER","")</f>
        <v>COMMANDER</v>
      </c>
      <c r="N4283" s="23"/>
      <c r="O4283" s="8"/>
      <c r="P4283" s="69">
        <v>0</v>
      </c>
      <c r="Q4283" s="22" t="s">
        <v>1817</v>
      </c>
      <c r="R4283" s="14" t="s">
        <v>1789</v>
      </c>
    </row>
    <row r="4284" spans="1:18" x14ac:dyDescent="0.25">
      <c r="A4284" s="14">
        <f t="shared" si="134"/>
        <v>4283</v>
      </c>
      <c r="B4284" s="15">
        <v>44470</v>
      </c>
      <c r="C4284" s="7">
        <v>44490</v>
      </c>
      <c r="D4284" s="8" t="s">
        <v>842</v>
      </c>
      <c r="E4284" s="22" t="s">
        <v>416</v>
      </c>
      <c r="F4284" s="67" t="s">
        <v>1747</v>
      </c>
      <c r="G4284" s="8"/>
      <c r="H4284" s="67" t="s">
        <v>17</v>
      </c>
      <c r="I4284" s="22" t="s">
        <v>119</v>
      </c>
      <c r="J4284" s="68">
        <v>1</v>
      </c>
      <c r="K4284" s="13">
        <f>IFERROR(VLOOKUP(I4284,'LISTES stock'!A$2:B$1487,2,0)+SUMIFS(J4284:J4284,D4284:D4284,"ENTRÉE",I4284:I4284,I4284)-SUMIFS(J4284:J4284,D4284:D4284,"SORTIE",I4284:I4284,I4284),"")</f>
        <v>-24</v>
      </c>
      <c r="L4284" s="13">
        <f>IFERROR(VLOOKUP(I4284,T_LISTES[],3,0),"")</f>
        <v>0</v>
      </c>
      <c r="M4284" s="13" t="str">
        <f t="shared" si="135"/>
        <v>COMMANDER</v>
      </c>
      <c r="N4284" s="23"/>
      <c r="O4284" s="8"/>
      <c r="P4284" s="69">
        <v>0</v>
      </c>
      <c r="Q4284" s="22" t="s">
        <v>1979</v>
      </c>
      <c r="R4284" s="14" t="s">
        <v>2205</v>
      </c>
    </row>
    <row r="4285" spans="1:18" x14ac:dyDescent="0.25">
      <c r="A4285" s="14">
        <f t="shared" si="134"/>
        <v>4284</v>
      </c>
      <c r="B4285" s="15">
        <v>44470</v>
      </c>
      <c r="C4285" s="7">
        <v>44490</v>
      </c>
      <c r="D4285" s="8" t="s">
        <v>842</v>
      </c>
      <c r="E4285" s="22" t="s">
        <v>155</v>
      </c>
      <c r="F4285" s="67" t="s">
        <v>2288</v>
      </c>
      <c r="G4285" s="8"/>
      <c r="H4285" s="67" t="s">
        <v>1742</v>
      </c>
      <c r="I4285" s="22" t="s">
        <v>573</v>
      </c>
      <c r="J4285" s="68">
        <v>1</v>
      </c>
      <c r="K4285" s="13">
        <f>IFERROR(VLOOKUP(I4285,'LISTES stock'!A$2:B$1487,2,0)+SUMIFS(J4285:J4285,D4285:D4285,"ENTRÉE",I4285:I4285,I4285)-SUMIFS(J4285:J4285,D4285:D4285,"SORTIE",I4285:I4285,I4285),"")</f>
        <v>-4</v>
      </c>
      <c r="L4285" s="13">
        <f>IFERROR(VLOOKUP(I4285,T_LISTES[],3,0),"")</f>
        <v>2</v>
      </c>
      <c r="M4285" s="13" t="str">
        <f t="shared" si="135"/>
        <v>COMMANDER</v>
      </c>
      <c r="N4285" s="23"/>
      <c r="O4285" s="8"/>
      <c r="P4285" s="69">
        <v>200000</v>
      </c>
      <c r="Q4285" s="22" t="s">
        <v>1738</v>
      </c>
      <c r="R4285" s="14" t="s">
        <v>2208</v>
      </c>
    </row>
    <row r="4286" spans="1:18" x14ac:dyDescent="0.25">
      <c r="A4286" s="14">
        <f t="shared" si="134"/>
        <v>4285</v>
      </c>
      <c r="B4286" s="15">
        <v>44470</v>
      </c>
      <c r="C4286" s="7">
        <v>44490</v>
      </c>
      <c r="D4286" s="8" t="s">
        <v>842</v>
      </c>
      <c r="E4286" s="22" t="s">
        <v>177</v>
      </c>
      <c r="F4286" s="67" t="s">
        <v>1964</v>
      </c>
      <c r="G4286" s="8"/>
      <c r="H4286" s="67" t="s">
        <v>1742</v>
      </c>
      <c r="I4286" s="22" t="s">
        <v>329</v>
      </c>
      <c r="J4286" s="68">
        <v>1</v>
      </c>
      <c r="K4286" s="13">
        <f>IFERROR(VLOOKUP(I4286,'LISTES stock'!A$2:B$1487,2,0)+SUMIFS(J4286:J4286,D4286:D4286,"ENTRÉE",I4286:I4286,I4286)-SUMIFS(J4286:J4286,D4286:D4286,"SORTIE",I4286:I4286,I4286),"")</f>
        <v>33</v>
      </c>
      <c r="L4286" s="13">
        <f>IFERROR(VLOOKUP(I4286,T_LISTES[],3,0),"")</f>
        <v>2</v>
      </c>
      <c r="M4286" s="13" t="str">
        <f t="shared" si="135"/>
        <v/>
      </c>
      <c r="N4286" s="23"/>
      <c r="O4286" s="8"/>
      <c r="P4286" s="69">
        <v>0</v>
      </c>
      <c r="Q4286" s="22"/>
      <c r="R4286" s="14" t="s">
        <v>2208</v>
      </c>
    </row>
    <row r="4287" spans="1:18" x14ac:dyDescent="0.25">
      <c r="A4287" s="14">
        <f t="shared" si="134"/>
        <v>4286</v>
      </c>
      <c r="B4287" s="15">
        <v>44470</v>
      </c>
      <c r="C4287" s="7">
        <v>44490</v>
      </c>
      <c r="D4287" s="75" t="s">
        <v>844</v>
      </c>
      <c r="E4287" s="22" t="s">
        <v>2298</v>
      </c>
      <c r="F4287" s="67" t="s">
        <v>2538</v>
      </c>
      <c r="G4287" s="8"/>
      <c r="H4287" s="67"/>
      <c r="I4287" s="22" t="s">
        <v>573</v>
      </c>
      <c r="J4287" s="68">
        <v>1</v>
      </c>
      <c r="K4287" s="13">
        <f>IFERROR(VLOOKUP(I4287,'LISTES stock'!A$2:B$1487,2,0)+SUMIFS(J4287:J4287,D4287:D4287,"ENTRÉE",I4287:I4287,I4287)-SUMIFS(J4287:J4287,D4287:D4287,"SORTIE",I4287:I4287,I4287),"")</f>
        <v>-2</v>
      </c>
      <c r="L4287" s="13">
        <f>IFERROR(VLOOKUP(I4287,T_LISTES[],3,0),"")</f>
        <v>2</v>
      </c>
      <c r="M4287" s="13" t="str">
        <f t="shared" si="135"/>
        <v>COMMANDER</v>
      </c>
      <c r="N4287" s="23" t="s">
        <v>1738</v>
      </c>
      <c r="O4287" s="8"/>
      <c r="P4287" s="69">
        <v>200000</v>
      </c>
      <c r="Q4287" s="22" t="s">
        <v>130</v>
      </c>
      <c r="R4287" s="14"/>
    </row>
    <row r="4288" spans="1:18" x14ac:dyDescent="0.25">
      <c r="A4288" s="14">
        <f t="shared" si="134"/>
        <v>4287</v>
      </c>
      <c r="B4288" s="15">
        <v>44470</v>
      </c>
      <c r="C4288" s="7">
        <v>44490</v>
      </c>
      <c r="D4288" s="75" t="s">
        <v>844</v>
      </c>
      <c r="E4288" s="22" t="s">
        <v>2298</v>
      </c>
      <c r="F4288" s="67" t="s">
        <v>1735</v>
      </c>
      <c r="G4288" s="8"/>
      <c r="H4288" s="67" t="s">
        <v>1</v>
      </c>
      <c r="I4288" s="22" t="s">
        <v>485</v>
      </c>
      <c r="J4288" s="68">
        <v>12</v>
      </c>
      <c r="K4288" s="13">
        <f>IFERROR(VLOOKUP(I4288,'LISTES stock'!A$2:B$1487,2,0)+SUMIFS(J4288:J4288,D4288:D4288,"ENTRÉE",I4288:I4288,I4288)-SUMIFS(J4288:J4288,D4288:D4288,"SORTIE",I4288:I4288,I4288),"")</f>
        <v>17</v>
      </c>
      <c r="L4288" s="13">
        <f>IFERROR(VLOOKUP(I4288,T_LISTES[],3,0),"")</f>
        <v>2</v>
      </c>
      <c r="M4288" s="13" t="str">
        <f t="shared" si="135"/>
        <v/>
      </c>
      <c r="N4288" s="23" t="s">
        <v>1921</v>
      </c>
      <c r="O4288" s="8"/>
      <c r="P4288" s="69">
        <v>300000</v>
      </c>
      <c r="Q4288" s="22"/>
      <c r="R4288" s="14"/>
    </row>
    <row r="4289" spans="1:18" x14ac:dyDescent="0.25">
      <c r="A4289" s="14">
        <f t="shared" si="134"/>
        <v>4288</v>
      </c>
      <c r="B4289" s="15">
        <v>44470</v>
      </c>
      <c r="C4289" s="7">
        <v>44490</v>
      </c>
      <c r="D4289" s="75" t="s">
        <v>844</v>
      </c>
      <c r="E4289" s="22" t="s">
        <v>2298</v>
      </c>
      <c r="F4289" s="67" t="s">
        <v>1762</v>
      </c>
      <c r="G4289" s="8"/>
      <c r="H4289" s="67"/>
      <c r="I4289" s="22" t="s">
        <v>27</v>
      </c>
      <c r="J4289" s="68">
        <v>40</v>
      </c>
      <c r="K4289" s="13">
        <f>IFERROR(VLOOKUP(I4289,'LISTES stock'!A$2:B$1487,2,0)+SUMIFS(J4289:J4289,D4289:D4289,"ENTRÉE",I4289:I4289,I4289)-SUMIFS(J4289:J4289,D4289:D4289,"SORTIE",I4289:I4289,I4289),"")</f>
        <v>62</v>
      </c>
      <c r="L4289" s="13">
        <f>IFERROR(VLOOKUP(I4289,T_LISTES[],3,0),"")</f>
        <v>2</v>
      </c>
      <c r="M4289" s="13" t="str">
        <f t="shared" si="135"/>
        <v/>
      </c>
      <c r="N4289" s="23" t="s">
        <v>1763</v>
      </c>
      <c r="O4289" s="8"/>
      <c r="P4289" s="69">
        <v>0</v>
      </c>
      <c r="Q4289" s="22"/>
      <c r="R4289" s="14"/>
    </row>
    <row r="4290" spans="1:18" x14ac:dyDescent="0.25">
      <c r="A4290" s="14">
        <f t="shared" si="134"/>
        <v>4289</v>
      </c>
      <c r="B4290" s="15">
        <v>44470</v>
      </c>
      <c r="C4290" s="7">
        <v>44491</v>
      </c>
      <c r="D4290" s="8" t="s">
        <v>842</v>
      </c>
      <c r="E4290" s="22" t="s">
        <v>117</v>
      </c>
      <c r="F4290" s="67" t="s">
        <v>1735</v>
      </c>
      <c r="G4290" s="8"/>
      <c r="H4290" s="67" t="s">
        <v>33</v>
      </c>
      <c r="I4290" s="22" t="s">
        <v>570</v>
      </c>
      <c r="J4290" s="68">
        <v>2</v>
      </c>
      <c r="K4290" s="13">
        <f>IFERROR(VLOOKUP(I4290,'LISTES stock'!A$2:B$1487,2,0)+SUMIFS(J4290:J4290,D4290:D4290,"ENTRÉE",I4290:I4290,I4290)-SUMIFS(J4290:J4290,D4290:D4290,"SORTIE",I4290:I4290,I4290),"")</f>
        <v>-8</v>
      </c>
      <c r="L4290" s="13">
        <f>IFERROR(VLOOKUP(I4290,T_LISTES[],3,0),"")</f>
        <v>0</v>
      </c>
      <c r="M4290" s="13" t="str">
        <f t="shared" si="135"/>
        <v>COMMANDER</v>
      </c>
      <c r="N4290" s="23" t="s">
        <v>1901</v>
      </c>
      <c r="O4290" s="8"/>
      <c r="P4290" s="69">
        <v>0</v>
      </c>
      <c r="Q4290" s="22"/>
      <c r="R4290" s="14" t="s">
        <v>1767</v>
      </c>
    </row>
    <row r="4291" spans="1:18" x14ac:dyDescent="0.25">
      <c r="A4291" s="14">
        <f t="shared" si="134"/>
        <v>4290</v>
      </c>
      <c r="B4291" s="15">
        <v>44470</v>
      </c>
      <c r="C4291" s="7">
        <v>44491</v>
      </c>
      <c r="D4291" s="8" t="s">
        <v>842</v>
      </c>
      <c r="E4291" s="22" t="s">
        <v>2</v>
      </c>
      <c r="F4291" s="67" t="s">
        <v>1768</v>
      </c>
      <c r="G4291" s="8"/>
      <c r="H4291" s="67" t="s">
        <v>33</v>
      </c>
      <c r="I4291" s="22" t="s">
        <v>161</v>
      </c>
      <c r="J4291" s="68">
        <v>1</v>
      </c>
      <c r="K4291" s="13">
        <f>IFERROR(VLOOKUP(I4291,'LISTES stock'!A$2:B$1487,2,0)+SUMIFS(J4291:J4291,D4291:D4291,"ENTRÉE",I4291:I4291,I4291)-SUMIFS(J4291:J4291,D4291:D4291,"SORTIE",I4291:I4291,I4291),"")</f>
        <v>-15</v>
      </c>
      <c r="L4291" s="13">
        <f>IFERROR(VLOOKUP(I4291,T_LISTES[],3,0),"")</f>
        <v>2</v>
      </c>
      <c r="M4291" s="13" t="str">
        <f t="shared" si="135"/>
        <v>COMMANDER</v>
      </c>
      <c r="N4291" s="23"/>
      <c r="O4291" s="8"/>
      <c r="P4291" s="69">
        <v>0</v>
      </c>
      <c r="Q4291" s="22"/>
      <c r="R4291" s="14" t="s">
        <v>1778</v>
      </c>
    </row>
    <row r="4292" spans="1:18" x14ac:dyDescent="0.25">
      <c r="A4292" s="14">
        <f t="shared" si="134"/>
        <v>4291</v>
      </c>
      <c r="B4292" s="15">
        <v>44470</v>
      </c>
      <c r="C4292" s="7">
        <v>44491</v>
      </c>
      <c r="D4292" s="8" t="s">
        <v>842</v>
      </c>
      <c r="E4292" s="22" t="s">
        <v>317</v>
      </c>
      <c r="F4292" s="67" t="s">
        <v>1965</v>
      </c>
      <c r="G4292" s="8"/>
      <c r="H4292" s="67" t="s">
        <v>33</v>
      </c>
      <c r="I4292" s="22" t="s">
        <v>185</v>
      </c>
      <c r="J4292" s="68">
        <v>1</v>
      </c>
      <c r="K4292" s="13">
        <f>IFERROR(VLOOKUP(I4292,'LISTES stock'!A$2:B$1487,2,0)+SUMIFS(J4292:J4292,D4292:D4292,"ENTRÉE",I4292:I4292,I4292)-SUMIFS(J4292:J4292,D4292:D4292,"SORTIE",I4292:I4292,I4292),"")</f>
        <v>25</v>
      </c>
      <c r="L4292" s="13">
        <f>IFERROR(VLOOKUP(I4292,T_LISTES[],3,0),"")</f>
        <v>0</v>
      </c>
      <c r="M4292" s="13" t="str">
        <f t="shared" si="135"/>
        <v/>
      </c>
      <c r="N4292" s="23"/>
      <c r="O4292" s="8"/>
      <c r="P4292" s="69">
        <v>0</v>
      </c>
      <c r="Q4292" s="22"/>
      <c r="R4292" s="14" t="s">
        <v>1790</v>
      </c>
    </row>
    <row r="4293" spans="1:18" x14ac:dyDescent="0.25">
      <c r="A4293" s="14">
        <f t="shared" si="134"/>
        <v>4292</v>
      </c>
      <c r="B4293" s="15">
        <v>44470</v>
      </c>
      <c r="C4293" s="7">
        <v>44491</v>
      </c>
      <c r="D4293" s="8" t="s">
        <v>842</v>
      </c>
      <c r="E4293" s="22" t="s">
        <v>400</v>
      </c>
      <c r="F4293" s="67" t="s">
        <v>1964</v>
      </c>
      <c r="G4293" s="8"/>
      <c r="H4293" s="67" t="s">
        <v>1742</v>
      </c>
      <c r="I4293" s="22" t="s">
        <v>329</v>
      </c>
      <c r="J4293" s="68">
        <v>1</v>
      </c>
      <c r="K4293" s="13">
        <f>IFERROR(VLOOKUP(I4293,'LISTES stock'!A$2:B$1487,2,0)+SUMIFS(J4293:J4293,D4293:D4293,"ENTRÉE",I4293:I4293,I4293)-SUMIFS(J4293:J4293,D4293:D4293,"SORTIE",I4293:I4293,I4293),"")</f>
        <v>33</v>
      </c>
      <c r="L4293" s="13">
        <f>IFERROR(VLOOKUP(I4293,T_LISTES[],3,0),"")</f>
        <v>2</v>
      </c>
      <c r="M4293" s="13" t="str">
        <f t="shared" si="135"/>
        <v/>
      </c>
      <c r="N4293" s="23"/>
      <c r="O4293" s="8"/>
      <c r="P4293" s="69">
        <v>0</v>
      </c>
      <c r="Q4293" s="22"/>
      <c r="R4293" s="14" t="s">
        <v>2210</v>
      </c>
    </row>
    <row r="4294" spans="1:18" x14ac:dyDescent="0.25">
      <c r="A4294" s="14">
        <f t="shared" si="134"/>
        <v>4293</v>
      </c>
      <c r="B4294" s="15">
        <v>44470</v>
      </c>
      <c r="C4294" s="7">
        <v>44491</v>
      </c>
      <c r="D4294" s="8" t="s">
        <v>842</v>
      </c>
      <c r="E4294" s="22" t="s">
        <v>2</v>
      </c>
      <c r="F4294" s="67" t="s">
        <v>1744</v>
      </c>
      <c r="G4294" s="8"/>
      <c r="H4294" s="67" t="s">
        <v>33</v>
      </c>
      <c r="I4294" s="22" t="s">
        <v>156</v>
      </c>
      <c r="J4294" s="68">
        <v>1</v>
      </c>
      <c r="K4294" s="13">
        <f>IFERROR(VLOOKUP(I4294,'LISTES stock'!A$2:B$1487,2,0)+SUMIFS(J4294:J4294,D4294:D4294,"ENTRÉE",I4294:I4294,I4294)-SUMIFS(J4294:J4294,D4294:D4294,"SORTIE",I4294:I4294,I4294),"")</f>
        <v>60</v>
      </c>
      <c r="L4294" s="13">
        <f>IFERROR(VLOOKUP(I4294,T_LISTES[],3,0),"")</f>
        <v>2</v>
      </c>
      <c r="M4294" s="13" t="str">
        <f t="shared" si="135"/>
        <v/>
      </c>
      <c r="N4294" s="23"/>
      <c r="O4294" s="8"/>
      <c r="P4294" s="69">
        <v>0</v>
      </c>
      <c r="Q4294" s="22" t="s">
        <v>1908</v>
      </c>
      <c r="R4294" s="14" t="s">
        <v>1789</v>
      </c>
    </row>
    <row r="4295" spans="1:18" x14ac:dyDescent="0.25">
      <c r="A4295" s="14">
        <f t="shared" si="134"/>
        <v>4294</v>
      </c>
      <c r="B4295" s="15">
        <v>44470</v>
      </c>
      <c r="C4295" s="7">
        <v>44491</v>
      </c>
      <c r="D4295" s="8" t="s">
        <v>842</v>
      </c>
      <c r="E4295" s="22" t="s">
        <v>366</v>
      </c>
      <c r="F4295" s="67" t="s">
        <v>1860</v>
      </c>
      <c r="G4295" s="8"/>
      <c r="H4295" s="67" t="s">
        <v>26</v>
      </c>
      <c r="I4295" s="22" t="s">
        <v>133</v>
      </c>
      <c r="J4295" s="68">
        <v>2</v>
      </c>
      <c r="K4295" s="13">
        <f>IFERROR(VLOOKUP(I4295,'LISTES stock'!A$2:B$1487,2,0)+SUMIFS(J4295:J4295,D4295:D4295,"ENTRÉE",I4295:I4295,I4295)-SUMIFS(J4295:J4295,D4295:D4295,"SORTIE",I4295:I4295,I4295),"")</f>
        <v>-5</v>
      </c>
      <c r="L4295" s="13">
        <f>IFERROR(VLOOKUP(I4295,T_LISTES[],3,0),"")</f>
        <v>2</v>
      </c>
      <c r="M4295" s="13" t="str">
        <f t="shared" si="135"/>
        <v>COMMANDER</v>
      </c>
      <c r="N4295" s="23"/>
      <c r="O4295" s="8"/>
      <c r="P4295" s="69">
        <v>0</v>
      </c>
      <c r="Q4295" s="22" t="s">
        <v>1780</v>
      </c>
      <c r="R4295" s="14" t="s">
        <v>1759</v>
      </c>
    </row>
    <row r="4296" spans="1:18" x14ac:dyDescent="0.25">
      <c r="A4296" s="14">
        <f t="shared" si="134"/>
        <v>4295</v>
      </c>
      <c r="B4296" s="15">
        <v>44470</v>
      </c>
      <c r="C4296" s="7">
        <v>44491</v>
      </c>
      <c r="D4296" s="8" t="s">
        <v>842</v>
      </c>
      <c r="E4296" s="22" t="s">
        <v>366</v>
      </c>
      <c r="F4296" s="67" t="s">
        <v>1860</v>
      </c>
      <c r="G4296" s="8"/>
      <c r="H4296" s="67" t="s">
        <v>26</v>
      </c>
      <c r="I4296" s="22" t="s">
        <v>132</v>
      </c>
      <c r="J4296" s="68">
        <v>2</v>
      </c>
      <c r="K4296" s="13">
        <f>IFERROR(VLOOKUP(I4296,'LISTES stock'!A$2:B$1487,2,0)+SUMIFS(J4296:J4296,D4296:D4296,"ENTRÉE",I4296:I4296,I4296)-SUMIFS(J4296:J4296,D4296:D4296,"SORTIE",I4296:I4296,I4296),"")</f>
        <v>-2</v>
      </c>
      <c r="L4296" s="13">
        <f>IFERROR(VLOOKUP(I4296,T_LISTES[],3,0),"")</f>
        <v>2</v>
      </c>
      <c r="M4296" s="13" t="str">
        <f t="shared" si="135"/>
        <v>COMMANDER</v>
      </c>
      <c r="N4296" s="23"/>
      <c r="O4296" s="8"/>
      <c r="P4296" s="69">
        <v>0</v>
      </c>
      <c r="Q4296" s="22" t="s">
        <v>1780</v>
      </c>
      <c r="R4296" s="14" t="s">
        <v>1759</v>
      </c>
    </row>
    <row r="4297" spans="1:18" x14ac:dyDescent="0.25">
      <c r="A4297" s="14">
        <f t="shared" si="134"/>
        <v>4296</v>
      </c>
      <c r="B4297" s="15">
        <v>44470</v>
      </c>
      <c r="C4297" s="7">
        <v>44491</v>
      </c>
      <c r="D4297" s="8" t="s">
        <v>842</v>
      </c>
      <c r="E4297" s="22" t="s">
        <v>366</v>
      </c>
      <c r="F4297" s="67" t="s">
        <v>1747</v>
      </c>
      <c r="G4297" s="8"/>
      <c r="H4297" s="67" t="s">
        <v>26</v>
      </c>
      <c r="I4297" s="22" t="s">
        <v>136</v>
      </c>
      <c r="J4297" s="68">
        <v>1</v>
      </c>
      <c r="K4297" s="13">
        <f>IFERROR(VLOOKUP(I4297,'LISTES stock'!A$2:B$1487,2,0)+SUMIFS(J4297:J4297,D4297:D4297,"ENTRÉE",I4297:I4297,I4297)-SUMIFS(J4297:J4297,D4297:D4297,"SORTIE",I4297:I4297,I4297),"")</f>
        <v>-1</v>
      </c>
      <c r="L4297" s="13">
        <f>IFERROR(VLOOKUP(I4297,T_LISTES[],3,0),"")</f>
        <v>2</v>
      </c>
      <c r="M4297" s="13" t="str">
        <f t="shared" si="135"/>
        <v>COMMANDER</v>
      </c>
      <c r="N4297" s="23"/>
      <c r="O4297" s="8"/>
      <c r="P4297" s="69">
        <v>0</v>
      </c>
      <c r="Q4297" s="22" t="s">
        <v>1780</v>
      </c>
      <c r="R4297" s="14" t="s">
        <v>1759</v>
      </c>
    </row>
    <row r="4298" spans="1:18" x14ac:dyDescent="0.25">
      <c r="A4298" s="14">
        <f t="shared" si="134"/>
        <v>4297</v>
      </c>
      <c r="B4298" s="15">
        <v>44470</v>
      </c>
      <c r="C4298" s="7">
        <v>44491</v>
      </c>
      <c r="D4298" s="8" t="s">
        <v>842</v>
      </c>
      <c r="E4298" s="22" t="s">
        <v>366</v>
      </c>
      <c r="F4298" s="67" t="s">
        <v>1765</v>
      </c>
      <c r="G4298" s="8"/>
      <c r="H4298" s="67" t="s">
        <v>58</v>
      </c>
      <c r="I4298" s="22" t="s">
        <v>57</v>
      </c>
      <c r="J4298" s="68">
        <v>22</v>
      </c>
      <c r="K4298" s="13">
        <f>IFERROR(VLOOKUP(I4298,'LISTES stock'!A$2:B$1487,2,0)+SUMIFS(J4298:J4298,D4298:D4298,"ENTRÉE",I4298:I4298,I4298)-SUMIFS(J4298:J4298,D4298:D4298,"SORTIE",I4298:I4298,I4298),"")</f>
        <v>-7066</v>
      </c>
      <c r="L4298" s="13">
        <f>IFERROR(VLOOKUP(I4298,T_LISTES[],3,0),"")</f>
        <v>0</v>
      </c>
      <c r="M4298" s="13" t="str">
        <f t="shared" si="135"/>
        <v>COMMANDER</v>
      </c>
      <c r="N4298" s="23" t="s">
        <v>1861</v>
      </c>
      <c r="O4298" s="8"/>
      <c r="P4298" s="69">
        <v>0</v>
      </c>
      <c r="Q4298" s="22" t="s">
        <v>1780</v>
      </c>
      <c r="R4298" s="14" t="s">
        <v>1759</v>
      </c>
    </row>
    <row r="4299" spans="1:18" x14ac:dyDescent="0.25">
      <c r="A4299" s="14">
        <f t="shared" si="134"/>
        <v>4298</v>
      </c>
      <c r="B4299" s="15">
        <v>44470</v>
      </c>
      <c r="C4299" s="7">
        <v>44491</v>
      </c>
      <c r="D4299" s="8" t="s">
        <v>842</v>
      </c>
      <c r="E4299" s="22" t="s">
        <v>74</v>
      </c>
      <c r="F4299" s="67" t="s">
        <v>1768</v>
      </c>
      <c r="G4299" s="8"/>
      <c r="H4299" s="67" t="s">
        <v>33</v>
      </c>
      <c r="I4299" s="22" t="s">
        <v>39</v>
      </c>
      <c r="J4299" s="68">
        <v>1</v>
      </c>
      <c r="K4299" s="13">
        <f>IFERROR(VLOOKUP(I4299,'LISTES stock'!A$2:B$1487,2,0)+SUMIFS(J4299:J4299,D4299:D4299,"ENTRÉE",I4299:I4299,I4299)-SUMIFS(J4299:J4299,D4299:D4299,"SORTIE",I4299:I4299,I4299),"")</f>
        <v>38</v>
      </c>
      <c r="L4299" s="13">
        <f>IFERROR(VLOOKUP(I4299,T_LISTES[],3,0),"")</f>
        <v>0</v>
      </c>
      <c r="M4299" s="13" t="str">
        <f t="shared" si="135"/>
        <v/>
      </c>
      <c r="N4299" s="23"/>
      <c r="O4299" s="8"/>
      <c r="P4299" s="69">
        <v>0</v>
      </c>
      <c r="Q4299" s="22"/>
      <c r="R4299" s="14" t="s">
        <v>1737</v>
      </c>
    </row>
    <row r="4300" spans="1:18" x14ac:dyDescent="0.25">
      <c r="A4300" s="14">
        <f t="shared" si="134"/>
        <v>4299</v>
      </c>
      <c r="B4300" s="15">
        <v>44470</v>
      </c>
      <c r="C4300" s="7">
        <v>44491</v>
      </c>
      <c r="D4300" s="8" t="s">
        <v>842</v>
      </c>
      <c r="E4300" s="22" t="s">
        <v>155</v>
      </c>
      <c r="F4300" s="67" t="s">
        <v>1744</v>
      </c>
      <c r="G4300" s="8"/>
      <c r="H4300" s="67" t="s">
        <v>17</v>
      </c>
      <c r="I4300" s="22" t="s">
        <v>363</v>
      </c>
      <c r="J4300" s="68">
        <v>1</v>
      </c>
      <c r="K4300" s="13">
        <f>IFERROR(VLOOKUP(I4300,'LISTES stock'!A$2:B$1487,2,0)+SUMIFS(J4300:J4300,D4300:D4300,"ENTRÉE",I4300:I4300,I4300)-SUMIFS(J4300:J4300,D4300:D4300,"SORTIE",I4300:I4300,I4300),"")</f>
        <v>-5</v>
      </c>
      <c r="L4300" s="13">
        <f>IFERROR(VLOOKUP(I4300,T_LISTES[],3,0),"")</f>
        <v>0</v>
      </c>
      <c r="M4300" s="13" t="str">
        <f t="shared" si="135"/>
        <v>COMMANDER</v>
      </c>
      <c r="N4300" s="23"/>
      <c r="O4300" s="8"/>
      <c r="P4300" s="69">
        <v>0</v>
      </c>
      <c r="Q4300" s="22" t="s">
        <v>1904</v>
      </c>
      <c r="R4300" s="14" t="s">
        <v>1776</v>
      </c>
    </row>
    <row r="4301" spans="1:18" x14ac:dyDescent="0.25">
      <c r="A4301" s="14">
        <f t="shared" si="134"/>
        <v>4300</v>
      </c>
      <c r="B4301" s="15">
        <v>44470</v>
      </c>
      <c r="C4301" s="7">
        <v>44491</v>
      </c>
      <c r="D4301" s="8" t="s">
        <v>842</v>
      </c>
      <c r="E4301" s="22" t="s">
        <v>155</v>
      </c>
      <c r="F4301" s="67" t="s">
        <v>1747</v>
      </c>
      <c r="G4301" s="8"/>
      <c r="H4301" s="67" t="s">
        <v>26</v>
      </c>
      <c r="I4301" s="22" t="s">
        <v>25</v>
      </c>
      <c r="J4301" s="68">
        <v>2</v>
      </c>
      <c r="K4301" s="13">
        <f>IFERROR(VLOOKUP(I4301,'LISTES stock'!A$2:B$1487,2,0)+SUMIFS(J4301:J4301,D4301:D4301,"ENTRÉE",I4301:I4301,I4301)-SUMIFS(J4301:J4301,D4301:D4301,"SORTIE",I4301:I4301,I4301),"")</f>
        <v>-4</v>
      </c>
      <c r="L4301" s="13">
        <f>IFERROR(VLOOKUP(I4301,T_LISTES[],3,0),"")</f>
        <v>2</v>
      </c>
      <c r="M4301" s="13" t="str">
        <f t="shared" si="135"/>
        <v>COMMANDER</v>
      </c>
      <c r="N4301" s="23"/>
      <c r="O4301" s="8"/>
      <c r="P4301" s="69">
        <v>0</v>
      </c>
      <c r="Q4301" s="22"/>
      <c r="R4301" s="14" t="s">
        <v>1778</v>
      </c>
    </row>
    <row r="4302" spans="1:18" x14ac:dyDescent="0.25">
      <c r="A4302" s="14">
        <f t="shared" si="134"/>
        <v>4301</v>
      </c>
      <c r="B4302" s="15">
        <v>44470</v>
      </c>
      <c r="C4302" s="7">
        <v>44491</v>
      </c>
      <c r="D4302" s="8" t="s">
        <v>842</v>
      </c>
      <c r="E4302" s="22" t="s">
        <v>74</v>
      </c>
      <c r="F4302" s="67" t="s">
        <v>1744</v>
      </c>
      <c r="G4302" s="8"/>
      <c r="H4302" s="67" t="s">
        <v>33</v>
      </c>
      <c r="I4302" s="22" t="s">
        <v>210</v>
      </c>
      <c r="J4302" s="68">
        <v>2</v>
      </c>
      <c r="K4302" s="13">
        <f>IFERROR(VLOOKUP(I4302,'LISTES stock'!A$2:B$1487,2,0)+SUMIFS(J4302:J4302,D4302:D4302,"ENTRÉE",I4302:I4302,I4302)-SUMIFS(J4302:J4302,D4302:D4302,"SORTIE",I4302:I4302,I4302),"")</f>
        <v>-2</v>
      </c>
      <c r="L4302" s="13">
        <f>IFERROR(VLOOKUP(I4302,T_LISTES[],3,0),"")</f>
        <v>2</v>
      </c>
      <c r="M4302" s="13" t="str">
        <f t="shared" si="135"/>
        <v>COMMANDER</v>
      </c>
      <c r="N4302" s="23"/>
      <c r="O4302" s="8"/>
      <c r="P4302" s="69">
        <v>24000</v>
      </c>
      <c r="Q4302" s="22"/>
      <c r="R4302" s="14" t="s">
        <v>1842</v>
      </c>
    </row>
    <row r="4303" spans="1:18" x14ac:dyDescent="0.25">
      <c r="A4303" s="14">
        <f t="shared" si="134"/>
        <v>4302</v>
      </c>
      <c r="B4303" s="15">
        <v>44470</v>
      </c>
      <c r="C4303" s="7">
        <v>44491</v>
      </c>
      <c r="D4303" s="8" t="s">
        <v>842</v>
      </c>
      <c r="E4303" s="22" t="s">
        <v>316</v>
      </c>
      <c r="F4303" s="67"/>
      <c r="G4303" s="8"/>
      <c r="H4303" s="67" t="s">
        <v>33</v>
      </c>
      <c r="I4303" s="22" t="s">
        <v>36</v>
      </c>
      <c r="J4303" s="68">
        <v>2</v>
      </c>
      <c r="K4303" s="13">
        <f>IFERROR(VLOOKUP(I4303,'LISTES stock'!A$2:B$1487,2,0)+SUMIFS(J4303:J4303,D4303:D4303,"ENTRÉE",I4303:I4303,I4303)-SUMIFS(J4303:J4303,D4303:D4303,"SORTIE",I4303:I4303,I4303),"")</f>
        <v>-20</v>
      </c>
      <c r="L4303" s="13">
        <f>IFERROR(VLOOKUP(I4303,T_LISTES[],3,0),"")</f>
        <v>2</v>
      </c>
      <c r="M4303" s="13" t="str">
        <f t="shared" si="135"/>
        <v>COMMANDER</v>
      </c>
      <c r="N4303" s="23" t="s">
        <v>1775</v>
      </c>
      <c r="O4303" s="8"/>
      <c r="P4303" s="69">
        <v>1000</v>
      </c>
      <c r="Q4303" s="22"/>
      <c r="R4303" s="14" t="s">
        <v>1776</v>
      </c>
    </row>
    <row r="4304" spans="1:18" x14ac:dyDescent="0.25">
      <c r="A4304" s="14">
        <f t="shared" si="134"/>
        <v>4303</v>
      </c>
      <c r="B4304" s="15">
        <v>44470</v>
      </c>
      <c r="C4304" s="7">
        <v>44492</v>
      </c>
      <c r="D4304" s="8" t="s">
        <v>842</v>
      </c>
      <c r="E4304" s="22" t="s">
        <v>222</v>
      </c>
      <c r="F4304" s="67" t="s">
        <v>1747</v>
      </c>
      <c r="G4304" s="8"/>
      <c r="H4304" s="67" t="s">
        <v>26</v>
      </c>
      <c r="I4304" s="22" t="s">
        <v>25</v>
      </c>
      <c r="J4304" s="68">
        <v>2</v>
      </c>
      <c r="K4304" s="13">
        <f>IFERROR(VLOOKUP(I4304,'LISTES stock'!A$2:B$1487,2,0)+SUMIFS(J4304:J4304,D4304:D4304,"ENTRÉE",I4304:I4304,I4304)-SUMIFS(J4304:J4304,D4304:D4304,"SORTIE",I4304:I4304,I4304),"")</f>
        <v>-4</v>
      </c>
      <c r="L4304" s="13">
        <f>IFERROR(VLOOKUP(I4304,T_LISTES[],3,0),"")</f>
        <v>2</v>
      </c>
      <c r="M4304" s="13" t="str">
        <f t="shared" si="135"/>
        <v>COMMANDER</v>
      </c>
      <c r="N4304" s="23"/>
      <c r="O4304" s="8"/>
      <c r="P4304" s="69">
        <v>0</v>
      </c>
      <c r="Q4304" s="22"/>
      <c r="R4304" s="14" t="s">
        <v>1767</v>
      </c>
    </row>
    <row r="4305" spans="1:18" x14ac:dyDescent="0.25">
      <c r="A4305" s="14">
        <f t="shared" si="134"/>
        <v>4304</v>
      </c>
      <c r="B4305" s="15">
        <v>44470</v>
      </c>
      <c r="C4305" s="7">
        <v>44492</v>
      </c>
      <c r="D4305" s="8" t="s">
        <v>842</v>
      </c>
      <c r="E4305" s="22" t="s">
        <v>222</v>
      </c>
      <c r="F4305" s="67" t="s">
        <v>1744</v>
      </c>
      <c r="G4305" s="8"/>
      <c r="H4305" s="67" t="s">
        <v>33</v>
      </c>
      <c r="I4305" s="22" t="s">
        <v>10</v>
      </c>
      <c r="J4305" s="68">
        <v>1</v>
      </c>
      <c r="K4305" s="13">
        <f>IFERROR(VLOOKUP(I4305,'LISTES stock'!A$2:B$1487,2,0)+SUMIFS(J4305:J4305,D4305:D4305,"ENTRÉE",I4305:I4305,I4305)-SUMIFS(J4305:J4305,D4305:D4305,"SORTIE",I4305:I4305,I4305),"")</f>
        <v>-1</v>
      </c>
      <c r="L4305" s="13">
        <f>IFERROR(VLOOKUP(I4305,T_LISTES[],3,0),"")</f>
        <v>0</v>
      </c>
      <c r="M4305" s="13" t="str">
        <f t="shared" si="135"/>
        <v>COMMANDER</v>
      </c>
      <c r="N4305" s="23"/>
      <c r="O4305" s="8"/>
      <c r="P4305" s="69">
        <v>0</v>
      </c>
      <c r="Q4305" s="22"/>
      <c r="R4305" s="14" t="s">
        <v>1842</v>
      </c>
    </row>
    <row r="4306" spans="1:18" x14ac:dyDescent="0.25">
      <c r="A4306" s="14">
        <f t="shared" si="134"/>
        <v>4305</v>
      </c>
      <c r="B4306" s="15">
        <v>44470</v>
      </c>
      <c r="C4306" s="7">
        <v>44492</v>
      </c>
      <c r="D4306" s="8" t="s">
        <v>842</v>
      </c>
      <c r="E4306" s="22" t="s">
        <v>98</v>
      </c>
      <c r="F4306" s="67" t="s">
        <v>1744</v>
      </c>
      <c r="G4306" s="8"/>
      <c r="H4306" s="67" t="s">
        <v>33</v>
      </c>
      <c r="I4306" s="22" t="s">
        <v>623</v>
      </c>
      <c r="J4306" s="68">
        <v>1</v>
      </c>
      <c r="K4306" s="13">
        <f>IFERROR(VLOOKUP(I4306,'LISTES stock'!A$2:B$1487,2,0)+SUMIFS(J4306:J4306,D4306:D4306,"ENTRÉE",I4306:I4306,I4306)-SUMIFS(J4306:J4306,D4306:D4306,"SORTIE",I4306:I4306,I4306),"")</f>
        <v>2</v>
      </c>
      <c r="L4306" s="13">
        <f>IFERROR(VLOOKUP(I4306,T_LISTES[],3,0),"")</f>
        <v>2</v>
      </c>
      <c r="M4306" s="13" t="str">
        <f t="shared" si="135"/>
        <v>COMMANDER</v>
      </c>
      <c r="N4306" s="23"/>
      <c r="O4306" s="8"/>
      <c r="P4306" s="69">
        <v>0</v>
      </c>
      <c r="Q4306" s="22"/>
      <c r="R4306" s="14" t="s">
        <v>1776</v>
      </c>
    </row>
    <row r="4307" spans="1:18" x14ac:dyDescent="0.25">
      <c r="A4307" s="14">
        <f t="shared" si="134"/>
        <v>4306</v>
      </c>
      <c r="B4307" s="15">
        <v>44470</v>
      </c>
      <c r="C4307" s="7">
        <v>44492</v>
      </c>
      <c r="D4307" s="8" t="s">
        <v>842</v>
      </c>
      <c r="E4307" s="22" t="s">
        <v>222</v>
      </c>
      <c r="F4307" s="67" t="s">
        <v>1768</v>
      </c>
      <c r="G4307" s="8"/>
      <c r="H4307" s="67" t="s">
        <v>33</v>
      </c>
      <c r="I4307" s="22" t="s">
        <v>404</v>
      </c>
      <c r="J4307" s="68">
        <v>1</v>
      </c>
      <c r="K4307" s="13">
        <f>IFERROR(VLOOKUP(I4307,'LISTES stock'!A$2:B$1487,2,0)+SUMIFS(J4307:J4307,D4307:D4307,"ENTRÉE",I4307:I4307,I4307)-SUMIFS(J4307:J4307,D4307:D4307,"SORTIE",I4307:I4307,I4307),"")</f>
        <v>16</v>
      </c>
      <c r="L4307" s="13">
        <f>IFERROR(VLOOKUP(I4307,T_LISTES[],3,0),"")</f>
        <v>0</v>
      </c>
      <c r="M4307" s="13" t="str">
        <f t="shared" si="135"/>
        <v/>
      </c>
      <c r="N4307" s="23"/>
      <c r="O4307" s="8"/>
      <c r="P4307" s="69">
        <v>0</v>
      </c>
      <c r="Q4307" s="22"/>
      <c r="R4307" s="14" t="s">
        <v>1767</v>
      </c>
    </row>
    <row r="4308" spans="1:18" x14ac:dyDescent="0.25">
      <c r="A4308" s="14">
        <f t="shared" si="134"/>
        <v>4307</v>
      </c>
      <c r="B4308" s="15">
        <v>44470</v>
      </c>
      <c r="C4308" s="7">
        <v>44492</v>
      </c>
      <c r="D4308" s="8" t="s">
        <v>842</v>
      </c>
      <c r="E4308" s="22" t="s">
        <v>291</v>
      </c>
      <c r="F4308" s="67" t="s">
        <v>1964</v>
      </c>
      <c r="G4308" s="8"/>
      <c r="H4308" s="67" t="s">
        <v>1742</v>
      </c>
      <c r="I4308" s="22" t="s">
        <v>329</v>
      </c>
      <c r="J4308" s="68">
        <v>1</v>
      </c>
      <c r="K4308" s="13">
        <f>IFERROR(VLOOKUP(I4308,'LISTES stock'!A$2:B$1487,2,0)+SUMIFS(J4308:J4308,D4308:D4308,"ENTRÉE",I4308:I4308,I4308)-SUMIFS(J4308:J4308,D4308:D4308,"SORTIE",I4308:I4308,I4308),"")</f>
        <v>33</v>
      </c>
      <c r="L4308" s="13">
        <f>IFERROR(VLOOKUP(I4308,T_LISTES[],3,0),"")</f>
        <v>2</v>
      </c>
      <c r="M4308" s="13" t="str">
        <f t="shared" si="135"/>
        <v/>
      </c>
      <c r="N4308" s="23"/>
      <c r="O4308" s="8"/>
      <c r="P4308" s="69">
        <v>0</v>
      </c>
      <c r="Q4308" s="22"/>
      <c r="R4308" s="14" t="s">
        <v>1743</v>
      </c>
    </row>
    <row r="4309" spans="1:18" x14ac:dyDescent="0.25">
      <c r="A4309" s="14">
        <f t="shared" si="134"/>
        <v>4308</v>
      </c>
      <c r="B4309" s="15">
        <v>44470</v>
      </c>
      <c r="C4309" s="7">
        <v>44492</v>
      </c>
      <c r="D4309" s="8" t="s">
        <v>842</v>
      </c>
      <c r="E4309" s="22" t="s">
        <v>239</v>
      </c>
      <c r="F4309" s="67" t="s">
        <v>1964</v>
      </c>
      <c r="G4309" s="8"/>
      <c r="H4309" s="67" t="s">
        <v>1742</v>
      </c>
      <c r="I4309" s="22" t="s">
        <v>329</v>
      </c>
      <c r="J4309" s="68">
        <v>1</v>
      </c>
      <c r="K4309" s="13">
        <f>IFERROR(VLOOKUP(I4309,'LISTES stock'!A$2:B$1487,2,0)+SUMIFS(J4309:J4309,D4309:D4309,"ENTRÉE",I4309:I4309,I4309)-SUMIFS(J4309:J4309,D4309:D4309,"SORTIE",I4309:I4309,I4309),"")</f>
        <v>33</v>
      </c>
      <c r="L4309" s="13">
        <f>IFERROR(VLOOKUP(I4309,T_LISTES[],3,0),"")</f>
        <v>2</v>
      </c>
      <c r="M4309" s="13" t="str">
        <f t="shared" si="135"/>
        <v/>
      </c>
      <c r="N4309" s="23"/>
      <c r="O4309" s="8"/>
      <c r="P4309" s="69">
        <v>0</v>
      </c>
      <c r="Q4309" s="22"/>
      <c r="R4309" s="14" t="s">
        <v>2210</v>
      </c>
    </row>
    <row r="4310" spans="1:18" x14ac:dyDescent="0.25">
      <c r="A4310" s="14">
        <f t="shared" si="134"/>
        <v>4309</v>
      </c>
      <c r="B4310" s="15">
        <v>44470</v>
      </c>
      <c r="C4310" s="7">
        <v>44492</v>
      </c>
      <c r="D4310" s="8" t="s">
        <v>842</v>
      </c>
      <c r="E4310" s="22" t="s">
        <v>208</v>
      </c>
      <c r="F4310" s="67" t="s">
        <v>2207</v>
      </c>
      <c r="G4310" s="8"/>
      <c r="H4310" s="67" t="s">
        <v>33</v>
      </c>
      <c r="I4310" s="22" t="s">
        <v>1023</v>
      </c>
      <c r="J4310" s="68">
        <v>1</v>
      </c>
      <c r="K4310" s="13">
        <f>IFERROR(VLOOKUP(I4310,'LISTES stock'!A$2:B$1487,2,0)+SUMIFS(J4310:J4310,D4310:D4310,"ENTRÉE",I4310:I4310,I4310)-SUMIFS(J4310:J4310,D4310:D4310,"SORTIE",I4310:I4310,I4310),"")</f>
        <v>-2</v>
      </c>
      <c r="L4310" s="13">
        <f>IFERROR(VLOOKUP(I4310,T_LISTES[],3,0),"")</f>
        <v>0</v>
      </c>
      <c r="M4310" s="13" t="str">
        <f t="shared" si="135"/>
        <v>COMMANDER</v>
      </c>
      <c r="N4310" s="23"/>
      <c r="O4310" s="8"/>
      <c r="P4310" s="69">
        <v>0</v>
      </c>
      <c r="Q4310" s="22"/>
      <c r="R4310" s="14" t="s">
        <v>1845</v>
      </c>
    </row>
    <row r="4311" spans="1:18" x14ac:dyDescent="0.25">
      <c r="A4311" s="14">
        <f t="shared" si="134"/>
        <v>4310</v>
      </c>
      <c r="B4311" s="15">
        <v>44470</v>
      </c>
      <c r="C4311" s="7">
        <v>44492</v>
      </c>
      <c r="D4311" s="8" t="s">
        <v>842</v>
      </c>
      <c r="E4311" s="22" t="s">
        <v>222</v>
      </c>
      <c r="F4311" s="67" t="s">
        <v>1747</v>
      </c>
      <c r="G4311" s="8"/>
      <c r="H4311" s="67" t="s">
        <v>26</v>
      </c>
      <c r="I4311" s="22" t="s">
        <v>226</v>
      </c>
      <c r="J4311" s="68">
        <v>1</v>
      </c>
      <c r="K4311" s="13">
        <f>IFERROR(VLOOKUP(I4311,'LISTES stock'!A$2:B$1487,2,0)+SUMIFS(J4311:J4311,D4311:D4311,"ENTRÉE",I4311:I4311,I4311)-SUMIFS(J4311:J4311,D4311:D4311,"SORTIE",I4311:I4311,I4311),"")</f>
        <v>-5</v>
      </c>
      <c r="L4311" s="13">
        <f>IFERROR(VLOOKUP(I4311,T_LISTES[],3,0),"")</f>
        <v>2</v>
      </c>
      <c r="M4311" s="13" t="str">
        <f t="shared" si="135"/>
        <v>COMMANDER</v>
      </c>
      <c r="N4311" s="23"/>
      <c r="O4311" s="8"/>
      <c r="P4311" s="69">
        <v>0</v>
      </c>
      <c r="Q4311" s="22"/>
      <c r="R4311" s="14" t="s">
        <v>1767</v>
      </c>
    </row>
    <row r="4312" spans="1:18" x14ac:dyDescent="0.25">
      <c r="A4312" s="14">
        <f t="shared" si="134"/>
        <v>4311</v>
      </c>
      <c r="B4312" s="15">
        <v>44470</v>
      </c>
      <c r="C4312" s="7">
        <v>44492</v>
      </c>
      <c r="D4312" s="8" t="s">
        <v>842</v>
      </c>
      <c r="E4312" s="22" t="s">
        <v>366</v>
      </c>
      <c r="F4312" s="67" t="s">
        <v>1860</v>
      </c>
      <c r="G4312" s="8"/>
      <c r="H4312" s="67" t="s">
        <v>33</v>
      </c>
      <c r="I4312" s="22" t="s">
        <v>592</v>
      </c>
      <c r="J4312" s="68">
        <v>1</v>
      </c>
      <c r="K4312" s="13">
        <f>IFERROR(VLOOKUP(I4312,'LISTES stock'!A$2:B$1487,2,0)+SUMIFS(J4312:J4312,D4312:D4312,"ENTRÉE",I4312:I4312,I4312)-SUMIFS(J4312:J4312,D4312:D4312,"SORTIE",I4312:I4312,I4312),"")</f>
        <v>11</v>
      </c>
      <c r="L4312" s="13">
        <f>IFERROR(VLOOKUP(I4312,T_LISTES[],3,0),"")</f>
        <v>2</v>
      </c>
      <c r="M4312" s="13" t="str">
        <f t="shared" si="135"/>
        <v/>
      </c>
      <c r="N4312" s="23"/>
      <c r="O4312" s="8"/>
      <c r="P4312" s="69">
        <v>0</v>
      </c>
      <c r="Q4312" s="22" t="s">
        <v>1838</v>
      </c>
      <c r="R4312" s="14" t="s">
        <v>1778</v>
      </c>
    </row>
    <row r="4313" spans="1:18" x14ac:dyDescent="0.25">
      <c r="A4313" s="14">
        <f t="shared" si="134"/>
        <v>4312</v>
      </c>
      <c r="B4313" s="15">
        <v>44470</v>
      </c>
      <c r="C4313" s="7">
        <v>44492</v>
      </c>
      <c r="D4313" s="8" t="s">
        <v>842</v>
      </c>
      <c r="E4313" s="22" t="s">
        <v>366</v>
      </c>
      <c r="F4313" s="67" t="s">
        <v>1860</v>
      </c>
      <c r="G4313" s="8"/>
      <c r="H4313" s="67" t="s">
        <v>33</v>
      </c>
      <c r="I4313" s="22" t="s">
        <v>525</v>
      </c>
      <c r="J4313" s="68">
        <v>1</v>
      </c>
      <c r="K4313" s="13">
        <f>IFERROR(VLOOKUP(I4313,'LISTES stock'!A$2:B$1487,2,0)+SUMIFS(J4313:J4313,D4313:D4313,"ENTRÉE",I4313:I4313,I4313)-SUMIFS(J4313:J4313,D4313:D4313,"SORTIE",I4313:I4313,I4313),"")</f>
        <v>-3</v>
      </c>
      <c r="L4313" s="13">
        <f>IFERROR(VLOOKUP(I4313,T_LISTES[],3,0),"")</f>
        <v>0</v>
      </c>
      <c r="M4313" s="13" t="str">
        <f t="shared" si="135"/>
        <v>COMMANDER</v>
      </c>
      <c r="N4313" s="23"/>
      <c r="O4313" s="8"/>
      <c r="P4313" s="69">
        <v>0</v>
      </c>
      <c r="Q4313" s="22"/>
      <c r="R4313" s="14" t="s">
        <v>1865</v>
      </c>
    </row>
    <row r="4314" spans="1:18" x14ac:dyDescent="0.25">
      <c r="A4314" s="14">
        <f t="shared" si="134"/>
        <v>4313</v>
      </c>
      <c r="B4314" s="15">
        <v>44470</v>
      </c>
      <c r="C4314" s="7">
        <v>44492</v>
      </c>
      <c r="D4314" s="8" t="s">
        <v>842</v>
      </c>
      <c r="E4314" s="22" t="s">
        <v>255</v>
      </c>
      <c r="F4314" s="67" t="s">
        <v>1860</v>
      </c>
      <c r="G4314" s="8"/>
      <c r="H4314" s="67" t="s">
        <v>26</v>
      </c>
      <c r="I4314" s="22" t="s">
        <v>133</v>
      </c>
      <c r="J4314" s="68">
        <v>2</v>
      </c>
      <c r="K4314" s="13">
        <f>IFERROR(VLOOKUP(I4314,'LISTES stock'!A$2:B$1487,2,0)+SUMIFS(J4314:J4314,D4314:D4314,"ENTRÉE",I4314:I4314,I4314)-SUMIFS(J4314:J4314,D4314:D4314,"SORTIE",I4314:I4314,I4314),"")</f>
        <v>-5</v>
      </c>
      <c r="L4314" s="13">
        <f>IFERROR(VLOOKUP(I4314,T_LISTES[],3,0),"")</f>
        <v>2</v>
      </c>
      <c r="M4314" s="13" t="str">
        <f t="shared" si="135"/>
        <v>COMMANDER</v>
      </c>
      <c r="N4314" s="23"/>
      <c r="O4314" s="8"/>
      <c r="P4314" s="69">
        <v>0</v>
      </c>
      <c r="Q4314" s="22" t="s">
        <v>1780</v>
      </c>
      <c r="R4314" s="14" t="s">
        <v>1759</v>
      </c>
    </row>
    <row r="4315" spans="1:18" x14ac:dyDescent="0.25">
      <c r="A4315" s="14">
        <f t="shared" si="134"/>
        <v>4314</v>
      </c>
      <c r="B4315" s="15">
        <v>44470</v>
      </c>
      <c r="C4315" s="7">
        <v>44492</v>
      </c>
      <c r="D4315" s="8" t="s">
        <v>842</v>
      </c>
      <c r="E4315" s="22" t="s">
        <v>255</v>
      </c>
      <c r="F4315" s="67" t="s">
        <v>1860</v>
      </c>
      <c r="G4315" s="8"/>
      <c r="H4315" s="67" t="s">
        <v>26</v>
      </c>
      <c r="I4315" s="22" t="s">
        <v>132</v>
      </c>
      <c r="J4315" s="68">
        <v>2</v>
      </c>
      <c r="K4315" s="13">
        <f>IFERROR(VLOOKUP(I4315,'LISTES stock'!A$2:B$1487,2,0)+SUMIFS(J4315:J4315,D4315:D4315,"ENTRÉE",I4315:I4315,I4315)-SUMIFS(J4315:J4315,D4315:D4315,"SORTIE",I4315:I4315,I4315),"")</f>
        <v>-2</v>
      </c>
      <c r="L4315" s="13">
        <f>IFERROR(VLOOKUP(I4315,T_LISTES[],3,0),"")</f>
        <v>2</v>
      </c>
      <c r="M4315" s="13" t="str">
        <f t="shared" si="135"/>
        <v>COMMANDER</v>
      </c>
      <c r="N4315" s="23"/>
      <c r="O4315" s="8"/>
      <c r="P4315" s="69">
        <v>0</v>
      </c>
      <c r="Q4315" s="22" t="s">
        <v>1780</v>
      </c>
      <c r="R4315" s="14" t="s">
        <v>1759</v>
      </c>
    </row>
    <row r="4316" spans="1:18" x14ac:dyDescent="0.25">
      <c r="A4316" s="14">
        <f t="shared" si="134"/>
        <v>4315</v>
      </c>
      <c r="B4316" s="15">
        <v>44470</v>
      </c>
      <c r="C4316" s="7">
        <v>44492</v>
      </c>
      <c r="D4316" s="8" t="s">
        <v>842</v>
      </c>
      <c r="E4316" s="22" t="s">
        <v>255</v>
      </c>
      <c r="F4316" s="67" t="s">
        <v>1860</v>
      </c>
      <c r="G4316" s="8"/>
      <c r="H4316" s="67" t="s">
        <v>26</v>
      </c>
      <c r="I4316" s="22" t="s">
        <v>135</v>
      </c>
      <c r="J4316" s="68">
        <v>2</v>
      </c>
      <c r="K4316" s="13">
        <f>IFERROR(VLOOKUP(I4316,'LISTES stock'!A$2:B$1487,2,0)+SUMIFS(J4316:J4316,D4316:D4316,"ENTRÉE",I4316:I4316,I4316)-SUMIFS(J4316:J4316,D4316:D4316,"SORTIE",I4316:I4316,I4316),"")</f>
        <v>-88</v>
      </c>
      <c r="L4316" s="13">
        <f>IFERROR(VLOOKUP(I4316,T_LISTES[],3,0),"")</f>
        <v>2</v>
      </c>
      <c r="M4316" s="13" t="str">
        <f t="shared" si="135"/>
        <v>COMMANDER</v>
      </c>
      <c r="N4316" s="23"/>
      <c r="O4316" s="8"/>
      <c r="P4316" s="69">
        <v>0</v>
      </c>
      <c r="Q4316" s="22" t="s">
        <v>1780</v>
      </c>
      <c r="R4316" s="14" t="s">
        <v>1759</v>
      </c>
    </row>
    <row r="4317" spans="1:18" x14ac:dyDescent="0.25">
      <c r="A4317" s="14">
        <f t="shared" si="134"/>
        <v>4316</v>
      </c>
      <c r="B4317" s="15">
        <v>44470</v>
      </c>
      <c r="C4317" s="7">
        <v>44492</v>
      </c>
      <c r="D4317" s="8" t="s">
        <v>842</v>
      </c>
      <c r="E4317" s="22" t="s">
        <v>255</v>
      </c>
      <c r="F4317" s="67" t="s">
        <v>1765</v>
      </c>
      <c r="G4317" s="8"/>
      <c r="H4317" s="67" t="s">
        <v>58</v>
      </c>
      <c r="I4317" s="22" t="s">
        <v>57</v>
      </c>
      <c r="J4317" s="68">
        <v>22</v>
      </c>
      <c r="K4317" s="13">
        <f>IFERROR(VLOOKUP(I4317,'LISTES stock'!A$2:B$1487,2,0)+SUMIFS(J4317:J4317,D4317:D4317,"ENTRÉE",I4317:I4317,I4317)-SUMIFS(J4317:J4317,D4317:D4317,"SORTIE",I4317:I4317,I4317),"")</f>
        <v>-7066</v>
      </c>
      <c r="L4317" s="13">
        <f>IFERROR(VLOOKUP(I4317,T_LISTES[],3,0),"")</f>
        <v>0</v>
      </c>
      <c r="M4317" s="13" t="str">
        <f t="shared" si="135"/>
        <v>COMMANDER</v>
      </c>
      <c r="N4317" s="23" t="s">
        <v>1861</v>
      </c>
      <c r="O4317" s="8"/>
      <c r="P4317" s="69">
        <v>0</v>
      </c>
      <c r="Q4317" s="22" t="s">
        <v>1780</v>
      </c>
      <c r="R4317" s="14" t="s">
        <v>1759</v>
      </c>
    </row>
    <row r="4318" spans="1:18" x14ac:dyDescent="0.25">
      <c r="A4318" s="14">
        <f t="shared" si="134"/>
        <v>4317</v>
      </c>
      <c r="B4318" s="15">
        <v>44470</v>
      </c>
      <c r="C4318" s="7">
        <v>44492</v>
      </c>
      <c r="D4318" s="8" t="s">
        <v>842</v>
      </c>
      <c r="E4318" s="22" t="s">
        <v>256</v>
      </c>
      <c r="F4318" s="67" t="s">
        <v>1860</v>
      </c>
      <c r="G4318" s="8"/>
      <c r="H4318" s="67" t="s">
        <v>26</v>
      </c>
      <c r="I4318" s="22" t="s">
        <v>133</v>
      </c>
      <c r="J4318" s="68">
        <v>2</v>
      </c>
      <c r="K4318" s="13">
        <f>IFERROR(VLOOKUP(I4318,'LISTES stock'!A$2:B$1487,2,0)+SUMIFS(J4318:J4318,D4318:D4318,"ENTRÉE",I4318:I4318,I4318)-SUMIFS(J4318:J4318,D4318:D4318,"SORTIE",I4318:I4318,I4318),"")</f>
        <v>-5</v>
      </c>
      <c r="L4318" s="13">
        <f>IFERROR(VLOOKUP(I4318,T_LISTES[],3,0),"")</f>
        <v>2</v>
      </c>
      <c r="M4318" s="13" t="str">
        <f t="shared" si="135"/>
        <v>COMMANDER</v>
      </c>
      <c r="N4318" s="23"/>
      <c r="O4318" s="8"/>
      <c r="P4318" s="69">
        <v>0</v>
      </c>
      <c r="Q4318" s="22" t="s">
        <v>1780</v>
      </c>
      <c r="R4318" s="14" t="s">
        <v>1790</v>
      </c>
    </row>
    <row r="4319" spans="1:18" x14ac:dyDescent="0.25">
      <c r="A4319" s="14">
        <f t="shared" si="134"/>
        <v>4318</v>
      </c>
      <c r="B4319" s="15">
        <v>44470</v>
      </c>
      <c r="C4319" s="7">
        <v>44492</v>
      </c>
      <c r="D4319" s="8" t="s">
        <v>842</v>
      </c>
      <c r="E4319" s="22" t="s">
        <v>256</v>
      </c>
      <c r="F4319" s="67" t="s">
        <v>1860</v>
      </c>
      <c r="G4319" s="8"/>
      <c r="H4319" s="67" t="s">
        <v>26</v>
      </c>
      <c r="I4319" s="22" t="s">
        <v>132</v>
      </c>
      <c r="J4319" s="68">
        <v>2</v>
      </c>
      <c r="K4319" s="13">
        <f>IFERROR(VLOOKUP(I4319,'LISTES stock'!A$2:B$1487,2,0)+SUMIFS(J4319:J4319,D4319:D4319,"ENTRÉE",I4319:I4319,I4319)-SUMIFS(J4319:J4319,D4319:D4319,"SORTIE",I4319:I4319,I4319),"")</f>
        <v>-2</v>
      </c>
      <c r="L4319" s="13">
        <f>IFERROR(VLOOKUP(I4319,T_LISTES[],3,0),"")</f>
        <v>2</v>
      </c>
      <c r="M4319" s="13" t="str">
        <f t="shared" si="135"/>
        <v>COMMANDER</v>
      </c>
      <c r="N4319" s="23"/>
      <c r="O4319" s="8"/>
      <c r="P4319" s="69">
        <v>0</v>
      </c>
      <c r="Q4319" s="22" t="s">
        <v>1780</v>
      </c>
      <c r="R4319" s="14" t="s">
        <v>1790</v>
      </c>
    </row>
    <row r="4320" spans="1:18" x14ac:dyDescent="0.25">
      <c r="A4320" s="14">
        <f t="shared" si="134"/>
        <v>4319</v>
      </c>
      <c r="B4320" s="15">
        <v>44470</v>
      </c>
      <c r="C4320" s="7">
        <v>44492</v>
      </c>
      <c r="D4320" s="8" t="s">
        <v>842</v>
      </c>
      <c r="E4320" s="22" t="s">
        <v>256</v>
      </c>
      <c r="F4320" s="67" t="s">
        <v>1860</v>
      </c>
      <c r="G4320" s="8"/>
      <c r="H4320" s="67" t="s">
        <v>26</v>
      </c>
      <c r="I4320" s="22" t="s">
        <v>135</v>
      </c>
      <c r="J4320" s="68">
        <v>2</v>
      </c>
      <c r="K4320" s="13">
        <f>IFERROR(VLOOKUP(I4320,'LISTES stock'!A$2:B$1487,2,0)+SUMIFS(J4320:J4320,D4320:D4320,"ENTRÉE",I4320:I4320,I4320)-SUMIFS(J4320:J4320,D4320:D4320,"SORTIE",I4320:I4320,I4320),"")</f>
        <v>-88</v>
      </c>
      <c r="L4320" s="13">
        <f>IFERROR(VLOOKUP(I4320,T_LISTES[],3,0),"")</f>
        <v>2</v>
      </c>
      <c r="M4320" s="13" t="str">
        <f t="shared" si="135"/>
        <v>COMMANDER</v>
      </c>
      <c r="N4320" s="23"/>
      <c r="O4320" s="8"/>
      <c r="P4320" s="69">
        <v>0</v>
      </c>
      <c r="Q4320" s="22" t="s">
        <v>1780</v>
      </c>
      <c r="R4320" s="14" t="s">
        <v>1790</v>
      </c>
    </row>
    <row r="4321" spans="1:18" x14ac:dyDescent="0.25">
      <c r="A4321" s="14">
        <f t="shared" si="134"/>
        <v>4320</v>
      </c>
      <c r="B4321" s="15">
        <v>44470</v>
      </c>
      <c r="C4321" s="7">
        <v>44492</v>
      </c>
      <c r="D4321" s="8" t="s">
        <v>842</v>
      </c>
      <c r="E4321" s="22" t="s">
        <v>256</v>
      </c>
      <c r="F4321" s="67" t="s">
        <v>1765</v>
      </c>
      <c r="G4321" s="8"/>
      <c r="H4321" s="67" t="s">
        <v>58</v>
      </c>
      <c r="I4321" s="22" t="s">
        <v>57</v>
      </c>
      <c r="J4321" s="68">
        <v>22</v>
      </c>
      <c r="K4321" s="13">
        <f>IFERROR(VLOOKUP(I4321,'LISTES stock'!A$2:B$1487,2,0)+SUMIFS(J4321:J4321,D4321:D4321,"ENTRÉE",I4321:I4321,I4321)-SUMIFS(J4321:J4321,D4321:D4321,"SORTIE",I4321:I4321,I4321),"")</f>
        <v>-7066</v>
      </c>
      <c r="L4321" s="13">
        <f>IFERROR(VLOOKUP(I4321,T_LISTES[],3,0),"")</f>
        <v>0</v>
      </c>
      <c r="M4321" s="13" t="str">
        <f t="shared" si="135"/>
        <v>COMMANDER</v>
      </c>
      <c r="N4321" s="23" t="s">
        <v>1861</v>
      </c>
      <c r="O4321" s="8"/>
      <c r="P4321" s="69">
        <v>0</v>
      </c>
      <c r="Q4321" s="22" t="s">
        <v>1780</v>
      </c>
      <c r="R4321" s="14" t="s">
        <v>1790</v>
      </c>
    </row>
    <row r="4322" spans="1:18" x14ac:dyDescent="0.25">
      <c r="A4322" s="14">
        <f t="shared" si="134"/>
        <v>4321</v>
      </c>
      <c r="B4322" s="15">
        <v>44470</v>
      </c>
      <c r="C4322" s="7">
        <v>44492</v>
      </c>
      <c r="D4322" s="8" t="s">
        <v>842</v>
      </c>
      <c r="E4322" s="22" t="s">
        <v>222</v>
      </c>
      <c r="F4322" s="67" t="s">
        <v>1744</v>
      </c>
      <c r="G4322" s="8"/>
      <c r="H4322" s="67" t="s">
        <v>33</v>
      </c>
      <c r="I4322" s="22" t="s">
        <v>49</v>
      </c>
      <c r="J4322" s="68">
        <v>1</v>
      </c>
      <c r="K4322" s="13">
        <f>IFERROR(VLOOKUP(I4322,'LISTES stock'!A$2:B$1487,2,0)+SUMIFS(J4322:J4322,D4322:D4322,"ENTRÉE",I4322:I4322,I4322)-SUMIFS(J4322:J4322,D4322:D4322,"SORTIE",I4322:I4322,I4322),"")</f>
        <v>-3</v>
      </c>
      <c r="L4322" s="13">
        <f>IFERROR(VLOOKUP(I4322,T_LISTES[],3,0),"")</f>
        <v>0</v>
      </c>
      <c r="M4322" s="13" t="str">
        <f t="shared" si="135"/>
        <v>COMMANDER</v>
      </c>
      <c r="N4322" s="23"/>
      <c r="O4322" s="8"/>
      <c r="P4322" s="69">
        <v>0</v>
      </c>
      <c r="Q4322" s="22"/>
      <c r="R4322" s="14" t="s">
        <v>1767</v>
      </c>
    </row>
    <row r="4323" spans="1:18" x14ac:dyDescent="0.25">
      <c r="A4323" s="14">
        <f t="shared" si="134"/>
        <v>4322</v>
      </c>
      <c r="B4323" s="15">
        <v>44470</v>
      </c>
      <c r="C4323" s="7">
        <v>44492</v>
      </c>
      <c r="D4323" s="75" t="s">
        <v>844</v>
      </c>
      <c r="E4323" s="22" t="s">
        <v>2298</v>
      </c>
      <c r="F4323" s="67" t="s">
        <v>1744</v>
      </c>
      <c r="G4323" s="8"/>
      <c r="H4323" s="67"/>
      <c r="I4323" s="22" t="s">
        <v>156</v>
      </c>
      <c r="J4323" s="68">
        <v>20</v>
      </c>
      <c r="K4323" s="13">
        <f>IFERROR(VLOOKUP(I4323,'LISTES stock'!A$2:B$1487,2,0)+SUMIFS(J4323:J4323,D4323:D4323,"ENTRÉE",I4323:I4323,I4323)-SUMIFS(J4323:J4323,D4323:D4323,"SORTIE",I4323:I4323,I4323),"")</f>
        <v>81</v>
      </c>
      <c r="L4323" s="13">
        <f>IFERROR(VLOOKUP(I4323,T_LISTES[],3,0),"")</f>
        <v>2</v>
      </c>
      <c r="M4323" s="13" t="str">
        <f t="shared" si="135"/>
        <v/>
      </c>
      <c r="N4323" s="23"/>
      <c r="O4323" s="8"/>
      <c r="P4323" s="69">
        <v>0</v>
      </c>
      <c r="Q4323" s="22"/>
      <c r="R4323" s="14"/>
    </row>
    <row r="4324" spans="1:18" x14ac:dyDescent="0.25">
      <c r="A4324" s="14">
        <f t="shared" si="134"/>
        <v>4323</v>
      </c>
      <c r="B4324" s="15">
        <v>44470</v>
      </c>
      <c r="C4324" s="7">
        <v>44492</v>
      </c>
      <c r="D4324" s="75" t="s">
        <v>844</v>
      </c>
      <c r="E4324" s="22" t="s">
        <v>2298</v>
      </c>
      <c r="F4324" s="67" t="s">
        <v>1744</v>
      </c>
      <c r="G4324" s="8"/>
      <c r="H4324" s="67"/>
      <c r="I4324" s="22" t="s">
        <v>737</v>
      </c>
      <c r="J4324" s="68">
        <v>4</v>
      </c>
      <c r="K4324" s="13">
        <f>IFERROR(VLOOKUP(I4324,'LISTES stock'!A$2:B$1487,2,0)+SUMIFS(J4324:J4324,D4324:D4324,"ENTRÉE",I4324:I4324,I4324)-SUMIFS(J4324:J4324,D4324:D4324,"SORTIE",I4324:I4324,I4324),"")</f>
        <v>8</v>
      </c>
      <c r="L4324" s="13">
        <f>IFERROR(VLOOKUP(I4324,T_LISTES[],3,0),"")</f>
        <v>0</v>
      </c>
      <c r="M4324" s="13" t="str">
        <f t="shared" si="135"/>
        <v/>
      </c>
      <c r="N4324" s="23"/>
      <c r="O4324" s="8"/>
      <c r="P4324" s="69">
        <v>0</v>
      </c>
      <c r="Q4324" s="22"/>
      <c r="R4324" s="14"/>
    </row>
    <row r="4325" spans="1:18" x14ac:dyDescent="0.25">
      <c r="A4325" s="14">
        <f t="shared" si="134"/>
        <v>4324</v>
      </c>
      <c r="B4325" s="15">
        <v>44470</v>
      </c>
      <c r="C4325" s="7">
        <v>44492</v>
      </c>
      <c r="D4325" s="75" t="s">
        <v>844</v>
      </c>
      <c r="E4325" s="22" t="s">
        <v>2298</v>
      </c>
      <c r="F4325" s="67" t="s">
        <v>1860</v>
      </c>
      <c r="G4325" s="8"/>
      <c r="H4325" s="67"/>
      <c r="I4325" s="22" t="s">
        <v>135</v>
      </c>
      <c r="J4325" s="68">
        <v>20</v>
      </c>
      <c r="K4325" s="13">
        <f>IFERROR(VLOOKUP(I4325,'LISTES stock'!A$2:B$1487,2,0)+SUMIFS(J4325:J4325,D4325:D4325,"ENTRÉE",I4325:I4325,I4325)-SUMIFS(J4325:J4325,D4325:D4325,"SORTIE",I4325:I4325,I4325),"")</f>
        <v>-66</v>
      </c>
      <c r="L4325" s="13">
        <f>IFERROR(VLOOKUP(I4325,T_LISTES[],3,0),"")</f>
        <v>2</v>
      </c>
      <c r="M4325" s="13" t="str">
        <f t="shared" si="135"/>
        <v>COMMANDER</v>
      </c>
      <c r="N4325" s="23"/>
      <c r="O4325" s="8"/>
      <c r="P4325" s="69">
        <v>0</v>
      </c>
      <c r="Q4325" s="22"/>
      <c r="R4325" s="14"/>
    </row>
    <row r="4326" spans="1:18" x14ac:dyDescent="0.25">
      <c r="A4326" s="14">
        <f t="shared" si="134"/>
        <v>4325</v>
      </c>
      <c r="B4326" s="15">
        <v>44470</v>
      </c>
      <c r="C4326" s="7">
        <v>44492</v>
      </c>
      <c r="D4326" s="75" t="s">
        <v>844</v>
      </c>
      <c r="E4326" s="22" t="s">
        <v>2298</v>
      </c>
      <c r="F4326" s="67" t="s">
        <v>1860</v>
      </c>
      <c r="G4326" s="8"/>
      <c r="H4326" s="67"/>
      <c r="I4326" s="22" t="s">
        <v>133</v>
      </c>
      <c r="J4326" s="68">
        <v>40</v>
      </c>
      <c r="K4326" s="13">
        <f>IFERROR(VLOOKUP(I4326,'LISTES stock'!A$2:B$1487,2,0)+SUMIFS(J4326:J4326,D4326:D4326,"ENTRÉE",I4326:I4326,I4326)-SUMIFS(J4326:J4326,D4326:D4326,"SORTIE",I4326:I4326,I4326),"")</f>
        <v>37</v>
      </c>
      <c r="L4326" s="13">
        <f>IFERROR(VLOOKUP(I4326,T_LISTES[],3,0),"")</f>
        <v>2</v>
      </c>
      <c r="M4326" s="13" t="str">
        <f t="shared" si="135"/>
        <v/>
      </c>
      <c r="N4326" s="23"/>
      <c r="O4326" s="8"/>
      <c r="P4326" s="69">
        <v>0</v>
      </c>
      <c r="Q4326" s="22"/>
      <c r="R4326" s="14"/>
    </row>
    <row r="4327" spans="1:18" x14ac:dyDescent="0.25">
      <c r="A4327" s="14">
        <f t="shared" si="134"/>
        <v>4326</v>
      </c>
      <c r="B4327" s="15">
        <v>44470</v>
      </c>
      <c r="C4327" s="7">
        <v>44492</v>
      </c>
      <c r="D4327" s="75" t="s">
        <v>844</v>
      </c>
      <c r="E4327" s="22" t="s">
        <v>2298</v>
      </c>
      <c r="F4327" s="67" t="s">
        <v>1860</v>
      </c>
      <c r="G4327" s="8"/>
      <c r="H4327" s="67"/>
      <c r="I4327" s="22" t="s">
        <v>132</v>
      </c>
      <c r="J4327" s="68">
        <v>40</v>
      </c>
      <c r="K4327" s="13">
        <f>IFERROR(VLOOKUP(I4327,'LISTES stock'!A$2:B$1487,2,0)+SUMIFS(J4327:J4327,D4327:D4327,"ENTRÉE",I4327:I4327,I4327)-SUMIFS(J4327:J4327,D4327:D4327,"SORTIE",I4327:I4327,I4327),"")</f>
        <v>40</v>
      </c>
      <c r="L4327" s="13">
        <f>IFERROR(VLOOKUP(I4327,T_LISTES[],3,0),"")</f>
        <v>2</v>
      </c>
      <c r="M4327" s="13" t="str">
        <f t="shared" si="135"/>
        <v/>
      </c>
      <c r="N4327" s="23"/>
      <c r="O4327" s="8"/>
      <c r="P4327" s="69">
        <v>0</v>
      </c>
      <c r="Q4327" s="22"/>
      <c r="R4327" s="14"/>
    </row>
    <row r="4328" spans="1:18" x14ac:dyDescent="0.25">
      <c r="A4328" s="14">
        <f t="shared" si="134"/>
        <v>4327</v>
      </c>
      <c r="B4328" s="15">
        <v>44470</v>
      </c>
      <c r="C4328" s="7">
        <v>44492</v>
      </c>
      <c r="D4328" s="75" t="s">
        <v>844</v>
      </c>
      <c r="E4328" s="22" t="s">
        <v>2298</v>
      </c>
      <c r="F4328" s="67" t="s">
        <v>1860</v>
      </c>
      <c r="G4328" s="8"/>
      <c r="H4328" s="67"/>
      <c r="I4328" s="22" t="s">
        <v>592</v>
      </c>
      <c r="J4328" s="68">
        <v>20</v>
      </c>
      <c r="K4328" s="13">
        <f>IFERROR(VLOOKUP(I4328,'LISTES stock'!A$2:B$1487,2,0)+SUMIFS(J4328:J4328,D4328:D4328,"ENTRÉE",I4328:I4328,I4328)-SUMIFS(J4328:J4328,D4328:D4328,"SORTIE",I4328:I4328,I4328),"")</f>
        <v>32</v>
      </c>
      <c r="L4328" s="13">
        <f>IFERROR(VLOOKUP(I4328,T_LISTES[],3,0),"")</f>
        <v>2</v>
      </c>
      <c r="M4328" s="13" t="str">
        <f t="shared" si="135"/>
        <v/>
      </c>
      <c r="N4328" s="23"/>
      <c r="O4328" s="8"/>
      <c r="P4328" s="69">
        <v>0</v>
      </c>
      <c r="Q4328" s="22"/>
      <c r="R4328" s="14"/>
    </row>
    <row r="4329" spans="1:18" x14ac:dyDescent="0.25">
      <c r="A4329" s="14">
        <f t="shared" si="134"/>
        <v>4328</v>
      </c>
      <c r="B4329" s="15">
        <v>44470</v>
      </c>
      <c r="C4329" s="7">
        <v>44494</v>
      </c>
      <c r="D4329" s="8" t="s">
        <v>842</v>
      </c>
      <c r="E4329" s="22" t="s">
        <v>867</v>
      </c>
      <c r="F4329" s="67" t="s">
        <v>2207</v>
      </c>
      <c r="G4329" s="8"/>
      <c r="H4329" s="67" t="s">
        <v>257</v>
      </c>
      <c r="I4329" s="22" t="s">
        <v>993</v>
      </c>
      <c r="J4329" s="68">
        <v>1</v>
      </c>
      <c r="K4329" s="13">
        <f>IFERROR(VLOOKUP(I4329,'LISTES stock'!A$2:B$1487,2,0)+SUMIFS(J4329:J4329,D4329:D4329,"ENTRÉE",I4329:I4329,I4329)-SUMIFS(J4329:J4329,D4329:D4329,"SORTIE",I4329:I4329,I4329),"")</f>
        <v>-2</v>
      </c>
      <c r="L4329" s="13">
        <f>IFERROR(VLOOKUP(I4329,T_LISTES[],3,0),"")</f>
        <v>0</v>
      </c>
      <c r="M4329" s="13" t="str">
        <f t="shared" si="135"/>
        <v>COMMANDER</v>
      </c>
      <c r="N4329" s="23"/>
      <c r="O4329" s="8"/>
      <c r="P4329" s="69">
        <v>0</v>
      </c>
      <c r="Q4329" s="22"/>
      <c r="R4329" s="14" t="s">
        <v>1767</v>
      </c>
    </row>
    <row r="4330" spans="1:18" x14ac:dyDescent="0.25">
      <c r="A4330" s="14">
        <f t="shared" si="134"/>
        <v>4329</v>
      </c>
      <c r="B4330" s="15">
        <v>44470</v>
      </c>
      <c r="C4330" s="7">
        <v>44494</v>
      </c>
      <c r="D4330" s="8" t="s">
        <v>842</v>
      </c>
      <c r="E4330" s="22" t="s">
        <v>442</v>
      </c>
      <c r="F4330" s="67" t="s">
        <v>1747</v>
      </c>
      <c r="G4330" s="8"/>
      <c r="H4330" s="67" t="s">
        <v>1742</v>
      </c>
      <c r="I4330" s="22" t="s">
        <v>297</v>
      </c>
      <c r="J4330" s="68">
        <v>1</v>
      </c>
      <c r="K4330" s="13">
        <f>IFERROR(VLOOKUP(I4330,'LISTES stock'!A$2:B$1487,2,0)+SUMIFS(J4330:J4330,D4330:D4330,"ENTRÉE",I4330:I4330,I4330)-SUMIFS(J4330:J4330,D4330:D4330,"SORTIE",I4330:I4330,I4330),"")</f>
        <v>-5</v>
      </c>
      <c r="L4330" s="13">
        <f>IFERROR(VLOOKUP(I4330,T_LISTES[],3,0),"")</f>
        <v>2</v>
      </c>
      <c r="M4330" s="13" t="str">
        <f t="shared" si="135"/>
        <v>COMMANDER</v>
      </c>
      <c r="N4330" s="23"/>
      <c r="O4330" s="8"/>
      <c r="P4330" s="69">
        <v>0</v>
      </c>
      <c r="Q4330" s="22"/>
      <c r="R4330" s="14" t="s">
        <v>1743</v>
      </c>
    </row>
    <row r="4331" spans="1:18" x14ac:dyDescent="0.25">
      <c r="A4331" s="14">
        <f t="shared" si="134"/>
        <v>4330</v>
      </c>
      <c r="B4331" s="15">
        <v>44470</v>
      </c>
      <c r="C4331" s="7">
        <v>44494</v>
      </c>
      <c r="D4331" s="8" t="s">
        <v>842</v>
      </c>
      <c r="E4331" s="22" t="s">
        <v>442</v>
      </c>
      <c r="F4331" s="67" t="s">
        <v>1747</v>
      </c>
      <c r="G4331" s="8"/>
      <c r="H4331" s="67" t="s">
        <v>1742</v>
      </c>
      <c r="I4331" s="22" t="s">
        <v>298</v>
      </c>
      <c r="J4331" s="68">
        <v>1</v>
      </c>
      <c r="K4331" s="13">
        <f>IFERROR(VLOOKUP(I4331,'LISTES stock'!A$2:B$1487,2,0)+SUMIFS(J4331:J4331,D4331:D4331,"ENTRÉE",I4331:I4331,I4331)-SUMIFS(J4331:J4331,D4331:D4331,"SORTIE",I4331:I4331,I4331),"")</f>
        <v>-12</v>
      </c>
      <c r="L4331" s="13">
        <f>IFERROR(VLOOKUP(I4331,T_LISTES[],3,0),"")</f>
        <v>2</v>
      </c>
      <c r="M4331" s="13" t="str">
        <f t="shared" si="135"/>
        <v>COMMANDER</v>
      </c>
      <c r="N4331" s="23"/>
      <c r="O4331" s="8"/>
      <c r="P4331" s="69">
        <v>0</v>
      </c>
      <c r="Q4331" s="22"/>
      <c r="R4331" s="14" t="s">
        <v>1743</v>
      </c>
    </row>
    <row r="4332" spans="1:18" x14ac:dyDescent="0.25">
      <c r="A4332" s="14">
        <f t="shared" si="134"/>
        <v>4331</v>
      </c>
      <c r="B4332" s="15">
        <v>44470</v>
      </c>
      <c r="C4332" s="7">
        <v>44494</v>
      </c>
      <c r="D4332" s="8" t="s">
        <v>842</v>
      </c>
      <c r="E4332" s="22" t="s">
        <v>685</v>
      </c>
      <c r="F4332" s="67" t="s">
        <v>1744</v>
      </c>
      <c r="G4332" s="8"/>
      <c r="H4332" s="67" t="s">
        <v>1742</v>
      </c>
      <c r="I4332" s="22" t="s">
        <v>83</v>
      </c>
      <c r="J4332" s="68">
        <v>1</v>
      </c>
      <c r="K4332" s="13">
        <f>IFERROR(VLOOKUP(I4332,'LISTES stock'!A$2:B$1487,2,0)+SUMIFS(J4332:J4332,D4332:D4332,"ENTRÉE",I4332:I4332,I4332)-SUMIFS(J4332:J4332,D4332:D4332,"SORTIE",I4332:I4332,I4332),"")</f>
        <v>-1</v>
      </c>
      <c r="L4332" s="13">
        <f>IFERROR(VLOOKUP(I4332,T_LISTES[],3,0),"")</f>
        <v>2</v>
      </c>
      <c r="M4332" s="13" t="str">
        <f t="shared" si="135"/>
        <v>COMMANDER</v>
      </c>
      <c r="N4332" s="23"/>
      <c r="O4332" s="8"/>
      <c r="P4332" s="69">
        <v>25000</v>
      </c>
      <c r="Q4332" s="22"/>
      <c r="R4332" s="14" t="s">
        <v>2208</v>
      </c>
    </row>
    <row r="4333" spans="1:18" x14ac:dyDescent="0.25">
      <c r="A4333" s="14">
        <f t="shared" si="134"/>
        <v>4332</v>
      </c>
      <c r="B4333" s="15">
        <v>44470</v>
      </c>
      <c r="C4333" s="7">
        <v>44494</v>
      </c>
      <c r="D4333" s="8" t="s">
        <v>842</v>
      </c>
      <c r="E4333" s="22" t="s">
        <v>150</v>
      </c>
      <c r="F4333" s="67" t="s">
        <v>1735</v>
      </c>
      <c r="G4333" s="8"/>
      <c r="H4333" s="67" t="s">
        <v>33</v>
      </c>
      <c r="I4333" s="22" t="s">
        <v>570</v>
      </c>
      <c r="J4333" s="68">
        <v>2</v>
      </c>
      <c r="K4333" s="13">
        <f>IFERROR(VLOOKUP(I4333,'LISTES stock'!A$2:B$1487,2,0)+SUMIFS(J4333:J4333,D4333:D4333,"ENTRÉE",I4333:I4333,I4333)-SUMIFS(J4333:J4333,D4333:D4333,"SORTIE",I4333:I4333,I4333),"")</f>
        <v>-8</v>
      </c>
      <c r="L4333" s="13">
        <f>IFERROR(VLOOKUP(I4333,T_LISTES[],3,0),"")</f>
        <v>0</v>
      </c>
      <c r="M4333" s="13" t="str">
        <f t="shared" si="135"/>
        <v>COMMANDER</v>
      </c>
      <c r="N4333" s="23" t="s">
        <v>1901</v>
      </c>
      <c r="O4333" s="8"/>
      <c r="P4333" s="69">
        <v>0</v>
      </c>
      <c r="Q4333" s="22"/>
      <c r="R4333" s="14" t="s">
        <v>1790</v>
      </c>
    </row>
    <row r="4334" spans="1:18" x14ac:dyDescent="0.25">
      <c r="A4334" s="14">
        <f t="shared" si="134"/>
        <v>4333</v>
      </c>
      <c r="B4334" s="15">
        <v>44470</v>
      </c>
      <c r="C4334" s="7">
        <v>44494</v>
      </c>
      <c r="D4334" s="8" t="s">
        <v>842</v>
      </c>
      <c r="E4334" s="22" t="s">
        <v>658</v>
      </c>
      <c r="F4334" s="67" t="s">
        <v>1860</v>
      </c>
      <c r="G4334" s="8"/>
      <c r="H4334" s="67" t="s">
        <v>26</v>
      </c>
      <c r="I4334" s="22" t="s">
        <v>133</v>
      </c>
      <c r="J4334" s="68">
        <v>2</v>
      </c>
      <c r="K4334" s="13">
        <f>IFERROR(VLOOKUP(I4334,'LISTES stock'!A$2:B$1487,2,0)+SUMIFS(J4334:J4334,D4334:D4334,"ENTRÉE",I4334:I4334,I4334)-SUMIFS(J4334:J4334,D4334:D4334,"SORTIE",I4334:I4334,I4334),"")</f>
        <v>-5</v>
      </c>
      <c r="L4334" s="13">
        <f>IFERROR(VLOOKUP(I4334,T_LISTES[],3,0),"")</f>
        <v>2</v>
      </c>
      <c r="M4334" s="13" t="str">
        <f t="shared" si="135"/>
        <v>COMMANDER</v>
      </c>
      <c r="N4334" s="23"/>
      <c r="O4334" s="8"/>
      <c r="P4334" s="69">
        <v>0</v>
      </c>
      <c r="Q4334" s="22" t="s">
        <v>1780</v>
      </c>
      <c r="R4334" s="14" t="s">
        <v>1759</v>
      </c>
    </row>
    <row r="4335" spans="1:18" x14ac:dyDescent="0.25">
      <c r="A4335" s="14">
        <f t="shared" si="134"/>
        <v>4334</v>
      </c>
      <c r="B4335" s="15">
        <v>44470</v>
      </c>
      <c r="C4335" s="7">
        <v>44494</v>
      </c>
      <c r="D4335" s="8" t="s">
        <v>842</v>
      </c>
      <c r="E4335" s="22" t="s">
        <v>658</v>
      </c>
      <c r="F4335" s="67" t="s">
        <v>1860</v>
      </c>
      <c r="G4335" s="8"/>
      <c r="H4335" s="67" t="s">
        <v>26</v>
      </c>
      <c r="I4335" s="22" t="s">
        <v>132</v>
      </c>
      <c r="J4335" s="68">
        <v>2</v>
      </c>
      <c r="K4335" s="13">
        <f>IFERROR(VLOOKUP(I4335,'LISTES stock'!A$2:B$1487,2,0)+SUMIFS(J4335:J4335,D4335:D4335,"ENTRÉE",I4335:I4335,I4335)-SUMIFS(J4335:J4335,D4335:D4335,"SORTIE",I4335:I4335,I4335),"")</f>
        <v>-2</v>
      </c>
      <c r="L4335" s="13">
        <f>IFERROR(VLOOKUP(I4335,T_LISTES[],3,0),"")</f>
        <v>2</v>
      </c>
      <c r="M4335" s="13" t="str">
        <f t="shared" si="135"/>
        <v>COMMANDER</v>
      </c>
      <c r="N4335" s="23"/>
      <c r="O4335" s="8"/>
      <c r="P4335" s="69">
        <v>0</v>
      </c>
      <c r="Q4335" s="22" t="s">
        <v>1780</v>
      </c>
      <c r="R4335" s="14" t="s">
        <v>1759</v>
      </c>
    </row>
    <row r="4336" spans="1:18" x14ac:dyDescent="0.25">
      <c r="A4336" s="14">
        <f t="shared" si="134"/>
        <v>4335</v>
      </c>
      <c r="B4336" s="15">
        <v>44470</v>
      </c>
      <c r="C4336" s="7">
        <v>44494</v>
      </c>
      <c r="D4336" s="8" t="s">
        <v>842</v>
      </c>
      <c r="E4336" s="22" t="s">
        <v>658</v>
      </c>
      <c r="F4336" s="67" t="s">
        <v>1860</v>
      </c>
      <c r="G4336" s="8"/>
      <c r="H4336" s="67" t="s">
        <v>26</v>
      </c>
      <c r="I4336" s="22" t="s">
        <v>135</v>
      </c>
      <c r="J4336" s="68">
        <v>2</v>
      </c>
      <c r="K4336" s="13">
        <f>IFERROR(VLOOKUP(I4336,'LISTES stock'!A$2:B$1487,2,0)+SUMIFS(J4336:J4336,D4336:D4336,"ENTRÉE",I4336:I4336,I4336)-SUMIFS(J4336:J4336,D4336:D4336,"SORTIE",I4336:I4336,I4336),"")</f>
        <v>-88</v>
      </c>
      <c r="L4336" s="13">
        <f>IFERROR(VLOOKUP(I4336,T_LISTES[],3,0),"")</f>
        <v>2</v>
      </c>
      <c r="M4336" s="13" t="str">
        <f t="shared" si="135"/>
        <v>COMMANDER</v>
      </c>
      <c r="N4336" s="23"/>
      <c r="O4336" s="8"/>
      <c r="P4336" s="69">
        <v>0</v>
      </c>
      <c r="Q4336" s="22" t="s">
        <v>1780</v>
      </c>
      <c r="R4336" s="14" t="s">
        <v>1759</v>
      </c>
    </row>
    <row r="4337" spans="1:18" x14ac:dyDescent="0.25">
      <c r="A4337" s="14">
        <f t="shared" si="134"/>
        <v>4336</v>
      </c>
      <c r="B4337" s="15">
        <v>44470</v>
      </c>
      <c r="C4337" s="7">
        <v>44494</v>
      </c>
      <c r="D4337" s="8" t="s">
        <v>842</v>
      </c>
      <c r="E4337" s="22" t="s">
        <v>658</v>
      </c>
      <c r="F4337" s="67" t="s">
        <v>1765</v>
      </c>
      <c r="G4337" s="8"/>
      <c r="H4337" s="67" t="s">
        <v>58</v>
      </c>
      <c r="I4337" s="22" t="s">
        <v>57</v>
      </c>
      <c r="J4337" s="68">
        <v>22</v>
      </c>
      <c r="K4337" s="13">
        <f>IFERROR(VLOOKUP(I4337,'LISTES stock'!A$2:B$1487,2,0)+SUMIFS(J4337:J4337,D4337:D4337,"ENTRÉE",I4337:I4337,I4337)-SUMIFS(J4337:J4337,D4337:D4337,"SORTIE",I4337:I4337,I4337),"")</f>
        <v>-7066</v>
      </c>
      <c r="L4337" s="13">
        <f>IFERROR(VLOOKUP(I4337,T_LISTES[],3,0),"")</f>
        <v>0</v>
      </c>
      <c r="M4337" s="13" t="str">
        <f t="shared" si="135"/>
        <v>COMMANDER</v>
      </c>
      <c r="N4337" s="23" t="s">
        <v>1861</v>
      </c>
      <c r="O4337" s="8"/>
      <c r="P4337" s="69">
        <v>0</v>
      </c>
      <c r="Q4337" s="22" t="s">
        <v>1780</v>
      </c>
      <c r="R4337" s="14" t="s">
        <v>1759</v>
      </c>
    </row>
    <row r="4338" spans="1:18" x14ac:dyDescent="0.25">
      <c r="A4338" s="14">
        <f t="shared" si="134"/>
        <v>4337</v>
      </c>
      <c r="B4338" s="15">
        <v>44470</v>
      </c>
      <c r="C4338" s="7">
        <v>44494</v>
      </c>
      <c r="D4338" s="8" t="s">
        <v>842</v>
      </c>
      <c r="E4338" s="22" t="s">
        <v>122</v>
      </c>
      <c r="F4338" s="67" t="s">
        <v>1964</v>
      </c>
      <c r="G4338" s="8"/>
      <c r="H4338" s="67" t="s">
        <v>1742</v>
      </c>
      <c r="I4338" s="22" t="s">
        <v>337</v>
      </c>
      <c r="J4338" s="68">
        <v>2</v>
      </c>
      <c r="K4338" s="13">
        <f>IFERROR(VLOOKUP(I4338,'LISTES stock'!A$2:B$1487,2,0)+SUMIFS(J4338:J4338,D4338:D4338,"ENTRÉE",I4338:I4338,I4338)-SUMIFS(J4338:J4338,D4338:D4338,"SORTIE",I4338:I4338,I4338),"")</f>
        <v>-26</v>
      </c>
      <c r="L4338" s="13">
        <f>IFERROR(VLOOKUP(I4338,T_LISTES[],3,0),"")</f>
        <v>2</v>
      </c>
      <c r="M4338" s="13" t="str">
        <f t="shared" si="135"/>
        <v>COMMANDER</v>
      </c>
      <c r="N4338" s="23"/>
      <c r="O4338" s="8"/>
      <c r="P4338" s="69">
        <v>0</v>
      </c>
      <c r="Q4338" s="22"/>
      <c r="R4338" s="14" t="s">
        <v>2210</v>
      </c>
    </row>
    <row r="4339" spans="1:18" x14ac:dyDescent="0.25">
      <c r="A4339" s="14">
        <f t="shared" si="134"/>
        <v>4338</v>
      </c>
      <c r="B4339" s="15">
        <v>44470</v>
      </c>
      <c r="C4339" s="7">
        <v>44494</v>
      </c>
      <c r="D4339" s="8" t="s">
        <v>842</v>
      </c>
      <c r="E4339" s="22" t="s">
        <v>442</v>
      </c>
      <c r="F4339" s="67" t="s">
        <v>1744</v>
      </c>
      <c r="G4339" s="8"/>
      <c r="H4339" s="67" t="s">
        <v>17</v>
      </c>
      <c r="I4339" s="22" t="s">
        <v>737</v>
      </c>
      <c r="J4339" s="68">
        <v>1</v>
      </c>
      <c r="K4339" s="13">
        <f>IFERROR(VLOOKUP(I4339,'LISTES stock'!A$2:B$1487,2,0)+SUMIFS(J4339:J4339,D4339:D4339,"ENTRÉE",I4339:I4339,I4339)-SUMIFS(J4339:J4339,D4339:D4339,"SORTIE",I4339:I4339,I4339),"")</f>
        <v>3</v>
      </c>
      <c r="L4339" s="13">
        <f>IFERROR(VLOOKUP(I4339,T_LISTES[],3,0),"")</f>
        <v>0</v>
      </c>
      <c r="M4339" s="13" t="str">
        <f t="shared" si="135"/>
        <v/>
      </c>
      <c r="N4339" s="23"/>
      <c r="O4339" s="8"/>
      <c r="P4339" s="69">
        <v>0</v>
      </c>
      <c r="Q4339" s="22" t="s">
        <v>2062</v>
      </c>
      <c r="R4339" s="14" t="s">
        <v>1776</v>
      </c>
    </row>
    <row r="4340" spans="1:18" x14ac:dyDescent="0.25">
      <c r="A4340" s="14">
        <f t="shared" si="134"/>
        <v>4339</v>
      </c>
      <c r="B4340" s="15">
        <v>44470</v>
      </c>
      <c r="C4340" s="7">
        <v>44494</v>
      </c>
      <c r="D4340" s="8" t="s">
        <v>842</v>
      </c>
      <c r="E4340" s="22" t="s">
        <v>98</v>
      </c>
      <c r="F4340" s="67" t="s">
        <v>1964</v>
      </c>
      <c r="G4340" s="8"/>
      <c r="H4340" s="67" t="s">
        <v>1742</v>
      </c>
      <c r="I4340" s="22" t="s">
        <v>333</v>
      </c>
      <c r="J4340" s="68">
        <v>1</v>
      </c>
      <c r="K4340" s="13">
        <f>IFERROR(VLOOKUP(I4340,'LISTES stock'!A$2:B$1487,2,0)+SUMIFS(J4340:J4340,D4340:D4340,"ENTRÉE",I4340:I4340,I4340)-SUMIFS(J4340:J4340,D4340:D4340,"SORTIE",I4340:I4340,I4340),"")</f>
        <v>-22</v>
      </c>
      <c r="L4340" s="13">
        <f>IFERROR(VLOOKUP(I4340,T_LISTES[],3,0),"")</f>
        <v>2</v>
      </c>
      <c r="M4340" s="13" t="str">
        <f t="shared" si="135"/>
        <v>COMMANDER</v>
      </c>
      <c r="N4340" s="23"/>
      <c r="O4340" s="8"/>
      <c r="P4340" s="69">
        <v>0</v>
      </c>
      <c r="Q4340" s="22"/>
      <c r="R4340" s="14" t="s">
        <v>2210</v>
      </c>
    </row>
    <row r="4341" spans="1:18" x14ac:dyDescent="0.25">
      <c r="A4341" s="14">
        <f t="shared" si="134"/>
        <v>4340</v>
      </c>
      <c r="B4341" s="15">
        <v>44470</v>
      </c>
      <c r="C4341" s="7">
        <v>44494</v>
      </c>
      <c r="D4341" s="8" t="s">
        <v>842</v>
      </c>
      <c r="E4341" s="22" t="s">
        <v>131</v>
      </c>
      <c r="F4341" s="67" t="s">
        <v>1860</v>
      </c>
      <c r="G4341" s="8"/>
      <c r="H4341" s="67" t="s">
        <v>26</v>
      </c>
      <c r="I4341" s="22" t="s">
        <v>133</v>
      </c>
      <c r="J4341" s="68">
        <v>2</v>
      </c>
      <c r="K4341" s="13">
        <f>IFERROR(VLOOKUP(I4341,'LISTES stock'!A$2:B$1487,2,0)+SUMIFS(J4341:J4341,D4341:D4341,"ENTRÉE",I4341:I4341,I4341)-SUMIFS(J4341:J4341,D4341:D4341,"SORTIE",I4341:I4341,I4341),"")</f>
        <v>-5</v>
      </c>
      <c r="L4341" s="13">
        <f>IFERROR(VLOOKUP(I4341,T_LISTES[],3,0),"")</f>
        <v>2</v>
      </c>
      <c r="M4341" s="13" t="str">
        <f t="shared" si="135"/>
        <v>COMMANDER</v>
      </c>
      <c r="N4341" s="23"/>
      <c r="O4341" s="8"/>
      <c r="P4341" s="69">
        <v>0</v>
      </c>
      <c r="Q4341" s="22"/>
      <c r="R4341" s="14" t="s">
        <v>1737</v>
      </c>
    </row>
    <row r="4342" spans="1:18" x14ac:dyDescent="0.25">
      <c r="A4342" s="14">
        <f t="shared" si="134"/>
        <v>4341</v>
      </c>
      <c r="B4342" s="15">
        <v>44470</v>
      </c>
      <c r="C4342" s="7">
        <v>44494</v>
      </c>
      <c r="D4342" s="8" t="s">
        <v>842</v>
      </c>
      <c r="E4342" s="22" t="s">
        <v>712</v>
      </c>
      <c r="F4342" s="67" t="s">
        <v>1744</v>
      </c>
      <c r="G4342" s="8"/>
      <c r="H4342" s="67" t="s">
        <v>20</v>
      </c>
      <c r="I4342" s="22" t="s">
        <v>713</v>
      </c>
      <c r="J4342" s="68">
        <v>1</v>
      </c>
      <c r="K4342" s="13">
        <f>IFERROR(VLOOKUP(I4342,'LISTES stock'!A$2:B$1487,2,0)+SUMIFS(J4342:J4342,D4342:D4342,"ENTRÉE",I4342:I4342,I4342)-SUMIFS(J4342:J4342,D4342:D4342,"SORTIE",I4342:I4342,I4342),"")</f>
        <v>-2</v>
      </c>
      <c r="L4342" s="13">
        <f>IFERROR(VLOOKUP(I4342,T_LISTES[],3,0),"")</f>
        <v>0</v>
      </c>
      <c r="M4342" s="13" t="str">
        <f t="shared" si="135"/>
        <v>COMMANDER</v>
      </c>
      <c r="N4342" s="23"/>
      <c r="O4342" s="8"/>
      <c r="P4342" s="69">
        <v>0</v>
      </c>
      <c r="Q4342" s="22" t="s">
        <v>2216</v>
      </c>
      <c r="R4342" s="14" t="s">
        <v>1790</v>
      </c>
    </row>
    <row r="4343" spans="1:18" x14ac:dyDescent="0.25">
      <c r="A4343" s="14">
        <f t="shared" si="134"/>
        <v>4342</v>
      </c>
      <c r="B4343" s="15">
        <v>44470</v>
      </c>
      <c r="C4343" s="7">
        <v>44494</v>
      </c>
      <c r="D4343" s="8" t="s">
        <v>842</v>
      </c>
      <c r="E4343" s="22" t="s">
        <v>712</v>
      </c>
      <c r="F4343" s="67" t="s">
        <v>1768</v>
      </c>
      <c r="G4343" s="8"/>
      <c r="H4343" s="67" t="s">
        <v>20</v>
      </c>
      <c r="I4343" s="22" t="s">
        <v>653</v>
      </c>
      <c r="J4343" s="68">
        <v>1</v>
      </c>
      <c r="K4343" s="13">
        <f>IFERROR(VLOOKUP(I4343,'LISTES stock'!A$2:B$1487,2,0)+SUMIFS(J4343:J4343,D4343:D4343,"ENTRÉE",I4343:I4343,I4343)-SUMIFS(J4343:J4343,D4343:D4343,"SORTIE",I4343:I4343,I4343),"")</f>
        <v>-2</v>
      </c>
      <c r="L4343" s="13">
        <f>IFERROR(VLOOKUP(I4343,T_LISTES[],3,0),"")</f>
        <v>0</v>
      </c>
      <c r="M4343" s="13" t="str">
        <f t="shared" si="135"/>
        <v>COMMANDER</v>
      </c>
      <c r="N4343" s="23"/>
      <c r="O4343" s="8"/>
      <c r="P4343" s="69">
        <v>0</v>
      </c>
      <c r="Q4343" s="22"/>
      <c r="R4343" s="14" t="s">
        <v>1790</v>
      </c>
    </row>
    <row r="4344" spans="1:18" x14ac:dyDescent="0.25">
      <c r="A4344" s="14">
        <f t="shared" si="134"/>
        <v>4343</v>
      </c>
      <c r="B4344" s="15">
        <v>44470</v>
      </c>
      <c r="C4344" s="7">
        <v>44494</v>
      </c>
      <c r="D4344" s="8" t="s">
        <v>842</v>
      </c>
      <c r="E4344" s="22" t="s">
        <v>131</v>
      </c>
      <c r="F4344" s="67" t="s">
        <v>1860</v>
      </c>
      <c r="G4344" s="8"/>
      <c r="H4344" s="67" t="s">
        <v>9</v>
      </c>
      <c r="I4344" s="22" t="s">
        <v>421</v>
      </c>
      <c r="J4344" s="68">
        <v>2</v>
      </c>
      <c r="K4344" s="13">
        <f>IFERROR(VLOOKUP(I4344,'LISTES stock'!A$2:B$1487,2,0)+SUMIFS(J4344:J4344,D4344:D4344,"ENTRÉE",I4344:I4344,I4344)-SUMIFS(J4344:J4344,D4344:D4344,"SORTIE",I4344:I4344,I4344),"")</f>
        <v>0</v>
      </c>
      <c r="L4344" s="13">
        <f>IFERROR(VLOOKUP(I4344,T_LISTES[],3,0),"")</f>
        <v>2</v>
      </c>
      <c r="M4344" s="13" t="str">
        <f t="shared" si="135"/>
        <v>COMMANDER</v>
      </c>
      <c r="N4344" s="23"/>
      <c r="O4344" s="8"/>
      <c r="P4344" s="69">
        <v>30000</v>
      </c>
      <c r="Q4344" s="22"/>
      <c r="R4344" s="14" t="s">
        <v>1790</v>
      </c>
    </row>
    <row r="4345" spans="1:18" x14ac:dyDescent="0.25">
      <c r="A4345" s="14">
        <f t="shared" si="134"/>
        <v>4344</v>
      </c>
      <c r="B4345" s="15">
        <v>44470</v>
      </c>
      <c r="C4345" s="7">
        <v>44494</v>
      </c>
      <c r="D4345" s="8" t="s">
        <v>842</v>
      </c>
      <c r="E4345" s="22" t="s">
        <v>98</v>
      </c>
      <c r="F4345" s="67" t="s">
        <v>1860</v>
      </c>
      <c r="G4345" s="8"/>
      <c r="H4345" s="67" t="s">
        <v>1740</v>
      </c>
      <c r="I4345" s="22" t="s">
        <v>779</v>
      </c>
      <c r="J4345" s="68">
        <v>1</v>
      </c>
      <c r="K4345" s="13">
        <f>IFERROR(VLOOKUP(I4345,'LISTES stock'!A$2:B$1487,2,0)+SUMIFS(J4345:J4345,D4345:D4345,"ENTRÉE",I4345:I4345,I4345)-SUMIFS(J4345:J4345,D4345:D4345,"SORTIE",I4345:I4345,I4345),"")</f>
        <v>0</v>
      </c>
      <c r="L4345" s="13">
        <f>IFERROR(VLOOKUP(I4345,T_LISTES[],3,0),"")</f>
        <v>2</v>
      </c>
      <c r="M4345" s="13" t="str">
        <f t="shared" si="135"/>
        <v>COMMANDER</v>
      </c>
      <c r="N4345" s="23"/>
      <c r="O4345" s="8"/>
      <c r="P4345" s="69">
        <v>60000</v>
      </c>
      <c r="Q4345" s="22"/>
      <c r="R4345" s="14" t="s">
        <v>1790</v>
      </c>
    </row>
    <row r="4346" spans="1:18" x14ac:dyDescent="0.25">
      <c r="A4346" s="14">
        <f t="shared" si="134"/>
        <v>4345</v>
      </c>
      <c r="B4346" s="15">
        <v>44470</v>
      </c>
      <c r="C4346" s="7">
        <v>44494</v>
      </c>
      <c r="D4346" s="8" t="s">
        <v>842</v>
      </c>
      <c r="E4346" s="22" t="s">
        <v>86</v>
      </c>
      <c r="F4346" s="67" t="s">
        <v>1747</v>
      </c>
      <c r="G4346" s="8"/>
      <c r="H4346" s="67" t="s">
        <v>17</v>
      </c>
      <c r="I4346" s="22" t="s">
        <v>183</v>
      </c>
      <c r="J4346" s="68">
        <v>1</v>
      </c>
      <c r="K4346" s="13">
        <f>IFERROR(VLOOKUP(I4346,'LISTES stock'!A$2:B$1487,2,0)+SUMIFS(J4346:J4346,D4346:D4346,"ENTRÉE",I4346:I4346,I4346)-SUMIFS(J4346:J4346,D4346:D4346,"SORTIE",I4346:I4346,I4346),"")</f>
        <v>-7</v>
      </c>
      <c r="L4346" s="13">
        <f>IFERROR(VLOOKUP(I4346,T_LISTES[],3,0),"")</f>
        <v>0</v>
      </c>
      <c r="M4346" s="13" t="str">
        <f t="shared" si="135"/>
        <v>COMMANDER</v>
      </c>
      <c r="N4346" s="23"/>
      <c r="O4346" s="8"/>
      <c r="P4346" s="69">
        <v>0</v>
      </c>
      <c r="Q4346" s="22" t="s">
        <v>1855</v>
      </c>
      <c r="R4346" s="14" t="s">
        <v>2205</v>
      </c>
    </row>
    <row r="4347" spans="1:18" x14ac:dyDescent="0.25">
      <c r="A4347" s="14">
        <f t="shared" ref="A4347:A4410" si="136">ROW()-1</f>
        <v>4346</v>
      </c>
      <c r="B4347" s="15">
        <v>44470</v>
      </c>
      <c r="C4347" s="7">
        <v>44494</v>
      </c>
      <c r="D4347" s="8" t="s">
        <v>842</v>
      </c>
      <c r="E4347" s="22" t="s">
        <v>86</v>
      </c>
      <c r="F4347" s="67" t="s">
        <v>1765</v>
      </c>
      <c r="G4347" s="8"/>
      <c r="H4347" s="67" t="s">
        <v>33</v>
      </c>
      <c r="I4347" s="22" t="s">
        <v>1003</v>
      </c>
      <c r="J4347" s="68">
        <v>1</v>
      </c>
      <c r="K4347" s="13">
        <f>IFERROR(VLOOKUP(I4347,'LISTES stock'!A$2:B$1487,2,0)+SUMIFS(J4347:J4347,D4347:D4347,"ENTRÉE",I4347:I4347,I4347)-SUMIFS(J4347:J4347,D4347:D4347,"SORTIE",I4347:I4347,I4347),"")</f>
        <v>-2</v>
      </c>
      <c r="L4347" s="13">
        <f>IFERROR(VLOOKUP(I4347,T_LISTES[],3,0),"")</f>
        <v>0</v>
      </c>
      <c r="M4347" s="13" t="str">
        <f t="shared" ref="M4347:M4410" si="137">IF($K4347&lt;=$L4347,"COMMANDER","")</f>
        <v>COMMANDER</v>
      </c>
      <c r="N4347" s="23"/>
      <c r="O4347" s="8"/>
      <c r="P4347" s="69">
        <v>0</v>
      </c>
      <c r="Q4347" s="22"/>
      <c r="R4347" s="14" t="s">
        <v>1737</v>
      </c>
    </row>
    <row r="4348" spans="1:18" x14ac:dyDescent="0.25">
      <c r="A4348" s="14">
        <f t="shared" si="136"/>
        <v>4347</v>
      </c>
      <c r="B4348" s="15">
        <v>44470</v>
      </c>
      <c r="C4348" s="7">
        <v>44494</v>
      </c>
      <c r="D4348" s="8" t="s">
        <v>842</v>
      </c>
      <c r="E4348" s="22" t="s">
        <v>169</v>
      </c>
      <c r="F4348" s="67" t="s">
        <v>1747</v>
      </c>
      <c r="G4348" s="8"/>
      <c r="H4348" s="67" t="s">
        <v>26</v>
      </c>
      <c r="I4348" s="22" t="s">
        <v>64</v>
      </c>
      <c r="J4348" s="68">
        <v>1</v>
      </c>
      <c r="K4348" s="13">
        <f>IFERROR(VLOOKUP(I4348,'LISTES stock'!A$2:B$1487,2,0)+SUMIFS(J4348:J4348,D4348:D4348,"ENTRÉE",I4348:I4348,I4348)-SUMIFS(J4348:J4348,D4348:D4348,"SORTIE",I4348:I4348,I4348),"")</f>
        <v>-50</v>
      </c>
      <c r="L4348" s="13">
        <f>IFERROR(VLOOKUP(I4348,T_LISTES[],3,0),"")</f>
        <v>2</v>
      </c>
      <c r="M4348" s="13" t="str">
        <f t="shared" si="137"/>
        <v>COMMANDER</v>
      </c>
      <c r="N4348" s="23"/>
      <c r="O4348" s="8"/>
      <c r="P4348" s="69">
        <v>0</v>
      </c>
      <c r="Q4348" s="22" t="s">
        <v>1780</v>
      </c>
      <c r="R4348" s="14" t="s">
        <v>1790</v>
      </c>
    </row>
    <row r="4349" spans="1:18" x14ac:dyDescent="0.25">
      <c r="A4349" s="14">
        <f t="shared" si="136"/>
        <v>4348</v>
      </c>
      <c r="B4349" s="15">
        <v>44470</v>
      </c>
      <c r="C4349" s="7">
        <v>44494</v>
      </c>
      <c r="D4349" s="8" t="s">
        <v>842</v>
      </c>
      <c r="E4349" s="22" t="s">
        <v>169</v>
      </c>
      <c r="F4349" s="67" t="s">
        <v>1747</v>
      </c>
      <c r="G4349" s="8"/>
      <c r="H4349" s="67" t="s">
        <v>26</v>
      </c>
      <c r="I4349" s="22" t="s">
        <v>65</v>
      </c>
      <c r="J4349" s="68">
        <v>1</v>
      </c>
      <c r="K4349" s="13">
        <f>IFERROR(VLOOKUP(I4349,'LISTES stock'!A$2:B$1487,2,0)+SUMIFS(J4349:J4349,D4349:D4349,"ENTRÉE",I4349:I4349,I4349)-SUMIFS(J4349:J4349,D4349:D4349,"SORTIE",I4349:I4349,I4349),"")</f>
        <v>-54</v>
      </c>
      <c r="L4349" s="13">
        <f>IFERROR(VLOOKUP(I4349,T_LISTES[],3,0),"")</f>
        <v>2</v>
      </c>
      <c r="M4349" s="13" t="str">
        <f t="shared" si="137"/>
        <v>COMMANDER</v>
      </c>
      <c r="N4349" s="23"/>
      <c r="O4349" s="8"/>
      <c r="P4349" s="69">
        <v>0</v>
      </c>
      <c r="Q4349" s="22" t="s">
        <v>1780</v>
      </c>
      <c r="R4349" s="14" t="s">
        <v>1790</v>
      </c>
    </row>
    <row r="4350" spans="1:18" x14ac:dyDescent="0.25">
      <c r="A4350" s="14">
        <f t="shared" si="136"/>
        <v>4349</v>
      </c>
      <c r="B4350" s="15">
        <v>44470</v>
      </c>
      <c r="C4350" s="7">
        <v>44494</v>
      </c>
      <c r="D4350" s="8" t="s">
        <v>842</v>
      </c>
      <c r="E4350" s="22" t="s">
        <v>169</v>
      </c>
      <c r="F4350" s="67" t="s">
        <v>1860</v>
      </c>
      <c r="G4350" s="8"/>
      <c r="H4350" s="67" t="s">
        <v>26</v>
      </c>
      <c r="I4350" s="22" t="s">
        <v>135</v>
      </c>
      <c r="J4350" s="68">
        <v>1</v>
      </c>
      <c r="K4350" s="13">
        <f>IFERROR(VLOOKUP(I4350,'LISTES stock'!A$2:B$1487,2,0)+SUMIFS(J4350:J4350,D4350:D4350,"ENTRÉE",I4350:I4350,I4350)-SUMIFS(J4350:J4350,D4350:D4350,"SORTIE",I4350:I4350,I4350),"")</f>
        <v>-87</v>
      </c>
      <c r="L4350" s="13">
        <f>IFERROR(VLOOKUP(I4350,T_LISTES[],3,0),"")</f>
        <v>2</v>
      </c>
      <c r="M4350" s="13" t="str">
        <f t="shared" si="137"/>
        <v>COMMANDER</v>
      </c>
      <c r="N4350" s="23"/>
      <c r="O4350" s="8"/>
      <c r="P4350" s="69">
        <v>0</v>
      </c>
      <c r="Q4350" s="22" t="s">
        <v>1780</v>
      </c>
      <c r="R4350" s="14" t="s">
        <v>1790</v>
      </c>
    </row>
    <row r="4351" spans="1:18" x14ac:dyDescent="0.25">
      <c r="A4351" s="14">
        <f t="shared" si="136"/>
        <v>4350</v>
      </c>
      <c r="B4351" s="15">
        <v>44470</v>
      </c>
      <c r="C4351" s="7">
        <v>44494</v>
      </c>
      <c r="D4351" s="8" t="s">
        <v>842</v>
      </c>
      <c r="E4351" s="22" t="s">
        <v>169</v>
      </c>
      <c r="F4351" s="67" t="s">
        <v>1765</v>
      </c>
      <c r="G4351" s="8"/>
      <c r="H4351" s="67" t="s">
        <v>58</v>
      </c>
      <c r="I4351" s="22" t="s">
        <v>57</v>
      </c>
      <c r="J4351" s="68">
        <v>35</v>
      </c>
      <c r="K4351" s="13">
        <f>IFERROR(VLOOKUP(I4351,'LISTES stock'!A$2:B$1487,2,0)+SUMIFS(J4351:J4351,D4351:D4351,"ENTRÉE",I4351:I4351,I4351)-SUMIFS(J4351:J4351,D4351:D4351,"SORTIE",I4351:I4351,I4351),"")</f>
        <v>-7079</v>
      </c>
      <c r="L4351" s="13">
        <f>IFERROR(VLOOKUP(I4351,T_LISTES[],3,0),"")</f>
        <v>0</v>
      </c>
      <c r="M4351" s="13" t="str">
        <f t="shared" si="137"/>
        <v>COMMANDER</v>
      </c>
      <c r="N4351" s="23"/>
      <c r="O4351" s="8"/>
      <c r="P4351" s="69">
        <v>0</v>
      </c>
      <c r="Q4351" s="22" t="s">
        <v>1780</v>
      </c>
      <c r="R4351" s="14" t="s">
        <v>1790</v>
      </c>
    </row>
    <row r="4352" spans="1:18" x14ac:dyDescent="0.25">
      <c r="A4352" s="14">
        <f t="shared" si="136"/>
        <v>4351</v>
      </c>
      <c r="B4352" s="15">
        <v>44470</v>
      </c>
      <c r="C4352" s="7">
        <v>44494</v>
      </c>
      <c r="D4352" s="8" t="s">
        <v>842</v>
      </c>
      <c r="E4352" s="22" t="s">
        <v>164</v>
      </c>
      <c r="F4352" s="67" t="s">
        <v>1735</v>
      </c>
      <c r="G4352" s="8"/>
      <c r="H4352" s="67" t="s">
        <v>1742</v>
      </c>
      <c r="I4352" s="22" t="s">
        <v>624</v>
      </c>
      <c r="J4352" s="68">
        <v>1</v>
      </c>
      <c r="K4352" s="13">
        <f>IFERROR(VLOOKUP(I4352,'LISTES stock'!A$2:B$1487,2,0)+SUMIFS(J4352:J4352,D4352:D4352,"ENTRÉE",I4352:I4352,I4352)-SUMIFS(J4352:J4352,D4352:D4352,"SORTIE",I4352:I4352,I4352),"")</f>
        <v>-4</v>
      </c>
      <c r="L4352" s="13">
        <f>IFERROR(VLOOKUP(I4352,T_LISTES[],3,0),"")</f>
        <v>2</v>
      </c>
      <c r="M4352" s="13" t="str">
        <f t="shared" si="137"/>
        <v>COMMANDER</v>
      </c>
      <c r="N4352" s="23"/>
      <c r="O4352" s="8"/>
      <c r="P4352" s="69">
        <v>0</v>
      </c>
      <c r="Q4352" s="22"/>
      <c r="R4352" s="14" t="s">
        <v>2204</v>
      </c>
    </row>
    <row r="4353" spans="1:18" x14ac:dyDescent="0.25">
      <c r="A4353" s="14">
        <f t="shared" si="136"/>
        <v>4352</v>
      </c>
      <c r="B4353" s="15">
        <v>44470</v>
      </c>
      <c r="C4353" s="7">
        <v>44494</v>
      </c>
      <c r="D4353" s="75" t="s">
        <v>844</v>
      </c>
      <c r="E4353" s="22" t="s">
        <v>2298</v>
      </c>
      <c r="F4353" s="67" t="s">
        <v>1860</v>
      </c>
      <c r="G4353" s="8"/>
      <c r="H4353" s="67"/>
      <c r="I4353" s="22" t="s">
        <v>421</v>
      </c>
      <c r="J4353" s="68">
        <v>4</v>
      </c>
      <c r="K4353" s="13">
        <f>IFERROR(VLOOKUP(I4353,'LISTES stock'!A$2:B$1487,2,0)+SUMIFS(J4353:J4353,D4353:D4353,"ENTRÉE",I4353:I4353,I4353)-SUMIFS(J4353:J4353,D4353:D4353,"SORTIE",I4353:I4353,I4353),"")</f>
        <v>6</v>
      </c>
      <c r="L4353" s="13">
        <f>IFERROR(VLOOKUP(I4353,T_LISTES[],3,0),"")</f>
        <v>2</v>
      </c>
      <c r="M4353" s="13" t="str">
        <f t="shared" si="137"/>
        <v/>
      </c>
      <c r="N4353" s="23"/>
      <c r="O4353" s="8"/>
      <c r="P4353" s="69">
        <v>60000</v>
      </c>
      <c r="Q4353" s="22"/>
      <c r="R4353" s="14"/>
    </row>
    <row r="4354" spans="1:18" x14ac:dyDescent="0.25">
      <c r="A4354" s="14">
        <f t="shared" si="136"/>
        <v>4353</v>
      </c>
      <c r="B4354" s="15">
        <v>44470</v>
      </c>
      <c r="C4354" s="7">
        <v>44494</v>
      </c>
      <c r="D4354" s="75" t="s">
        <v>844</v>
      </c>
      <c r="E4354" s="22" t="s">
        <v>2298</v>
      </c>
      <c r="F4354" s="67" t="s">
        <v>1867</v>
      </c>
      <c r="G4354" s="8"/>
      <c r="H4354" s="67"/>
      <c r="I4354" s="22" t="s">
        <v>7</v>
      </c>
      <c r="J4354" s="68">
        <v>20</v>
      </c>
      <c r="K4354" s="13">
        <f>IFERROR(VLOOKUP(I4354,'LISTES stock'!A$2:B$1487,2,0)+SUMIFS(J4354:J4354,D4354:D4354,"ENTRÉE",I4354:I4354,I4354)-SUMIFS(J4354:J4354,D4354:D4354,"SORTIE",I4354:I4354,I4354),"")</f>
        <v>21</v>
      </c>
      <c r="L4354" s="13">
        <f>IFERROR(VLOOKUP(I4354,T_LISTES[],3,0),"")</f>
        <v>2</v>
      </c>
      <c r="M4354" s="13" t="str">
        <f t="shared" si="137"/>
        <v/>
      </c>
      <c r="N4354" s="23"/>
      <c r="O4354" s="8"/>
      <c r="P4354" s="69">
        <v>33000</v>
      </c>
      <c r="Q4354" s="22"/>
      <c r="R4354" s="14"/>
    </row>
    <row r="4355" spans="1:18" x14ac:dyDescent="0.25">
      <c r="A4355" s="14">
        <f t="shared" si="136"/>
        <v>4354</v>
      </c>
      <c r="B4355" s="15">
        <v>44470</v>
      </c>
      <c r="C4355" s="7">
        <v>44494</v>
      </c>
      <c r="D4355" s="75" t="s">
        <v>844</v>
      </c>
      <c r="E4355" s="22" t="s">
        <v>2298</v>
      </c>
      <c r="F4355" s="67" t="s">
        <v>1867</v>
      </c>
      <c r="G4355" s="8"/>
      <c r="H4355" s="67"/>
      <c r="I4355" s="22" t="s">
        <v>329</v>
      </c>
      <c r="J4355" s="68">
        <v>20</v>
      </c>
      <c r="K4355" s="13">
        <f>IFERROR(VLOOKUP(I4355,'LISTES stock'!A$2:B$1487,2,0)+SUMIFS(J4355:J4355,D4355:D4355,"ENTRÉE",I4355:I4355,I4355)-SUMIFS(J4355:J4355,D4355:D4355,"SORTIE",I4355:I4355,I4355),"")</f>
        <v>54</v>
      </c>
      <c r="L4355" s="13">
        <f>IFERROR(VLOOKUP(I4355,T_LISTES[],3,0),"")</f>
        <v>2</v>
      </c>
      <c r="M4355" s="13" t="str">
        <f t="shared" si="137"/>
        <v/>
      </c>
      <c r="N4355" s="23"/>
      <c r="O4355" s="8"/>
      <c r="P4355" s="69">
        <v>33000</v>
      </c>
      <c r="Q4355" s="22"/>
      <c r="R4355" s="14"/>
    </row>
    <row r="4356" spans="1:18" x14ac:dyDescent="0.25">
      <c r="A4356" s="14">
        <f t="shared" si="136"/>
        <v>4355</v>
      </c>
      <c r="B4356" s="15">
        <v>44470</v>
      </c>
      <c r="C4356" s="7">
        <v>44494</v>
      </c>
      <c r="D4356" s="75" t="s">
        <v>844</v>
      </c>
      <c r="E4356" s="22" t="s">
        <v>2298</v>
      </c>
      <c r="F4356" s="67" t="s">
        <v>1867</v>
      </c>
      <c r="G4356" s="8"/>
      <c r="H4356" s="67"/>
      <c r="I4356" s="22" t="s">
        <v>238</v>
      </c>
      <c r="J4356" s="68">
        <v>10</v>
      </c>
      <c r="K4356" s="13">
        <f>IFERROR(VLOOKUP(I4356,'LISTES stock'!A$2:B$1487,2,0)+SUMIFS(J4356:J4356,D4356:D4356,"ENTRÉE",I4356:I4356,I4356)-SUMIFS(J4356:J4356,D4356:D4356,"SORTIE",I4356:I4356,I4356),"")</f>
        <v>22</v>
      </c>
      <c r="L4356" s="13">
        <f>IFERROR(VLOOKUP(I4356,T_LISTES[],3,0),"")</f>
        <v>2</v>
      </c>
      <c r="M4356" s="13" t="str">
        <f t="shared" si="137"/>
        <v/>
      </c>
      <c r="N4356" s="23"/>
      <c r="O4356" s="8"/>
      <c r="P4356" s="69">
        <v>33000</v>
      </c>
      <c r="Q4356" s="22"/>
      <c r="R4356" s="14"/>
    </row>
    <row r="4357" spans="1:18" x14ac:dyDescent="0.25">
      <c r="A4357" s="14">
        <f t="shared" si="136"/>
        <v>4356</v>
      </c>
      <c r="B4357" s="15">
        <v>44470</v>
      </c>
      <c r="C4357" s="7">
        <v>44494</v>
      </c>
      <c r="D4357" s="75" t="s">
        <v>844</v>
      </c>
      <c r="E4357" s="22" t="s">
        <v>2298</v>
      </c>
      <c r="F4357" s="67" t="s">
        <v>1860</v>
      </c>
      <c r="G4357" s="8"/>
      <c r="H4357" s="67" t="s">
        <v>1740</v>
      </c>
      <c r="I4357" s="22" t="s">
        <v>779</v>
      </c>
      <c r="J4357" s="68">
        <v>2</v>
      </c>
      <c r="K4357" s="13">
        <f>IFERROR(VLOOKUP(I4357,'LISTES stock'!A$2:B$1487,2,0)+SUMIFS(J4357:J4357,D4357:D4357,"ENTRÉE",I4357:I4357,I4357)-SUMIFS(J4357:J4357,D4357:D4357,"SORTIE",I4357:I4357,I4357),"")</f>
        <v>3</v>
      </c>
      <c r="L4357" s="13">
        <f>IFERROR(VLOOKUP(I4357,T_LISTES[],3,0),"")</f>
        <v>2</v>
      </c>
      <c r="M4357" s="13" t="str">
        <f t="shared" si="137"/>
        <v/>
      </c>
      <c r="N4357" s="23"/>
      <c r="O4357" s="8"/>
      <c r="P4357" s="69">
        <v>120000</v>
      </c>
      <c r="Q4357" s="22"/>
      <c r="R4357" s="14"/>
    </row>
    <row r="4358" spans="1:18" x14ac:dyDescent="0.25">
      <c r="A4358" s="14">
        <f t="shared" si="136"/>
        <v>4357</v>
      </c>
      <c r="B4358" s="15">
        <v>44470</v>
      </c>
      <c r="C4358" s="7">
        <v>44495</v>
      </c>
      <c r="D4358" s="8" t="s">
        <v>842</v>
      </c>
      <c r="E4358" s="22" t="s">
        <v>204</v>
      </c>
      <c r="F4358" s="67" t="s">
        <v>1964</v>
      </c>
      <c r="G4358" s="8"/>
      <c r="H4358" s="67" t="s">
        <v>1742</v>
      </c>
      <c r="I4358" s="22" t="s">
        <v>7</v>
      </c>
      <c r="J4358" s="68">
        <v>1</v>
      </c>
      <c r="K4358" s="13">
        <f>IFERROR(VLOOKUP(I4358,'LISTES stock'!A$2:B$1487,2,0)+SUMIFS(J4358:J4358,D4358:D4358,"ENTRÉE",I4358:I4358,I4358)-SUMIFS(J4358:J4358,D4358:D4358,"SORTIE",I4358:I4358,I4358),"")</f>
        <v>0</v>
      </c>
      <c r="L4358" s="13">
        <f>IFERROR(VLOOKUP(I4358,T_LISTES[],3,0),"")</f>
        <v>2</v>
      </c>
      <c r="M4358" s="13" t="str">
        <f t="shared" si="137"/>
        <v>COMMANDER</v>
      </c>
      <c r="N4358" s="23"/>
      <c r="O4358" s="8"/>
      <c r="P4358" s="69">
        <v>0</v>
      </c>
      <c r="Q4358" s="22"/>
      <c r="R4358" s="14" t="s">
        <v>2210</v>
      </c>
    </row>
    <row r="4359" spans="1:18" x14ac:dyDescent="0.25">
      <c r="A4359" s="14">
        <f t="shared" si="136"/>
        <v>4358</v>
      </c>
      <c r="B4359" s="15">
        <v>44470</v>
      </c>
      <c r="C4359" s="7">
        <v>44495</v>
      </c>
      <c r="D4359" s="8" t="s">
        <v>842</v>
      </c>
      <c r="E4359" s="22" t="s">
        <v>150</v>
      </c>
      <c r="F4359" s="67" t="s">
        <v>1744</v>
      </c>
      <c r="G4359" s="8"/>
      <c r="H4359" s="67" t="s">
        <v>1742</v>
      </c>
      <c r="I4359" s="22" t="s">
        <v>272</v>
      </c>
      <c r="J4359" s="68">
        <v>1</v>
      </c>
      <c r="K4359" s="13">
        <f>IFERROR(VLOOKUP(I4359,'LISTES stock'!A$2:B$1487,2,0)+SUMIFS(J4359:J4359,D4359:D4359,"ENTRÉE",I4359:I4359,I4359)-SUMIFS(J4359:J4359,D4359:D4359,"SORTIE",I4359:I4359,I4359),"")</f>
        <v>-3</v>
      </c>
      <c r="L4359" s="13">
        <f>IFERROR(VLOOKUP(I4359,T_LISTES[],3,0),"")</f>
        <v>0</v>
      </c>
      <c r="M4359" s="13" t="str">
        <f t="shared" si="137"/>
        <v>COMMANDER</v>
      </c>
      <c r="N4359" s="23"/>
      <c r="O4359" s="8"/>
      <c r="P4359" s="69">
        <v>0</v>
      </c>
      <c r="Q4359" s="22"/>
      <c r="R4359" s="14" t="s">
        <v>1743</v>
      </c>
    </row>
    <row r="4360" spans="1:18" x14ac:dyDescent="0.25">
      <c r="A4360" s="14">
        <f t="shared" si="136"/>
        <v>4359</v>
      </c>
      <c r="B4360" s="15">
        <v>44470</v>
      </c>
      <c r="C4360" s="7">
        <v>44495</v>
      </c>
      <c r="D4360" s="8" t="s">
        <v>842</v>
      </c>
      <c r="E4360" s="22" t="s">
        <v>658</v>
      </c>
      <c r="F4360" s="67" t="s">
        <v>1964</v>
      </c>
      <c r="G4360" s="8"/>
      <c r="H4360" s="67" t="s">
        <v>1742</v>
      </c>
      <c r="I4360" s="22" t="s">
        <v>7</v>
      </c>
      <c r="J4360" s="68">
        <v>1</v>
      </c>
      <c r="K4360" s="13">
        <f>IFERROR(VLOOKUP(I4360,'LISTES stock'!A$2:B$1487,2,0)+SUMIFS(J4360:J4360,D4360:D4360,"ENTRÉE",I4360:I4360,I4360)-SUMIFS(J4360:J4360,D4360:D4360,"SORTIE",I4360:I4360,I4360),"")</f>
        <v>0</v>
      </c>
      <c r="L4360" s="13">
        <f>IFERROR(VLOOKUP(I4360,T_LISTES[],3,0),"")</f>
        <v>2</v>
      </c>
      <c r="M4360" s="13" t="str">
        <f t="shared" si="137"/>
        <v>COMMANDER</v>
      </c>
      <c r="N4360" s="23"/>
      <c r="O4360" s="8"/>
      <c r="P4360" s="69">
        <v>0</v>
      </c>
      <c r="Q4360" s="22"/>
      <c r="R4360" s="14" t="s">
        <v>2204</v>
      </c>
    </row>
    <row r="4361" spans="1:18" x14ac:dyDescent="0.25">
      <c r="A4361" s="14">
        <f t="shared" si="136"/>
        <v>4360</v>
      </c>
      <c r="B4361" s="15">
        <v>44470</v>
      </c>
      <c r="C4361" s="7">
        <v>44495</v>
      </c>
      <c r="D4361" s="8" t="s">
        <v>842</v>
      </c>
      <c r="E4361" s="22" t="s">
        <v>658</v>
      </c>
      <c r="F4361" s="67" t="s">
        <v>1964</v>
      </c>
      <c r="G4361" s="8"/>
      <c r="H4361" s="67" t="s">
        <v>1742</v>
      </c>
      <c r="I4361" s="22" t="s">
        <v>329</v>
      </c>
      <c r="J4361" s="68">
        <v>1</v>
      </c>
      <c r="K4361" s="13">
        <f>IFERROR(VLOOKUP(I4361,'LISTES stock'!A$2:B$1487,2,0)+SUMIFS(J4361:J4361,D4361:D4361,"ENTRÉE",I4361:I4361,I4361)-SUMIFS(J4361:J4361,D4361:D4361,"SORTIE",I4361:I4361,I4361),"")</f>
        <v>33</v>
      </c>
      <c r="L4361" s="13">
        <f>IFERROR(VLOOKUP(I4361,T_LISTES[],3,0),"")</f>
        <v>2</v>
      </c>
      <c r="M4361" s="13" t="str">
        <f t="shared" si="137"/>
        <v/>
      </c>
      <c r="N4361" s="23"/>
      <c r="O4361" s="8"/>
      <c r="P4361" s="69">
        <v>0</v>
      </c>
      <c r="Q4361" s="22"/>
      <c r="R4361" s="14" t="s">
        <v>2204</v>
      </c>
    </row>
    <row r="4362" spans="1:18" x14ac:dyDescent="0.25">
      <c r="A4362" s="14">
        <f t="shared" si="136"/>
        <v>4361</v>
      </c>
      <c r="B4362" s="15">
        <v>44470</v>
      </c>
      <c r="C4362" s="7">
        <v>44495</v>
      </c>
      <c r="D4362" s="8" t="s">
        <v>842</v>
      </c>
      <c r="E4362" s="22" t="s">
        <v>442</v>
      </c>
      <c r="F4362" s="67" t="s">
        <v>1744</v>
      </c>
      <c r="G4362" s="8"/>
      <c r="H4362" s="67" t="s">
        <v>17</v>
      </c>
      <c r="I4362" s="22" t="s">
        <v>193</v>
      </c>
      <c r="J4362" s="68">
        <v>1</v>
      </c>
      <c r="K4362" s="13">
        <f>IFERROR(VLOOKUP(I4362,'LISTES stock'!A$2:B$1487,2,0)+SUMIFS(J4362:J4362,D4362:D4362,"ENTRÉE",I4362:I4362,I4362)-SUMIFS(J4362:J4362,D4362:D4362,"SORTIE",I4362:I4362,I4362),"")</f>
        <v>1</v>
      </c>
      <c r="L4362" s="13">
        <f>IFERROR(VLOOKUP(I4362,T_LISTES[],3,0),"")</f>
        <v>0</v>
      </c>
      <c r="M4362" s="13" t="str">
        <f t="shared" si="137"/>
        <v/>
      </c>
      <c r="N4362" s="23"/>
      <c r="O4362" s="8"/>
      <c r="P4362" s="69">
        <v>0</v>
      </c>
      <c r="Q4362" s="22"/>
      <c r="R4362" s="14" t="s">
        <v>1776</v>
      </c>
    </row>
    <row r="4363" spans="1:18" x14ac:dyDescent="0.25">
      <c r="A4363" s="14">
        <f t="shared" si="136"/>
        <v>4362</v>
      </c>
      <c r="B4363" s="15">
        <v>44470</v>
      </c>
      <c r="C4363" s="7">
        <v>44495</v>
      </c>
      <c r="D4363" s="8" t="s">
        <v>842</v>
      </c>
      <c r="E4363" s="22" t="s">
        <v>28</v>
      </c>
      <c r="F4363" s="67" t="s">
        <v>2207</v>
      </c>
      <c r="G4363" s="8"/>
      <c r="H4363" s="67" t="s">
        <v>1769</v>
      </c>
      <c r="I4363" s="22" t="s">
        <v>30</v>
      </c>
      <c r="J4363" s="68">
        <v>1</v>
      </c>
      <c r="K4363" s="13">
        <f>IFERROR(VLOOKUP(I4363,'LISTES stock'!A$2:B$1487,2,0)+SUMIFS(J4363:J4363,D4363:D4363,"ENTRÉE",I4363:I4363,I4363)-SUMIFS(J4363:J4363,D4363:D4363,"SORTIE",I4363:I4363,I4363),"")</f>
        <v>-3</v>
      </c>
      <c r="L4363" s="13">
        <f>IFERROR(VLOOKUP(I4363,T_LISTES[],3,0),"")</f>
        <v>0</v>
      </c>
      <c r="M4363" s="13" t="str">
        <f t="shared" si="137"/>
        <v>COMMANDER</v>
      </c>
      <c r="N4363" s="23"/>
      <c r="O4363" s="8"/>
      <c r="P4363" s="69">
        <v>0</v>
      </c>
      <c r="Q4363" s="22"/>
      <c r="R4363" s="14" t="s">
        <v>1778</v>
      </c>
    </row>
    <row r="4364" spans="1:18" x14ac:dyDescent="0.25">
      <c r="A4364" s="14">
        <f t="shared" si="136"/>
        <v>4363</v>
      </c>
      <c r="B4364" s="15">
        <v>44470</v>
      </c>
      <c r="C4364" s="7">
        <v>44495</v>
      </c>
      <c r="D4364" s="8" t="s">
        <v>842</v>
      </c>
      <c r="E4364" s="22" t="s">
        <v>124</v>
      </c>
      <c r="F4364" s="67" t="s">
        <v>1747</v>
      </c>
      <c r="G4364" s="8"/>
      <c r="H4364" s="67" t="s">
        <v>17</v>
      </c>
      <c r="I4364" s="22" t="s">
        <v>280</v>
      </c>
      <c r="J4364" s="68">
        <v>1</v>
      </c>
      <c r="K4364" s="13">
        <f>IFERROR(VLOOKUP(I4364,'LISTES stock'!A$2:B$1487,2,0)+SUMIFS(J4364:J4364,D4364:D4364,"ENTRÉE",I4364:I4364,I4364)-SUMIFS(J4364:J4364,D4364:D4364,"SORTIE",I4364:I4364,I4364),"")</f>
        <v>-14</v>
      </c>
      <c r="L4364" s="13">
        <f>IFERROR(VLOOKUP(I4364,T_LISTES[],3,0),"")</f>
        <v>0</v>
      </c>
      <c r="M4364" s="13" t="str">
        <f t="shared" si="137"/>
        <v>COMMANDER</v>
      </c>
      <c r="N4364" s="23"/>
      <c r="O4364" s="8"/>
      <c r="P4364" s="69">
        <v>0</v>
      </c>
      <c r="Q4364" s="22" t="s">
        <v>2217</v>
      </c>
      <c r="R4364" s="14" t="s">
        <v>1789</v>
      </c>
    </row>
    <row r="4365" spans="1:18" x14ac:dyDescent="0.25">
      <c r="A4365" s="14">
        <f t="shared" si="136"/>
        <v>4364</v>
      </c>
      <c r="B4365" s="15">
        <v>44470</v>
      </c>
      <c r="C4365" s="7">
        <v>44495</v>
      </c>
      <c r="D4365" s="8" t="s">
        <v>842</v>
      </c>
      <c r="E4365" s="22" t="s">
        <v>442</v>
      </c>
      <c r="F4365" s="67" t="s">
        <v>1735</v>
      </c>
      <c r="G4365" s="8"/>
      <c r="H4365" s="67" t="s">
        <v>26</v>
      </c>
      <c r="I4365" s="22" t="s">
        <v>59</v>
      </c>
      <c r="J4365" s="68">
        <v>1</v>
      </c>
      <c r="K4365" s="13">
        <f>IFERROR(VLOOKUP(I4365,'LISTES stock'!A$2:B$1487,2,0)+SUMIFS(J4365:J4365,D4365:D4365,"ENTRÉE",I4365:I4365,I4365)-SUMIFS(J4365:J4365,D4365:D4365,"SORTIE",I4365:I4365,I4365),"")</f>
        <v>-2</v>
      </c>
      <c r="L4365" s="13">
        <f>IFERROR(VLOOKUP(I4365,T_LISTES[],3,0),"")</f>
        <v>2</v>
      </c>
      <c r="M4365" s="13" t="str">
        <f t="shared" si="137"/>
        <v>COMMANDER</v>
      </c>
      <c r="N4365" s="23"/>
      <c r="O4365" s="8"/>
      <c r="P4365" s="69">
        <v>0</v>
      </c>
      <c r="Q4365" s="22"/>
      <c r="R4365" s="14" t="s">
        <v>1776</v>
      </c>
    </row>
    <row r="4366" spans="1:18" x14ac:dyDescent="0.25">
      <c r="A4366" s="14">
        <f t="shared" si="136"/>
        <v>4365</v>
      </c>
      <c r="B4366" s="15">
        <v>44470</v>
      </c>
      <c r="C4366" s="7">
        <v>44495</v>
      </c>
      <c r="D4366" s="8" t="s">
        <v>842</v>
      </c>
      <c r="E4366" s="22" t="s">
        <v>442</v>
      </c>
      <c r="F4366" s="67" t="s">
        <v>1735</v>
      </c>
      <c r="G4366" s="8"/>
      <c r="H4366" s="67" t="s">
        <v>26</v>
      </c>
      <c r="I4366" s="22" t="s">
        <v>60</v>
      </c>
      <c r="J4366" s="68">
        <v>1</v>
      </c>
      <c r="K4366" s="13">
        <f>IFERROR(VLOOKUP(I4366,'LISTES stock'!A$2:B$1487,2,0)+SUMIFS(J4366:J4366,D4366:D4366,"ENTRÉE",I4366:I4366,I4366)-SUMIFS(J4366:J4366,D4366:D4366,"SORTIE",I4366:I4366,I4366),"")</f>
        <v>-3</v>
      </c>
      <c r="L4366" s="13">
        <f>IFERROR(VLOOKUP(I4366,T_LISTES[],3,0),"")</f>
        <v>2</v>
      </c>
      <c r="M4366" s="13" t="str">
        <f t="shared" si="137"/>
        <v>COMMANDER</v>
      </c>
      <c r="N4366" s="23"/>
      <c r="O4366" s="8"/>
      <c r="P4366" s="69">
        <v>0</v>
      </c>
      <c r="Q4366" s="22"/>
      <c r="R4366" s="14" t="s">
        <v>1776</v>
      </c>
    </row>
    <row r="4367" spans="1:18" x14ac:dyDescent="0.25">
      <c r="A4367" s="14">
        <f t="shared" si="136"/>
        <v>4366</v>
      </c>
      <c r="B4367" s="15">
        <v>44470</v>
      </c>
      <c r="C4367" s="7">
        <v>44495</v>
      </c>
      <c r="D4367" s="8" t="s">
        <v>842</v>
      </c>
      <c r="E4367" s="22" t="s">
        <v>707</v>
      </c>
      <c r="F4367" s="67" t="s">
        <v>1747</v>
      </c>
      <c r="G4367" s="8"/>
      <c r="H4367" s="67" t="s">
        <v>26</v>
      </c>
      <c r="I4367" s="22" t="s">
        <v>25</v>
      </c>
      <c r="J4367" s="68">
        <v>1</v>
      </c>
      <c r="K4367" s="13">
        <f>IFERROR(VLOOKUP(I4367,'LISTES stock'!A$2:B$1487,2,0)+SUMIFS(J4367:J4367,D4367:D4367,"ENTRÉE",I4367:I4367,I4367)-SUMIFS(J4367:J4367,D4367:D4367,"SORTIE",I4367:I4367,I4367),"")</f>
        <v>-3</v>
      </c>
      <c r="L4367" s="13">
        <f>IFERROR(VLOOKUP(I4367,T_LISTES[],3,0),"")</f>
        <v>2</v>
      </c>
      <c r="M4367" s="13" t="str">
        <f t="shared" si="137"/>
        <v>COMMANDER</v>
      </c>
      <c r="N4367" s="23"/>
      <c r="O4367" s="8"/>
      <c r="P4367" s="69">
        <v>0</v>
      </c>
      <c r="Q4367" s="22" t="s">
        <v>1780</v>
      </c>
      <c r="R4367" s="14" t="s">
        <v>1737</v>
      </c>
    </row>
    <row r="4368" spans="1:18" x14ac:dyDescent="0.25">
      <c r="A4368" s="14">
        <f t="shared" si="136"/>
        <v>4367</v>
      </c>
      <c r="B4368" s="15">
        <v>44470</v>
      </c>
      <c r="C4368" s="7">
        <v>44495</v>
      </c>
      <c r="D4368" s="8" t="s">
        <v>842</v>
      </c>
      <c r="E4368" s="22" t="s">
        <v>707</v>
      </c>
      <c r="F4368" s="67" t="s">
        <v>1747</v>
      </c>
      <c r="G4368" s="8"/>
      <c r="H4368" s="67" t="s">
        <v>26</v>
      </c>
      <c r="I4368" s="22" t="s">
        <v>27</v>
      </c>
      <c r="J4368" s="68">
        <v>1</v>
      </c>
      <c r="K4368" s="13">
        <f>IFERROR(VLOOKUP(I4368,'LISTES stock'!A$2:B$1487,2,0)+SUMIFS(J4368:J4368,D4368:D4368,"ENTRÉE",I4368:I4368,I4368)-SUMIFS(J4368:J4368,D4368:D4368,"SORTIE",I4368:I4368,I4368),"")</f>
        <v>21</v>
      </c>
      <c r="L4368" s="13">
        <f>IFERROR(VLOOKUP(I4368,T_LISTES[],3,0),"")</f>
        <v>2</v>
      </c>
      <c r="M4368" s="13" t="str">
        <f t="shared" si="137"/>
        <v/>
      </c>
      <c r="N4368" s="23"/>
      <c r="O4368" s="8"/>
      <c r="P4368" s="69">
        <v>0</v>
      </c>
      <c r="Q4368" s="22" t="s">
        <v>1780</v>
      </c>
      <c r="R4368" s="14" t="s">
        <v>1737</v>
      </c>
    </row>
    <row r="4369" spans="1:18" x14ac:dyDescent="0.25">
      <c r="A4369" s="14">
        <f t="shared" si="136"/>
        <v>4368</v>
      </c>
      <c r="B4369" s="15">
        <v>44470</v>
      </c>
      <c r="C4369" s="7">
        <v>44495</v>
      </c>
      <c r="D4369" s="8" t="s">
        <v>842</v>
      </c>
      <c r="E4369" s="22" t="s">
        <v>707</v>
      </c>
      <c r="F4369" s="67" t="s">
        <v>1765</v>
      </c>
      <c r="G4369" s="8"/>
      <c r="H4369" s="67" t="s">
        <v>58</v>
      </c>
      <c r="I4369" s="22" t="s">
        <v>57</v>
      </c>
      <c r="J4369" s="68">
        <v>27</v>
      </c>
      <c r="K4369" s="13">
        <f>IFERROR(VLOOKUP(I4369,'LISTES stock'!A$2:B$1487,2,0)+SUMIFS(J4369:J4369,D4369:D4369,"ENTRÉE",I4369:I4369,I4369)-SUMIFS(J4369:J4369,D4369:D4369,"SORTIE",I4369:I4369,I4369),"")</f>
        <v>-7071</v>
      </c>
      <c r="L4369" s="13">
        <f>IFERROR(VLOOKUP(I4369,T_LISTES[],3,0),"")</f>
        <v>0</v>
      </c>
      <c r="M4369" s="13" t="str">
        <f t="shared" si="137"/>
        <v>COMMANDER</v>
      </c>
      <c r="N4369" s="23" t="s">
        <v>1861</v>
      </c>
      <c r="O4369" s="8"/>
      <c r="P4369" s="69">
        <v>0</v>
      </c>
      <c r="Q4369" s="22" t="s">
        <v>1780</v>
      </c>
      <c r="R4369" s="14" t="s">
        <v>1737</v>
      </c>
    </row>
    <row r="4370" spans="1:18" x14ac:dyDescent="0.25">
      <c r="A4370" s="14">
        <f t="shared" si="136"/>
        <v>4369</v>
      </c>
      <c r="B4370" s="15">
        <v>44470</v>
      </c>
      <c r="C4370" s="7">
        <v>44495</v>
      </c>
      <c r="D4370" s="8" t="s">
        <v>842</v>
      </c>
      <c r="E4370" s="22" t="s">
        <v>316</v>
      </c>
      <c r="F4370" s="67" t="s">
        <v>1964</v>
      </c>
      <c r="G4370" s="8"/>
      <c r="H4370" s="67" t="s">
        <v>1742</v>
      </c>
      <c r="I4370" s="22" t="s">
        <v>238</v>
      </c>
      <c r="J4370" s="68">
        <v>1</v>
      </c>
      <c r="K4370" s="13">
        <f>IFERROR(VLOOKUP(I4370,'LISTES stock'!A$2:B$1487,2,0)+SUMIFS(J4370:J4370,D4370:D4370,"ENTRÉE",I4370:I4370,I4370)-SUMIFS(J4370:J4370,D4370:D4370,"SORTIE",I4370:I4370,I4370),"")</f>
        <v>11</v>
      </c>
      <c r="L4370" s="13">
        <f>IFERROR(VLOOKUP(I4370,T_LISTES[],3,0),"")</f>
        <v>2</v>
      </c>
      <c r="M4370" s="13" t="str">
        <f t="shared" si="137"/>
        <v/>
      </c>
      <c r="N4370" s="23"/>
      <c r="O4370" s="8"/>
      <c r="P4370" s="69">
        <v>0</v>
      </c>
      <c r="Q4370" s="22"/>
      <c r="R4370" s="14" t="s">
        <v>2204</v>
      </c>
    </row>
    <row r="4371" spans="1:18" x14ac:dyDescent="0.25">
      <c r="A4371" s="14">
        <f t="shared" si="136"/>
        <v>4370</v>
      </c>
      <c r="B4371" s="15">
        <v>44470</v>
      </c>
      <c r="C4371" s="7">
        <v>44495</v>
      </c>
      <c r="D4371" s="8" t="s">
        <v>842</v>
      </c>
      <c r="E4371" s="22" t="s">
        <v>6</v>
      </c>
      <c r="F4371" s="67" t="s">
        <v>1964</v>
      </c>
      <c r="G4371" s="8"/>
      <c r="H4371" s="67" t="s">
        <v>1742</v>
      </c>
      <c r="I4371" s="22" t="s">
        <v>238</v>
      </c>
      <c r="J4371" s="68">
        <v>1</v>
      </c>
      <c r="K4371" s="13">
        <f>IFERROR(VLOOKUP(I4371,'LISTES stock'!A$2:B$1487,2,0)+SUMIFS(J4371:J4371,D4371:D4371,"ENTRÉE",I4371:I4371,I4371)-SUMIFS(J4371:J4371,D4371:D4371,"SORTIE",I4371:I4371,I4371),"")</f>
        <v>11</v>
      </c>
      <c r="L4371" s="13">
        <f>IFERROR(VLOOKUP(I4371,T_LISTES[],3,0),"")</f>
        <v>2</v>
      </c>
      <c r="M4371" s="13" t="str">
        <f t="shared" si="137"/>
        <v/>
      </c>
      <c r="N4371" s="23"/>
      <c r="O4371" s="8"/>
      <c r="P4371" s="69">
        <v>0</v>
      </c>
      <c r="Q4371" s="22"/>
      <c r="R4371" s="14" t="s">
        <v>2204</v>
      </c>
    </row>
    <row r="4372" spans="1:18" x14ac:dyDescent="0.25">
      <c r="A4372" s="14">
        <f t="shared" si="136"/>
        <v>4371</v>
      </c>
      <c r="B4372" s="15">
        <v>44470</v>
      </c>
      <c r="C4372" s="7">
        <v>44495</v>
      </c>
      <c r="D4372" s="8" t="s">
        <v>842</v>
      </c>
      <c r="E4372" s="22" t="s">
        <v>179</v>
      </c>
      <c r="F4372" s="67" t="s">
        <v>1964</v>
      </c>
      <c r="G4372" s="8"/>
      <c r="H4372" s="67" t="s">
        <v>1742</v>
      </c>
      <c r="I4372" s="22" t="s">
        <v>238</v>
      </c>
      <c r="J4372" s="68">
        <v>1</v>
      </c>
      <c r="K4372" s="13">
        <f>IFERROR(VLOOKUP(I4372,'LISTES stock'!A$2:B$1487,2,0)+SUMIFS(J4372:J4372,D4372:D4372,"ENTRÉE",I4372:I4372,I4372)-SUMIFS(J4372:J4372,D4372:D4372,"SORTIE",I4372:I4372,I4372),"")</f>
        <v>11</v>
      </c>
      <c r="L4372" s="13">
        <f>IFERROR(VLOOKUP(I4372,T_LISTES[],3,0),"")</f>
        <v>2</v>
      </c>
      <c r="M4372" s="13" t="str">
        <f t="shared" si="137"/>
        <v/>
      </c>
      <c r="N4372" s="23"/>
      <c r="O4372" s="8"/>
      <c r="P4372" s="69">
        <v>0</v>
      </c>
      <c r="Q4372" s="22"/>
      <c r="R4372" s="14" t="s">
        <v>2204</v>
      </c>
    </row>
    <row r="4373" spans="1:18" x14ac:dyDescent="0.25">
      <c r="A4373" s="14">
        <f t="shared" si="136"/>
        <v>4372</v>
      </c>
      <c r="B4373" s="15">
        <v>44470</v>
      </c>
      <c r="C4373" s="7">
        <v>44495</v>
      </c>
      <c r="D4373" s="8" t="s">
        <v>842</v>
      </c>
      <c r="E4373" s="22" t="s">
        <v>474</v>
      </c>
      <c r="F4373" s="67" t="s">
        <v>1964</v>
      </c>
      <c r="G4373" s="8"/>
      <c r="H4373" s="67" t="s">
        <v>1742</v>
      </c>
      <c r="I4373" s="22" t="s">
        <v>238</v>
      </c>
      <c r="J4373" s="68">
        <v>1</v>
      </c>
      <c r="K4373" s="13">
        <f>IFERROR(VLOOKUP(I4373,'LISTES stock'!A$2:B$1487,2,0)+SUMIFS(J4373:J4373,D4373:D4373,"ENTRÉE",I4373:I4373,I4373)-SUMIFS(J4373:J4373,D4373:D4373,"SORTIE",I4373:I4373,I4373),"")</f>
        <v>11</v>
      </c>
      <c r="L4373" s="13">
        <f>IFERROR(VLOOKUP(I4373,T_LISTES[],3,0),"")</f>
        <v>2</v>
      </c>
      <c r="M4373" s="13" t="str">
        <f t="shared" si="137"/>
        <v/>
      </c>
      <c r="N4373" s="23"/>
      <c r="O4373" s="8"/>
      <c r="P4373" s="69">
        <v>0</v>
      </c>
      <c r="Q4373" s="22"/>
      <c r="R4373" s="14" t="s">
        <v>2204</v>
      </c>
    </row>
    <row r="4374" spans="1:18" x14ac:dyDescent="0.25">
      <c r="A4374" s="14">
        <f t="shared" si="136"/>
        <v>4373</v>
      </c>
      <c r="B4374" s="15">
        <v>44470</v>
      </c>
      <c r="C4374" s="7">
        <v>44495</v>
      </c>
      <c r="D4374" s="8" t="s">
        <v>842</v>
      </c>
      <c r="E4374" s="22" t="s">
        <v>150</v>
      </c>
      <c r="F4374" s="67" t="s">
        <v>1747</v>
      </c>
      <c r="G4374" s="8"/>
      <c r="H4374" s="67" t="s">
        <v>26</v>
      </c>
      <c r="I4374" s="22" t="s">
        <v>25</v>
      </c>
      <c r="J4374" s="68">
        <v>2</v>
      </c>
      <c r="K4374" s="13">
        <f>IFERROR(VLOOKUP(I4374,'LISTES stock'!A$2:B$1487,2,0)+SUMIFS(J4374:J4374,D4374:D4374,"ENTRÉE",I4374:I4374,I4374)-SUMIFS(J4374:J4374,D4374:D4374,"SORTIE",I4374:I4374,I4374),"")</f>
        <v>-4</v>
      </c>
      <c r="L4374" s="13">
        <f>IFERROR(VLOOKUP(I4374,T_LISTES[],3,0),"")</f>
        <v>2</v>
      </c>
      <c r="M4374" s="13" t="str">
        <f t="shared" si="137"/>
        <v>COMMANDER</v>
      </c>
      <c r="N4374" s="23"/>
      <c r="O4374" s="8"/>
      <c r="P4374" s="69">
        <v>0</v>
      </c>
      <c r="Q4374" s="22" t="s">
        <v>1780</v>
      </c>
      <c r="R4374" s="14" t="s">
        <v>1790</v>
      </c>
    </row>
    <row r="4375" spans="1:18" x14ac:dyDescent="0.25">
      <c r="A4375" s="14">
        <f t="shared" si="136"/>
        <v>4374</v>
      </c>
      <c r="B4375" s="15">
        <v>44470</v>
      </c>
      <c r="C4375" s="7">
        <v>44495</v>
      </c>
      <c r="D4375" s="8" t="s">
        <v>842</v>
      </c>
      <c r="E4375" s="22" t="s">
        <v>150</v>
      </c>
      <c r="F4375" s="67" t="s">
        <v>1765</v>
      </c>
      <c r="G4375" s="8"/>
      <c r="H4375" s="67" t="s">
        <v>58</v>
      </c>
      <c r="I4375" s="22" t="s">
        <v>57</v>
      </c>
      <c r="J4375" s="68">
        <v>27</v>
      </c>
      <c r="K4375" s="13">
        <f>IFERROR(VLOOKUP(I4375,'LISTES stock'!A$2:B$1487,2,0)+SUMIFS(J4375:J4375,D4375:D4375,"ENTRÉE",I4375:I4375,I4375)-SUMIFS(J4375:J4375,D4375:D4375,"SORTIE",I4375:I4375,I4375),"")</f>
        <v>-7071</v>
      </c>
      <c r="L4375" s="13">
        <f>IFERROR(VLOOKUP(I4375,T_LISTES[],3,0),"")</f>
        <v>0</v>
      </c>
      <c r="M4375" s="13" t="str">
        <f t="shared" si="137"/>
        <v>COMMANDER</v>
      </c>
      <c r="N4375" s="23" t="s">
        <v>1861</v>
      </c>
      <c r="O4375" s="8"/>
      <c r="P4375" s="69">
        <v>0</v>
      </c>
      <c r="Q4375" s="22" t="s">
        <v>1780</v>
      </c>
      <c r="R4375" s="14" t="s">
        <v>1790</v>
      </c>
    </row>
    <row r="4376" spans="1:18" x14ac:dyDescent="0.25">
      <c r="A4376" s="14">
        <f t="shared" si="136"/>
        <v>4375</v>
      </c>
      <c r="B4376" s="15">
        <v>44470</v>
      </c>
      <c r="C4376" s="7">
        <v>44495</v>
      </c>
      <c r="D4376" s="8" t="s">
        <v>842</v>
      </c>
      <c r="E4376" s="22" t="s">
        <v>150</v>
      </c>
      <c r="F4376" s="67" t="s">
        <v>1768</v>
      </c>
      <c r="G4376" s="8"/>
      <c r="H4376" s="67" t="s">
        <v>1796</v>
      </c>
      <c r="I4376" s="22" t="s">
        <v>411</v>
      </c>
      <c r="J4376" s="68">
        <v>1</v>
      </c>
      <c r="K4376" s="13">
        <f>IFERROR(VLOOKUP(I4376,'LISTES stock'!A$2:B$1487,2,0)+SUMIFS(J4376:J4376,D4376:D4376,"ENTRÉE",I4376:I4376,I4376)-SUMIFS(J4376:J4376,D4376:D4376,"SORTIE",I4376:I4376,I4376),"")</f>
        <v>-3</v>
      </c>
      <c r="L4376" s="13">
        <f>IFERROR(VLOOKUP(I4376,T_LISTES[],3,0),"")</f>
        <v>2</v>
      </c>
      <c r="M4376" s="13" t="str">
        <f t="shared" si="137"/>
        <v>COMMANDER</v>
      </c>
      <c r="N4376" s="23"/>
      <c r="O4376" s="8">
        <v>15000</v>
      </c>
      <c r="P4376" s="69">
        <v>0</v>
      </c>
      <c r="Q4376" s="22"/>
      <c r="R4376" s="14" t="s">
        <v>2256</v>
      </c>
    </row>
    <row r="4377" spans="1:18" x14ac:dyDescent="0.25">
      <c r="A4377" s="14">
        <f t="shared" si="136"/>
        <v>4376</v>
      </c>
      <c r="B4377" s="15">
        <v>44470</v>
      </c>
      <c r="C4377" s="7">
        <v>44495</v>
      </c>
      <c r="D4377" s="8" t="s">
        <v>842</v>
      </c>
      <c r="E4377" s="22" t="s">
        <v>150</v>
      </c>
      <c r="F4377" s="67" t="s">
        <v>1747</v>
      </c>
      <c r="G4377" s="8"/>
      <c r="H4377" s="67" t="s">
        <v>17</v>
      </c>
      <c r="I4377" s="22" t="s">
        <v>54</v>
      </c>
      <c r="J4377" s="68">
        <v>1</v>
      </c>
      <c r="K4377" s="13">
        <f>IFERROR(VLOOKUP(I4377,'LISTES stock'!A$2:B$1487,2,0)+SUMIFS(J4377:J4377,D4377:D4377,"ENTRÉE",I4377:I4377,I4377)-SUMIFS(J4377:J4377,D4377:D4377,"SORTIE",I4377:I4377,I4377),"")</f>
        <v>-2</v>
      </c>
      <c r="L4377" s="13">
        <f>IFERROR(VLOOKUP(I4377,T_LISTES[],3,0),"")</f>
        <v>0</v>
      </c>
      <c r="M4377" s="13" t="str">
        <f t="shared" si="137"/>
        <v>COMMANDER</v>
      </c>
      <c r="N4377" s="23"/>
      <c r="O4377" s="8"/>
      <c r="P4377" s="69">
        <v>0</v>
      </c>
      <c r="Q4377" s="22" t="s">
        <v>1757</v>
      </c>
      <c r="R4377" s="14" t="s">
        <v>1790</v>
      </c>
    </row>
    <row r="4378" spans="1:18" x14ac:dyDescent="0.25">
      <c r="A4378" s="14">
        <f t="shared" si="136"/>
        <v>4377</v>
      </c>
      <c r="B4378" s="15">
        <v>44470</v>
      </c>
      <c r="C4378" s="7">
        <v>44495</v>
      </c>
      <c r="D4378" s="8" t="s">
        <v>842</v>
      </c>
      <c r="E4378" s="22" t="s">
        <v>866</v>
      </c>
      <c r="F4378" s="67" t="s">
        <v>1768</v>
      </c>
      <c r="G4378" s="8"/>
      <c r="H4378" s="67" t="s">
        <v>1796</v>
      </c>
      <c r="I4378" s="22" t="s">
        <v>411</v>
      </c>
      <c r="J4378" s="68">
        <v>1</v>
      </c>
      <c r="K4378" s="13">
        <f>IFERROR(VLOOKUP(I4378,'LISTES stock'!A$2:B$1487,2,0)+SUMIFS(J4378:J4378,D4378:D4378,"ENTRÉE",I4378:I4378,I4378)-SUMIFS(J4378:J4378,D4378:D4378,"SORTIE",I4378:I4378,I4378),"")</f>
        <v>-3</v>
      </c>
      <c r="L4378" s="13">
        <f>IFERROR(VLOOKUP(I4378,T_LISTES[],3,0),"")</f>
        <v>2</v>
      </c>
      <c r="M4378" s="13" t="str">
        <f t="shared" si="137"/>
        <v>COMMANDER</v>
      </c>
      <c r="N4378" s="23"/>
      <c r="O4378" s="8">
        <v>15000</v>
      </c>
      <c r="P4378" s="69">
        <v>0</v>
      </c>
      <c r="Q4378" s="22"/>
      <c r="R4378" s="14" t="s">
        <v>1994</v>
      </c>
    </row>
    <row r="4379" spans="1:18" x14ac:dyDescent="0.25">
      <c r="A4379" s="14">
        <f t="shared" si="136"/>
        <v>4378</v>
      </c>
      <c r="B4379" s="15">
        <v>44470</v>
      </c>
      <c r="C4379" s="7">
        <v>44495</v>
      </c>
      <c r="D4379" s="8" t="s">
        <v>842</v>
      </c>
      <c r="E4379" s="22" t="s">
        <v>239</v>
      </c>
      <c r="F4379" s="67" t="s">
        <v>1747</v>
      </c>
      <c r="G4379" s="8"/>
      <c r="H4379" s="67" t="s">
        <v>1742</v>
      </c>
      <c r="I4379" s="22" t="s">
        <v>297</v>
      </c>
      <c r="J4379" s="68">
        <v>1</v>
      </c>
      <c r="K4379" s="13">
        <f>IFERROR(VLOOKUP(I4379,'LISTES stock'!A$2:B$1487,2,0)+SUMIFS(J4379:J4379,D4379:D4379,"ENTRÉE",I4379:I4379,I4379)-SUMIFS(J4379:J4379,D4379:D4379,"SORTIE",I4379:I4379,I4379),"")</f>
        <v>-5</v>
      </c>
      <c r="L4379" s="13">
        <f>IFERROR(VLOOKUP(I4379,T_LISTES[],3,0),"")</f>
        <v>2</v>
      </c>
      <c r="M4379" s="13" t="str">
        <f t="shared" si="137"/>
        <v>COMMANDER</v>
      </c>
      <c r="N4379" s="23"/>
      <c r="O4379" s="8"/>
      <c r="P4379" s="69">
        <v>0</v>
      </c>
      <c r="Q4379" s="22"/>
      <c r="R4379" s="14" t="s">
        <v>2210</v>
      </c>
    </row>
    <row r="4380" spans="1:18" x14ac:dyDescent="0.25">
      <c r="A4380" s="14">
        <f t="shared" si="136"/>
        <v>4379</v>
      </c>
      <c r="B4380" s="15">
        <v>44470</v>
      </c>
      <c r="C4380" s="7">
        <v>44495</v>
      </c>
      <c r="D4380" s="8" t="s">
        <v>842</v>
      </c>
      <c r="E4380" s="22" t="s">
        <v>239</v>
      </c>
      <c r="F4380" s="67" t="s">
        <v>1747</v>
      </c>
      <c r="G4380" s="8"/>
      <c r="H4380" s="67" t="s">
        <v>1742</v>
      </c>
      <c r="I4380" s="22" t="s">
        <v>298</v>
      </c>
      <c r="J4380" s="68">
        <v>1</v>
      </c>
      <c r="K4380" s="13">
        <f>IFERROR(VLOOKUP(I4380,'LISTES stock'!A$2:B$1487,2,0)+SUMIFS(J4380:J4380,D4380:D4380,"ENTRÉE",I4380:I4380,I4380)-SUMIFS(J4380:J4380,D4380:D4380,"SORTIE",I4380:I4380,I4380),"")</f>
        <v>-12</v>
      </c>
      <c r="L4380" s="13">
        <f>IFERROR(VLOOKUP(I4380,T_LISTES[],3,0),"")</f>
        <v>2</v>
      </c>
      <c r="M4380" s="13" t="str">
        <f t="shared" si="137"/>
        <v>COMMANDER</v>
      </c>
      <c r="N4380" s="23"/>
      <c r="O4380" s="8"/>
      <c r="P4380" s="69">
        <v>0</v>
      </c>
      <c r="Q4380" s="22"/>
      <c r="R4380" s="14" t="s">
        <v>2210</v>
      </c>
    </row>
    <row r="4381" spans="1:18" x14ac:dyDescent="0.25">
      <c r="A4381" s="14">
        <f t="shared" si="136"/>
        <v>4380</v>
      </c>
      <c r="B4381" s="15">
        <v>44470</v>
      </c>
      <c r="C4381" s="7">
        <v>44495</v>
      </c>
      <c r="D4381" s="8" t="s">
        <v>842</v>
      </c>
      <c r="E4381" s="22" t="s">
        <v>239</v>
      </c>
      <c r="F4381" s="67" t="s">
        <v>1867</v>
      </c>
      <c r="G4381" s="8"/>
      <c r="H4381" s="67" t="s">
        <v>1742</v>
      </c>
      <c r="I4381" s="22" t="s">
        <v>238</v>
      </c>
      <c r="J4381" s="68">
        <v>1</v>
      </c>
      <c r="K4381" s="13">
        <f>IFERROR(VLOOKUP(I4381,'LISTES stock'!A$2:B$1487,2,0)+SUMIFS(J4381:J4381,D4381:D4381,"ENTRÉE",I4381:I4381,I4381)-SUMIFS(J4381:J4381,D4381:D4381,"SORTIE",I4381:I4381,I4381),"")</f>
        <v>11</v>
      </c>
      <c r="L4381" s="13">
        <f>IFERROR(VLOOKUP(I4381,T_LISTES[],3,0),"")</f>
        <v>2</v>
      </c>
      <c r="M4381" s="13" t="str">
        <f t="shared" si="137"/>
        <v/>
      </c>
      <c r="N4381" s="23"/>
      <c r="O4381" s="8"/>
      <c r="P4381" s="69">
        <v>0</v>
      </c>
      <c r="Q4381" s="22"/>
      <c r="R4381" s="14" t="s">
        <v>2210</v>
      </c>
    </row>
    <row r="4382" spans="1:18" x14ac:dyDescent="0.25">
      <c r="A4382" s="14">
        <f t="shared" si="136"/>
        <v>4381</v>
      </c>
      <c r="B4382" s="15">
        <v>44470</v>
      </c>
      <c r="C4382" s="7">
        <v>44495</v>
      </c>
      <c r="D4382" s="8" t="s">
        <v>842</v>
      </c>
      <c r="E4382" s="22" t="s">
        <v>55</v>
      </c>
      <c r="F4382" s="67" t="s">
        <v>1867</v>
      </c>
      <c r="G4382" s="8"/>
      <c r="H4382" s="67" t="s">
        <v>1742</v>
      </c>
      <c r="I4382" s="22" t="s">
        <v>329</v>
      </c>
      <c r="J4382" s="68">
        <v>2</v>
      </c>
      <c r="K4382" s="13">
        <f>IFERROR(VLOOKUP(I4382,'LISTES stock'!A$2:B$1487,2,0)+SUMIFS(J4382:J4382,D4382:D4382,"ENTRÉE",I4382:I4382,I4382)-SUMIFS(J4382:J4382,D4382:D4382,"SORTIE",I4382:I4382,I4382),"")</f>
        <v>32</v>
      </c>
      <c r="L4382" s="13">
        <f>IFERROR(VLOOKUP(I4382,T_LISTES[],3,0),"")</f>
        <v>2</v>
      </c>
      <c r="M4382" s="13" t="str">
        <f t="shared" si="137"/>
        <v/>
      </c>
      <c r="N4382" s="23"/>
      <c r="O4382" s="8"/>
      <c r="P4382" s="69">
        <v>0</v>
      </c>
      <c r="Q4382" s="22"/>
      <c r="R4382" s="14" t="s">
        <v>1743</v>
      </c>
    </row>
    <row r="4383" spans="1:18" x14ac:dyDescent="0.25">
      <c r="A4383" s="14">
        <f t="shared" si="136"/>
        <v>4382</v>
      </c>
      <c r="B4383" s="15">
        <v>44470</v>
      </c>
      <c r="C4383" s="7">
        <v>44495</v>
      </c>
      <c r="D4383" s="8" t="s">
        <v>842</v>
      </c>
      <c r="E4383" s="22" t="s">
        <v>84</v>
      </c>
      <c r="F4383" s="67" t="s">
        <v>1744</v>
      </c>
      <c r="G4383" s="8"/>
      <c r="H4383" s="67" t="s">
        <v>20</v>
      </c>
      <c r="I4383" s="22" t="s">
        <v>653</v>
      </c>
      <c r="J4383" s="68">
        <v>1</v>
      </c>
      <c r="K4383" s="13">
        <f>IFERROR(VLOOKUP(I4383,'LISTES stock'!A$2:B$1487,2,0)+SUMIFS(J4383:J4383,D4383:D4383,"ENTRÉE",I4383:I4383,I4383)-SUMIFS(J4383:J4383,D4383:D4383,"SORTIE",I4383:I4383,I4383),"")</f>
        <v>-2</v>
      </c>
      <c r="L4383" s="13">
        <f>IFERROR(VLOOKUP(I4383,T_LISTES[],3,0),"")</f>
        <v>0</v>
      </c>
      <c r="M4383" s="13" t="str">
        <f t="shared" si="137"/>
        <v>COMMANDER</v>
      </c>
      <c r="N4383" s="23"/>
      <c r="O4383" s="8"/>
      <c r="P4383" s="69">
        <v>0</v>
      </c>
      <c r="Q4383" s="22"/>
      <c r="R4383" s="14" t="s">
        <v>1790</v>
      </c>
    </row>
    <row r="4384" spans="1:18" x14ac:dyDescent="0.25">
      <c r="A4384" s="14">
        <f t="shared" si="136"/>
        <v>4383</v>
      </c>
      <c r="B4384" s="15">
        <v>44470</v>
      </c>
      <c r="C4384" s="7">
        <v>44495</v>
      </c>
      <c r="D4384" s="8" t="s">
        <v>842</v>
      </c>
      <c r="E4384" s="22" t="s">
        <v>63</v>
      </c>
      <c r="F4384" s="67" t="s">
        <v>1744</v>
      </c>
      <c r="G4384" s="8"/>
      <c r="H4384" s="67" t="s">
        <v>33</v>
      </c>
      <c r="I4384" s="22" t="s">
        <v>595</v>
      </c>
      <c r="J4384" s="68">
        <v>1</v>
      </c>
      <c r="K4384" s="13">
        <f>IFERROR(VLOOKUP(I4384,'LISTES stock'!A$2:B$1487,2,0)+SUMIFS(J4384:J4384,D4384:D4384,"ENTRÉE",I4384:I4384,I4384)-SUMIFS(J4384:J4384,D4384:D4384,"SORTIE",I4384:I4384,I4384),"")</f>
        <v>-1</v>
      </c>
      <c r="L4384" s="13">
        <f>IFERROR(VLOOKUP(I4384,T_LISTES[],3,0),"")</f>
        <v>0</v>
      </c>
      <c r="M4384" s="13" t="str">
        <f t="shared" si="137"/>
        <v>COMMANDER</v>
      </c>
      <c r="N4384" s="23"/>
      <c r="O4384" s="8"/>
      <c r="P4384" s="69">
        <v>0</v>
      </c>
      <c r="Q4384" s="22"/>
      <c r="R4384" s="14" t="s">
        <v>1896</v>
      </c>
    </row>
    <row r="4385" spans="1:18" x14ac:dyDescent="0.25">
      <c r="A4385" s="14">
        <f t="shared" si="136"/>
        <v>4384</v>
      </c>
      <c r="B4385" s="15">
        <v>44470</v>
      </c>
      <c r="C4385" s="7">
        <v>44495</v>
      </c>
      <c r="D4385" s="8" t="s">
        <v>842</v>
      </c>
      <c r="E4385" s="22" t="s">
        <v>52</v>
      </c>
      <c r="F4385" s="67" t="s">
        <v>1965</v>
      </c>
      <c r="G4385" s="8"/>
      <c r="H4385" s="67" t="s">
        <v>1742</v>
      </c>
      <c r="I4385" s="22" t="s">
        <v>121</v>
      </c>
      <c r="J4385" s="68">
        <v>1</v>
      </c>
      <c r="K4385" s="13">
        <f>IFERROR(VLOOKUP(I4385,'LISTES stock'!A$2:B$1487,2,0)+SUMIFS(J4385:J4385,D4385:D4385,"ENTRÉE",I4385:I4385,I4385)-SUMIFS(J4385:J4385,D4385:D4385,"SORTIE",I4385:I4385,I4385),"")</f>
        <v>-2</v>
      </c>
      <c r="L4385" s="13">
        <f>IFERROR(VLOOKUP(I4385,T_LISTES[],3,0),"")</f>
        <v>2</v>
      </c>
      <c r="M4385" s="13" t="str">
        <f t="shared" si="137"/>
        <v>COMMANDER</v>
      </c>
      <c r="N4385" s="23"/>
      <c r="O4385" s="8"/>
      <c r="P4385" s="69">
        <v>0</v>
      </c>
      <c r="Q4385" s="22"/>
      <c r="R4385" s="14" t="s">
        <v>1743</v>
      </c>
    </row>
    <row r="4386" spans="1:18" x14ac:dyDescent="0.25">
      <c r="A4386" s="14">
        <f t="shared" si="136"/>
        <v>4385</v>
      </c>
      <c r="B4386" s="15">
        <v>44470</v>
      </c>
      <c r="C4386" s="7">
        <v>44495</v>
      </c>
      <c r="D4386" s="8" t="s">
        <v>842</v>
      </c>
      <c r="E4386" s="22" t="s">
        <v>50</v>
      </c>
      <c r="F4386" s="67" t="s">
        <v>1744</v>
      </c>
      <c r="G4386" s="8"/>
      <c r="H4386" s="67" t="s">
        <v>1796</v>
      </c>
      <c r="I4386" s="22" t="s">
        <v>747</v>
      </c>
      <c r="J4386" s="68">
        <v>1</v>
      </c>
      <c r="K4386" s="13">
        <f>IFERROR(VLOOKUP(I4386,'LISTES stock'!A$2:B$1487,2,0)+SUMIFS(J4386:J4386,D4386:D4386,"ENTRÉE",I4386:I4386,I4386)-SUMIFS(J4386:J4386,D4386:D4386,"SORTIE",I4386:I4386,I4386),"")</f>
        <v>-4</v>
      </c>
      <c r="L4386" s="13">
        <f>IFERROR(VLOOKUP(I4386,T_LISTES[],3,0),"")</f>
        <v>0</v>
      </c>
      <c r="M4386" s="13" t="str">
        <f t="shared" si="137"/>
        <v>COMMANDER</v>
      </c>
      <c r="N4386" s="23"/>
      <c r="O4386" s="8"/>
      <c r="P4386" s="69">
        <v>0</v>
      </c>
      <c r="Q4386" s="22"/>
      <c r="R4386" s="14" t="s">
        <v>1759</v>
      </c>
    </row>
    <row r="4387" spans="1:18" x14ac:dyDescent="0.25">
      <c r="A4387" s="14">
        <f t="shared" si="136"/>
        <v>4386</v>
      </c>
      <c r="B4387" s="15">
        <v>44470</v>
      </c>
      <c r="C4387" s="7">
        <v>44495</v>
      </c>
      <c r="D4387" s="8" t="s">
        <v>842</v>
      </c>
      <c r="E4387" s="22" t="s">
        <v>50</v>
      </c>
      <c r="F4387" s="67" t="s">
        <v>1744</v>
      </c>
      <c r="G4387" s="8"/>
      <c r="H4387" s="67" t="s">
        <v>33</v>
      </c>
      <c r="I4387" s="22" t="s">
        <v>243</v>
      </c>
      <c r="J4387" s="68">
        <v>2</v>
      </c>
      <c r="K4387" s="13">
        <f>IFERROR(VLOOKUP(I4387,'LISTES stock'!A$2:B$1487,2,0)+SUMIFS(J4387:J4387,D4387:D4387,"ENTRÉE",I4387:I4387,I4387)-SUMIFS(J4387:J4387,D4387:D4387,"SORTIE",I4387:I4387,I4387),"")</f>
        <v>-2</v>
      </c>
      <c r="L4387" s="13">
        <f>IFERROR(VLOOKUP(I4387,T_LISTES[],3,0),"")</f>
        <v>2</v>
      </c>
      <c r="M4387" s="13" t="str">
        <f t="shared" si="137"/>
        <v>COMMANDER</v>
      </c>
      <c r="N4387" s="23"/>
      <c r="O4387" s="8"/>
      <c r="P4387" s="69">
        <v>12000</v>
      </c>
      <c r="Q4387" s="22"/>
      <c r="R4387" s="14" t="s">
        <v>2204</v>
      </c>
    </row>
    <row r="4388" spans="1:18" x14ac:dyDescent="0.25">
      <c r="A4388" s="14">
        <f t="shared" si="136"/>
        <v>4387</v>
      </c>
      <c r="B4388" s="15">
        <v>44470</v>
      </c>
      <c r="C4388" s="7">
        <v>44495</v>
      </c>
      <c r="D4388" s="8" t="s">
        <v>842</v>
      </c>
      <c r="E4388" s="22" t="s">
        <v>264</v>
      </c>
      <c r="F4388" s="67" t="s">
        <v>1860</v>
      </c>
      <c r="G4388" s="8"/>
      <c r="H4388" s="67" t="s">
        <v>33</v>
      </c>
      <c r="I4388" s="22" t="s">
        <v>494</v>
      </c>
      <c r="J4388" s="68">
        <v>1</v>
      </c>
      <c r="K4388" s="13">
        <f>IFERROR(VLOOKUP(I4388,'LISTES stock'!A$2:B$1487,2,0)+SUMIFS(J4388:J4388,D4388:D4388,"ENTRÉE",I4388:I4388,I4388)-SUMIFS(J4388:J4388,D4388:D4388,"SORTIE",I4388:I4388,I4388),"")</f>
        <v>-2</v>
      </c>
      <c r="L4388" s="13">
        <f>IFERROR(VLOOKUP(I4388,T_LISTES[],3,0),"")</f>
        <v>0</v>
      </c>
      <c r="M4388" s="13" t="str">
        <f t="shared" si="137"/>
        <v>COMMANDER</v>
      </c>
      <c r="N4388" s="23"/>
      <c r="O4388" s="8"/>
      <c r="P4388" s="69">
        <v>0</v>
      </c>
      <c r="Q4388" s="22"/>
      <c r="R4388" s="14" t="s">
        <v>1737</v>
      </c>
    </row>
    <row r="4389" spans="1:18" x14ac:dyDescent="0.25">
      <c r="A4389" s="14">
        <f t="shared" si="136"/>
        <v>4388</v>
      </c>
      <c r="B4389" s="15">
        <v>44470</v>
      </c>
      <c r="C4389" s="7">
        <v>44495</v>
      </c>
      <c r="D4389" s="75" t="s">
        <v>844</v>
      </c>
      <c r="E4389" s="22" t="s">
        <v>2298</v>
      </c>
      <c r="F4389" s="67" t="s">
        <v>1860</v>
      </c>
      <c r="G4389" s="8"/>
      <c r="H4389" s="67"/>
      <c r="I4389" s="22" t="s">
        <v>494</v>
      </c>
      <c r="J4389" s="68">
        <v>2</v>
      </c>
      <c r="K4389" s="13">
        <f>IFERROR(VLOOKUP(I4389,'LISTES stock'!A$2:B$1487,2,0)+SUMIFS(J4389:J4389,D4389:D4389,"ENTRÉE",I4389:I4389,I4389)-SUMIFS(J4389:J4389,D4389:D4389,"SORTIE",I4389:I4389,I4389),"")</f>
        <v>1</v>
      </c>
      <c r="L4389" s="13">
        <f>IFERROR(VLOOKUP(I4389,T_LISTES[],3,0),"")</f>
        <v>0</v>
      </c>
      <c r="M4389" s="13" t="str">
        <f t="shared" si="137"/>
        <v/>
      </c>
      <c r="N4389" s="23"/>
      <c r="O4389" s="8"/>
      <c r="P4389" s="69">
        <v>0</v>
      </c>
      <c r="Q4389" s="22"/>
      <c r="R4389" s="14"/>
    </row>
    <row r="4390" spans="1:18" x14ac:dyDescent="0.25">
      <c r="A4390" s="14">
        <f t="shared" si="136"/>
        <v>4389</v>
      </c>
      <c r="B4390" s="15">
        <v>44470</v>
      </c>
      <c r="C4390" s="7">
        <v>44495</v>
      </c>
      <c r="D4390" s="75" t="s">
        <v>844</v>
      </c>
      <c r="E4390" s="22" t="s">
        <v>2298</v>
      </c>
      <c r="F4390" s="67" t="s">
        <v>1744</v>
      </c>
      <c r="G4390" s="8"/>
      <c r="H4390" s="67"/>
      <c r="I4390" s="22" t="s">
        <v>978</v>
      </c>
      <c r="J4390" s="68">
        <v>1</v>
      </c>
      <c r="K4390" s="13">
        <f>IFERROR(VLOOKUP(I4390,'LISTES stock'!A$2:B$1487,2,0)+SUMIFS(J4390:J4390,D4390:D4390,"ENTRÉE",I4390:I4390,I4390)-SUMIFS(J4390:J4390,D4390:D4390,"SORTIE",I4390:I4390,I4390),"")</f>
        <v>2</v>
      </c>
      <c r="L4390" s="13">
        <f>IFERROR(VLOOKUP(I4390,T_LISTES[],3,0),"")</f>
        <v>0</v>
      </c>
      <c r="M4390" s="13" t="str">
        <f t="shared" si="137"/>
        <v/>
      </c>
      <c r="N4390" s="23"/>
      <c r="O4390" s="8"/>
      <c r="P4390" s="69">
        <v>0</v>
      </c>
      <c r="Q4390" s="22"/>
      <c r="R4390" s="14"/>
    </row>
    <row r="4391" spans="1:18" x14ac:dyDescent="0.25">
      <c r="A4391" s="14">
        <f t="shared" si="136"/>
        <v>4390</v>
      </c>
      <c r="B4391" s="15">
        <v>44470</v>
      </c>
      <c r="C4391" s="7">
        <v>44495</v>
      </c>
      <c r="D4391" s="75" t="s">
        <v>844</v>
      </c>
      <c r="E4391" s="22" t="s">
        <v>2298</v>
      </c>
      <c r="F4391" s="67" t="s">
        <v>2530</v>
      </c>
      <c r="G4391" s="8"/>
      <c r="H4391" s="67"/>
      <c r="I4391" s="22" t="s">
        <v>979</v>
      </c>
      <c r="J4391" s="68">
        <v>1</v>
      </c>
      <c r="K4391" s="13">
        <f>IFERROR(VLOOKUP(I4391,'LISTES stock'!A$2:B$1487,2,0)+SUMIFS(J4391:J4391,D4391:D4391,"ENTRÉE",I4391:I4391,I4391)-SUMIFS(J4391:J4391,D4391:D4391,"SORTIE",I4391:I4391,I4391),"")</f>
        <v>2</v>
      </c>
      <c r="L4391" s="13">
        <f>IFERROR(VLOOKUP(I4391,T_LISTES[],3,0),"")</f>
        <v>0</v>
      </c>
      <c r="M4391" s="13" t="str">
        <f t="shared" si="137"/>
        <v/>
      </c>
      <c r="N4391" s="23"/>
      <c r="O4391" s="8"/>
      <c r="P4391" s="69">
        <v>0</v>
      </c>
      <c r="Q4391" s="22"/>
      <c r="R4391" s="14"/>
    </row>
    <row r="4392" spans="1:18" x14ac:dyDescent="0.25">
      <c r="A4392" s="14">
        <f t="shared" si="136"/>
        <v>4391</v>
      </c>
      <c r="B4392" s="15">
        <v>44470</v>
      </c>
      <c r="C4392" s="7">
        <v>44496</v>
      </c>
      <c r="D4392" s="8" t="s">
        <v>842</v>
      </c>
      <c r="E4392" s="22" t="s">
        <v>1734</v>
      </c>
      <c r="F4392" s="67" t="s">
        <v>1747</v>
      </c>
      <c r="G4392" s="8"/>
      <c r="H4392" s="67" t="s">
        <v>1742</v>
      </c>
      <c r="I4392" s="22" t="s">
        <v>379</v>
      </c>
      <c r="J4392" s="68">
        <v>1</v>
      </c>
      <c r="K4392" s="13">
        <f>IFERROR(VLOOKUP(I4392,'LISTES stock'!A$2:B$1487,2,0)+SUMIFS(J4392:J4392,D4392:D4392,"ENTRÉE",I4392:I4392,I4392)-SUMIFS(J4392:J4392,D4392:D4392,"SORTIE",I4392:I4392,I4392),"")</f>
        <v>-1</v>
      </c>
      <c r="L4392" s="13">
        <f>IFERROR(VLOOKUP(I4392,T_LISTES[],3,0),"")</f>
        <v>0</v>
      </c>
      <c r="M4392" s="13" t="str">
        <f t="shared" si="137"/>
        <v>COMMANDER</v>
      </c>
      <c r="N4392" s="23" t="s">
        <v>1766</v>
      </c>
      <c r="O4392" s="8"/>
      <c r="P4392" s="69">
        <v>0</v>
      </c>
      <c r="Q4392" s="22"/>
      <c r="R4392" s="14" t="s">
        <v>1743</v>
      </c>
    </row>
    <row r="4393" spans="1:18" x14ac:dyDescent="0.25">
      <c r="A4393" s="14">
        <f t="shared" si="136"/>
        <v>4392</v>
      </c>
      <c r="B4393" s="15">
        <v>44470</v>
      </c>
      <c r="C4393" s="7">
        <v>44496</v>
      </c>
      <c r="D4393" s="8" t="s">
        <v>842</v>
      </c>
      <c r="E4393" s="22" t="s">
        <v>714</v>
      </c>
      <c r="F4393" s="67" t="s">
        <v>1747</v>
      </c>
      <c r="G4393" s="8"/>
      <c r="H4393" s="67" t="s">
        <v>26</v>
      </c>
      <c r="I4393" s="22" t="s">
        <v>64</v>
      </c>
      <c r="J4393" s="68">
        <v>1</v>
      </c>
      <c r="K4393" s="13">
        <f>IFERROR(VLOOKUP(I4393,'LISTES stock'!A$2:B$1487,2,0)+SUMIFS(J4393:J4393,D4393:D4393,"ENTRÉE",I4393:I4393,I4393)-SUMIFS(J4393:J4393,D4393:D4393,"SORTIE",I4393:I4393,I4393),"")</f>
        <v>-50</v>
      </c>
      <c r="L4393" s="13">
        <f>IFERROR(VLOOKUP(I4393,T_LISTES[],3,0),"")</f>
        <v>2</v>
      </c>
      <c r="M4393" s="13" t="str">
        <f t="shared" si="137"/>
        <v>COMMANDER</v>
      </c>
      <c r="N4393" s="23"/>
      <c r="O4393" s="8"/>
      <c r="P4393" s="69">
        <v>0</v>
      </c>
      <c r="Q4393" s="22" t="s">
        <v>1780</v>
      </c>
      <c r="R4393" s="14" t="s">
        <v>1759</v>
      </c>
    </row>
    <row r="4394" spans="1:18" x14ac:dyDescent="0.25">
      <c r="A4394" s="14">
        <f t="shared" si="136"/>
        <v>4393</v>
      </c>
      <c r="B4394" s="15">
        <v>44470</v>
      </c>
      <c r="C4394" s="7">
        <v>44496</v>
      </c>
      <c r="D4394" s="8" t="s">
        <v>842</v>
      </c>
      <c r="E4394" s="22" t="s">
        <v>714</v>
      </c>
      <c r="F4394" s="67" t="s">
        <v>1747</v>
      </c>
      <c r="G4394" s="8"/>
      <c r="H4394" s="67" t="s">
        <v>26</v>
      </c>
      <c r="I4394" s="22" t="s">
        <v>65</v>
      </c>
      <c r="J4394" s="68">
        <v>1</v>
      </c>
      <c r="K4394" s="13">
        <f>IFERROR(VLOOKUP(I4394,'LISTES stock'!A$2:B$1487,2,0)+SUMIFS(J4394:J4394,D4394:D4394,"ENTRÉE",I4394:I4394,I4394)-SUMIFS(J4394:J4394,D4394:D4394,"SORTIE",I4394:I4394,I4394),"")</f>
        <v>-54</v>
      </c>
      <c r="L4394" s="13">
        <f>IFERROR(VLOOKUP(I4394,T_LISTES[],3,0),"")</f>
        <v>2</v>
      </c>
      <c r="M4394" s="13" t="str">
        <f t="shared" si="137"/>
        <v>COMMANDER</v>
      </c>
      <c r="N4394" s="23"/>
      <c r="O4394" s="8"/>
      <c r="P4394" s="69">
        <v>0</v>
      </c>
      <c r="Q4394" s="22" t="s">
        <v>1780</v>
      </c>
      <c r="R4394" s="14" t="s">
        <v>1759</v>
      </c>
    </row>
    <row r="4395" spans="1:18" x14ac:dyDescent="0.25">
      <c r="A4395" s="14">
        <f t="shared" si="136"/>
        <v>4394</v>
      </c>
      <c r="B4395" s="15">
        <v>44470</v>
      </c>
      <c r="C4395" s="7">
        <v>44496</v>
      </c>
      <c r="D4395" s="8" t="s">
        <v>842</v>
      </c>
      <c r="E4395" s="22" t="s">
        <v>714</v>
      </c>
      <c r="F4395" s="67" t="s">
        <v>1860</v>
      </c>
      <c r="G4395" s="8"/>
      <c r="H4395" s="67" t="s">
        <v>26</v>
      </c>
      <c r="I4395" s="22" t="s">
        <v>135</v>
      </c>
      <c r="J4395" s="68">
        <v>1</v>
      </c>
      <c r="K4395" s="13">
        <f>IFERROR(VLOOKUP(I4395,'LISTES stock'!A$2:B$1487,2,0)+SUMIFS(J4395:J4395,D4395:D4395,"ENTRÉE",I4395:I4395,I4395)-SUMIFS(J4395:J4395,D4395:D4395,"SORTIE",I4395:I4395,I4395),"")</f>
        <v>-87</v>
      </c>
      <c r="L4395" s="13">
        <f>IFERROR(VLOOKUP(I4395,T_LISTES[],3,0),"")</f>
        <v>2</v>
      </c>
      <c r="M4395" s="13" t="str">
        <f t="shared" si="137"/>
        <v>COMMANDER</v>
      </c>
      <c r="N4395" s="23"/>
      <c r="O4395" s="8"/>
      <c r="P4395" s="69">
        <v>0</v>
      </c>
      <c r="Q4395" s="22" t="s">
        <v>1780</v>
      </c>
      <c r="R4395" s="14" t="s">
        <v>1759</v>
      </c>
    </row>
    <row r="4396" spans="1:18" x14ac:dyDescent="0.25">
      <c r="A4396" s="14">
        <f t="shared" si="136"/>
        <v>4395</v>
      </c>
      <c r="B4396" s="15">
        <v>44470</v>
      </c>
      <c r="C4396" s="7">
        <v>44496</v>
      </c>
      <c r="D4396" s="8" t="s">
        <v>842</v>
      </c>
      <c r="E4396" s="22" t="s">
        <v>714</v>
      </c>
      <c r="F4396" s="67" t="s">
        <v>1765</v>
      </c>
      <c r="G4396" s="8"/>
      <c r="H4396" s="67" t="s">
        <v>58</v>
      </c>
      <c r="I4396" s="22" t="s">
        <v>57</v>
      </c>
      <c r="J4396" s="68">
        <v>35</v>
      </c>
      <c r="K4396" s="13">
        <f>IFERROR(VLOOKUP(I4396,'LISTES stock'!A$2:B$1487,2,0)+SUMIFS(J4396:J4396,D4396:D4396,"ENTRÉE",I4396:I4396,I4396)-SUMIFS(J4396:J4396,D4396:D4396,"SORTIE",I4396:I4396,I4396),"")</f>
        <v>-7079</v>
      </c>
      <c r="L4396" s="13">
        <f>IFERROR(VLOOKUP(I4396,T_LISTES[],3,0),"")</f>
        <v>0</v>
      </c>
      <c r="M4396" s="13" t="str">
        <f t="shared" si="137"/>
        <v>COMMANDER</v>
      </c>
      <c r="N4396" s="23"/>
      <c r="O4396" s="8"/>
      <c r="P4396" s="69">
        <v>0</v>
      </c>
      <c r="Q4396" s="22" t="s">
        <v>1780</v>
      </c>
      <c r="R4396" s="14" t="s">
        <v>1759</v>
      </c>
    </row>
    <row r="4397" spans="1:18" x14ac:dyDescent="0.25">
      <c r="A4397" s="14">
        <f t="shared" si="136"/>
        <v>4396</v>
      </c>
      <c r="B4397" s="15">
        <v>44470</v>
      </c>
      <c r="C4397" s="7">
        <v>44496</v>
      </c>
      <c r="D4397" s="8" t="s">
        <v>842</v>
      </c>
      <c r="E4397" s="22" t="s">
        <v>809</v>
      </c>
      <c r="F4397" s="67" t="s">
        <v>1867</v>
      </c>
      <c r="G4397" s="8"/>
      <c r="H4397" s="67" t="s">
        <v>1742</v>
      </c>
      <c r="I4397" s="22" t="s">
        <v>329</v>
      </c>
      <c r="J4397" s="68">
        <v>1</v>
      </c>
      <c r="K4397" s="13">
        <f>IFERROR(VLOOKUP(I4397,'LISTES stock'!A$2:B$1487,2,0)+SUMIFS(J4397:J4397,D4397:D4397,"ENTRÉE",I4397:I4397,I4397)-SUMIFS(J4397:J4397,D4397:D4397,"SORTIE",I4397:I4397,I4397),"")</f>
        <v>33</v>
      </c>
      <c r="L4397" s="13">
        <f>IFERROR(VLOOKUP(I4397,T_LISTES[],3,0),"")</f>
        <v>2</v>
      </c>
      <c r="M4397" s="13" t="str">
        <f t="shared" si="137"/>
        <v/>
      </c>
      <c r="N4397" s="23"/>
      <c r="O4397" s="8"/>
      <c r="P4397" s="69">
        <v>0</v>
      </c>
      <c r="Q4397" s="22"/>
      <c r="R4397" s="14" t="s">
        <v>2210</v>
      </c>
    </row>
    <row r="4398" spans="1:18" x14ac:dyDescent="0.25">
      <c r="A4398" s="14">
        <f t="shared" si="136"/>
        <v>4397</v>
      </c>
      <c r="B4398" s="15">
        <v>44470</v>
      </c>
      <c r="C4398" s="7">
        <v>44496</v>
      </c>
      <c r="D4398" s="8" t="s">
        <v>842</v>
      </c>
      <c r="E4398" s="22" t="s">
        <v>84</v>
      </c>
      <c r="F4398" s="67" t="s">
        <v>1744</v>
      </c>
      <c r="G4398" s="8"/>
      <c r="H4398" s="67" t="s">
        <v>20</v>
      </c>
      <c r="I4398" s="22" t="s">
        <v>653</v>
      </c>
      <c r="J4398" s="68">
        <v>1</v>
      </c>
      <c r="K4398" s="13">
        <f>IFERROR(VLOOKUP(I4398,'LISTES stock'!A$2:B$1487,2,0)+SUMIFS(J4398:J4398,D4398:D4398,"ENTRÉE",I4398:I4398,I4398)-SUMIFS(J4398:J4398,D4398:D4398,"SORTIE",I4398:I4398,I4398),"")</f>
        <v>-2</v>
      </c>
      <c r="L4398" s="13">
        <f>IFERROR(VLOOKUP(I4398,T_LISTES[],3,0),"")</f>
        <v>0</v>
      </c>
      <c r="M4398" s="13" t="str">
        <f t="shared" si="137"/>
        <v>COMMANDER</v>
      </c>
      <c r="N4398" s="23"/>
      <c r="O4398" s="8"/>
      <c r="P4398" s="69">
        <v>0</v>
      </c>
      <c r="Q4398" s="22"/>
      <c r="R4398" s="14" t="s">
        <v>1790</v>
      </c>
    </row>
    <row r="4399" spans="1:18" x14ac:dyDescent="0.25">
      <c r="A4399" s="14">
        <f t="shared" si="136"/>
        <v>4398</v>
      </c>
      <c r="B4399" s="15">
        <v>44470</v>
      </c>
      <c r="C4399" s="7">
        <v>44496</v>
      </c>
      <c r="D4399" s="8" t="s">
        <v>842</v>
      </c>
      <c r="E4399" s="22" t="s">
        <v>21</v>
      </c>
      <c r="F4399" s="67" t="s">
        <v>1747</v>
      </c>
      <c r="G4399" s="8"/>
      <c r="H4399" s="67" t="s">
        <v>26</v>
      </c>
      <c r="I4399" s="22" t="s">
        <v>64</v>
      </c>
      <c r="J4399" s="68">
        <v>1</v>
      </c>
      <c r="K4399" s="13">
        <f>IFERROR(VLOOKUP(I4399,'LISTES stock'!A$2:B$1487,2,0)+SUMIFS(J4399:J4399,D4399:D4399,"ENTRÉE",I4399:I4399,I4399)-SUMIFS(J4399:J4399,D4399:D4399,"SORTIE",I4399:I4399,I4399),"")</f>
        <v>-50</v>
      </c>
      <c r="L4399" s="13">
        <f>IFERROR(VLOOKUP(I4399,T_LISTES[],3,0),"")</f>
        <v>2</v>
      </c>
      <c r="M4399" s="13" t="str">
        <f t="shared" si="137"/>
        <v>COMMANDER</v>
      </c>
      <c r="N4399" s="23"/>
      <c r="O4399" s="8"/>
      <c r="P4399" s="69">
        <v>0</v>
      </c>
      <c r="Q4399" s="22" t="s">
        <v>1780</v>
      </c>
      <c r="R4399" s="14" t="s">
        <v>1739</v>
      </c>
    </row>
    <row r="4400" spans="1:18" x14ac:dyDescent="0.25">
      <c r="A4400" s="14">
        <f t="shared" si="136"/>
        <v>4399</v>
      </c>
      <c r="B4400" s="15">
        <v>44470</v>
      </c>
      <c r="C4400" s="7">
        <v>44496</v>
      </c>
      <c r="D4400" s="8" t="s">
        <v>842</v>
      </c>
      <c r="E4400" s="22" t="s">
        <v>21</v>
      </c>
      <c r="F4400" s="67" t="s">
        <v>1747</v>
      </c>
      <c r="G4400" s="8"/>
      <c r="H4400" s="67" t="s">
        <v>26</v>
      </c>
      <c r="I4400" s="22" t="s">
        <v>65</v>
      </c>
      <c r="J4400" s="68">
        <v>1</v>
      </c>
      <c r="K4400" s="13">
        <f>IFERROR(VLOOKUP(I4400,'LISTES stock'!A$2:B$1487,2,0)+SUMIFS(J4400:J4400,D4400:D4400,"ENTRÉE",I4400:I4400,I4400)-SUMIFS(J4400:J4400,D4400:D4400,"SORTIE",I4400:I4400,I4400),"")</f>
        <v>-54</v>
      </c>
      <c r="L4400" s="13">
        <f>IFERROR(VLOOKUP(I4400,T_LISTES[],3,0),"")</f>
        <v>2</v>
      </c>
      <c r="M4400" s="13" t="str">
        <f t="shared" si="137"/>
        <v>COMMANDER</v>
      </c>
      <c r="N4400" s="23"/>
      <c r="O4400" s="8"/>
      <c r="P4400" s="69">
        <v>0</v>
      </c>
      <c r="Q4400" s="22" t="s">
        <v>1780</v>
      </c>
      <c r="R4400" s="14" t="s">
        <v>1739</v>
      </c>
    </row>
    <row r="4401" spans="1:18" x14ac:dyDescent="0.25">
      <c r="A4401" s="14">
        <f t="shared" si="136"/>
        <v>4400</v>
      </c>
      <c r="B4401" s="15">
        <v>44470</v>
      </c>
      <c r="C4401" s="7">
        <v>44496</v>
      </c>
      <c r="D4401" s="8" t="s">
        <v>842</v>
      </c>
      <c r="E4401" s="22" t="s">
        <v>21</v>
      </c>
      <c r="F4401" s="67" t="s">
        <v>1747</v>
      </c>
      <c r="G4401" s="8"/>
      <c r="H4401" s="67" t="s">
        <v>26</v>
      </c>
      <c r="I4401" s="22" t="s">
        <v>135</v>
      </c>
      <c r="J4401" s="68">
        <v>1</v>
      </c>
      <c r="K4401" s="13">
        <f>IFERROR(VLOOKUP(I4401,'LISTES stock'!A$2:B$1487,2,0)+SUMIFS(J4401:J4401,D4401:D4401,"ENTRÉE",I4401:I4401,I4401)-SUMIFS(J4401:J4401,D4401:D4401,"SORTIE",I4401:I4401,I4401),"")</f>
        <v>-87</v>
      </c>
      <c r="L4401" s="13">
        <f>IFERROR(VLOOKUP(I4401,T_LISTES[],3,0),"")</f>
        <v>2</v>
      </c>
      <c r="M4401" s="13" t="str">
        <f t="shared" si="137"/>
        <v>COMMANDER</v>
      </c>
      <c r="N4401" s="23"/>
      <c r="O4401" s="8"/>
      <c r="P4401" s="69">
        <v>0</v>
      </c>
      <c r="Q4401" s="22" t="s">
        <v>1780</v>
      </c>
      <c r="R4401" s="14" t="s">
        <v>1739</v>
      </c>
    </row>
    <row r="4402" spans="1:18" x14ac:dyDescent="0.25">
      <c r="A4402" s="14">
        <f t="shared" si="136"/>
        <v>4401</v>
      </c>
      <c r="B4402" s="15">
        <v>44470</v>
      </c>
      <c r="C4402" s="7">
        <v>44496</v>
      </c>
      <c r="D4402" s="8" t="s">
        <v>842</v>
      </c>
      <c r="E4402" s="22" t="s">
        <v>21</v>
      </c>
      <c r="F4402" s="67" t="s">
        <v>1765</v>
      </c>
      <c r="G4402" s="8"/>
      <c r="H4402" s="67" t="s">
        <v>58</v>
      </c>
      <c r="I4402" s="22" t="s">
        <v>57</v>
      </c>
      <c r="J4402" s="68">
        <v>35</v>
      </c>
      <c r="K4402" s="13">
        <f>IFERROR(VLOOKUP(I4402,'LISTES stock'!A$2:B$1487,2,0)+SUMIFS(J4402:J4402,D4402:D4402,"ENTRÉE",I4402:I4402,I4402)-SUMIFS(J4402:J4402,D4402:D4402,"SORTIE",I4402:I4402,I4402),"")</f>
        <v>-7079</v>
      </c>
      <c r="L4402" s="13">
        <f>IFERROR(VLOOKUP(I4402,T_LISTES[],3,0),"")</f>
        <v>0</v>
      </c>
      <c r="M4402" s="13" t="str">
        <f t="shared" si="137"/>
        <v>COMMANDER</v>
      </c>
      <c r="N4402" s="23" t="s">
        <v>1861</v>
      </c>
      <c r="O4402" s="8"/>
      <c r="P4402" s="69">
        <v>0</v>
      </c>
      <c r="Q4402" s="22" t="s">
        <v>1780</v>
      </c>
      <c r="R4402" s="14" t="s">
        <v>1739</v>
      </c>
    </row>
    <row r="4403" spans="1:18" x14ac:dyDescent="0.25">
      <c r="A4403" s="14">
        <f t="shared" si="136"/>
        <v>4402</v>
      </c>
      <c r="B4403" s="15">
        <v>44470</v>
      </c>
      <c r="C4403" s="7">
        <v>44496</v>
      </c>
      <c r="D4403" s="8" t="s">
        <v>842</v>
      </c>
      <c r="E4403" s="22" t="s">
        <v>374</v>
      </c>
      <c r="F4403" s="67" t="s">
        <v>1747</v>
      </c>
      <c r="G4403" s="8"/>
      <c r="H4403" s="67" t="s">
        <v>17</v>
      </c>
      <c r="I4403" s="22" t="s">
        <v>18</v>
      </c>
      <c r="J4403" s="68">
        <v>1</v>
      </c>
      <c r="K4403" s="13">
        <f>IFERROR(VLOOKUP(I4403,'LISTES stock'!A$2:B$1487,2,0)+SUMIFS(J4403:J4403,D4403:D4403,"ENTRÉE",I4403:I4403,I4403)-SUMIFS(J4403:J4403,D4403:D4403,"SORTIE",I4403:I4403,I4403),"")</f>
        <v>-58</v>
      </c>
      <c r="L4403" s="13">
        <f>IFERROR(VLOOKUP(I4403,T_LISTES[],3,0),"")</f>
        <v>0</v>
      </c>
      <c r="M4403" s="13" t="str">
        <f t="shared" si="137"/>
        <v>COMMANDER</v>
      </c>
      <c r="N4403" s="23" t="s">
        <v>1755</v>
      </c>
      <c r="O4403" s="8"/>
      <c r="P4403" s="69">
        <v>0</v>
      </c>
      <c r="Q4403" s="22" t="s">
        <v>2041</v>
      </c>
      <c r="R4403" s="14" t="s">
        <v>1776</v>
      </c>
    </row>
    <row r="4404" spans="1:18" x14ac:dyDescent="0.25">
      <c r="A4404" s="14">
        <f t="shared" si="136"/>
        <v>4403</v>
      </c>
      <c r="B4404" s="15">
        <v>44470</v>
      </c>
      <c r="C4404" s="7">
        <v>44496</v>
      </c>
      <c r="D4404" s="8" t="s">
        <v>842</v>
      </c>
      <c r="E4404" s="22" t="s">
        <v>374</v>
      </c>
      <c r="F4404" s="67" t="s">
        <v>1747</v>
      </c>
      <c r="G4404" s="8"/>
      <c r="H4404" s="67" t="s">
        <v>17</v>
      </c>
      <c r="I4404" s="22" t="s">
        <v>116</v>
      </c>
      <c r="J4404" s="68">
        <v>3</v>
      </c>
      <c r="K4404" s="13">
        <f>IFERROR(VLOOKUP(I4404,'LISTES stock'!A$2:B$1487,2,0)+SUMIFS(J4404:J4404,D4404:D4404,"ENTRÉE",I4404:I4404,I4404)-SUMIFS(J4404:J4404,D4404:D4404,"SORTIE",I4404:I4404,I4404),"")</f>
        <v>-11</v>
      </c>
      <c r="L4404" s="13">
        <f>IFERROR(VLOOKUP(I4404,T_LISTES[],3,0),"")</f>
        <v>0</v>
      </c>
      <c r="M4404" s="13" t="str">
        <f t="shared" si="137"/>
        <v>COMMANDER</v>
      </c>
      <c r="N4404" s="23" t="s">
        <v>1811</v>
      </c>
      <c r="O4404" s="8"/>
      <c r="P4404" s="69">
        <v>0</v>
      </c>
      <c r="Q4404" s="22" t="s">
        <v>2041</v>
      </c>
      <c r="R4404" s="14" t="s">
        <v>1776</v>
      </c>
    </row>
    <row r="4405" spans="1:18" x14ac:dyDescent="0.25">
      <c r="A4405" s="14">
        <f t="shared" si="136"/>
        <v>4404</v>
      </c>
      <c r="B4405" s="15">
        <v>44470</v>
      </c>
      <c r="C4405" s="7">
        <v>44496</v>
      </c>
      <c r="D4405" s="8" t="s">
        <v>842</v>
      </c>
      <c r="E4405" s="22" t="s">
        <v>80</v>
      </c>
      <c r="F4405" s="67" t="s">
        <v>1744</v>
      </c>
      <c r="G4405" s="8"/>
      <c r="H4405" s="67" t="s">
        <v>33</v>
      </c>
      <c r="I4405" s="22" t="s">
        <v>243</v>
      </c>
      <c r="J4405" s="68">
        <v>2</v>
      </c>
      <c r="K4405" s="13">
        <f>IFERROR(VLOOKUP(I4405,'LISTES stock'!A$2:B$1487,2,0)+SUMIFS(J4405:J4405,D4405:D4405,"ENTRÉE",I4405:I4405,I4405)-SUMIFS(J4405:J4405,D4405:D4405,"SORTIE",I4405:I4405,I4405),"")</f>
        <v>-2</v>
      </c>
      <c r="L4405" s="13">
        <f>IFERROR(VLOOKUP(I4405,T_LISTES[],3,0),"")</f>
        <v>2</v>
      </c>
      <c r="M4405" s="13" t="str">
        <f t="shared" si="137"/>
        <v>COMMANDER</v>
      </c>
      <c r="N4405" s="23"/>
      <c r="O4405" s="8"/>
      <c r="P4405" s="69">
        <v>12000</v>
      </c>
      <c r="Q4405" s="22"/>
      <c r="R4405" s="14" t="s">
        <v>2204</v>
      </c>
    </row>
    <row r="4406" spans="1:18" x14ac:dyDescent="0.25">
      <c r="A4406" s="14">
        <f t="shared" si="136"/>
        <v>4405</v>
      </c>
      <c r="B4406" s="15">
        <v>44470</v>
      </c>
      <c r="C4406" s="7">
        <v>44496</v>
      </c>
      <c r="D4406" s="8" t="s">
        <v>842</v>
      </c>
      <c r="E4406" s="22" t="s">
        <v>254</v>
      </c>
      <c r="F4406" s="67" t="s">
        <v>1768</v>
      </c>
      <c r="G4406" s="8"/>
      <c r="H4406" s="67" t="s">
        <v>1796</v>
      </c>
      <c r="I4406" s="22" t="s">
        <v>87</v>
      </c>
      <c r="J4406" s="68">
        <v>1</v>
      </c>
      <c r="K4406" s="13">
        <f>IFERROR(VLOOKUP(I4406,'LISTES stock'!A$2:B$1487,2,0)+SUMIFS(J4406:J4406,D4406:D4406,"ENTRÉE",I4406:I4406,I4406)-SUMIFS(J4406:J4406,D4406:D4406,"SORTIE",I4406:I4406,I4406),"")</f>
        <v>0</v>
      </c>
      <c r="L4406" s="13">
        <f>IFERROR(VLOOKUP(I4406,T_LISTES[],3,0),"")</f>
        <v>2</v>
      </c>
      <c r="M4406" s="13" t="str">
        <f t="shared" si="137"/>
        <v>COMMANDER</v>
      </c>
      <c r="N4406" s="23"/>
      <c r="O4406" s="8"/>
      <c r="P4406" s="69">
        <v>35000</v>
      </c>
      <c r="Q4406" s="22"/>
      <c r="R4406" s="14" t="s">
        <v>2191</v>
      </c>
    </row>
    <row r="4407" spans="1:18" x14ac:dyDescent="0.25">
      <c r="A4407" s="14">
        <f t="shared" si="136"/>
        <v>4406</v>
      </c>
      <c r="B4407" s="15">
        <v>44470</v>
      </c>
      <c r="C4407" s="7">
        <v>44496</v>
      </c>
      <c r="D4407" s="8" t="s">
        <v>842</v>
      </c>
      <c r="E4407" s="22" t="s">
        <v>374</v>
      </c>
      <c r="F4407" s="67" t="s">
        <v>1965</v>
      </c>
      <c r="G4407" s="8"/>
      <c r="H4407" s="67" t="s">
        <v>20</v>
      </c>
      <c r="I4407" s="22" t="s">
        <v>311</v>
      </c>
      <c r="J4407" s="68">
        <v>1</v>
      </c>
      <c r="K4407" s="13">
        <f>IFERROR(VLOOKUP(I4407,'LISTES stock'!A$2:B$1487,2,0)+SUMIFS(J4407:J4407,D4407:D4407,"ENTRÉE",I4407:I4407,I4407)-SUMIFS(J4407:J4407,D4407:D4407,"SORTIE",I4407:I4407,I4407),"")</f>
        <v>-2</v>
      </c>
      <c r="L4407" s="13">
        <f>IFERROR(VLOOKUP(I4407,T_LISTES[],3,0),"")</f>
        <v>0</v>
      </c>
      <c r="M4407" s="13" t="str">
        <f t="shared" si="137"/>
        <v>COMMANDER</v>
      </c>
      <c r="N4407" s="23"/>
      <c r="O4407" s="8"/>
      <c r="P4407" s="69">
        <v>0</v>
      </c>
      <c r="Q4407" s="22" t="s">
        <v>1848</v>
      </c>
      <c r="R4407" s="14" t="s">
        <v>2205</v>
      </c>
    </row>
    <row r="4408" spans="1:18" x14ac:dyDescent="0.25">
      <c r="A4408" s="14">
        <f t="shared" si="136"/>
        <v>4407</v>
      </c>
      <c r="B4408" s="15">
        <v>44470</v>
      </c>
      <c r="C4408" s="7">
        <v>44496</v>
      </c>
      <c r="D4408" s="8" t="s">
        <v>842</v>
      </c>
      <c r="E4408" s="22" t="s">
        <v>374</v>
      </c>
      <c r="F4408" s="67" t="s">
        <v>1965</v>
      </c>
      <c r="G4408" s="8"/>
      <c r="H4408" s="67" t="s">
        <v>20</v>
      </c>
      <c r="I4408" s="22" t="s">
        <v>16</v>
      </c>
      <c r="J4408" s="68">
        <v>1</v>
      </c>
      <c r="K4408" s="13">
        <f>IFERROR(VLOOKUP(I4408,'LISTES stock'!A$2:B$1487,2,0)+SUMIFS(J4408:J4408,D4408:D4408,"ENTRÉE",I4408:I4408,I4408)-SUMIFS(J4408:J4408,D4408:D4408,"SORTIE",I4408:I4408,I4408),"")</f>
        <v>-7</v>
      </c>
      <c r="L4408" s="13">
        <f>IFERROR(VLOOKUP(I4408,T_LISTES[],3,0),"")</f>
        <v>0</v>
      </c>
      <c r="M4408" s="13" t="str">
        <f t="shared" si="137"/>
        <v>COMMANDER</v>
      </c>
      <c r="N4408" s="23"/>
      <c r="O4408" s="8"/>
      <c r="P4408" s="69">
        <v>0</v>
      </c>
      <c r="Q4408" s="22" t="s">
        <v>1848</v>
      </c>
      <c r="R4408" s="14" t="s">
        <v>2205</v>
      </c>
    </row>
    <row r="4409" spans="1:18" x14ac:dyDescent="0.25">
      <c r="A4409" s="14">
        <f t="shared" si="136"/>
        <v>4408</v>
      </c>
      <c r="B4409" s="15">
        <v>44470</v>
      </c>
      <c r="C4409" s="7">
        <v>44496</v>
      </c>
      <c r="D4409" s="8" t="s">
        <v>842</v>
      </c>
      <c r="E4409" s="22" t="s">
        <v>1734</v>
      </c>
      <c r="F4409" s="67" t="s">
        <v>1965</v>
      </c>
      <c r="G4409" s="8"/>
      <c r="H4409" s="67" t="s">
        <v>33</v>
      </c>
      <c r="I4409" s="22" t="s">
        <v>687</v>
      </c>
      <c r="J4409" s="68">
        <v>1</v>
      </c>
      <c r="K4409" s="13">
        <f>IFERROR(VLOOKUP(I4409,'LISTES stock'!A$2:B$1487,2,0)+SUMIFS(J4409:J4409,D4409:D4409,"ENTRÉE",I4409:I4409,I4409)-SUMIFS(J4409:J4409,D4409:D4409,"SORTIE",I4409:I4409,I4409),"")</f>
        <v>-1</v>
      </c>
      <c r="L4409" s="13">
        <f>IFERROR(VLOOKUP(I4409,T_LISTES[],3,0),"")</f>
        <v>0</v>
      </c>
      <c r="M4409" s="13" t="str">
        <f t="shared" si="137"/>
        <v>COMMANDER</v>
      </c>
      <c r="N4409" s="23"/>
      <c r="O4409" s="8"/>
      <c r="P4409" s="69">
        <v>0</v>
      </c>
      <c r="Q4409" s="22"/>
      <c r="R4409" s="14" t="s">
        <v>1776</v>
      </c>
    </row>
    <row r="4410" spans="1:18" x14ac:dyDescent="0.25">
      <c r="A4410" s="14">
        <f t="shared" si="136"/>
        <v>4409</v>
      </c>
      <c r="B4410" s="15">
        <v>44470</v>
      </c>
      <c r="C4410" s="7">
        <v>44496</v>
      </c>
      <c r="D4410" s="8" t="s">
        <v>842</v>
      </c>
      <c r="E4410" s="22" t="s">
        <v>268</v>
      </c>
      <c r="F4410" s="67" t="s">
        <v>1860</v>
      </c>
      <c r="G4410" s="8"/>
      <c r="H4410" s="67" t="s">
        <v>26</v>
      </c>
      <c r="I4410" s="22" t="s">
        <v>133</v>
      </c>
      <c r="J4410" s="68">
        <v>2</v>
      </c>
      <c r="K4410" s="13">
        <f>IFERROR(VLOOKUP(I4410,'LISTES stock'!A$2:B$1487,2,0)+SUMIFS(J4410:J4410,D4410:D4410,"ENTRÉE",I4410:I4410,I4410)-SUMIFS(J4410:J4410,D4410:D4410,"SORTIE",I4410:I4410,I4410),"")</f>
        <v>-5</v>
      </c>
      <c r="L4410" s="13">
        <f>IFERROR(VLOOKUP(I4410,T_LISTES[],3,0),"")</f>
        <v>2</v>
      </c>
      <c r="M4410" s="13" t="str">
        <f t="shared" si="137"/>
        <v>COMMANDER</v>
      </c>
      <c r="N4410" s="23"/>
      <c r="O4410" s="8"/>
      <c r="P4410" s="69">
        <v>0</v>
      </c>
      <c r="Q4410" s="22" t="s">
        <v>1780</v>
      </c>
      <c r="R4410" s="14" t="s">
        <v>1739</v>
      </c>
    </row>
    <row r="4411" spans="1:18" x14ac:dyDescent="0.25">
      <c r="A4411" s="14">
        <f t="shared" ref="A4411:A4474" si="138">ROW()-1</f>
        <v>4410</v>
      </c>
      <c r="B4411" s="15">
        <v>44470</v>
      </c>
      <c r="C4411" s="7">
        <v>44496</v>
      </c>
      <c r="D4411" s="8" t="s">
        <v>842</v>
      </c>
      <c r="E4411" s="22" t="s">
        <v>268</v>
      </c>
      <c r="F4411" s="67" t="s">
        <v>1860</v>
      </c>
      <c r="G4411" s="8"/>
      <c r="H4411" s="67" t="s">
        <v>26</v>
      </c>
      <c r="I4411" s="22" t="s">
        <v>132</v>
      </c>
      <c r="J4411" s="68">
        <v>2</v>
      </c>
      <c r="K4411" s="13">
        <f>IFERROR(VLOOKUP(I4411,'LISTES stock'!A$2:B$1487,2,0)+SUMIFS(J4411:J4411,D4411:D4411,"ENTRÉE",I4411:I4411,I4411)-SUMIFS(J4411:J4411,D4411:D4411,"SORTIE",I4411:I4411,I4411),"")</f>
        <v>-2</v>
      </c>
      <c r="L4411" s="13">
        <f>IFERROR(VLOOKUP(I4411,T_LISTES[],3,0),"")</f>
        <v>2</v>
      </c>
      <c r="M4411" s="13" t="str">
        <f t="shared" ref="M4411:M4474" si="139">IF($K4411&lt;=$L4411,"COMMANDER","")</f>
        <v>COMMANDER</v>
      </c>
      <c r="N4411" s="23"/>
      <c r="O4411" s="8"/>
      <c r="P4411" s="69">
        <v>0</v>
      </c>
      <c r="Q4411" s="22" t="s">
        <v>1780</v>
      </c>
      <c r="R4411" s="14" t="s">
        <v>1739</v>
      </c>
    </row>
    <row r="4412" spans="1:18" x14ac:dyDescent="0.25">
      <c r="A4412" s="14">
        <f t="shared" si="138"/>
        <v>4411</v>
      </c>
      <c r="B4412" s="15">
        <v>44470</v>
      </c>
      <c r="C4412" s="7">
        <v>44496</v>
      </c>
      <c r="D4412" s="8" t="s">
        <v>842</v>
      </c>
      <c r="E4412" s="22" t="s">
        <v>268</v>
      </c>
      <c r="F4412" s="67" t="s">
        <v>1860</v>
      </c>
      <c r="G4412" s="8"/>
      <c r="H4412" s="67" t="s">
        <v>26</v>
      </c>
      <c r="I4412" s="22" t="s">
        <v>135</v>
      </c>
      <c r="J4412" s="68">
        <v>2</v>
      </c>
      <c r="K4412" s="13">
        <f>IFERROR(VLOOKUP(I4412,'LISTES stock'!A$2:B$1487,2,0)+SUMIFS(J4412:J4412,D4412:D4412,"ENTRÉE",I4412:I4412,I4412)-SUMIFS(J4412:J4412,D4412:D4412,"SORTIE",I4412:I4412,I4412),"")</f>
        <v>-88</v>
      </c>
      <c r="L4412" s="13">
        <f>IFERROR(VLOOKUP(I4412,T_LISTES[],3,0),"")</f>
        <v>2</v>
      </c>
      <c r="M4412" s="13" t="str">
        <f t="shared" si="139"/>
        <v>COMMANDER</v>
      </c>
      <c r="N4412" s="23"/>
      <c r="O4412" s="8"/>
      <c r="P4412" s="69">
        <v>0</v>
      </c>
      <c r="Q4412" s="22" t="s">
        <v>1780</v>
      </c>
      <c r="R4412" s="14" t="s">
        <v>1739</v>
      </c>
    </row>
    <row r="4413" spans="1:18" x14ac:dyDescent="0.25">
      <c r="A4413" s="14">
        <f t="shared" si="138"/>
        <v>4412</v>
      </c>
      <c r="B4413" s="15">
        <v>44470</v>
      </c>
      <c r="C4413" s="7">
        <v>44496</v>
      </c>
      <c r="D4413" s="8" t="s">
        <v>842</v>
      </c>
      <c r="E4413" s="22" t="s">
        <v>268</v>
      </c>
      <c r="F4413" s="67" t="s">
        <v>1860</v>
      </c>
      <c r="G4413" s="8"/>
      <c r="H4413" s="67" t="s">
        <v>26</v>
      </c>
      <c r="I4413" s="22" t="s">
        <v>57</v>
      </c>
      <c r="J4413" s="68">
        <v>22</v>
      </c>
      <c r="K4413" s="13">
        <f>IFERROR(VLOOKUP(I4413,'LISTES stock'!A$2:B$1487,2,0)+SUMIFS(J4413:J4413,D4413:D4413,"ENTRÉE",I4413:I4413,I4413)-SUMIFS(J4413:J4413,D4413:D4413,"SORTIE",I4413:I4413,I4413),"")</f>
        <v>-7066</v>
      </c>
      <c r="L4413" s="13">
        <f>IFERROR(VLOOKUP(I4413,T_LISTES[],3,0),"")</f>
        <v>0</v>
      </c>
      <c r="M4413" s="13" t="str">
        <f t="shared" si="139"/>
        <v>COMMANDER</v>
      </c>
      <c r="N4413" s="23"/>
      <c r="O4413" s="8"/>
      <c r="P4413" s="69">
        <v>0</v>
      </c>
      <c r="Q4413" s="22" t="s">
        <v>1780</v>
      </c>
      <c r="R4413" s="14" t="s">
        <v>1739</v>
      </c>
    </row>
    <row r="4414" spans="1:18" x14ac:dyDescent="0.25">
      <c r="A4414" s="14">
        <f t="shared" si="138"/>
        <v>4413</v>
      </c>
      <c r="B4414" s="15">
        <v>44470</v>
      </c>
      <c r="C4414" s="7">
        <v>44496</v>
      </c>
      <c r="D4414" s="8" t="s">
        <v>842</v>
      </c>
      <c r="E4414" s="22" t="s">
        <v>442</v>
      </c>
      <c r="F4414" s="67" t="s">
        <v>1735</v>
      </c>
      <c r="G4414" s="8"/>
      <c r="H4414" s="67" t="s">
        <v>1740</v>
      </c>
      <c r="I4414" s="22" t="s">
        <v>75</v>
      </c>
      <c r="J4414" s="68">
        <v>1</v>
      </c>
      <c r="K4414" s="13">
        <f>IFERROR(VLOOKUP(I4414,'LISTES stock'!A$2:B$1487,2,0)+SUMIFS(J4414:J4414,D4414:D4414,"ENTRÉE",I4414:I4414,I4414)-SUMIFS(J4414:J4414,D4414:D4414,"SORTIE",I4414:I4414,I4414),"")</f>
        <v>-8</v>
      </c>
      <c r="L4414" s="13">
        <f>IFERROR(VLOOKUP(I4414,T_LISTES[],3,0),"")</f>
        <v>2</v>
      </c>
      <c r="M4414" s="13" t="str">
        <f t="shared" si="139"/>
        <v>COMMANDER</v>
      </c>
      <c r="N4414" s="23"/>
      <c r="O4414" s="8"/>
      <c r="P4414" s="69">
        <v>80000</v>
      </c>
      <c r="Q4414" s="22"/>
      <c r="R4414" s="14" t="s">
        <v>1776</v>
      </c>
    </row>
    <row r="4415" spans="1:18" x14ac:dyDescent="0.25">
      <c r="A4415" s="14">
        <f t="shared" si="138"/>
        <v>4414</v>
      </c>
      <c r="B4415" s="15">
        <v>44470</v>
      </c>
      <c r="C4415" s="7">
        <v>44496</v>
      </c>
      <c r="D4415" s="8" t="s">
        <v>842</v>
      </c>
      <c r="E4415" s="22" t="s">
        <v>254</v>
      </c>
      <c r="F4415" s="67" t="s">
        <v>1779</v>
      </c>
      <c r="G4415" s="8"/>
      <c r="H4415" s="67" t="s">
        <v>1742</v>
      </c>
      <c r="I4415" s="22" t="s">
        <v>48</v>
      </c>
      <c r="J4415" s="68">
        <v>1</v>
      </c>
      <c r="K4415" s="13">
        <f>IFERROR(VLOOKUP(I4415,'LISTES stock'!A$2:B$1487,2,0)+SUMIFS(J4415:J4415,D4415:D4415,"ENTRÉE",I4415:I4415,I4415)-SUMIFS(J4415:J4415,D4415:D4415,"SORTIE",I4415:I4415,I4415),"")</f>
        <v>9</v>
      </c>
      <c r="L4415" s="13">
        <f>IFERROR(VLOOKUP(I4415,T_LISTES[],3,0),"")</f>
        <v>0</v>
      </c>
      <c r="M4415" s="13" t="str">
        <f t="shared" si="139"/>
        <v/>
      </c>
      <c r="N4415" s="23"/>
      <c r="O4415" s="8"/>
      <c r="P4415" s="69">
        <v>0</v>
      </c>
      <c r="Q4415" s="22"/>
      <c r="R4415" s="14" t="s">
        <v>1778</v>
      </c>
    </row>
    <row r="4416" spans="1:18" x14ac:dyDescent="0.25">
      <c r="A4416" s="14">
        <f t="shared" si="138"/>
        <v>4415</v>
      </c>
      <c r="B4416" s="15">
        <v>44470</v>
      </c>
      <c r="C4416" s="7">
        <v>44496</v>
      </c>
      <c r="D4416" s="8" t="s">
        <v>842</v>
      </c>
      <c r="E4416" s="22" t="s">
        <v>68</v>
      </c>
      <c r="F4416" s="67" t="s">
        <v>1734</v>
      </c>
      <c r="G4416" s="8"/>
      <c r="H4416" s="67" t="s">
        <v>1742</v>
      </c>
      <c r="I4416" s="22" t="s">
        <v>354</v>
      </c>
      <c r="J4416" s="68">
        <v>1</v>
      </c>
      <c r="K4416" s="13">
        <f>IFERROR(VLOOKUP(I4416,'LISTES stock'!A$2:B$1487,2,0)+SUMIFS(J4416:J4416,D4416:D4416,"ENTRÉE",I4416:I4416,I4416)-SUMIFS(J4416:J4416,D4416:D4416,"SORTIE",I4416:I4416,I4416),"")</f>
        <v>1</v>
      </c>
      <c r="L4416" s="13">
        <f>IFERROR(VLOOKUP(I4416,T_LISTES[],3,0),"")</f>
        <v>2</v>
      </c>
      <c r="M4416" s="13" t="str">
        <f t="shared" si="139"/>
        <v>COMMANDER</v>
      </c>
      <c r="N4416" s="23"/>
      <c r="O4416" s="8"/>
      <c r="P4416" s="69">
        <v>300000</v>
      </c>
      <c r="Q4416" s="22" t="s">
        <v>2257</v>
      </c>
      <c r="R4416" s="14" t="s">
        <v>1743</v>
      </c>
    </row>
    <row r="4417" spans="1:18" x14ac:dyDescent="0.25">
      <c r="A4417" s="14">
        <f t="shared" si="138"/>
        <v>4416</v>
      </c>
      <c r="B4417" s="15">
        <v>44470</v>
      </c>
      <c r="C4417" s="7">
        <v>44496</v>
      </c>
      <c r="D4417" s="8" t="s">
        <v>842</v>
      </c>
      <c r="E4417" s="22" t="s">
        <v>80</v>
      </c>
      <c r="F4417" s="67" t="s">
        <v>1747</v>
      </c>
      <c r="G4417" s="8"/>
      <c r="H4417" s="67" t="s">
        <v>17</v>
      </c>
      <c r="I4417" s="22" t="s">
        <v>22</v>
      </c>
      <c r="J4417" s="68">
        <v>1</v>
      </c>
      <c r="K4417" s="13">
        <f>IFERROR(VLOOKUP(I4417,'LISTES stock'!A$2:B$1487,2,0)+SUMIFS(J4417:J4417,D4417:D4417,"ENTRÉE",I4417:I4417,I4417)-SUMIFS(J4417:J4417,D4417:D4417,"SORTIE",I4417:I4417,I4417),"")</f>
        <v>-19</v>
      </c>
      <c r="L4417" s="13">
        <f>IFERROR(VLOOKUP(I4417,T_LISTES[],3,0),"")</f>
        <v>0</v>
      </c>
      <c r="M4417" s="13" t="str">
        <f t="shared" si="139"/>
        <v>COMMANDER</v>
      </c>
      <c r="N4417" s="23"/>
      <c r="O4417" s="8"/>
      <c r="P4417" s="69">
        <v>0</v>
      </c>
      <c r="Q4417" s="22" t="s">
        <v>1758</v>
      </c>
      <c r="R4417" s="14" t="s">
        <v>2205</v>
      </c>
    </row>
    <row r="4418" spans="1:18" x14ac:dyDescent="0.25">
      <c r="A4418" s="14">
        <f t="shared" si="138"/>
        <v>4417</v>
      </c>
      <c r="B4418" s="15">
        <v>44470</v>
      </c>
      <c r="C4418" s="7">
        <v>44496</v>
      </c>
      <c r="D4418" s="8" t="s">
        <v>842</v>
      </c>
      <c r="E4418" s="22" t="s">
        <v>80</v>
      </c>
      <c r="F4418" s="67" t="s">
        <v>1747</v>
      </c>
      <c r="G4418" s="8"/>
      <c r="H4418" s="67" t="s">
        <v>1742</v>
      </c>
      <c r="I4418" s="22" t="s">
        <v>297</v>
      </c>
      <c r="J4418" s="68">
        <v>1</v>
      </c>
      <c r="K4418" s="13">
        <f>IFERROR(VLOOKUP(I4418,'LISTES stock'!A$2:B$1487,2,0)+SUMIFS(J4418:J4418,D4418:D4418,"ENTRÉE",I4418:I4418,I4418)-SUMIFS(J4418:J4418,D4418:D4418,"SORTIE",I4418:I4418,I4418),"")</f>
        <v>-5</v>
      </c>
      <c r="L4418" s="13">
        <f>IFERROR(VLOOKUP(I4418,T_LISTES[],3,0),"")</f>
        <v>2</v>
      </c>
      <c r="M4418" s="13" t="str">
        <f t="shared" si="139"/>
        <v>COMMANDER</v>
      </c>
      <c r="N4418" s="23"/>
      <c r="O4418" s="8"/>
      <c r="P4418" s="69">
        <v>0</v>
      </c>
      <c r="Q4418" s="22"/>
      <c r="R4418" s="14" t="s">
        <v>2204</v>
      </c>
    </row>
    <row r="4419" spans="1:18" x14ac:dyDescent="0.25">
      <c r="A4419" s="14">
        <f t="shared" si="138"/>
        <v>4418</v>
      </c>
      <c r="B4419" s="15">
        <v>44470</v>
      </c>
      <c r="C4419" s="7">
        <v>44496</v>
      </c>
      <c r="D4419" s="8" t="s">
        <v>842</v>
      </c>
      <c r="E4419" s="22" t="s">
        <v>80</v>
      </c>
      <c r="F4419" s="67" t="s">
        <v>1747</v>
      </c>
      <c r="G4419" s="8"/>
      <c r="H4419" s="67" t="s">
        <v>1742</v>
      </c>
      <c r="I4419" s="22" t="s">
        <v>298</v>
      </c>
      <c r="J4419" s="68">
        <v>1</v>
      </c>
      <c r="K4419" s="13">
        <f>IFERROR(VLOOKUP(I4419,'LISTES stock'!A$2:B$1487,2,0)+SUMIFS(J4419:J4419,D4419:D4419,"ENTRÉE",I4419:I4419,I4419)-SUMIFS(J4419:J4419,D4419:D4419,"SORTIE",I4419:I4419,I4419),"")</f>
        <v>-12</v>
      </c>
      <c r="L4419" s="13">
        <f>IFERROR(VLOOKUP(I4419,T_LISTES[],3,0),"")</f>
        <v>2</v>
      </c>
      <c r="M4419" s="13" t="str">
        <f t="shared" si="139"/>
        <v>COMMANDER</v>
      </c>
      <c r="N4419" s="23"/>
      <c r="O4419" s="8"/>
      <c r="P4419" s="69">
        <v>0</v>
      </c>
      <c r="Q4419" s="22"/>
      <c r="R4419" s="14" t="s">
        <v>2204</v>
      </c>
    </row>
    <row r="4420" spans="1:18" x14ac:dyDescent="0.25">
      <c r="A4420" s="14">
        <f t="shared" si="138"/>
        <v>4419</v>
      </c>
      <c r="B4420" s="15">
        <v>44470</v>
      </c>
      <c r="C4420" s="7">
        <v>44496</v>
      </c>
      <c r="D4420" s="8" t="s">
        <v>842</v>
      </c>
      <c r="E4420" s="22" t="s">
        <v>80</v>
      </c>
      <c r="F4420" s="67" t="s">
        <v>1867</v>
      </c>
      <c r="G4420" s="8"/>
      <c r="H4420" s="67" t="s">
        <v>1742</v>
      </c>
      <c r="I4420" s="22" t="s">
        <v>337</v>
      </c>
      <c r="J4420" s="68">
        <v>1</v>
      </c>
      <c r="K4420" s="13">
        <f>IFERROR(VLOOKUP(I4420,'LISTES stock'!A$2:B$1487,2,0)+SUMIFS(J4420:J4420,D4420:D4420,"ENTRÉE",I4420:I4420,I4420)-SUMIFS(J4420:J4420,D4420:D4420,"SORTIE",I4420:I4420,I4420),"")</f>
        <v>-25</v>
      </c>
      <c r="L4420" s="13">
        <f>IFERROR(VLOOKUP(I4420,T_LISTES[],3,0),"")</f>
        <v>2</v>
      </c>
      <c r="M4420" s="13" t="str">
        <f t="shared" si="139"/>
        <v>COMMANDER</v>
      </c>
      <c r="N4420" s="23"/>
      <c r="O4420" s="8"/>
      <c r="P4420" s="69">
        <v>0</v>
      </c>
      <c r="Q4420" s="22"/>
      <c r="R4420" s="14" t="s">
        <v>2204</v>
      </c>
    </row>
    <row r="4421" spans="1:18" x14ac:dyDescent="0.25">
      <c r="A4421" s="14">
        <f t="shared" si="138"/>
        <v>4420</v>
      </c>
      <c r="B4421" s="15">
        <v>44470</v>
      </c>
      <c r="C4421" s="7">
        <v>44496</v>
      </c>
      <c r="D4421" s="8" t="s">
        <v>842</v>
      </c>
      <c r="E4421" s="22" t="s">
        <v>74</v>
      </c>
      <c r="F4421" s="67" t="s">
        <v>1965</v>
      </c>
      <c r="G4421" s="8"/>
      <c r="H4421" s="67" t="s">
        <v>33</v>
      </c>
      <c r="I4421" s="22" t="s">
        <v>192</v>
      </c>
      <c r="J4421" s="68">
        <v>2</v>
      </c>
      <c r="K4421" s="13">
        <f>IFERROR(VLOOKUP(I4421,'LISTES stock'!A$2:B$1487,2,0)+SUMIFS(J4421:J4421,D4421:D4421,"ENTRÉE",I4421:I4421,I4421)-SUMIFS(J4421:J4421,D4421:D4421,"SORTIE",I4421:I4421,I4421),"")</f>
        <v>-2</v>
      </c>
      <c r="L4421" s="13">
        <f>IFERROR(VLOOKUP(I4421,T_LISTES[],3,0),"")</f>
        <v>0</v>
      </c>
      <c r="M4421" s="13" t="str">
        <f t="shared" si="139"/>
        <v>COMMANDER</v>
      </c>
      <c r="N4421" s="23"/>
      <c r="O4421" s="8"/>
      <c r="P4421" s="69">
        <v>0</v>
      </c>
      <c r="Q4421" s="22"/>
      <c r="R4421" s="14" t="s">
        <v>2082</v>
      </c>
    </row>
    <row r="4422" spans="1:18" x14ac:dyDescent="0.25">
      <c r="A4422" s="14">
        <f t="shared" si="138"/>
        <v>4421</v>
      </c>
      <c r="B4422" s="15">
        <v>44470</v>
      </c>
      <c r="C4422" s="7">
        <v>44496</v>
      </c>
      <c r="D4422" s="8" t="s">
        <v>842</v>
      </c>
      <c r="E4422" s="22" t="s">
        <v>236</v>
      </c>
      <c r="F4422" s="67" t="s">
        <v>1867</v>
      </c>
      <c r="G4422" s="8"/>
      <c r="H4422" s="67" t="s">
        <v>1742</v>
      </c>
      <c r="I4422" s="22" t="s">
        <v>333</v>
      </c>
      <c r="J4422" s="68">
        <v>2</v>
      </c>
      <c r="K4422" s="13">
        <f>IFERROR(VLOOKUP(I4422,'LISTES stock'!A$2:B$1487,2,0)+SUMIFS(J4422:J4422,D4422:D4422,"ENTRÉE",I4422:I4422,I4422)-SUMIFS(J4422:J4422,D4422:D4422,"SORTIE",I4422:I4422,I4422),"")</f>
        <v>-23</v>
      </c>
      <c r="L4422" s="13">
        <f>IFERROR(VLOOKUP(I4422,T_LISTES[],3,0),"")</f>
        <v>2</v>
      </c>
      <c r="M4422" s="13" t="str">
        <f t="shared" si="139"/>
        <v>COMMANDER</v>
      </c>
      <c r="N4422" s="23"/>
      <c r="O4422" s="8"/>
      <c r="P4422" s="69">
        <v>0</v>
      </c>
      <c r="Q4422" s="22"/>
      <c r="R4422" s="14" t="s">
        <v>2210</v>
      </c>
    </row>
    <row r="4423" spans="1:18" x14ac:dyDescent="0.25">
      <c r="A4423" s="14">
        <f t="shared" si="138"/>
        <v>4422</v>
      </c>
      <c r="B4423" s="15">
        <v>44470</v>
      </c>
      <c r="C4423" s="7">
        <v>44496</v>
      </c>
      <c r="D4423" s="8" t="s">
        <v>842</v>
      </c>
      <c r="E4423" s="22" t="s">
        <v>867</v>
      </c>
      <c r="F4423" s="67" t="s">
        <v>2207</v>
      </c>
      <c r="G4423" s="8"/>
      <c r="H4423" s="67" t="s">
        <v>1748</v>
      </c>
      <c r="I4423" s="22" t="s">
        <v>407</v>
      </c>
      <c r="J4423" s="68">
        <v>2</v>
      </c>
      <c r="K4423" s="13">
        <f>IFERROR(VLOOKUP(I4423,'LISTES stock'!A$2:B$1487,2,0)+SUMIFS(J4423:J4423,D4423:D4423,"ENTRÉE",I4423:I4423,I4423)-SUMIFS(J4423:J4423,D4423:D4423,"SORTIE",I4423:I4423,I4423),"")</f>
        <v>-1</v>
      </c>
      <c r="L4423" s="13">
        <f>IFERROR(VLOOKUP(I4423,T_LISTES[],3,0),"")</f>
        <v>2</v>
      </c>
      <c r="M4423" s="13" t="str">
        <f t="shared" si="139"/>
        <v>COMMANDER</v>
      </c>
      <c r="N4423" s="23" t="s">
        <v>2147</v>
      </c>
      <c r="O4423" s="8"/>
      <c r="P4423" s="69">
        <v>37001</v>
      </c>
      <c r="Q4423" s="22" t="s">
        <v>1738</v>
      </c>
      <c r="R4423" s="14" t="s">
        <v>1778</v>
      </c>
    </row>
    <row r="4424" spans="1:18" x14ac:dyDescent="0.25">
      <c r="A4424" s="14">
        <f t="shared" si="138"/>
        <v>4423</v>
      </c>
      <c r="B4424" s="15">
        <v>44470</v>
      </c>
      <c r="C4424" s="7">
        <v>44496</v>
      </c>
      <c r="D4424" s="8" t="s">
        <v>842</v>
      </c>
      <c r="E4424" s="22" t="s">
        <v>867</v>
      </c>
      <c r="F4424" s="67" t="s">
        <v>2207</v>
      </c>
      <c r="G4424" s="8"/>
      <c r="H4424" s="67" t="s">
        <v>1748</v>
      </c>
      <c r="I4424" s="22" t="s">
        <v>43</v>
      </c>
      <c r="J4424" s="68">
        <v>1</v>
      </c>
      <c r="K4424" s="13">
        <f>IFERROR(VLOOKUP(I4424,'LISTES stock'!A$2:B$1487,2,0)+SUMIFS(J4424:J4424,D4424:D4424,"ENTRÉE",I4424:I4424,I4424)-SUMIFS(J4424:J4424,D4424:D4424,"SORTIE",I4424:I4424,I4424),"")</f>
        <v>0</v>
      </c>
      <c r="L4424" s="13">
        <f>IFERROR(VLOOKUP(I4424,T_LISTES[],3,0),"")</f>
        <v>2</v>
      </c>
      <c r="M4424" s="13" t="str">
        <f t="shared" si="139"/>
        <v>COMMANDER</v>
      </c>
      <c r="N4424" s="23" t="s">
        <v>2258</v>
      </c>
      <c r="O4424" s="8"/>
      <c r="P4424" s="69">
        <v>17774</v>
      </c>
      <c r="Q4424" s="22" t="s">
        <v>1738</v>
      </c>
      <c r="R4424" s="14" t="s">
        <v>1778</v>
      </c>
    </row>
    <row r="4425" spans="1:18" x14ac:dyDescent="0.25">
      <c r="A4425" s="14">
        <f t="shared" si="138"/>
        <v>4424</v>
      </c>
      <c r="B4425" s="15">
        <v>44470</v>
      </c>
      <c r="C4425" s="7">
        <v>44496</v>
      </c>
      <c r="D4425" s="8" t="s">
        <v>842</v>
      </c>
      <c r="E4425" s="22" t="s">
        <v>207</v>
      </c>
      <c r="F4425" s="67" t="s">
        <v>1744</v>
      </c>
      <c r="G4425" s="8"/>
      <c r="H4425" s="67" t="s">
        <v>1</v>
      </c>
      <c r="I4425" s="22" t="s">
        <v>980</v>
      </c>
      <c r="J4425" s="68">
        <v>1</v>
      </c>
      <c r="K4425" s="13">
        <f>IFERROR(VLOOKUP(I4425,'LISTES stock'!A$2:B$1487,2,0)+SUMIFS(J4425:J4425,D4425:D4425,"ENTRÉE",I4425:I4425,I4425)-SUMIFS(J4425:J4425,D4425:D4425,"SORTIE",I4425:I4425,I4425),"")</f>
        <v>0</v>
      </c>
      <c r="L4425" s="13">
        <f>IFERROR(VLOOKUP(I4425,T_LISTES[],3,0),"")</f>
        <v>0</v>
      </c>
      <c r="M4425" s="13" t="str">
        <f t="shared" si="139"/>
        <v>COMMANDER</v>
      </c>
      <c r="N4425" s="23"/>
      <c r="O4425" s="8"/>
      <c r="P4425" s="69">
        <v>0</v>
      </c>
      <c r="Q4425" s="22" t="s">
        <v>2259</v>
      </c>
      <c r="R4425" s="14" t="s">
        <v>1778</v>
      </c>
    </row>
    <row r="4426" spans="1:18" x14ac:dyDescent="0.25">
      <c r="A4426" s="14">
        <f t="shared" si="138"/>
        <v>4425</v>
      </c>
      <c r="B4426" s="15">
        <v>44470</v>
      </c>
      <c r="C4426" s="7">
        <v>44496</v>
      </c>
      <c r="D4426" s="75" t="s">
        <v>844</v>
      </c>
      <c r="E4426" s="22" t="s">
        <v>2298</v>
      </c>
      <c r="F4426" s="67" t="s">
        <v>1744</v>
      </c>
      <c r="G4426" s="8"/>
      <c r="H4426" s="67"/>
      <c r="I4426" s="22" t="s">
        <v>980</v>
      </c>
      <c r="J4426" s="68">
        <v>1</v>
      </c>
      <c r="K4426" s="13">
        <f>IFERROR(VLOOKUP(I4426,'LISTES stock'!A$2:B$1487,2,0)+SUMIFS(J4426:J4426,D4426:D4426,"ENTRÉE",I4426:I4426,I4426)-SUMIFS(J4426:J4426,D4426:D4426,"SORTIE",I4426:I4426,I4426),"")</f>
        <v>2</v>
      </c>
      <c r="L4426" s="13">
        <f>IFERROR(VLOOKUP(I4426,T_LISTES[],3,0),"")</f>
        <v>0</v>
      </c>
      <c r="M4426" s="13" t="str">
        <f t="shared" si="139"/>
        <v/>
      </c>
      <c r="N4426" s="23"/>
      <c r="O4426" s="8"/>
      <c r="P4426" s="69">
        <v>0</v>
      </c>
      <c r="Q4426" s="22"/>
      <c r="R4426" s="14"/>
    </row>
    <row r="4427" spans="1:18" x14ac:dyDescent="0.25">
      <c r="A4427" s="14">
        <f t="shared" si="138"/>
        <v>4426</v>
      </c>
      <c r="B4427" s="15">
        <v>44470</v>
      </c>
      <c r="C4427" s="7">
        <v>44496</v>
      </c>
      <c r="D4427" s="75" t="s">
        <v>844</v>
      </c>
      <c r="E4427" s="22" t="s">
        <v>2298</v>
      </c>
      <c r="F4427" s="67" t="s">
        <v>1965</v>
      </c>
      <c r="G4427" s="8"/>
      <c r="H4427" s="67"/>
      <c r="I4427" s="22" t="s">
        <v>653</v>
      </c>
      <c r="J4427" s="68">
        <v>2</v>
      </c>
      <c r="K4427" s="13">
        <f>IFERROR(VLOOKUP(I4427,'LISTES stock'!A$2:B$1487,2,0)+SUMIFS(J4427:J4427,D4427:D4427,"ENTRÉE",I4427:I4427,I4427)-SUMIFS(J4427:J4427,D4427:D4427,"SORTIE",I4427:I4427,I4427),"")</f>
        <v>1</v>
      </c>
      <c r="L4427" s="13">
        <f>IFERROR(VLOOKUP(I4427,T_LISTES[],3,0),"")</f>
        <v>0</v>
      </c>
      <c r="M4427" s="13" t="str">
        <f t="shared" si="139"/>
        <v/>
      </c>
      <c r="N4427" s="23"/>
      <c r="O4427" s="8"/>
      <c r="P4427" s="69">
        <v>150000</v>
      </c>
      <c r="Q4427" s="22" t="s">
        <v>2531</v>
      </c>
      <c r="R4427" s="14"/>
    </row>
    <row r="4428" spans="1:18" x14ac:dyDescent="0.25">
      <c r="A4428" s="14">
        <f t="shared" si="138"/>
        <v>4427</v>
      </c>
      <c r="B4428" s="15">
        <v>44470</v>
      </c>
      <c r="C4428" s="7">
        <v>44496</v>
      </c>
      <c r="D4428" s="75" t="s">
        <v>844</v>
      </c>
      <c r="E4428" s="22" t="s">
        <v>2298</v>
      </c>
      <c r="F4428" s="67" t="s">
        <v>1735</v>
      </c>
      <c r="G4428" s="8"/>
      <c r="H4428" s="67"/>
      <c r="I4428" s="22" t="s">
        <v>468</v>
      </c>
      <c r="J4428" s="68">
        <v>2</v>
      </c>
      <c r="K4428" s="13">
        <f>IFERROR(VLOOKUP(I4428,'LISTES stock'!A$2:B$1487,2,0)+SUMIFS(J4428:J4428,D4428:D4428,"ENTRÉE",I4428:I4428,I4428)-SUMIFS(J4428:J4428,D4428:D4428,"SORTIE",I4428:I4428,I4428),"")</f>
        <v>4</v>
      </c>
      <c r="L4428" s="13">
        <f>IFERROR(VLOOKUP(I4428,T_LISTES[],3,0),"")</f>
        <v>2</v>
      </c>
      <c r="M4428" s="13" t="str">
        <f t="shared" si="139"/>
        <v/>
      </c>
      <c r="N4428" s="23"/>
      <c r="O4428" s="8"/>
      <c r="P4428" s="69">
        <v>120000</v>
      </c>
      <c r="Q4428" s="22" t="s">
        <v>2532</v>
      </c>
      <c r="R4428" s="14"/>
    </row>
    <row r="4429" spans="1:18" x14ac:dyDescent="0.25">
      <c r="A4429" s="14">
        <f t="shared" si="138"/>
        <v>4428</v>
      </c>
      <c r="B4429" s="15">
        <v>44470</v>
      </c>
      <c r="C4429" s="7">
        <v>44496</v>
      </c>
      <c r="D4429" s="75" t="s">
        <v>844</v>
      </c>
      <c r="E4429" s="22" t="s">
        <v>2298</v>
      </c>
      <c r="F4429" s="67" t="s">
        <v>1735</v>
      </c>
      <c r="G4429" s="8"/>
      <c r="H4429" s="67"/>
      <c r="I4429" s="22" t="s">
        <v>668</v>
      </c>
      <c r="J4429" s="68">
        <v>1</v>
      </c>
      <c r="K4429" s="13">
        <f>IFERROR(VLOOKUP(I4429,'LISTES stock'!A$2:B$1487,2,0)+SUMIFS(J4429:J4429,D4429:D4429,"ENTRÉE",I4429:I4429,I4429)-SUMIFS(J4429:J4429,D4429:D4429,"SORTIE",I4429:I4429,I4429),"")</f>
        <v>3</v>
      </c>
      <c r="L4429" s="13">
        <f>IFERROR(VLOOKUP(I4429,T_LISTES[],3,0),"")</f>
        <v>0</v>
      </c>
      <c r="M4429" s="13" t="str">
        <f t="shared" si="139"/>
        <v/>
      </c>
      <c r="N4429" s="23"/>
      <c r="O4429" s="8"/>
      <c r="P4429" s="69">
        <v>0</v>
      </c>
      <c r="Q4429" s="22" t="s">
        <v>2532</v>
      </c>
      <c r="R4429" s="14"/>
    </row>
    <row r="4430" spans="1:18" x14ac:dyDescent="0.25">
      <c r="A4430" s="14">
        <f t="shared" si="138"/>
        <v>4429</v>
      </c>
      <c r="B4430" s="15">
        <v>44470</v>
      </c>
      <c r="C4430" s="7">
        <v>44497</v>
      </c>
      <c r="D4430" s="8" t="s">
        <v>842</v>
      </c>
      <c r="E4430" s="22" t="s">
        <v>474</v>
      </c>
      <c r="F4430" s="67" t="s">
        <v>1867</v>
      </c>
      <c r="G4430" s="8"/>
      <c r="H4430" s="67" t="s">
        <v>1742</v>
      </c>
      <c r="I4430" s="22" t="s">
        <v>333</v>
      </c>
      <c r="J4430" s="68">
        <v>1</v>
      </c>
      <c r="K4430" s="13">
        <f>IFERROR(VLOOKUP(I4430,'LISTES stock'!A$2:B$1487,2,0)+SUMIFS(J4430:J4430,D4430:D4430,"ENTRÉE",I4430:I4430,I4430)-SUMIFS(J4430:J4430,D4430:D4430,"SORTIE",I4430:I4430,I4430),"")</f>
        <v>-22</v>
      </c>
      <c r="L4430" s="13">
        <f>IFERROR(VLOOKUP(I4430,T_LISTES[],3,0),"")</f>
        <v>2</v>
      </c>
      <c r="M4430" s="13" t="str">
        <f t="shared" si="139"/>
        <v>COMMANDER</v>
      </c>
      <c r="N4430" s="23"/>
      <c r="O4430" s="8"/>
      <c r="P4430" s="69">
        <v>0</v>
      </c>
      <c r="Q4430" s="22"/>
      <c r="R4430" s="14" t="s">
        <v>2204</v>
      </c>
    </row>
    <row r="4431" spans="1:18" x14ac:dyDescent="0.25">
      <c r="A4431" s="14">
        <f t="shared" si="138"/>
        <v>4430</v>
      </c>
      <c r="B4431" s="15">
        <v>44470</v>
      </c>
      <c r="C4431" s="7">
        <v>44497</v>
      </c>
      <c r="D4431" s="8" t="s">
        <v>842</v>
      </c>
      <c r="E4431" s="22" t="s">
        <v>474</v>
      </c>
      <c r="F4431" s="67" t="s">
        <v>1867</v>
      </c>
      <c r="G4431" s="8"/>
      <c r="H4431" s="67" t="s">
        <v>1742</v>
      </c>
      <c r="I4431" s="22" t="s">
        <v>238</v>
      </c>
      <c r="J4431" s="68">
        <v>1</v>
      </c>
      <c r="K4431" s="13">
        <f>IFERROR(VLOOKUP(I4431,'LISTES stock'!A$2:B$1487,2,0)+SUMIFS(J4431:J4431,D4431:D4431,"ENTRÉE",I4431:I4431,I4431)-SUMIFS(J4431:J4431,D4431:D4431,"SORTIE",I4431:I4431,I4431),"")</f>
        <v>11</v>
      </c>
      <c r="L4431" s="13">
        <f>IFERROR(VLOOKUP(I4431,T_LISTES[],3,0),"")</f>
        <v>2</v>
      </c>
      <c r="M4431" s="13" t="str">
        <f t="shared" si="139"/>
        <v/>
      </c>
      <c r="N4431" s="23"/>
      <c r="O4431" s="8"/>
      <c r="P4431" s="69">
        <v>0</v>
      </c>
      <c r="Q4431" s="22"/>
      <c r="R4431" s="14" t="s">
        <v>2204</v>
      </c>
    </row>
    <row r="4432" spans="1:18" x14ac:dyDescent="0.25">
      <c r="A4432" s="14">
        <f t="shared" si="138"/>
        <v>4431</v>
      </c>
      <c r="B4432" s="15">
        <v>44470</v>
      </c>
      <c r="C4432" s="7">
        <v>44497</v>
      </c>
      <c r="D4432" s="8" t="s">
        <v>842</v>
      </c>
      <c r="E4432" s="22" t="s">
        <v>442</v>
      </c>
      <c r="F4432" s="67" t="s">
        <v>1735</v>
      </c>
      <c r="G4432" s="8"/>
      <c r="H4432" s="67" t="s">
        <v>33</v>
      </c>
      <c r="I4432" s="22" t="s">
        <v>769</v>
      </c>
      <c r="J4432" s="68">
        <v>1</v>
      </c>
      <c r="K4432" s="13">
        <f>IFERROR(VLOOKUP(I4432,'LISTES stock'!A$2:B$1487,2,0)+SUMIFS(J4432:J4432,D4432:D4432,"ENTRÉE",I4432:I4432,I4432)-SUMIFS(J4432:J4432,D4432:D4432,"SORTIE",I4432:I4432,I4432),"")</f>
        <v>-2</v>
      </c>
      <c r="L4432" s="13">
        <f>IFERROR(VLOOKUP(I4432,T_LISTES[],3,0),"")</f>
        <v>0</v>
      </c>
      <c r="M4432" s="13" t="str">
        <f t="shared" si="139"/>
        <v>COMMANDER</v>
      </c>
      <c r="N4432" s="23"/>
      <c r="O4432" s="8"/>
      <c r="P4432" s="69">
        <v>0</v>
      </c>
      <c r="Q4432" s="22" t="s">
        <v>1903</v>
      </c>
      <c r="R4432" s="14" t="s">
        <v>1776</v>
      </c>
    </row>
    <row r="4433" spans="1:18" x14ac:dyDescent="0.25">
      <c r="A4433" s="14">
        <f t="shared" si="138"/>
        <v>4432</v>
      </c>
      <c r="B4433" s="15">
        <v>44470</v>
      </c>
      <c r="C4433" s="7">
        <v>44497</v>
      </c>
      <c r="D4433" s="8" t="s">
        <v>842</v>
      </c>
      <c r="E4433" s="22" t="s">
        <v>711</v>
      </c>
      <c r="F4433" s="67" t="s">
        <v>1747</v>
      </c>
      <c r="G4433" s="8"/>
      <c r="H4433" s="67" t="s">
        <v>26</v>
      </c>
      <c r="I4433" s="22" t="s">
        <v>69</v>
      </c>
      <c r="J4433" s="68">
        <v>1</v>
      </c>
      <c r="K4433" s="13">
        <f>IFERROR(VLOOKUP(I4433,'LISTES stock'!A$2:B$1487,2,0)+SUMIFS(J4433:J4433,D4433:D4433,"ENTRÉE",I4433:I4433,I4433)-SUMIFS(J4433:J4433,D4433:D4433,"SORTIE",I4433:I4433,I4433),"")</f>
        <v>-8</v>
      </c>
      <c r="L4433" s="13">
        <f>IFERROR(VLOOKUP(I4433,T_LISTES[],3,0),"")</f>
        <v>2</v>
      </c>
      <c r="M4433" s="13" t="str">
        <f t="shared" si="139"/>
        <v>COMMANDER</v>
      </c>
      <c r="N4433" s="23"/>
      <c r="O4433" s="8"/>
      <c r="P4433" s="69">
        <v>0</v>
      </c>
      <c r="Q4433" s="22"/>
      <c r="R4433" s="14" t="s">
        <v>1790</v>
      </c>
    </row>
    <row r="4434" spans="1:18" x14ac:dyDescent="0.25">
      <c r="A4434" s="14">
        <f t="shared" si="138"/>
        <v>4433</v>
      </c>
      <c r="B4434" s="15">
        <v>44470</v>
      </c>
      <c r="C4434" s="7">
        <v>44497</v>
      </c>
      <c r="D4434" s="8" t="s">
        <v>842</v>
      </c>
      <c r="E4434" s="22" t="s">
        <v>711</v>
      </c>
      <c r="F4434" s="67" t="s">
        <v>1747</v>
      </c>
      <c r="G4434" s="8"/>
      <c r="H4434" s="67" t="s">
        <v>26</v>
      </c>
      <c r="I4434" s="22" t="s">
        <v>70</v>
      </c>
      <c r="J4434" s="68">
        <v>1</v>
      </c>
      <c r="K4434" s="13">
        <f>IFERROR(VLOOKUP(I4434,'LISTES stock'!A$2:B$1487,2,0)+SUMIFS(J4434:J4434,D4434:D4434,"ENTRÉE",I4434:I4434,I4434)-SUMIFS(J4434:J4434,D4434:D4434,"SORTIE",I4434:I4434,I4434),"")</f>
        <v>-34</v>
      </c>
      <c r="L4434" s="13">
        <f>IFERROR(VLOOKUP(I4434,T_LISTES[],3,0),"")</f>
        <v>2</v>
      </c>
      <c r="M4434" s="13" t="str">
        <f t="shared" si="139"/>
        <v>COMMANDER</v>
      </c>
      <c r="N4434" s="23" t="s">
        <v>1775</v>
      </c>
      <c r="O4434" s="8"/>
      <c r="P4434" s="69">
        <v>0</v>
      </c>
      <c r="Q4434" s="22"/>
      <c r="R4434" s="14" t="s">
        <v>1790</v>
      </c>
    </row>
    <row r="4435" spans="1:18" x14ac:dyDescent="0.25">
      <c r="A4435" s="14">
        <f t="shared" si="138"/>
        <v>4434</v>
      </c>
      <c r="B4435" s="15">
        <v>44470</v>
      </c>
      <c r="C4435" s="7">
        <v>44497</v>
      </c>
      <c r="D4435" s="8" t="s">
        <v>842</v>
      </c>
      <c r="E4435" s="22" t="s">
        <v>714</v>
      </c>
      <c r="F4435" s="67" t="s">
        <v>1747</v>
      </c>
      <c r="G4435" s="8"/>
      <c r="H4435" s="67" t="s">
        <v>26</v>
      </c>
      <c r="I4435" s="22" t="s">
        <v>69</v>
      </c>
      <c r="J4435" s="68">
        <v>1</v>
      </c>
      <c r="K4435" s="13">
        <f>IFERROR(VLOOKUP(I4435,'LISTES stock'!A$2:B$1487,2,0)+SUMIFS(J4435:J4435,D4435:D4435,"ENTRÉE",I4435:I4435,I4435)-SUMIFS(J4435:J4435,D4435:D4435,"SORTIE",I4435:I4435,I4435),"")</f>
        <v>-8</v>
      </c>
      <c r="L4435" s="13">
        <f>IFERROR(VLOOKUP(I4435,T_LISTES[],3,0),"")</f>
        <v>2</v>
      </c>
      <c r="M4435" s="13" t="str">
        <f t="shared" si="139"/>
        <v>COMMANDER</v>
      </c>
      <c r="N4435" s="23"/>
      <c r="O4435" s="8"/>
      <c r="P4435" s="69">
        <v>0</v>
      </c>
      <c r="Q4435" s="22"/>
      <c r="R4435" s="14" t="s">
        <v>1790</v>
      </c>
    </row>
    <row r="4436" spans="1:18" x14ac:dyDescent="0.25">
      <c r="A4436" s="14">
        <f t="shared" si="138"/>
        <v>4435</v>
      </c>
      <c r="B4436" s="15">
        <v>44470</v>
      </c>
      <c r="C4436" s="7">
        <v>44497</v>
      </c>
      <c r="D4436" s="8" t="s">
        <v>842</v>
      </c>
      <c r="E4436" s="22" t="s">
        <v>714</v>
      </c>
      <c r="F4436" s="67" t="s">
        <v>1747</v>
      </c>
      <c r="G4436" s="8"/>
      <c r="H4436" s="67" t="s">
        <v>26</v>
      </c>
      <c r="I4436" s="22" t="s">
        <v>70</v>
      </c>
      <c r="J4436" s="68">
        <v>1</v>
      </c>
      <c r="K4436" s="13">
        <f>IFERROR(VLOOKUP(I4436,'LISTES stock'!A$2:B$1487,2,0)+SUMIFS(J4436:J4436,D4436:D4436,"ENTRÉE",I4436:I4436,I4436)-SUMIFS(J4436:J4436,D4436:D4436,"SORTIE",I4436:I4436,I4436),"")</f>
        <v>-34</v>
      </c>
      <c r="L4436" s="13">
        <f>IFERROR(VLOOKUP(I4436,T_LISTES[],3,0),"")</f>
        <v>2</v>
      </c>
      <c r="M4436" s="13" t="str">
        <f t="shared" si="139"/>
        <v>COMMANDER</v>
      </c>
      <c r="N4436" s="23" t="s">
        <v>1775</v>
      </c>
      <c r="O4436" s="8"/>
      <c r="P4436" s="69">
        <v>0</v>
      </c>
      <c r="Q4436" s="22"/>
      <c r="R4436" s="14" t="s">
        <v>1790</v>
      </c>
    </row>
    <row r="4437" spans="1:18" x14ac:dyDescent="0.25">
      <c r="A4437" s="14">
        <f t="shared" si="138"/>
        <v>4436</v>
      </c>
      <c r="B4437" s="15">
        <v>44470</v>
      </c>
      <c r="C4437" s="7">
        <v>44497</v>
      </c>
      <c r="D4437" s="8" t="s">
        <v>842</v>
      </c>
      <c r="E4437" s="22" t="s">
        <v>374</v>
      </c>
      <c r="F4437" s="67" t="s">
        <v>1747</v>
      </c>
      <c r="G4437" s="8"/>
      <c r="H4437" s="67" t="s">
        <v>17</v>
      </c>
      <c r="I4437" s="22" t="s">
        <v>116</v>
      </c>
      <c r="J4437" s="68">
        <v>4</v>
      </c>
      <c r="K4437" s="13">
        <f>IFERROR(VLOOKUP(I4437,'LISTES stock'!A$2:B$1487,2,0)+SUMIFS(J4437:J4437,D4437:D4437,"ENTRÉE",I4437:I4437,I4437)-SUMIFS(J4437:J4437,D4437:D4437,"SORTIE",I4437:I4437,I4437),"")</f>
        <v>-12</v>
      </c>
      <c r="L4437" s="13">
        <f>IFERROR(VLOOKUP(I4437,T_LISTES[],3,0),"")</f>
        <v>0</v>
      </c>
      <c r="M4437" s="13" t="str">
        <f t="shared" si="139"/>
        <v>COMMANDER</v>
      </c>
      <c r="N4437" s="23" t="s">
        <v>1811</v>
      </c>
      <c r="O4437" s="8"/>
      <c r="P4437" s="69">
        <v>0</v>
      </c>
      <c r="Q4437" s="22"/>
      <c r="R4437" s="14" t="s">
        <v>2205</v>
      </c>
    </row>
    <row r="4438" spans="1:18" x14ac:dyDescent="0.25">
      <c r="A4438" s="14">
        <f t="shared" si="138"/>
        <v>4437</v>
      </c>
      <c r="B4438" s="15">
        <v>44470</v>
      </c>
      <c r="C4438" s="7">
        <v>44497</v>
      </c>
      <c r="D4438" s="8" t="s">
        <v>842</v>
      </c>
      <c r="E4438" s="22" t="s">
        <v>239</v>
      </c>
      <c r="F4438" s="67" t="s">
        <v>1747</v>
      </c>
      <c r="G4438" s="8"/>
      <c r="H4438" s="67" t="s">
        <v>17</v>
      </c>
      <c r="I4438" s="22" t="s">
        <v>116</v>
      </c>
      <c r="J4438" s="68">
        <v>4</v>
      </c>
      <c r="K4438" s="13">
        <f>IFERROR(VLOOKUP(I4438,'LISTES stock'!A$2:B$1487,2,0)+SUMIFS(J4438:J4438,D4438:D4438,"ENTRÉE",I4438:I4438,I4438)-SUMIFS(J4438:J4438,D4438:D4438,"SORTIE",I4438:I4438,I4438),"")</f>
        <v>-12</v>
      </c>
      <c r="L4438" s="13">
        <f>IFERROR(VLOOKUP(I4438,T_LISTES[],3,0),"")</f>
        <v>0</v>
      </c>
      <c r="M4438" s="13" t="str">
        <f t="shared" si="139"/>
        <v>COMMANDER</v>
      </c>
      <c r="N4438" s="23" t="s">
        <v>1811</v>
      </c>
      <c r="O4438" s="8"/>
      <c r="P4438" s="69">
        <v>0</v>
      </c>
      <c r="Q4438" s="22" t="s">
        <v>2206</v>
      </c>
      <c r="R4438" s="14" t="s">
        <v>2205</v>
      </c>
    </row>
    <row r="4439" spans="1:18" x14ac:dyDescent="0.25">
      <c r="A4439" s="14">
        <f t="shared" si="138"/>
        <v>4438</v>
      </c>
      <c r="B4439" s="15">
        <v>44470</v>
      </c>
      <c r="C4439" s="7">
        <v>44497</v>
      </c>
      <c r="D4439" s="8" t="s">
        <v>842</v>
      </c>
      <c r="E4439" s="22" t="s">
        <v>158</v>
      </c>
      <c r="F4439" s="67" t="s">
        <v>1744</v>
      </c>
      <c r="G4439" s="8"/>
      <c r="H4439" s="67" t="s">
        <v>17</v>
      </c>
      <c r="I4439" s="22" t="s">
        <v>1002</v>
      </c>
      <c r="J4439" s="68">
        <v>1</v>
      </c>
      <c r="K4439" s="13">
        <f>IFERROR(VLOOKUP(I4439,'LISTES stock'!A$2:B$1487,2,0)+SUMIFS(J4439:J4439,D4439:D4439,"ENTRÉE",I4439:I4439,I4439)-SUMIFS(J4439:J4439,D4439:D4439,"SORTIE",I4439:I4439,I4439),"")</f>
        <v>-3</v>
      </c>
      <c r="L4439" s="13">
        <f>IFERROR(VLOOKUP(I4439,T_LISTES[],3,0),"")</f>
        <v>0</v>
      </c>
      <c r="M4439" s="13" t="str">
        <f t="shared" si="139"/>
        <v>COMMANDER</v>
      </c>
      <c r="N4439" s="23"/>
      <c r="O4439" s="8"/>
      <c r="P4439" s="69">
        <v>0</v>
      </c>
      <c r="Q4439" s="22" t="s">
        <v>1908</v>
      </c>
      <c r="R4439" s="14" t="s">
        <v>1789</v>
      </c>
    </row>
    <row r="4440" spans="1:18" x14ac:dyDescent="0.25">
      <c r="A4440" s="14">
        <f t="shared" si="138"/>
        <v>4439</v>
      </c>
      <c r="B4440" s="15">
        <v>44470</v>
      </c>
      <c r="C4440" s="7">
        <v>44497</v>
      </c>
      <c r="D4440" s="8" t="s">
        <v>842</v>
      </c>
      <c r="E4440" s="22" t="s">
        <v>714</v>
      </c>
      <c r="F4440" s="67" t="s">
        <v>1747</v>
      </c>
      <c r="G4440" s="8"/>
      <c r="H4440" s="67" t="s">
        <v>17</v>
      </c>
      <c r="I4440" s="22" t="s">
        <v>183</v>
      </c>
      <c r="J4440" s="68">
        <v>1</v>
      </c>
      <c r="K4440" s="13">
        <f>IFERROR(VLOOKUP(I4440,'LISTES stock'!A$2:B$1487,2,0)+SUMIFS(J4440:J4440,D4440:D4440,"ENTRÉE",I4440:I4440,I4440)-SUMIFS(J4440:J4440,D4440:D4440,"SORTIE",I4440:I4440,I4440),"")</f>
        <v>-7</v>
      </c>
      <c r="L4440" s="13">
        <f>IFERROR(VLOOKUP(I4440,T_LISTES[],3,0),"")</f>
        <v>0</v>
      </c>
      <c r="M4440" s="13" t="str">
        <f t="shared" si="139"/>
        <v>COMMANDER</v>
      </c>
      <c r="N4440" s="23"/>
      <c r="O4440" s="8"/>
      <c r="P4440" s="69">
        <v>0</v>
      </c>
      <c r="Q4440" s="22"/>
      <c r="R4440" s="14" t="s">
        <v>1790</v>
      </c>
    </row>
    <row r="4441" spans="1:18" x14ac:dyDescent="0.25">
      <c r="A4441" s="14">
        <f t="shared" si="138"/>
        <v>4440</v>
      </c>
      <c r="B4441" s="15">
        <v>44470</v>
      </c>
      <c r="C4441" s="7">
        <v>44497</v>
      </c>
      <c r="D4441" s="8" t="s">
        <v>842</v>
      </c>
      <c r="E4441" s="22" t="s">
        <v>770</v>
      </c>
      <c r="F4441" s="67" t="s">
        <v>1744</v>
      </c>
      <c r="G4441" s="8"/>
      <c r="H4441" s="67" t="s">
        <v>33</v>
      </c>
      <c r="I4441" s="22" t="s">
        <v>262</v>
      </c>
      <c r="J4441" s="68">
        <v>1</v>
      </c>
      <c r="K4441" s="13">
        <f>IFERROR(VLOOKUP(I4441,'LISTES stock'!A$2:B$1487,2,0)+SUMIFS(J4441:J4441,D4441:D4441,"ENTRÉE",I4441:I4441,I4441)-SUMIFS(J4441:J4441,D4441:D4441,"SORTIE",I4441:I4441,I4441),"")</f>
        <v>4</v>
      </c>
      <c r="L4441" s="13">
        <f>IFERROR(VLOOKUP(I4441,T_LISTES[],3,0),"")</f>
        <v>2</v>
      </c>
      <c r="M4441" s="13" t="str">
        <f t="shared" si="139"/>
        <v/>
      </c>
      <c r="N4441" s="23"/>
      <c r="O4441" s="8"/>
      <c r="P4441" s="69">
        <v>0</v>
      </c>
      <c r="Q4441" s="22"/>
      <c r="R4441" s="14" t="s">
        <v>1737</v>
      </c>
    </row>
    <row r="4442" spans="1:18" x14ac:dyDescent="0.25">
      <c r="A4442" s="14">
        <f t="shared" si="138"/>
        <v>4441</v>
      </c>
      <c r="B4442" s="15">
        <v>44470</v>
      </c>
      <c r="C4442" s="7">
        <v>44497</v>
      </c>
      <c r="D4442" s="8" t="s">
        <v>842</v>
      </c>
      <c r="E4442" s="22" t="s">
        <v>80</v>
      </c>
      <c r="F4442" s="67" t="s">
        <v>1747</v>
      </c>
      <c r="G4442" s="8"/>
      <c r="H4442" s="67" t="s">
        <v>33</v>
      </c>
      <c r="I4442" s="22" t="s">
        <v>313</v>
      </c>
      <c r="J4442" s="68">
        <v>1</v>
      </c>
      <c r="K4442" s="13">
        <f>IFERROR(VLOOKUP(I4442,'LISTES stock'!A$2:B$1487,2,0)+SUMIFS(J4442:J4442,D4442:D4442,"ENTRÉE",I4442:I4442,I4442)-SUMIFS(J4442:J4442,D4442:D4442,"SORTIE",I4442:I4442,I4442),"")</f>
        <v>19</v>
      </c>
      <c r="L4442" s="13">
        <f>IFERROR(VLOOKUP(I4442,T_LISTES[],3,0),"")</f>
        <v>2</v>
      </c>
      <c r="M4442" s="13" t="str">
        <f t="shared" si="139"/>
        <v/>
      </c>
      <c r="N4442" s="23"/>
      <c r="O4442" s="8"/>
      <c r="P4442" s="69">
        <v>0</v>
      </c>
      <c r="Q4442" s="22" t="s">
        <v>1908</v>
      </c>
      <c r="R4442" s="14" t="s">
        <v>1759</v>
      </c>
    </row>
    <row r="4443" spans="1:18" x14ac:dyDescent="0.25">
      <c r="A4443" s="14">
        <f t="shared" si="138"/>
        <v>4442</v>
      </c>
      <c r="B4443" s="15">
        <v>44470</v>
      </c>
      <c r="C4443" s="7">
        <v>44497</v>
      </c>
      <c r="D4443" s="8" t="s">
        <v>842</v>
      </c>
      <c r="E4443" s="22" t="s">
        <v>770</v>
      </c>
      <c r="F4443" s="67" t="s">
        <v>1747</v>
      </c>
      <c r="G4443" s="8"/>
      <c r="H4443" s="67" t="s">
        <v>26</v>
      </c>
      <c r="I4443" s="22" t="s">
        <v>25</v>
      </c>
      <c r="J4443" s="68">
        <v>2</v>
      </c>
      <c r="K4443" s="13">
        <f>IFERROR(VLOOKUP(I4443,'LISTES stock'!A$2:B$1487,2,0)+SUMIFS(J4443:J4443,D4443:D4443,"ENTRÉE",I4443:I4443,I4443)-SUMIFS(J4443:J4443,D4443:D4443,"SORTIE",I4443:I4443,I4443),"")</f>
        <v>-4</v>
      </c>
      <c r="L4443" s="13">
        <f>IFERROR(VLOOKUP(I4443,T_LISTES[],3,0),"")</f>
        <v>2</v>
      </c>
      <c r="M4443" s="13" t="str">
        <f t="shared" si="139"/>
        <v>COMMANDER</v>
      </c>
      <c r="N4443" s="23"/>
      <c r="O4443" s="8"/>
      <c r="P4443" s="69">
        <v>0</v>
      </c>
      <c r="Q4443" s="22"/>
      <c r="R4443" s="14" t="s">
        <v>1737</v>
      </c>
    </row>
    <row r="4444" spans="1:18" x14ac:dyDescent="0.25">
      <c r="A4444" s="14">
        <f t="shared" si="138"/>
        <v>4443</v>
      </c>
      <c r="B4444" s="15">
        <v>44470</v>
      </c>
      <c r="C4444" s="7">
        <v>44497</v>
      </c>
      <c r="D4444" s="8" t="s">
        <v>842</v>
      </c>
      <c r="E4444" s="22" t="s">
        <v>780</v>
      </c>
      <c r="F4444" s="67" t="s">
        <v>1867</v>
      </c>
      <c r="G4444" s="8"/>
      <c r="H4444" s="67" t="s">
        <v>1742</v>
      </c>
      <c r="I4444" s="22" t="s">
        <v>333</v>
      </c>
      <c r="J4444" s="68">
        <v>1</v>
      </c>
      <c r="K4444" s="13">
        <f>IFERROR(VLOOKUP(I4444,'LISTES stock'!A$2:B$1487,2,0)+SUMIFS(J4444:J4444,D4444:D4444,"ENTRÉE",I4444:I4444,I4444)-SUMIFS(J4444:J4444,D4444:D4444,"SORTIE",I4444:I4444,I4444),"")</f>
        <v>-22</v>
      </c>
      <c r="L4444" s="13">
        <f>IFERROR(VLOOKUP(I4444,T_LISTES[],3,0),"")</f>
        <v>2</v>
      </c>
      <c r="M4444" s="13" t="str">
        <f t="shared" si="139"/>
        <v>COMMANDER</v>
      </c>
      <c r="N4444" s="23"/>
      <c r="O4444" s="8"/>
      <c r="P4444" s="69">
        <v>0</v>
      </c>
      <c r="Q4444" s="22"/>
      <c r="R4444" s="14" t="s">
        <v>2204</v>
      </c>
    </row>
    <row r="4445" spans="1:18" x14ac:dyDescent="0.25">
      <c r="A4445" s="14">
        <f t="shared" si="138"/>
        <v>4444</v>
      </c>
      <c r="B4445" s="15">
        <v>44470</v>
      </c>
      <c r="C4445" s="7">
        <v>44497</v>
      </c>
      <c r="D4445" s="8" t="s">
        <v>842</v>
      </c>
      <c r="E4445" s="22" t="s">
        <v>474</v>
      </c>
      <c r="F4445" s="67" t="s">
        <v>1965</v>
      </c>
      <c r="G4445" s="8"/>
      <c r="H4445" s="67" t="s">
        <v>1742</v>
      </c>
      <c r="I4445" s="22" t="s">
        <v>121</v>
      </c>
      <c r="J4445" s="68">
        <v>1</v>
      </c>
      <c r="K4445" s="13">
        <f>IFERROR(VLOOKUP(I4445,'LISTES stock'!A$2:B$1487,2,0)+SUMIFS(J4445:J4445,D4445:D4445,"ENTRÉE",I4445:I4445,I4445)-SUMIFS(J4445:J4445,D4445:D4445,"SORTIE",I4445:I4445,I4445),"")</f>
        <v>-2</v>
      </c>
      <c r="L4445" s="13">
        <f>IFERROR(VLOOKUP(I4445,T_LISTES[],3,0),"")</f>
        <v>2</v>
      </c>
      <c r="M4445" s="13" t="str">
        <f t="shared" si="139"/>
        <v>COMMANDER</v>
      </c>
      <c r="N4445" s="23"/>
      <c r="O4445" s="8"/>
      <c r="P4445" s="69">
        <v>0</v>
      </c>
      <c r="Q4445" s="22"/>
      <c r="R4445" s="14" t="s">
        <v>2204</v>
      </c>
    </row>
    <row r="4446" spans="1:18" x14ac:dyDescent="0.25">
      <c r="A4446" s="14">
        <f t="shared" si="138"/>
        <v>4445</v>
      </c>
      <c r="B4446" s="15">
        <v>44470</v>
      </c>
      <c r="C4446" s="7">
        <v>44497</v>
      </c>
      <c r="D4446" s="8" t="s">
        <v>842</v>
      </c>
      <c r="E4446" s="22" t="s">
        <v>797</v>
      </c>
      <c r="F4446" s="67" t="s">
        <v>1747</v>
      </c>
      <c r="G4446" s="8"/>
      <c r="H4446" s="67" t="s">
        <v>26</v>
      </c>
      <c r="I4446" s="22" t="s">
        <v>64</v>
      </c>
      <c r="J4446" s="68">
        <v>1</v>
      </c>
      <c r="K4446" s="13">
        <f>IFERROR(VLOOKUP(I4446,'LISTES stock'!A$2:B$1487,2,0)+SUMIFS(J4446:J4446,D4446:D4446,"ENTRÉE",I4446:I4446,I4446)-SUMIFS(J4446:J4446,D4446:D4446,"SORTIE",I4446:I4446,I4446),"")</f>
        <v>-50</v>
      </c>
      <c r="L4446" s="13">
        <f>IFERROR(VLOOKUP(I4446,T_LISTES[],3,0),"")</f>
        <v>2</v>
      </c>
      <c r="M4446" s="13" t="str">
        <f t="shared" si="139"/>
        <v>COMMANDER</v>
      </c>
      <c r="N4446" s="23"/>
      <c r="O4446" s="8"/>
      <c r="P4446" s="69">
        <v>0</v>
      </c>
      <c r="Q4446" s="22" t="s">
        <v>1780</v>
      </c>
      <c r="R4446" s="14" t="s">
        <v>2205</v>
      </c>
    </row>
    <row r="4447" spans="1:18" x14ac:dyDescent="0.25">
      <c r="A4447" s="14">
        <f t="shared" si="138"/>
        <v>4446</v>
      </c>
      <c r="B4447" s="15">
        <v>44470</v>
      </c>
      <c r="C4447" s="7">
        <v>44497</v>
      </c>
      <c r="D4447" s="8" t="s">
        <v>842</v>
      </c>
      <c r="E4447" s="22" t="s">
        <v>797</v>
      </c>
      <c r="F4447" s="67" t="s">
        <v>1747</v>
      </c>
      <c r="G4447" s="8"/>
      <c r="H4447" s="67" t="s">
        <v>26</v>
      </c>
      <c r="I4447" s="22" t="s">
        <v>65</v>
      </c>
      <c r="J4447" s="68">
        <v>1</v>
      </c>
      <c r="K4447" s="13">
        <f>IFERROR(VLOOKUP(I4447,'LISTES stock'!A$2:B$1487,2,0)+SUMIFS(J4447:J4447,D4447:D4447,"ENTRÉE",I4447:I4447,I4447)-SUMIFS(J4447:J4447,D4447:D4447,"SORTIE",I4447:I4447,I4447),"")</f>
        <v>-54</v>
      </c>
      <c r="L4447" s="13">
        <f>IFERROR(VLOOKUP(I4447,T_LISTES[],3,0),"")</f>
        <v>2</v>
      </c>
      <c r="M4447" s="13" t="str">
        <f t="shared" si="139"/>
        <v>COMMANDER</v>
      </c>
      <c r="N4447" s="23"/>
      <c r="O4447" s="8"/>
      <c r="P4447" s="69">
        <v>0</v>
      </c>
      <c r="Q4447" s="22" t="s">
        <v>1780</v>
      </c>
      <c r="R4447" s="14" t="s">
        <v>2205</v>
      </c>
    </row>
    <row r="4448" spans="1:18" x14ac:dyDescent="0.25">
      <c r="A4448" s="14">
        <f t="shared" si="138"/>
        <v>4447</v>
      </c>
      <c r="B4448" s="15">
        <v>44470</v>
      </c>
      <c r="C4448" s="7">
        <v>44497</v>
      </c>
      <c r="D4448" s="8" t="s">
        <v>842</v>
      </c>
      <c r="E4448" s="22" t="s">
        <v>797</v>
      </c>
      <c r="F4448" s="67" t="s">
        <v>1860</v>
      </c>
      <c r="G4448" s="8"/>
      <c r="H4448" s="67" t="s">
        <v>26</v>
      </c>
      <c r="I4448" s="22" t="s">
        <v>135</v>
      </c>
      <c r="J4448" s="68">
        <v>1</v>
      </c>
      <c r="K4448" s="13">
        <f>IFERROR(VLOOKUP(I4448,'LISTES stock'!A$2:B$1487,2,0)+SUMIFS(J4448:J4448,D4448:D4448,"ENTRÉE",I4448:I4448,I4448)-SUMIFS(J4448:J4448,D4448:D4448,"SORTIE",I4448:I4448,I4448),"")</f>
        <v>-87</v>
      </c>
      <c r="L4448" s="13">
        <f>IFERROR(VLOOKUP(I4448,T_LISTES[],3,0),"")</f>
        <v>2</v>
      </c>
      <c r="M4448" s="13" t="str">
        <f t="shared" si="139"/>
        <v>COMMANDER</v>
      </c>
      <c r="N4448" s="23"/>
      <c r="O4448" s="8"/>
      <c r="P4448" s="69">
        <v>0</v>
      </c>
      <c r="Q4448" s="22" t="s">
        <v>1780</v>
      </c>
      <c r="R4448" s="14" t="s">
        <v>2205</v>
      </c>
    </row>
    <row r="4449" spans="1:18" x14ac:dyDescent="0.25">
      <c r="A4449" s="14">
        <f t="shared" si="138"/>
        <v>4448</v>
      </c>
      <c r="B4449" s="15">
        <v>44470</v>
      </c>
      <c r="C4449" s="7">
        <v>44497</v>
      </c>
      <c r="D4449" s="8" t="s">
        <v>842</v>
      </c>
      <c r="E4449" s="22" t="s">
        <v>797</v>
      </c>
      <c r="F4449" s="67" t="s">
        <v>1765</v>
      </c>
      <c r="G4449" s="8"/>
      <c r="H4449" s="67" t="s">
        <v>26</v>
      </c>
      <c r="I4449" s="22" t="s">
        <v>57</v>
      </c>
      <c r="J4449" s="68">
        <v>35</v>
      </c>
      <c r="K4449" s="13">
        <f>IFERROR(VLOOKUP(I4449,'LISTES stock'!A$2:B$1487,2,0)+SUMIFS(J4449:J4449,D4449:D4449,"ENTRÉE",I4449:I4449,I4449)-SUMIFS(J4449:J4449,D4449:D4449,"SORTIE",I4449:I4449,I4449),"")</f>
        <v>-7079</v>
      </c>
      <c r="L4449" s="13">
        <f>IFERROR(VLOOKUP(I4449,T_LISTES[],3,0),"")</f>
        <v>0</v>
      </c>
      <c r="M4449" s="13" t="str">
        <f t="shared" si="139"/>
        <v>COMMANDER</v>
      </c>
      <c r="N4449" s="23" t="s">
        <v>1861</v>
      </c>
      <c r="O4449" s="8"/>
      <c r="P4449" s="69">
        <v>0</v>
      </c>
      <c r="Q4449" s="22" t="s">
        <v>1780</v>
      </c>
      <c r="R4449" s="14" t="s">
        <v>2205</v>
      </c>
    </row>
    <row r="4450" spans="1:18" x14ac:dyDescent="0.25">
      <c r="A4450" s="14">
        <f t="shared" si="138"/>
        <v>4449</v>
      </c>
      <c r="B4450" s="15">
        <v>44470</v>
      </c>
      <c r="C4450" s="7">
        <v>44497</v>
      </c>
      <c r="D4450" s="8" t="s">
        <v>842</v>
      </c>
      <c r="E4450" s="22" t="s">
        <v>797</v>
      </c>
      <c r="F4450" s="67" t="s">
        <v>1747</v>
      </c>
      <c r="G4450" s="8"/>
      <c r="H4450" s="67" t="s">
        <v>26</v>
      </c>
      <c r="I4450" s="22" t="s">
        <v>69</v>
      </c>
      <c r="J4450" s="68">
        <v>1</v>
      </c>
      <c r="K4450" s="13">
        <f>IFERROR(VLOOKUP(I4450,'LISTES stock'!A$2:B$1487,2,0)+SUMIFS(J4450:J4450,D4450:D4450,"ENTRÉE",I4450:I4450,I4450)-SUMIFS(J4450:J4450,D4450:D4450,"SORTIE",I4450:I4450,I4450),"")</f>
        <v>-8</v>
      </c>
      <c r="L4450" s="13">
        <f>IFERROR(VLOOKUP(I4450,T_LISTES[],3,0),"")</f>
        <v>2</v>
      </c>
      <c r="M4450" s="13" t="str">
        <f t="shared" si="139"/>
        <v>COMMANDER</v>
      </c>
      <c r="N4450" s="23"/>
      <c r="O4450" s="8"/>
      <c r="P4450" s="69">
        <v>0</v>
      </c>
      <c r="Q4450" s="22"/>
      <c r="R4450" s="14" t="s">
        <v>2205</v>
      </c>
    </row>
    <row r="4451" spans="1:18" x14ac:dyDescent="0.25">
      <c r="A4451" s="14">
        <f t="shared" si="138"/>
        <v>4450</v>
      </c>
      <c r="B4451" s="15">
        <v>44470</v>
      </c>
      <c r="C4451" s="7">
        <v>44497</v>
      </c>
      <c r="D4451" s="8" t="s">
        <v>842</v>
      </c>
      <c r="E4451" s="22" t="s">
        <v>797</v>
      </c>
      <c r="F4451" s="67" t="s">
        <v>1747</v>
      </c>
      <c r="G4451" s="8"/>
      <c r="H4451" s="67" t="s">
        <v>26</v>
      </c>
      <c r="I4451" s="22" t="s">
        <v>70</v>
      </c>
      <c r="J4451" s="68">
        <v>1</v>
      </c>
      <c r="K4451" s="13">
        <f>IFERROR(VLOOKUP(I4451,'LISTES stock'!A$2:B$1487,2,0)+SUMIFS(J4451:J4451,D4451:D4451,"ENTRÉE",I4451:I4451,I4451)-SUMIFS(J4451:J4451,D4451:D4451,"SORTIE",I4451:I4451,I4451),"")</f>
        <v>-34</v>
      </c>
      <c r="L4451" s="13">
        <f>IFERROR(VLOOKUP(I4451,T_LISTES[],3,0),"")</f>
        <v>2</v>
      </c>
      <c r="M4451" s="13" t="str">
        <f t="shared" si="139"/>
        <v>COMMANDER</v>
      </c>
      <c r="N4451" s="23" t="s">
        <v>1775</v>
      </c>
      <c r="O4451" s="8"/>
      <c r="P4451" s="69">
        <v>0</v>
      </c>
      <c r="Q4451" s="22"/>
      <c r="R4451" s="14" t="s">
        <v>2205</v>
      </c>
    </row>
    <row r="4452" spans="1:18" x14ac:dyDescent="0.25">
      <c r="A4452" s="14">
        <f t="shared" si="138"/>
        <v>4451</v>
      </c>
      <c r="B4452" s="15">
        <v>44470</v>
      </c>
      <c r="C4452" s="7">
        <v>44497</v>
      </c>
      <c r="D4452" s="8" t="s">
        <v>842</v>
      </c>
      <c r="E4452" s="22" t="s">
        <v>691</v>
      </c>
      <c r="F4452" s="67" t="s">
        <v>1870</v>
      </c>
      <c r="G4452" s="8"/>
      <c r="H4452" s="67" t="s">
        <v>1796</v>
      </c>
      <c r="I4452" s="22" t="s">
        <v>205</v>
      </c>
      <c r="J4452" s="68">
        <v>1</v>
      </c>
      <c r="K4452" s="13">
        <f>IFERROR(VLOOKUP(I4452,'LISTES stock'!A$2:B$1487,2,0)+SUMIFS(J4452:J4452,D4452:D4452,"ENTRÉE",I4452:I4452,I4452)-SUMIFS(J4452:J4452,D4452:D4452,"SORTIE",I4452:I4452,I4452),"")</f>
        <v>-16</v>
      </c>
      <c r="L4452" s="13">
        <f>IFERROR(VLOOKUP(I4452,T_LISTES[],3,0),"")</f>
        <v>0</v>
      </c>
      <c r="M4452" s="13" t="str">
        <f t="shared" si="139"/>
        <v>COMMANDER</v>
      </c>
      <c r="N4452" s="23"/>
      <c r="O4452" s="8"/>
      <c r="P4452" s="69">
        <v>0</v>
      </c>
      <c r="Q4452" s="22"/>
      <c r="R4452" s="14" t="s">
        <v>1842</v>
      </c>
    </row>
    <row r="4453" spans="1:18" x14ac:dyDescent="0.25">
      <c r="A4453" s="14">
        <f t="shared" si="138"/>
        <v>4452</v>
      </c>
      <c r="B4453" s="15">
        <v>44470</v>
      </c>
      <c r="C4453" s="7">
        <v>44497</v>
      </c>
      <c r="D4453" s="8" t="s">
        <v>842</v>
      </c>
      <c r="E4453" s="22" t="s">
        <v>711</v>
      </c>
      <c r="F4453" s="67" t="s">
        <v>1747</v>
      </c>
      <c r="G4453" s="8"/>
      <c r="H4453" s="67" t="s">
        <v>26</v>
      </c>
      <c r="I4453" s="22" t="s">
        <v>64</v>
      </c>
      <c r="J4453" s="68">
        <v>1</v>
      </c>
      <c r="K4453" s="13">
        <f>IFERROR(VLOOKUP(I4453,'LISTES stock'!A$2:B$1487,2,0)+SUMIFS(J4453:J4453,D4453:D4453,"ENTRÉE",I4453:I4453,I4453)-SUMIFS(J4453:J4453,D4453:D4453,"SORTIE",I4453:I4453,I4453),"")</f>
        <v>-50</v>
      </c>
      <c r="L4453" s="13">
        <f>IFERROR(VLOOKUP(I4453,T_LISTES[],3,0),"")</f>
        <v>2</v>
      </c>
      <c r="M4453" s="13" t="str">
        <f t="shared" si="139"/>
        <v>COMMANDER</v>
      </c>
      <c r="N4453" s="23"/>
      <c r="O4453" s="8"/>
      <c r="P4453" s="69">
        <v>0</v>
      </c>
      <c r="Q4453" s="22" t="s">
        <v>1780</v>
      </c>
      <c r="R4453" s="14" t="s">
        <v>1790</v>
      </c>
    </row>
    <row r="4454" spans="1:18" x14ac:dyDescent="0.25">
      <c r="A4454" s="14">
        <f t="shared" si="138"/>
        <v>4453</v>
      </c>
      <c r="B4454" s="15">
        <v>44470</v>
      </c>
      <c r="C4454" s="7">
        <v>44497</v>
      </c>
      <c r="D4454" s="8" t="s">
        <v>842</v>
      </c>
      <c r="E4454" s="22" t="s">
        <v>711</v>
      </c>
      <c r="F4454" s="67" t="s">
        <v>1747</v>
      </c>
      <c r="G4454" s="8"/>
      <c r="H4454" s="67" t="s">
        <v>26</v>
      </c>
      <c r="I4454" s="22" t="s">
        <v>65</v>
      </c>
      <c r="J4454" s="68">
        <v>1</v>
      </c>
      <c r="K4454" s="13">
        <f>IFERROR(VLOOKUP(I4454,'LISTES stock'!A$2:B$1487,2,0)+SUMIFS(J4454:J4454,D4454:D4454,"ENTRÉE",I4454:I4454,I4454)-SUMIFS(J4454:J4454,D4454:D4454,"SORTIE",I4454:I4454,I4454),"")</f>
        <v>-54</v>
      </c>
      <c r="L4454" s="13">
        <f>IFERROR(VLOOKUP(I4454,T_LISTES[],3,0),"")</f>
        <v>2</v>
      </c>
      <c r="M4454" s="13" t="str">
        <f t="shared" si="139"/>
        <v>COMMANDER</v>
      </c>
      <c r="N4454" s="23"/>
      <c r="O4454" s="8"/>
      <c r="P4454" s="69">
        <v>0</v>
      </c>
      <c r="Q4454" s="22" t="s">
        <v>1780</v>
      </c>
      <c r="R4454" s="14" t="s">
        <v>1790</v>
      </c>
    </row>
    <row r="4455" spans="1:18" x14ac:dyDescent="0.25">
      <c r="A4455" s="14">
        <f t="shared" si="138"/>
        <v>4454</v>
      </c>
      <c r="B4455" s="15">
        <v>44470</v>
      </c>
      <c r="C4455" s="7">
        <v>44497</v>
      </c>
      <c r="D4455" s="8" t="s">
        <v>842</v>
      </c>
      <c r="E4455" s="22" t="s">
        <v>711</v>
      </c>
      <c r="F4455" s="67" t="s">
        <v>1860</v>
      </c>
      <c r="G4455" s="8"/>
      <c r="H4455" s="67" t="s">
        <v>26</v>
      </c>
      <c r="I4455" s="22" t="s">
        <v>135</v>
      </c>
      <c r="J4455" s="68">
        <v>1</v>
      </c>
      <c r="K4455" s="13">
        <f>IFERROR(VLOOKUP(I4455,'LISTES stock'!A$2:B$1487,2,0)+SUMIFS(J4455:J4455,D4455:D4455,"ENTRÉE",I4455:I4455,I4455)-SUMIFS(J4455:J4455,D4455:D4455,"SORTIE",I4455:I4455,I4455),"")</f>
        <v>-87</v>
      </c>
      <c r="L4455" s="13">
        <f>IFERROR(VLOOKUP(I4455,T_LISTES[],3,0),"")</f>
        <v>2</v>
      </c>
      <c r="M4455" s="13" t="str">
        <f t="shared" si="139"/>
        <v>COMMANDER</v>
      </c>
      <c r="N4455" s="23"/>
      <c r="O4455" s="8"/>
      <c r="P4455" s="69">
        <v>0</v>
      </c>
      <c r="Q4455" s="22" t="s">
        <v>1780</v>
      </c>
      <c r="R4455" s="14" t="s">
        <v>1790</v>
      </c>
    </row>
    <row r="4456" spans="1:18" x14ac:dyDescent="0.25">
      <c r="A4456" s="14">
        <f t="shared" si="138"/>
        <v>4455</v>
      </c>
      <c r="B4456" s="15">
        <v>44470</v>
      </c>
      <c r="C4456" s="7">
        <v>44497</v>
      </c>
      <c r="D4456" s="8" t="s">
        <v>842</v>
      </c>
      <c r="E4456" s="22" t="s">
        <v>711</v>
      </c>
      <c r="F4456" s="67" t="s">
        <v>1765</v>
      </c>
      <c r="G4456" s="8"/>
      <c r="H4456" s="67" t="s">
        <v>58</v>
      </c>
      <c r="I4456" s="22" t="s">
        <v>57</v>
      </c>
      <c r="J4456" s="68">
        <v>35</v>
      </c>
      <c r="K4456" s="13">
        <f>IFERROR(VLOOKUP(I4456,'LISTES stock'!A$2:B$1487,2,0)+SUMIFS(J4456:J4456,D4456:D4456,"ENTRÉE",I4456:I4456,I4456)-SUMIFS(J4456:J4456,D4456:D4456,"SORTIE",I4456:I4456,I4456),"")</f>
        <v>-7079</v>
      </c>
      <c r="L4456" s="13">
        <f>IFERROR(VLOOKUP(I4456,T_LISTES[],3,0),"")</f>
        <v>0</v>
      </c>
      <c r="M4456" s="13" t="str">
        <f t="shared" si="139"/>
        <v>COMMANDER</v>
      </c>
      <c r="N4456" s="23" t="s">
        <v>1861</v>
      </c>
      <c r="O4456" s="8"/>
      <c r="P4456" s="69">
        <v>0</v>
      </c>
      <c r="Q4456" s="22" t="s">
        <v>1780</v>
      </c>
      <c r="R4456" s="14" t="s">
        <v>1790</v>
      </c>
    </row>
    <row r="4457" spans="1:18" x14ac:dyDescent="0.25">
      <c r="A4457" s="14">
        <f t="shared" si="138"/>
        <v>4456</v>
      </c>
      <c r="B4457" s="15">
        <v>44470</v>
      </c>
      <c r="C4457" s="7">
        <v>44497</v>
      </c>
      <c r="D4457" s="8" t="s">
        <v>842</v>
      </c>
      <c r="E4457" s="22" t="s">
        <v>474</v>
      </c>
      <c r="F4457" s="67" t="s">
        <v>1747</v>
      </c>
      <c r="G4457" s="8"/>
      <c r="H4457" s="67" t="s">
        <v>1742</v>
      </c>
      <c r="I4457" s="22" t="s">
        <v>346</v>
      </c>
      <c r="J4457" s="68">
        <v>2</v>
      </c>
      <c r="K4457" s="13">
        <f>IFERROR(VLOOKUP(I4457,'LISTES stock'!A$2:B$1487,2,0)+SUMIFS(J4457:J4457,D4457:D4457,"ENTRÉE",I4457:I4457,I4457)-SUMIFS(J4457:J4457,D4457:D4457,"SORTIE",I4457:I4457,I4457),"")</f>
        <v>-21</v>
      </c>
      <c r="L4457" s="13">
        <f>IFERROR(VLOOKUP(I4457,T_LISTES[],3,0),"")</f>
        <v>2</v>
      </c>
      <c r="M4457" s="13" t="str">
        <f t="shared" si="139"/>
        <v>COMMANDER</v>
      </c>
      <c r="N4457" s="23"/>
      <c r="O4457" s="8"/>
      <c r="P4457" s="69">
        <v>0</v>
      </c>
      <c r="Q4457" s="22"/>
      <c r="R4457" s="14" t="s">
        <v>2204</v>
      </c>
    </row>
    <row r="4458" spans="1:18" x14ac:dyDescent="0.25">
      <c r="A4458" s="14">
        <f t="shared" si="138"/>
        <v>4457</v>
      </c>
      <c r="B4458" s="15">
        <v>44470</v>
      </c>
      <c r="C4458" s="7">
        <v>44497</v>
      </c>
      <c r="D4458" s="8" t="s">
        <v>842</v>
      </c>
      <c r="E4458" s="22" t="s">
        <v>474</v>
      </c>
      <c r="F4458" s="67" t="s">
        <v>1747</v>
      </c>
      <c r="G4458" s="8"/>
      <c r="H4458" s="67" t="s">
        <v>1742</v>
      </c>
      <c r="I4458" s="22" t="s">
        <v>528</v>
      </c>
      <c r="J4458" s="68">
        <v>12</v>
      </c>
      <c r="K4458" s="13">
        <f>IFERROR(VLOOKUP(I4458,'LISTES stock'!A$2:B$1487,2,0)+SUMIFS(J4458:J4458,D4458:D4458,"ENTRÉE",I4458:I4458,I4458)-SUMIFS(J4458:J4458,D4458:D4458,"SORTIE",I4458:I4458,I4458),"")</f>
        <v>-6</v>
      </c>
      <c r="L4458" s="13">
        <f>IFERROR(VLOOKUP(I4458,T_LISTES[],3,0),"")</f>
        <v>2</v>
      </c>
      <c r="M4458" s="13" t="str">
        <f t="shared" si="139"/>
        <v>COMMANDER</v>
      </c>
      <c r="N4458" s="23"/>
      <c r="O4458" s="8"/>
      <c r="P4458" s="87">
        <v>0</v>
      </c>
      <c r="Q4458" s="22"/>
      <c r="R4458" s="14" t="s">
        <v>2204</v>
      </c>
    </row>
    <row r="4459" spans="1:18" x14ac:dyDescent="0.25">
      <c r="A4459" s="14">
        <f t="shared" si="138"/>
        <v>4458</v>
      </c>
      <c r="B4459" s="15">
        <v>44470</v>
      </c>
      <c r="C4459" s="7">
        <v>44497</v>
      </c>
      <c r="D4459" s="8" t="s">
        <v>842</v>
      </c>
      <c r="E4459" s="22" t="s">
        <v>474</v>
      </c>
      <c r="F4459" s="67" t="s">
        <v>1867</v>
      </c>
      <c r="G4459" s="8"/>
      <c r="H4459" s="67" t="s">
        <v>1742</v>
      </c>
      <c r="I4459" s="22" t="s">
        <v>337</v>
      </c>
      <c r="J4459" s="68">
        <v>1</v>
      </c>
      <c r="K4459" s="13">
        <f>IFERROR(VLOOKUP(I4459,'LISTES stock'!A$2:B$1487,2,0)+SUMIFS(J4459:J4459,D4459:D4459,"ENTRÉE",I4459:I4459,I4459)-SUMIFS(J4459:J4459,D4459:D4459,"SORTIE",I4459:I4459,I4459),"")</f>
        <v>-25</v>
      </c>
      <c r="L4459" s="13">
        <f>IFERROR(VLOOKUP(I4459,T_LISTES[],3,0),"")</f>
        <v>2</v>
      </c>
      <c r="M4459" s="13" t="str">
        <f t="shared" si="139"/>
        <v>COMMANDER</v>
      </c>
      <c r="N4459" s="23"/>
      <c r="O4459" s="8"/>
      <c r="P4459" s="69">
        <v>0</v>
      </c>
      <c r="Q4459" s="22"/>
      <c r="R4459" s="14" t="s">
        <v>2204</v>
      </c>
    </row>
    <row r="4460" spans="1:18" x14ac:dyDescent="0.25">
      <c r="A4460" s="14">
        <f t="shared" si="138"/>
        <v>4459</v>
      </c>
      <c r="B4460" s="15">
        <v>44470</v>
      </c>
      <c r="C4460" s="7">
        <v>44497</v>
      </c>
      <c r="D4460" s="75" t="s">
        <v>844</v>
      </c>
      <c r="E4460" s="22" t="s">
        <v>2298</v>
      </c>
      <c r="F4460" s="67" t="s">
        <v>1744</v>
      </c>
      <c r="G4460" s="8"/>
      <c r="H4460" s="67"/>
      <c r="I4460" s="22" t="s">
        <v>262</v>
      </c>
      <c r="J4460" s="68">
        <v>1</v>
      </c>
      <c r="K4460" s="13">
        <f>IFERROR(VLOOKUP(I4460,'LISTES stock'!A$2:B$1487,2,0)+SUMIFS(J4460:J4460,D4460:D4460,"ENTRÉE",I4460:I4460,I4460)-SUMIFS(J4460:J4460,D4460:D4460,"SORTIE",I4460:I4460,I4460),"")</f>
        <v>6</v>
      </c>
      <c r="L4460" s="13">
        <f>IFERROR(VLOOKUP(I4460,T_LISTES[],3,0),"")</f>
        <v>2</v>
      </c>
      <c r="M4460" s="13" t="str">
        <f t="shared" si="139"/>
        <v/>
      </c>
      <c r="N4460" s="23"/>
      <c r="O4460" s="8"/>
      <c r="P4460" s="69">
        <v>0</v>
      </c>
      <c r="Q4460" s="22"/>
      <c r="R4460" s="14"/>
    </row>
    <row r="4461" spans="1:18" x14ac:dyDescent="0.25">
      <c r="A4461" s="14">
        <f t="shared" si="138"/>
        <v>4460</v>
      </c>
      <c r="B4461" s="15">
        <v>44470</v>
      </c>
      <c r="C4461" s="7">
        <v>44497</v>
      </c>
      <c r="D4461" s="75" t="s">
        <v>844</v>
      </c>
      <c r="E4461" s="22" t="s">
        <v>2298</v>
      </c>
      <c r="F4461" s="67" t="s">
        <v>1965</v>
      </c>
      <c r="G4461" s="8"/>
      <c r="H4461" s="67"/>
      <c r="I4461" s="22" t="s">
        <v>642</v>
      </c>
      <c r="J4461" s="68">
        <v>6</v>
      </c>
      <c r="K4461" s="13">
        <f>IFERROR(VLOOKUP(I4461,'LISTES stock'!A$2:B$1487,2,0)+SUMIFS(J4461:J4461,D4461:D4461,"ENTRÉE",I4461:I4461,I4461)-SUMIFS(J4461:J4461,D4461:D4461,"SORTIE",I4461:I4461,I4461),"")</f>
        <v>4</v>
      </c>
      <c r="L4461" s="13">
        <f>IFERROR(VLOOKUP(I4461,T_LISTES[],3,0),"")</f>
        <v>0</v>
      </c>
      <c r="M4461" s="13" t="str">
        <f t="shared" si="139"/>
        <v/>
      </c>
      <c r="N4461" s="23"/>
      <c r="O4461" s="8"/>
      <c r="P4461" s="69">
        <v>0</v>
      </c>
      <c r="Q4461" s="22"/>
      <c r="R4461" s="14"/>
    </row>
    <row r="4462" spans="1:18" x14ac:dyDescent="0.25">
      <c r="A4462" s="14">
        <f t="shared" si="138"/>
        <v>4461</v>
      </c>
      <c r="B4462" s="15">
        <v>44470</v>
      </c>
      <c r="C4462" s="7">
        <v>44497</v>
      </c>
      <c r="D4462" s="75" t="s">
        <v>844</v>
      </c>
      <c r="E4462" s="22" t="s">
        <v>2298</v>
      </c>
      <c r="F4462" s="67" t="s">
        <v>1965</v>
      </c>
      <c r="G4462" s="8"/>
      <c r="H4462" s="67"/>
      <c r="I4462" s="22" t="s">
        <v>16</v>
      </c>
      <c r="J4462" s="68">
        <v>6</v>
      </c>
      <c r="K4462" s="13">
        <f>IFERROR(VLOOKUP(I4462,'LISTES stock'!A$2:B$1487,2,0)+SUMIFS(J4462:J4462,D4462:D4462,"ENTRÉE",I4462:I4462,I4462)-SUMIFS(J4462:J4462,D4462:D4462,"SORTIE",I4462:I4462,I4462),"")</f>
        <v>0</v>
      </c>
      <c r="L4462" s="13">
        <f>IFERROR(VLOOKUP(I4462,T_LISTES[],3,0),"")</f>
        <v>0</v>
      </c>
      <c r="M4462" s="13" t="str">
        <f t="shared" si="139"/>
        <v>COMMANDER</v>
      </c>
      <c r="N4462" s="23"/>
      <c r="O4462" s="8"/>
      <c r="P4462" s="69">
        <v>0</v>
      </c>
      <c r="Q4462" s="22"/>
      <c r="R4462" s="14"/>
    </row>
    <row r="4463" spans="1:18" x14ac:dyDescent="0.25">
      <c r="A4463" s="14">
        <f t="shared" si="138"/>
        <v>4462</v>
      </c>
      <c r="B4463" s="15">
        <v>44470</v>
      </c>
      <c r="C4463" s="7">
        <v>44498</v>
      </c>
      <c r="D4463" s="8" t="s">
        <v>842</v>
      </c>
      <c r="E4463" s="22" t="s">
        <v>155</v>
      </c>
      <c r="F4463" s="67" t="s">
        <v>2207</v>
      </c>
      <c r="G4463" s="8"/>
      <c r="H4463" s="67" t="s">
        <v>1742</v>
      </c>
      <c r="I4463" s="22" t="s">
        <v>950</v>
      </c>
      <c r="J4463" s="68">
        <v>1</v>
      </c>
      <c r="K4463" s="13">
        <f>IFERROR(VLOOKUP(I4463,'LISTES stock'!A$2:B$1487,2,0)+SUMIFS(J4463:J4463,D4463:D4463,"ENTRÉE",I4463:I4463,I4463)-SUMIFS(J4463:J4463,D4463:D4463,"SORTIE",I4463:I4463,I4463),"")</f>
        <v>-2</v>
      </c>
      <c r="L4463" s="13">
        <f>IFERROR(VLOOKUP(I4463,T_LISTES[],3,0),"")</f>
        <v>2</v>
      </c>
      <c r="M4463" s="13" t="str">
        <f t="shared" si="139"/>
        <v>COMMANDER</v>
      </c>
      <c r="N4463" s="23"/>
      <c r="O4463" s="8"/>
      <c r="P4463" s="69">
        <v>10000</v>
      </c>
      <c r="Q4463" s="22"/>
      <c r="R4463" s="14" t="s">
        <v>2208</v>
      </c>
    </row>
    <row r="4464" spans="1:18" x14ac:dyDescent="0.25">
      <c r="A4464" s="14">
        <f t="shared" si="138"/>
        <v>4463</v>
      </c>
      <c r="B4464" s="15">
        <v>44470</v>
      </c>
      <c r="C4464" s="7">
        <v>44498</v>
      </c>
      <c r="D4464" s="8" t="s">
        <v>842</v>
      </c>
      <c r="E4464" s="22" t="s">
        <v>2</v>
      </c>
      <c r="F4464" s="67" t="s">
        <v>1735</v>
      </c>
      <c r="G4464" s="8"/>
      <c r="H4464" s="67" t="s">
        <v>1740</v>
      </c>
      <c r="I4464" s="22" t="s">
        <v>75</v>
      </c>
      <c r="J4464" s="68">
        <v>1</v>
      </c>
      <c r="K4464" s="13">
        <f>IFERROR(VLOOKUP(I4464,'LISTES stock'!A$2:B$1487,2,0)+SUMIFS(J4464:J4464,D4464:D4464,"ENTRÉE",I4464:I4464,I4464)-SUMIFS(J4464:J4464,D4464:D4464,"SORTIE",I4464:I4464,I4464),"")</f>
        <v>-8</v>
      </c>
      <c r="L4464" s="13">
        <f>IFERROR(VLOOKUP(I4464,T_LISTES[],3,0),"")</f>
        <v>2</v>
      </c>
      <c r="M4464" s="13" t="str">
        <f t="shared" si="139"/>
        <v>COMMANDER</v>
      </c>
      <c r="N4464" s="23"/>
      <c r="O4464" s="8"/>
      <c r="P4464" s="69">
        <v>80000</v>
      </c>
      <c r="Q4464" s="22"/>
      <c r="R4464" s="14" t="s">
        <v>1739</v>
      </c>
    </row>
    <row r="4465" spans="1:18" x14ac:dyDescent="0.25">
      <c r="A4465" s="14">
        <f t="shared" si="138"/>
        <v>4464</v>
      </c>
      <c r="B4465" s="15">
        <v>44470</v>
      </c>
      <c r="C4465" s="7">
        <v>44498</v>
      </c>
      <c r="D4465" s="8" t="s">
        <v>842</v>
      </c>
      <c r="E4465" s="22" t="s">
        <v>2209</v>
      </c>
      <c r="F4465" s="67" t="s">
        <v>1867</v>
      </c>
      <c r="G4465" s="8"/>
      <c r="H4465" s="67" t="s">
        <v>1742</v>
      </c>
      <c r="I4465" s="22" t="s">
        <v>337</v>
      </c>
      <c r="J4465" s="68">
        <v>1</v>
      </c>
      <c r="K4465" s="13">
        <f>IFERROR(VLOOKUP(I4465,'LISTES stock'!A$2:B$1487,2,0)+SUMIFS(J4465:J4465,D4465:D4465,"ENTRÉE",I4465:I4465,I4465)-SUMIFS(J4465:J4465,D4465:D4465,"SORTIE",I4465:I4465,I4465),"")</f>
        <v>-25</v>
      </c>
      <c r="L4465" s="13">
        <f>IFERROR(VLOOKUP(I4465,T_LISTES[],3,0),"")</f>
        <v>2</v>
      </c>
      <c r="M4465" s="13" t="str">
        <f t="shared" si="139"/>
        <v>COMMANDER</v>
      </c>
      <c r="N4465" s="23"/>
      <c r="O4465" s="8"/>
      <c r="P4465" s="69">
        <v>0</v>
      </c>
      <c r="Q4465" s="22"/>
      <c r="R4465" s="14" t="s">
        <v>2210</v>
      </c>
    </row>
    <row r="4466" spans="1:18" x14ac:dyDescent="0.25">
      <c r="A4466" s="14">
        <f t="shared" si="138"/>
        <v>4465</v>
      </c>
      <c r="B4466" s="15">
        <v>44470</v>
      </c>
      <c r="C4466" s="7">
        <v>44498</v>
      </c>
      <c r="D4466" s="8" t="s">
        <v>842</v>
      </c>
      <c r="E4466" s="22" t="s">
        <v>41</v>
      </c>
      <c r="F4466" s="67" t="s">
        <v>1747</v>
      </c>
      <c r="G4466" s="8"/>
      <c r="H4466" s="67" t="s">
        <v>17</v>
      </c>
      <c r="I4466" s="22" t="s">
        <v>18</v>
      </c>
      <c r="J4466" s="68">
        <v>2</v>
      </c>
      <c r="K4466" s="13">
        <f>IFERROR(VLOOKUP(I4466,'LISTES stock'!A$2:B$1487,2,0)+SUMIFS(J4466:J4466,D4466:D4466,"ENTRÉE",I4466:I4466,I4466)-SUMIFS(J4466:J4466,D4466:D4466,"SORTIE",I4466:I4466,I4466),"")</f>
        <v>-59</v>
      </c>
      <c r="L4466" s="13">
        <f>IFERROR(VLOOKUP(I4466,T_LISTES[],3,0),"")</f>
        <v>0</v>
      </c>
      <c r="M4466" s="13" t="str">
        <f t="shared" si="139"/>
        <v>COMMANDER</v>
      </c>
      <c r="N4466" s="23"/>
      <c r="O4466" s="8"/>
      <c r="P4466" s="69">
        <v>0</v>
      </c>
      <c r="Q4466" s="22" t="s">
        <v>1756</v>
      </c>
      <c r="R4466" s="14" t="s">
        <v>2205</v>
      </c>
    </row>
    <row r="4467" spans="1:18" x14ac:dyDescent="0.25">
      <c r="A4467" s="14">
        <f t="shared" si="138"/>
        <v>4466</v>
      </c>
      <c r="B4467" s="15">
        <v>44470</v>
      </c>
      <c r="C4467" s="7">
        <v>44498</v>
      </c>
      <c r="D4467" s="8" t="s">
        <v>842</v>
      </c>
      <c r="E4467" s="22" t="s">
        <v>665</v>
      </c>
      <c r="F4467" s="67" t="s">
        <v>1744</v>
      </c>
      <c r="G4467" s="8"/>
      <c r="H4467" s="67" t="s">
        <v>1742</v>
      </c>
      <c r="I4467" s="22" t="s">
        <v>83</v>
      </c>
      <c r="J4467" s="68">
        <v>1</v>
      </c>
      <c r="K4467" s="13">
        <f>IFERROR(VLOOKUP(I4467,'LISTES stock'!A$2:B$1487,2,0)+SUMIFS(J4467:J4467,D4467:D4467,"ENTRÉE",I4467:I4467,I4467)-SUMIFS(J4467:J4467,D4467:D4467,"SORTIE",I4467:I4467,I4467),"")</f>
        <v>-1</v>
      </c>
      <c r="L4467" s="13">
        <f>IFERROR(VLOOKUP(I4467,T_LISTES[],3,0),"")</f>
        <v>2</v>
      </c>
      <c r="M4467" s="13" t="str">
        <f t="shared" si="139"/>
        <v>COMMANDER</v>
      </c>
      <c r="N4467" s="23"/>
      <c r="O4467" s="8"/>
      <c r="P4467" s="69">
        <v>25000</v>
      </c>
      <c r="Q4467" s="22"/>
      <c r="R4467" s="14" t="s">
        <v>2211</v>
      </c>
    </row>
    <row r="4468" spans="1:18" x14ac:dyDescent="0.25">
      <c r="A4468" s="14">
        <f t="shared" si="138"/>
        <v>4467</v>
      </c>
      <c r="B4468" s="15">
        <v>44470</v>
      </c>
      <c r="C4468" s="7">
        <v>44498</v>
      </c>
      <c r="D4468" s="8" t="s">
        <v>842</v>
      </c>
      <c r="E4468" s="22" t="s">
        <v>665</v>
      </c>
      <c r="F4468" s="67" t="s">
        <v>1965</v>
      </c>
      <c r="G4468" s="8"/>
      <c r="H4468" s="67" t="s">
        <v>33</v>
      </c>
      <c r="I4468" s="22" t="s">
        <v>185</v>
      </c>
      <c r="J4468" s="68">
        <v>2</v>
      </c>
      <c r="K4468" s="13">
        <f>IFERROR(VLOOKUP(I4468,'LISTES stock'!A$2:B$1487,2,0)+SUMIFS(J4468:J4468,D4468:D4468,"ENTRÉE",I4468:I4468,I4468)-SUMIFS(J4468:J4468,D4468:D4468,"SORTIE",I4468:I4468,I4468),"")</f>
        <v>24</v>
      </c>
      <c r="L4468" s="13">
        <f>IFERROR(VLOOKUP(I4468,T_LISTES[],3,0),"")</f>
        <v>0</v>
      </c>
      <c r="M4468" s="13" t="str">
        <f t="shared" si="139"/>
        <v/>
      </c>
      <c r="N4468" s="23"/>
      <c r="O4468" s="8"/>
      <c r="P4468" s="69">
        <v>0</v>
      </c>
      <c r="Q4468" s="22"/>
      <c r="R4468" s="14" t="s">
        <v>2211</v>
      </c>
    </row>
    <row r="4469" spans="1:18" x14ac:dyDescent="0.25">
      <c r="A4469" s="14">
        <f t="shared" si="138"/>
        <v>4468</v>
      </c>
      <c r="B4469" s="15">
        <v>44470</v>
      </c>
      <c r="C4469" s="7">
        <v>44498</v>
      </c>
      <c r="D4469" s="8" t="s">
        <v>842</v>
      </c>
      <c r="E4469" s="22" t="s">
        <v>2013</v>
      </c>
      <c r="F4469" s="67" t="s">
        <v>1860</v>
      </c>
      <c r="G4469" s="8"/>
      <c r="H4469" s="67" t="s">
        <v>26</v>
      </c>
      <c r="I4469" s="22" t="s">
        <v>664</v>
      </c>
      <c r="J4469" s="68">
        <v>2</v>
      </c>
      <c r="K4469" s="13">
        <f>IFERROR(VLOOKUP(I4469,'LISTES stock'!A$2:B$1487,2,0)+SUMIFS(J4469:J4469,D4469:D4469,"ENTRÉE",I4469:I4469,I4469)-SUMIFS(J4469:J4469,D4469:D4469,"SORTIE",I4469:I4469,I4469),"")</f>
        <v>-15</v>
      </c>
      <c r="L4469" s="13">
        <f>IFERROR(VLOOKUP(I4469,T_LISTES[],3,0),"")</f>
        <v>2</v>
      </c>
      <c r="M4469" s="13" t="str">
        <f t="shared" si="139"/>
        <v>COMMANDER</v>
      </c>
      <c r="N4469" s="23"/>
      <c r="O4469" s="8"/>
      <c r="P4469" s="69">
        <v>0</v>
      </c>
      <c r="Q4469" s="22" t="s">
        <v>1780</v>
      </c>
      <c r="R4469" s="14" t="s">
        <v>1759</v>
      </c>
    </row>
    <row r="4470" spans="1:18" x14ac:dyDescent="0.25">
      <c r="A4470" s="14">
        <f t="shared" si="138"/>
        <v>4469</v>
      </c>
      <c r="B4470" s="15">
        <v>44470</v>
      </c>
      <c r="C4470" s="7">
        <v>44498</v>
      </c>
      <c r="D4470" s="8" t="s">
        <v>842</v>
      </c>
      <c r="E4470" s="22" t="s">
        <v>2013</v>
      </c>
      <c r="F4470" s="67" t="s">
        <v>1747</v>
      </c>
      <c r="G4470" s="8"/>
      <c r="H4470" s="67" t="s">
        <v>26</v>
      </c>
      <c r="I4470" s="22" t="s">
        <v>27</v>
      </c>
      <c r="J4470" s="68">
        <v>2</v>
      </c>
      <c r="K4470" s="13">
        <f>IFERROR(VLOOKUP(I4470,'LISTES stock'!A$2:B$1487,2,0)+SUMIFS(J4470:J4470,D4470:D4470,"ENTRÉE",I4470:I4470,I4470)-SUMIFS(J4470:J4470,D4470:D4470,"SORTIE",I4470:I4470,I4470),"")</f>
        <v>20</v>
      </c>
      <c r="L4470" s="13">
        <f>IFERROR(VLOOKUP(I4470,T_LISTES[],3,0),"")</f>
        <v>2</v>
      </c>
      <c r="M4470" s="13" t="str">
        <f t="shared" si="139"/>
        <v/>
      </c>
      <c r="N4470" s="23"/>
      <c r="O4470" s="8"/>
      <c r="P4470" s="69">
        <v>0</v>
      </c>
      <c r="Q4470" s="22" t="s">
        <v>1780</v>
      </c>
      <c r="R4470" s="14" t="s">
        <v>1759</v>
      </c>
    </row>
    <row r="4471" spans="1:18" x14ac:dyDescent="0.25">
      <c r="A4471" s="14">
        <f t="shared" si="138"/>
        <v>4470</v>
      </c>
      <c r="B4471" s="15">
        <v>44470</v>
      </c>
      <c r="C4471" s="7">
        <v>44498</v>
      </c>
      <c r="D4471" s="8" t="s">
        <v>842</v>
      </c>
      <c r="E4471" s="22" t="s">
        <v>2013</v>
      </c>
      <c r="F4471" s="67" t="s">
        <v>1747</v>
      </c>
      <c r="G4471" s="8"/>
      <c r="H4471" s="67" t="s">
        <v>26</v>
      </c>
      <c r="I4471" s="22" t="s">
        <v>1022</v>
      </c>
      <c r="J4471" s="68">
        <v>2</v>
      </c>
      <c r="K4471" s="13">
        <f>IFERROR(VLOOKUP(I4471,'LISTES stock'!A$2:B$1487,2,0)+SUMIFS(J4471:J4471,D4471:D4471,"ENTRÉE",I4471:I4471,I4471)-SUMIFS(J4471:J4471,D4471:D4471,"SORTIE",I4471:I4471,I4471),"")</f>
        <v>-9</v>
      </c>
      <c r="L4471" s="13">
        <f>IFERROR(VLOOKUP(I4471,T_LISTES[],3,0),"")</f>
        <v>0</v>
      </c>
      <c r="M4471" s="13" t="str">
        <f t="shared" si="139"/>
        <v>COMMANDER</v>
      </c>
      <c r="N4471" s="23"/>
      <c r="O4471" s="8"/>
      <c r="P4471" s="69">
        <v>0</v>
      </c>
      <c r="Q4471" s="22" t="s">
        <v>1780</v>
      </c>
      <c r="R4471" s="14" t="s">
        <v>1759</v>
      </c>
    </row>
    <row r="4472" spans="1:18" x14ac:dyDescent="0.25">
      <c r="A4472" s="14">
        <f t="shared" si="138"/>
        <v>4471</v>
      </c>
      <c r="B4472" s="15">
        <v>44470</v>
      </c>
      <c r="C4472" s="7">
        <v>44498</v>
      </c>
      <c r="D4472" s="8" t="s">
        <v>842</v>
      </c>
      <c r="E4472" s="22" t="s">
        <v>2013</v>
      </c>
      <c r="F4472" s="67" t="s">
        <v>1765</v>
      </c>
      <c r="G4472" s="8"/>
      <c r="H4472" s="67" t="s">
        <v>26</v>
      </c>
      <c r="I4472" s="22" t="s">
        <v>57</v>
      </c>
      <c r="J4472" s="68">
        <v>32</v>
      </c>
      <c r="K4472" s="13">
        <f>IFERROR(VLOOKUP(I4472,'LISTES stock'!A$2:B$1487,2,0)+SUMIFS(J4472:J4472,D4472:D4472,"ENTRÉE",I4472:I4472,I4472)-SUMIFS(J4472:J4472,D4472:D4472,"SORTIE",I4472:I4472,I4472),"")</f>
        <v>-7076</v>
      </c>
      <c r="L4472" s="13">
        <f>IFERROR(VLOOKUP(I4472,T_LISTES[],3,0),"")</f>
        <v>0</v>
      </c>
      <c r="M4472" s="13" t="str">
        <f t="shared" si="139"/>
        <v>COMMANDER</v>
      </c>
      <c r="N4472" s="23"/>
      <c r="O4472" s="8"/>
      <c r="P4472" s="69">
        <v>0</v>
      </c>
      <c r="Q4472" s="22" t="s">
        <v>1780</v>
      </c>
      <c r="R4472" s="14" t="s">
        <v>1759</v>
      </c>
    </row>
    <row r="4473" spans="1:18" x14ac:dyDescent="0.25">
      <c r="A4473" s="14">
        <f t="shared" si="138"/>
        <v>4472</v>
      </c>
      <c r="B4473" s="15">
        <v>44470</v>
      </c>
      <c r="C4473" s="7">
        <v>44498</v>
      </c>
      <c r="D4473" s="8" t="s">
        <v>842</v>
      </c>
      <c r="E4473" s="22" t="s">
        <v>2013</v>
      </c>
      <c r="F4473" s="67" t="s">
        <v>1744</v>
      </c>
      <c r="G4473" s="8"/>
      <c r="H4473" s="67" t="s">
        <v>33</v>
      </c>
      <c r="I4473" s="22" t="s">
        <v>1024</v>
      </c>
      <c r="J4473" s="68">
        <v>2</v>
      </c>
      <c r="K4473" s="13">
        <f>IFERROR(VLOOKUP(I4473,'LISTES stock'!A$2:B$1487,2,0)+SUMIFS(J4473:J4473,D4473:D4473,"ENTRÉE",I4473:I4473,I4473)-SUMIFS(J4473:J4473,D4473:D4473,"SORTIE",I4473:I4473,I4473),"")</f>
        <v>-6</v>
      </c>
      <c r="L4473" s="13">
        <f>IFERROR(VLOOKUP(I4473,T_LISTES[],3,0),"")</f>
        <v>0</v>
      </c>
      <c r="M4473" s="13" t="str">
        <f t="shared" si="139"/>
        <v>COMMANDER</v>
      </c>
      <c r="N4473" s="23"/>
      <c r="O4473" s="8"/>
      <c r="P4473" s="69">
        <v>0</v>
      </c>
      <c r="Q4473" s="22" t="s">
        <v>1780</v>
      </c>
      <c r="R4473" s="14" t="s">
        <v>1759</v>
      </c>
    </row>
    <row r="4474" spans="1:18" x14ac:dyDescent="0.25">
      <c r="A4474" s="14">
        <f t="shared" si="138"/>
        <v>4473</v>
      </c>
      <c r="B4474" s="15">
        <v>44470</v>
      </c>
      <c r="C4474" s="7">
        <v>44498</v>
      </c>
      <c r="D4474" s="8" t="s">
        <v>842</v>
      </c>
      <c r="E4474" s="22" t="s">
        <v>763</v>
      </c>
      <c r="F4474" s="67" t="s">
        <v>1747</v>
      </c>
      <c r="G4474" s="8"/>
      <c r="H4474" s="67" t="s">
        <v>20</v>
      </c>
      <c r="I4474" s="22" t="s">
        <v>189</v>
      </c>
      <c r="J4474" s="68">
        <v>1</v>
      </c>
      <c r="K4474" s="13">
        <f>IFERROR(VLOOKUP(I4474,'LISTES stock'!A$2:B$1487,2,0)+SUMIFS(J4474:J4474,D4474:D4474,"ENTRÉE",I4474:I4474,I4474)-SUMIFS(J4474:J4474,D4474:D4474,"SORTIE",I4474:I4474,I4474),"")</f>
        <v>-1</v>
      </c>
      <c r="L4474" s="13">
        <f>IFERROR(VLOOKUP(I4474,T_LISTES[],3,0),"")</f>
        <v>0</v>
      </c>
      <c r="M4474" s="13" t="str">
        <f t="shared" si="139"/>
        <v>COMMANDER</v>
      </c>
      <c r="N4474" s="23"/>
      <c r="O4474" s="8"/>
      <c r="P4474" s="69">
        <v>0</v>
      </c>
      <c r="Q4474" s="22"/>
      <c r="R4474" s="14" t="s">
        <v>1759</v>
      </c>
    </row>
    <row r="4475" spans="1:18" x14ac:dyDescent="0.25">
      <c r="A4475" s="14">
        <f t="shared" ref="A4475:A4538" si="140">ROW()-1</f>
        <v>4474</v>
      </c>
      <c r="B4475" s="15">
        <v>44470</v>
      </c>
      <c r="C4475" s="7">
        <v>44498</v>
      </c>
      <c r="D4475" s="8" t="s">
        <v>842</v>
      </c>
      <c r="E4475" s="22" t="s">
        <v>662</v>
      </c>
      <c r="F4475" s="67" t="s">
        <v>1870</v>
      </c>
      <c r="G4475" s="8"/>
      <c r="H4475" s="67" t="s">
        <v>33</v>
      </c>
      <c r="I4475" s="22" t="s">
        <v>274</v>
      </c>
      <c r="J4475" s="68">
        <v>1</v>
      </c>
      <c r="K4475" s="13">
        <f>IFERROR(VLOOKUP(I4475,'LISTES stock'!A$2:B$1487,2,0)+SUMIFS(J4475:J4475,D4475:D4475,"ENTRÉE",I4475:I4475,I4475)-SUMIFS(J4475:J4475,D4475:D4475,"SORTIE",I4475:I4475,I4475),"")</f>
        <v>5</v>
      </c>
      <c r="L4475" s="13">
        <f>IFERROR(VLOOKUP(I4475,T_LISTES[],3,0),"")</f>
        <v>0</v>
      </c>
      <c r="M4475" s="13" t="str">
        <f t="shared" ref="M4475:M4538" si="141">IF($K4475&lt;=$L4475,"COMMANDER","")</f>
        <v/>
      </c>
      <c r="N4475" s="23"/>
      <c r="O4475" s="8"/>
      <c r="P4475" s="69">
        <v>0</v>
      </c>
      <c r="Q4475" s="22"/>
      <c r="R4475" s="14" t="s">
        <v>2220</v>
      </c>
    </row>
    <row r="4476" spans="1:18" x14ac:dyDescent="0.25">
      <c r="A4476" s="14">
        <f t="shared" si="140"/>
        <v>4475</v>
      </c>
      <c r="B4476" s="15">
        <v>44470</v>
      </c>
      <c r="C4476" s="7">
        <v>44498</v>
      </c>
      <c r="D4476" s="8" t="s">
        <v>842</v>
      </c>
      <c r="E4476" s="22" t="s">
        <v>41</v>
      </c>
      <c r="F4476" s="67" t="s">
        <v>1965</v>
      </c>
      <c r="G4476" s="8"/>
      <c r="H4476" s="67" t="s">
        <v>20</v>
      </c>
      <c r="I4476" s="22" t="s">
        <v>311</v>
      </c>
      <c r="J4476" s="68">
        <v>1</v>
      </c>
      <c r="K4476" s="13">
        <f>IFERROR(VLOOKUP(I4476,'LISTES stock'!A$2:B$1487,2,0)+SUMIFS(J4476:J4476,D4476:D4476,"ENTRÉE",I4476:I4476,I4476)-SUMIFS(J4476:J4476,D4476:D4476,"SORTIE",I4476:I4476,I4476),"")</f>
        <v>-2</v>
      </c>
      <c r="L4476" s="13">
        <f>IFERROR(VLOOKUP(I4476,T_LISTES[],3,0),"")</f>
        <v>0</v>
      </c>
      <c r="M4476" s="13" t="str">
        <f t="shared" si="141"/>
        <v>COMMANDER</v>
      </c>
      <c r="N4476" s="23"/>
      <c r="O4476" s="8"/>
      <c r="P4476" s="69">
        <v>0</v>
      </c>
      <c r="Q4476" s="22"/>
      <c r="R4476" s="14" t="s">
        <v>2205</v>
      </c>
    </row>
    <row r="4477" spans="1:18" x14ac:dyDescent="0.25">
      <c r="A4477" s="14">
        <f t="shared" si="140"/>
        <v>4476</v>
      </c>
      <c r="B4477" s="15">
        <v>44470</v>
      </c>
      <c r="C4477" s="7">
        <v>44498</v>
      </c>
      <c r="D4477" s="8" t="s">
        <v>842</v>
      </c>
      <c r="E4477" s="22" t="s">
        <v>145</v>
      </c>
      <c r="F4477" s="67" t="s">
        <v>1744</v>
      </c>
      <c r="G4477" s="8"/>
      <c r="H4477" s="67" t="s">
        <v>33</v>
      </c>
      <c r="I4477" s="22" t="s">
        <v>49</v>
      </c>
      <c r="J4477" s="68">
        <v>1</v>
      </c>
      <c r="K4477" s="13">
        <f>IFERROR(VLOOKUP(I4477,'LISTES stock'!A$2:B$1487,2,0)+SUMIFS(J4477:J4477,D4477:D4477,"ENTRÉE",I4477:I4477,I4477)-SUMIFS(J4477:J4477,D4477:D4477,"SORTIE",I4477:I4477,I4477),"")</f>
        <v>-3</v>
      </c>
      <c r="L4477" s="13">
        <f>IFERROR(VLOOKUP(I4477,T_LISTES[],3,0),"")</f>
        <v>0</v>
      </c>
      <c r="M4477" s="13" t="str">
        <f t="shared" si="141"/>
        <v>COMMANDER</v>
      </c>
      <c r="N4477" s="23"/>
      <c r="O4477" s="8"/>
      <c r="P4477" s="69">
        <v>0</v>
      </c>
      <c r="Q4477" s="22"/>
      <c r="R4477" s="14" t="s">
        <v>1790</v>
      </c>
    </row>
    <row r="4478" spans="1:18" x14ac:dyDescent="0.25">
      <c r="A4478" s="14">
        <f t="shared" si="140"/>
        <v>4477</v>
      </c>
      <c r="B4478" s="15">
        <v>44470</v>
      </c>
      <c r="C4478" s="7">
        <v>44498</v>
      </c>
      <c r="D4478" s="8" t="s">
        <v>842</v>
      </c>
      <c r="E4478" s="22" t="s">
        <v>220</v>
      </c>
      <c r="F4478" s="67" t="s">
        <v>1849</v>
      </c>
      <c r="G4478" s="8"/>
      <c r="H4478" s="67" t="s">
        <v>1742</v>
      </c>
      <c r="I4478" s="22" t="s">
        <v>1025</v>
      </c>
      <c r="J4478" s="68">
        <v>1</v>
      </c>
      <c r="K4478" s="13">
        <f>IFERROR(VLOOKUP(I4478,'LISTES stock'!A$2:B$1487,2,0)+SUMIFS(J4478:J4478,D4478:D4478,"ENTRÉE",I4478:I4478,I4478)-SUMIFS(J4478:J4478,D4478:D4478,"SORTIE",I4478:I4478,I4478),"")</f>
        <v>-1</v>
      </c>
      <c r="L4478" s="13">
        <f>IFERROR(VLOOKUP(I4478,T_LISTES[],3,0),"")</f>
        <v>0</v>
      </c>
      <c r="M4478" s="13" t="str">
        <f t="shared" si="141"/>
        <v>COMMANDER</v>
      </c>
      <c r="N4478" s="23"/>
      <c r="O4478" s="8"/>
      <c r="P4478" s="69">
        <v>5000</v>
      </c>
      <c r="Q4478" s="22"/>
      <c r="R4478" s="14" t="s">
        <v>2204</v>
      </c>
    </row>
    <row r="4479" spans="1:18" x14ac:dyDescent="0.25">
      <c r="A4479" s="14">
        <f t="shared" si="140"/>
        <v>4478</v>
      </c>
      <c r="B4479" s="15">
        <v>44470</v>
      </c>
      <c r="C4479" s="7">
        <v>44498</v>
      </c>
      <c r="D4479" s="8" t="s">
        <v>842</v>
      </c>
      <c r="E4479" s="22" t="s">
        <v>41</v>
      </c>
      <c r="F4479" s="67" t="s">
        <v>1965</v>
      </c>
      <c r="G4479" s="8"/>
      <c r="H4479" s="67" t="s">
        <v>20</v>
      </c>
      <c r="I4479" s="22" t="s">
        <v>16</v>
      </c>
      <c r="J4479" s="68">
        <v>1</v>
      </c>
      <c r="K4479" s="13">
        <f>IFERROR(VLOOKUP(I4479,'LISTES stock'!A$2:B$1487,2,0)+SUMIFS(J4479:J4479,D4479:D4479,"ENTRÉE",I4479:I4479,I4479)-SUMIFS(J4479:J4479,D4479:D4479,"SORTIE",I4479:I4479,I4479),"")</f>
        <v>-7</v>
      </c>
      <c r="L4479" s="13">
        <f>IFERROR(VLOOKUP(I4479,T_LISTES[],3,0),"")</f>
        <v>0</v>
      </c>
      <c r="M4479" s="13" t="str">
        <f t="shared" si="141"/>
        <v>COMMANDER</v>
      </c>
      <c r="N4479" s="23"/>
      <c r="O4479" s="8"/>
      <c r="P4479" s="69">
        <v>0</v>
      </c>
      <c r="Q4479" s="22"/>
      <c r="R4479" s="14" t="s">
        <v>2205</v>
      </c>
    </row>
    <row r="4480" spans="1:18" x14ac:dyDescent="0.25">
      <c r="A4480" s="14">
        <f t="shared" si="140"/>
        <v>4479</v>
      </c>
      <c r="B4480" s="15">
        <v>44470</v>
      </c>
      <c r="C4480" s="7">
        <v>44498</v>
      </c>
      <c r="D4480" s="8" t="s">
        <v>842</v>
      </c>
      <c r="E4480" s="22" t="s">
        <v>780</v>
      </c>
      <c r="F4480" s="67" t="s">
        <v>1779</v>
      </c>
      <c r="G4480" s="8"/>
      <c r="H4480" s="67" t="s">
        <v>33</v>
      </c>
      <c r="I4480" s="22" t="s">
        <v>48</v>
      </c>
      <c r="J4480" s="68">
        <v>1</v>
      </c>
      <c r="K4480" s="13">
        <f>IFERROR(VLOOKUP(I4480,'LISTES stock'!A$2:B$1487,2,0)+SUMIFS(J4480:J4480,D4480:D4480,"ENTRÉE",I4480:I4480,I4480)-SUMIFS(J4480:J4480,D4480:D4480,"SORTIE",I4480:I4480,I4480),"")</f>
        <v>9</v>
      </c>
      <c r="L4480" s="13">
        <f>IFERROR(VLOOKUP(I4480,T_LISTES[],3,0),"")</f>
        <v>0</v>
      </c>
      <c r="M4480" s="13" t="str">
        <f t="shared" si="141"/>
        <v/>
      </c>
      <c r="N4480" s="23"/>
      <c r="O4480" s="8"/>
      <c r="P4480" s="69">
        <v>0</v>
      </c>
      <c r="Q4480" s="22"/>
      <c r="R4480" s="14" t="s">
        <v>1789</v>
      </c>
    </row>
    <row r="4481" spans="1:18" x14ac:dyDescent="0.25">
      <c r="A4481" s="14">
        <f t="shared" si="140"/>
        <v>4480</v>
      </c>
      <c r="B4481" s="15">
        <v>44470</v>
      </c>
      <c r="C4481" s="7">
        <v>44498</v>
      </c>
      <c r="D4481" s="8" t="s">
        <v>842</v>
      </c>
      <c r="E4481" s="22" t="s">
        <v>714</v>
      </c>
      <c r="F4481" s="67" t="s">
        <v>1744</v>
      </c>
      <c r="G4481" s="8"/>
      <c r="H4481" s="67" t="s">
        <v>1796</v>
      </c>
      <c r="I4481" s="22" t="s">
        <v>275</v>
      </c>
      <c r="J4481" s="68">
        <v>1</v>
      </c>
      <c r="K4481" s="13">
        <f>IFERROR(VLOOKUP(I4481,'LISTES stock'!A$2:B$1487,2,0)+SUMIFS(J4481:J4481,D4481:D4481,"ENTRÉE",I4481:I4481,I4481)-SUMIFS(J4481:J4481,D4481:D4481,"SORTIE",I4481:I4481,I4481),"")</f>
        <v>10</v>
      </c>
      <c r="L4481" s="13">
        <f>IFERROR(VLOOKUP(I4481,T_LISTES[],3,0),"")</f>
        <v>0</v>
      </c>
      <c r="M4481" s="13" t="str">
        <f t="shared" si="141"/>
        <v/>
      </c>
      <c r="N4481" s="23"/>
      <c r="O4481" s="8"/>
      <c r="P4481" s="69">
        <v>0</v>
      </c>
      <c r="Q4481" s="22"/>
      <c r="R4481" s="14" t="s">
        <v>1923</v>
      </c>
    </row>
    <row r="4482" spans="1:18" x14ac:dyDescent="0.25">
      <c r="A4482" s="14">
        <f t="shared" si="140"/>
        <v>4481</v>
      </c>
      <c r="B4482" s="15">
        <v>44470</v>
      </c>
      <c r="C4482" s="7">
        <v>44498</v>
      </c>
      <c r="D4482" s="8" t="s">
        <v>842</v>
      </c>
      <c r="E4482" s="22" t="s">
        <v>797</v>
      </c>
      <c r="F4482" s="67" t="s">
        <v>1744</v>
      </c>
      <c r="G4482" s="8"/>
      <c r="H4482" s="67" t="s">
        <v>1796</v>
      </c>
      <c r="I4482" s="22" t="s">
        <v>275</v>
      </c>
      <c r="J4482" s="68">
        <v>1</v>
      </c>
      <c r="K4482" s="13">
        <f>IFERROR(VLOOKUP(I4482,'LISTES stock'!A$2:B$1487,2,0)+SUMIFS(J4482:J4482,D4482:D4482,"ENTRÉE",I4482:I4482,I4482)-SUMIFS(J4482:J4482,D4482:D4482,"SORTIE",I4482:I4482,I4482),"")</f>
        <v>10</v>
      </c>
      <c r="L4482" s="13">
        <f>IFERROR(VLOOKUP(I4482,T_LISTES[],3,0),"")</f>
        <v>0</v>
      </c>
      <c r="M4482" s="13" t="str">
        <f t="shared" si="141"/>
        <v/>
      </c>
      <c r="N4482" s="23"/>
      <c r="O4482" s="8"/>
      <c r="P4482" s="69">
        <v>0</v>
      </c>
      <c r="Q4482" s="22"/>
      <c r="R4482" s="14" t="s">
        <v>2289</v>
      </c>
    </row>
    <row r="4483" spans="1:18" x14ac:dyDescent="0.25">
      <c r="A4483" s="14">
        <f t="shared" si="140"/>
        <v>4482</v>
      </c>
      <c r="B4483" s="15">
        <v>44470</v>
      </c>
      <c r="C4483" s="7">
        <v>44498</v>
      </c>
      <c r="D4483" s="8" t="s">
        <v>842</v>
      </c>
      <c r="E4483" s="22" t="s">
        <v>780</v>
      </c>
      <c r="F4483" s="67" t="s">
        <v>1747</v>
      </c>
      <c r="G4483" s="8"/>
      <c r="H4483" s="67" t="s">
        <v>26</v>
      </c>
      <c r="I4483" s="22" t="s">
        <v>69</v>
      </c>
      <c r="J4483" s="68">
        <v>1</v>
      </c>
      <c r="K4483" s="13">
        <f>IFERROR(VLOOKUP(I4483,'LISTES stock'!A$2:B$1487,2,0)+SUMIFS(J4483:J4483,D4483:D4483,"ENTRÉE",I4483:I4483,I4483)-SUMIFS(J4483:J4483,D4483:D4483,"SORTIE",I4483:I4483,I4483),"")</f>
        <v>-8</v>
      </c>
      <c r="L4483" s="13">
        <f>IFERROR(VLOOKUP(I4483,T_LISTES[],3,0),"")</f>
        <v>2</v>
      </c>
      <c r="M4483" s="13" t="str">
        <f t="shared" si="141"/>
        <v>COMMANDER</v>
      </c>
      <c r="N4483" s="23"/>
      <c r="O4483" s="8"/>
      <c r="P4483" s="69">
        <v>0</v>
      </c>
      <c r="Q4483" s="22"/>
      <c r="R4483" s="14" t="s">
        <v>2205</v>
      </c>
    </row>
    <row r="4484" spans="1:18" x14ac:dyDescent="0.25">
      <c r="A4484" s="14">
        <f t="shared" si="140"/>
        <v>4483</v>
      </c>
      <c r="B4484" s="15">
        <v>44470</v>
      </c>
      <c r="C4484" s="7">
        <v>44498</v>
      </c>
      <c r="D4484" s="8" t="s">
        <v>842</v>
      </c>
      <c r="E4484" s="22" t="s">
        <v>780</v>
      </c>
      <c r="F4484" s="67" t="s">
        <v>1747</v>
      </c>
      <c r="G4484" s="8"/>
      <c r="H4484" s="67" t="s">
        <v>26</v>
      </c>
      <c r="I4484" s="22" t="s">
        <v>70</v>
      </c>
      <c r="J4484" s="68">
        <v>1</v>
      </c>
      <c r="K4484" s="13">
        <f>IFERROR(VLOOKUP(I4484,'LISTES stock'!A$2:B$1487,2,0)+SUMIFS(J4484:J4484,D4484:D4484,"ENTRÉE",I4484:I4484,I4484)-SUMIFS(J4484:J4484,D4484:D4484,"SORTIE",I4484:I4484,I4484),"")</f>
        <v>-34</v>
      </c>
      <c r="L4484" s="13">
        <f>IFERROR(VLOOKUP(I4484,T_LISTES[],3,0),"")</f>
        <v>2</v>
      </c>
      <c r="M4484" s="13" t="str">
        <f t="shared" si="141"/>
        <v>COMMANDER</v>
      </c>
      <c r="N4484" s="23" t="s">
        <v>1775</v>
      </c>
      <c r="O4484" s="8"/>
      <c r="P4484" s="69">
        <v>0</v>
      </c>
      <c r="Q4484" s="22"/>
      <c r="R4484" s="14" t="s">
        <v>2205</v>
      </c>
    </row>
    <row r="4485" spans="1:18" x14ac:dyDescent="0.25">
      <c r="A4485" s="14">
        <f t="shared" si="140"/>
        <v>4484</v>
      </c>
      <c r="B4485" s="15">
        <v>44470</v>
      </c>
      <c r="C4485" s="7">
        <v>44499</v>
      </c>
      <c r="D4485" s="8" t="s">
        <v>842</v>
      </c>
      <c r="E4485" s="22" t="s">
        <v>145</v>
      </c>
      <c r="F4485" s="67" t="s">
        <v>1744</v>
      </c>
      <c r="G4485" s="8"/>
      <c r="H4485" s="67" t="s">
        <v>33</v>
      </c>
      <c r="I4485" s="22" t="s">
        <v>210</v>
      </c>
      <c r="J4485" s="68">
        <v>2</v>
      </c>
      <c r="K4485" s="13">
        <f>IFERROR(VLOOKUP(I4485,'LISTES stock'!A$2:B$1487,2,0)+SUMIFS(J4485:J4485,D4485:D4485,"ENTRÉE",I4485:I4485,I4485)-SUMIFS(J4485:J4485,D4485:D4485,"SORTIE",I4485:I4485,I4485),"")</f>
        <v>-2</v>
      </c>
      <c r="L4485" s="13">
        <f>IFERROR(VLOOKUP(I4485,T_LISTES[],3,0),"")</f>
        <v>2</v>
      </c>
      <c r="M4485" s="13" t="str">
        <f t="shared" si="141"/>
        <v>COMMANDER</v>
      </c>
      <c r="N4485" s="23"/>
      <c r="O4485" s="8"/>
      <c r="P4485" s="69">
        <v>24000</v>
      </c>
      <c r="Q4485" s="22"/>
      <c r="R4485" s="14" t="s">
        <v>1865</v>
      </c>
    </row>
    <row r="4486" spans="1:18" x14ac:dyDescent="0.25">
      <c r="A4486" s="14">
        <f t="shared" si="140"/>
        <v>4485</v>
      </c>
      <c r="B4486" s="15">
        <v>44470</v>
      </c>
      <c r="C4486" s="7">
        <v>44499</v>
      </c>
      <c r="D4486" s="8" t="s">
        <v>842</v>
      </c>
      <c r="E4486" s="22" t="s">
        <v>662</v>
      </c>
      <c r="F4486" s="67" t="s">
        <v>1860</v>
      </c>
      <c r="G4486" s="8"/>
      <c r="H4486" s="67" t="s">
        <v>17</v>
      </c>
      <c r="I4486" s="22" t="s">
        <v>976</v>
      </c>
      <c r="J4486" s="68">
        <v>2</v>
      </c>
      <c r="K4486" s="13">
        <f>IFERROR(VLOOKUP(I4486,'LISTES stock'!A$2:B$1487,2,0)+SUMIFS(J4486:J4486,D4486:D4486,"ENTRÉE",I4486:I4486,I4486)-SUMIFS(J4486:J4486,D4486:D4486,"SORTIE",I4486:I4486,I4486),"")</f>
        <v>-6</v>
      </c>
      <c r="L4486" s="13">
        <f>IFERROR(VLOOKUP(I4486,T_LISTES[],3,0),"")</f>
        <v>0</v>
      </c>
      <c r="M4486" s="13" t="str">
        <f t="shared" si="141"/>
        <v>COMMANDER</v>
      </c>
      <c r="N4486" s="23"/>
      <c r="O4486" s="8"/>
      <c r="P4486" s="69">
        <v>0</v>
      </c>
      <c r="Q4486" s="22" t="s">
        <v>2062</v>
      </c>
      <c r="R4486" s="14" t="s">
        <v>1776</v>
      </c>
    </row>
    <row r="4487" spans="1:18" x14ac:dyDescent="0.25">
      <c r="A4487" s="14">
        <f t="shared" si="140"/>
        <v>4486</v>
      </c>
      <c r="B4487" s="15">
        <v>44470</v>
      </c>
      <c r="C4487" s="7">
        <v>44499</v>
      </c>
      <c r="D4487" s="8" t="s">
        <v>842</v>
      </c>
      <c r="E4487" s="22" t="s">
        <v>662</v>
      </c>
      <c r="F4487" s="67" t="s">
        <v>1747</v>
      </c>
      <c r="G4487" s="8"/>
      <c r="H4487" s="67" t="s">
        <v>17</v>
      </c>
      <c r="I4487" s="22" t="s">
        <v>18</v>
      </c>
      <c r="J4487" s="68">
        <v>2</v>
      </c>
      <c r="K4487" s="13">
        <f>IFERROR(VLOOKUP(I4487,'LISTES stock'!A$2:B$1487,2,0)+SUMIFS(J4487:J4487,D4487:D4487,"ENTRÉE",I4487:I4487,I4487)-SUMIFS(J4487:J4487,D4487:D4487,"SORTIE",I4487:I4487,I4487),"")</f>
        <v>-59</v>
      </c>
      <c r="L4487" s="13">
        <f>IFERROR(VLOOKUP(I4487,T_LISTES[],3,0),"")</f>
        <v>0</v>
      </c>
      <c r="M4487" s="13" t="str">
        <f t="shared" si="141"/>
        <v>COMMANDER</v>
      </c>
      <c r="N4487" s="23"/>
      <c r="O4487" s="8"/>
      <c r="P4487" s="69">
        <v>0</v>
      </c>
      <c r="Q4487" s="22" t="s">
        <v>2290</v>
      </c>
      <c r="R4487" s="14" t="s">
        <v>1776</v>
      </c>
    </row>
    <row r="4488" spans="1:18" x14ac:dyDescent="0.25">
      <c r="A4488" s="14">
        <f t="shared" si="140"/>
        <v>4487</v>
      </c>
      <c r="B4488" s="15">
        <v>44470</v>
      </c>
      <c r="C4488" s="7">
        <v>44499</v>
      </c>
      <c r="D4488" s="8" t="s">
        <v>842</v>
      </c>
      <c r="E4488" s="22" t="s">
        <v>826</v>
      </c>
      <c r="F4488" s="67" t="s">
        <v>2207</v>
      </c>
      <c r="G4488" s="8"/>
      <c r="H4488" s="67" t="s">
        <v>1742</v>
      </c>
      <c r="I4488" s="22" t="s">
        <v>950</v>
      </c>
      <c r="J4488" s="68">
        <v>1</v>
      </c>
      <c r="K4488" s="13">
        <f>IFERROR(VLOOKUP(I4488,'LISTES stock'!A$2:B$1487,2,0)+SUMIFS(J4488:J4488,D4488:D4488,"ENTRÉE",I4488:I4488,I4488)-SUMIFS(J4488:J4488,D4488:D4488,"SORTIE",I4488:I4488,I4488),"")</f>
        <v>-2</v>
      </c>
      <c r="L4488" s="13">
        <f>IFERROR(VLOOKUP(I4488,T_LISTES[],3,0),"")</f>
        <v>2</v>
      </c>
      <c r="M4488" s="13" t="str">
        <f t="shared" si="141"/>
        <v>COMMANDER</v>
      </c>
      <c r="N4488" s="23"/>
      <c r="O4488" s="8"/>
      <c r="P4488" s="69">
        <v>10000</v>
      </c>
      <c r="Q4488" s="22"/>
      <c r="R4488" s="14" t="s">
        <v>1743</v>
      </c>
    </row>
    <row r="4489" spans="1:18" x14ac:dyDescent="0.25">
      <c r="A4489" s="14">
        <f t="shared" si="140"/>
        <v>4488</v>
      </c>
      <c r="B4489" s="15">
        <v>44470</v>
      </c>
      <c r="C4489" s="7">
        <v>44499</v>
      </c>
      <c r="D4489" s="8" t="s">
        <v>842</v>
      </c>
      <c r="E4489" s="22" t="s">
        <v>74</v>
      </c>
      <c r="F4489" s="67" t="s">
        <v>1965</v>
      </c>
      <c r="G4489" s="8"/>
      <c r="H4489" s="67" t="s">
        <v>1742</v>
      </c>
      <c r="I4489" s="22" t="s">
        <v>134</v>
      </c>
      <c r="J4489" s="68">
        <v>1</v>
      </c>
      <c r="K4489" s="13">
        <f>IFERROR(VLOOKUP(I4489,'LISTES stock'!A$2:B$1487,2,0)+SUMIFS(J4489:J4489,D4489:D4489,"ENTRÉE",I4489:I4489,I4489)-SUMIFS(J4489:J4489,D4489:D4489,"SORTIE",I4489:I4489,I4489),"")</f>
        <v>-4</v>
      </c>
      <c r="L4489" s="13">
        <f>IFERROR(VLOOKUP(I4489,T_LISTES[],3,0),"")</f>
        <v>0</v>
      </c>
      <c r="M4489" s="13" t="str">
        <f t="shared" si="141"/>
        <v>COMMANDER</v>
      </c>
      <c r="N4489" s="23"/>
      <c r="O4489" s="8"/>
      <c r="P4489" s="69">
        <v>0</v>
      </c>
      <c r="Q4489" s="22"/>
      <c r="R4489" s="14" t="s">
        <v>2204</v>
      </c>
    </row>
    <row r="4490" spans="1:18" x14ac:dyDescent="0.25">
      <c r="A4490" s="14">
        <f t="shared" si="140"/>
        <v>4489</v>
      </c>
      <c r="B4490" s="15">
        <v>44470</v>
      </c>
      <c r="C4490" s="7">
        <v>44499</v>
      </c>
      <c r="D4490" s="8" t="s">
        <v>842</v>
      </c>
      <c r="E4490" s="22" t="s">
        <v>145</v>
      </c>
      <c r="F4490" s="67" t="s">
        <v>1735</v>
      </c>
      <c r="G4490" s="8"/>
      <c r="H4490" s="67" t="s">
        <v>33</v>
      </c>
      <c r="I4490" s="22" t="s">
        <v>557</v>
      </c>
      <c r="J4490" s="68">
        <v>1</v>
      </c>
      <c r="K4490" s="13">
        <f>IFERROR(VLOOKUP(I4490,'LISTES stock'!A$2:B$1487,2,0)+SUMIFS(J4490:J4490,D4490:D4490,"ENTRÉE",I4490:I4490,I4490)-SUMIFS(J4490:J4490,D4490:D4490,"SORTIE",I4490:I4490,I4490),"")</f>
        <v>-3</v>
      </c>
      <c r="L4490" s="13">
        <f>IFERROR(VLOOKUP(I4490,T_LISTES[],3,0),"")</f>
        <v>2</v>
      </c>
      <c r="M4490" s="13" t="str">
        <f t="shared" si="141"/>
        <v>COMMANDER</v>
      </c>
      <c r="N4490" s="23"/>
      <c r="O4490" s="8"/>
      <c r="P4490" s="69">
        <v>0</v>
      </c>
      <c r="Q4490" s="22"/>
      <c r="R4490" s="14" t="s">
        <v>1865</v>
      </c>
    </row>
    <row r="4491" spans="1:18" x14ac:dyDescent="0.25">
      <c r="A4491" s="14">
        <f t="shared" si="140"/>
        <v>4490</v>
      </c>
      <c r="B4491" s="15">
        <v>44470</v>
      </c>
      <c r="C4491" s="7">
        <v>44499</v>
      </c>
      <c r="D4491" s="8" t="s">
        <v>842</v>
      </c>
      <c r="E4491" s="22" t="s">
        <v>803</v>
      </c>
      <c r="F4491" s="67" t="s">
        <v>1867</v>
      </c>
      <c r="G4491" s="8"/>
      <c r="H4491" s="67" t="s">
        <v>1742</v>
      </c>
      <c r="I4491" s="22" t="s">
        <v>337</v>
      </c>
      <c r="J4491" s="68">
        <v>2</v>
      </c>
      <c r="K4491" s="13">
        <f>IFERROR(VLOOKUP(I4491,'LISTES stock'!A$2:B$1487,2,0)+SUMIFS(J4491:J4491,D4491:D4491,"ENTRÉE",I4491:I4491,I4491)-SUMIFS(J4491:J4491,D4491:D4491,"SORTIE",I4491:I4491,I4491),"")</f>
        <v>-26</v>
      </c>
      <c r="L4491" s="13">
        <f>IFERROR(VLOOKUP(I4491,T_LISTES[],3,0),"")</f>
        <v>2</v>
      </c>
      <c r="M4491" s="13" t="str">
        <f t="shared" si="141"/>
        <v>COMMANDER</v>
      </c>
      <c r="N4491" s="23"/>
      <c r="O4491" s="8"/>
      <c r="P4491" s="69">
        <v>0</v>
      </c>
      <c r="Q4491" s="22"/>
      <c r="R4491" s="14" t="s">
        <v>2210</v>
      </c>
    </row>
    <row r="4492" spans="1:18" x14ac:dyDescent="0.25">
      <c r="A4492" s="14">
        <f t="shared" si="140"/>
        <v>4491</v>
      </c>
      <c r="B4492" s="15">
        <v>44470</v>
      </c>
      <c r="C4492" s="7">
        <v>44499</v>
      </c>
      <c r="D4492" s="8" t="s">
        <v>842</v>
      </c>
      <c r="E4492" s="22" t="s">
        <v>803</v>
      </c>
      <c r="F4492" s="67" t="s">
        <v>1867</v>
      </c>
      <c r="G4492" s="8"/>
      <c r="H4492" s="67" t="s">
        <v>1742</v>
      </c>
      <c r="I4492" s="22" t="s">
        <v>333</v>
      </c>
      <c r="J4492" s="68">
        <v>2</v>
      </c>
      <c r="K4492" s="13">
        <f>IFERROR(VLOOKUP(I4492,'LISTES stock'!A$2:B$1487,2,0)+SUMIFS(J4492:J4492,D4492:D4492,"ENTRÉE",I4492:I4492,I4492)-SUMIFS(J4492:J4492,D4492:D4492,"SORTIE",I4492:I4492,I4492),"")</f>
        <v>-23</v>
      </c>
      <c r="L4492" s="13">
        <f>IFERROR(VLOOKUP(I4492,T_LISTES[],3,0),"")</f>
        <v>2</v>
      </c>
      <c r="M4492" s="13" t="str">
        <f t="shared" si="141"/>
        <v>COMMANDER</v>
      </c>
      <c r="N4492" s="23"/>
      <c r="O4492" s="8"/>
      <c r="P4492" s="69">
        <v>0</v>
      </c>
      <c r="Q4492" s="22"/>
      <c r="R4492" s="14" t="s">
        <v>2210</v>
      </c>
    </row>
    <row r="4493" spans="1:18" x14ac:dyDescent="0.25">
      <c r="A4493" s="14">
        <f t="shared" si="140"/>
        <v>4492</v>
      </c>
      <c r="B4493" s="15">
        <v>44470</v>
      </c>
      <c r="C4493" s="7">
        <v>44499</v>
      </c>
      <c r="D4493" s="8" t="s">
        <v>842</v>
      </c>
      <c r="E4493" s="22" t="s">
        <v>400</v>
      </c>
      <c r="F4493" s="67" t="s">
        <v>1867</v>
      </c>
      <c r="G4493" s="8"/>
      <c r="H4493" s="67" t="s">
        <v>1742</v>
      </c>
      <c r="I4493" s="22" t="s">
        <v>7</v>
      </c>
      <c r="J4493" s="68">
        <v>1</v>
      </c>
      <c r="K4493" s="13">
        <f>IFERROR(VLOOKUP(I4493,'LISTES stock'!A$2:B$1487,2,0)+SUMIFS(J4493:J4493,D4493:D4493,"ENTRÉE",I4493:I4493,I4493)-SUMIFS(J4493:J4493,D4493:D4493,"SORTIE",I4493:I4493,I4493),"")</f>
        <v>0</v>
      </c>
      <c r="L4493" s="13">
        <f>IFERROR(VLOOKUP(I4493,T_LISTES[],3,0),"")</f>
        <v>2</v>
      </c>
      <c r="M4493" s="13" t="str">
        <f t="shared" si="141"/>
        <v>COMMANDER</v>
      </c>
      <c r="N4493" s="23"/>
      <c r="O4493" s="8"/>
      <c r="P4493" s="69">
        <v>0</v>
      </c>
      <c r="Q4493" s="22"/>
      <c r="R4493" s="14" t="s">
        <v>2210</v>
      </c>
    </row>
    <row r="4494" spans="1:18" x14ac:dyDescent="0.25">
      <c r="A4494" s="14">
        <f t="shared" si="140"/>
        <v>4493</v>
      </c>
      <c r="B4494" s="15">
        <v>44470</v>
      </c>
      <c r="C4494" s="7">
        <v>44499</v>
      </c>
      <c r="D4494" s="8" t="s">
        <v>842</v>
      </c>
      <c r="E4494" s="22" t="s">
        <v>2209</v>
      </c>
      <c r="F4494" s="67" t="s">
        <v>1747</v>
      </c>
      <c r="G4494" s="8"/>
      <c r="H4494" s="67" t="s">
        <v>17</v>
      </c>
      <c r="I4494" s="22" t="s">
        <v>18</v>
      </c>
      <c r="J4494" s="68">
        <v>1</v>
      </c>
      <c r="K4494" s="13">
        <f>IFERROR(VLOOKUP(I4494,'LISTES stock'!A$2:B$1487,2,0)+SUMIFS(J4494:J4494,D4494:D4494,"ENTRÉE",I4494:I4494,I4494)-SUMIFS(J4494:J4494,D4494:D4494,"SORTIE",I4494:I4494,I4494),"")</f>
        <v>-58</v>
      </c>
      <c r="L4494" s="13">
        <f>IFERROR(VLOOKUP(I4494,T_LISTES[],3,0),"")</f>
        <v>0</v>
      </c>
      <c r="M4494" s="13" t="str">
        <f t="shared" si="141"/>
        <v>COMMANDER</v>
      </c>
      <c r="N4494" s="23" t="s">
        <v>1755</v>
      </c>
      <c r="O4494" s="8"/>
      <c r="P4494" s="69">
        <v>0</v>
      </c>
      <c r="Q4494" s="22"/>
      <c r="R4494" s="14" t="s">
        <v>1737</v>
      </c>
    </row>
    <row r="4495" spans="1:18" x14ac:dyDescent="0.25">
      <c r="A4495" s="14">
        <f t="shared" si="140"/>
        <v>4494</v>
      </c>
      <c r="B4495" s="15">
        <v>44470</v>
      </c>
      <c r="C4495" s="7">
        <v>44499</v>
      </c>
      <c r="D4495" s="8" t="s">
        <v>842</v>
      </c>
      <c r="E4495" s="22" t="s">
        <v>15</v>
      </c>
      <c r="F4495" s="67" t="s">
        <v>1965</v>
      </c>
      <c r="G4495" s="8"/>
      <c r="H4495" s="67" t="s">
        <v>20</v>
      </c>
      <c r="I4495" s="22" t="s">
        <v>16</v>
      </c>
      <c r="J4495" s="68">
        <v>2</v>
      </c>
      <c r="K4495" s="13">
        <f>IFERROR(VLOOKUP(I4495,'LISTES stock'!A$2:B$1487,2,0)+SUMIFS(J4495:J4495,D4495:D4495,"ENTRÉE",I4495:I4495,I4495)-SUMIFS(J4495:J4495,D4495:D4495,"SORTIE",I4495:I4495,I4495),"")</f>
        <v>-8</v>
      </c>
      <c r="L4495" s="13">
        <f>IFERROR(VLOOKUP(I4495,T_LISTES[],3,0),"")</f>
        <v>0</v>
      </c>
      <c r="M4495" s="13" t="str">
        <f t="shared" si="141"/>
        <v>COMMANDER</v>
      </c>
      <c r="N4495" s="23"/>
      <c r="O4495" s="8"/>
      <c r="P4495" s="69">
        <v>0</v>
      </c>
      <c r="Q4495" s="22" t="s">
        <v>2041</v>
      </c>
      <c r="R4495" s="14" t="s">
        <v>1790</v>
      </c>
    </row>
    <row r="4496" spans="1:18" x14ac:dyDescent="0.25">
      <c r="A4496" s="14">
        <f t="shared" si="140"/>
        <v>4495</v>
      </c>
      <c r="B4496" s="15">
        <v>44470</v>
      </c>
      <c r="C4496" s="7">
        <v>44499</v>
      </c>
      <c r="D4496" s="8" t="s">
        <v>842</v>
      </c>
      <c r="E4496" s="22" t="s">
        <v>15</v>
      </c>
      <c r="F4496" s="67" t="s">
        <v>1747</v>
      </c>
      <c r="G4496" s="8"/>
      <c r="H4496" s="67" t="s">
        <v>20</v>
      </c>
      <c r="I4496" s="22" t="s">
        <v>119</v>
      </c>
      <c r="J4496" s="68">
        <v>1</v>
      </c>
      <c r="K4496" s="13">
        <f>IFERROR(VLOOKUP(I4496,'LISTES stock'!A$2:B$1487,2,0)+SUMIFS(J4496:J4496,D4496:D4496,"ENTRÉE",I4496:I4496,I4496)-SUMIFS(J4496:J4496,D4496:D4496,"SORTIE",I4496:I4496,I4496),"")</f>
        <v>-24</v>
      </c>
      <c r="L4496" s="13">
        <f>IFERROR(VLOOKUP(I4496,T_LISTES[],3,0),"")</f>
        <v>0</v>
      </c>
      <c r="M4496" s="13" t="str">
        <f t="shared" si="141"/>
        <v>COMMANDER</v>
      </c>
      <c r="N4496" s="23"/>
      <c r="O4496" s="8"/>
      <c r="P4496" s="69">
        <v>0</v>
      </c>
      <c r="Q4496" s="22" t="s">
        <v>2041</v>
      </c>
      <c r="R4496" s="14" t="s">
        <v>1790</v>
      </c>
    </row>
    <row r="4497" spans="1:18" x14ac:dyDescent="0.25">
      <c r="A4497" s="14">
        <f t="shared" si="140"/>
        <v>4496</v>
      </c>
      <c r="B4497" s="15">
        <v>44470</v>
      </c>
      <c r="C4497" s="7">
        <v>44499</v>
      </c>
      <c r="D4497" s="8" t="s">
        <v>842</v>
      </c>
      <c r="E4497" s="22" t="s">
        <v>2</v>
      </c>
      <c r="F4497" s="67" t="s">
        <v>1735</v>
      </c>
      <c r="G4497" s="8"/>
      <c r="H4497" s="67" t="s">
        <v>33</v>
      </c>
      <c r="I4497" s="22" t="s">
        <v>570</v>
      </c>
      <c r="J4497" s="68">
        <v>1</v>
      </c>
      <c r="K4497" s="13">
        <f>IFERROR(VLOOKUP(I4497,'LISTES stock'!A$2:B$1487,2,0)+SUMIFS(J4497:J4497,D4497:D4497,"ENTRÉE",I4497:I4497,I4497)-SUMIFS(J4497:J4497,D4497:D4497,"SORTIE",I4497:I4497,I4497),"")</f>
        <v>-7</v>
      </c>
      <c r="L4497" s="13">
        <f>IFERROR(VLOOKUP(I4497,T_LISTES[],3,0),"")</f>
        <v>0</v>
      </c>
      <c r="M4497" s="13" t="str">
        <f t="shared" si="141"/>
        <v>COMMANDER</v>
      </c>
      <c r="N4497" s="23"/>
      <c r="O4497" s="8"/>
      <c r="P4497" s="69">
        <v>0</v>
      </c>
      <c r="Q4497" s="22"/>
      <c r="R4497" s="14" t="s">
        <v>1767</v>
      </c>
    </row>
    <row r="4498" spans="1:18" x14ac:dyDescent="0.25">
      <c r="A4498" s="14">
        <f t="shared" si="140"/>
        <v>4497</v>
      </c>
      <c r="B4498" s="15">
        <v>44470</v>
      </c>
      <c r="C4498" s="7">
        <v>44499</v>
      </c>
      <c r="D4498" s="8" t="s">
        <v>842</v>
      </c>
      <c r="E4498" s="22" t="s">
        <v>718</v>
      </c>
      <c r="F4498" s="67" t="s">
        <v>1867</v>
      </c>
      <c r="G4498" s="8"/>
      <c r="H4498" s="67" t="s">
        <v>1742</v>
      </c>
      <c r="I4498" s="22" t="s">
        <v>337</v>
      </c>
      <c r="J4498" s="68">
        <v>1</v>
      </c>
      <c r="K4498" s="13">
        <f>IFERROR(VLOOKUP(I4498,'LISTES stock'!A$2:B$1487,2,0)+SUMIFS(J4498:J4498,D4498:D4498,"ENTRÉE",I4498:I4498,I4498)-SUMIFS(J4498:J4498,D4498:D4498,"SORTIE",I4498:I4498,I4498),"")</f>
        <v>-25</v>
      </c>
      <c r="L4498" s="13">
        <f>IFERROR(VLOOKUP(I4498,T_LISTES[],3,0),"")</f>
        <v>2</v>
      </c>
      <c r="M4498" s="13" t="str">
        <f t="shared" si="141"/>
        <v>COMMANDER</v>
      </c>
      <c r="N4498" s="23"/>
      <c r="O4498" s="8"/>
      <c r="P4498" s="69">
        <v>0</v>
      </c>
      <c r="Q4498" s="22"/>
      <c r="R4498" s="14" t="s">
        <v>1743</v>
      </c>
    </row>
    <row r="4499" spans="1:18" x14ac:dyDescent="0.25">
      <c r="A4499" s="14">
        <f t="shared" si="140"/>
        <v>4498</v>
      </c>
      <c r="B4499" s="15">
        <v>44470</v>
      </c>
      <c r="C4499" s="7">
        <v>44499</v>
      </c>
      <c r="D4499" s="8" t="s">
        <v>842</v>
      </c>
      <c r="E4499" s="22" t="s">
        <v>15</v>
      </c>
      <c r="F4499" s="67" t="s">
        <v>1965</v>
      </c>
      <c r="G4499" s="8"/>
      <c r="H4499" s="67" t="s">
        <v>20</v>
      </c>
      <c r="I4499" s="22" t="s">
        <v>311</v>
      </c>
      <c r="J4499" s="68">
        <v>1</v>
      </c>
      <c r="K4499" s="13">
        <f>IFERROR(VLOOKUP(I4499,'LISTES stock'!A$2:B$1487,2,0)+SUMIFS(J4499:J4499,D4499:D4499,"ENTRÉE",I4499:I4499,I4499)-SUMIFS(J4499:J4499,D4499:D4499,"SORTIE",I4499:I4499,I4499),"")</f>
        <v>-2</v>
      </c>
      <c r="L4499" s="13">
        <f>IFERROR(VLOOKUP(I4499,T_LISTES[],3,0),"")</f>
        <v>0</v>
      </c>
      <c r="M4499" s="13" t="str">
        <f t="shared" si="141"/>
        <v>COMMANDER</v>
      </c>
      <c r="N4499" s="23"/>
      <c r="O4499" s="8"/>
      <c r="P4499" s="69">
        <v>0</v>
      </c>
      <c r="Q4499" s="22" t="s">
        <v>1917</v>
      </c>
      <c r="R4499" s="14" t="s">
        <v>1790</v>
      </c>
    </row>
    <row r="4500" spans="1:18" x14ac:dyDescent="0.25">
      <c r="A4500" s="14">
        <f t="shared" si="140"/>
        <v>4499</v>
      </c>
      <c r="B4500" s="15">
        <v>44470</v>
      </c>
      <c r="C4500" s="7">
        <v>44499</v>
      </c>
      <c r="D4500" s="8" t="s">
        <v>842</v>
      </c>
      <c r="E4500" s="22" t="s">
        <v>780</v>
      </c>
      <c r="F4500" s="67" t="s">
        <v>1860</v>
      </c>
      <c r="G4500" s="8"/>
      <c r="H4500" s="67" t="s">
        <v>26</v>
      </c>
      <c r="I4500" s="22" t="s">
        <v>1022</v>
      </c>
      <c r="J4500" s="68">
        <v>1</v>
      </c>
      <c r="K4500" s="13">
        <f>IFERROR(VLOOKUP(I4500,'LISTES stock'!A$2:B$1487,2,0)+SUMIFS(J4500:J4500,D4500:D4500,"ENTRÉE",I4500:I4500,I4500)-SUMIFS(J4500:J4500,D4500:D4500,"SORTIE",I4500:I4500,I4500),"")</f>
        <v>-8</v>
      </c>
      <c r="L4500" s="13">
        <f>IFERROR(VLOOKUP(I4500,T_LISTES[],3,0),"")</f>
        <v>0</v>
      </c>
      <c r="M4500" s="13" t="str">
        <f t="shared" si="141"/>
        <v>COMMANDER</v>
      </c>
      <c r="N4500" s="23"/>
      <c r="O4500" s="8"/>
      <c r="P4500" s="69">
        <v>0</v>
      </c>
      <c r="Q4500" s="22"/>
      <c r="R4500" s="14" t="s">
        <v>1759</v>
      </c>
    </row>
    <row r="4501" spans="1:18" x14ac:dyDescent="0.25">
      <c r="A4501" s="14">
        <f t="shared" si="140"/>
        <v>4500</v>
      </c>
      <c r="B4501" s="15">
        <v>44470</v>
      </c>
      <c r="C4501" s="7">
        <v>44499</v>
      </c>
      <c r="D4501" s="75" t="s">
        <v>844</v>
      </c>
      <c r="E4501" s="22" t="s">
        <v>2298</v>
      </c>
      <c r="F4501" s="67" t="s">
        <v>1735</v>
      </c>
      <c r="G4501" s="8"/>
      <c r="H4501" s="67"/>
      <c r="I4501" s="22" t="s">
        <v>454</v>
      </c>
      <c r="J4501" s="68">
        <v>2</v>
      </c>
      <c r="K4501" s="13">
        <f>IFERROR(VLOOKUP(I4501,'LISTES stock'!A$2:B$1487,2,0)+SUMIFS(J4501:J4501,D4501:D4501,"ENTRÉE",I4501:I4501,I4501)-SUMIFS(J4501:J4501,D4501:D4501,"SORTIE",I4501:I4501,I4501),"")</f>
        <v>6</v>
      </c>
      <c r="L4501" s="13">
        <f>IFERROR(VLOOKUP(I4501,T_LISTES[],3,0),"")</f>
        <v>0</v>
      </c>
      <c r="M4501" s="13" t="str">
        <f t="shared" si="141"/>
        <v/>
      </c>
      <c r="N4501" s="23" t="s">
        <v>2533</v>
      </c>
      <c r="O4501" s="8"/>
      <c r="P4501" s="69">
        <v>0</v>
      </c>
      <c r="Q4501" s="22"/>
      <c r="R4501" s="14"/>
    </row>
    <row r="4502" spans="1:18" x14ac:dyDescent="0.25">
      <c r="A4502" s="14">
        <f t="shared" si="140"/>
        <v>4501</v>
      </c>
      <c r="B4502" s="15">
        <v>44470</v>
      </c>
      <c r="C4502" s="7">
        <v>44499</v>
      </c>
      <c r="D4502" s="75" t="s">
        <v>844</v>
      </c>
      <c r="E4502" s="22" t="s">
        <v>2298</v>
      </c>
      <c r="F4502" s="67" t="s">
        <v>1965</v>
      </c>
      <c r="G4502" s="8"/>
      <c r="H4502" s="67"/>
      <c r="I4502" s="22" t="s">
        <v>134</v>
      </c>
      <c r="J4502" s="68">
        <v>1</v>
      </c>
      <c r="K4502" s="13">
        <f>IFERROR(VLOOKUP(I4502,'LISTES stock'!A$2:B$1487,2,0)+SUMIFS(J4502:J4502,D4502:D4502,"ENTRÉE",I4502:I4502,I4502)-SUMIFS(J4502:J4502,D4502:D4502,"SORTIE",I4502:I4502,I4502),"")</f>
        <v>-2</v>
      </c>
      <c r="L4502" s="13">
        <f>IFERROR(VLOOKUP(I4502,T_LISTES[],3,0),"")</f>
        <v>0</v>
      </c>
      <c r="M4502" s="13" t="str">
        <f t="shared" si="141"/>
        <v>COMMANDER</v>
      </c>
      <c r="N4502" s="23"/>
      <c r="O4502" s="8"/>
      <c r="P4502" s="69">
        <v>30000</v>
      </c>
      <c r="Q4502" s="22"/>
      <c r="R4502" s="14"/>
    </row>
    <row r="4503" spans="1:18" x14ac:dyDescent="0.25">
      <c r="A4503" s="14">
        <f t="shared" si="140"/>
        <v>4502</v>
      </c>
      <c r="B4503" s="15">
        <v>44470</v>
      </c>
      <c r="C4503" s="7">
        <v>44500</v>
      </c>
      <c r="D4503" s="8" t="s">
        <v>842</v>
      </c>
      <c r="E4503" s="22" t="s">
        <v>718</v>
      </c>
      <c r="F4503" s="67" t="s">
        <v>1860</v>
      </c>
      <c r="G4503" s="8"/>
      <c r="H4503" s="67" t="s">
        <v>26</v>
      </c>
      <c r="I4503" s="22" t="s">
        <v>664</v>
      </c>
      <c r="J4503" s="68">
        <v>1</v>
      </c>
      <c r="K4503" s="13">
        <f>IFERROR(VLOOKUP(I4503,'LISTES stock'!A$2:B$1487,2,0)+SUMIFS(J4503:J4503,D4503:D4503,"ENTRÉE",I4503:I4503,I4503)-SUMIFS(J4503:J4503,D4503:D4503,"SORTIE",I4503:I4503,I4503),"")</f>
        <v>-14</v>
      </c>
      <c r="L4503" s="13">
        <f>IFERROR(VLOOKUP(I4503,T_LISTES[],3,0),"")</f>
        <v>2</v>
      </c>
      <c r="M4503" s="13" t="str">
        <f t="shared" si="141"/>
        <v>COMMANDER</v>
      </c>
      <c r="N4503" s="23"/>
      <c r="O4503" s="8"/>
      <c r="P4503" s="69">
        <v>0</v>
      </c>
      <c r="Q4503" s="22" t="s">
        <v>1780</v>
      </c>
      <c r="R4503" s="14" t="s">
        <v>1790</v>
      </c>
    </row>
    <row r="4504" spans="1:18" x14ac:dyDescent="0.25">
      <c r="A4504" s="14">
        <f t="shared" si="140"/>
        <v>4503</v>
      </c>
      <c r="B4504" s="15">
        <v>44470</v>
      </c>
      <c r="C4504" s="7">
        <v>44500</v>
      </c>
      <c r="D4504" s="8" t="s">
        <v>842</v>
      </c>
      <c r="E4504" s="22" t="s">
        <v>718</v>
      </c>
      <c r="F4504" s="67" t="s">
        <v>1860</v>
      </c>
      <c r="G4504" s="8"/>
      <c r="H4504" s="67" t="s">
        <v>26</v>
      </c>
      <c r="I4504" s="22" t="s">
        <v>663</v>
      </c>
      <c r="J4504" s="68">
        <v>1</v>
      </c>
      <c r="K4504" s="13">
        <f>IFERROR(VLOOKUP(I4504,'LISTES stock'!A$2:B$1487,2,0)+SUMIFS(J4504:J4504,D4504:D4504,"ENTRÉE",I4504:I4504,I4504)-SUMIFS(J4504:J4504,D4504:D4504,"SORTIE",I4504:I4504,I4504),"")</f>
        <v>0</v>
      </c>
      <c r="L4504" s="13">
        <f>IFERROR(VLOOKUP(I4504,T_LISTES[],3,0),"")</f>
        <v>2</v>
      </c>
      <c r="M4504" s="13" t="str">
        <f t="shared" si="141"/>
        <v>COMMANDER</v>
      </c>
      <c r="N4504" s="23"/>
      <c r="O4504" s="8"/>
      <c r="P4504" s="69">
        <v>0</v>
      </c>
      <c r="Q4504" s="22" t="s">
        <v>1780</v>
      </c>
      <c r="R4504" s="14" t="s">
        <v>1790</v>
      </c>
    </row>
    <row r="4505" spans="1:18" x14ac:dyDescent="0.25">
      <c r="A4505" s="14">
        <f t="shared" si="140"/>
        <v>4504</v>
      </c>
      <c r="B4505" s="15">
        <v>44470</v>
      </c>
      <c r="C4505" s="7">
        <v>44500</v>
      </c>
      <c r="D4505" s="8" t="s">
        <v>842</v>
      </c>
      <c r="E4505" s="22" t="s">
        <v>718</v>
      </c>
      <c r="F4505" s="67" t="s">
        <v>1860</v>
      </c>
      <c r="G4505" s="8"/>
      <c r="H4505" s="67" t="s">
        <v>26</v>
      </c>
      <c r="I4505" s="22" t="s">
        <v>135</v>
      </c>
      <c r="J4505" s="68">
        <v>1</v>
      </c>
      <c r="K4505" s="13">
        <f>IFERROR(VLOOKUP(I4505,'LISTES stock'!A$2:B$1487,2,0)+SUMIFS(J4505:J4505,D4505:D4505,"ENTRÉE",I4505:I4505,I4505)-SUMIFS(J4505:J4505,D4505:D4505,"SORTIE",I4505:I4505,I4505),"")</f>
        <v>-87</v>
      </c>
      <c r="L4505" s="13">
        <f>IFERROR(VLOOKUP(I4505,T_LISTES[],3,0),"")</f>
        <v>2</v>
      </c>
      <c r="M4505" s="13" t="str">
        <f t="shared" si="141"/>
        <v>COMMANDER</v>
      </c>
      <c r="N4505" s="23"/>
      <c r="O4505" s="8"/>
      <c r="P4505" s="69">
        <v>0</v>
      </c>
      <c r="Q4505" s="22" t="s">
        <v>1780</v>
      </c>
      <c r="R4505" s="14" t="s">
        <v>1790</v>
      </c>
    </row>
    <row r="4506" spans="1:18" x14ac:dyDescent="0.25">
      <c r="A4506" s="14">
        <f t="shared" si="140"/>
        <v>4505</v>
      </c>
      <c r="B4506" s="15">
        <v>44470</v>
      </c>
      <c r="C4506" s="7">
        <v>44500</v>
      </c>
      <c r="D4506" s="8" t="s">
        <v>842</v>
      </c>
      <c r="E4506" s="22" t="s">
        <v>718</v>
      </c>
      <c r="F4506" s="67" t="s">
        <v>1765</v>
      </c>
      <c r="G4506" s="8"/>
      <c r="H4506" s="67" t="s">
        <v>58</v>
      </c>
      <c r="I4506" s="22" t="s">
        <v>57</v>
      </c>
      <c r="J4506" s="68">
        <v>33</v>
      </c>
      <c r="K4506" s="13">
        <f>IFERROR(VLOOKUP(I4506,'LISTES stock'!A$2:B$1487,2,0)+SUMIFS(J4506:J4506,D4506:D4506,"ENTRÉE",I4506:I4506,I4506)-SUMIFS(J4506:J4506,D4506:D4506,"SORTIE",I4506:I4506,I4506),"")</f>
        <v>-7077</v>
      </c>
      <c r="L4506" s="13">
        <f>IFERROR(VLOOKUP(I4506,T_LISTES[],3,0),"")</f>
        <v>0</v>
      </c>
      <c r="M4506" s="13" t="str">
        <f t="shared" si="141"/>
        <v>COMMANDER</v>
      </c>
      <c r="N4506" s="23" t="s">
        <v>1861</v>
      </c>
      <c r="O4506" s="8"/>
      <c r="P4506" s="69">
        <v>0</v>
      </c>
      <c r="Q4506" s="22" t="s">
        <v>1780</v>
      </c>
      <c r="R4506" s="14" t="s">
        <v>1790</v>
      </c>
    </row>
    <row r="4507" spans="1:18" x14ac:dyDescent="0.25">
      <c r="A4507" s="14">
        <f t="shared" si="140"/>
        <v>4506</v>
      </c>
      <c r="B4507" s="15">
        <v>44470</v>
      </c>
      <c r="C4507" s="7">
        <v>44500</v>
      </c>
      <c r="D4507" s="8" t="s">
        <v>842</v>
      </c>
      <c r="E4507" s="22" t="s">
        <v>643</v>
      </c>
      <c r="F4507" s="67" t="s">
        <v>1747</v>
      </c>
      <c r="G4507" s="8"/>
      <c r="H4507" s="67" t="s">
        <v>26</v>
      </c>
      <c r="I4507" s="22" t="s">
        <v>64</v>
      </c>
      <c r="J4507" s="68">
        <v>1</v>
      </c>
      <c r="K4507" s="13">
        <f>IFERROR(VLOOKUP(I4507,'LISTES stock'!A$2:B$1487,2,0)+SUMIFS(J4507:J4507,D4507:D4507,"ENTRÉE",I4507:I4507,I4507)-SUMIFS(J4507:J4507,D4507:D4507,"SORTIE",I4507:I4507,I4507),"")</f>
        <v>-50</v>
      </c>
      <c r="L4507" s="13">
        <f>IFERROR(VLOOKUP(I4507,T_LISTES[],3,0),"")</f>
        <v>2</v>
      </c>
      <c r="M4507" s="13" t="str">
        <f t="shared" si="141"/>
        <v>COMMANDER</v>
      </c>
      <c r="N4507" s="23"/>
      <c r="O4507" s="8"/>
      <c r="P4507" s="69">
        <v>0</v>
      </c>
      <c r="Q4507" s="22" t="s">
        <v>1780</v>
      </c>
      <c r="R4507" s="14" t="s">
        <v>1790</v>
      </c>
    </row>
    <row r="4508" spans="1:18" x14ac:dyDescent="0.25">
      <c r="A4508" s="14">
        <f t="shared" si="140"/>
        <v>4507</v>
      </c>
      <c r="B4508" s="15">
        <v>44470</v>
      </c>
      <c r="C4508" s="7">
        <v>44500</v>
      </c>
      <c r="D4508" s="8" t="s">
        <v>842</v>
      </c>
      <c r="E4508" s="22" t="s">
        <v>643</v>
      </c>
      <c r="F4508" s="67" t="s">
        <v>1747</v>
      </c>
      <c r="G4508" s="8"/>
      <c r="H4508" s="67" t="s">
        <v>26</v>
      </c>
      <c r="I4508" s="22" t="s">
        <v>65</v>
      </c>
      <c r="J4508" s="68">
        <v>1</v>
      </c>
      <c r="K4508" s="13">
        <f>IFERROR(VLOOKUP(I4508,'LISTES stock'!A$2:B$1487,2,0)+SUMIFS(J4508:J4508,D4508:D4508,"ENTRÉE",I4508:I4508,I4508)-SUMIFS(J4508:J4508,D4508:D4508,"SORTIE",I4508:I4508,I4508),"")</f>
        <v>-54</v>
      </c>
      <c r="L4508" s="13">
        <f>IFERROR(VLOOKUP(I4508,T_LISTES[],3,0),"")</f>
        <v>2</v>
      </c>
      <c r="M4508" s="13" t="str">
        <f t="shared" si="141"/>
        <v>COMMANDER</v>
      </c>
      <c r="N4508" s="23"/>
      <c r="O4508" s="8"/>
      <c r="P4508" s="69">
        <v>0</v>
      </c>
      <c r="Q4508" s="22" t="s">
        <v>1780</v>
      </c>
      <c r="R4508" s="14" t="s">
        <v>1790</v>
      </c>
    </row>
    <row r="4509" spans="1:18" x14ac:dyDescent="0.25">
      <c r="A4509" s="14">
        <f t="shared" si="140"/>
        <v>4508</v>
      </c>
      <c r="B4509" s="15">
        <v>44470</v>
      </c>
      <c r="C4509" s="7">
        <v>44500</v>
      </c>
      <c r="D4509" s="8" t="s">
        <v>842</v>
      </c>
      <c r="E4509" s="22" t="s">
        <v>643</v>
      </c>
      <c r="F4509" s="67" t="s">
        <v>1860</v>
      </c>
      <c r="G4509" s="8"/>
      <c r="H4509" s="67" t="s">
        <v>26</v>
      </c>
      <c r="I4509" s="22" t="s">
        <v>135</v>
      </c>
      <c r="J4509" s="68">
        <v>1</v>
      </c>
      <c r="K4509" s="13">
        <f>IFERROR(VLOOKUP(I4509,'LISTES stock'!A$2:B$1487,2,0)+SUMIFS(J4509:J4509,D4509:D4509,"ENTRÉE",I4509:I4509,I4509)-SUMIFS(J4509:J4509,D4509:D4509,"SORTIE",I4509:I4509,I4509),"")</f>
        <v>-87</v>
      </c>
      <c r="L4509" s="13">
        <f>IFERROR(VLOOKUP(I4509,T_LISTES[],3,0),"")</f>
        <v>2</v>
      </c>
      <c r="M4509" s="13" t="str">
        <f t="shared" si="141"/>
        <v>COMMANDER</v>
      </c>
      <c r="N4509" s="23"/>
      <c r="O4509" s="8"/>
      <c r="P4509" s="69">
        <v>0</v>
      </c>
      <c r="Q4509" s="22" t="s">
        <v>1780</v>
      </c>
      <c r="R4509" s="14" t="s">
        <v>1790</v>
      </c>
    </row>
    <row r="4510" spans="1:18" x14ac:dyDescent="0.25">
      <c r="A4510" s="14">
        <f t="shared" si="140"/>
        <v>4509</v>
      </c>
      <c r="B4510" s="15">
        <v>44470</v>
      </c>
      <c r="C4510" s="7">
        <v>44500</v>
      </c>
      <c r="D4510" s="8" t="s">
        <v>842</v>
      </c>
      <c r="E4510" s="22" t="s">
        <v>643</v>
      </c>
      <c r="F4510" s="67" t="s">
        <v>1765</v>
      </c>
      <c r="G4510" s="8"/>
      <c r="H4510" s="67" t="s">
        <v>58</v>
      </c>
      <c r="I4510" s="22" t="s">
        <v>57</v>
      </c>
      <c r="J4510" s="68">
        <v>35</v>
      </c>
      <c r="K4510" s="13">
        <f>IFERROR(VLOOKUP(I4510,'LISTES stock'!A$2:B$1487,2,0)+SUMIFS(J4510:J4510,D4510:D4510,"ENTRÉE",I4510:I4510,I4510)-SUMIFS(J4510:J4510,D4510:D4510,"SORTIE",I4510:I4510,I4510),"")</f>
        <v>-7079</v>
      </c>
      <c r="L4510" s="13">
        <f>IFERROR(VLOOKUP(I4510,T_LISTES[],3,0),"")</f>
        <v>0</v>
      </c>
      <c r="M4510" s="13" t="str">
        <f t="shared" si="141"/>
        <v>COMMANDER</v>
      </c>
      <c r="N4510" s="23" t="s">
        <v>1861</v>
      </c>
      <c r="O4510" s="8"/>
      <c r="P4510" s="69">
        <v>0</v>
      </c>
      <c r="Q4510" s="22" t="s">
        <v>1780</v>
      </c>
      <c r="R4510" s="14" t="s">
        <v>1790</v>
      </c>
    </row>
    <row r="4511" spans="1:18" x14ac:dyDescent="0.25">
      <c r="A4511" s="14">
        <f t="shared" si="140"/>
        <v>4510</v>
      </c>
      <c r="B4511" s="15">
        <v>44470</v>
      </c>
      <c r="C4511" s="7">
        <v>44500</v>
      </c>
      <c r="D4511" s="8" t="s">
        <v>842</v>
      </c>
      <c r="E4511" s="22" t="s">
        <v>643</v>
      </c>
      <c r="F4511" s="67" t="s">
        <v>1744</v>
      </c>
      <c r="G4511" s="8"/>
      <c r="H4511" s="67" t="s">
        <v>17</v>
      </c>
      <c r="I4511" s="22" t="s">
        <v>305</v>
      </c>
      <c r="J4511" s="68">
        <v>1</v>
      </c>
      <c r="K4511" s="13">
        <f>IFERROR(VLOOKUP(I4511,'LISTES stock'!A$2:B$1487,2,0)+SUMIFS(J4511:J4511,D4511:D4511,"ENTRÉE",I4511:I4511,I4511)-SUMIFS(J4511:J4511,D4511:D4511,"SORTIE",I4511:I4511,I4511),"")</f>
        <v>-1</v>
      </c>
      <c r="L4511" s="13">
        <f>IFERROR(VLOOKUP(I4511,T_LISTES[],3,0),"")</f>
        <v>0</v>
      </c>
      <c r="M4511" s="13" t="str">
        <f t="shared" si="141"/>
        <v>COMMANDER</v>
      </c>
      <c r="N4511" s="23"/>
      <c r="O4511" s="8"/>
      <c r="P4511" s="69">
        <v>0</v>
      </c>
      <c r="Q4511" s="22" t="s">
        <v>1803</v>
      </c>
      <c r="R4511" s="14" t="s">
        <v>1737</v>
      </c>
    </row>
    <row r="4512" spans="1:18" x14ac:dyDescent="0.25">
      <c r="A4512" s="14">
        <f t="shared" si="140"/>
        <v>4511</v>
      </c>
      <c r="B4512" s="15">
        <v>44470</v>
      </c>
      <c r="C4512" s="7">
        <v>44500</v>
      </c>
      <c r="D4512" s="8" t="s">
        <v>842</v>
      </c>
      <c r="E4512" s="22" t="s">
        <v>718</v>
      </c>
      <c r="F4512" s="67" t="s">
        <v>1867</v>
      </c>
      <c r="G4512" s="8"/>
      <c r="H4512" s="67" t="s">
        <v>1742</v>
      </c>
      <c r="I4512" s="22" t="s">
        <v>337</v>
      </c>
      <c r="J4512" s="68">
        <v>2</v>
      </c>
      <c r="K4512" s="13">
        <f>IFERROR(VLOOKUP(I4512,'LISTES stock'!A$2:B$1487,2,0)+SUMIFS(J4512:J4512,D4512:D4512,"ENTRÉE",I4512:I4512,I4512)-SUMIFS(J4512:J4512,D4512:D4512,"SORTIE",I4512:I4512,I4512),"")</f>
        <v>-26</v>
      </c>
      <c r="L4512" s="13">
        <f>IFERROR(VLOOKUP(I4512,T_LISTES[],3,0),"")</f>
        <v>2</v>
      </c>
      <c r="M4512" s="13" t="str">
        <f t="shared" si="141"/>
        <v>COMMANDER</v>
      </c>
      <c r="N4512" s="23"/>
      <c r="O4512" s="8"/>
      <c r="P4512" s="69">
        <v>0</v>
      </c>
      <c r="Q4512" s="22"/>
      <c r="R4512" s="14" t="s">
        <v>2211</v>
      </c>
    </row>
    <row r="4513" spans="1:18" x14ac:dyDescent="0.25">
      <c r="A4513" s="14">
        <f t="shared" si="140"/>
        <v>4512</v>
      </c>
      <c r="B4513" s="15">
        <v>44470</v>
      </c>
      <c r="C4513" s="7">
        <v>44500</v>
      </c>
      <c r="D4513" s="8" t="s">
        <v>842</v>
      </c>
      <c r="E4513" s="22" t="s">
        <v>643</v>
      </c>
      <c r="F4513" s="67" t="s">
        <v>1744</v>
      </c>
      <c r="G4513" s="8"/>
      <c r="H4513" s="67" t="s">
        <v>17</v>
      </c>
      <c r="I4513" s="22" t="s">
        <v>187</v>
      </c>
      <c r="J4513" s="68">
        <v>2</v>
      </c>
      <c r="K4513" s="13">
        <f>IFERROR(VLOOKUP(I4513,'LISTES stock'!A$2:B$1487,2,0)+SUMIFS(J4513:J4513,D4513:D4513,"ENTRÉE",I4513:I4513,I4513)-SUMIFS(J4513:J4513,D4513:D4513,"SORTIE",I4513:I4513,I4513),"")</f>
        <v>12</v>
      </c>
      <c r="L4513" s="13">
        <f>IFERROR(VLOOKUP(I4513,T_LISTES[],3,0),"")</f>
        <v>0</v>
      </c>
      <c r="M4513" s="13" t="str">
        <f t="shared" si="141"/>
        <v/>
      </c>
      <c r="N4513" s="23"/>
      <c r="O4513" s="8"/>
      <c r="P4513" s="69">
        <v>0</v>
      </c>
      <c r="Q4513" s="22" t="s">
        <v>1803</v>
      </c>
      <c r="R4513" s="14" t="s">
        <v>1737</v>
      </c>
    </row>
    <row r="4514" spans="1:18" x14ac:dyDescent="0.25">
      <c r="A4514" s="14">
        <f t="shared" si="140"/>
        <v>4513</v>
      </c>
      <c r="B4514" s="15">
        <v>44470</v>
      </c>
      <c r="C4514" s="7">
        <v>44500</v>
      </c>
      <c r="D4514" s="8" t="s">
        <v>842</v>
      </c>
      <c r="E4514" s="22" t="s">
        <v>643</v>
      </c>
      <c r="F4514" s="67" t="s">
        <v>1744</v>
      </c>
      <c r="G4514" s="8"/>
      <c r="H4514" s="67" t="s">
        <v>17</v>
      </c>
      <c r="I4514" s="22" t="s">
        <v>445</v>
      </c>
      <c r="J4514" s="68">
        <v>2</v>
      </c>
      <c r="K4514" s="13">
        <f>IFERROR(VLOOKUP(I4514,'LISTES stock'!A$2:B$1487,2,0)+SUMIFS(J4514:J4514,D4514:D4514,"ENTRÉE",I4514:I4514,I4514)-SUMIFS(J4514:J4514,D4514:D4514,"SORTIE",I4514:I4514,I4514),"")</f>
        <v>-12</v>
      </c>
      <c r="L4514" s="13">
        <f>IFERROR(VLOOKUP(I4514,T_LISTES[],3,0),"")</f>
        <v>0</v>
      </c>
      <c r="M4514" s="13" t="str">
        <f t="shared" si="141"/>
        <v>COMMANDER</v>
      </c>
      <c r="N4514" s="23"/>
      <c r="O4514" s="8"/>
      <c r="P4514" s="69">
        <v>0</v>
      </c>
      <c r="Q4514" s="22" t="s">
        <v>1803</v>
      </c>
      <c r="R4514" s="14" t="s">
        <v>1737</v>
      </c>
    </row>
    <row r="4515" spans="1:18" x14ac:dyDescent="0.25">
      <c r="A4515" s="14">
        <f t="shared" si="140"/>
        <v>4514</v>
      </c>
      <c r="B4515" s="15">
        <v>44470</v>
      </c>
      <c r="C4515" s="7">
        <v>44500</v>
      </c>
      <c r="D4515" s="8" t="s">
        <v>842</v>
      </c>
      <c r="E4515" s="22" t="s">
        <v>643</v>
      </c>
      <c r="F4515" s="67" t="s">
        <v>1747</v>
      </c>
      <c r="G4515" s="8"/>
      <c r="H4515" s="67" t="s">
        <v>26</v>
      </c>
      <c r="I4515" s="22" t="s">
        <v>69</v>
      </c>
      <c r="J4515" s="68">
        <v>1</v>
      </c>
      <c r="K4515" s="13">
        <f>IFERROR(VLOOKUP(I4515,'LISTES stock'!A$2:B$1487,2,0)+SUMIFS(J4515:J4515,D4515:D4515,"ENTRÉE",I4515:I4515,I4515)-SUMIFS(J4515:J4515,D4515:D4515,"SORTIE",I4515:I4515,I4515),"")</f>
        <v>-8</v>
      </c>
      <c r="L4515" s="13">
        <f>IFERROR(VLOOKUP(I4515,T_LISTES[],3,0),"")</f>
        <v>2</v>
      </c>
      <c r="M4515" s="13" t="str">
        <f t="shared" si="141"/>
        <v>COMMANDER</v>
      </c>
      <c r="N4515" s="23"/>
      <c r="O4515" s="8"/>
      <c r="P4515" s="69">
        <v>0</v>
      </c>
      <c r="Q4515" s="22"/>
      <c r="R4515" s="14" t="s">
        <v>1933</v>
      </c>
    </row>
    <row r="4516" spans="1:18" x14ac:dyDescent="0.25">
      <c r="A4516" s="14">
        <f t="shared" si="140"/>
        <v>4515</v>
      </c>
      <c r="B4516" s="15">
        <v>44470</v>
      </c>
      <c r="C4516" s="7">
        <v>44500</v>
      </c>
      <c r="D4516" s="8" t="s">
        <v>842</v>
      </c>
      <c r="E4516" s="22" t="s">
        <v>643</v>
      </c>
      <c r="F4516" s="67" t="s">
        <v>1747</v>
      </c>
      <c r="G4516" s="8"/>
      <c r="H4516" s="67" t="s">
        <v>17</v>
      </c>
      <c r="I4516" s="22" t="s">
        <v>190</v>
      </c>
      <c r="J4516" s="68">
        <v>2</v>
      </c>
      <c r="K4516" s="13">
        <f>IFERROR(VLOOKUP(I4516,'LISTES stock'!A$2:B$1487,2,0)+SUMIFS(J4516:J4516,D4516:D4516,"ENTRÉE",I4516:I4516,I4516)-SUMIFS(J4516:J4516,D4516:D4516,"SORTIE",I4516:I4516,I4516),"")</f>
        <v>-10</v>
      </c>
      <c r="L4516" s="13">
        <f>IFERROR(VLOOKUP(I4516,T_LISTES[],3,0),"")</f>
        <v>0</v>
      </c>
      <c r="M4516" s="13" t="str">
        <f t="shared" si="141"/>
        <v>COMMANDER</v>
      </c>
      <c r="N4516" s="23" t="s">
        <v>1811</v>
      </c>
      <c r="O4516" s="8"/>
      <c r="P4516" s="69">
        <v>0</v>
      </c>
      <c r="Q4516" s="22"/>
      <c r="R4516" s="14" t="s">
        <v>1790</v>
      </c>
    </row>
    <row r="4517" spans="1:18" x14ac:dyDescent="0.25">
      <c r="A4517" s="14">
        <f t="shared" si="140"/>
        <v>4516</v>
      </c>
      <c r="B4517" s="15">
        <v>44470</v>
      </c>
      <c r="C4517" s="7">
        <v>44500</v>
      </c>
      <c r="D4517" s="8" t="s">
        <v>842</v>
      </c>
      <c r="E4517" s="22" t="s">
        <v>643</v>
      </c>
      <c r="F4517" s="67" t="s">
        <v>1744</v>
      </c>
      <c r="G4517" s="8"/>
      <c r="H4517" s="67" t="s">
        <v>17</v>
      </c>
      <c r="I4517" s="22" t="s">
        <v>493</v>
      </c>
      <c r="J4517" s="68">
        <v>1</v>
      </c>
      <c r="K4517" s="13">
        <f>IFERROR(VLOOKUP(I4517,'LISTES stock'!A$2:B$1487,2,0)+SUMIFS(J4517:J4517,D4517:D4517,"ENTRÉE",I4517:I4517,I4517)-SUMIFS(J4517:J4517,D4517:D4517,"SORTIE",I4517:I4517,I4517),"")</f>
        <v>-7</v>
      </c>
      <c r="L4517" s="13">
        <f>IFERROR(VLOOKUP(I4517,T_LISTES[],3,0),"")</f>
        <v>0</v>
      </c>
      <c r="M4517" s="13" t="str">
        <f t="shared" si="141"/>
        <v>COMMANDER</v>
      </c>
      <c r="N4517" s="23"/>
      <c r="O4517" s="8"/>
      <c r="P4517" s="69">
        <v>0</v>
      </c>
      <c r="Q4517" s="22" t="s">
        <v>1803</v>
      </c>
      <c r="R4517" s="14" t="s">
        <v>1790</v>
      </c>
    </row>
    <row r="4518" spans="1:18" x14ac:dyDescent="0.25">
      <c r="A4518" s="14">
        <f t="shared" si="140"/>
        <v>4517</v>
      </c>
      <c r="B4518" s="15">
        <v>44470</v>
      </c>
      <c r="C4518" s="7">
        <v>44500</v>
      </c>
      <c r="D4518" s="75" t="s">
        <v>844</v>
      </c>
      <c r="E4518" s="22" t="s">
        <v>2298</v>
      </c>
      <c r="F4518" s="67" t="s">
        <v>1744</v>
      </c>
      <c r="G4518" s="8"/>
      <c r="H4518" s="67"/>
      <c r="I4518" s="22" t="s">
        <v>445</v>
      </c>
      <c r="J4518" s="68">
        <v>2</v>
      </c>
      <c r="K4518" s="13">
        <f>IFERROR(VLOOKUP(I4518,'LISTES stock'!A$2:B$1487,2,0)+SUMIFS(J4518:J4518,D4518:D4518,"ENTRÉE",I4518:I4518,I4518)-SUMIFS(J4518:J4518,D4518:D4518,"SORTIE",I4518:I4518,I4518),"")</f>
        <v>-8</v>
      </c>
      <c r="L4518" s="13">
        <f>IFERROR(VLOOKUP(I4518,T_LISTES[],3,0),"")</f>
        <v>0</v>
      </c>
      <c r="M4518" s="13" t="str">
        <f t="shared" si="141"/>
        <v>COMMANDER</v>
      </c>
      <c r="N4518" s="23"/>
      <c r="O4518" s="8"/>
      <c r="P4518" s="69">
        <v>0</v>
      </c>
      <c r="Q4518" s="22"/>
      <c r="R4518" s="14"/>
    </row>
    <row r="4519" spans="1:18" x14ac:dyDescent="0.25">
      <c r="A4519" s="14">
        <f t="shared" si="140"/>
        <v>4518</v>
      </c>
      <c r="B4519" s="15">
        <v>44470</v>
      </c>
      <c r="C4519" s="7">
        <v>44500</v>
      </c>
      <c r="D4519" s="75" t="s">
        <v>844</v>
      </c>
      <c r="E4519" s="22" t="s">
        <v>2298</v>
      </c>
      <c r="F4519" s="67" t="s">
        <v>1744</v>
      </c>
      <c r="G4519" s="8"/>
      <c r="H4519" s="67"/>
      <c r="I4519" s="22" t="s">
        <v>493</v>
      </c>
      <c r="J4519" s="68">
        <v>1</v>
      </c>
      <c r="K4519" s="13">
        <f>IFERROR(VLOOKUP(I4519,'LISTES stock'!A$2:B$1487,2,0)+SUMIFS(J4519:J4519,D4519:D4519,"ENTRÉE",I4519:I4519,I4519)-SUMIFS(J4519:J4519,D4519:D4519,"SORTIE",I4519:I4519,I4519),"")</f>
        <v>-5</v>
      </c>
      <c r="L4519" s="13">
        <f>IFERROR(VLOOKUP(I4519,T_LISTES[],3,0),"")</f>
        <v>0</v>
      </c>
      <c r="M4519" s="13" t="str">
        <f t="shared" si="141"/>
        <v>COMMANDER</v>
      </c>
      <c r="N4519" s="23"/>
      <c r="O4519" s="8"/>
      <c r="P4519" s="69">
        <v>0</v>
      </c>
      <c r="Q4519" s="22"/>
      <c r="R4519" s="14"/>
    </row>
    <row r="4520" spans="1:18" x14ac:dyDescent="0.25">
      <c r="A4520" s="14">
        <f t="shared" si="140"/>
        <v>4519</v>
      </c>
      <c r="B4520" s="15">
        <v>44501</v>
      </c>
      <c r="C4520" s="7">
        <v>44501</v>
      </c>
      <c r="D4520" s="8" t="s">
        <v>842</v>
      </c>
      <c r="E4520" s="22" t="s">
        <v>2166</v>
      </c>
      <c r="F4520" s="67" t="s">
        <v>1747</v>
      </c>
      <c r="G4520" s="8"/>
      <c r="H4520" s="67" t="s">
        <v>26</v>
      </c>
      <c r="I4520" s="22" t="s">
        <v>1022</v>
      </c>
      <c r="J4520" s="68">
        <v>2</v>
      </c>
      <c r="K4520" s="13">
        <f>IFERROR(VLOOKUP(I4520,'LISTES stock'!A$2:B$1487,2,0)+SUMIFS(J4520:J4520,D4520:D4520,"ENTRÉE",I4520:I4520,I4520)-SUMIFS(J4520:J4520,D4520:D4520,"SORTIE",I4520:I4520,I4520),"")</f>
        <v>-9</v>
      </c>
      <c r="L4520" s="13">
        <f>IFERROR(VLOOKUP(I4520,T_LISTES[],3,0),"")</f>
        <v>0</v>
      </c>
      <c r="M4520" s="13" t="str">
        <f t="shared" si="141"/>
        <v>COMMANDER</v>
      </c>
      <c r="N4520" s="23"/>
      <c r="O4520" s="8"/>
      <c r="P4520" s="69">
        <v>0</v>
      </c>
      <c r="Q4520" s="22" t="s">
        <v>1780</v>
      </c>
      <c r="R4520" s="14" t="s">
        <v>1739</v>
      </c>
    </row>
    <row r="4521" spans="1:18" x14ac:dyDescent="0.25">
      <c r="A4521" s="14">
        <f t="shared" si="140"/>
        <v>4520</v>
      </c>
      <c r="B4521" s="15">
        <v>44501</v>
      </c>
      <c r="C4521" s="7">
        <v>44501</v>
      </c>
      <c r="D4521" s="8" t="s">
        <v>842</v>
      </c>
      <c r="E4521" s="22" t="s">
        <v>2166</v>
      </c>
      <c r="F4521" s="67" t="s">
        <v>1744</v>
      </c>
      <c r="G4521" s="8"/>
      <c r="H4521" s="67" t="s">
        <v>33</v>
      </c>
      <c r="I4521" s="22" t="s">
        <v>1024</v>
      </c>
      <c r="J4521" s="68">
        <v>2</v>
      </c>
      <c r="K4521" s="13">
        <f>IFERROR(VLOOKUP(I4521,'LISTES stock'!A$2:B$1487,2,0)+SUMIFS(J4521:J4521,D4521:D4521,"ENTRÉE",I4521:I4521,I4521)-SUMIFS(J4521:J4521,D4521:D4521,"SORTIE",I4521:I4521,I4521),"")</f>
        <v>-6</v>
      </c>
      <c r="L4521" s="13">
        <f>IFERROR(VLOOKUP(I4521,T_LISTES[],3,0),"")</f>
        <v>0</v>
      </c>
      <c r="M4521" s="13" t="str">
        <f t="shared" si="141"/>
        <v>COMMANDER</v>
      </c>
      <c r="N4521" s="23"/>
      <c r="O4521" s="8"/>
      <c r="P4521" s="69">
        <v>0</v>
      </c>
      <c r="Q4521" s="22" t="s">
        <v>1780</v>
      </c>
      <c r="R4521" s="14" t="s">
        <v>1739</v>
      </c>
    </row>
    <row r="4522" spans="1:18" x14ac:dyDescent="0.25">
      <c r="A4522" s="14">
        <f t="shared" si="140"/>
        <v>4521</v>
      </c>
      <c r="B4522" s="15">
        <v>44501</v>
      </c>
      <c r="C4522" s="7">
        <v>44501</v>
      </c>
      <c r="D4522" s="8" t="s">
        <v>842</v>
      </c>
      <c r="E4522" s="22" t="s">
        <v>2166</v>
      </c>
      <c r="F4522" s="67" t="s">
        <v>1860</v>
      </c>
      <c r="G4522" s="8"/>
      <c r="H4522" s="67" t="s">
        <v>26</v>
      </c>
      <c r="I4522" s="22" t="s">
        <v>664</v>
      </c>
      <c r="J4522" s="68">
        <v>2</v>
      </c>
      <c r="K4522" s="13">
        <f>IFERROR(VLOOKUP(I4522,'LISTES stock'!A$2:B$1487,2,0)+SUMIFS(J4522:J4522,D4522:D4522,"ENTRÉE",I4522:I4522,I4522)-SUMIFS(J4522:J4522,D4522:D4522,"SORTIE",I4522:I4522,I4522),"")</f>
        <v>-15</v>
      </c>
      <c r="L4522" s="13">
        <f>IFERROR(VLOOKUP(I4522,T_LISTES[],3,0),"")</f>
        <v>2</v>
      </c>
      <c r="M4522" s="13" t="str">
        <f t="shared" si="141"/>
        <v>COMMANDER</v>
      </c>
      <c r="N4522" s="23"/>
      <c r="O4522" s="8"/>
      <c r="P4522" s="69">
        <v>0</v>
      </c>
      <c r="Q4522" s="22" t="s">
        <v>1780</v>
      </c>
      <c r="R4522" s="14" t="s">
        <v>1739</v>
      </c>
    </row>
    <row r="4523" spans="1:18" x14ac:dyDescent="0.25">
      <c r="A4523" s="14">
        <f t="shared" si="140"/>
        <v>4522</v>
      </c>
      <c r="B4523" s="15">
        <v>44501</v>
      </c>
      <c r="C4523" s="7">
        <v>44501</v>
      </c>
      <c r="D4523" s="8" t="s">
        <v>842</v>
      </c>
      <c r="E4523" s="22" t="s">
        <v>2166</v>
      </c>
      <c r="F4523" s="67" t="s">
        <v>1860</v>
      </c>
      <c r="G4523" s="8"/>
      <c r="H4523" s="67" t="s">
        <v>26</v>
      </c>
      <c r="I4523" s="22" t="s">
        <v>27</v>
      </c>
      <c r="J4523" s="68">
        <v>2</v>
      </c>
      <c r="K4523" s="13">
        <f>IFERROR(VLOOKUP(I4523,'LISTES stock'!A$2:B$1487,2,0)+SUMIFS(J4523:J4523,D4523:D4523,"ENTRÉE",I4523:I4523,I4523)-SUMIFS(J4523:J4523,D4523:D4523,"SORTIE",I4523:I4523,I4523),"")</f>
        <v>20</v>
      </c>
      <c r="L4523" s="13">
        <f>IFERROR(VLOOKUP(I4523,T_LISTES[],3,0),"")</f>
        <v>2</v>
      </c>
      <c r="M4523" s="13" t="str">
        <f t="shared" si="141"/>
        <v/>
      </c>
      <c r="N4523" s="23"/>
      <c r="O4523" s="8"/>
      <c r="P4523" s="69">
        <v>0</v>
      </c>
      <c r="Q4523" s="22" t="s">
        <v>1780</v>
      </c>
      <c r="R4523" s="14" t="s">
        <v>1739</v>
      </c>
    </row>
    <row r="4524" spans="1:18" x14ac:dyDescent="0.25">
      <c r="A4524" s="14">
        <f t="shared" si="140"/>
        <v>4523</v>
      </c>
      <c r="B4524" s="15">
        <v>44501</v>
      </c>
      <c r="C4524" s="7">
        <v>44501</v>
      </c>
      <c r="D4524" s="8" t="s">
        <v>842</v>
      </c>
      <c r="E4524" s="22" t="s">
        <v>2166</v>
      </c>
      <c r="F4524" s="67" t="s">
        <v>1765</v>
      </c>
      <c r="G4524" s="8"/>
      <c r="H4524" s="67" t="s">
        <v>58</v>
      </c>
      <c r="I4524" s="22" t="s">
        <v>57</v>
      </c>
      <c r="J4524" s="68">
        <v>32</v>
      </c>
      <c r="K4524" s="13">
        <f>IFERROR(VLOOKUP(I4524,'LISTES stock'!A$2:B$1487,2,0)+SUMIFS(J4524:J4524,D4524:D4524,"ENTRÉE",I4524:I4524,I4524)-SUMIFS(J4524:J4524,D4524:D4524,"SORTIE",I4524:I4524,I4524),"")</f>
        <v>-7076</v>
      </c>
      <c r="L4524" s="13">
        <f>IFERROR(VLOOKUP(I4524,T_LISTES[],3,0),"")</f>
        <v>0</v>
      </c>
      <c r="M4524" s="13" t="str">
        <f t="shared" si="141"/>
        <v>COMMANDER</v>
      </c>
      <c r="N4524" s="23" t="s">
        <v>1861</v>
      </c>
      <c r="O4524" s="8"/>
      <c r="P4524" s="69">
        <v>0</v>
      </c>
      <c r="Q4524" s="22" t="s">
        <v>1780</v>
      </c>
      <c r="R4524" s="14" t="s">
        <v>1739</v>
      </c>
    </row>
    <row r="4525" spans="1:18" x14ac:dyDescent="0.25">
      <c r="A4525" s="14">
        <f t="shared" si="140"/>
        <v>4524</v>
      </c>
      <c r="B4525" s="15">
        <v>44501</v>
      </c>
      <c r="C4525" s="7">
        <v>44501</v>
      </c>
      <c r="D4525" s="8" t="s">
        <v>842</v>
      </c>
      <c r="E4525" s="22" t="s">
        <v>98</v>
      </c>
      <c r="F4525" s="67" t="s">
        <v>1870</v>
      </c>
      <c r="G4525" s="8"/>
      <c r="H4525" s="67" t="s">
        <v>1796</v>
      </c>
      <c r="I4525" s="22" t="s">
        <v>335</v>
      </c>
      <c r="J4525" s="68">
        <v>1</v>
      </c>
      <c r="K4525" s="13">
        <f>IFERROR(VLOOKUP(I4525,'LISTES stock'!A$2:B$1487,2,0)+SUMIFS(J4525:J4525,D4525:D4525,"ENTRÉE",I4525:I4525,I4525)-SUMIFS(J4525:J4525,D4525:D4525,"SORTIE",I4525:I4525,I4525),"")</f>
        <v>10</v>
      </c>
      <c r="L4525" s="13">
        <f>IFERROR(VLOOKUP(I4525,T_LISTES[],3,0),"")</f>
        <v>0</v>
      </c>
      <c r="M4525" s="13" t="str">
        <f t="shared" si="141"/>
        <v/>
      </c>
      <c r="N4525" s="23"/>
      <c r="O4525" s="8"/>
      <c r="P4525" s="69">
        <v>0</v>
      </c>
      <c r="Q4525" s="22"/>
      <c r="R4525" s="14" t="s">
        <v>2291</v>
      </c>
    </row>
    <row r="4526" spans="1:18" x14ac:dyDescent="0.25">
      <c r="A4526" s="14">
        <f t="shared" si="140"/>
        <v>4525</v>
      </c>
      <c r="B4526" s="15">
        <v>44501</v>
      </c>
      <c r="C4526" s="7">
        <v>44501</v>
      </c>
      <c r="D4526" s="8" t="s">
        <v>842</v>
      </c>
      <c r="E4526" s="22" t="s">
        <v>718</v>
      </c>
      <c r="F4526" s="67" t="s">
        <v>1860</v>
      </c>
      <c r="G4526" s="8"/>
      <c r="H4526" s="67" t="s">
        <v>33</v>
      </c>
      <c r="I4526" s="22" t="s">
        <v>768</v>
      </c>
      <c r="J4526" s="68">
        <v>4</v>
      </c>
      <c r="K4526" s="13">
        <f>IFERROR(VLOOKUP(I4526,'LISTES stock'!A$2:B$1487,2,0)+SUMIFS(J4526:J4526,D4526:D4526,"ENTRÉE",I4526:I4526,I4526)-SUMIFS(J4526:J4526,D4526:D4526,"SORTIE",I4526:I4526,I4526),"")</f>
        <v>-4</v>
      </c>
      <c r="L4526" s="13">
        <f>IFERROR(VLOOKUP(I4526,T_LISTES[],3,0),"")</f>
        <v>2</v>
      </c>
      <c r="M4526" s="13" t="str">
        <f t="shared" si="141"/>
        <v>COMMANDER</v>
      </c>
      <c r="N4526" s="23"/>
      <c r="O4526" s="8"/>
      <c r="P4526" s="69">
        <v>0</v>
      </c>
      <c r="Q4526" s="22" t="s">
        <v>1758</v>
      </c>
      <c r="R4526" s="14" t="s">
        <v>1737</v>
      </c>
    </row>
    <row r="4527" spans="1:18" x14ac:dyDescent="0.25">
      <c r="A4527" s="14">
        <f t="shared" si="140"/>
        <v>4526</v>
      </c>
      <c r="B4527" s="15">
        <v>44501</v>
      </c>
      <c r="C4527" s="7">
        <v>44501</v>
      </c>
      <c r="D4527" s="8" t="s">
        <v>842</v>
      </c>
      <c r="E4527" s="22" t="s">
        <v>661</v>
      </c>
      <c r="F4527" s="67" t="s">
        <v>1965</v>
      </c>
      <c r="G4527" s="8"/>
      <c r="H4527" s="67" t="s">
        <v>33</v>
      </c>
      <c r="I4527" s="22" t="s">
        <v>192</v>
      </c>
      <c r="J4527" s="68">
        <v>1</v>
      </c>
      <c r="K4527" s="13">
        <f>IFERROR(VLOOKUP(I4527,'LISTES stock'!A$2:B$1487,2,0)+SUMIFS(J4527:J4527,D4527:D4527,"ENTRÉE",I4527:I4527,I4527)-SUMIFS(J4527:J4527,D4527:D4527,"SORTIE",I4527:I4527,I4527),"")</f>
        <v>-1</v>
      </c>
      <c r="L4527" s="13">
        <f>IFERROR(VLOOKUP(I4527,T_LISTES[],3,0),"")</f>
        <v>0</v>
      </c>
      <c r="M4527" s="13" t="str">
        <f t="shared" si="141"/>
        <v>COMMANDER</v>
      </c>
      <c r="N4527" s="23"/>
      <c r="O4527" s="8"/>
      <c r="P4527" s="69">
        <v>0</v>
      </c>
      <c r="Q4527" s="22"/>
      <c r="R4527" s="14" t="s">
        <v>1790</v>
      </c>
    </row>
    <row r="4528" spans="1:18" x14ac:dyDescent="0.25">
      <c r="A4528" s="14">
        <f t="shared" si="140"/>
        <v>4527</v>
      </c>
      <c r="B4528" s="15">
        <v>44501</v>
      </c>
      <c r="C4528" s="7">
        <v>44501</v>
      </c>
      <c r="D4528" s="8" t="s">
        <v>842</v>
      </c>
      <c r="E4528" s="22" t="s">
        <v>661</v>
      </c>
      <c r="F4528" s="67" t="s">
        <v>1965</v>
      </c>
      <c r="G4528" s="8"/>
      <c r="H4528" s="67" t="s">
        <v>33</v>
      </c>
      <c r="I4528" s="22" t="s">
        <v>1026</v>
      </c>
      <c r="J4528" s="68">
        <v>1</v>
      </c>
      <c r="K4528" s="13">
        <f>IFERROR(VLOOKUP(I4528,'LISTES stock'!A$2:B$1487,2,0)+SUMIFS(J4528:J4528,D4528:D4528,"ENTRÉE",I4528:I4528,I4528)-SUMIFS(J4528:J4528,D4528:D4528,"SORTIE",I4528:I4528,I4528),"")</f>
        <v>-2</v>
      </c>
      <c r="L4528" s="13">
        <f>IFERROR(VLOOKUP(I4528,T_LISTES[],3,0),"")</f>
        <v>0</v>
      </c>
      <c r="M4528" s="13" t="str">
        <f t="shared" si="141"/>
        <v>COMMANDER</v>
      </c>
      <c r="N4528" s="23"/>
      <c r="O4528" s="8"/>
      <c r="P4528" s="69">
        <v>0</v>
      </c>
      <c r="Q4528" s="22"/>
      <c r="R4528" s="14" t="s">
        <v>1790</v>
      </c>
    </row>
    <row r="4529" spans="1:18" x14ac:dyDescent="0.25">
      <c r="A4529" s="14">
        <f t="shared" si="140"/>
        <v>4528</v>
      </c>
      <c r="B4529" s="15">
        <v>44501</v>
      </c>
      <c r="C4529" s="7">
        <v>44501</v>
      </c>
      <c r="D4529" s="8" t="s">
        <v>842</v>
      </c>
      <c r="E4529" s="22" t="s">
        <v>718</v>
      </c>
      <c r="F4529" s="67" t="s">
        <v>1744</v>
      </c>
      <c r="G4529" s="8"/>
      <c r="H4529" s="67" t="s">
        <v>1796</v>
      </c>
      <c r="I4529" s="22" t="s">
        <v>277</v>
      </c>
      <c r="J4529" s="68">
        <v>1</v>
      </c>
      <c r="K4529" s="13">
        <f>IFERROR(VLOOKUP(I4529,'LISTES stock'!A$2:B$1487,2,0)+SUMIFS(J4529:J4529,D4529:D4529,"ENTRÉE",I4529:I4529,I4529)-SUMIFS(J4529:J4529,D4529:D4529,"SORTIE",I4529:I4529,I4529),"")</f>
        <v>-1</v>
      </c>
      <c r="L4529" s="13">
        <f>IFERROR(VLOOKUP(I4529,T_LISTES[],3,0),"")</f>
        <v>2</v>
      </c>
      <c r="M4529" s="13" t="str">
        <f t="shared" si="141"/>
        <v>COMMANDER</v>
      </c>
      <c r="N4529" s="23"/>
      <c r="O4529" s="8"/>
      <c r="P4529" s="69">
        <v>15000</v>
      </c>
      <c r="Q4529" s="22"/>
      <c r="R4529" s="14" t="s">
        <v>2292</v>
      </c>
    </row>
    <row r="4530" spans="1:18" x14ac:dyDescent="0.25">
      <c r="A4530" s="14">
        <f t="shared" si="140"/>
        <v>4529</v>
      </c>
      <c r="B4530" s="15">
        <v>44501</v>
      </c>
      <c r="C4530" s="7">
        <v>44501</v>
      </c>
      <c r="D4530" s="8" t="s">
        <v>842</v>
      </c>
      <c r="E4530" s="22" t="s">
        <v>383</v>
      </c>
      <c r="F4530" s="67" t="s">
        <v>1965</v>
      </c>
      <c r="G4530" s="8"/>
      <c r="H4530" s="67" t="s">
        <v>20</v>
      </c>
      <c r="I4530" s="22" t="s">
        <v>642</v>
      </c>
      <c r="J4530" s="68">
        <v>2</v>
      </c>
      <c r="K4530" s="13">
        <f>IFERROR(VLOOKUP(I4530,'LISTES stock'!A$2:B$1487,2,0)+SUMIFS(J4530:J4530,D4530:D4530,"ENTRÉE",I4530:I4530,I4530)-SUMIFS(J4530:J4530,D4530:D4530,"SORTIE",I4530:I4530,I4530),"")</f>
        <v>-4</v>
      </c>
      <c r="L4530" s="13">
        <f>IFERROR(VLOOKUP(I4530,T_LISTES[],3,0),"")</f>
        <v>0</v>
      </c>
      <c r="M4530" s="13" t="str">
        <f t="shared" si="141"/>
        <v>COMMANDER</v>
      </c>
      <c r="N4530" s="23"/>
      <c r="O4530" s="8"/>
      <c r="P4530" s="69">
        <v>0</v>
      </c>
      <c r="Q4530" s="22"/>
      <c r="R4530" s="14" t="s">
        <v>1776</v>
      </c>
    </row>
    <row r="4531" spans="1:18" x14ac:dyDescent="0.25">
      <c r="A4531" s="14">
        <f t="shared" si="140"/>
        <v>4530</v>
      </c>
      <c r="B4531" s="15">
        <v>44501</v>
      </c>
      <c r="C4531" s="7">
        <v>44501</v>
      </c>
      <c r="D4531" s="8" t="s">
        <v>842</v>
      </c>
      <c r="E4531" s="22" t="s">
        <v>2013</v>
      </c>
      <c r="F4531" s="67" t="s">
        <v>1747</v>
      </c>
      <c r="G4531" s="8"/>
      <c r="H4531" s="67" t="s">
        <v>33</v>
      </c>
      <c r="I4531" s="22" t="s">
        <v>497</v>
      </c>
      <c r="J4531" s="68">
        <v>1</v>
      </c>
      <c r="K4531" s="13">
        <f>IFERROR(VLOOKUP(I4531,'LISTES stock'!A$2:B$1487,2,0)+SUMIFS(J4531:J4531,D4531:D4531,"ENTRÉE",I4531:I4531,I4531)-SUMIFS(J4531:J4531,D4531:D4531,"SORTIE",I4531:I4531,I4531),"")</f>
        <v>-11</v>
      </c>
      <c r="L4531" s="13">
        <f>IFERROR(VLOOKUP(I4531,T_LISTES[],3,0),"")</f>
        <v>0</v>
      </c>
      <c r="M4531" s="13" t="str">
        <f t="shared" si="141"/>
        <v>COMMANDER</v>
      </c>
      <c r="N4531" s="23"/>
      <c r="O4531" s="8"/>
      <c r="P4531" s="69">
        <v>0</v>
      </c>
      <c r="Q4531" s="22"/>
      <c r="R4531" s="14" t="s">
        <v>1789</v>
      </c>
    </row>
    <row r="4532" spans="1:18" x14ac:dyDescent="0.25">
      <c r="A4532" s="14">
        <f t="shared" si="140"/>
        <v>4531</v>
      </c>
      <c r="B4532" s="15">
        <v>44501</v>
      </c>
      <c r="C4532" s="7">
        <v>44501</v>
      </c>
      <c r="D4532" s="8" t="s">
        <v>842</v>
      </c>
      <c r="E4532" s="22" t="s">
        <v>2013</v>
      </c>
      <c r="F4532" s="67" t="s">
        <v>1747</v>
      </c>
      <c r="G4532" s="8"/>
      <c r="H4532" s="67" t="s">
        <v>33</v>
      </c>
      <c r="I4532" s="22" t="s">
        <v>498</v>
      </c>
      <c r="J4532" s="68">
        <v>1</v>
      </c>
      <c r="K4532" s="13">
        <f>IFERROR(VLOOKUP(I4532,'LISTES stock'!A$2:B$1487,2,0)+SUMIFS(J4532:J4532,D4532:D4532,"ENTRÉE",I4532:I4532,I4532)-SUMIFS(J4532:J4532,D4532:D4532,"SORTIE",I4532:I4532,I4532),"")</f>
        <v>-3</v>
      </c>
      <c r="L4532" s="13">
        <f>IFERROR(VLOOKUP(I4532,T_LISTES[],3,0),"")</f>
        <v>0</v>
      </c>
      <c r="M4532" s="13" t="str">
        <f t="shared" si="141"/>
        <v>COMMANDER</v>
      </c>
      <c r="N4532" s="23"/>
      <c r="O4532" s="8"/>
      <c r="P4532" s="69">
        <v>0</v>
      </c>
      <c r="Q4532" s="22"/>
      <c r="R4532" s="14" t="s">
        <v>1789</v>
      </c>
    </row>
    <row r="4533" spans="1:18" x14ac:dyDescent="0.25">
      <c r="A4533" s="14">
        <f t="shared" si="140"/>
        <v>4532</v>
      </c>
      <c r="B4533" s="15">
        <v>44501</v>
      </c>
      <c r="C4533" s="7">
        <v>44501</v>
      </c>
      <c r="D4533" s="8" t="s">
        <v>842</v>
      </c>
      <c r="E4533" s="22" t="s">
        <v>2008</v>
      </c>
      <c r="F4533" s="67" t="s">
        <v>1747</v>
      </c>
      <c r="G4533" s="8"/>
      <c r="H4533" s="67" t="s">
        <v>17</v>
      </c>
      <c r="I4533" s="22" t="s">
        <v>18</v>
      </c>
      <c r="J4533" s="68">
        <v>2</v>
      </c>
      <c r="K4533" s="13">
        <f>IFERROR(VLOOKUP(I4533,'LISTES stock'!A$2:B$1487,2,0)+SUMIFS(J4533:J4533,D4533:D4533,"ENTRÉE",I4533:I4533,I4533)-SUMIFS(J4533:J4533,D4533:D4533,"SORTIE",I4533:I4533,I4533),"")</f>
        <v>-59</v>
      </c>
      <c r="L4533" s="13">
        <f>IFERROR(VLOOKUP(I4533,T_LISTES[],3,0),"")</f>
        <v>0</v>
      </c>
      <c r="M4533" s="13" t="str">
        <f t="shared" si="141"/>
        <v>COMMANDER</v>
      </c>
      <c r="N4533" s="23"/>
      <c r="O4533" s="8"/>
      <c r="P4533" s="69">
        <v>0</v>
      </c>
      <c r="Q4533" s="22"/>
      <c r="R4533" s="14" t="s">
        <v>1737</v>
      </c>
    </row>
    <row r="4534" spans="1:18" x14ac:dyDescent="0.25">
      <c r="A4534" s="14">
        <f t="shared" si="140"/>
        <v>4533</v>
      </c>
      <c r="B4534" s="15">
        <v>44501</v>
      </c>
      <c r="C4534" s="7">
        <v>44501</v>
      </c>
      <c r="D4534" s="8" t="s">
        <v>842</v>
      </c>
      <c r="E4534" s="22" t="s">
        <v>2008</v>
      </c>
      <c r="F4534" s="67" t="s">
        <v>1747</v>
      </c>
      <c r="G4534" s="8"/>
      <c r="H4534" s="67" t="s">
        <v>17</v>
      </c>
      <c r="I4534" s="22" t="s">
        <v>119</v>
      </c>
      <c r="J4534" s="68">
        <v>1</v>
      </c>
      <c r="K4534" s="13">
        <f>IFERROR(VLOOKUP(I4534,'LISTES stock'!A$2:B$1487,2,0)+SUMIFS(J4534:J4534,D4534:D4534,"ENTRÉE",I4534:I4534,I4534)-SUMIFS(J4534:J4534,D4534:D4534,"SORTIE",I4534:I4534,I4534),"")</f>
        <v>-24</v>
      </c>
      <c r="L4534" s="13">
        <f>IFERROR(VLOOKUP(I4534,T_LISTES[],3,0),"")</f>
        <v>0</v>
      </c>
      <c r="M4534" s="13" t="str">
        <f t="shared" si="141"/>
        <v>COMMANDER</v>
      </c>
      <c r="N4534" s="23"/>
      <c r="O4534" s="8"/>
      <c r="P4534" s="69">
        <v>0</v>
      </c>
      <c r="Q4534" s="22" t="s">
        <v>2041</v>
      </c>
      <c r="R4534" s="14" t="s">
        <v>1737</v>
      </c>
    </row>
    <row r="4535" spans="1:18" x14ac:dyDescent="0.25">
      <c r="A4535" s="14">
        <f t="shared" si="140"/>
        <v>4534</v>
      </c>
      <c r="B4535" s="15">
        <v>44501</v>
      </c>
      <c r="C4535" s="7">
        <v>44501</v>
      </c>
      <c r="D4535" s="8" t="s">
        <v>842</v>
      </c>
      <c r="E4535" s="22" t="s">
        <v>103</v>
      </c>
      <c r="F4535" s="67" t="s">
        <v>1860</v>
      </c>
      <c r="G4535" s="8"/>
      <c r="H4535" s="67" t="s">
        <v>33</v>
      </c>
      <c r="I4535" s="22" t="s">
        <v>604</v>
      </c>
      <c r="J4535" s="68">
        <v>1</v>
      </c>
      <c r="K4535" s="13">
        <f>IFERROR(VLOOKUP(I4535,'LISTES stock'!A$2:B$1487,2,0)+SUMIFS(J4535:J4535,D4535:D4535,"ENTRÉE",I4535:I4535,I4535)-SUMIFS(J4535:J4535,D4535:D4535,"SORTIE",I4535:I4535,I4535),"")</f>
        <v>0</v>
      </c>
      <c r="L4535" s="13">
        <f>IFERROR(VLOOKUP(I4535,T_LISTES[],3,0),"")</f>
        <v>0</v>
      </c>
      <c r="M4535" s="13" t="str">
        <f t="shared" si="141"/>
        <v>COMMANDER</v>
      </c>
      <c r="N4535" s="23"/>
      <c r="O4535" s="8"/>
      <c r="P4535" s="69">
        <v>0</v>
      </c>
      <c r="Q4535" s="22" t="s">
        <v>2293</v>
      </c>
      <c r="R4535" s="14" t="s">
        <v>1778</v>
      </c>
    </row>
    <row r="4536" spans="1:18" x14ac:dyDescent="0.25">
      <c r="A4536" s="14">
        <f t="shared" si="140"/>
        <v>4535</v>
      </c>
      <c r="B4536" s="15">
        <v>44501</v>
      </c>
      <c r="C4536" s="7">
        <v>44501</v>
      </c>
      <c r="D4536" s="8" t="s">
        <v>842</v>
      </c>
      <c r="E4536" s="22" t="s">
        <v>867</v>
      </c>
      <c r="F4536" s="67" t="s">
        <v>1762</v>
      </c>
      <c r="G4536" s="8"/>
      <c r="H4536" s="67" t="s">
        <v>1748</v>
      </c>
      <c r="I4536" s="22" t="s">
        <v>43</v>
      </c>
      <c r="J4536" s="68">
        <v>1</v>
      </c>
      <c r="K4536" s="13">
        <f>IFERROR(VLOOKUP(I4536,'LISTES stock'!A$2:B$1487,2,0)+SUMIFS(J4536:J4536,D4536:D4536,"ENTRÉE",I4536:I4536,I4536)-SUMIFS(J4536:J4536,D4536:D4536,"SORTIE",I4536:I4536,I4536),"")</f>
        <v>0</v>
      </c>
      <c r="L4536" s="13">
        <f>IFERROR(VLOOKUP(I4536,T_LISTES[],3,0),"")</f>
        <v>2</v>
      </c>
      <c r="M4536" s="13" t="str">
        <f t="shared" si="141"/>
        <v>COMMANDER</v>
      </c>
      <c r="N4536" s="23"/>
      <c r="O4536" s="8"/>
      <c r="P4536" s="69">
        <v>17774</v>
      </c>
      <c r="Q4536" s="22" t="s">
        <v>2259</v>
      </c>
      <c r="R4536" s="14" t="s">
        <v>1778</v>
      </c>
    </row>
    <row r="4537" spans="1:18" x14ac:dyDescent="0.25">
      <c r="A4537" s="14">
        <f t="shared" si="140"/>
        <v>4536</v>
      </c>
      <c r="B4537" s="15">
        <v>44501</v>
      </c>
      <c r="C4537" s="7">
        <v>44501</v>
      </c>
      <c r="D4537" s="8" t="s">
        <v>842</v>
      </c>
      <c r="E4537" s="22" t="s">
        <v>867</v>
      </c>
      <c r="F4537" s="67" t="s">
        <v>1744</v>
      </c>
      <c r="G4537" s="8"/>
      <c r="H4537" s="67" t="s">
        <v>33</v>
      </c>
      <c r="I4537" s="22" t="s">
        <v>981</v>
      </c>
      <c r="J4537" s="68">
        <v>1</v>
      </c>
      <c r="K4537" s="13">
        <f>IFERROR(VLOOKUP(I4537,'LISTES stock'!A$2:B$1487,2,0)+SUMIFS(J4537:J4537,D4537:D4537,"ENTRÉE",I4537:I4537,I4537)-SUMIFS(J4537:J4537,D4537:D4537,"SORTIE",I4537:I4537,I4537),"")</f>
        <v>-1</v>
      </c>
      <c r="L4537" s="13">
        <f>IFERROR(VLOOKUP(I4537,T_LISTES[],3,0),"")</f>
        <v>0</v>
      </c>
      <c r="M4537" s="13" t="str">
        <f t="shared" si="141"/>
        <v>COMMANDER</v>
      </c>
      <c r="N4537" s="23"/>
      <c r="O4537" s="8"/>
      <c r="P4537" s="69">
        <v>0</v>
      </c>
      <c r="Q4537" s="22" t="s">
        <v>2259</v>
      </c>
      <c r="R4537" s="14" t="s">
        <v>1778</v>
      </c>
    </row>
    <row r="4538" spans="1:18" x14ac:dyDescent="0.25">
      <c r="A4538" s="14">
        <f t="shared" si="140"/>
        <v>4537</v>
      </c>
      <c r="B4538" s="15">
        <v>44501</v>
      </c>
      <c r="C4538" s="7">
        <v>44501</v>
      </c>
      <c r="D4538" s="8" t="s">
        <v>842</v>
      </c>
      <c r="E4538" s="22" t="s">
        <v>867</v>
      </c>
      <c r="F4538" s="67" t="s">
        <v>1744</v>
      </c>
      <c r="G4538" s="8"/>
      <c r="H4538" s="67" t="s">
        <v>20</v>
      </c>
      <c r="I4538" s="22" t="s">
        <v>982</v>
      </c>
      <c r="J4538" s="68">
        <v>1</v>
      </c>
      <c r="K4538" s="13">
        <f>IFERROR(VLOOKUP(I4538,'LISTES stock'!A$2:B$1487,2,0)+SUMIFS(J4538:J4538,D4538:D4538,"ENTRÉE",I4538:I4538,I4538)-SUMIFS(J4538:J4538,D4538:D4538,"SORTIE",I4538:I4538,I4538),"")</f>
        <v>-1</v>
      </c>
      <c r="L4538" s="13">
        <f>IFERROR(VLOOKUP(I4538,T_LISTES[],3,0),"")</f>
        <v>0</v>
      </c>
      <c r="M4538" s="13" t="str">
        <f t="shared" si="141"/>
        <v>COMMANDER</v>
      </c>
      <c r="N4538" s="23"/>
      <c r="O4538" s="8"/>
      <c r="P4538" s="69">
        <v>10000</v>
      </c>
      <c r="Q4538" s="22" t="s">
        <v>2259</v>
      </c>
      <c r="R4538" s="14" t="s">
        <v>1778</v>
      </c>
    </row>
    <row r="4539" spans="1:18" x14ac:dyDescent="0.25">
      <c r="A4539" s="14">
        <f t="shared" ref="A4539:A4602" si="142">ROW()-1</f>
        <v>4538</v>
      </c>
      <c r="B4539" s="15">
        <v>44501</v>
      </c>
      <c r="C4539" s="7">
        <v>44501</v>
      </c>
      <c r="D4539" s="75" t="s">
        <v>844</v>
      </c>
      <c r="E4539" s="22" t="s">
        <v>2298</v>
      </c>
      <c r="F4539" s="67" t="s">
        <v>1965</v>
      </c>
      <c r="G4539" s="8"/>
      <c r="H4539" s="67"/>
      <c r="I4539" s="22" t="s">
        <v>337</v>
      </c>
      <c r="J4539" s="68">
        <v>30</v>
      </c>
      <c r="K4539" s="13">
        <f>IFERROR(VLOOKUP(I4539,'LISTES stock'!A$2:B$1487,2,0)+SUMIFS(J4539:J4539,D4539:D4539,"ENTRÉE",I4539:I4539,I4539)-SUMIFS(J4539:J4539,D4539:D4539,"SORTIE",I4539:I4539,I4539),"")</f>
        <v>6</v>
      </c>
      <c r="L4539" s="13">
        <f>IFERROR(VLOOKUP(I4539,T_LISTES[],3,0),"")</f>
        <v>2</v>
      </c>
      <c r="M4539" s="13" t="str">
        <f t="shared" ref="M4539:M4602" si="143">IF($K4539&lt;=$L4539,"COMMANDER","")</f>
        <v/>
      </c>
      <c r="N4539" s="23"/>
      <c r="O4539" s="8"/>
      <c r="P4539" s="69">
        <v>0</v>
      </c>
      <c r="Q4539" s="22"/>
      <c r="R4539" s="14"/>
    </row>
    <row r="4540" spans="1:18" x14ac:dyDescent="0.25">
      <c r="A4540" s="14">
        <f t="shared" si="142"/>
        <v>4539</v>
      </c>
      <c r="B4540" s="15">
        <v>44501</v>
      </c>
      <c r="C4540" s="7">
        <v>44501</v>
      </c>
      <c r="D4540" s="75" t="s">
        <v>844</v>
      </c>
      <c r="E4540" s="22" t="s">
        <v>2298</v>
      </c>
      <c r="F4540" s="67" t="s">
        <v>1965</v>
      </c>
      <c r="G4540" s="8"/>
      <c r="H4540" s="67"/>
      <c r="I4540" s="22" t="s">
        <v>333</v>
      </c>
      <c r="J4540" s="68">
        <v>30</v>
      </c>
      <c r="K4540" s="13">
        <f>IFERROR(VLOOKUP(I4540,'LISTES stock'!A$2:B$1487,2,0)+SUMIFS(J4540:J4540,D4540:D4540,"ENTRÉE",I4540:I4540,I4540)-SUMIFS(J4540:J4540,D4540:D4540,"SORTIE",I4540:I4540,I4540),"")</f>
        <v>9</v>
      </c>
      <c r="L4540" s="13">
        <f>IFERROR(VLOOKUP(I4540,T_LISTES[],3,0),"")</f>
        <v>2</v>
      </c>
      <c r="M4540" s="13" t="str">
        <f t="shared" si="143"/>
        <v/>
      </c>
      <c r="N4540" s="23"/>
      <c r="O4540" s="8"/>
      <c r="P4540" s="69">
        <v>0</v>
      </c>
      <c r="Q4540" s="22"/>
      <c r="R4540" s="14"/>
    </row>
    <row r="4541" spans="1:18" x14ac:dyDescent="0.25">
      <c r="A4541" s="14">
        <f t="shared" si="142"/>
        <v>4540</v>
      </c>
      <c r="B4541" s="15">
        <v>44501</v>
      </c>
      <c r="C4541" s="7">
        <v>44501</v>
      </c>
      <c r="D4541" s="75" t="s">
        <v>844</v>
      </c>
      <c r="E4541" s="22" t="s">
        <v>2298</v>
      </c>
      <c r="F4541" s="67" t="s">
        <v>1860</v>
      </c>
      <c r="G4541" s="8"/>
      <c r="H4541" s="67"/>
      <c r="I4541" s="22" t="s">
        <v>604</v>
      </c>
      <c r="J4541" s="68">
        <v>1</v>
      </c>
      <c r="K4541" s="13">
        <f>IFERROR(VLOOKUP(I4541,'LISTES stock'!A$2:B$1487,2,0)+SUMIFS(J4541:J4541,D4541:D4541,"ENTRÉE",I4541:I4541,I4541)-SUMIFS(J4541:J4541,D4541:D4541,"SORTIE",I4541:I4541,I4541),"")</f>
        <v>2</v>
      </c>
      <c r="L4541" s="13">
        <f>IFERROR(VLOOKUP(I4541,T_LISTES[],3,0),"")</f>
        <v>0</v>
      </c>
      <c r="M4541" s="13" t="str">
        <f t="shared" si="143"/>
        <v/>
      </c>
      <c r="N4541" s="23"/>
      <c r="O4541" s="8"/>
      <c r="P4541" s="69">
        <v>0</v>
      </c>
      <c r="Q4541" s="22"/>
      <c r="R4541" s="14"/>
    </row>
    <row r="4542" spans="1:18" x14ac:dyDescent="0.25">
      <c r="A4542" s="14">
        <f t="shared" si="142"/>
        <v>4541</v>
      </c>
      <c r="B4542" s="15">
        <v>44501</v>
      </c>
      <c r="C4542" s="7">
        <v>44501</v>
      </c>
      <c r="D4542" s="75" t="s">
        <v>844</v>
      </c>
      <c r="E4542" s="22" t="s">
        <v>2298</v>
      </c>
      <c r="F4542" s="67" t="s">
        <v>1860</v>
      </c>
      <c r="G4542" s="8"/>
      <c r="H4542" s="67"/>
      <c r="I4542" s="22" t="s">
        <v>768</v>
      </c>
      <c r="J4542" s="68">
        <v>20</v>
      </c>
      <c r="K4542" s="13">
        <f>IFERROR(VLOOKUP(I4542,'LISTES stock'!A$2:B$1487,2,0)+SUMIFS(J4542:J4542,D4542:D4542,"ENTRÉE",I4542:I4542,I4542)-SUMIFS(J4542:J4542,D4542:D4542,"SORTIE",I4542:I4542,I4542),"")</f>
        <v>20</v>
      </c>
      <c r="L4542" s="13">
        <f>IFERROR(VLOOKUP(I4542,T_LISTES[],3,0),"")</f>
        <v>2</v>
      </c>
      <c r="M4542" s="13" t="str">
        <f t="shared" si="143"/>
        <v/>
      </c>
      <c r="N4542" s="23"/>
      <c r="O4542" s="8"/>
      <c r="P4542" s="69">
        <v>0</v>
      </c>
      <c r="Q4542" s="22"/>
      <c r="R4542" s="14"/>
    </row>
    <row r="4543" spans="1:18" x14ac:dyDescent="0.25">
      <c r="A4543" s="14">
        <f t="shared" si="142"/>
        <v>4542</v>
      </c>
      <c r="B4543" s="15">
        <v>44501</v>
      </c>
      <c r="C4543" s="7">
        <v>44501</v>
      </c>
      <c r="D4543" s="75" t="s">
        <v>844</v>
      </c>
      <c r="E4543" s="22" t="s">
        <v>2298</v>
      </c>
      <c r="F4543" s="67" t="s">
        <v>1744</v>
      </c>
      <c r="G4543" s="8"/>
      <c r="H4543" s="67"/>
      <c r="I4543" s="22" t="s">
        <v>981</v>
      </c>
      <c r="J4543" s="68">
        <v>1</v>
      </c>
      <c r="K4543" s="13">
        <f>IFERROR(VLOOKUP(I4543,'LISTES stock'!A$2:B$1487,2,0)+SUMIFS(J4543:J4543,D4543:D4543,"ENTRÉE",I4543:I4543,I4543)-SUMIFS(J4543:J4543,D4543:D4543,"SORTIE",I4543:I4543,I4543),"")</f>
        <v>1</v>
      </c>
      <c r="L4543" s="13">
        <f>IFERROR(VLOOKUP(I4543,T_LISTES[],3,0),"")</f>
        <v>0</v>
      </c>
      <c r="M4543" s="13" t="str">
        <f t="shared" si="143"/>
        <v/>
      </c>
      <c r="N4543" s="23"/>
      <c r="O4543" s="8"/>
      <c r="P4543" s="69">
        <v>0</v>
      </c>
      <c r="Q4543" s="22"/>
      <c r="R4543" s="14"/>
    </row>
    <row r="4544" spans="1:18" x14ac:dyDescent="0.25">
      <c r="A4544" s="14">
        <f t="shared" si="142"/>
        <v>4543</v>
      </c>
      <c r="B4544" s="15">
        <v>44501</v>
      </c>
      <c r="C4544" s="7">
        <v>44501</v>
      </c>
      <c r="D4544" s="75" t="s">
        <v>844</v>
      </c>
      <c r="E4544" s="22" t="s">
        <v>2298</v>
      </c>
      <c r="F4544" s="67" t="s">
        <v>1744</v>
      </c>
      <c r="G4544" s="8"/>
      <c r="H4544" s="67" t="s">
        <v>20</v>
      </c>
      <c r="I4544" s="22" t="s">
        <v>982</v>
      </c>
      <c r="J4544" s="68">
        <v>1</v>
      </c>
      <c r="K4544" s="13">
        <f>IFERROR(VLOOKUP(I4544,'LISTES stock'!A$2:B$1487,2,0)+SUMIFS(J4544:J4544,D4544:D4544,"ENTRÉE",I4544:I4544,I4544)-SUMIFS(J4544:J4544,D4544:D4544,"SORTIE",I4544:I4544,I4544),"")</f>
        <v>1</v>
      </c>
      <c r="L4544" s="13">
        <f>IFERROR(VLOOKUP(I4544,T_LISTES[],3,0),"")</f>
        <v>0</v>
      </c>
      <c r="M4544" s="13" t="str">
        <f t="shared" si="143"/>
        <v/>
      </c>
      <c r="N4544" s="23"/>
      <c r="O4544" s="8"/>
      <c r="P4544" s="69">
        <v>10000</v>
      </c>
      <c r="Q4544" s="22"/>
      <c r="R4544" s="14"/>
    </row>
    <row r="4545" spans="1:18" x14ac:dyDescent="0.25">
      <c r="A4545" s="14">
        <f t="shared" si="142"/>
        <v>4544</v>
      </c>
      <c r="B4545" s="15">
        <v>44501</v>
      </c>
      <c r="C4545" s="7">
        <v>44501</v>
      </c>
      <c r="D4545" s="75" t="s">
        <v>844</v>
      </c>
      <c r="E4545" s="22" t="s">
        <v>2298</v>
      </c>
      <c r="F4545" s="67" t="s">
        <v>1744</v>
      </c>
      <c r="G4545" s="8"/>
      <c r="H4545" s="67"/>
      <c r="I4545" s="22" t="s">
        <v>983</v>
      </c>
      <c r="J4545" s="68">
        <v>1</v>
      </c>
      <c r="K4545" s="13">
        <f>IFERROR(VLOOKUP(I4545,'LISTES stock'!A$2:B$1487,2,0)+SUMIFS(J4545:J4545,D4545:D4545,"ENTRÉE",I4545:I4545,I4545)-SUMIFS(J4545:J4545,D4545:D4545,"SORTIE",I4545:I4545,I4545),"")</f>
        <v>2</v>
      </c>
      <c r="L4545" s="13">
        <f>IFERROR(VLOOKUP(I4545,T_LISTES[],3,0),"")</f>
        <v>0</v>
      </c>
      <c r="M4545" s="13" t="str">
        <f t="shared" si="143"/>
        <v/>
      </c>
      <c r="N4545" s="23"/>
      <c r="O4545" s="8"/>
      <c r="P4545" s="69">
        <v>0</v>
      </c>
      <c r="Q4545" s="22"/>
      <c r="R4545" s="14"/>
    </row>
    <row r="4546" spans="1:18" x14ac:dyDescent="0.25">
      <c r="A4546" s="14">
        <f t="shared" si="142"/>
        <v>4545</v>
      </c>
      <c r="B4546" s="15">
        <v>44501</v>
      </c>
      <c r="C4546" s="7">
        <v>44502</v>
      </c>
      <c r="D4546" s="8" t="s">
        <v>842</v>
      </c>
      <c r="E4546" s="22" t="s">
        <v>38</v>
      </c>
      <c r="F4546" s="67" t="s">
        <v>1747</v>
      </c>
      <c r="G4546" s="8"/>
      <c r="H4546" s="67" t="s">
        <v>26</v>
      </c>
      <c r="I4546" s="22" t="s">
        <v>25</v>
      </c>
      <c r="J4546" s="68">
        <v>2</v>
      </c>
      <c r="K4546" s="13">
        <f>IFERROR(VLOOKUP(I4546,'LISTES stock'!A$2:B$1487,2,0)+SUMIFS(J4546:J4546,D4546:D4546,"ENTRÉE",I4546:I4546,I4546)-SUMIFS(J4546:J4546,D4546:D4546,"SORTIE",I4546:I4546,I4546),"")</f>
        <v>-4</v>
      </c>
      <c r="L4546" s="13">
        <f>IFERROR(VLOOKUP(I4546,T_LISTES[],3,0),"")</f>
        <v>2</v>
      </c>
      <c r="M4546" s="13" t="str">
        <f t="shared" si="143"/>
        <v>COMMANDER</v>
      </c>
      <c r="N4546" s="23"/>
      <c r="O4546" s="8"/>
      <c r="P4546" s="69">
        <v>0</v>
      </c>
      <c r="Q4546" s="22"/>
      <c r="R4546" s="14" t="s">
        <v>1790</v>
      </c>
    </row>
    <row r="4547" spans="1:18" x14ac:dyDescent="0.25">
      <c r="A4547" s="14">
        <f t="shared" si="142"/>
        <v>4546</v>
      </c>
      <c r="B4547" s="15">
        <v>44501</v>
      </c>
      <c r="C4547" s="7">
        <v>44502</v>
      </c>
      <c r="D4547" s="8" t="s">
        <v>842</v>
      </c>
      <c r="E4547" s="22" t="s">
        <v>76</v>
      </c>
      <c r="F4547" s="67" t="s">
        <v>1747</v>
      </c>
      <c r="G4547" s="8"/>
      <c r="H4547" s="67" t="s">
        <v>17</v>
      </c>
      <c r="I4547" s="22" t="s">
        <v>22</v>
      </c>
      <c r="J4547" s="68">
        <v>1</v>
      </c>
      <c r="K4547" s="13">
        <f>IFERROR(VLOOKUP(I4547,'LISTES stock'!A$2:B$1487,2,0)+SUMIFS(J4547:J4547,D4547:D4547,"ENTRÉE",I4547:I4547,I4547)-SUMIFS(J4547:J4547,D4547:D4547,"SORTIE",I4547:I4547,I4547),"")</f>
        <v>-19</v>
      </c>
      <c r="L4547" s="13">
        <f>IFERROR(VLOOKUP(I4547,T_LISTES[],3,0),"")</f>
        <v>0</v>
      </c>
      <c r="M4547" s="13" t="str">
        <f t="shared" si="143"/>
        <v>COMMANDER</v>
      </c>
      <c r="N4547" s="23"/>
      <c r="O4547" s="8"/>
      <c r="P4547" s="69">
        <v>0</v>
      </c>
      <c r="Q4547" s="22" t="s">
        <v>1758</v>
      </c>
      <c r="R4547" s="14" t="s">
        <v>1737</v>
      </c>
    </row>
    <row r="4548" spans="1:18" x14ac:dyDescent="0.25">
      <c r="A4548" s="14">
        <f t="shared" si="142"/>
        <v>4547</v>
      </c>
      <c r="B4548" s="15">
        <v>44501</v>
      </c>
      <c r="C4548" s="7">
        <v>44502</v>
      </c>
      <c r="D4548" s="8" t="s">
        <v>842</v>
      </c>
      <c r="E4548" s="22" t="s">
        <v>124</v>
      </c>
      <c r="F4548" s="67" t="s">
        <v>1744</v>
      </c>
      <c r="G4548" s="8"/>
      <c r="H4548" s="67" t="s">
        <v>20</v>
      </c>
      <c r="I4548" s="22" t="s">
        <v>987</v>
      </c>
      <c r="J4548" s="68">
        <v>1</v>
      </c>
      <c r="K4548" s="13">
        <f>IFERROR(VLOOKUP(I4548,'LISTES stock'!A$2:B$1487,2,0)+SUMIFS(J4548:J4548,D4548:D4548,"ENTRÉE",I4548:I4548,I4548)-SUMIFS(J4548:J4548,D4548:D4548,"SORTIE",I4548:I4548,I4548),"")</f>
        <v>-1</v>
      </c>
      <c r="L4548" s="13">
        <f>IFERROR(VLOOKUP(I4548,T_LISTES[],3,0),"")</f>
        <v>0</v>
      </c>
      <c r="M4548" s="13" t="str">
        <f t="shared" si="143"/>
        <v>COMMANDER</v>
      </c>
      <c r="N4548" s="23"/>
      <c r="O4548" s="8"/>
      <c r="P4548" s="69">
        <v>0</v>
      </c>
      <c r="Q4548" s="22" t="s">
        <v>1942</v>
      </c>
      <c r="R4548" s="14" t="s">
        <v>1789</v>
      </c>
    </row>
    <row r="4549" spans="1:18" x14ac:dyDescent="0.25">
      <c r="A4549" s="14">
        <f t="shared" si="142"/>
        <v>4548</v>
      </c>
      <c r="B4549" s="15">
        <v>44501</v>
      </c>
      <c r="C4549" s="7">
        <v>44502</v>
      </c>
      <c r="D4549" s="8" t="s">
        <v>842</v>
      </c>
      <c r="E4549" s="22" t="s">
        <v>38</v>
      </c>
      <c r="F4549" s="67" t="s">
        <v>1768</v>
      </c>
      <c r="G4549" s="8"/>
      <c r="H4549" s="67" t="s">
        <v>33</v>
      </c>
      <c r="I4549" s="22" t="s">
        <v>161</v>
      </c>
      <c r="J4549" s="68">
        <v>1</v>
      </c>
      <c r="K4549" s="13">
        <f>IFERROR(VLOOKUP(I4549,'LISTES stock'!A$2:B$1487,2,0)+SUMIFS(J4549:J4549,D4549:D4549,"ENTRÉE",I4549:I4549,I4549)-SUMIFS(J4549:J4549,D4549:D4549,"SORTIE",I4549:I4549,I4549),"")</f>
        <v>-15</v>
      </c>
      <c r="L4549" s="13">
        <f>IFERROR(VLOOKUP(I4549,T_LISTES[],3,0),"")</f>
        <v>2</v>
      </c>
      <c r="M4549" s="13" t="str">
        <f t="shared" si="143"/>
        <v>COMMANDER</v>
      </c>
      <c r="N4549" s="23"/>
      <c r="O4549" s="8"/>
      <c r="P4549" s="69">
        <v>0</v>
      </c>
      <c r="Q4549" s="22"/>
      <c r="R4549" s="14" t="s">
        <v>1759</v>
      </c>
    </row>
    <row r="4550" spans="1:18" x14ac:dyDescent="0.25">
      <c r="A4550" s="14">
        <f t="shared" si="142"/>
        <v>4549</v>
      </c>
      <c r="B4550" s="15">
        <v>44501</v>
      </c>
      <c r="C4550" s="7">
        <v>44502</v>
      </c>
      <c r="D4550" s="8" t="s">
        <v>842</v>
      </c>
      <c r="E4550" s="22" t="s">
        <v>38</v>
      </c>
      <c r="F4550" s="67" t="s">
        <v>1735</v>
      </c>
      <c r="G4550" s="8"/>
      <c r="H4550" s="67" t="s">
        <v>26</v>
      </c>
      <c r="I4550" s="22" t="s">
        <v>59</v>
      </c>
      <c r="J4550" s="68">
        <v>1</v>
      </c>
      <c r="K4550" s="13">
        <f>IFERROR(VLOOKUP(I4550,'LISTES stock'!A$2:B$1487,2,0)+SUMIFS(J4550:J4550,D4550:D4550,"ENTRÉE",I4550:I4550,I4550)-SUMIFS(J4550:J4550,D4550:D4550,"SORTIE",I4550:I4550,I4550),"")</f>
        <v>-2</v>
      </c>
      <c r="L4550" s="13">
        <f>IFERROR(VLOOKUP(I4550,T_LISTES[],3,0),"")</f>
        <v>2</v>
      </c>
      <c r="M4550" s="13" t="str">
        <f t="shared" si="143"/>
        <v>COMMANDER</v>
      </c>
      <c r="N4550" s="23"/>
      <c r="O4550" s="8"/>
      <c r="P4550" s="69">
        <v>0</v>
      </c>
      <c r="Q4550" s="22"/>
      <c r="R4550" s="14" t="s">
        <v>1790</v>
      </c>
    </row>
    <row r="4551" spans="1:18" x14ac:dyDescent="0.25">
      <c r="A4551" s="14">
        <f t="shared" si="142"/>
        <v>4550</v>
      </c>
      <c r="B4551" s="15">
        <v>44501</v>
      </c>
      <c r="C4551" s="7">
        <v>44502</v>
      </c>
      <c r="D4551" s="8" t="s">
        <v>842</v>
      </c>
      <c r="E4551" s="22" t="s">
        <v>38</v>
      </c>
      <c r="F4551" s="67" t="s">
        <v>1735</v>
      </c>
      <c r="G4551" s="8"/>
      <c r="H4551" s="67" t="s">
        <v>26</v>
      </c>
      <c r="I4551" s="22" t="s">
        <v>60</v>
      </c>
      <c r="J4551" s="68">
        <v>1</v>
      </c>
      <c r="K4551" s="13">
        <f>IFERROR(VLOOKUP(I4551,'LISTES stock'!A$2:B$1487,2,0)+SUMIFS(J4551:J4551,D4551:D4551,"ENTRÉE",I4551:I4551,I4551)-SUMIFS(J4551:J4551,D4551:D4551,"SORTIE",I4551:I4551,I4551),"")</f>
        <v>-3</v>
      </c>
      <c r="L4551" s="13">
        <f>IFERROR(VLOOKUP(I4551,T_LISTES[],3,0),"")</f>
        <v>2</v>
      </c>
      <c r="M4551" s="13" t="str">
        <f t="shared" si="143"/>
        <v>COMMANDER</v>
      </c>
      <c r="N4551" s="23"/>
      <c r="O4551" s="8"/>
      <c r="P4551" s="69">
        <v>0</v>
      </c>
      <c r="Q4551" s="22"/>
      <c r="R4551" s="14" t="s">
        <v>1790</v>
      </c>
    </row>
    <row r="4552" spans="1:18" x14ac:dyDescent="0.25">
      <c r="A4552" s="14">
        <f t="shared" si="142"/>
        <v>4551</v>
      </c>
      <c r="B4552" s="15">
        <v>44501</v>
      </c>
      <c r="C4552" s="7">
        <v>44502</v>
      </c>
      <c r="D4552" s="8" t="s">
        <v>842</v>
      </c>
      <c r="E4552" s="22" t="s">
        <v>38</v>
      </c>
      <c r="F4552" s="67" t="s">
        <v>1747</v>
      </c>
      <c r="G4552" s="8"/>
      <c r="H4552" s="67" t="s">
        <v>26</v>
      </c>
      <c r="I4552" s="22" t="s">
        <v>70</v>
      </c>
      <c r="J4552" s="68">
        <v>1</v>
      </c>
      <c r="K4552" s="13">
        <f>IFERROR(VLOOKUP(I4552,'LISTES stock'!A$2:B$1487,2,0)+SUMIFS(J4552:J4552,D4552:D4552,"ENTRÉE",I4552:I4552,I4552)-SUMIFS(J4552:J4552,D4552:D4552,"SORTIE",I4552:I4552,I4552),"")</f>
        <v>-34</v>
      </c>
      <c r="L4552" s="13">
        <f>IFERROR(VLOOKUP(I4552,T_LISTES[],3,0),"")</f>
        <v>2</v>
      </c>
      <c r="M4552" s="13" t="str">
        <f t="shared" si="143"/>
        <v>COMMANDER</v>
      </c>
      <c r="N4552" s="23" t="s">
        <v>1775</v>
      </c>
      <c r="O4552" s="8"/>
      <c r="P4552" s="69">
        <v>0</v>
      </c>
      <c r="Q4552" s="22"/>
      <c r="R4552" s="14" t="s">
        <v>1790</v>
      </c>
    </row>
    <row r="4553" spans="1:18" x14ac:dyDescent="0.25">
      <c r="A4553" s="14">
        <f t="shared" si="142"/>
        <v>4552</v>
      </c>
      <c r="B4553" s="15">
        <v>44501</v>
      </c>
      <c r="C4553" s="7">
        <v>44502</v>
      </c>
      <c r="D4553" s="8" t="s">
        <v>842</v>
      </c>
      <c r="E4553" s="22" t="s">
        <v>74</v>
      </c>
      <c r="F4553" s="67" t="s">
        <v>1735</v>
      </c>
      <c r="G4553" s="8"/>
      <c r="H4553" s="67" t="s">
        <v>1742</v>
      </c>
      <c r="I4553" s="22" t="s">
        <v>40</v>
      </c>
      <c r="J4553" s="68">
        <v>1</v>
      </c>
      <c r="K4553" s="13">
        <f>IFERROR(VLOOKUP(I4553,'LISTES stock'!A$2:B$1487,2,0)+SUMIFS(J4553:J4553,D4553:D4553,"ENTRÉE",I4553:I4553,I4553)-SUMIFS(J4553:J4553,D4553:D4553,"SORTIE",I4553:I4553,I4553),"")</f>
        <v>-4</v>
      </c>
      <c r="L4553" s="13">
        <f>IFERROR(VLOOKUP(I4553,T_LISTES[],3,0),"")</f>
        <v>2</v>
      </c>
      <c r="M4553" s="13" t="str">
        <f t="shared" si="143"/>
        <v>COMMANDER</v>
      </c>
      <c r="N4553" s="23" t="s">
        <v>2031</v>
      </c>
      <c r="O4553" s="8"/>
      <c r="P4553" s="69">
        <v>15000</v>
      </c>
      <c r="Q4553" s="22"/>
      <c r="R4553" s="14" t="s">
        <v>1743</v>
      </c>
    </row>
    <row r="4554" spans="1:18" x14ac:dyDescent="0.25">
      <c r="A4554" s="14">
        <f t="shared" si="142"/>
        <v>4553</v>
      </c>
      <c r="B4554" s="15">
        <v>44501</v>
      </c>
      <c r="C4554" s="7">
        <v>44502</v>
      </c>
      <c r="D4554" s="8" t="s">
        <v>842</v>
      </c>
      <c r="E4554" s="22" t="s">
        <v>34</v>
      </c>
      <c r="F4554" s="67" t="s">
        <v>2207</v>
      </c>
      <c r="G4554" s="8"/>
      <c r="H4554" s="67" t="s">
        <v>1742</v>
      </c>
      <c r="I4554" s="22" t="s">
        <v>708</v>
      </c>
      <c r="J4554" s="68">
        <v>1</v>
      </c>
      <c r="K4554" s="13">
        <f>IFERROR(VLOOKUP(I4554,'LISTES stock'!A$2:B$1487,2,0)+SUMIFS(J4554:J4554,D4554:D4554,"ENTRÉE",I4554:I4554,I4554)-SUMIFS(J4554:J4554,D4554:D4554,"SORTIE",I4554:I4554,I4554),"")</f>
        <v>-4</v>
      </c>
      <c r="L4554" s="13">
        <f>IFERROR(VLOOKUP(I4554,T_LISTES[],3,0),"")</f>
        <v>0</v>
      </c>
      <c r="M4554" s="13" t="str">
        <f t="shared" si="143"/>
        <v>COMMANDER</v>
      </c>
      <c r="N4554" s="23"/>
      <c r="O4554" s="8"/>
      <c r="P4554" s="69">
        <v>0</v>
      </c>
      <c r="Q4554" s="22"/>
      <c r="R4554" s="14" t="s">
        <v>2208</v>
      </c>
    </row>
    <row r="4555" spans="1:18" x14ac:dyDescent="0.25">
      <c r="A4555" s="14">
        <f t="shared" si="142"/>
        <v>4554</v>
      </c>
      <c r="B4555" s="15">
        <v>44501</v>
      </c>
      <c r="C4555" s="7">
        <v>44502</v>
      </c>
      <c r="D4555" s="8" t="s">
        <v>842</v>
      </c>
      <c r="E4555" s="22" t="s">
        <v>239</v>
      </c>
      <c r="F4555" s="67" t="s">
        <v>1747</v>
      </c>
      <c r="G4555" s="8"/>
      <c r="H4555" s="67" t="s">
        <v>17</v>
      </c>
      <c r="I4555" s="22" t="s">
        <v>18</v>
      </c>
      <c r="J4555" s="68">
        <v>2</v>
      </c>
      <c r="K4555" s="13">
        <f>IFERROR(VLOOKUP(I4555,'LISTES stock'!A$2:B$1487,2,0)+SUMIFS(J4555:J4555,D4555:D4555,"ENTRÉE",I4555:I4555,I4555)-SUMIFS(J4555:J4555,D4555:D4555,"SORTIE",I4555:I4555,I4555),"")</f>
        <v>-59</v>
      </c>
      <c r="L4555" s="13">
        <f>IFERROR(VLOOKUP(I4555,T_LISTES[],3,0),"")</f>
        <v>0</v>
      </c>
      <c r="M4555" s="13" t="str">
        <f t="shared" si="143"/>
        <v>COMMANDER</v>
      </c>
      <c r="N4555" s="23"/>
      <c r="O4555" s="8"/>
      <c r="P4555" s="69">
        <v>0</v>
      </c>
      <c r="Q4555" s="22"/>
      <c r="R4555" s="14" t="s">
        <v>1759</v>
      </c>
    </row>
    <row r="4556" spans="1:18" x14ac:dyDescent="0.25">
      <c r="A4556" s="14">
        <f t="shared" si="142"/>
        <v>4555</v>
      </c>
      <c r="B4556" s="15">
        <v>44501</v>
      </c>
      <c r="C4556" s="7">
        <v>44502</v>
      </c>
      <c r="D4556" s="8" t="s">
        <v>842</v>
      </c>
      <c r="E4556" s="22" t="s">
        <v>826</v>
      </c>
      <c r="F4556" s="67" t="s">
        <v>1965</v>
      </c>
      <c r="G4556" s="8"/>
      <c r="H4556" s="67" t="s">
        <v>1796</v>
      </c>
      <c r="I4556" s="22" t="s">
        <v>315</v>
      </c>
      <c r="J4556" s="68">
        <v>1</v>
      </c>
      <c r="K4556" s="13">
        <f>IFERROR(VLOOKUP(I4556,'LISTES stock'!A$2:B$1487,2,0)+SUMIFS(J4556:J4556,D4556:D4556,"ENTRÉE",I4556:I4556,I4556)-SUMIFS(J4556:J4556,D4556:D4556,"SORTIE",I4556:I4556,I4556),"")</f>
        <v>4</v>
      </c>
      <c r="L4556" s="13">
        <f>IFERROR(VLOOKUP(I4556,T_LISTES[],3,0),"")</f>
        <v>2</v>
      </c>
      <c r="M4556" s="13" t="str">
        <f t="shared" si="143"/>
        <v/>
      </c>
      <c r="N4556" s="23"/>
      <c r="O4556" s="8"/>
      <c r="P4556" s="69">
        <v>0</v>
      </c>
      <c r="Q4556" s="22"/>
      <c r="R4556" s="14" t="s">
        <v>2113</v>
      </c>
    </row>
    <row r="4557" spans="1:18" x14ac:dyDescent="0.25">
      <c r="A4557" s="14">
        <f t="shared" si="142"/>
        <v>4556</v>
      </c>
      <c r="B4557" s="15">
        <v>44501</v>
      </c>
      <c r="C4557" s="7">
        <v>44502</v>
      </c>
      <c r="D4557" s="8" t="s">
        <v>842</v>
      </c>
      <c r="E4557" s="22" t="s">
        <v>63</v>
      </c>
      <c r="F4557" s="67" t="s">
        <v>1747</v>
      </c>
      <c r="G4557" s="8"/>
      <c r="H4557" s="67" t="s">
        <v>33</v>
      </c>
      <c r="I4557" s="22" t="s">
        <v>32</v>
      </c>
      <c r="J4557" s="68">
        <v>1</v>
      </c>
      <c r="K4557" s="13">
        <f>IFERROR(VLOOKUP(I4557,'LISTES stock'!A$2:B$1487,2,0)+SUMIFS(J4557:J4557,D4557:D4557,"ENTRÉE",I4557:I4557,I4557)-SUMIFS(J4557:J4557,D4557:D4557,"SORTIE",I4557:I4557,I4557),"")</f>
        <v>0</v>
      </c>
      <c r="L4557" s="13">
        <f>IFERROR(VLOOKUP(I4557,T_LISTES[],3,0),"")</f>
        <v>0</v>
      </c>
      <c r="M4557" s="13" t="str">
        <f t="shared" si="143"/>
        <v>COMMANDER</v>
      </c>
      <c r="N4557" s="23" t="s">
        <v>1773</v>
      </c>
      <c r="O4557" s="8"/>
      <c r="P4557" s="69">
        <v>0</v>
      </c>
      <c r="Q4557" s="22" t="s">
        <v>1774</v>
      </c>
      <c r="R4557" s="14" t="s">
        <v>1789</v>
      </c>
    </row>
    <row r="4558" spans="1:18" x14ac:dyDescent="0.25">
      <c r="A4558" s="14">
        <f t="shared" si="142"/>
        <v>4557</v>
      </c>
      <c r="B4558" s="15">
        <v>44501</v>
      </c>
      <c r="C4558" s="7">
        <v>44502</v>
      </c>
      <c r="D4558" s="8" t="s">
        <v>842</v>
      </c>
      <c r="E4558" s="22" t="s">
        <v>76</v>
      </c>
      <c r="F4558" s="67" t="s">
        <v>1747</v>
      </c>
      <c r="G4558" s="8"/>
      <c r="H4558" s="67" t="s">
        <v>1742</v>
      </c>
      <c r="I4558" s="22" t="s">
        <v>297</v>
      </c>
      <c r="J4558" s="68">
        <v>1</v>
      </c>
      <c r="K4558" s="13">
        <f>IFERROR(VLOOKUP(I4558,'LISTES stock'!A$2:B$1487,2,0)+SUMIFS(J4558:J4558,D4558:D4558,"ENTRÉE",I4558:I4558,I4558)-SUMIFS(J4558:J4558,D4558:D4558,"SORTIE",I4558:I4558,I4558),"")</f>
        <v>-5</v>
      </c>
      <c r="L4558" s="13">
        <f>IFERROR(VLOOKUP(I4558,T_LISTES[],3,0),"")</f>
        <v>2</v>
      </c>
      <c r="M4558" s="13" t="str">
        <f t="shared" si="143"/>
        <v>COMMANDER</v>
      </c>
      <c r="N4558" s="23"/>
      <c r="O4558" s="8"/>
      <c r="P4558" s="69">
        <v>0</v>
      </c>
      <c r="Q4558" s="22"/>
      <c r="R4558" s="14" t="s">
        <v>1743</v>
      </c>
    </row>
    <row r="4559" spans="1:18" x14ac:dyDescent="0.25">
      <c r="A4559" s="14">
        <f t="shared" si="142"/>
        <v>4558</v>
      </c>
      <c r="B4559" s="15">
        <v>44501</v>
      </c>
      <c r="C4559" s="7">
        <v>44502</v>
      </c>
      <c r="D4559" s="8" t="s">
        <v>842</v>
      </c>
      <c r="E4559" s="22" t="s">
        <v>76</v>
      </c>
      <c r="F4559" s="67" t="s">
        <v>1747</v>
      </c>
      <c r="G4559" s="8"/>
      <c r="H4559" s="67" t="s">
        <v>1742</v>
      </c>
      <c r="I4559" s="22" t="s">
        <v>298</v>
      </c>
      <c r="J4559" s="68">
        <v>1</v>
      </c>
      <c r="K4559" s="13">
        <f>IFERROR(VLOOKUP(I4559,'LISTES stock'!A$2:B$1487,2,0)+SUMIFS(J4559:J4559,D4559:D4559,"ENTRÉE",I4559:I4559,I4559)-SUMIFS(J4559:J4559,D4559:D4559,"SORTIE",I4559:I4559,I4559),"")</f>
        <v>-12</v>
      </c>
      <c r="L4559" s="13">
        <f>IFERROR(VLOOKUP(I4559,T_LISTES[],3,0),"")</f>
        <v>2</v>
      </c>
      <c r="M4559" s="13" t="str">
        <f t="shared" si="143"/>
        <v>COMMANDER</v>
      </c>
      <c r="N4559" s="23"/>
      <c r="O4559" s="8"/>
      <c r="P4559" s="69">
        <v>0</v>
      </c>
      <c r="Q4559" s="22"/>
      <c r="R4559" s="14" t="s">
        <v>1743</v>
      </c>
    </row>
    <row r="4560" spans="1:18" x14ac:dyDescent="0.25">
      <c r="A4560" s="14">
        <f t="shared" si="142"/>
        <v>4559</v>
      </c>
      <c r="B4560" s="15">
        <v>44501</v>
      </c>
      <c r="C4560" s="7">
        <v>44502</v>
      </c>
      <c r="D4560" s="8" t="s">
        <v>842</v>
      </c>
      <c r="E4560" s="22" t="s">
        <v>239</v>
      </c>
      <c r="F4560" s="67" t="s">
        <v>1747</v>
      </c>
      <c r="G4560" s="8"/>
      <c r="H4560" s="67" t="s">
        <v>17</v>
      </c>
      <c r="I4560" s="22" t="s">
        <v>119</v>
      </c>
      <c r="J4560" s="68">
        <v>2</v>
      </c>
      <c r="K4560" s="13">
        <f>IFERROR(VLOOKUP(I4560,'LISTES stock'!A$2:B$1487,2,0)+SUMIFS(J4560:J4560,D4560:D4560,"ENTRÉE",I4560:I4560,I4560)-SUMIFS(J4560:J4560,D4560:D4560,"SORTIE",I4560:I4560,I4560),"")</f>
        <v>-25</v>
      </c>
      <c r="L4560" s="13">
        <f>IFERROR(VLOOKUP(I4560,T_LISTES[],3,0),"")</f>
        <v>0</v>
      </c>
      <c r="M4560" s="13" t="str">
        <f t="shared" si="143"/>
        <v>COMMANDER</v>
      </c>
      <c r="N4560" s="23"/>
      <c r="O4560" s="8"/>
      <c r="P4560" s="69">
        <v>0</v>
      </c>
      <c r="Q4560" s="22" t="s">
        <v>2041</v>
      </c>
      <c r="R4560" s="14" t="s">
        <v>1759</v>
      </c>
    </row>
    <row r="4561" spans="1:18" x14ac:dyDescent="0.25">
      <c r="A4561" s="14">
        <f t="shared" si="142"/>
        <v>4560</v>
      </c>
      <c r="B4561" s="15">
        <v>44501</v>
      </c>
      <c r="C4561" s="7">
        <v>44503</v>
      </c>
      <c r="D4561" s="8" t="s">
        <v>842</v>
      </c>
      <c r="E4561" s="22" t="s">
        <v>155</v>
      </c>
      <c r="F4561" s="67" t="s">
        <v>1735</v>
      </c>
      <c r="G4561" s="8"/>
      <c r="H4561" s="67" t="s">
        <v>1742</v>
      </c>
      <c r="I4561" s="22" t="s">
        <v>573</v>
      </c>
      <c r="J4561" s="68">
        <v>1</v>
      </c>
      <c r="K4561" s="13">
        <f>IFERROR(VLOOKUP(I4561,'LISTES stock'!A$2:B$1487,2,0)+SUMIFS(J4561:J4561,D4561:D4561,"ENTRÉE",I4561:I4561,I4561)-SUMIFS(J4561:J4561,D4561:D4561,"SORTIE",I4561:I4561,I4561),"")</f>
        <v>-4</v>
      </c>
      <c r="L4561" s="13">
        <f>IFERROR(VLOOKUP(I4561,T_LISTES[],3,0),"")</f>
        <v>2</v>
      </c>
      <c r="M4561" s="13" t="str">
        <f t="shared" si="143"/>
        <v>COMMANDER</v>
      </c>
      <c r="N4561" s="23"/>
      <c r="O4561" s="8"/>
      <c r="P4561" s="69">
        <v>200000</v>
      </c>
      <c r="Q4561" s="22"/>
      <c r="R4561" s="14" t="s">
        <v>1743</v>
      </c>
    </row>
    <row r="4562" spans="1:18" x14ac:dyDescent="0.25">
      <c r="A4562" s="14">
        <f t="shared" si="142"/>
        <v>4561</v>
      </c>
      <c r="B4562" s="15">
        <v>44501</v>
      </c>
      <c r="C4562" s="7">
        <v>44503</v>
      </c>
      <c r="D4562" s="8" t="s">
        <v>842</v>
      </c>
      <c r="E4562" s="22" t="s">
        <v>155</v>
      </c>
      <c r="F4562" s="67" t="s">
        <v>1870</v>
      </c>
      <c r="G4562" s="8"/>
      <c r="H4562" s="67" t="s">
        <v>33</v>
      </c>
      <c r="I4562" s="22" t="s">
        <v>335</v>
      </c>
      <c r="J4562" s="68">
        <v>1</v>
      </c>
      <c r="K4562" s="13">
        <f>IFERROR(VLOOKUP(I4562,'LISTES stock'!A$2:B$1487,2,0)+SUMIFS(J4562:J4562,D4562:D4562,"ENTRÉE",I4562:I4562,I4562)-SUMIFS(J4562:J4562,D4562:D4562,"SORTIE",I4562:I4562,I4562),"")</f>
        <v>10</v>
      </c>
      <c r="L4562" s="13">
        <f>IFERROR(VLOOKUP(I4562,T_LISTES[],3,0),"")</f>
        <v>0</v>
      </c>
      <c r="M4562" s="13" t="str">
        <f t="shared" si="143"/>
        <v/>
      </c>
      <c r="N4562" s="23"/>
      <c r="O4562" s="8"/>
      <c r="P4562" s="69">
        <v>0</v>
      </c>
      <c r="Q4562" s="22"/>
      <c r="R4562" s="14" t="s">
        <v>2294</v>
      </c>
    </row>
    <row r="4563" spans="1:18" x14ac:dyDescent="0.25">
      <c r="A4563" s="14">
        <f t="shared" si="142"/>
        <v>4562</v>
      </c>
      <c r="B4563" s="15">
        <v>44501</v>
      </c>
      <c r="C4563" s="7">
        <v>44503</v>
      </c>
      <c r="D4563" s="8" t="s">
        <v>842</v>
      </c>
      <c r="E4563" s="22" t="s">
        <v>455</v>
      </c>
      <c r="F4563" s="67" t="s">
        <v>1965</v>
      </c>
      <c r="G4563" s="8"/>
      <c r="H4563" s="67" t="s">
        <v>1742</v>
      </c>
      <c r="I4563" s="22" t="s">
        <v>337</v>
      </c>
      <c r="J4563" s="68">
        <v>2</v>
      </c>
      <c r="K4563" s="13">
        <f>IFERROR(VLOOKUP(I4563,'LISTES stock'!A$2:B$1487,2,0)+SUMIFS(J4563:J4563,D4563:D4563,"ENTRÉE",I4563:I4563,I4563)-SUMIFS(J4563:J4563,D4563:D4563,"SORTIE",I4563:I4563,I4563),"")</f>
        <v>-26</v>
      </c>
      <c r="L4563" s="13">
        <f>IFERROR(VLOOKUP(I4563,T_LISTES[],3,0),"")</f>
        <v>2</v>
      </c>
      <c r="M4563" s="13" t="str">
        <f t="shared" si="143"/>
        <v>COMMANDER</v>
      </c>
      <c r="N4563" s="23"/>
      <c r="O4563" s="8"/>
      <c r="P4563" s="69">
        <v>0</v>
      </c>
      <c r="Q4563" s="22"/>
      <c r="R4563" s="14" t="s">
        <v>2211</v>
      </c>
    </row>
    <row r="4564" spans="1:18" x14ac:dyDescent="0.25">
      <c r="A4564" s="14">
        <f t="shared" si="142"/>
        <v>4563</v>
      </c>
      <c r="B4564" s="15">
        <v>44501</v>
      </c>
      <c r="C4564" s="7">
        <v>44503</v>
      </c>
      <c r="D4564" s="8" t="s">
        <v>842</v>
      </c>
      <c r="E4564" s="22" t="s">
        <v>455</v>
      </c>
      <c r="F4564" s="67" t="s">
        <v>1965</v>
      </c>
      <c r="G4564" s="8"/>
      <c r="H4564" s="67" t="s">
        <v>1742</v>
      </c>
      <c r="I4564" s="22" t="s">
        <v>333</v>
      </c>
      <c r="J4564" s="68">
        <v>1</v>
      </c>
      <c r="K4564" s="13">
        <f>IFERROR(VLOOKUP(I4564,'LISTES stock'!A$2:B$1487,2,0)+SUMIFS(J4564:J4564,D4564:D4564,"ENTRÉE",I4564:I4564,I4564)-SUMIFS(J4564:J4564,D4564:D4564,"SORTIE",I4564:I4564,I4564),"")</f>
        <v>-22</v>
      </c>
      <c r="L4564" s="13">
        <f>IFERROR(VLOOKUP(I4564,T_LISTES[],3,0),"")</f>
        <v>2</v>
      </c>
      <c r="M4564" s="13" t="str">
        <f t="shared" si="143"/>
        <v>COMMANDER</v>
      </c>
      <c r="N4564" s="23"/>
      <c r="O4564" s="8"/>
      <c r="P4564" s="69">
        <v>0</v>
      </c>
      <c r="Q4564" s="22"/>
      <c r="R4564" s="14" t="s">
        <v>2211</v>
      </c>
    </row>
    <row r="4565" spans="1:18" x14ac:dyDescent="0.25">
      <c r="A4565" s="14">
        <f t="shared" si="142"/>
        <v>4564</v>
      </c>
      <c r="B4565" s="15">
        <v>44501</v>
      </c>
      <c r="C4565" s="7">
        <v>44503</v>
      </c>
      <c r="D4565" s="8" t="s">
        <v>842</v>
      </c>
      <c r="E4565" s="22" t="s">
        <v>38</v>
      </c>
      <c r="F4565" s="67" t="s">
        <v>1747</v>
      </c>
      <c r="G4565" s="8"/>
      <c r="H4565" s="67" t="s">
        <v>17</v>
      </c>
      <c r="I4565" s="22" t="s">
        <v>116</v>
      </c>
      <c r="J4565" s="68">
        <v>2</v>
      </c>
      <c r="K4565" s="13">
        <f>IFERROR(VLOOKUP(I4565,'LISTES stock'!A$2:B$1487,2,0)+SUMIFS(J4565:J4565,D4565:D4565,"ENTRÉE",I4565:I4565,I4565)-SUMIFS(J4565:J4565,D4565:D4565,"SORTIE",I4565:I4565,I4565),"")</f>
        <v>-10</v>
      </c>
      <c r="L4565" s="13">
        <f>IFERROR(VLOOKUP(I4565,T_LISTES[],3,0),"")</f>
        <v>0</v>
      </c>
      <c r="M4565" s="13" t="str">
        <f t="shared" si="143"/>
        <v>COMMANDER</v>
      </c>
      <c r="N4565" s="23"/>
      <c r="O4565" s="8"/>
      <c r="P4565" s="69">
        <v>0</v>
      </c>
      <c r="Q4565" s="22" t="s">
        <v>2295</v>
      </c>
      <c r="R4565" s="14" t="s">
        <v>1790</v>
      </c>
    </row>
    <row r="4566" spans="1:18" x14ac:dyDescent="0.25">
      <c r="A4566" s="14">
        <f t="shared" si="142"/>
        <v>4565</v>
      </c>
      <c r="B4566" s="15">
        <v>44501</v>
      </c>
      <c r="C4566" s="7">
        <v>44503</v>
      </c>
      <c r="D4566" s="8" t="s">
        <v>842</v>
      </c>
      <c r="E4566" s="22" t="s">
        <v>38</v>
      </c>
      <c r="F4566" s="67" t="s">
        <v>1747</v>
      </c>
      <c r="G4566" s="8"/>
      <c r="H4566" s="67" t="s">
        <v>17</v>
      </c>
      <c r="I4566" s="22" t="s">
        <v>56</v>
      </c>
      <c r="J4566" s="68">
        <v>1</v>
      </c>
      <c r="K4566" s="13">
        <f>IFERROR(VLOOKUP(I4566,'LISTES stock'!A$2:B$1487,2,0)+SUMIFS(J4566:J4566,D4566:D4566,"ENTRÉE",I4566:I4566,I4566)-SUMIFS(J4566:J4566,D4566:D4566,"SORTIE",I4566:I4566,I4566),"")</f>
        <v>8</v>
      </c>
      <c r="L4566" s="13">
        <f>IFERROR(VLOOKUP(I4566,T_LISTES[],3,0),"")</f>
        <v>0</v>
      </c>
      <c r="M4566" s="13" t="str">
        <f t="shared" si="143"/>
        <v/>
      </c>
      <c r="N4566" s="23"/>
      <c r="O4566" s="8"/>
      <c r="P4566" s="69">
        <v>0</v>
      </c>
      <c r="Q4566" s="22" t="s">
        <v>1908</v>
      </c>
      <c r="R4566" s="14" t="s">
        <v>1790</v>
      </c>
    </row>
    <row r="4567" spans="1:18" x14ac:dyDescent="0.25">
      <c r="A4567" s="14">
        <f t="shared" si="142"/>
        <v>4566</v>
      </c>
      <c r="B4567" s="15">
        <v>44501</v>
      </c>
      <c r="C4567" s="7">
        <v>44503</v>
      </c>
      <c r="D4567" s="8" t="s">
        <v>842</v>
      </c>
      <c r="E4567" s="22" t="s">
        <v>155</v>
      </c>
      <c r="F4567" s="67" t="s">
        <v>2207</v>
      </c>
      <c r="G4567" s="8"/>
      <c r="H4567" s="67" t="s">
        <v>1742</v>
      </c>
      <c r="I4567" s="22" t="s">
        <v>708</v>
      </c>
      <c r="J4567" s="68">
        <v>1</v>
      </c>
      <c r="K4567" s="13">
        <f>IFERROR(VLOOKUP(I4567,'LISTES stock'!A$2:B$1487,2,0)+SUMIFS(J4567:J4567,D4567:D4567,"ENTRÉE",I4567:I4567,I4567)-SUMIFS(J4567:J4567,D4567:D4567,"SORTIE",I4567:I4567,I4567),"")</f>
        <v>-4</v>
      </c>
      <c r="L4567" s="13">
        <f>IFERROR(VLOOKUP(I4567,T_LISTES[],3,0),"")</f>
        <v>0</v>
      </c>
      <c r="M4567" s="13" t="str">
        <f t="shared" si="143"/>
        <v>COMMANDER</v>
      </c>
      <c r="N4567" s="23"/>
      <c r="O4567" s="8"/>
      <c r="P4567" s="69">
        <v>0</v>
      </c>
      <c r="Q4567" s="22"/>
      <c r="R4567" s="14" t="s">
        <v>1743</v>
      </c>
    </row>
    <row r="4568" spans="1:18" x14ac:dyDescent="0.25">
      <c r="A4568" s="14">
        <f t="shared" si="142"/>
        <v>4567</v>
      </c>
      <c r="B4568" s="15">
        <v>44501</v>
      </c>
      <c r="C4568" s="7">
        <v>44503</v>
      </c>
      <c r="D4568" s="8" t="s">
        <v>842</v>
      </c>
      <c r="E4568" s="22" t="s">
        <v>819</v>
      </c>
      <c r="F4568" s="67" t="s">
        <v>1867</v>
      </c>
      <c r="G4568" s="8"/>
      <c r="H4568" s="67" t="s">
        <v>1742</v>
      </c>
      <c r="I4568" s="22" t="s">
        <v>329</v>
      </c>
      <c r="J4568" s="68">
        <v>1</v>
      </c>
      <c r="K4568" s="13">
        <f>IFERROR(VLOOKUP(I4568,'LISTES stock'!A$2:B$1487,2,0)+SUMIFS(J4568:J4568,D4568:D4568,"ENTRÉE",I4568:I4568,I4568)-SUMIFS(J4568:J4568,D4568:D4568,"SORTIE",I4568:I4568,I4568),"")</f>
        <v>33</v>
      </c>
      <c r="L4568" s="13">
        <f>IFERROR(VLOOKUP(I4568,T_LISTES[],3,0),"")</f>
        <v>2</v>
      </c>
      <c r="M4568" s="13" t="str">
        <f t="shared" si="143"/>
        <v/>
      </c>
      <c r="N4568" s="23"/>
      <c r="O4568" s="8"/>
      <c r="P4568" s="69">
        <v>0</v>
      </c>
      <c r="Q4568" s="22"/>
      <c r="R4568" s="14" t="s">
        <v>2211</v>
      </c>
    </row>
    <row r="4569" spans="1:18" x14ac:dyDescent="0.25">
      <c r="A4569" s="14">
        <f t="shared" si="142"/>
        <v>4568</v>
      </c>
      <c r="B4569" s="15">
        <v>44501</v>
      </c>
      <c r="C4569" s="7">
        <v>44503</v>
      </c>
      <c r="D4569" s="8" t="s">
        <v>842</v>
      </c>
      <c r="E4569" s="22" t="s">
        <v>717</v>
      </c>
      <c r="F4569" s="67" t="s">
        <v>1734</v>
      </c>
      <c r="G4569" s="8"/>
      <c r="H4569" s="67" t="s">
        <v>33</v>
      </c>
      <c r="I4569" s="22" t="s">
        <v>672</v>
      </c>
      <c r="J4569" s="68">
        <v>1</v>
      </c>
      <c r="K4569" s="13">
        <f>IFERROR(VLOOKUP(I4569,'LISTES stock'!A$2:B$1487,2,0)+SUMIFS(J4569:J4569,D4569:D4569,"ENTRÉE",I4569:I4569,I4569)-SUMIFS(J4569:J4569,D4569:D4569,"SORTIE",I4569:I4569,I4569),"")</f>
        <v>1</v>
      </c>
      <c r="L4569" s="13">
        <f>IFERROR(VLOOKUP(I4569,T_LISTES[],3,0),"")</f>
        <v>0</v>
      </c>
      <c r="M4569" s="13" t="str">
        <f t="shared" si="143"/>
        <v/>
      </c>
      <c r="N4569" s="23"/>
      <c r="O4569" s="8"/>
      <c r="P4569" s="69">
        <v>0</v>
      </c>
      <c r="Q4569" s="22"/>
      <c r="R4569" s="14" t="s">
        <v>1767</v>
      </c>
    </row>
    <row r="4570" spans="1:18" x14ac:dyDescent="0.25">
      <c r="A4570" s="14">
        <f t="shared" si="142"/>
        <v>4569</v>
      </c>
      <c r="B4570" s="15">
        <v>44501</v>
      </c>
      <c r="C4570" s="7">
        <v>44503</v>
      </c>
      <c r="D4570" s="8" t="s">
        <v>842</v>
      </c>
      <c r="E4570" s="22" t="s">
        <v>442</v>
      </c>
      <c r="F4570" s="67" t="s">
        <v>1768</v>
      </c>
      <c r="G4570" s="8"/>
      <c r="H4570" s="67" t="s">
        <v>1796</v>
      </c>
      <c r="I4570" s="22" t="s">
        <v>411</v>
      </c>
      <c r="J4570" s="68">
        <v>1</v>
      </c>
      <c r="K4570" s="13">
        <f>IFERROR(VLOOKUP(I4570,'LISTES stock'!A$2:B$1487,2,0)+SUMIFS(J4570:J4570,D4570:D4570,"ENTRÉE",I4570:I4570,I4570)-SUMIFS(J4570:J4570,D4570:D4570,"SORTIE",I4570:I4570,I4570),"")</f>
        <v>-3</v>
      </c>
      <c r="L4570" s="13">
        <f>IFERROR(VLOOKUP(I4570,T_LISTES[],3,0),"")</f>
        <v>2</v>
      </c>
      <c r="M4570" s="13" t="str">
        <f t="shared" si="143"/>
        <v>COMMANDER</v>
      </c>
      <c r="N4570" s="23"/>
      <c r="O4570" s="8">
        <v>15000</v>
      </c>
      <c r="P4570" s="69">
        <v>0</v>
      </c>
      <c r="Q4570" s="22"/>
      <c r="R4570" s="14" t="s">
        <v>1877</v>
      </c>
    </row>
    <row r="4571" spans="1:18" x14ac:dyDescent="0.25">
      <c r="A4571" s="14">
        <f t="shared" si="142"/>
        <v>4570</v>
      </c>
      <c r="B4571" s="15">
        <v>44501</v>
      </c>
      <c r="C4571" s="7">
        <v>44503</v>
      </c>
      <c r="D4571" s="8" t="s">
        <v>842</v>
      </c>
      <c r="E4571" s="22" t="s">
        <v>700</v>
      </c>
      <c r="F4571" s="67" t="s">
        <v>1860</v>
      </c>
      <c r="G4571" s="8"/>
      <c r="H4571" s="67" t="s">
        <v>33</v>
      </c>
      <c r="I4571" s="22" t="s">
        <v>984</v>
      </c>
      <c r="J4571" s="68">
        <v>1</v>
      </c>
      <c r="K4571" s="13">
        <f>IFERROR(VLOOKUP(I4571,'LISTES stock'!A$2:B$1487,2,0)+SUMIFS(J4571:J4571,D4571:D4571,"ENTRÉE",I4571:I4571,I4571)-SUMIFS(J4571:J4571,D4571:D4571,"SORTIE",I4571:I4571,I4571),"")</f>
        <v>-1</v>
      </c>
      <c r="L4571" s="13">
        <f>IFERROR(VLOOKUP(I4571,T_LISTES[],3,0),"")</f>
        <v>0</v>
      </c>
      <c r="M4571" s="13" t="str">
        <f t="shared" si="143"/>
        <v>COMMANDER</v>
      </c>
      <c r="N4571" s="23"/>
      <c r="O4571" s="8"/>
      <c r="P4571" s="69">
        <v>15000</v>
      </c>
      <c r="Q4571" s="22"/>
      <c r="R4571" s="14" t="s">
        <v>1842</v>
      </c>
    </row>
    <row r="4572" spans="1:18" x14ac:dyDescent="0.25">
      <c r="A4572" s="14">
        <f t="shared" si="142"/>
        <v>4571</v>
      </c>
      <c r="B4572" s="15">
        <v>44501</v>
      </c>
      <c r="C4572" s="7">
        <v>44503</v>
      </c>
      <c r="D4572" s="8" t="s">
        <v>842</v>
      </c>
      <c r="E4572" s="22" t="s">
        <v>38</v>
      </c>
      <c r="F4572" s="67" t="s">
        <v>2296</v>
      </c>
      <c r="G4572" s="8"/>
      <c r="H4572" s="67" t="s">
        <v>1742</v>
      </c>
      <c r="I4572" s="22" t="s">
        <v>278</v>
      </c>
      <c r="J4572" s="68">
        <v>1</v>
      </c>
      <c r="K4572" s="13">
        <f>IFERROR(VLOOKUP(I4572,'LISTES stock'!A$2:B$1487,2,0)+SUMIFS(J4572:J4572,D4572:D4572,"ENTRÉE",I4572:I4572,I4572)-SUMIFS(J4572:J4572,D4572:D4572,"SORTIE",I4572:I4572,I4572),"")</f>
        <v>0</v>
      </c>
      <c r="L4572" s="13">
        <f>IFERROR(VLOOKUP(I4572,T_LISTES[],3,0),"")</f>
        <v>2</v>
      </c>
      <c r="M4572" s="13" t="str">
        <f t="shared" si="143"/>
        <v>COMMANDER</v>
      </c>
      <c r="N4572" s="23"/>
      <c r="O4572" s="8" t="s">
        <v>2479</v>
      </c>
      <c r="P4572" s="69">
        <v>222000</v>
      </c>
      <c r="Q4572" s="22" t="s">
        <v>2288</v>
      </c>
      <c r="R4572" s="14" t="s">
        <v>1743</v>
      </c>
    </row>
    <row r="4573" spans="1:18" x14ac:dyDescent="0.25">
      <c r="A4573" s="14">
        <f t="shared" si="142"/>
        <v>4572</v>
      </c>
      <c r="B4573" s="15">
        <v>44501</v>
      </c>
      <c r="C4573" s="7">
        <v>44503</v>
      </c>
      <c r="D4573" s="75" t="s">
        <v>844</v>
      </c>
      <c r="E4573" s="22" t="s">
        <v>2298</v>
      </c>
      <c r="F4573" s="67" t="s">
        <v>1860</v>
      </c>
      <c r="G4573" s="8"/>
      <c r="H4573" s="67"/>
      <c r="I4573" s="22" t="s">
        <v>984</v>
      </c>
      <c r="J4573" s="68">
        <v>1</v>
      </c>
      <c r="K4573" s="13">
        <f>IFERROR(VLOOKUP(I4573,'LISTES stock'!A$2:B$1487,2,0)+SUMIFS(J4573:J4573,D4573:D4573,"ENTRÉE",I4573:I4573,I4573)-SUMIFS(J4573:J4573,D4573:D4573,"SORTIE",I4573:I4573,I4573),"")</f>
        <v>1</v>
      </c>
      <c r="L4573" s="13">
        <f>IFERROR(VLOOKUP(I4573,T_LISTES[],3,0),"")</f>
        <v>0</v>
      </c>
      <c r="M4573" s="13" t="str">
        <f t="shared" si="143"/>
        <v/>
      </c>
      <c r="N4573" s="23"/>
      <c r="O4573" s="8"/>
      <c r="P4573" s="69">
        <v>15000</v>
      </c>
      <c r="Q4573" s="22"/>
      <c r="R4573" s="14"/>
    </row>
    <row r="4574" spans="1:18" x14ac:dyDescent="0.25">
      <c r="A4574" s="14">
        <f t="shared" si="142"/>
        <v>4573</v>
      </c>
      <c r="B4574" s="15">
        <v>44501</v>
      </c>
      <c r="C4574" s="7">
        <v>44503</v>
      </c>
      <c r="D4574" s="75" t="s">
        <v>844</v>
      </c>
      <c r="E4574" s="22" t="s">
        <v>2298</v>
      </c>
      <c r="F4574" s="67" t="s">
        <v>1860</v>
      </c>
      <c r="G4574" s="8"/>
      <c r="H4574" s="67"/>
      <c r="I4574" s="22" t="s">
        <v>135</v>
      </c>
      <c r="J4574" s="68">
        <v>20</v>
      </c>
      <c r="K4574" s="13">
        <f>IFERROR(VLOOKUP(I4574,'LISTES stock'!A$2:B$1487,2,0)+SUMIFS(J4574:J4574,D4574:D4574,"ENTRÉE",I4574:I4574,I4574)-SUMIFS(J4574:J4574,D4574:D4574,"SORTIE",I4574:I4574,I4574),"")</f>
        <v>-66</v>
      </c>
      <c r="L4574" s="13">
        <f>IFERROR(VLOOKUP(I4574,T_LISTES[],3,0),"")</f>
        <v>2</v>
      </c>
      <c r="M4574" s="13" t="str">
        <f t="shared" si="143"/>
        <v>COMMANDER</v>
      </c>
      <c r="N4574" s="23"/>
      <c r="O4574" s="8"/>
      <c r="P4574" s="69">
        <v>0</v>
      </c>
      <c r="Q4574" s="22"/>
      <c r="R4574" s="14"/>
    </row>
    <row r="4575" spans="1:18" x14ac:dyDescent="0.25">
      <c r="A4575" s="14">
        <f t="shared" si="142"/>
        <v>4574</v>
      </c>
      <c r="B4575" s="15">
        <v>44501</v>
      </c>
      <c r="C4575" s="7">
        <v>44503</v>
      </c>
      <c r="D4575" s="75" t="s">
        <v>844</v>
      </c>
      <c r="E4575" s="22" t="s">
        <v>2298</v>
      </c>
      <c r="F4575" s="67" t="s">
        <v>1860</v>
      </c>
      <c r="G4575" s="8"/>
      <c r="H4575" s="67"/>
      <c r="I4575" s="22" t="s">
        <v>648</v>
      </c>
      <c r="J4575" s="68">
        <v>18</v>
      </c>
      <c r="K4575" s="13">
        <f>IFERROR(VLOOKUP(I4575,'LISTES stock'!A$2:B$1487,2,0)+SUMIFS(J4575:J4575,D4575:D4575,"ENTRÉE",I4575:I4575,I4575)-SUMIFS(J4575:J4575,D4575:D4575,"SORTIE",I4575:I4575,I4575),"")</f>
        <v>-5</v>
      </c>
      <c r="L4575" s="13">
        <f>IFERROR(VLOOKUP(I4575,T_LISTES[],3,0),"")</f>
        <v>2</v>
      </c>
      <c r="M4575" s="13" t="str">
        <f t="shared" si="143"/>
        <v>COMMANDER</v>
      </c>
      <c r="N4575" s="23"/>
      <c r="O4575" s="8"/>
      <c r="P4575" s="69">
        <v>0</v>
      </c>
      <c r="Q4575" s="22"/>
      <c r="R4575" s="14"/>
    </row>
    <row r="4576" spans="1:18" x14ac:dyDescent="0.25">
      <c r="A4576" s="14">
        <f t="shared" si="142"/>
        <v>4575</v>
      </c>
      <c r="B4576" s="15">
        <v>44501</v>
      </c>
      <c r="C4576" s="7">
        <v>44503</v>
      </c>
      <c r="D4576" s="75" t="s">
        <v>844</v>
      </c>
      <c r="E4576" s="22" t="s">
        <v>2298</v>
      </c>
      <c r="F4576" s="67" t="s">
        <v>1860</v>
      </c>
      <c r="G4576" s="8"/>
      <c r="H4576" s="67"/>
      <c r="I4576" s="22" t="s">
        <v>647</v>
      </c>
      <c r="J4576" s="68">
        <v>19</v>
      </c>
      <c r="K4576" s="13">
        <f>IFERROR(VLOOKUP(I4576,'LISTES stock'!A$2:B$1487,2,0)+SUMIFS(J4576:J4576,D4576:D4576,"ENTRÉE",I4576:I4576,I4576)-SUMIFS(J4576:J4576,D4576:D4576,"SORTIE",I4576:I4576,I4576),"")</f>
        <v>8</v>
      </c>
      <c r="L4576" s="13">
        <f>IFERROR(VLOOKUP(I4576,T_LISTES[],3,0),"")</f>
        <v>2</v>
      </c>
      <c r="M4576" s="13" t="str">
        <f t="shared" si="143"/>
        <v/>
      </c>
      <c r="N4576" s="23"/>
      <c r="O4576" s="8"/>
      <c r="P4576" s="69">
        <v>0</v>
      </c>
      <c r="Q4576" s="22"/>
      <c r="R4576" s="14"/>
    </row>
    <row r="4577" spans="1:18" x14ac:dyDescent="0.25">
      <c r="A4577" s="14">
        <f t="shared" si="142"/>
        <v>4576</v>
      </c>
      <c r="B4577" s="15">
        <v>44501</v>
      </c>
      <c r="C4577" s="7">
        <v>44504</v>
      </c>
      <c r="D4577" s="8" t="s">
        <v>842</v>
      </c>
      <c r="E4577" s="22" t="s">
        <v>34</v>
      </c>
      <c r="F4577" s="67" t="s">
        <v>1867</v>
      </c>
      <c r="G4577" s="8"/>
      <c r="H4577" s="67" t="s">
        <v>1742</v>
      </c>
      <c r="I4577" s="22" t="s">
        <v>7</v>
      </c>
      <c r="J4577" s="68">
        <v>1</v>
      </c>
      <c r="K4577" s="13">
        <f>IFERROR(VLOOKUP(I4577,'LISTES stock'!A$2:B$1487,2,0)+SUMIFS(J4577:J4577,D4577:D4577,"ENTRÉE",I4577:I4577,I4577)-SUMIFS(J4577:J4577,D4577:D4577,"SORTIE",I4577:I4577,I4577),"")</f>
        <v>0</v>
      </c>
      <c r="L4577" s="13">
        <f>IFERROR(VLOOKUP(I4577,T_LISTES[],3,0),"")</f>
        <v>2</v>
      </c>
      <c r="M4577" s="13" t="str">
        <f t="shared" si="143"/>
        <v>COMMANDER</v>
      </c>
      <c r="N4577" s="23"/>
      <c r="O4577" s="8"/>
      <c r="P4577" s="69">
        <v>0</v>
      </c>
      <c r="Q4577" s="22"/>
      <c r="R4577" s="14" t="s">
        <v>2204</v>
      </c>
    </row>
    <row r="4578" spans="1:18" x14ac:dyDescent="0.25">
      <c r="A4578" s="14">
        <f t="shared" si="142"/>
        <v>4577</v>
      </c>
      <c r="B4578" s="15">
        <v>44501</v>
      </c>
      <c r="C4578" s="7">
        <v>44504</v>
      </c>
      <c r="D4578" s="8" t="s">
        <v>842</v>
      </c>
      <c r="E4578" s="22" t="s">
        <v>645</v>
      </c>
      <c r="F4578" s="67" t="s">
        <v>1867</v>
      </c>
      <c r="G4578" s="8"/>
      <c r="H4578" s="67" t="s">
        <v>1742</v>
      </c>
      <c r="I4578" s="22" t="s">
        <v>333</v>
      </c>
      <c r="J4578" s="68">
        <v>1</v>
      </c>
      <c r="K4578" s="13">
        <f>IFERROR(VLOOKUP(I4578,'LISTES stock'!A$2:B$1487,2,0)+SUMIFS(J4578:J4578,D4578:D4578,"ENTRÉE",I4578:I4578,I4578)-SUMIFS(J4578:J4578,D4578:D4578,"SORTIE",I4578:I4578,I4578),"")</f>
        <v>-22</v>
      </c>
      <c r="L4578" s="13">
        <f>IFERROR(VLOOKUP(I4578,T_LISTES[],3,0),"")</f>
        <v>2</v>
      </c>
      <c r="M4578" s="13" t="str">
        <f t="shared" si="143"/>
        <v>COMMANDER</v>
      </c>
      <c r="N4578" s="23"/>
      <c r="O4578" s="8"/>
      <c r="P4578" s="69">
        <v>0</v>
      </c>
      <c r="Q4578" s="22"/>
      <c r="R4578" s="14" t="s">
        <v>1743</v>
      </c>
    </row>
    <row r="4579" spans="1:18" x14ac:dyDescent="0.25">
      <c r="A4579" s="14">
        <f t="shared" si="142"/>
        <v>4578</v>
      </c>
      <c r="B4579" s="15">
        <v>44501</v>
      </c>
      <c r="C4579" s="7">
        <v>44504</v>
      </c>
      <c r="D4579" s="8" t="s">
        <v>842</v>
      </c>
      <c r="E4579" s="22" t="s">
        <v>645</v>
      </c>
      <c r="F4579" s="67" t="s">
        <v>1747</v>
      </c>
      <c r="G4579" s="8"/>
      <c r="H4579" s="67" t="s">
        <v>26</v>
      </c>
      <c r="I4579" s="22" t="s">
        <v>64</v>
      </c>
      <c r="J4579" s="68">
        <v>1</v>
      </c>
      <c r="K4579" s="13">
        <f>IFERROR(VLOOKUP(I4579,'LISTES stock'!A$2:B$1487,2,0)+SUMIFS(J4579:J4579,D4579:D4579,"ENTRÉE",I4579:I4579,I4579)-SUMIFS(J4579:J4579,D4579:D4579,"SORTIE",I4579:I4579,I4579),"")</f>
        <v>-50</v>
      </c>
      <c r="L4579" s="13">
        <f>IFERROR(VLOOKUP(I4579,T_LISTES[],3,0),"")</f>
        <v>2</v>
      </c>
      <c r="M4579" s="13" t="str">
        <f t="shared" si="143"/>
        <v>COMMANDER</v>
      </c>
      <c r="N4579" s="23"/>
      <c r="O4579" s="8"/>
      <c r="P4579" s="69">
        <v>0</v>
      </c>
      <c r="Q4579" s="22" t="s">
        <v>1780</v>
      </c>
      <c r="R4579" s="14" t="s">
        <v>1754</v>
      </c>
    </row>
    <row r="4580" spans="1:18" x14ac:dyDescent="0.25">
      <c r="A4580" s="14">
        <f t="shared" si="142"/>
        <v>4579</v>
      </c>
      <c r="B4580" s="15">
        <v>44501</v>
      </c>
      <c r="C4580" s="7">
        <v>44504</v>
      </c>
      <c r="D4580" s="8" t="s">
        <v>842</v>
      </c>
      <c r="E4580" s="22" t="s">
        <v>645</v>
      </c>
      <c r="F4580" s="67" t="s">
        <v>1747</v>
      </c>
      <c r="G4580" s="8"/>
      <c r="H4580" s="67" t="s">
        <v>26</v>
      </c>
      <c r="I4580" s="22" t="s">
        <v>65</v>
      </c>
      <c r="J4580" s="68">
        <v>1</v>
      </c>
      <c r="K4580" s="13">
        <f>IFERROR(VLOOKUP(I4580,'LISTES stock'!A$2:B$1487,2,0)+SUMIFS(J4580:J4580,D4580:D4580,"ENTRÉE",I4580:I4580,I4580)-SUMIFS(J4580:J4580,D4580:D4580,"SORTIE",I4580:I4580,I4580),"")</f>
        <v>-54</v>
      </c>
      <c r="L4580" s="13">
        <f>IFERROR(VLOOKUP(I4580,T_LISTES[],3,0),"")</f>
        <v>2</v>
      </c>
      <c r="M4580" s="13" t="str">
        <f t="shared" si="143"/>
        <v>COMMANDER</v>
      </c>
      <c r="N4580" s="23"/>
      <c r="O4580" s="8"/>
      <c r="P4580" s="69">
        <v>0</v>
      </c>
      <c r="Q4580" s="22" t="s">
        <v>1780</v>
      </c>
      <c r="R4580" s="14" t="s">
        <v>1754</v>
      </c>
    </row>
    <row r="4581" spans="1:18" x14ac:dyDescent="0.25">
      <c r="A4581" s="14">
        <f t="shared" si="142"/>
        <v>4580</v>
      </c>
      <c r="B4581" s="15">
        <v>44501</v>
      </c>
      <c r="C4581" s="7">
        <v>44504</v>
      </c>
      <c r="D4581" s="8" t="s">
        <v>842</v>
      </c>
      <c r="E4581" s="22" t="s">
        <v>645</v>
      </c>
      <c r="F4581" s="67" t="s">
        <v>1860</v>
      </c>
      <c r="G4581" s="8"/>
      <c r="H4581" s="67" t="s">
        <v>26</v>
      </c>
      <c r="I4581" s="22" t="s">
        <v>135</v>
      </c>
      <c r="J4581" s="68">
        <v>1</v>
      </c>
      <c r="K4581" s="13">
        <f>IFERROR(VLOOKUP(I4581,'LISTES stock'!A$2:B$1487,2,0)+SUMIFS(J4581:J4581,D4581:D4581,"ENTRÉE",I4581:I4581,I4581)-SUMIFS(J4581:J4581,D4581:D4581,"SORTIE",I4581:I4581,I4581),"")</f>
        <v>-87</v>
      </c>
      <c r="L4581" s="13">
        <f>IFERROR(VLOOKUP(I4581,T_LISTES[],3,0),"")</f>
        <v>2</v>
      </c>
      <c r="M4581" s="13" t="str">
        <f t="shared" si="143"/>
        <v>COMMANDER</v>
      </c>
      <c r="N4581" s="23"/>
      <c r="O4581" s="8"/>
      <c r="P4581" s="69">
        <v>0</v>
      </c>
      <c r="Q4581" s="22" t="s">
        <v>1780</v>
      </c>
      <c r="R4581" s="14" t="s">
        <v>1754</v>
      </c>
    </row>
    <row r="4582" spans="1:18" x14ac:dyDescent="0.25">
      <c r="A4582" s="14">
        <f t="shared" si="142"/>
        <v>4581</v>
      </c>
      <c r="B4582" s="15">
        <v>44501</v>
      </c>
      <c r="C4582" s="7">
        <v>44504</v>
      </c>
      <c r="D4582" s="8" t="s">
        <v>842</v>
      </c>
      <c r="E4582" s="22" t="s">
        <v>645</v>
      </c>
      <c r="F4582" s="67" t="s">
        <v>1784</v>
      </c>
      <c r="G4582" s="8"/>
      <c r="H4582" s="67" t="s">
        <v>58</v>
      </c>
      <c r="I4582" s="22" t="s">
        <v>57</v>
      </c>
      <c r="J4582" s="68">
        <v>35</v>
      </c>
      <c r="K4582" s="13">
        <f>IFERROR(VLOOKUP(I4582,'LISTES stock'!A$2:B$1487,2,0)+SUMIFS(J4582:J4582,D4582:D4582,"ENTRÉE",I4582:I4582,I4582)-SUMIFS(J4582:J4582,D4582:D4582,"SORTIE",I4582:I4582,I4582),"")</f>
        <v>-7079</v>
      </c>
      <c r="L4582" s="13">
        <f>IFERROR(VLOOKUP(I4582,T_LISTES[],3,0),"")</f>
        <v>0</v>
      </c>
      <c r="M4582" s="13" t="str">
        <f t="shared" si="143"/>
        <v>COMMANDER</v>
      </c>
      <c r="N4582" s="23"/>
      <c r="O4582" s="8"/>
      <c r="P4582" s="69">
        <v>0</v>
      </c>
      <c r="Q4582" s="22" t="s">
        <v>1780</v>
      </c>
      <c r="R4582" s="14" t="s">
        <v>1754</v>
      </c>
    </row>
    <row r="4583" spans="1:18" x14ac:dyDescent="0.25">
      <c r="A4583" s="14">
        <f t="shared" si="142"/>
        <v>4582</v>
      </c>
      <c r="B4583" s="15">
        <v>44501</v>
      </c>
      <c r="C4583" s="7">
        <v>44504</v>
      </c>
      <c r="D4583" s="8" t="s">
        <v>842</v>
      </c>
      <c r="E4583" s="22" t="s">
        <v>239</v>
      </c>
      <c r="F4583" s="67" t="s">
        <v>1867</v>
      </c>
      <c r="G4583" s="8"/>
      <c r="H4583" s="67" t="s">
        <v>1742</v>
      </c>
      <c r="I4583" s="22" t="s">
        <v>7</v>
      </c>
      <c r="J4583" s="68">
        <v>1</v>
      </c>
      <c r="K4583" s="13">
        <f>IFERROR(VLOOKUP(I4583,'LISTES stock'!A$2:B$1487,2,0)+SUMIFS(J4583:J4583,D4583:D4583,"ENTRÉE",I4583:I4583,I4583)-SUMIFS(J4583:J4583,D4583:D4583,"SORTIE",I4583:I4583,I4583),"")</f>
        <v>0</v>
      </c>
      <c r="L4583" s="13">
        <f>IFERROR(VLOOKUP(I4583,T_LISTES[],3,0),"")</f>
        <v>2</v>
      </c>
      <c r="M4583" s="13" t="str">
        <f t="shared" si="143"/>
        <v>COMMANDER</v>
      </c>
      <c r="N4583" s="23"/>
      <c r="O4583" s="8"/>
      <c r="P4583" s="69">
        <v>0</v>
      </c>
      <c r="Q4583" s="22"/>
      <c r="R4583" s="14" t="s">
        <v>2211</v>
      </c>
    </row>
    <row r="4584" spans="1:18" x14ac:dyDescent="0.25">
      <c r="A4584" s="14">
        <f t="shared" si="142"/>
        <v>4583</v>
      </c>
      <c r="B4584" s="15">
        <v>44501</v>
      </c>
      <c r="C4584" s="7">
        <v>44504</v>
      </c>
      <c r="D4584" s="8" t="s">
        <v>842</v>
      </c>
      <c r="E4584" s="22" t="s">
        <v>164</v>
      </c>
      <c r="F4584" s="67" t="s">
        <v>1744</v>
      </c>
      <c r="G4584" s="8"/>
      <c r="H4584" s="67" t="s">
        <v>1742</v>
      </c>
      <c r="I4584" s="22" t="s">
        <v>272</v>
      </c>
      <c r="J4584" s="68">
        <v>1</v>
      </c>
      <c r="K4584" s="13">
        <f>IFERROR(VLOOKUP(I4584,'LISTES stock'!A$2:B$1487,2,0)+SUMIFS(J4584:J4584,D4584:D4584,"ENTRÉE",I4584:I4584,I4584)-SUMIFS(J4584:J4584,D4584:D4584,"SORTIE",I4584:I4584,I4584),"")</f>
        <v>-3</v>
      </c>
      <c r="L4584" s="13">
        <f>IFERROR(VLOOKUP(I4584,T_LISTES[],3,0),"")</f>
        <v>0</v>
      </c>
      <c r="M4584" s="13" t="str">
        <f t="shared" si="143"/>
        <v>COMMANDER</v>
      </c>
      <c r="N4584" s="23"/>
      <c r="O4584" s="8"/>
      <c r="P4584" s="69">
        <v>0</v>
      </c>
      <c r="Q4584" s="22"/>
      <c r="R4584" s="14" t="s">
        <v>1743</v>
      </c>
    </row>
    <row r="4585" spans="1:18" x14ac:dyDescent="0.25">
      <c r="A4585" s="14">
        <f t="shared" si="142"/>
        <v>4584</v>
      </c>
      <c r="B4585" s="15">
        <v>44501</v>
      </c>
      <c r="C4585" s="7">
        <v>44504</v>
      </c>
      <c r="D4585" s="8" t="s">
        <v>842</v>
      </c>
      <c r="E4585" s="22" t="s">
        <v>798</v>
      </c>
      <c r="F4585" s="67" t="s">
        <v>1860</v>
      </c>
      <c r="G4585" s="8"/>
      <c r="H4585" s="67" t="s">
        <v>26</v>
      </c>
      <c r="I4585" s="22" t="s">
        <v>647</v>
      </c>
      <c r="J4585" s="68">
        <v>2</v>
      </c>
      <c r="K4585" s="13">
        <f>IFERROR(VLOOKUP(I4585,'LISTES stock'!A$2:B$1487,2,0)+SUMIFS(J4585:J4585,D4585:D4585,"ENTRÉE",I4585:I4585,I4585)-SUMIFS(J4585:J4585,D4585:D4585,"SORTIE",I4585:I4585,I4585),"")</f>
        <v>-13</v>
      </c>
      <c r="L4585" s="13">
        <f>IFERROR(VLOOKUP(I4585,T_LISTES[],3,0),"")</f>
        <v>2</v>
      </c>
      <c r="M4585" s="13" t="str">
        <f t="shared" si="143"/>
        <v>COMMANDER</v>
      </c>
      <c r="N4585" s="23"/>
      <c r="O4585" s="8"/>
      <c r="P4585" s="69">
        <v>0</v>
      </c>
      <c r="Q4585" s="22" t="s">
        <v>1891</v>
      </c>
      <c r="R4585" s="14" t="s">
        <v>2249</v>
      </c>
    </row>
    <row r="4586" spans="1:18" x14ac:dyDescent="0.25">
      <c r="A4586" s="14">
        <f t="shared" si="142"/>
        <v>4585</v>
      </c>
      <c r="B4586" s="15">
        <v>44501</v>
      </c>
      <c r="C4586" s="7">
        <v>44504</v>
      </c>
      <c r="D4586" s="8" t="s">
        <v>842</v>
      </c>
      <c r="E4586" s="22" t="s">
        <v>220</v>
      </c>
      <c r="F4586" s="67" t="s">
        <v>1747</v>
      </c>
      <c r="G4586" s="8"/>
      <c r="H4586" s="67" t="s">
        <v>26</v>
      </c>
      <c r="I4586" s="22" t="s">
        <v>136</v>
      </c>
      <c r="J4586" s="68">
        <v>1</v>
      </c>
      <c r="K4586" s="13">
        <f>IFERROR(VLOOKUP(I4586,'LISTES stock'!A$2:B$1487,2,0)+SUMIFS(J4586:J4586,D4586:D4586,"ENTRÉE",I4586:I4586,I4586)-SUMIFS(J4586:J4586,D4586:D4586,"SORTIE",I4586:I4586,I4586),"")</f>
        <v>-1</v>
      </c>
      <c r="L4586" s="13">
        <f>IFERROR(VLOOKUP(I4586,T_LISTES[],3,0),"")</f>
        <v>2</v>
      </c>
      <c r="M4586" s="13" t="str">
        <f t="shared" si="143"/>
        <v>COMMANDER</v>
      </c>
      <c r="N4586" s="23"/>
      <c r="O4586" s="8"/>
      <c r="P4586" s="69">
        <v>0</v>
      </c>
      <c r="Q4586" s="22"/>
      <c r="R4586" s="14" t="s">
        <v>1842</v>
      </c>
    </row>
    <row r="4587" spans="1:18" x14ac:dyDescent="0.25">
      <c r="A4587" s="14">
        <f t="shared" si="142"/>
        <v>4586</v>
      </c>
      <c r="B4587" s="15">
        <v>44501</v>
      </c>
      <c r="C4587" s="7">
        <v>44504</v>
      </c>
      <c r="D4587" s="8" t="s">
        <v>842</v>
      </c>
      <c r="E4587" s="22" t="s">
        <v>38</v>
      </c>
      <c r="F4587" s="67" t="s">
        <v>1735</v>
      </c>
      <c r="G4587" s="8"/>
      <c r="H4587" s="67" t="s">
        <v>1742</v>
      </c>
      <c r="I4587" s="22" t="s">
        <v>950</v>
      </c>
      <c r="J4587" s="68">
        <v>1</v>
      </c>
      <c r="K4587" s="13">
        <f>IFERROR(VLOOKUP(I4587,'LISTES stock'!A$2:B$1487,2,0)+SUMIFS(J4587:J4587,D4587:D4587,"ENTRÉE",I4587:I4587,I4587)-SUMIFS(J4587:J4587,D4587:D4587,"SORTIE",I4587:I4587,I4587),"")</f>
        <v>-2</v>
      </c>
      <c r="L4587" s="13">
        <f>IFERROR(VLOOKUP(I4587,T_LISTES[],3,0),"")</f>
        <v>2</v>
      </c>
      <c r="M4587" s="13" t="str">
        <f t="shared" si="143"/>
        <v>COMMANDER</v>
      </c>
      <c r="N4587" s="23"/>
      <c r="O4587" s="8"/>
      <c r="P4587" s="69">
        <v>10000</v>
      </c>
      <c r="Q4587" s="22"/>
      <c r="R4587" s="14" t="s">
        <v>1743</v>
      </c>
    </row>
    <row r="4588" spans="1:18" x14ac:dyDescent="0.25">
      <c r="A4588" s="14">
        <f t="shared" si="142"/>
        <v>4587</v>
      </c>
      <c r="B4588" s="15">
        <v>44501</v>
      </c>
      <c r="C4588" s="7">
        <v>44504</v>
      </c>
      <c r="D4588" s="8" t="s">
        <v>842</v>
      </c>
      <c r="E4588" s="22" t="s">
        <v>1734</v>
      </c>
      <c r="F4588" s="67" t="s">
        <v>2207</v>
      </c>
      <c r="G4588" s="8"/>
      <c r="H4588" s="67" t="s">
        <v>1748</v>
      </c>
      <c r="I4588" s="22" t="s">
        <v>407</v>
      </c>
      <c r="J4588" s="68">
        <v>1</v>
      </c>
      <c r="K4588" s="13">
        <f>IFERROR(VLOOKUP(I4588,'LISTES stock'!A$2:B$1487,2,0)+SUMIFS(J4588:J4588,D4588:D4588,"ENTRÉE",I4588:I4588,I4588)-SUMIFS(J4588:J4588,D4588:D4588,"SORTIE",I4588:I4588,I4588),"")</f>
        <v>0</v>
      </c>
      <c r="L4588" s="13">
        <f>IFERROR(VLOOKUP(I4588,T_LISTES[],3,0),"")</f>
        <v>2</v>
      </c>
      <c r="M4588" s="13" t="str">
        <f t="shared" si="143"/>
        <v>COMMANDER</v>
      </c>
      <c r="N4588" s="23"/>
      <c r="O4588" s="8"/>
      <c r="P4588" s="69">
        <v>18500</v>
      </c>
      <c r="Q4588" s="22" t="s">
        <v>1803</v>
      </c>
      <c r="R4588" s="14" t="s">
        <v>1739</v>
      </c>
    </row>
    <row r="4589" spans="1:18" x14ac:dyDescent="0.25">
      <c r="A4589" s="14">
        <f t="shared" si="142"/>
        <v>4588</v>
      </c>
      <c r="B4589" s="15">
        <v>44501</v>
      </c>
      <c r="C4589" s="7">
        <v>44504</v>
      </c>
      <c r="D4589" s="8" t="s">
        <v>842</v>
      </c>
      <c r="E4589" s="22" t="s">
        <v>662</v>
      </c>
      <c r="F4589" s="67" t="s">
        <v>1860</v>
      </c>
      <c r="G4589" s="8"/>
      <c r="H4589" s="67" t="s">
        <v>26</v>
      </c>
      <c r="I4589" s="22" t="s">
        <v>135</v>
      </c>
      <c r="J4589" s="68">
        <v>1</v>
      </c>
      <c r="K4589" s="13">
        <f>IFERROR(VLOOKUP(I4589,'LISTES stock'!A$2:B$1487,2,0)+SUMIFS(J4589:J4589,D4589:D4589,"ENTRÉE",I4589:I4589,I4589)-SUMIFS(J4589:J4589,D4589:D4589,"SORTIE",I4589:I4589,I4589),"")</f>
        <v>-87</v>
      </c>
      <c r="L4589" s="13">
        <f>IFERROR(VLOOKUP(I4589,T_LISTES[],3,0),"")</f>
        <v>2</v>
      </c>
      <c r="M4589" s="13" t="str">
        <f t="shared" si="143"/>
        <v>COMMANDER</v>
      </c>
      <c r="N4589" s="23"/>
      <c r="O4589" s="8"/>
      <c r="P4589" s="69">
        <v>0</v>
      </c>
      <c r="Q4589" s="22" t="s">
        <v>1891</v>
      </c>
      <c r="R4589" s="14" t="s">
        <v>2250</v>
      </c>
    </row>
    <row r="4590" spans="1:18" x14ac:dyDescent="0.25">
      <c r="A4590" s="14">
        <f t="shared" si="142"/>
        <v>4589</v>
      </c>
      <c r="B4590" s="15">
        <v>44501</v>
      </c>
      <c r="C4590" s="7">
        <v>44504</v>
      </c>
      <c r="D4590" s="8" t="s">
        <v>842</v>
      </c>
      <c r="E4590" s="22" t="s">
        <v>224</v>
      </c>
      <c r="F4590" s="67" t="s">
        <v>1867</v>
      </c>
      <c r="G4590" s="8"/>
      <c r="H4590" s="67" t="s">
        <v>1742</v>
      </c>
      <c r="I4590" s="22" t="s">
        <v>329</v>
      </c>
      <c r="J4590" s="68">
        <v>1</v>
      </c>
      <c r="K4590" s="13">
        <f>IFERROR(VLOOKUP(I4590,'LISTES stock'!A$2:B$1487,2,0)+SUMIFS(J4590:J4590,D4590:D4590,"ENTRÉE",I4590:I4590,I4590)-SUMIFS(J4590:J4590,D4590:D4590,"SORTIE",I4590:I4590,I4590),"")</f>
        <v>33</v>
      </c>
      <c r="L4590" s="13">
        <f>IFERROR(VLOOKUP(I4590,T_LISTES[],3,0),"")</f>
        <v>2</v>
      </c>
      <c r="M4590" s="13" t="str">
        <f t="shared" si="143"/>
        <v/>
      </c>
      <c r="N4590" s="23"/>
      <c r="O4590" s="8"/>
      <c r="P4590" s="69">
        <v>0</v>
      </c>
      <c r="Q4590" s="22"/>
      <c r="R4590" s="14" t="s">
        <v>2204</v>
      </c>
    </row>
    <row r="4591" spans="1:18" x14ac:dyDescent="0.25">
      <c r="A4591" s="14">
        <f t="shared" si="142"/>
        <v>4590</v>
      </c>
      <c r="B4591" s="15">
        <v>44501</v>
      </c>
      <c r="C4591" s="7">
        <v>44504</v>
      </c>
      <c r="D4591" s="8" t="s">
        <v>842</v>
      </c>
      <c r="E4591" s="22" t="s">
        <v>669</v>
      </c>
      <c r="F4591" s="67" t="s">
        <v>1870</v>
      </c>
      <c r="G4591" s="8"/>
      <c r="H4591" s="67" t="s">
        <v>1796</v>
      </c>
      <c r="I4591" s="22" t="s">
        <v>205</v>
      </c>
      <c r="J4591" s="68">
        <v>1</v>
      </c>
      <c r="K4591" s="13">
        <f>IFERROR(VLOOKUP(I4591,'LISTES stock'!A$2:B$1487,2,0)+SUMIFS(J4591:J4591,D4591:D4591,"ENTRÉE",I4591:I4591,I4591)-SUMIFS(J4591:J4591,D4591:D4591,"SORTIE",I4591:I4591,I4591),"")</f>
        <v>-16</v>
      </c>
      <c r="L4591" s="13">
        <f>IFERROR(VLOOKUP(I4591,T_LISTES[],3,0),"")</f>
        <v>0</v>
      </c>
      <c r="M4591" s="13" t="str">
        <f t="shared" si="143"/>
        <v>COMMANDER</v>
      </c>
      <c r="N4591" s="23"/>
      <c r="O4591" s="8"/>
      <c r="P4591" s="69">
        <v>0</v>
      </c>
      <c r="Q4591" s="22"/>
      <c r="R4591" s="14" t="s">
        <v>1865</v>
      </c>
    </row>
    <row r="4592" spans="1:18" x14ac:dyDescent="0.25">
      <c r="A4592" s="14">
        <f t="shared" si="142"/>
        <v>4591</v>
      </c>
      <c r="B4592" s="15">
        <v>44501</v>
      </c>
      <c r="C4592" s="7">
        <v>44504</v>
      </c>
      <c r="D4592" s="8" t="s">
        <v>842</v>
      </c>
      <c r="E4592" s="22" t="s">
        <v>72</v>
      </c>
      <c r="F4592" s="67" t="s">
        <v>1747</v>
      </c>
      <c r="G4592" s="8"/>
      <c r="H4592" s="67" t="s">
        <v>17</v>
      </c>
      <c r="I4592" s="22" t="s">
        <v>280</v>
      </c>
      <c r="J4592" s="68">
        <v>1</v>
      </c>
      <c r="K4592" s="13">
        <f>IFERROR(VLOOKUP(I4592,'LISTES stock'!A$2:B$1487,2,0)+SUMIFS(J4592:J4592,D4592:D4592,"ENTRÉE",I4592:I4592,I4592)-SUMIFS(J4592:J4592,D4592:D4592,"SORTIE",I4592:I4592,I4592),"")</f>
        <v>-14</v>
      </c>
      <c r="L4592" s="13">
        <f>IFERROR(VLOOKUP(I4592,T_LISTES[],3,0),"")</f>
        <v>0</v>
      </c>
      <c r="M4592" s="13" t="str">
        <f t="shared" si="143"/>
        <v>COMMANDER</v>
      </c>
      <c r="N4592" s="23"/>
      <c r="O4592" s="8"/>
      <c r="P4592" s="69">
        <v>1500</v>
      </c>
      <c r="Q4592" s="22" t="s">
        <v>2251</v>
      </c>
      <c r="R4592" s="14" t="s">
        <v>1754</v>
      </c>
    </row>
    <row r="4593" spans="1:18" x14ac:dyDescent="0.25">
      <c r="A4593" s="14">
        <f t="shared" si="142"/>
        <v>4592</v>
      </c>
      <c r="B4593" s="15">
        <v>44501</v>
      </c>
      <c r="C4593" s="7">
        <v>44504</v>
      </c>
      <c r="D4593" s="8" t="s">
        <v>842</v>
      </c>
      <c r="E4593" s="22" t="s">
        <v>269</v>
      </c>
      <c r="F4593" s="67" t="s">
        <v>1860</v>
      </c>
      <c r="G4593" s="8"/>
      <c r="H4593" s="67" t="s">
        <v>33</v>
      </c>
      <c r="I4593" s="22" t="s">
        <v>1101</v>
      </c>
      <c r="J4593" s="68">
        <v>1</v>
      </c>
      <c r="K4593" s="13">
        <f>IFERROR(VLOOKUP(I4593,'LISTES stock'!A$2:B$1487,2,0)+SUMIFS(J4593:J4593,D4593:D4593,"ENTRÉE",I4593:I4593,I4593)-SUMIFS(J4593:J4593,D4593:D4593,"SORTIE",I4593:I4593,I4593),"")</f>
        <v>1</v>
      </c>
      <c r="L4593" s="13">
        <f>IFERROR(VLOOKUP(I4593,T_LISTES[],3,0),"")</f>
        <v>2</v>
      </c>
      <c r="M4593" s="13" t="str">
        <f t="shared" si="143"/>
        <v>COMMANDER</v>
      </c>
      <c r="N4593" s="23"/>
      <c r="O4593" s="8"/>
      <c r="P4593" s="69">
        <v>85000</v>
      </c>
      <c r="Q4593" s="22"/>
      <c r="R4593" s="14" t="s">
        <v>1737</v>
      </c>
    </row>
    <row r="4594" spans="1:18" x14ac:dyDescent="0.25">
      <c r="A4594" s="14">
        <f t="shared" si="142"/>
        <v>4593</v>
      </c>
      <c r="B4594" s="15">
        <v>44501</v>
      </c>
      <c r="C4594" s="7">
        <v>44504</v>
      </c>
      <c r="D4594" s="8" t="s">
        <v>842</v>
      </c>
      <c r="E4594" s="22" t="s">
        <v>269</v>
      </c>
      <c r="F4594" s="67" t="s">
        <v>1744</v>
      </c>
      <c r="G4594" s="8"/>
      <c r="H4594" s="67" t="s">
        <v>33</v>
      </c>
      <c r="I4594" s="22" t="s">
        <v>292</v>
      </c>
      <c r="J4594" s="68">
        <v>1</v>
      </c>
      <c r="K4594" s="13">
        <f>IFERROR(VLOOKUP(I4594,'LISTES stock'!A$2:B$1487,2,0)+SUMIFS(J4594:J4594,D4594:D4594,"ENTRÉE",I4594:I4594,I4594)-SUMIFS(J4594:J4594,D4594:D4594,"SORTIE",I4594:I4594,I4594),"")</f>
        <v>0</v>
      </c>
      <c r="L4594" s="13">
        <f>IFERROR(VLOOKUP(I4594,T_LISTES[],3,0),"")</f>
        <v>0</v>
      </c>
      <c r="M4594" s="13" t="str">
        <f t="shared" si="143"/>
        <v>COMMANDER</v>
      </c>
      <c r="N4594" s="23"/>
      <c r="O4594" s="8"/>
      <c r="P4594" s="69">
        <v>60000</v>
      </c>
      <c r="Q4594" s="22"/>
      <c r="R4594" s="14" t="s">
        <v>1737</v>
      </c>
    </row>
    <row r="4595" spans="1:18" x14ac:dyDescent="0.25">
      <c r="A4595" s="14">
        <f t="shared" si="142"/>
        <v>4594</v>
      </c>
      <c r="B4595" s="15">
        <v>44501</v>
      </c>
      <c r="C4595" s="7">
        <v>44504</v>
      </c>
      <c r="D4595" s="8" t="s">
        <v>842</v>
      </c>
      <c r="E4595" s="22" t="s">
        <v>669</v>
      </c>
      <c r="F4595" s="67" t="s">
        <v>1870</v>
      </c>
      <c r="G4595" s="8"/>
      <c r="H4595" s="67" t="s">
        <v>1796</v>
      </c>
      <c r="I4595" s="22" t="s">
        <v>335</v>
      </c>
      <c r="J4595" s="68">
        <v>1</v>
      </c>
      <c r="K4595" s="13">
        <f>IFERROR(VLOOKUP(I4595,'LISTES stock'!A$2:B$1487,2,0)+SUMIFS(J4595:J4595,D4595:D4595,"ENTRÉE",I4595:I4595,I4595)-SUMIFS(J4595:J4595,D4595:D4595,"SORTIE",I4595:I4595,I4595),"")</f>
        <v>10</v>
      </c>
      <c r="L4595" s="13">
        <f>IFERROR(VLOOKUP(I4595,T_LISTES[],3,0),"")</f>
        <v>0</v>
      </c>
      <c r="M4595" s="13" t="str">
        <f t="shared" si="143"/>
        <v/>
      </c>
      <c r="N4595" s="23"/>
      <c r="O4595" s="8"/>
      <c r="P4595" s="69">
        <v>2500</v>
      </c>
      <c r="Q4595" s="22"/>
      <c r="R4595" s="14" t="s">
        <v>2252</v>
      </c>
    </row>
    <row r="4596" spans="1:18" x14ac:dyDescent="0.25">
      <c r="A4596" s="14">
        <f t="shared" si="142"/>
        <v>4595</v>
      </c>
      <c r="B4596" s="15">
        <v>44501</v>
      </c>
      <c r="C4596" s="7">
        <v>44504</v>
      </c>
      <c r="D4596" s="75" t="s">
        <v>844</v>
      </c>
      <c r="E4596" s="22" t="s">
        <v>2298</v>
      </c>
      <c r="F4596" s="67" t="s">
        <v>1860</v>
      </c>
      <c r="G4596" s="8"/>
      <c r="H4596" s="67"/>
      <c r="I4596" s="22" t="s">
        <v>473</v>
      </c>
      <c r="J4596" s="68">
        <v>6</v>
      </c>
      <c r="K4596" s="13">
        <f>IFERROR(VLOOKUP(I4596,'LISTES stock'!A$2:B$1487,2,0)+SUMIFS(J4596:J4596,D4596:D4596,"ENTRÉE",I4596:I4596,I4596)-SUMIFS(J4596:J4596,D4596:D4596,"SORTIE",I4596:I4596,I4596),"")</f>
        <v>20</v>
      </c>
      <c r="L4596" s="13">
        <f>IFERROR(VLOOKUP(I4596,T_LISTES[],3,0),"")</f>
        <v>0</v>
      </c>
      <c r="M4596" s="13" t="str">
        <f t="shared" si="143"/>
        <v/>
      </c>
      <c r="N4596" s="23"/>
      <c r="O4596" s="8"/>
      <c r="P4596" s="69">
        <v>0</v>
      </c>
      <c r="Q4596" s="22"/>
      <c r="R4596" s="14"/>
    </row>
    <row r="4597" spans="1:18" x14ac:dyDescent="0.25">
      <c r="A4597" s="14">
        <f t="shared" si="142"/>
        <v>4596</v>
      </c>
      <c r="B4597" s="15">
        <v>44501</v>
      </c>
      <c r="C4597" s="7">
        <v>44504</v>
      </c>
      <c r="D4597" s="75" t="s">
        <v>844</v>
      </c>
      <c r="E4597" s="22" t="s">
        <v>2298</v>
      </c>
      <c r="F4597" s="67" t="s">
        <v>1860</v>
      </c>
      <c r="G4597" s="8"/>
      <c r="H4597" s="67"/>
      <c r="I4597" s="22" t="s">
        <v>473</v>
      </c>
      <c r="J4597" s="68">
        <v>6</v>
      </c>
      <c r="K4597" s="13">
        <f>IFERROR(VLOOKUP(I4597,'LISTES stock'!A$2:B$1487,2,0)+SUMIFS(J4597:J4597,D4597:D4597,"ENTRÉE",I4597:I4597,I4597)-SUMIFS(J4597:J4597,D4597:D4597,"SORTIE",I4597:I4597,I4597),"")</f>
        <v>20</v>
      </c>
      <c r="L4597" s="13">
        <f>IFERROR(VLOOKUP(I4597,T_LISTES[],3,0),"")</f>
        <v>0</v>
      </c>
      <c r="M4597" s="13" t="str">
        <f t="shared" si="143"/>
        <v/>
      </c>
      <c r="N4597" s="23"/>
      <c r="O4597" s="8"/>
      <c r="P4597" s="69">
        <v>0</v>
      </c>
      <c r="Q4597" s="22" t="s">
        <v>2051</v>
      </c>
      <c r="R4597" s="14"/>
    </row>
    <row r="4598" spans="1:18" x14ac:dyDescent="0.25">
      <c r="A4598" s="14">
        <f t="shared" si="142"/>
        <v>4597</v>
      </c>
      <c r="B4598" s="15">
        <v>44501</v>
      </c>
      <c r="C4598" s="7">
        <v>44504</v>
      </c>
      <c r="D4598" s="75" t="s">
        <v>844</v>
      </c>
      <c r="E4598" s="22" t="s">
        <v>2298</v>
      </c>
      <c r="F4598" s="67" t="s">
        <v>1878</v>
      </c>
      <c r="G4598" s="8"/>
      <c r="H4598" s="67"/>
      <c r="I4598" s="22" t="s">
        <v>458</v>
      </c>
      <c r="J4598" s="68">
        <v>6</v>
      </c>
      <c r="K4598" s="13">
        <f>IFERROR(VLOOKUP(I4598,'LISTES stock'!A$2:B$1487,2,0)+SUMIFS(J4598:J4598,D4598:D4598,"ENTRÉE",I4598:I4598,I4598)-SUMIFS(J4598:J4598,D4598:D4598,"SORTIE",I4598:I4598,I4598),"")</f>
        <v>13</v>
      </c>
      <c r="L4598" s="13">
        <f>IFERROR(VLOOKUP(I4598,T_LISTES[],3,0),"")</f>
        <v>0</v>
      </c>
      <c r="M4598" s="13" t="str">
        <f t="shared" si="143"/>
        <v/>
      </c>
      <c r="N4598" s="23"/>
      <c r="O4598" s="8"/>
      <c r="P4598" s="69">
        <v>0</v>
      </c>
      <c r="Q4598" s="22"/>
      <c r="R4598" s="14"/>
    </row>
    <row r="4599" spans="1:18" x14ac:dyDescent="0.25">
      <c r="A4599" s="14">
        <f t="shared" si="142"/>
        <v>4598</v>
      </c>
      <c r="B4599" s="15">
        <v>44501</v>
      </c>
      <c r="C4599" s="7">
        <v>44504</v>
      </c>
      <c r="D4599" s="75" t="s">
        <v>844</v>
      </c>
      <c r="E4599" s="22" t="s">
        <v>2298</v>
      </c>
      <c r="F4599" s="67" t="s">
        <v>1965</v>
      </c>
      <c r="G4599" s="8"/>
      <c r="H4599" s="67"/>
      <c r="I4599" s="22" t="s">
        <v>39</v>
      </c>
      <c r="J4599" s="68">
        <v>50</v>
      </c>
      <c r="K4599" s="13">
        <f>IFERROR(VLOOKUP(I4599,'LISTES stock'!A$2:B$1487,2,0)+SUMIFS(J4599:J4599,D4599:D4599,"ENTRÉE",I4599:I4599,I4599)-SUMIFS(J4599:J4599,D4599:D4599,"SORTIE",I4599:I4599,I4599),"")</f>
        <v>89</v>
      </c>
      <c r="L4599" s="13">
        <f>IFERROR(VLOOKUP(I4599,T_LISTES[],3,0),"")</f>
        <v>0</v>
      </c>
      <c r="M4599" s="13" t="str">
        <f t="shared" si="143"/>
        <v/>
      </c>
      <c r="N4599" s="23"/>
      <c r="O4599" s="8"/>
      <c r="P4599" s="69">
        <v>0</v>
      </c>
      <c r="Q4599" s="22"/>
      <c r="R4599" s="14"/>
    </row>
    <row r="4600" spans="1:18" x14ac:dyDescent="0.25">
      <c r="A4600" s="14">
        <f t="shared" si="142"/>
        <v>4599</v>
      </c>
      <c r="B4600" s="15">
        <v>44501</v>
      </c>
      <c r="C4600" s="7">
        <v>44504</v>
      </c>
      <c r="D4600" s="75" t="s">
        <v>844</v>
      </c>
      <c r="E4600" s="22" t="s">
        <v>2298</v>
      </c>
      <c r="F4600" s="67" t="s">
        <v>1965</v>
      </c>
      <c r="G4600" s="8"/>
      <c r="H4600" s="67"/>
      <c r="I4600" s="22" t="s">
        <v>185</v>
      </c>
      <c r="J4600" s="68">
        <v>10</v>
      </c>
      <c r="K4600" s="13">
        <f>IFERROR(VLOOKUP(I4600,'LISTES stock'!A$2:B$1487,2,0)+SUMIFS(J4600:J4600,D4600:D4600,"ENTRÉE",I4600:I4600,I4600)-SUMIFS(J4600:J4600,D4600:D4600,"SORTIE",I4600:I4600,I4600),"")</f>
        <v>36</v>
      </c>
      <c r="L4600" s="13">
        <f>IFERROR(VLOOKUP(I4600,T_LISTES[],3,0),"")</f>
        <v>0</v>
      </c>
      <c r="M4600" s="13" t="str">
        <f t="shared" si="143"/>
        <v/>
      </c>
      <c r="N4600" s="23"/>
      <c r="O4600" s="8"/>
      <c r="P4600" s="69">
        <v>0</v>
      </c>
      <c r="Q4600" s="22"/>
      <c r="R4600" s="14"/>
    </row>
    <row r="4601" spans="1:18" x14ac:dyDescent="0.25">
      <c r="A4601" s="14">
        <f t="shared" si="142"/>
        <v>4600</v>
      </c>
      <c r="B4601" s="15">
        <v>44501</v>
      </c>
      <c r="C4601" s="7">
        <v>44504</v>
      </c>
      <c r="D4601" s="75" t="s">
        <v>844</v>
      </c>
      <c r="E4601" s="22" t="s">
        <v>2298</v>
      </c>
      <c r="F4601" s="67" t="s">
        <v>1860</v>
      </c>
      <c r="G4601" s="8"/>
      <c r="H4601" s="67"/>
      <c r="I4601" s="22" t="s">
        <v>1101</v>
      </c>
      <c r="J4601" s="68">
        <v>2</v>
      </c>
      <c r="K4601" s="13">
        <f>IFERROR(VLOOKUP(I4601,'LISTES stock'!A$2:B$1487,2,0)+SUMIFS(J4601:J4601,D4601:D4601,"ENTRÉE",I4601:I4601,I4601)-SUMIFS(J4601:J4601,D4601:D4601,"SORTIE",I4601:I4601,I4601),"")</f>
        <v>4</v>
      </c>
      <c r="L4601" s="13">
        <f>IFERROR(VLOOKUP(I4601,T_LISTES[],3,0),"")</f>
        <v>2</v>
      </c>
      <c r="M4601" s="13" t="str">
        <f t="shared" si="143"/>
        <v/>
      </c>
      <c r="N4601" s="23"/>
      <c r="O4601" s="8"/>
      <c r="P4601" s="69">
        <v>170000</v>
      </c>
      <c r="Q4601" s="22" t="s">
        <v>2535</v>
      </c>
      <c r="R4601" s="14"/>
    </row>
    <row r="4602" spans="1:18" x14ac:dyDescent="0.25">
      <c r="A4602" s="14">
        <f t="shared" si="142"/>
        <v>4601</v>
      </c>
      <c r="B4602" s="15">
        <v>44501</v>
      </c>
      <c r="C4602" s="7">
        <v>44505</v>
      </c>
      <c r="D4602" s="8" t="s">
        <v>842</v>
      </c>
      <c r="E4602" s="22" t="s">
        <v>93</v>
      </c>
      <c r="F4602" s="67" t="s">
        <v>1860</v>
      </c>
      <c r="G4602" s="8"/>
      <c r="H4602" s="67" t="s">
        <v>33</v>
      </c>
      <c r="I4602" s="22" t="s">
        <v>931</v>
      </c>
      <c r="J4602" s="68">
        <v>1</v>
      </c>
      <c r="K4602" s="13">
        <f>IFERROR(VLOOKUP(I4602,'LISTES stock'!A$2:B$1487,2,0)+SUMIFS(J4602:J4602,D4602:D4602,"ENTRÉE",I4602:I4602,I4602)-SUMIFS(J4602:J4602,D4602:D4602,"SORTIE",I4602:I4602,I4602),"")</f>
        <v>0</v>
      </c>
      <c r="L4602" s="13">
        <f>IFERROR(VLOOKUP(I4602,T_LISTES[],3,0),"")</f>
        <v>2</v>
      </c>
      <c r="M4602" s="13" t="str">
        <f t="shared" si="143"/>
        <v>COMMANDER</v>
      </c>
      <c r="N4602" s="23"/>
      <c r="O4602" s="8"/>
      <c r="P4602" s="69">
        <v>7000</v>
      </c>
      <c r="Q4602" s="22"/>
      <c r="R4602" s="14" t="s">
        <v>1767</v>
      </c>
    </row>
    <row r="4603" spans="1:18" x14ac:dyDescent="0.25">
      <c r="A4603" s="14">
        <f t="shared" ref="A4603:A4666" si="144">ROW()-1</f>
        <v>4602</v>
      </c>
      <c r="B4603" s="15">
        <v>44501</v>
      </c>
      <c r="C4603" s="7">
        <v>44505</v>
      </c>
      <c r="D4603" s="8" t="s">
        <v>842</v>
      </c>
      <c r="E4603" s="22" t="s">
        <v>256</v>
      </c>
      <c r="F4603" s="67" t="s">
        <v>1867</v>
      </c>
      <c r="G4603" s="8"/>
      <c r="H4603" s="67" t="s">
        <v>1742</v>
      </c>
      <c r="I4603" s="22" t="s">
        <v>329</v>
      </c>
      <c r="J4603" s="68">
        <v>1</v>
      </c>
      <c r="K4603" s="13">
        <f>IFERROR(VLOOKUP(I4603,'LISTES stock'!A$2:B$1487,2,0)+SUMIFS(J4603:J4603,D4603:D4603,"ENTRÉE",I4603:I4603,I4603)-SUMIFS(J4603:J4603,D4603:D4603,"SORTIE",I4603:I4603,I4603),"")</f>
        <v>33</v>
      </c>
      <c r="L4603" s="13">
        <f>IFERROR(VLOOKUP(I4603,T_LISTES[],3,0),"")</f>
        <v>2</v>
      </c>
      <c r="M4603" s="13" t="str">
        <f t="shared" ref="M4603:M4666" si="145">IF($K4603&lt;=$L4603,"COMMANDER","")</f>
        <v/>
      </c>
      <c r="N4603" s="23"/>
      <c r="O4603" s="8"/>
      <c r="P4603" s="69">
        <v>1500</v>
      </c>
      <c r="Q4603" s="22"/>
      <c r="R4603" s="14" t="s">
        <v>2211</v>
      </c>
    </row>
    <row r="4604" spans="1:18" x14ac:dyDescent="0.25">
      <c r="A4604" s="14">
        <f t="shared" si="144"/>
        <v>4603</v>
      </c>
      <c r="B4604" s="15">
        <v>44501</v>
      </c>
      <c r="C4604" s="7">
        <v>44505</v>
      </c>
      <c r="D4604" s="8" t="s">
        <v>842</v>
      </c>
      <c r="E4604" s="22" t="s">
        <v>269</v>
      </c>
      <c r="F4604" s="67" t="s">
        <v>1860</v>
      </c>
      <c r="G4604" s="8"/>
      <c r="H4604" s="67" t="s">
        <v>33</v>
      </c>
      <c r="I4604" s="22" t="s">
        <v>473</v>
      </c>
      <c r="J4604" s="68">
        <v>2</v>
      </c>
      <c r="K4604" s="13">
        <f>IFERROR(VLOOKUP(I4604,'LISTES stock'!A$2:B$1487,2,0)+SUMIFS(J4604:J4604,D4604:D4604,"ENTRÉE",I4604:I4604,I4604)-SUMIFS(J4604:J4604,D4604:D4604,"SORTIE",I4604:I4604,I4604),"")</f>
        <v>12</v>
      </c>
      <c r="L4604" s="13">
        <f>IFERROR(VLOOKUP(I4604,T_LISTES[],3,0),"")</f>
        <v>0</v>
      </c>
      <c r="M4604" s="13" t="str">
        <f t="shared" si="145"/>
        <v/>
      </c>
      <c r="N4604" s="23"/>
      <c r="O4604" s="8"/>
      <c r="P4604" s="69">
        <v>0</v>
      </c>
      <c r="Q4604" s="22"/>
      <c r="R4604" s="14" t="s">
        <v>1737</v>
      </c>
    </row>
    <row r="4605" spans="1:18" x14ac:dyDescent="0.25">
      <c r="A4605" s="14">
        <f t="shared" si="144"/>
        <v>4604</v>
      </c>
      <c r="B4605" s="15">
        <v>44501</v>
      </c>
      <c r="C4605" s="7">
        <v>44505</v>
      </c>
      <c r="D4605" s="8" t="s">
        <v>842</v>
      </c>
      <c r="E4605" s="22" t="s">
        <v>6</v>
      </c>
      <c r="F4605" s="67" t="s">
        <v>1747</v>
      </c>
      <c r="G4605" s="8"/>
      <c r="H4605" s="67" t="s">
        <v>20</v>
      </c>
      <c r="I4605" s="22" t="s">
        <v>19</v>
      </c>
      <c r="J4605" s="68">
        <v>3</v>
      </c>
      <c r="K4605" s="13">
        <f>IFERROR(VLOOKUP(I4605,'LISTES stock'!A$2:B$1487,2,0)+SUMIFS(J4605:J4605,D4605:D4605,"ENTRÉE",I4605:I4605,I4605)-SUMIFS(J4605:J4605,D4605:D4605,"SORTIE",I4605:I4605,I4605),"")</f>
        <v>49</v>
      </c>
      <c r="L4605" s="13">
        <f>IFERROR(VLOOKUP(I4605,T_LISTES[],3,0),"")</f>
        <v>2</v>
      </c>
      <c r="M4605" s="13" t="str">
        <f t="shared" si="145"/>
        <v/>
      </c>
      <c r="N4605" s="23"/>
      <c r="O4605" s="8"/>
      <c r="P4605" s="69">
        <v>6000</v>
      </c>
      <c r="Q4605" s="22" t="s">
        <v>2253</v>
      </c>
      <c r="R4605" s="14" t="s">
        <v>1737</v>
      </c>
    </row>
    <row r="4606" spans="1:18" x14ac:dyDescent="0.25">
      <c r="A4606" s="14">
        <f t="shared" si="144"/>
        <v>4605</v>
      </c>
      <c r="B4606" s="15">
        <v>44501</v>
      </c>
      <c r="C4606" s="7">
        <v>44505</v>
      </c>
      <c r="D4606" s="8" t="s">
        <v>842</v>
      </c>
      <c r="E4606" s="22" t="s">
        <v>646</v>
      </c>
      <c r="F4606" s="67" t="s">
        <v>1860</v>
      </c>
      <c r="G4606" s="8"/>
      <c r="H4606" s="67" t="s">
        <v>33</v>
      </c>
      <c r="I4606" s="22" t="s">
        <v>559</v>
      </c>
      <c r="J4606" s="68">
        <v>1</v>
      </c>
      <c r="K4606" s="13">
        <f>IFERROR(VLOOKUP(I4606,'LISTES stock'!A$2:B$1487,2,0)+SUMIFS(J4606:J4606,D4606:D4606,"ENTRÉE",I4606:I4606,I4606)-SUMIFS(J4606:J4606,D4606:D4606,"SORTIE",I4606:I4606,I4606),"")</f>
        <v>-3</v>
      </c>
      <c r="L4606" s="13">
        <f>IFERROR(VLOOKUP(I4606,T_LISTES[],3,0),"")</f>
        <v>0</v>
      </c>
      <c r="M4606" s="13" t="str">
        <f t="shared" si="145"/>
        <v>COMMANDER</v>
      </c>
      <c r="N4606" s="23"/>
      <c r="O4606" s="8"/>
      <c r="P4606" s="69">
        <v>15000</v>
      </c>
      <c r="Q4606" s="22" t="s">
        <v>2254</v>
      </c>
      <c r="R4606" s="14" t="s">
        <v>1911</v>
      </c>
    </row>
    <row r="4607" spans="1:18" x14ac:dyDescent="0.25">
      <c r="A4607" s="14">
        <f t="shared" si="144"/>
        <v>4606</v>
      </c>
      <c r="B4607" s="15">
        <v>44501</v>
      </c>
      <c r="C4607" s="7">
        <v>44505</v>
      </c>
      <c r="D4607" s="8" t="s">
        <v>842</v>
      </c>
      <c r="E4607" s="22" t="s">
        <v>646</v>
      </c>
      <c r="F4607" s="67" t="s">
        <v>1860</v>
      </c>
      <c r="G4607" s="8"/>
      <c r="H4607" s="67" t="s">
        <v>26</v>
      </c>
      <c r="I4607" s="22" t="s">
        <v>135</v>
      </c>
      <c r="J4607" s="68">
        <v>1</v>
      </c>
      <c r="K4607" s="13">
        <f>IFERROR(VLOOKUP(I4607,'LISTES stock'!A$2:B$1487,2,0)+SUMIFS(J4607:J4607,D4607:D4607,"ENTRÉE",I4607:I4607,I4607)-SUMIFS(J4607:J4607,D4607:D4607,"SORTIE",I4607:I4607,I4607),"")</f>
        <v>-87</v>
      </c>
      <c r="L4607" s="13">
        <f>IFERROR(VLOOKUP(I4607,T_LISTES[],3,0),"")</f>
        <v>2</v>
      </c>
      <c r="M4607" s="13" t="str">
        <f t="shared" si="145"/>
        <v>COMMANDER</v>
      </c>
      <c r="N4607" s="23"/>
      <c r="O4607" s="8"/>
      <c r="P4607" s="69">
        <v>8500</v>
      </c>
      <c r="Q4607" s="22" t="s">
        <v>2254</v>
      </c>
      <c r="R4607" s="14" t="s">
        <v>1911</v>
      </c>
    </row>
    <row r="4608" spans="1:18" x14ac:dyDescent="0.25">
      <c r="A4608" s="14">
        <f t="shared" si="144"/>
        <v>4607</v>
      </c>
      <c r="B4608" s="15">
        <v>44501</v>
      </c>
      <c r="C4608" s="7">
        <v>44505</v>
      </c>
      <c r="D4608" s="8" t="s">
        <v>842</v>
      </c>
      <c r="E4608" s="22" t="s">
        <v>6</v>
      </c>
      <c r="F4608" s="67" t="s">
        <v>1747</v>
      </c>
      <c r="G4608" s="8"/>
      <c r="H4608" s="67" t="s">
        <v>17</v>
      </c>
      <c r="I4608" s="22" t="s">
        <v>56</v>
      </c>
      <c r="J4608" s="68">
        <v>6</v>
      </c>
      <c r="K4608" s="13">
        <f>IFERROR(VLOOKUP(I4608,'LISTES stock'!A$2:B$1487,2,0)+SUMIFS(J4608:J4608,D4608:D4608,"ENTRÉE",I4608:I4608,I4608)-SUMIFS(J4608:J4608,D4608:D4608,"SORTIE",I4608:I4608,I4608),"")</f>
        <v>3</v>
      </c>
      <c r="L4608" s="13">
        <f>IFERROR(VLOOKUP(I4608,T_LISTES[],3,0),"")</f>
        <v>0</v>
      </c>
      <c r="M4608" s="13" t="str">
        <f t="shared" si="145"/>
        <v/>
      </c>
      <c r="N4608" s="23"/>
      <c r="O4608" s="8"/>
      <c r="P4608" s="69">
        <v>0</v>
      </c>
      <c r="Q4608" s="22" t="s">
        <v>2041</v>
      </c>
      <c r="R4608" s="14" t="s">
        <v>1776</v>
      </c>
    </row>
    <row r="4609" spans="1:18" x14ac:dyDescent="0.25">
      <c r="A4609" s="14">
        <f t="shared" si="144"/>
        <v>4608</v>
      </c>
      <c r="B4609" s="15">
        <v>44501</v>
      </c>
      <c r="C4609" s="7">
        <v>44505</v>
      </c>
      <c r="D4609" s="8" t="s">
        <v>842</v>
      </c>
      <c r="E4609" s="22" t="s">
        <v>6</v>
      </c>
      <c r="F4609" s="67" t="s">
        <v>1747</v>
      </c>
      <c r="G4609" s="8"/>
      <c r="H4609" s="67" t="s">
        <v>20</v>
      </c>
      <c r="I4609" s="22" t="s">
        <v>16</v>
      </c>
      <c r="J4609" s="68">
        <v>1</v>
      </c>
      <c r="K4609" s="13">
        <f>IFERROR(VLOOKUP(I4609,'LISTES stock'!A$2:B$1487,2,0)+SUMIFS(J4609:J4609,D4609:D4609,"ENTRÉE",I4609:I4609,I4609)-SUMIFS(J4609:J4609,D4609:D4609,"SORTIE",I4609:I4609,I4609),"")</f>
        <v>-7</v>
      </c>
      <c r="L4609" s="13">
        <f>IFERROR(VLOOKUP(I4609,T_LISTES[],3,0),"")</f>
        <v>0</v>
      </c>
      <c r="M4609" s="13" t="str">
        <f t="shared" si="145"/>
        <v>COMMANDER</v>
      </c>
      <c r="N4609" s="23"/>
      <c r="O4609" s="8"/>
      <c r="P4609" s="69">
        <v>0</v>
      </c>
      <c r="Q4609" s="22" t="s">
        <v>1979</v>
      </c>
      <c r="R4609" s="14" t="s">
        <v>1776</v>
      </c>
    </row>
    <row r="4610" spans="1:18" x14ac:dyDescent="0.25">
      <c r="A4610" s="14">
        <f t="shared" si="144"/>
        <v>4609</v>
      </c>
      <c r="B4610" s="15">
        <v>44501</v>
      </c>
      <c r="C4610" s="7">
        <v>44505</v>
      </c>
      <c r="D4610" s="8" t="s">
        <v>842</v>
      </c>
      <c r="E4610" s="22" t="s">
        <v>6</v>
      </c>
      <c r="F4610" s="67" t="s">
        <v>1747</v>
      </c>
      <c r="G4610" s="8"/>
      <c r="H4610" s="67" t="s">
        <v>26</v>
      </c>
      <c r="I4610" s="22" t="s">
        <v>18</v>
      </c>
      <c r="J4610" s="68">
        <v>1</v>
      </c>
      <c r="K4610" s="13">
        <f>IFERROR(VLOOKUP(I4610,'LISTES stock'!A$2:B$1487,2,0)+SUMIFS(J4610:J4610,D4610:D4610,"ENTRÉE",I4610:I4610,I4610)-SUMIFS(J4610:J4610,D4610:D4610,"SORTIE",I4610:I4610,I4610),"")</f>
        <v>-58</v>
      </c>
      <c r="L4610" s="13">
        <f>IFERROR(VLOOKUP(I4610,T_LISTES[],3,0),"")</f>
        <v>0</v>
      </c>
      <c r="M4610" s="13" t="str">
        <f t="shared" si="145"/>
        <v>COMMANDER</v>
      </c>
      <c r="N4610" s="23"/>
      <c r="O4610" s="8"/>
      <c r="P4610" s="69">
        <v>0</v>
      </c>
      <c r="Q4610" s="22" t="s">
        <v>1979</v>
      </c>
      <c r="R4610" s="14" t="s">
        <v>1776</v>
      </c>
    </row>
    <row r="4611" spans="1:18" x14ac:dyDescent="0.25">
      <c r="A4611" s="14">
        <f t="shared" si="144"/>
        <v>4610</v>
      </c>
      <c r="B4611" s="15">
        <v>44501</v>
      </c>
      <c r="C4611" s="7">
        <v>44505</v>
      </c>
      <c r="D4611" s="8" t="s">
        <v>842</v>
      </c>
      <c r="E4611" s="22" t="s">
        <v>63</v>
      </c>
      <c r="F4611" s="67" t="s">
        <v>2255</v>
      </c>
      <c r="G4611" s="8"/>
      <c r="H4611" s="67" t="s">
        <v>1742</v>
      </c>
      <c r="I4611" s="22" t="s">
        <v>1695</v>
      </c>
      <c r="J4611" s="68">
        <v>1</v>
      </c>
      <c r="K4611" s="13">
        <f>IFERROR(VLOOKUP(I4611,'LISTES stock'!A$2:B$1487,2,0)+SUMIFS(J4611:J4611,D4611:D4611,"ENTRÉE",I4611:I4611,I4611)-SUMIFS(J4611:J4611,D4611:D4611,"SORTIE",I4611:I4611,I4611),"")</f>
        <v>-2</v>
      </c>
      <c r="L4611" s="13">
        <f>IFERROR(VLOOKUP(I4611,T_LISTES[],3,0),"")</f>
        <v>0</v>
      </c>
      <c r="M4611" s="13" t="str">
        <f t="shared" si="145"/>
        <v>COMMANDER</v>
      </c>
      <c r="N4611" s="23"/>
      <c r="O4611" s="8"/>
      <c r="P4611" s="69">
        <v>70000</v>
      </c>
      <c r="Q4611" s="22"/>
      <c r="R4611" s="14" t="s">
        <v>2204</v>
      </c>
    </row>
    <row r="4612" spans="1:18" x14ac:dyDescent="0.25">
      <c r="A4612" s="14">
        <f t="shared" si="144"/>
        <v>4611</v>
      </c>
      <c r="B4612" s="15">
        <v>44501</v>
      </c>
      <c r="C4612" s="7">
        <v>44505</v>
      </c>
      <c r="D4612" s="8" t="s">
        <v>842</v>
      </c>
      <c r="E4612" s="22" t="s">
        <v>224</v>
      </c>
      <c r="F4612" s="67" t="s">
        <v>2255</v>
      </c>
      <c r="G4612" s="8"/>
      <c r="H4612" s="67" t="s">
        <v>9</v>
      </c>
      <c r="I4612" s="22" t="s">
        <v>1697</v>
      </c>
      <c r="J4612" s="68">
        <v>1</v>
      </c>
      <c r="K4612" s="13">
        <f>IFERROR(VLOOKUP(I4612,'LISTES stock'!A$2:B$1487,2,0)+SUMIFS(J4612:J4612,D4612:D4612,"ENTRÉE",I4612:I4612,I4612)-SUMIFS(J4612:J4612,D4612:D4612,"SORTIE",I4612:I4612,I4612),"")</f>
        <v>-2</v>
      </c>
      <c r="L4612" s="13">
        <f>IFERROR(VLOOKUP(I4612,T_LISTES[],3,0),"")</f>
        <v>0</v>
      </c>
      <c r="M4612" s="13" t="str">
        <f t="shared" si="145"/>
        <v>COMMANDER</v>
      </c>
      <c r="N4612" s="23"/>
      <c r="O4612" s="8"/>
      <c r="P4612" s="69">
        <v>35000</v>
      </c>
      <c r="Q4612" s="22"/>
      <c r="R4612" s="14" t="s">
        <v>1845</v>
      </c>
    </row>
    <row r="4613" spans="1:18" x14ac:dyDescent="0.25">
      <c r="A4613" s="14">
        <f t="shared" si="144"/>
        <v>4612</v>
      </c>
      <c r="B4613" s="15">
        <v>44501</v>
      </c>
      <c r="C4613" s="7">
        <v>44505</v>
      </c>
      <c r="D4613" s="8" t="s">
        <v>842</v>
      </c>
      <c r="E4613" s="22" t="s">
        <v>11</v>
      </c>
      <c r="F4613" s="67" t="s">
        <v>2282</v>
      </c>
      <c r="G4613" s="8"/>
      <c r="H4613" s="67" t="s">
        <v>33</v>
      </c>
      <c r="I4613" s="22" t="s">
        <v>539</v>
      </c>
      <c r="J4613" s="68">
        <v>1</v>
      </c>
      <c r="K4613" s="13">
        <f>IFERROR(VLOOKUP(I4613,'LISTES stock'!A$2:B$1487,2,0)+SUMIFS(J4613:J4613,D4613:D4613,"ENTRÉE",I4613:I4613,I4613)-SUMIFS(J4613:J4613,D4613:D4613,"SORTIE",I4613:I4613,I4613),"")</f>
        <v>-7</v>
      </c>
      <c r="L4613" s="13">
        <f>IFERROR(VLOOKUP(I4613,T_LISTES[],3,0),"")</f>
        <v>0</v>
      </c>
      <c r="M4613" s="13" t="str">
        <f t="shared" si="145"/>
        <v>COMMANDER</v>
      </c>
      <c r="N4613" s="23" t="s">
        <v>1773</v>
      </c>
      <c r="O4613" s="8"/>
      <c r="P4613" s="69">
        <v>0</v>
      </c>
      <c r="Q4613" s="22" t="s">
        <v>1903</v>
      </c>
      <c r="R4613" s="14" t="s">
        <v>1754</v>
      </c>
    </row>
    <row r="4614" spans="1:18" x14ac:dyDescent="0.25">
      <c r="A4614" s="14">
        <f t="shared" si="144"/>
        <v>4613</v>
      </c>
      <c r="B4614" s="15">
        <v>44501</v>
      </c>
      <c r="C4614" s="7">
        <v>44505</v>
      </c>
      <c r="D4614" s="8" t="s">
        <v>842</v>
      </c>
      <c r="E4614" s="22" t="s">
        <v>11</v>
      </c>
      <c r="F4614" s="67" t="s">
        <v>1747</v>
      </c>
      <c r="G4614" s="8"/>
      <c r="H4614" s="67" t="s">
        <v>17</v>
      </c>
      <c r="I4614" s="22" t="s">
        <v>253</v>
      </c>
      <c r="J4614" s="68">
        <v>1</v>
      </c>
      <c r="K4614" s="13">
        <f>IFERROR(VLOOKUP(I4614,'LISTES stock'!A$2:B$1487,2,0)+SUMIFS(J4614:J4614,D4614:D4614,"ENTRÉE",I4614:I4614,I4614)-SUMIFS(J4614:J4614,D4614:D4614,"SORTIE",I4614:I4614,I4614),"")</f>
        <v>-6</v>
      </c>
      <c r="L4614" s="13">
        <f>IFERROR(VLOOKUP(I4614,T_LISTES[],3,0),"")</f>
        <v>0</v>
      </c>
      <c r="M4614" s="13" t="str">
        <f t="shared" si="145"/>
        <v>COMMANDER</v>
      </c>
      <c r="N4614" s="23" t="s">
        <v>1773</v>
      </c>
      <c r="O4614" s="8"/>
      <c r="P4614" s="69">
        <v>40000</v>
      </c>
      <c r="Q4614" s="22" t="s">
        <v>1908</v>
      </c>
      <c r="R4614" s="14" t="s">
        <v>1754</v>
      </c>
    </row>
    <row r="4615" spans="1:18" x14ac:dyDescent="0.25">
      <c r="A4615" s="14">
        <f t="shared" si="144"/>
        <v>4614</v>
      </c>
      <c r="B4615" s="15">
        <v>44501</v>
      </c>
      <c r="C4615" s="7">
        <v>44505</v>
      </c>
      <c r="D4615" s="8" t="s">
        <v>842</v>
      </c>
      <c r="E4615" s="22" t="s">
        <v>11</v>
      </c>
      <c r="F4615" s="67" t="s">
        <v>1747</v>
      </c>
      <c r="G4615" s="8"/>
      <c r="H4615" s="67" t="s">
        <v>17</v>
      </c>
      <c r="I4615" s="22" t="s">
        <v>443</v>
      </c>
      <c r="J4615" s="68">
        <v>1</v>
      </c>
      <c r="K4615" s="13">
        <f>IFERROR(VLOOKUP(I4615,'LISTES stock'!A$2:B$1487,2,0)+SUMIFS(J4615:J4615,D4615:D4615,"ENTRÉE",I4615:I4615,I4615)-SUMIFS(J4615:J4615,D4615:D4615,"SORTIE",I4615:I4615,I4615),"")</f>
        <v>3</v>
      </c>
      <c r="L4615" s="13">
        <f>IFERROR(VLOOKUP(I4615,T_LISTES[],3,0),"")</f>
        <v>0</v>
      </c>
      <c r="M4615" s="13" t="str">
        <f t="shared" si="145"/>
        <v/>
      </c>
      <c r="N4615" s="23" t="s">
        <v>1773</v>
      </c>
      <c r="O4615" s="8"/>
      <c r="P4615" s="69">
        <v>40000</v>
      </c>
      <c r="Q4615" s="22" t="s">
        <v>1908</v>
      </c>
      <c r="R4615" s="14" t="s">
        <v>1754</v>
      </c>
    </row>
    <row r="4616" spans="1:18" x14ac:dyDescent="0.25">
      <c r="A4616" s="14">
        <f t="shared" si="144"/>
        <v>4615</v>
      </c>
      <c r="B4616" s="15">
        <v>44501</v>
      </c>
      <c r="C4616" s="7">
        <v>44505</v>
      </c>
      <c r="D4616" s="8" t="s">
        <v>842</v>
      </c>
      <c r="E4616" s="22" t="s">
        <v>50</v>
      </c>
      <c r="F4616" s="67" t="s">
        <v>1965</v>
      </c>
      <c r="G4616" s="8"/>
      <c r="H4616" s="67" t="s">
        <v>1742</v>
      </c>
      <c r="I4616" s="22" t="s">
        <v>395</v>
      </c>
      <c r="J4616" s="68">
        <v>1</v>
      </c>
      <c r="K4616" s="13">
        <f>IFERROR(VLOOKUP(I4616,'LISTES stock'!A$2:B$1487,2,0)+SUMIFS(J4616:J4616,D4616:D4616,"ENTRÉE",I4616:I4616,I4616)-SUMIFS(J4616:J4616,D4616:D4616,"SORTIE",I4616:I4616,I4616),"")</f>
        <v>-5</v>
      </c>
      <c r="L4616" s="13">
        <f>IFERROR(VLOOKUP(I4616,T_LISTES[],3,0),"")</f>
        <v>2</v>
      </c>
      <c r="M4616" s="13" t="str">
        <f t="shared" si="145"/>
        <v>COMMANDER</v>
      </c>
      <c r="N4616" s="23"/>
      <c r="O4616" s="8"/>
      <c r="P4616" s="69">
        <v>12000</v>
      </c>
      <c r="Q4616" s="22"/>
      <c r="R4616" s="14" t="s">
        <v>2204</v>
      </c>
    </row>
    <row r="4617" spans="1:18" x14ac:dyDescent="0.25">
      <c r="A4617" s="14">
        <f t="shared" si="144"/>
        <v>4616</v>
      </c>
      <c r="B4617" s="15">
        <v>44501</v>
      </c>
      <c r="C4617" s="7">
        <v>44505</v>
      </c>
      <c r="D4617" s="8" t="s">
        <v>842</v>
      </c>
      <c r="E4617" s="22" t="s">
        <v>164</v>
      </c>
      <c r="F4617" s="67" t="s">
        <v>1747</v>
      </c>
      <c r="G4617" s="8"/>
      <c r="H4617" s="67" t="s">
        <v>26</v>
      </c>
      <c r="I4617" s="22" t="s">
        <v>25</v>
      </c>
      <c r="J4617" s="68">
        <v>2</v>
      </c>
      <c r="K4617" s="13">
        <f>IFERROR(VLOOKUP(I4617,'LISTES stock'!A$2:B$1487,2,0)+SUMIFS(J4617:J4617,D4617:D4617,"ENTRÉE",I4617:I4617,I4617)-SUMIFS(J4617:J4617,D4617:D4617,"SORTIE",I4617:I4617,I4617),"")</f>
        <v>-4</v>
      </c>
      <c r="L4617" s="13">
        <f>IFERROR(VLOOKUP(I4617,T_LISTES[],3,0),"")</f>
        <v>2</v>
      </c>
      <c r="M4617" s="13" t="str">
        <f t="shared" si="145"/>
        <v>COMMANDER</v>
      </c>
      <c r="N4617" s="23"/>
      <c r="O4617" s="8"/>
      <c r="P4617" s="69">
        <v>14000</v>
      </c>
      <c r="Q4617" s="22" t="s">
        <v>1780</v>
      </c>
      <c r="R4617" s="14" t="s">
        <v>1759</v>
      </c>
    </row>
    <row r="4618" spans="1:18" x14ac:dyDescent="0.25">
      <c r="A4618" s="14">
        <f t="shared" si="144"/>
        <v>4617</v>
      </c>
      <c r="B4618" s="15">
        <v>44501</v>
      </c>
      <c r="C4618" s="7">
        <v>44505</v>
      </c>
      <c r="D4618" s="8" t="s">
        <v>842</v>
      </c>
      <c r="E4618" s="22" t="s">
        <v>164</v>
      </c>
      <c r="F4618" s="67" t="s">
        <v>1747</v>
      </c>
      <c r="G4618" s="8"/>
      <c r="H4618" s="67" t="s">
        <v>26</v>
      </c>
      <c r="I4618" s="22" t="s">
        <v>27</v>
      </c>
      <c r="J4618" s="68">
        <v>2</v>
      </c>
      <c r="K4618" s="13">
        <f>IFERROR(VLOOKUP(I4618,'LISTES stock'!A$2:B$1487,2,0)+SUMIFS(J4618:J4618,D4618:D4618,"ENTRÉE",I4618:I4618,I4618)-SUMIFS(J4618:J4618,D4618:D4618,"SORTIE",I4618:I4618,I4618),"")</f>
        <v>20</v>
      </c>
      <c r="L4618" s="13">
        <f>IFERROR(VLOOKUP(I4618,T_LISTES[],3,0),"")</f>
        <v>2</v>
      </c>
      <c r="M4618" s="13" t="str">
        <f t="shared" si="145"/>
        <v/>
      </c>
      <c r="N4618" s="23"/>
      <c r="O4618" s="8"/>
      <c r="P4618" s="69">
        <v>8000</v>
      </c>
      <c r="Q4618" s="22" t="s">
        <v>1780</v>
      </c>
      <c r="R4618" s="14" t="s">
        <v>1759</v>
      </c>
    </row>
    <row r="4619" spans="1:18" x14ac:dyDescent="0.25">
      <c r="A4619" s="14">
        <f t="shared" si="144"/>
        <v>4618</v>
      </c>
      <c r="B4619" s="15">
        <v>44501</v>
      </c>
      <c r="C4619" s="7">
        <v>44505</v>
      </c>
      <c r="D4619" s="8" t="s">
        <v>842</v>
      </c>
      <c r="E4619" s="22" t="s">
        <v>164</v>
      </c>
      <c r="F4619" s="67" t="s">
        <v>1784</v>
      </c>
      <c r="G4619" s="8"/>
      <c r="H4619" s="67" t="s">
        <v>58</v>
      </c>
      <c r="I4619" s="22" t="s">
        <v>57</v>
      </c>
      <c r="J4619" s="68">
        <v>27</v>
      </c>
      <c r="K4619" s="13">
        <f>IFERROR(VLOOKUP(I4619,'LISTES stock'!A$2:B$1487,2,0)+SUMIFS(J4619:J4619,D4619:D4619,"ENTRÉE",I4619:I4619,I4619)-SUMIFS(J4619:J4619,D4619:D4619,"SORTIE",I4619:I4619,I4619),"")</f>
        <v>-7071</v>
      </c>
      <c r="L4619" s="13">
        <f>IFERROR(VLOOKUP(I4619,T_LISTES[],3,0),"")</f>
        <v>0</v>
      </c>
      <c r="M4619" s="13" t="str">
        <f t="shared" si="145"/>
        <v>COMMANDER</v>
      </c>
      <c r="N4619" s="23"/>
      <c r="O4619" s="8"/>
      <c r="P4619" s="69">
        <v>0</v>
      </c>
      <c r="Q4619" s="22" t="s">
        <v>1780</v>
      </c>
      <c r="R4619" s="14" t="s">
        <v>1759</v>
      </c>
    </row>
    <row r="4620" spans="1:18" x14ac:dyDescent="0.25">
      <c r="A4620" s="14">
        <f t="shared" si="144"/>
        <v>4619</v>
      </c>
      <c r="B4620" s="15">
        <v>44501</v>
      </c>
      <c r="C4620" s="7">
        <v>44505</v>
      </c>
      <c r="D4620" s="8" t="s">
        <v>842</v>
      </c>
      <c r="E4620" s="22" t="s">
        <v>6</v>
      </c>
      <c r="F4620" s="67" t="s">
        <v>1747</v>
      </c>
      <c r="G4620" s="8"/>
      <c r="H4620" s="67" t="s">
        <v>17</v>
      </c>
      <c r="I4620" s="22" t="s">
        <v>280</v>
      </c>
      <c r="J4620" s="68">
        <v>1</v>
      </c>
      <c r="K4620" s="13">
        <f>IFERROR(VLOOKUP(I4620,'LISTES stock'!A$2:B$1487,2,0)+SUMIFS(J4620:J4620,D4620:D4620,"ENTRÉE",I4620:I4620,I4620)-SUMIFS(J4620:J4620,D4620:D4620,"SORTIE",I4620:I4620,I4620),"")</f>
        <v>-14</v>
      </c>
      <c r="L4620" s="13">
        <f>IFERROR(VLOOKUP(I4620,T_LISTES[],3,0),"")</f>
        <v>0</v>
      </c>
      <c r="M4620" s="13" t="str">
        <f t="shared" si="145"/>
        <v>COMMANDER</v>
      </c>
      <c r="N4620" s="23"/>
      <c r="O4620" s="8"/>
      <c r="P4620" s="69">
        <v>12000</v>
      </c>
      <c r="Q4620" s="22" t="s">
        <v>1821</v>
      </c>
      <c r="R4620" s="14" t="s">
        <v>1776</v>
      </c>
    </row>
    <row r="4621" spans="1:18" x14ac:dyDescent="0.25">
      <c r="A4621" s="14">
        <f t="shared" si="144"/>
        <v>4620</v>
      </c>
      <c r="B4621" s="15">
        <v>44501</v>
      </c>
      <c r="C4621" s="7">
        <v>44505</v>
      </c>
      <c r="D4621" s="8" t="s">
        <v>842</v>
      </c>
      <c r="E4621" s="22" t="s">
        <v>6</v>
      </c>
      <c r="F4621" s="67" t="s">
        <v>1747</v>
      </c>
      <c r="G4621" s="8"/>
      <c r="H4621" s="67" t="s">
        <v>17</v>
      </c>
      <c r="I4621" s="22" t="s">
        <v>18</v>
      </c>
      <c r="J4621" s="68">
        <v>1</v>
      </c>
      <c r="K4621" s="13">
        <f>IFERROR(VLOOKUP(I4621,'LISTES stock'!A$2:B$1487,2,0)+SUMIFS(J4621:J4621,D4621:D4621,"ENTRÉE",I4621:I4621,I4621)-SUMIFS(J4621:J4621,D4621:D4621,"SORTIE",I4621:I4621,I4621),"")</f>
        <v>-58</v>
      </c>
      <c r="L4621" s="13">
        <f>IFERROR(VLOOKUP(I4621,T_LISTES[],3,0),"")</f>
        <v>0</v>
      </c>
      <c r="M4621" s="13" t="str">
        <f t="shared" si="145"/>
        <v>COMMANDER</v>
      </c>
      <c r="N4621" s="23"/>
      <c r="O4621" s="8"/>
      <c r="P4621" s="69">
        <v>20000</v>
      </c>
      <c r="Q4621" s="22" t="s">
        <v>1863</v>
      </c>
      <c r="R4621" s="14" t="s">
        <v>1776</v>
      </c>
    </row>
    <row r="4622" spans="1:18" x14ac:dyDescent="0.25">
      <c r="A4622" s="14">
        <f t="shared" si="144"/>
        <v>4621</v>
      </c>
      <c r="B4622" s="15">
        <v>44501</v>
      </c>
      <c r="C4622" s="7">
        <v>44505</v>
      </c>
      <c r="D4622" s="8" t="s">
        <v>842</v>
      </c>
      <c r="E4622" s="22" t="s">
        <v>11</v>
      </c>
      <c r="F4622" s="67" t="s">
        <v>1747</v>
      </c>
      <c r="G4622" s="8"/>
      <c r="H4622" s="67" t="s">
        <v>33</v>
      </c>
      <c r="I4622" s="22" t="s">
        <v>688</v>
      </c>
      <c r="J4622" s="68">
        <v>4</v>
      </c>
      <c r="K4622" s="13">
        <f>IFERROR(VLOOKUP(I4622,'LISTES stock'!A$2:B$1487,2,0)+SUMIFS(J4622:J4622,D4622:D4622,"ENTRÉE",I4622:I4622,I4622)-SUMIFS(J4622:J4622,D4622:D4622,"SORTIE",I4622:I4622,I4622),"")</f>
        <v>-10</v>
      </c>
      <c r="L4622" s="13">
        <f>IFERROR(VLOOKUP(I4622,T_LISTES[],3,0),"")</f>
        <v>0</v>
      </c>
      <c r="M4622" s="13" t="str">
        <f t="shared" si="145"/>
        <v>COMMANDER</v>
      </c>
      <c r="N4622" s="23" t="s">
        <v>1773</v>
      </c>
      <c r="O4622" s="8"/>
      <c r="P4622" s="69">
        <v>0</v>
      </c>
      <c r="Q4622" s="22" t="s">
        <v>1943</v>
      </c>
      <c r="R4622" s="14" t="s">
        <v>1776</v>
      </c>
    </row>
    <row r="4623" spans="1:18" x14ac:dyDescent="0.25">
      <c r="A4623" s="14">
        <f t="shared" si="144"/>
        <v>4622</v>
      </c>
      <c r="B4623" s="15">
        <v>44501</v>
      </c>
      <c r="C4623" s="7">
        <v>44505</v>
      </c>
      <c r="D4623" s="8" t="s">
        <v>842</v>
      </c>
      <c r="E4623" s="22" t="s">
        <v>164</v>
      </c>
      <c r="F4623" s="67" t="s">
        <v>1768</v>
      </c>
      <c r="G4623" s="8"/>
      <c r="H4623" s="67" t="s">
        <v>33</v>
      </c>
      <c r="I4623" s="22" t="s">
        <v>161</v>
      </c>
      <c r="J4623" s="68">
        <v>1</v>
      </c>
      <c r="K4623" s="13">
        <f>IFERROR(VLOOKUP(I4623,'LISTES stock'!A$2:B$1487,2,0)+SUMIFS(J4623:J4623,D4623:D4623,"ENTRÉE",I4623:I4623,I4623)-SUMIFS(J4623:J4623,D4623:D4623,"SORTIE",I4623:I4623,I4623),"")</f>
        <v>-15</v>
      </c>
      <c r="L4623" s="13">
        <f>IFERROR(VLOOKUP(I4623,T_LISTES[],3,0),"")</f>
        <v>2</v>
      </c>
      <c r="M4623" s="13" t="str">
        <f t="shared" si="145"/>
        <v>COMMANDER</v>
      </c>
      <c r="N4623" s="23"/>
      <c r="O4623" s="8"/>
      <c r="P4623" s="69">
        <v>15000</v>
      </c>
      <c r="Q4623" s="22"/>
      <c r="R4623" s="14" t="s">
        <v>1759</v>
      </c>
    </row>
    <row r="4624" spans="1:18" x14ac:dyDescent="0.25">
      <c r="A4624" s="14">
        <f t="shared" si="144"/>
        <v>4623</v>
      </c>
      <c r="B4624" s="15">
        <v>44501</v>
      </c>
      <c r="C4624" s="7">
        <v>44505</v>
      </c>
      <c r="D4624" s="8" t="s">
        <v>842</v>
      </c>
      <c r="E4624" s="22" t="s">
        <v>224</v>
      </c>
      <c r="F4624" s="67" t="s">
        <v>1747</v>
      </c>
      <c r="G4624" s="8"/>
      <c r="H4624" s="67" t="s">
        <v>1742</v>
      </c>
      <c r="I4624" s="22" t="s">
        <v>297</v>
      </c>
      <c r="J4624" s="68">
        <v>1</v>
      </c>
      <c r="K4624" s="13">
        <f>IFERROR(VLOOKUP(I4624,'LISTES stock'!A$2:B$1487,2,0)+SUMIFS(J4624:J4624,D4624:D4624,"ENTRÉE",I4624:I4624,I4624)-SUMIFS(J4624:J4624,D4624:D4624,"SORTIE",I4624:I4624,I4624),"")</f>
        <v>-5</v>
      </c>
      <c r="L4624" s="13">
        <f>IFERROR(VLOOKUP(I4624,T_LISTES[],3,0),"")</f>
        <v>2</v>
      </c>
      <c r="M4624" s="13" t="str">
        <f t="shared" si="145"/>
        <v>COMMANDER</v>
      </c>
      <c r="N4624" s="23"/>
      <c r="O4624" s="8"/>
      <c r="P4624" s="69">
        <v>25000</v>
      </c>
      <c r="Q4624" s="22"/>
      <c r="R4624" s="14" t="s">
        <v>2204</v>
      </c>
    </row>
    <row r="4625" spans="1:18" x14ac:dyDescent="0.25">
      <c r="A4625" s="14">
        <f t="shared" si="144"/>
        <v>4624</v>
      </c>
      <c r="B4625" s="15">
        <v>44501</v>
      </c>
      <c r="C4625" s="7">
        <v>44505</v>
      </c>
      <c r="D4625" s="8" t="s">
        <v>842</v>
      </c>
      <c r="E4625" s="22" t="s">
        <v>224</v>
      </c>
      <c r="F4625" s="67" t="s">
        <v>1747</v>
      </c>
      <c r="G4625" s="8"/>
      <c r="H4625" s="67" t="s">
        <v>1742</v>
      </c>
      <c r="I4625" s="22" t="s">
        <v>298</v>
      </c>
      <c r="J4625" s="68">
        <v>1</v>
      </c>
      <c r="K4625" s="13">
        <f>IFERROR(VLOOKUP(I4625,'LISTES stock'!A$2:B$1487,2,0)+SUMIFS(J4625:J4625,D4625:D4625,"ENTRÉE",I4625:I4625,I4625)-SUMIFS(J4625:J4625,D4625:D4625,"SORTIE",I4625:I4625,I4625),"")</f>
        <v>-12</v>
      </c>
      <c r="L4625" s="13">
        <f>IFERROR(VLOOKUP(I4625,T_LISTES[],3,0),"")</f>
        <v>2</v>
      </c>
      <c r="M4625" s="13" t="str">
        <f t="shared" si="145"/>
        <v>COMMANDER</v>
      </c>
      <c r="N4625" s="23"/>
      <c r="O4625" s="8"/>
      <c r="P4625" s="69">
        <v>24000</v>
      </c>
      <c r="Q4625" s="22"/>
      <c r="R4625" s="14" t="s">
        <v>2204</v>
      </c>
    </row>
    <row r="4626" spans="1:18" x14ac:dyDescent="0.25">
      <c r="A4626" s="14">
        <f t="shared" si="144"/>
        <v>4625</v>
      </c>
      <c r="B4626" s="15">
        <v>44501</v>
      </c>
      <c r="C4626" s="7">
        <v>44505</v>
      </c>
      <c r="D4626" s="8" t="s">
        <v>842</v>
      </c>
      <c r="E4626" s="22" t="s">
        <v>63</v>
      </c>
      <c r="F4626" s="67" t="s">
        <v>1870</v>
      </c>
      <c r="G4626" s="8"/>
      <c r="H4626" s="67" t="s">
        <v>1796</v>
      </c>
      <c r="I4626" s="22" t="s">
        <v>213</v>
      </c>
      <c r="J4626" s="68">
        <v>1</v>
      </c>
      <c r="K4626" s="13">
        <f>IFERROR(VLOOKUP(I4626,'LISTES stock'!A$2:B$1487,2,0)+SUMIFS(J4626:J4626,D4626:D4626,"ENTRÉE",I4626:I4626,I4626)-SUMIFS(J4626:J4626,D4626:D4626,"SORTIE",I4626:I4626,I4626),"")</f>
        <v>-31</v>
      </c>
      <c r="L4626" s="13">
        <f>IFERROR(VLOOKUP(I4626,T_LISTES[],3,0),"")</f>
        <v>0</v>
      </c>
      <c r="M4626" s="13" t="str">
        <f t="shared" si="145"/>
        <v>COMMANDER</v>
      </c>
      <c r="N4626" s="23"/>
      <c r="O4626" s="8"/>
      <c r="P4626" s="69">
        <v>4000</v>
      </c>
      <c r="Q4626" s="22"/>
      <c r="R4626" s="14" t="s">
        <v>1845</v>
      </c>
    </row>
    <row r="4627" spans="1:18" x14ac:dyDescent="0.25">
      <c r="A4627" s="14">
        <f t="shared" si="144"/>
        <v>4626</v>
      </c>
      <c r="B4627" s="15">
        <v>44501</v>
      </c>
      <c r="C4627" s="7">
        <v>44505</v>
      </c>
      <c r="D4627" s="8" t="s">
        <v>842</v>
      </c>
      <c r="E4627" s="22" t="s">
        <v>164</v>
      </c>
      <c r="F4627" s="67" t="s">
        <v>1744</v>
      </c>
      <c r="G4627" s="8"/>
      <c r="H4627" s="67" t="s">
        <v>33</v>
      </c>
      <c r="I4627" s="22" t="s">
        <v>373</v>
      </c>
      <c r="J4627" s="68">
        <v>1</v>
      </c>
      <c r="K4627" s="13">
        <f>IFERROR(VLOOKUP(I4627,'LISTES stock'!A$2:B$1487,2,0)+SUMIFS(J4627:J4627,D4627:D4627,"ENTRÉE",I4627:I4627,I4627)-SUMIFS(J4627:J4627,D4627:D4627,"SORTIE",I4627:I4627,I4627),"")</f>
        <v>-1</v>
      </c>
      <c r="L4627" s="13">
        <f>IFERROR(VLOOKUP(I4627,T_LISTES[],3,0),"")</f>
        <v>0</v>
      </c>
      <c r="M4627" s="13" t="str">
        <f t="shared" si="145"/>
        <v>COMMANDER</v>
      </c>
      <c r="N4627" s="23"/>
      <c r="O4627" s="8"/>
      <c r="P4627" s="69">
        <v>20000</v>
      </c>
      <c r="Q4627" s="22"/>
      <c r="R4627" s="14" t="s">
        <v>1737</v>
      </c>
    </row>
    <row r="4628" spans="1:18" x14ac:dyDescent="0.25">
      <c r="A4628" s="14">
        <f t="shared" si="144"/>
        <v>4627</v>
      </c>
      <c r="B4628" s="15">
        <v>44501</v>
      </c>
      <c r="C4628" s="7">
        <v>44505</v>
      </c>
      <c r="D4628" s="8" t="s">
        <v>842</v>
      </c>
      <c r="E4628" s="22" t="s">
        <v>63</v>
      </c>
      <c r="F4628" s="67" t="s">
        <v>1768</v>
      </c>
      <c r="G4628" s="8"/>
      <c r="H4628" s="67" t="s">
        <v>1796</v>
      </c>
      <c r="I4628" s="22" t="s">
        <v>411</v>
      </c>
      <c r="J4628" s="68">
        <v>1</v>
      </c>
      <c r="K4628" s="13">
        <f>IFERROR(VLOOKUP(I4628,'LISTES stock'!A$2:B$1487,2,0)+SUMIFS(J4628:J4628,D4628:D4628,"ENTRÉE",I4628:I4628,I4628)-SUMIFS(J4628:J4628,D4628:D4628,"SORTIE",I4628:I4628,I4628),"")</f>
        <v>-3</v>
      </c>
      <c r="L4628" s="13">
        <f>IFERROR(VLOOKUP(I4628,T_LISTES[],3,0),"")</f>
        <v>2</v>
      </c>
      <c r="M4628" s="13" t="str">
        <f t="shared" si="145"/>
        <v>COMMANDER</v>
      </c>
      <c r="N4628" s="23"/>
      <c r="O4628" s="8">
        <v>15000</v>
      </c>
      <c r="P4628" s="69">
        <v>15000</v>
      </c>
      <c r="Q4628" s="22"/>
      <c r="R4628" s="14" t="s">
        <v>2283</v>
      </c>
    </row>
    <row r="4629" spans="1:18" x14ac:dyDescent="0.25">
      <c r="A4629" s="14">
        <f t="shared" si="144"/>
        <v>4628</v>
      </c>
      <c r="B4629" s="15">
        <v>44501</v>
      </c>
      <c r="C4629" s="7">
        <v>44505</v>
      </c>
      <c r="D4629" s="75" t="s">
        <v>844</v>
      </c>
      <c r="E4629" s="22" t="s">
        <v>2298</v>
      </c>
      <c r="F4629" s="67" t="s">
        <v>1965</v>
      </c>
      <c r="G4629" s="8"/>
      <c r="H4629" s="67" t="s">
        <v>1742</v>
      </c>
      <c r="I4629" s="22" t="s">
        <v>395</v>
      </c>
      <c r="J4629" s="68">
        <v>5</v>
      </c>
      <c r="K4629" s="13">
        <f>IFERROR(VLOOKUP(I4629,'LISTES stock'!A$2:B$1487,2,0)+SUMIFS(J4629:J4629,D4629:D4629,"ENTRÉE",I4629:I4629,I4629)-SUMIFS(J4629:J4629,D4629:D4629,"SORTIE",I4629:I4629,I4629),"")</f>
        <v>1</v>
      </c>
      <c r="L4629" s="13">
        <f>IFERROR(VLOOKUP(I4629,T_LISTES[],3,0),"")</f>
        <v>2</v>
      </c>
      <c r="M4629" s="13" t="str">
        <f t="shared" si="145"/>
        <v>COMMANDER</v>
      </c>
      <c r="N4629" s="23"/>
      <c r="O4629" s="8"/>
      <c r="P4629" s="69">
        <v>60000</v>
      </c>
      <c r="Q4629" s="22" t="s">
        <v>2534</v>
      </c>
      <c r="R4629" s="14"/>
    </row>
    <row r="4630" spans="1:18" x14ac:dyDescent="0.25">
      <c r="A4630" s="14">
        <f t="shared" si="144"/>
        <v>4629</v>
      </c>
      <c r="B4630" s="15">
        <v>44501</v>
      </c>
      <c r="C4630" s="7">
        <v>44505</v>
      </c>
      <c r="D4630" s="75" t="s">
        <v>844</v>
      </c>
      <c r="E4630" s="22" t="s">
        <v>2298</v>
      </c>
      <c r="F4630" s="67" t="s">
        <v>1860</v>
      </c>
      <c r="G4630" s="8"/>
      <c r="H4630" s="67"/>
      <c r="I4630" s="22" t="s">
        <v>793</v>
      </c>
      <c r="J4630" s="68">
        <v>1</v>
      </c>
      <c r="K4630" s="13">
        <f>IFERROR(VLOOKUP(I4630,'LISTES stock'!A$2:B$1487,2,0)+SUMIFS(J4630:J4630,D4630:D4630,"ENTRÉE",I4630:I4630,I4630)-SUMIFS(J4630:J4630,D4630:D4630,"SORTIE",I4630:I4630,I4630),"")</f>
        <v>5</v>
      </c>
      <c r="L4630" s="13">
        <f>IFERROR(VLOOKUP(I4630,T_LISTES[],3,0),"")</f>
        <v>2</v>
      </c>
      <c r="M4630" s="13" t="str">
        <f t="shared" si="145"/>
        <v/>
      </c>
      <c r="N4630" s="23"/>
      <c r="O4630" s="8"/>
      <c r="P4630" s="69">
        <v>25000</v>
      </c>
      <c r="Q4630" s="22" t="s">
        <v>2535</v>
      </c>
      <c r="R4630" s="14"/>
    </row>
    <row r="4631" spans="1:18" x14ac:dyDescent="0.25">
      <c r="A4631" s="14">
        <f t="shared" si="144"/>
        <v>4630</v>
      </c>
      <c r="B4631" s="15">
        <v>44501</v>
      </c>
      <c r="C4631" s="7">
        <v>44505</v>
      </c>
      <c r="D4631" s="75" t="s">
        <v>844</v>
      </c>
      <c r="E4631" s="22" t="s">
        <v>2298</v>
      </c>
      <c r="F4631" s="67" t="s">
        <v>1860</v>
      </c>
      <c r="G4631" s="8"/>
      <c r="H4631" s="67"/>
      <c r="I4631" s="22" t="s">
        <v>878</v>
      </c>
      <c r="J4631" s="68">
        <v>1</v>
      </c>
      <c r="K4631" s="13">
        <f>IFERROR(VLOOKUP(I4631,'LISTES stock'!A$2:B$1487,2,0)+SUMIFS(J4631:J4631,D4631:D4631,"ENTRÉE",I4631:I4631,I4631)-SUMIFS(J4631:J4631,D4631:D4631,"SORTIE",I4631:I4631,I4631),"")</f>
        <v>5</v>
      </c>
      <c r="L4631" s="13">
        <f>IFERROR(VLOOKUP(I4631,T_LISTES[],3,0),"")</f>
        <v>2</v>
      </c>
      <c r="M4631" s="13" t="str">
        <f t="shared" si="145"/>
        <v/>
      </c>
      <c r="N4631" s="23"/>
      <c r="O4631" s="8"/>
      <c r="P4631" s="69">
        <v>30000</v>
      </c>
      <c r="Q4631" s="22" t="s">
        <v>2535</v>
      </c>
      <c r="R4631" s="14"/>
    </row>
    <row r="4632" spans="1:18" x14ac:dyDescent="0.25">
      <c r="A4632" s="14">
        <f t="shared" si="144"/>
        <v>4631</v>
      </c>
      <c r="B4632" s="15">
        <v>44501</v>
      </c>
      <c r="C4632" s="7">
        <v>44505</v>
      </c>
      <c r="D4632" s="75" t="s">
        <v>844</v>
      </c>
      <c r="E4632" s="22" t="s">
        <v>2298</v>
      </c>
      <c r="F4632" s="67" t="s">
        <v>1744</v>
      </c>
      <c r="G4632" s="8"/>
      <c r="H4632" s="67"/>
      <c r="I4632" s="22" t="s">
        <v>292</v>
      </c>
      <c r="J4632" s="68">
        <v>1</v>
      </c>
      <c r="K4632" s="13">
        <f>IFERROR(VLOOKUP(I4632,'LISTES stock'!A$2:B$1487,2,0)+SUMIFS(J4632:J4632,D4632:D4632,"ENTRÉE",I4632:I4632,I4632)-SUMIFS(J4632:J4632,D4632:D4632,"SORTIE",I4632:I4632,I4632),"")</f>
        <v>2</v>
      </c>
      <c r="L4632" s="13">
        <f>IFERROR(VLOOKUP(I4632,T_LISTES[],3,0),"")</f>
        <v>0</v>
      </c>
      <c r="M4632" s="13" t="str">
        <f t="shared" si="145"/>
        <v/>
      </c>
      <c r="N4632" s="23"/>
      <c r="O4632" s="8"/>
      <c r="P4632" s="69">
        <v>60000</v>
      </c>
      <c r="Q4632" s="22"/>
      <c r="R4632" s="14"/>
    </row>
    <row r="4633" spans="1:18" x14ac:dyDescent="0.25">
      <c r="A4633" s="14">
        <f t="shared" si="144"/>
        <v>4632</v>
      </c>
      <c r="B4633" s="15">
        <v>44501</v>
      </c>
      <c r="C4633" s="7">
        <v>44505</v>
      </c>
      <c r="D4633" s="75" t="s">
        <v>844</v>
      </c>
      <c r="E4633" s="22" t="s">
        <v>2298</v>
      </c>
      <c r="F4633" s="67" t="s">
        <v>1744</v>
      </c>
      <c r="G4633" s="8"/>
      <c r="H4633" s="67"/>
      <c r="I4633" s="22" t="s">
        <v>373</v>
      </c>
      <c r="J4633" s="68">
        <v>1</v>
      </c>
      <c r="K4633" s="13">
        <f>IFERROR(VLOOKUP(I4633,'LISTES stock'!A$2:B$1487,2,0)+SUMIFS(J4633:J4633,D4633:D4633,"ENTRÉE",I4633:I4633,I4633)-SUMIFS(J4633:J4633,D4633:D4633,"SORTIE",I4633:I4633,I4633),"")</f>
        <v>1</v>
      </c>
      <c r="L4633" s="13">
        <f>IFERROR(VLOOKUP(I4633,T_LISTES[],3,0),"")</f>
        <v>0</v>
      </c>
      <c r="M4633" s="13" t="str">
        <f t="shared" si="145"/>
        <v/>
      </c>
      <c r="N4633" s="23" t="s">
        <v>2536</v>
      </c>
      <c r="O4633" s="8"/>
      <c r="P4633" s="69">
        <v>200000</v>
      </c>
      <c r="Q4633" s="22"/>
      <c r="R4633" s="14"/>
    </row>
    <row r="4634" spans="1:18" x14ac:dyDescent="0.25">
      <c r="A4634" s="14">
        <f t="shared" si="144"/>
        <v>4633</v>
      </c>
      <c r="B4634" s="15">
        <v>44501</v>
      </c>
      <c r="C4634" s="7">
        <v>44505</v>
      </c>
      <c r="D4634" s="75" t="s">
        <v>844</v>
      </c>
      <c r="E4634" s="22" t="s">
        <v>2298</v>
      </c>
      <c r="F4634" s="67" t="s">
        <v>1747</v>
      </c>
      <c r="G4634" s="8"/>
      <c r="H4634" s="67"/>
      <c r="I4634" s="22" t="s">
        <v>253</v>
      </c>
      <c r="J4634" s="68">
        <v>3</v>
      </c>
      <c r="K4634" s="13">
        <f>IFERROR(VLOOKUP(I4634,'LISTES stock'!A$2:B$1487,2,0)+SUMIFS(J4634:J4634,D4634:D4634,"ENTRÉE",I4634:I4634,I4634)-SUMIFS(J4634:J4634,D4634:D4634,"SORTIE",I4634:I4634,I4634),"")</f>
        <v>-2</v>
      </c>
      <c r="L4634" s="13">
        <f>IFERROR(VLOOKUP(I4634,T_LISTES[],3,0),"")</f>
        <v>0</v>
      </c>
      <c r="M4634" s="13" t="str">
        <f t="shared" si="145"/>
        <v>COMMANDER</v>
      </c>
      <c r="N4634" s="23" t="s">
        <v>1773</v>
      </c>
      <c r="O4634" s="8"/>
      <c r="P4634" s="69">
        <v>120000</v>
      </c>
      <c r="Q4634" s="22"/>
      <c r="R4634" s="14"/>
    </row>
    <row r="4635" spans="1:18" x14ac:dyDescent="0.25">
      <c r="A4635" s="14">
        <f t="shared" si="144"/>
        <v>4634</v>
      </c>
      <c r="B4635" s="15">
        <v>44501</v>
      </c>
      <c r="C4635" s="7">
        <v>44505</v>
      </c>
      <c r="D4635" s="75" t="s">
        <v>844</v>
      </c>
      <c r="E4635" s="22" t="s">
        <v>2298</v>
      </c>
      <c r="F4635" s="67" t="s">
        <v>1747</v>
      </c>
      <c r="G4635" s="8"/>
      <c r="H4635" s="67"/>
      <c r="I4635" s="22" t="s">
        <v>443</v>
      </c>
      <c r="J4635" s="68">
        <v>3</v>
      </c>
      <c r="K4635" s="13">
        <f>IFERROR(VLOOKUP(I4635,'LISTES stock'!A$2:B$1487,2,0)+SUMIFS(J4635:J4635,D4635:D4635,"ENTRÉE",I4635:I4635,I4635)-SUMIFS(J4635:J4635,D4635:D4635,"SORTIE",I4635:I4635,I4635),"")</f>
        <v>7</v>
      </c>
      <c r="L4635" s="13">
        <f>IFERROR(VLOOKUP(I4635,T_LISTES[],3,0),"")</f>
        <v>0</v>
      </c>
      <c r="M4635" s="13" t="str">
        <f t="shared" si="145"/>
        <v/>
      </c>
      <c r="N4635" s="23" t="s">
        <v>1773</v>
      </c>
      <c r="O4635" s="8"/>
      <c r="P4635" s="69">
        <v>120000</v>
      </c>
      <c r="Q4635" s="22"/>
      <c r="R4635" s="14"/>
    </row>
    <row r="4636" spans="1:18" x14ac:dyDescent="0.25">
      <c r="A4636" s="14">
        <f t="shared" si="144"/>
        <v>4635</v>
      </c>
      <c r="B4636" s="15">
        <v>44501</v>
      </c>
      <c r="C4636" s="7">
        <v>44505</v>
      </c>
      <c r="D4636" s="75" t="s">
        <v>844</v>
      </c>
      <c r="E4636" s="22" t="s">
        <v>2298</v>
      </c>
      <c r="F4636" s="67" t="s">
        <v>1747</v>
      </c>
      <c r="G4636" s="8"/>
      <c r="H4636" s="67"/>
      <c r="I4636" s="22" t="s">
        <v>539</v>
      </c>
      <c r="J4636" s="68">
        <v>2</v>
      </c>
      <c r="K4636" s="13">
        <f>IFERROR(VLOOKUP(I4636,'LISTES stock'!A$2:B$1487,2,0)+SUMIFS(J4636:J4636,D4636:D4636,"ENTRÉE",I4636:I4636,I4636)-SUMIFS(J4636:J4636,D4636:D4636,"SORTIE",I4636:I4636,I4636),"")</f>
        <v>-4</v>
      </c>
      <c r="L4636" s="13">
        <f>IFERROR(VLOOKUP(I4636,T_LISTES[],3,0),"")</f>
        <v>0</v>
      </c>
      <c r="M4636" s="13" t="str">
        <f t="shared" si="145"/>
        <v>COMMANDER</v>
      </c>
      <c r="N4636" s="23" t="s">
        <v>1773</v>
      </c>
      <c r="O4636" s="8"/>
      <c r="P4636" s="69">
        <v>0</v>
      </c>
      <c r="Q4636" s="22"/>
      <c r="R4636" s="14"/>
    </row>
    <row r="4637" spans="1:18" x14ac:dyDescent="0.25">
      <c r="A4637" s="14">
        <f t="shared" si="144"/>
        <v>4636</v>
      </c>
      <c r="B4637" s="15">
        <v>44501</v>
      </c>
      <c r="C4637" s="7">
        <v>44505</v>
      </c>
      <c r="D4637" s="75" t="s">
        <v>844</v>
      </c>
      <c r="E4637" s="22" t="s">
        <v>2298</v>
      </c>
      <c r="F4637" s="67" t="s">
        <v>1747</v>
      </c>
      <c r="G4637" s="8"/>
      <c r="H4637" s="67"/>
      <c r="I4637" s="22" t="s">
        <v>19</v>
      </c>
      <c r="J4637" s="68">
        <v>40</v>
      </c>
      <c r="K4637" s="13">
        <f>IFERROR(VLOOKUP(I4637,'LISTES stock'!A$2:B$1487,2,0)+SUMIFS(J4637:J4637,D4637:D4637,"ENTRÉE",I4637:I4637,I4637)-SUMIFS(J4637:J4637,D4637:D4637,"SORTIE",I4637:I4637,I4637),"")</f>
        <v>92</v>
      </c>
      <c r="L4637" s="13">
        <f>IFERROR(VLOOKUP(I4637,T_LISTES[],3,0),"")</f>
        <v>2</v>
      </c>
      <c r="M4637" s="13" t="str">
        <f t="shared" si="145"/>
        <v/>
      </c>
      <c r="N4637" s="23" t="s">
        <v>1824</v>
      </c>
      <c r="O4637" s="8"/>
      <c r="P4637" s="69">
        <v>80000</v>
      </c>
      <c r="Q4637" s="22"/>
      <c r="R4637" s="14"/>
    </row>
    <row r="4638" spans="1:18" x14ac:dyDescent="0.25">
      <c r="A4638" s="14">
        <f t="shared" si="144"/>
        <v>4637</v>
      </c>
      <c r="B4638" s="15">
        <v>44501</v>
      </c>
      <c r="C4638" s="7">
        <v>44506</v>
      </c>
      <c r="D4638" s="8" t="s">
        <v>842</v>
      </c>
      <c r="E4638" s="22" t="s">
        <v>68</v>
      </c>
      <c r="F4638" s="67" t="s">
        <v>1747</v>
      </c>
      <c r="G4638" s="8"/>
      <c r="H4638" s="67" t="s">
        <v>26</v>
      </c>
      <c r="I4638" s="22" t="s">
        <v>64</v>
      </c>
      <c r="J4638" s="68">
        <v>1</v>
      </c>
      <c r="K4638" s="13">
        <f>IFERROR(VLOOKUP(I4638,'LISTES stock'!A$2:B$1487,2,0)+SUMIFS(J4638:J4638,D4638:D4638,"ENTRÉE",I4638:I4638,I4638)-SUMIFS(J4638:J4638,D4638:D4638,"SORTIE",I4638:I4638,I4638),"")</f>
        <v>-50</v>
      </c>
      <c r="L4638" s="13">
        <f>IFERROR(VLOOKUP(I4638,T_LISTES[],3,0),"")</f>
        <v>2</v>
      </c>
      <c r="M4638" s="13" t="str">
        <f t="shared" si="145"/>
        <v>COMMANDER</v>
      </c>
      <c r="N4638" s="23"/>
      <c r="O4638" s="8"/>
      <c r="P4638" s="69">
        <v>15000</v>
      </c>
      <c r="Q4638" s="22" t="s">
        <v>1780</v>
      </c>
      <c r="R4638" s="14" t="s">
        <v>1754</v>
      </c>
    </row>
    <row r="4639" spans="1:18" x14ac:dyDescent="0.25">
      <c r="A4639" s="14">
        <f t="shared" si="144"/>
        <v>4638</v>
      </c>
      <c r="B4639" s="15">
        <v>44501</v>
      </c>
      <c r="C4639" s="7">
        <v>44506</v>
      </c>
      <c r="D4639" s="8" t="s">
        <v>842</v>
      </c>
      <c r="E4639" s="22" t="s">
        <v>68</v>
      </c>
      <c r="F4639" s="67" t="s">
        <v>1747</v>
      </c>
      <c r="G4639" s="8"/>
      <c r="H4639" s="67" t="s">
        <v>26</v>
      </c>
      <c r="I4639" s="22" t="s">
        <v>65</v>
      </c>
      <c r="J4639" s="68">
        <v>1</v>
      </c>
      <c r="K4639" s="13">
        <f>IFERROR(VLOOKUP(I4639,'LISTES stock'!A$2:B$1487,2,0)+SUMIFS(J4639:J4639,D4639:D4639,"ENTRÉE",I4639:I4639,I4639)-SUMIFS(J4639:J4639,D4639:D4639,"SORTIE",I4639:I4639,I4639),"")</f>
        <v>-54</v>
      </c>
      <c r="L4639" s="13">
        <f>IFERROR(VLOOKUP(I4639,T_LISTES[],3,0),"")</f>
        <v>2</v>
      </c>
      <c r="M4639" s="13" t="str">
        <f t="shared" si="145"/>
        <v>COMMANDER</v>
      </c>
      <c r="N4639" s="23"/>
      <c r="O4639" s="8"/>
      <c r="P4639" s="69">
        <v>15000</v>
      </c>
      <c r="Q4639" s="22" t="s">
        <v>1780</v>
      </c>
      <c r="R4639" s="14" t="s">
        <v>1754</v>
      </c>
    </row>
    <row r="4640" spans="1:18" x14ac:dyDescent="0.25">
      <c r="A4640" s="14">
        <f t="shared" si="144"/>
        <v>4639</v>
      </c>
      <c r="B4640" s="15">
        <v>44501</v>
      </c>
      <c r="C4640" s="7">
        <v>44506</v>
      </c>
      <c r="D4640" s="8" t="s">
        <v>842</v>
      </c>
      <c r="E4640" s="22" t="s">
        <v>68</v>
      </c>
      <c r="F4640" s="67" t="s">
        <v>1860</v>
      </c>
      <c r="G4640" s="8"/>
      <c r="H4640" s="67" t="s">
        <v>26</v>
      </c>
      <c r="I4640" s="22" t="s">
        <v>135</v>
      </c>
      <c r="J4640" s="68">
        <v>1</v>
      </c>
      <c r="K4640" s="13">
        <f>IFERROR(VLOOKUP(I4640,'LISTES stock'!A$2:B$1487,2,0)+SUMIFS(J4640:J4640,D4640:D4640,"ENTRÉE",I4640:I4640,I4640)-SUMIFS(J4640:J4640,D4640:D4640,"SORTIE",I4640:I4640,I4640),"")</f>
        <v>-87</v>
      </c>
      <c r="L4640" s="13">
        <f>IFERROR(VLOOKUP(I4640,T_LISTES[],3,0),"")</f>
        <v>2</v>
      </c>
      <c r="M4640" s="13" t="str">
        <f t="shared" si="145"/>
        <v>COMMANDER</v>
      </c>
      <c r="N4640" s="23"/>
      <c r="O4640" s="8"/>
      <c r="P4640" s="69">
        <v>15000</v>
      </c>
      <c r="Q4640" s="22" t="s">
        <v>1780</v>
      </c>
      <c r="R4640" s="14" t="s">
        <v>1754</v>
      </c>
    </row>
    <row r="4641" spans="1:18" x14ac:dyDescent="0.25">
      <c r="A4641" s="14">
        <f t="shared" si="144"/>
        <v>4640</v>
      </c>
      <c r="B4641" s="15">
        <v>44501</v>
      </c>
      <c r="C4641" s="7">
        <v>44506</v>
      </c>
      <c r="D4641" s="8" t="s">
        <v>842</v>
      </c>
      <c r="E4641" s="22" t="s">
        <v>68</v>
      </c>
      <c r="F4641" s="67" t="s">
        <v>1784</v>
      </c>
      <c r="G4641" s="8"/>
      <c r="H4641" s="67" t="s">
        <v>58</v>
      </c>
      <c r="I4641" s="22" t="s">
        <v>57</v>
      </c>
      <c r="J4641" s="68">
        <v>35</v>
      </c>
      <c r="K4641" s="13">
        <f>IFERROR(VLOOKUP(I4641,'LISTES stock'!A$2:B$1487,2,0)+SUMIFS(J4641:J4641,D4641:D4641,"ENTRÉE",I4641:I4641,I4641)-SUMIFS(J4641:J4641,D4641:D4641,"SORTIE",I4641:I4641,I4641),"")</f>
        <v>-7079</v>
      </c>
      <c r="L4641" s="13">
        <f>IFERROR(VLOOKUP(I4641,T_LISTES[],3,0),"")</f>
        <v>0</v>
      </c>
      <c r="M4641" s="13" t="str">
        <f t="shared" si="145"/>
        <v>COMMANDER</v>
      </c>
      <c r="N4641" s="23"/>
      <c r="O4641" s="8"/>
      <c r="P4641" s="69">
        <v>15000</v>
      </c>
      <c r="Q4641" s="22" t="s">
        <v>1780</v>
      </c>
      <c r="R4641" s="14" t="s">
        <v>1754</v>
      </c>
    </row>
    <row r="4642" spans="1:18" x14ac:dyDescent="0.25">
      <c r="A4642" s="14">
        <f t="shared" si="144"/>
        <v>4641</v>
      </c>
      <c r="B4642" s="15">
        <v>44501</v>
      </c>
      <c r="C4642" s="7">
        <v>44506</v>
      </c>
      <c r="D4642" s="8" t="s">
        <v>842</v>
      </c>
      <c r="E4642" s="22" t="s">
        <v>11</v>
      </c>
      <c r="F4642" s="67" t="s">
        <v>1747</v>
      </c>
      <c r="G4642" s="8"/>
      <c r="H4642" s="67" t="s">
        <v>17</v>
      </c>
      <c r="I4642" s="22" t="s">
        <v>183</v>
      </c>
      <c r="J4642" s="68">
        <v>1</v>
      </c>
      <c r="K4642" s="13">
        <f>IFERROR(VLOOKUP(I4642,'LISTES stock'!A$2:B$1487,2,0)+SUMIFS(J4642:J4642,D4642:D4642,"ENTRÉE",I4642:I4642,I4642)-SUMIFS(J4642:J4642,D4642:D4642,"SORTIE",I4642:I4642,I4642),"")</f>
        <v>-7</v>
      </c>
      <c r="L4642" s="13">
        <f>IFERROR(VLOOKUP(I4642,T_LISTES[],3,0),"")</f>
        <v>0</v>
      </c>
      <c r="M4642" s="13" t="str">
        <f t="shared" si="145"/>
        <v>COMMANDER</v>
      </c>
      <c r="N4642" s="23"/>
      <c r="O4642" s="8"/>
      <c r="P4642" s="69">
        <v>20000</v>
      </c>
      <c r="Q4642" s="22"/>
      <c r="R4642" s="14" t="s">
        <v>1790</v>
      </c>
    </row>
    <row r="4643" spans="1:18" x14ac:dyDescent="0.25">
      <c r="A4643" s="14">
        <f t="shared" si="144"/>
        <v>4642</v>
      </c>
      <c r="B4643" s="15">
        <v>44501</v>
      </c>
      <c r="C4643" s="7">
        <v>44506</v>
      </c>
      <c r="D4643" s="8" t="s">
        <v>842</v>
      </c>
      <c r="E4643" s="22" t="s">
        <v>11</v>
      </c>
      <c r="F4643" s="67" t="s">
        <v>1747</v>
      </c>
      <c r="G4643" s="8"/>
      <c r="H4643" s="67" t="s">
        <v>17</v>
      </c>
      <c r="I4643" s="22" t="s">
        <v>116</v>
      </c>
      <c r="J4643" s="68">
        <v>2</v>
      </c>
      <c r="K4643" s="13">
        <f>IFERROR(VLOOKUP(I4643,'LISTES stock'!A$2:B$1487,2,0)+SUMIFS(J4643:J4643,D4643:D4643,"ENTRÉE",I4643:I4643,I4643)-SUMIFS(J4643:J4643,D4643:D4643,"SORTIE",I4643:I4643,I4643),"")</f>
        <v>-10</v>
      </c>
      <c r="L4643" s="13">
        <f>IFERROR(VLOOKUP(I4643,T_LISTES[],3,0),"")</f>
        <v>0</v>
      </c>
      <c r="M4643" s="13" t="str">
        <f t="shared" si="145"/>
        <v>COMMANDER</v>
      </c>
      <c r="N4643" s="23" t="s">
        <v>1811</v>
      </c>
      <c r="O4643" s="8"/>
      <c r="P4643" s="69">
        <v>150000</v>
      </c>
      <c r="Q4643" s="22"/>
      <c r="R4643" s="14" t="s">
        <v>1790</v>
      </c>
    </row>
    <row r="4644" spans="1:18" x14ac:dyDescent="0.25">
      <c r="A4644" s="14">
        <f t="shared" si="144"/>
        <v>4643</v>
      </c>
      <c r="B4644" s="15">
        <v>44501</v>
      </c>
      <c r="C4644" s="7">
        <v>44506</v>
      </c>
      <c r="D4644" s="8" t="s">
        <v>842</v>
      </c>
      <c r="E4644" s="22" t="s">
        <v>11</v>
      </c>
      <c r="F4644" s="67" t="s">
        <v>1744</v>
      </c>
      <c r="G4644" s="8"/>
      <c r="H4644" s="67" t="s">
        <v>17</v>
      </c>
      <c r="I4644" s="22" t="s">
        <v>493</v>
      </c>
      <c r="J4644" s="68">
        <v>1</v>
      </c>
      <c r="K4644" s="13">
        <f>IFERROR(VLOOKUP(I4644,'LISTES stock'!A$2:B$1487,2,0)+SUMIFS(J4644:J4644,D4644:D4644,"ENTRÉE",I4644:I4644,I4644)-SUMIFS(J4644:J4644,D4644:D4644,"SORTIE",I4644:I4644,I4644),"")</f>
        <v>-7</v>
      </c>
      <c r="L4644" s="13">
        <f>IFERROR(VLOOKUP(I4644,T_LISTES[],3,0),"")</f>
        <v>0</v>
      </c>
      <c r="M4644" s="13" t="str">
        <f t="shared" si="145"/>
        <v>COMMANDER</v>
      </c>
      <c r="N4644" s="23"/>
      <c r="O4644" s="8"/>
      <c r="P4644" s="69">
        <v>15000</v>
      </c>
      <c r="Q4644" s="22" t="s">
        <v>1749</v>
      </c>
      <c r="R4644" s="14" t="s">
        <v>1790</v>
      </c>
    </row>
    <row r="4645" spans="1:18" x14ac:dyDescent="0.25">
      <c r="A4645" s="14">
        <f t="shared" si="144"/>
        <v>4644</v>
      </c>
      <c r="B4645" s="15">
        <v>44501</v>
      </c>
      <c r="C4645" s="7">
        <v>44506</v>
      </c>
      <c r="D4645" s="8" t="s">
        <v>842</v>
      </c>
      <c r="E4645" s="22" t="s">
        <v>84</v>
      </c>
      <c r="F4645" s="67" t="s">
        <v>1744</v>
      </c>
      <c r="G4645" s="8"/>
      <c r="H4645" s="67" t="s">
        <v>1796</v>
      </c>
      <c r="I4645" s="22" t="s">
        <v>87</v>
      </c>
      <c r="J4645" s="68">
        <v>1</v>
      </c>
      <c r="K4645" s="13">
        <f>IFERROR(VLOOKUP(I4645,'LISTES stock'!A$2:B$1487,2,0)+SUMIFS(J4645:J4645,D4645:D4645,"ENTRÉE",I4645:I4645,I4645)-SUMIFS(J4645:J4645,D4645:D4645,"SORTIE",I4645:I4645,I4645),"")</f>
        <v>0</v>
      </c>
      <c r="L4645" s="13">
        <f>IFERROR(VLOOKUP(I4645,T_LISTES[],3,0),"")</f>
        <v>2</v>
      </c>
      <c r="M4645" s="13" t="str">
        <f t="shared" si="145"/>
        <v>COMMANDER</v>
      </c>
      <c r="N4645" s="23"/>
      <c r="O4645" s="8"/>
      <c r="P4645" s="69">
        <v>30000</v>
      </c>
      <c r="Q4645" s="22"/>
      <c r="R4645" s="14" t="s">
        <v>2179</v>
      </c>
    </row>
    <row r="4646" spans="1:18" x14ac:dyDescent="0.25">
      <c r="A4646" s="14">
        <f t="shared" si="144"/>
        <v>4645</v>
      </c>
      <c r="B4646" s="15">
        <v>44501</v>
      </c>
      <c r="C4646" s="7">
        <v>44506</v>
      </c>
      <c r="D4646" s="8" t="s">
        <v>842</v>
      </c>
      <c r="E4646" s="22" t="s">
        <v>264</v>
      </c>
      <c r="F4646" s="67" t="s">
        <v>1744</v>
      </c>
      <c r="G4646" s="8"/>
      <c r="H4646" s="67" t="s">
        <v>20</v>
      </c>
      <c r="I4646" s="22" t="s">
        <v>149</v>
      </c>
      <c r="J4646" s="68">
        <v>1</v>
      </c>
      <c r="K4646" s="13">
        <f>IFERROR(VLOOKUP(I4646,'LISTES stock'!A$2:B$1487,2,0)+SUMIFS(J4646:J4646,D4646:D4646,"ENTRÉE",I4646:I4646,I4646)-SUMIFS(J4646:J4646,D4646:D4646,"SORTIE",I4646:I4646,I4646),"")</f>
        <v>3</v>
      </c>
      <c r="L4646" s="13">
        <f>IFERROR(VLOOKUP(I4646,T_LISTES[],3,0),"")</f>
        <v>2</v>
      </c>
      <c r="M4646" s="13" t="str">
        <f t="shared" si="145"/>
        <v/>
      </c>
      <c r="N4646" s="23"/>
      <c r="O4646" s="8"/>
      <c r="P4646" s="69">
        <v>5000</v>
      </c>
      <c r="Q4646" s="22" t="s">
        <v>1942</v>
      </c>
      <c r="R4646" s="14" t="s">
        <v>1776</v>
      </c>
    </row>
    <row r="4647" spans="1:18" x14ac:dyDescent="0.25">
      <c r="A4647" s="14">
        <f t="shared" si="144"/>
        <v>4646</v>
      </c>
      <c r="B4647" s="15">
        <v>44501</v>
      </c>
      <c r="C4647" s="7">
        <v>44506</v>
      </c>
      <c r="D4647" s="8" t="s">
        <v>842</v>
      </c>
      <c r="E4647" s="22" t="s">
        <v>11</v>
      </c>
      <c r="F4647" s="67" t="s">
        <v>1870</v>
      </c>
      <c r="G4647" s="8"/>
      <c r="H4647" s="67" t="s">
        <v>1796</v>
      </c>
      <c r="I4647" s="22" t="s">
        <v>213</v>
      </c>
      <c r="J4647" s="68">
        <v>1</v>
      </c>
      <c r="K4647" s="13">
        <f>IFERROR(VLOOKUP(I4647,'LISTES stock'!A$2:B$1487,2,0)+SUMIFS(J4647:J4647,D4647:D4647,"ENTRÉE",I4647:I4647,I4647)-SUMIFS(J4647:J4647,D4647:D4647,"SORTIE",I4647:I4647,I4647),"")</f>
        <v>-31</v>
      </c>
      <c r="L4647" s="13">
        <f>IFERROR(VLOOKUP(I4647,T_LISTES[],3,0),"")</f>
        <v>0</v>
      </c>
      <c r="M4647" s="13" t="str">
        <f t="shared" si="145"/>
        <v>COMMANDER</v>
      </c>
      <c r="N4647" s="23"/>
      <c r="O4647" s="8"/>
      <c r="P4647" s="69">
        <v>4000</v>
      </c>
      <c r="Q4647" s="22"/>
      <c r="R4647" s="14" t="s">
        <v>1845</v>
      </c>
    </row>
    <row r="4648" spans="1:18" x14ac:dyDescent="0.25">
      <c r="A4648" s="14">
        <f t="shared" si="144"/>
        <v>4647</v>
      </c>
      <c r="B4648" s="15">
        <v>44501</v>
      </c>
      <c r="C4648" s="7">
        <v>44506</v>
      </c>
      <c r="D4648" s="75" t="s">
        <v>844</v>
      </c>
      <c r="E4648" s="22" t="s">
        <v>2298</v>
      </c>
      <c r="F4648" s="67" t="s">
        <v>1744</v>
      </c>
      <c r="G4648" s="8"/>
      <c r="H4648" s="67"/>
      <c r="I4648" s="22" t="s">
        <v>87</v>
      </c>
      <c r="J4648" s="68">
        <v>2</v>
      </c>
      <c r="K4648" s="13">
        <f>IFERROR(VLOOKUP(I4648,'LISTES stock'!A$2:B$1487,2,0)+SUMIFS(J4648:J4648,D4648:D4648,"ENTRÉE",I4648:I4648,I4648)-SUMIFS(J4648:J4648,D4648:D4648,"SORTIE",I4648:I4648,I4648),"")</f>
        <v>3</v>
      </c>
      <c r="L4648" s="13">
        <f>IFERROR(VLOOKUP(I4648,T_LISTES[],3,0),"")</f>
        <v>2</v>
      </c>
      <c r="M4648" s="13" t="str">
        <f t="shared" si="145"/>
        <v/>
      </c>
      <c r="N4648" s="23"/>
      <c r="O4648" s="8"/>
      <c r="P4648" s="69">
        <v>60000</v>
      </c>
      <c r="Q4648" s="22"/>
      <c r="R4648" s="14"/>
    </row>
    <row r="4649" spans="1:18" x14ac:dyDescent="0.25">
      <c r="A4649" s="14">
        <f t="shared" si="144"/>
        <v>4648</v>
      </c>
      <c r="B4649" s="15">
        <v>44501</v>
      </c>
      <c r="C4649" s="7">
        <v>44506</v>
      </c>
      <c r="D4649" s="75" t="s">
        <v>844</v>
      </c>
      <c r="E4649" s="22" t="s">
        <v>2298</v>
      </c>
      <c r="F4649" s="67" t="s">
        <v>1744</v>
      </c>
      <c r="G4649" s="8"/>
      <c r="H4649" s="67"/>
      <c r="I4649" s="22" t="s">
        <v>493</v>
      </c>
      <c r="J4649" s="68">
        <v>3</v>
      </c>
      <c r="K4649" s="13">
        <f>IFERROR(VLOOKUP(I4649,'LISTES stock'!A$2:B$1487,2,0)+SUMIFS(J4649:J4649,D4649:D4649,"ENTRÉE",I4649:I4649,I4649)-SUMIFS(J4649:J4649,D4649:D4649,"SORTIE",I4649:I4649,I4649),"")</f>
        <v>-3</v>
      </c>
      <c r="L4649" s="13">
        <f>IFERROR(VLOOKUP(I4649,T_LISTES[],3,0),"")</f>
        <v>0</v>
      </c>
      <c r="M4649" s="13" t="str">
        <f t="shared" si="145"/>
        <v>COMMANDER</v>
      </c>
      <c r="N4649" s="23"/>
      <c r="O4649" s="8"/>
      <c r="P4649" s="69">
        <v>45000</v>
      </c>
      <c r="Q4649" s="22"/>
      <c r="R4649" s="14"/>
    </row>
    <row r="4650" spans="1:18" x14ac:dyDescent="0.25">
      <c r="A4650" s="14">
        <f t="shared" si="144"/>
        <v>4649</v>
      </c>
      <c r="B4650" s="15">
        <v>44501</v>
      </c>
      <c r="C4650" s="7">
        <v>44507</v>
      </c>
      <c r="D4650" s="8" t="s">
        <v>842</v>
      </c>
      <c r="E4650" s="22" t="s">
        <v>105</v>
      </c>
      <c r="F4650" s="67" t="s">
        <v>1747</v>
      </c>
      <c r="G4650" s="8"/>
      <c r="H4650" s="67" t="s">
        <v>26</v>
      </c>
      <c r="I4650" s="22" t="s">
        <v>64</v>
      </c>
      <c r="J4650" s="68">
        <v>1</v>
      </c>
      <c r="K4650" s="13">
        <f>IFERROR(VLOOKUP(I4650,'LISTES stock'!A$2:B$1487,2,0)+SUMIFS(J4650:J4650,D4650:D4650,"ENTRÉE",I4650:I4650,I4650)-SUMIFS(J4650:J4650,D4650:D4650,"SORTIE",I4650:I4650,I4650),"")</f>
        <v>-50</v>
      </c>
      <c r="L4650" s="13">
        <f>IFERROR(VLOOKUP(I4650,T_LISTES[],3,0),"")</f>
        <v>2</v>
      </c>
      <c r="M4650" s="13" t="str">
        <f t="shared" si="145"/>
        <v>COMMANDER</v>
      </c>
      <c r="N4650" s="23"/>
      <c r="O4650" s="8"/>
      <c r="P4650" s="69">
        <v>15000</v>
      </c>
      <c r="Q4650" s="22" t="s">
        <v>1780</v>
      </c>
      <c r="R4650" s="14" t="s">
        <v>1759</v>
      </c>
    </row>
    <row r="4651" spans="1:18" x14ac:dyDescent="0.25">
      <c r="A4651" s="14">
        <f t="shared" si="144"/>
        <v>4650</v>
      </c>
      <c r="B4651" s="15">
        <v>44501</v>
      </c>
      <c r="C4651" s="7">
        <v>44507</v>
      </c>
      <c r="D4651" s="8" t="s">
        <v>842</v>
      </c>
      <c r="E4651" s="22" t="s">
        <v>105</v>
      </c>
      <c r="F4651" s="67" t="s">
        <v>1747</v>
      </c>
      <c r="G4651" s="8"/>
      <c r="H4651" s="67" t="s">
        <v>26</v>
      </c>
      <c r="I4651" s="22" t="s">
        <v>65</v>
      </c>
      <c r="J4651" s="68">
        <v>1</v>
      </c>
      <c r="K4651" s="13">
        <f>IFERROR(VLOOKUP(I4651,'LISTES stock'!A$2:B$1487,2,0)+SUMIFS(J4651:J4651,D4651:D4651,"ENTRÉE",I4651:I4651,I4651)-SUMIFS(J4651:J4651,D4651:D4651,"SORTIE",I4651:I4651,I4651),"")</f>
        <v>-54</v>
      </c>
      <c r="L4651" s="13">
        <f>IFERROR(VLOOKUP(I4651,T_LISTES[],3,0),"")</f>
        <v>2</v>
      </c>
      <c r="M4651" s="13" t="str">
        <f t="shared" si="145"/>
        <v>COMMANDER</v>
      </c>
      <c r="N4651" s="23"/>
      <c r="O4651" s="8"/>
      <c r="P4651" s="69">
        <v>15000</v>
      </c>
      <c r="Q4651" s="22" t="s">
        <v>1780</v>
      </c>
      <c r="R4651" s="14" t="s">
        <v>1759</v>
      </c>
    </row>
    <row r="4652" spans="1:18" x14ac:dyDescent="0.25">
      <c r="A4652" s="14">
        <f t="shared" si="144"/>
        <v>4651</v>
      </c>
      <c r="B4652" s="15">
        <v>44501</v>
      </c>
      <c r="C4652" s="7">
        <v>44507</v>
      </c>
      <c r="D4652" s="8" t="s">
        <v>842</v>
      </c>
      <c r="E4652" s="22" t="s">
        <v>105</v>
      </c>
      <c r="F4652" s="67" t="s">
        <v>1860</v>
      </c>
      <c r="G4652" s="8"/>
      <c r="H4652" s="67" t="s">
        <v>26</v>
      </c>
      <c r="I4652" s="22" t="s">
        <v>135</v>
      </c>
      <c r="J4652" s="68">
        <v>1</v>
      </c>
      <c r="K4652" s="13">
        <f>IFERROR(VLOOKUP(I4652,'LISTES stock'!A$2:B$1487,2,0)+SUMIFS(J4652:J4652,D4652:D4652,"ENTRÉE",I4652:I4652,I4652)-SUMIFS(J4652:J4652,D4652:D4652,"SORTIE",I4652:I4652,I4652),"")</f>
        <v>-87</v>
      </c>
      <c r="L4652" s="13">
        <f>IFERROR(VLOOKUP(I4652,T_LISTES[],3,0),"")</f>
        <v>2</v>
      </c>
      <c r="M4652" s="13" t="str">
        <f t="shared" si="145"/>
        <v>COMMANDER</v>
      </c>
      <c r="N4652" s="23"/>
      <c r="O4652" s="8"/>
      <c r="P4652" s="69">
        <v>15000</v>
      </c>
      <c r="Q4652" s="22" t="s">
        <v>1780</v>
      </c>
      <c r="R4652" s="14" t="s">
        <v>1759</v>
      </c>
    </row>
    <row r="4653" spans="1:18" x14ac:dyDescent="0.25">
      <c r="A4653" s="14">
        <f t="shared" si="144"/>
        <v>4652</v>
      </c>
      <c r="B4653" s="15">
        <v>44501</v>
      </c>
      <c r="C4653" s="7">
        <v>44507</v>
      </c>
      <c r="D4653" s="8" t="s">
        <v>842</v>
      </c>
      <c r="E4653" s="22" t="s">
        <v>105</v>
      </c>
      <c r="F4653" s="67" t="s">
        <v>1784</v>
      </c>
      <c r="G4653" s="8"/>
      <c r="H4653" s="67" t="s">
        <v>58</v>
      </c>
      <c r="I4653" s="22" t="s">
        <v>57</v>
      </c>
      <c r="J4653" s="68">
        <v>35</v>
      </c>
      <c r="K4653" s="13">
        <f>IFERROR(VLOOKUP(I4653,'LISTES stock'!A$2:B$1487,2,0)+SUMIFS(J4653:J4653,D4653:D4653,"ENTRÉE",I4653:I4653,I4653)-SUMIFS(J4653:J4653,D4653:D4653,"SORTIE",I4653:I4653,I4653),"")</f>
        <v>-7079</v>
      </c>
      <c r="L4653" s="13">
        <f>IFERROR(VLOOKUP(I4653,T_LISTES[],3,0),"")</f>
        <v>0</v>
      </c>
      <c r="M4653" s="13" t="str">
        <f t="shared" si="145"/>
        <v>COMMANDER</v>
      </c>
      <c r="N4653" s="23"/>
      <c r="O4653" s="8"/>
      <c r="P4653" s="69">
        <v>15000</v>
      </c>
      <c r="Q4653" s="22" t="s">
        <v>1780</v>
      </c>
      <c r="R4653" s="14" t="s">
        <v>1759</v>
      </c>
    </row>
    <row r="4654" spans="1:18" x14ac:dyDescent="0.25">
      <c r="A4654" s="14">
        <f t="shared" si="144"/>
        <v>4653</v>
      </c>
      <c r="B4654" s="15">
        <v>44501</v>
      </c>
      <c r="C4654" s="7">
        <v>44507</v>
      </c>
      <c r="D4654" s="8" t="s">
        <v>842</v>
      </c>
      <c r="E4654" s="22" t="s">
        <v>86</v>
      </c>
      <c r="F4654" s="67" t="s">
        <v>1747</v>
      </c>
      <c r="G4654" s="8"/>
      <c r="H4654" s="67" t="s">
        <v>26</v>
      </c>
      <c r="I4654" s="22" t="s">
        <v>64</v>
      </c>
      <c r="J4654" s="68">
        <v>1</v>
      </c>
      <c r="K4654" s="13">
        <f>IFERROR(VLOOKUP(I4654,'LISTES stock'!A$2:B$1487,2,0)+SUMIFS(J4654:J4654,D4654:D4654,"ENTRÉE",I4654:I4654,I4654)-SUMIFS(J4654:J4654,D4654:D4654,"SORTIE",I4654:I4654,I4654),"")</f>
        <v>-50</v>
      </c>
      <c r="L4654" s="13">
        <f>IFERROR(VLOOKUP(I4654,T_LISTES[],3,0),"")</f>
        <v>2</v>
      </c>
      <c r="M4654" s="13" t="str">
        <f t="shared" si="145"/>
        <v>COMMANDER</v>
      </c>
      <c r="N4654" s="23"/>
      <c r="O4654" s="8"/>
      <c r="P4654" s="69">
        <v>15000</v>
      </c>
      <c r="Q4654" s="22" t="s">
        <v>1780</v>
      </c>
      <c r="R4654" s="14" t="s">
        <v>1759</v>
      </c>
    </row>
    <row r="4655" spans="1:18" x14ac:dyDescent="0.25">
      <c r="A4655" s="14">
        <f t="shared" si="144"/>
        <v>4654</v>
      </c>
      <c r="B4655" s="15">
        <v>44501</v>
      </c>
      <c r="C4655" s="7">
        <v>44507</v>
      </c>
      <c r="D4655" s="8" t="s">
        <v>842</v>
      </c>
      <c r="E4655" s="22" t="s">
        <v>86</v>
      </c>
      <c r="F4655" s="67" t="s">
        <v>1747</v>
      </c>
      <c r="G4655" s="8"/>
      <c r="H4655" s="67" t="s">
        <v>26</v>
      </c>
      <c r="I4655" s="22" t="s">
        <v>65</v>
      </c>
      <c r="J4655" s="68">
        <v>1</v>
      </c>
      <c r="K4655" s="13">
        <f>IFERROR(VLOOKUP(I4655,'LISTES stock'!A$2:B$1487,2,0)+SUMIFS(J4655:J4655,D4655:D4655,"ENTRÉE",I4655:I4655,I4655)-SUMIFS(J4655:J4655,D4655:D4655,"SORTIE",I4655:I4655,I4655),"")</f>
        <v>-54</v>
      </c>
      <c r="L4655" s="13">
        <f>IFERROR(VLOOKUP(I4655,T_LISTES[],3,0),"")</f>
        <v>2</v>
      </c>
      <c r="M4655" s="13" t="str">
        <f t="shared" si="145"/>
        <v>COMMANDER</v>
      </c>
      <c r="N4655" s="23"/>
      <c r="O4655" s="8"/>
      <c r="P4655" s="69">
        <v>15000</v>
      </c>
      <c r="Q4655" s="22" t="s">
        <v>1780</v>
      </c>
      <c r="R4655" s="14" t="s">
        <v>1759</v>
      </c>
    </row>
    <row r="4656" spans="1:18" x14ac:dyDescent="0.25">
      <c r="A4656" s="14">
        <f t="shared" si="144"/>
        <v>4655</v>
      </c>
      <c r="B4656" s="15">
        <v>44501</v>
      </c>
      <c r="C4656" s="7">
        <v>44507</v>
      </c>
      <c r="D4656" s="8" t="s">
        <v>842</v>
      </c>
      <c r="E4656" s="22" t="s">
        <v>86</v>
      </c>
      <c r="F4656" s="67" t="s">
        <v>1860</v>
      </c>
      <c r="G4656" s="8"/>
      <c r="H4656" s="67" t="s">
        <v>26</v>
      </c>
      <c r="I4656" s="22" t="s">
        <v>135</v>
      </c>
      <c r="J4656" s="68">
        <v>1</v>
      </c>
      <c r="K4656" s="13">
        <f>IFERROR(VLOOKUP(I4656,'LISTES stock'!A$2:B$1487,2,0)+SUMIFS(J4656:J4656,D4656:D4656,"ENTRÉE",I4656:I4656,I4656)-SUMIFS(J4656:J4656,D4656:D4656,"SORTIE",I4656:I4656,I4656),"")</f>
        <v>-87</v>
      </c>
      <c r="L4656" s="13">
        <f>IFERROR(VLOOKUP(I4656,T_LISTES[],3,0),"")</f>
        <v>2</v>
      </c>
      <c r="M4656" s="13" t="str">
        <f t="shared" si="145"/>
        <v>COMMANDER</v>
      </c>
      <c r="N4656" s="23"/>
      <c r="O4656" s="8"/>
      <c r="P4656" s="69">
        <v>15000</v>
      </c>
      <c r="Q4656" s="22" t="s">
        <v>1780</v>
      </c>
      <c r="R4656" s="14" t="s">
        <v>1759</v>
      </c>
    </row>
    <row r="4657" spans="1:18" x14ac:dyDescent="0.25">
      <c r="A4657" s="14">
        <f t="shared" si="144"/>
        <v>4656</v>
      </c>
      <c r="B4657" s="15">
        <v>44501</v>
      </c>
      <c r="C4657" s="7">
        <v>44507</v>
      </c>
      <c r="D4657" s="8" t="s">
        <v>842</v>
      </c>
      <c r="E4657" s="22" t="s">
        <v>86</v>
      </c>
      <c r="F4657" s="67" t="s">
        <v>1784</v>
      </c>
      <c r="G4657" s="8"/>
      <c r="H4657" s="67" t="s">
        <v>58</v>
      </c>
      <c r="I4657" s="22" t="s">
        <v>57</v>
      </c>
      <c r="J4657" s="68">
        <v>35</v>
      </c>
      <c r="K4657" s="13">
        <f>IFERROR(VLOOKUP(I4657,'LISTES stock'!A$2:B$1487,2,0)+SUMIFS(J4657:J4657,D4657:D4657,"ENTRÉE",I4657:I4657,I4657)-SUMIFS(J4657:J4657,D4657:D4657,"SORTIE",I4657:I4657,I4657),"")</f>
        <v>-7079</v>
      </c>
      <c r="L4657" s="13">
        <f>IFERROR(VLOOKUP(I4657,T_LISTES[],3,0),"")</f>
        <v>0</v>
      </c>
      <c r="M4657" s="13" t="str">
        <f t="shared" si="145"/>
        <v>COMMANDER</v>
      </c>
      <c r="N4657" s="23"/>
      <c r="O4657" s="8"/>
      <c r="P4657" s="69">
        <v>15000</v>
      </c>
      <c r="Q4657" s="22" t="s">
        <v>1780</v>
      </c>
      <c r="R4657" s="14" t="s">
        <v>1759</v>
      </c>
    </row>
    <row r="4658" spans="1:18" x14ac:dyDescent="0.25">
      <c r="A4658" s="14">
        <f t="shared" si="144"/>
        <v>4657</v>
      </c>
      <c r="B4658" s="15">
        <v>44501</v>
      </c>
      <c r="C4658" s="7">
        <v>44507</v>
      </c>
      <c r="D4658" s="8" t="s">
        <v>842</v>
      </c>
      <c r="E4658" s="22" t="s">
        <v>764</v>
      </c>
      <c r="F4658" s="67" t="s">
        <v>1860</v>
      </c>
      <c r="G4658" s="8"/>
      <c r="H4658" s="67" t="s">
        <v>26</v>
      </c>
      <c r="I4658" s="22" t="s">
        <v>648</v>
      </c>
      <c r="J4658" s="68">
        <v>2</v>
      </c>
      <c r="K4658" s="13">
        <f>IFERROR(VLOOKUP(I4658,'LISTES stock'!A$2:B$1487,2,0)+SUMIFS(J4658:J4658,D4658:D4658,"ENTRÉE",I4658:I4658,I4658)-SUMIFS(J4658:J4658,D4658:D4658,"SORTIE",I4658:I4658,I4658),"")</f>
        <v>-25</v>
      </c>
      <c r="L4658" s="13">
        <f>IFERROR(VLOOKUP(I4658,T_LISTES[],3,0),"")</f>
        <v>2</v>
      </c>
      <c r="M4658" s="13" t="str">
        <f t="shared" si="145"/>
        <v>COMMANDER</v>
      </c>
      <c r="N4658" s="23"/>
      <c r="O4658" s="8"/>
      <c r="P4658" s="69">
        <v>7000</v>
      </c>
      <c r="Q4658" s="22" t="s">
        <v>1780</v>
      </c>
      <c r="R4658" s="14" t="s">
        <v>1759</v>
      </c>
    </row>
    <row r="4659" spans="1:18" x14ac:dyDescent="0.25">
      <c r="A4659" s="14">
        <f t="shared" si="144"/>
        <v>4658</v>
      </c>
      <c r="B4659" s="15">
        <v>44501</v>
      </c>
      <c r="C4659" s="7">
        <v>44507</v>
      </c>
      <c r="D4659" s="8" t="s">
        <v>842</v>
      </c>
      <c r="E4659" s="22" t="s">
        <v>764</v>
      </c>
      <c r="F4659" s="67" t="s">
        <v>1860</v>
      </c>
      <c r="G4659" s="8"/>
      <c r="H4659" s="67" t="s">
        <v>26</v>
      </c>
      <c r="I4659" s="22" t="s">
        <v>647</v>
      </c>
      <c r="J4659" s="68">
        <v>2</v>
      </c>
      <c r="K4659" s="13">
        <f>IFERROR(VLOOKUP(I4659,'LISTES stock'!A$2:B$1487,2,0)+SUMIFS(J4659:J4659,D4659:D4659,"ENTRÉE",I4659:I4659,I4659)-SUMIFS(J4659:J4659,D4659:D4659,"SORTIE",I4659:I4659,I4659),"")</f>
        <v>-13</v>
      </c>
      <c r="L4659" s="13">
        <f>IFERROR(VLOOKUP(I4659,T_LISTES[],3,0),"")</f>
        <v>2</v>
      </c>
      <c r="M4659" s="13" t="str">
        <f t="shared" si="145"/>
        <v>COMMANDER</v>
      </c>
      <c r="N4659" s="23"/>
      <c r="O4659" s="8"/>
      <c r="P4659" s="69">
        <v>8000</v>
      </c>
      <c r="Q4659" s="22" t="s">
        <v>1780</v>
      </c>
      <c r="R4659" s="14" t="s">
        <v>1759</v>
      </c>
    </row>
    <row r="4660" spans="1:18" x14ac:dyDescent="0.25">
      <c r="A4660" s="14">
        <f t="shared" si="144"/>
        <v>4659</v>
      </c>
      <c r="B4660" s="15">
        <v>44501</v>
      </c>
      <c r="C4660" s="7">
        <v>44507</v>
      </c>
      <c r="D4660" s="8" t="s">
        <v>842</v>
      </c>
      <c r="E4660" s="22" t="s">
        <v>764</v>
      </c>
      <c r="F4660" s="67" t="s">
        <v>1784</v>
      </c>
      <c r="G4660" s="8"/>
      <c r="H4660" s="67" t="s">
        <v>58</v>
      </c>
      <c r="I4660" s="22" t="s">
        <v>57</v>
      </c>
      <c r="J4660" s="68">
        <v>35</v>
      </c>
      <c r="K4660" s="13">
        <f>IFERROR(VLOOKUP(I4660,'LISTES stock'!A$2:B$1487,2,0)+SUMIFS(J4660:J4660,D4660:D4660,"ENTRÉE",I4660:I4660,I4660)-SUMIFS(J4660:J4660,D4660:D4660,"SORTIE",I4660:I4660,I4660),"")</f>
        <v>-7079</v>
      </c>
      <c r="L4660" s="13">
        <f>IFERROR(VLOOKUP(I4660,T_LISTES[],3,0),"")</f>
        <v>0</v>
      </c>
      <c r="M4660" s="13" t="str">
        <f t="shared" si="145"/>
        <v>COMMANDER</v>
      </c>
      <c r="N4660" s="23"/>
      <c r="O4660" s="8"/>
      <c r="P4660" s="69">
        <v>98000</v>
      </c>
      <c r="Q4660" s="22" t="s">
        <v>1780</v>
      </c>
      <c r="R4660" s="14" t="s">
        <v>1759</v>
      </c>
    </row>
    <row r="4661" spans="1:18" x14ac:dyDescent="0.25">
      <c r="A4661" s="14">
        <f t="shared" si="144"/>
        <v>4660</v>
      </c>
      <c r="B4661" s="15">
        <v>44501</v>
      </c>
      <c r="C4661" s="7">
        <v>44507</v>
      </c>
      <c r="D4661" s="8" t="s">
        <v>842</v>
      </c>
      <c r="E4661" s="22" t="s">
        <v>86</v>
      </c>
      <c r="F4661" s="67" t="s">
        <v>1765</v>
      </c>
      <c r="G4661" s="8"/>
      <c r="H4661" s="67" t="s">
        <v>1742</v>
      </c>
      <c r="I4661" s="22" t="s">
        <v>354</v>
      </c>
      <c r="J4661" s="68">
        <v>1</v>
      </c>
      <c r="K4661" s="13">
        <f>IFERROR(VLOOKUP(I4661,'LISTES stock'!A$2:B$1487,2,0)+SUMIFS(J4661:J4661,D4661:D4661,"ENTRÉE",I4661:I4661,I4661)-SUMIFS(J4661:J4661,D4661:D4661,"SORTIE",I4661:I4661,I4661),"")</f>
        <v>1</v>
      </c>
      <c r="L4661" s="13">
        <f>IFERROR(VLOOKUP(I4661,T_LISTES[],3,0),"")</f>
        <v>2</v>
      </c>
      <c r="M4661" s="13" t="str">
        <f t="shared" si="145"/>
        <v>COMMANDER</v>
      </c>
      <c r="N4661" s="23"/>
      <c r="O4661" s="8"/>
      <c r="P4661" s="69">
        <v>300000</v>
      </c>
      <c r="Q4661" s="22"/>
      <c r="R4661" s="14" t="s">
        <v>1743</v>
      </c>
    </row>
    <row r="4662" spans="1:18" x14ac:dyDescent="0.25">
      <c r="A4662" s="14">
        <f t="shared" si="144"/>
        <v>4661</v>
      </c>
      <c r="B4662" s="15">
        <v>44501</v>
      </c>
      <c r="C4662" s="7">
        <v>44507</v>
      </c>
      <c r="D4662" s="8" t="s">
        <v>842</v>
      </c>
      <c r="E4662" s="22" t="s">
        <v>86</v>
      </c>
      <c r="F4662" s="67" t="s">
        <v>2129</v>
      </c>
      <c r="G4662" s="8"/>
      <c r="H4662" s="67" t="s">
        <v>1742</v>
      </c>
      <c r="I4662" s="22" t="s">
        <v>503</v>
      </c>
      <c r="J4662" s="68">
        <v>1</v>
      </c>
      <c r="K4662" s="13">
        <f>IFERROR(VLOOKUP(I4662,'LISTES stock'!A$2:B$1487,2,0)+SUMIFS(J4662:J4662,D4662:D4662,"ENTRÉE",I4662:I4662,I4662)-SUMIFS(J4662:J4662,D4662:D4662,"SORTIE",I4662:I4662,I4662),"")</f>
        <v>1</v>
      </c>
      <c r="L4662" s="13">
        <f>IFERROR(VLOOKUP(I4662,T_LISTES[],3,0),"")</f>
        <v>2</v>
      </c>
      <c r="M4662" s="13" t="str">
        <f t="shared" si="145"/>
        <v>COMMANDER</v>
      </c>
      <c r="N4662" s="23"/>
      <c r="O4662" s="8"/>
      <c r="P4662" s="69">
        <v>20000</v>
      </c>
      <c r="Q4662" s="22"/>
      <c r="R4662" s="14" t="s">
        <v>1743</v>
      </c>
    </row>
    <row r="4663" spans="1:18" x14ac:dyDescent="0.25">
      <c r="A4663" s="14">
        <f t="shared" si="144"/>
        <v>4662</v>
      </c>
      <c r="B4663" s="15">
        <v>44501</v>
      </c>
      <c r="C4663" s="7">
        <v>44507</v>
      </c>
      <c r="D4663" s="8" t="s">
        <v>842</v>
      </c>
      <c r="E4663" s="22" t="s">
        <v>21</v>
      </c>
      <c r="F4663" s="67" t="s">
        <v>1860</v>
      </c>
      <c r="G4663" s="8"/>
      <c r="H4663" s="67" t="s">
        <v>26</v>
      </c>
      <c r="I4663" s="22" t="s">
        <v>135</v>
      </c>
      <c r="J4663" s="68">
        <v>1</v>
      </c>
      <c r="K4663" s="13">
        <f>IFERROR(VLOOKUP(I4663,'LISTES stock'!A$2:B$1487,2,0)+SUMIFS(J4663:J4663,D4663:D4663,"ENTRÉE",I4663:I4663,I4663)-SUMIFS(J4663:J4663,D4663:D4663,"SORTIE",I4663:I4663,I4663),"")</f>
        <v>-87</v>
      </c>
      <c r="L4663" s="13">
        <f>IFERROR(VLOOKUP(I4663,T_LISTES[],3,0),"")</f>
        <v>2</v>
      </c>
      <c r="M4663" s="13" t="str">
        <f t="shared" si="145"/>
        <v>COMMANDER</v>
      </c>
      <c r="N4663" s="23"/>
      <c r="O4663" s="8"/>
      <c r="P4663" s="69">
        <v>8500</v>
      </c>
      <c r="Q4663" s="22"/>
      <c r="R4663" s="14" t="s">
        <v>1759</v>
      </c>
    </row>
    <row r="4664" spans="1:18" x14ac:dyDescent="0.25">
      <c r="A4664" s="14">
        <f t="shared" si="144"/>
        <v>4663</v>
      </c>
      <c r="B4664" s="15">
        <v>44501</v>
      </c>
      <c r="C4664" s="7">
        <v>44507</v>
      </c>
      <c r="D4664" s="8" t="s">
        <v>842</v>
      </c>
      <c r="E4664" s="22" t="s">
        <v>21</v>
      </c>
      <c r="F4664" s="67" t="s">
        <v>1747</v>
      </c>
      <c r="G4664" s="8"/>
      <c r="H4664" s="67" t="s">
        <v>26</v>
      </c>
      <c r="I4664" s="22" t="s">
        <v>64</v>
      </c>
      <c r="J4664" s="68">
        <v>1</v>
      </c>
      <c r="K4664" s="13">
        <f>IFERROR(VLOOKUP(I4664,'LISTES stock'!A$2:B$1487,2,0)+SUMIFS(J4664:J4664,D4664:D4664,"ENTRÉE",I4664:I4664,I4664)-SUMIFS(J4664:J4664,D4664:D4664,"SORTIE",I4664:I4664,I4664),"")</f>
        <v>-50</v>
      </c>
      <c r="L4664" s="13">
        <f>IFERROR(VLOOKUP(I4664,T_LISTES[],3,0),"")</f>
        <v>2</v>
      </c>
      <c r="M4664" s="13" t="str">
        <f t="shared" si="145"/>
        <v>COMMANDER</v>
      </c>
      <c r="N4664" s="23"/>
      <c r="O4664" s="8"/>
      <c r="P4664" s="69">
        <v>15000</v>
      </c>
      <c r="Q4664" s="22"/>
      <c r="R4664" s="14" t="s">
        <v>1759</v>
      </c>
    </row>
    <row r="4665" spans="1:18" x14ac:dyDescent="0.25">
      <c r="A4665" s="14">
        <f t="shared" si="144"/>
        <v>4664</v>
      </c>
      <c r="B4665" s="15">
        <v>44501</v>
      </c>
      <c r="C4665" s="7">
        <v>44507</v>
      </c>
      <c r="D4665" s="8" t="s">
        <v>842</v>
      </c>
      <c r="E4665" s="22" t="s">
        <v>84</v>
      </c>
      <c r="F4665" s="67" t="s">
        <v>2145</v>
      </c>
      <c r="G4665" s="8"/>
      <c r="H4665" s="67" t="s">
        <v>33</v>
      </c>
      <c r="I4665" s="22" t="s">
        <v>824</v>
      </c>
      <c r="J4665" s="68">
        <v>1</v>
      </c>
      <c r="K4665" s="13">
        <f>IFERROR(VLOOKUP(I4665,'LISTES stock'!A$2:B$1487,2,0)+SUMIFS(J4665:J4665,D4665:D4665,"ENTRÉE",I4665:I4665,I4665)-SUMIFS(J4665:J4665,D4665:D4665,"SORTIE",I4665:I4665,I4665),"")</f>
        <v>-1</v>
      </c>
      <c r="L4665" s="13">
        <f>IFERROR(VLOOKUP(I4665,T_LISTES[],3,0),"")</f>
        <v>2</v>
      </c>
      <c r="M4665" s="13" t="str">
        <f t="shared" si="145"/>
        <v>COMMANDER</v>
      </c>
      <c r="N4665" s="23"/>
      <c r="O4665" s="8"/>
      <c r="P4665" s="69">
        <v>18000</v>
      </c>
      <c r="Q4665" s="22" t="s">
        <v>1816</v>
      </c>
      <c r="R4665" s="14" t="s">
        <v>1743</v>
      </c>
    </row>
    <row r="4666" spans="1:18" x14ac:dyDescent="0.25">
      <c r="A4666" s="14">
        <f t="shared" si="144"/>
        <v>4665</v>
      </c>
      <c r="B4666" s="15">
        <v>44501</v>
      </c>
      <c r="C4666" s="7">
        <v>44507</v>
      </c>
      <c r="D4666" s="75" t="s">
        <v>844</v>
      </c>
      <c r="E4666" s="22" t="s">
        <v>2298</v>
      </c>
      <c r="F4666" s="67" t="s">
        <v>2255</v>
      </c>
      <c r="G4666" s="8"/>
      <c r="H4666" s="67"/>
      <c r="I4666" s="22" t="s">
        <v>824</v>
      </c>
      <c r="J4666" s="68">
        <v>1</v>
      </c>
      <c r="K4666" s="13">
        <f>IFERROR(VLOOKUP(I4666,'LISTES stock'!A$2:B$1487,2,0)+SUMIFS(J4666:J4666,D4666:D4666,"ENTRÉE",I4666:I4666,I4666)-SUMIFS(J4666:J4666,D4666:D4666,"SORTIE",I4666:I4666,I4666),"")</f>
        <v>1</v>
      </c>
      <c r="L4666" s="13">
        <f>IFERROR(VLOOKUP(I4666,T_LISTES[],3,0),"")</f>
        <v>2</v>
      </c>
      <c r="M4666" s="13" t="str">
        <f t="shared" si="145"/>
        <v>COMMANDER</v>
      </c>
      <c r="N4666" s="23"/>
      <c r="O4666" s="8"/>
      <c r="P4666" s="69">
        <v>18000</v>
      </c>
      <c r="Q4666" s="22"/>
      <c r="R4666" s="14"/>
    </row>
    <row r="4667" spans="1:18" x14ac:dyDescent="0.25">
      <c r="A4667" s="14">
        <f t="shared" ref="A4667:A4730" si="146">ROW()-1</f>
        <v>4666</v>
      </c>
      <c r="B4667" s="15">
        <v>44501</v>
      </c>
      <c r="C4667" s="7">
        <v>44508</v>
      </c>
      <c r="D4667" s="8" t="s">
        <v>842</v>
      </c>
      <c r="E4667" s="22" t="s">
        <v>31</v>
      </c>
      <c r="F4667" s="67" t="s">
        <v>1784</v>
      </c>
      <c r="G4667" s="8"/>
      <c r="H4667" s="67" t="s">
        <v>58</v>
      </c>
      <c r="I4667" s="22" t="s">
        <v>57</v>
      </c>
      <c r="J4667" s="68">
        <v>35</v>
      </c>
      <c r="K4667" s="13">
        <f>IFERROR(VLOOKUP(I4667,'LISTES stock'!A$2:B$1487,2,0)+SUMIFS(J4667:J4667,D4667:D4667,"ENTRÉE",I4667:I4667,I4667)-SUMIFS(J4667:J4667,D4667:D4667,"SORTIE",I4667:I4667,I4667),"")</f>
        <v>-7079</v>
      </c>
      <c r="L4667" s="13">
        <f>IFERROR(VLOOKUP(I4667,T_LISTES[],3,0),"")</f>
        <v>0</v>
      </c>
      <c r="M4667" s="13" t="str">
        <f t="shared" ref="M4667:M4730" si="147">IF($K4667&lt;=$L4667,"COMMANDER","")</f>
        <v>COMMANDER</v>
      </c>
      <c r="N4667" s="23"/>
      <c r="O4667" s="8"/>
      <c r="P4667" s="69">
        <v>0</v>
      </c>
      <c r="Q4667" s="22" t="s">
        <v>1780</v>
      </c>
      <c r="R4667" s="14" t="s">
        <v>1754</v>
      </c>
    </row>
    <row r="4668" spans="1:18" x14ac:dyDescent="0.25">
      <c r="A4668" s="14">
        <f t="shared" si="146"/>
        <v>4667</v>
      </c>
      <c r="B4668" s="15">
        <v>44501</v>
      </c>
      <c r="C4668" s="7">
        <v>44508</v>
      </c>
      <c r="D4668" s="8" t="s">
        <v>842</v>
      </c>
      <c r="E4668" s="22" t="s">
        <v>31</v>
      </c>
      <c r="F4668" s="67" t="s">
        <v>1747</v>
      </c>
      <c r="G4668" s="8"/>
      <c r="H4668" s="67" t="s">
        <v>26</v>
      </c>
      <c r="I4668" s="22" t="s">
        <v>64</v>
      </c>
      <c r="J4668" s="68">
        <v>1</v>
      </c>
      <c r="K4668" s="13">
        <f>IFERROR(VLOOKUP(I4668,'LISTES stock'!A$2:B$1487,2,0)+SUMIFS(J4668:J4668,D4668:D4668,"ENTRÉE",I4668:I4668,I4668)-SUMIFS(J4668:J4668,D4668:D4668,"SORTIE",I4668:I4668,I4668),"")</f>
        <v>-50</v>
      </c>
      <c r="L4668" s="13">
        <f>IFERROR(VLOOKUP(I4668,T_LISTES[],3,0),"")</f>
        <v>2</v>
      </c>
      <c r="M4668" s="13" t="str">
        <f t="shared" si="147"/>
        <v>COMMANDER</v>
      </c>
      <c r="N4668" s="23"/>
      <c r="O4668" s="8"/>
      <c r="P4668" s="69">
        <v>0</v>
      </c>
      <c r="Q4668" s="22" t="s">
        <v>1780</v>
      </c>
      <c r="R4668" s="14" t="s">
        <v>1754</v>
      </c>
    </row>
    <row r="4669" spans="1:18" x14ac:dyDescent="0.25">
      <c r="A4669" s="14">
        <f t="shared" si="146"/>
        <v>4668</v>
      </c>
      <c r="B4669" s="15">
        <v>44501</v>
      </c>
      <c r="C4669" s="7">
        <v>44508</v>
      </c>
      <c r="D4669" s="8" t="s">
        <v>842</v>
      </c>
      <c r="E4669" s="22" t="s">
        <v>31</v>
      </c>
      <c r="F4669" s="67" t="s">
        <v>1747</v>
      </c>
      <c r="G4669" s="8"/>
      <c r="H4669" s="67" t="s">
        <v>26</v>
      </c>
      <c r="I4669" s="22" t="s">
        <v>65</v>
      </c>
      <c r="J4669" s="68">
        <v>1</v>
      </c>
      <c r="K4669" s="13">
        <f>IFERROR(VLOOKUP(I4669,'LISTES stock'!A$2:B$1487,2,0)+SUMIFS(J4669:J4669,D4669:D4669,"ENTRÉE",I4669:I4669,I4669)-SUMIFS(J4669:J4669,D4669:D4669,"SORTIE",I4669:I4669,I4669),"")</f>
        <v>-54</v>
      </c>
      <c r="L4669" s="13">
        <f>IFERROR(VLOOKUP(I4669,T_LISTES[],3,0),"")</f>
        <v>2</v>
      </c>
      <c r="M4669" s="13" t="str">
        <f t="shared" si="147"/>
        <v>COMMANDER</v>
      </c>
      <c r="N4669" s="23"/>
      <c r="O4669" s="8"/>
      <c r="P4669" s="69">
        <v>0</v>
      </c>
      <c r="Q4669" s="22" t="s">
        <v>1780</v>
      </c>
      <c r="R4669" s="14" t="s">
        <v>1754</v>
      </c>
    </row>
    <row r="4670" spans="1:18" x14ac:dyDescent="0.25">
      <c r="A4670" s="14">
        <f t="shared" si="146"/>
        <v>4669</v>
      </c>
      <c r="B4670" s="15">
        <v>44501</v>
      </c>
      <c r="C4670" s="7">
        <v>44508</v>
      </c>
      <c r="D4670" s="8" t="s">
        <v>842</v>
      </c>
      <c r="E4670" s="22" t="s">
        <v>31</v>
      </c>
      <c r="F4670" s="67" t="s">
        <v>1747</v>
      </c>
      <c r="G4670" s="8"/>
      <c r="H4670" s="67" t="s">
        <v>26</v>
      </c>
      <c r="I4670" s="22" t="s">
        <v>135</v>
      </c>
      <c r="J4670" s="68">
        <v>1</v>
      </c>
      <c r="K4670" s="13">
        <f>IFERROR(VLOOKUP(I4670,'LISTES stock'!A$2:B$1487,2,0)+SUMIFS(J4670:J4670,D4670:D4670,"ENTRÉE",I4670:I4670,I4670)-SUMIFS(J4670:J4670,D4670:D4670,"SORTIE",I4670:I4670,I4670),"")</f>
        <v>-87</v>
      </c>
      <c r="L4670" s="13">
        <f>IFERROR(VLOOKUP(I4670,T_LISTES[],3,0),"")</f>
        <v>2</v>
      </c>
      <c r="M4670" s="13" t="str">
        <f t="shared" si="147"/>
        <v>COMMANDER</v>
      </c>
      <c r="N4670" s="23"/>
      <c r="O4670" s="8"/>
      <c r="P4670" s="69">
        <v>0</v>
      </c>
      <c r="Q4670" s="22" t="s">
        <v>1780</v>
      </c>
      <c r="R4670" s="14" t="s">
        <v>1754</v>
      </c>
    </row>
    <row r="4671" spans="1:18" x14ac:dyDescent="0.25">
      <c r="A4671" s="14">
        <f t="shared" si="146"/>
        <v>4670</v>
      </c>
      <c r="B4671" s="15">
        <v>44501</v>
      </c>
      <c r="C4671" s="7">
        <v>44508</v>
      </c>
      <c r="D4671" s="8" t="s">
        <v>842</v>
      </c>
      <c r="E4671" s="22" t="s">
        <v>726</v>
      </c>
      <c r="F4671" s="67" t="s">
        <v>1747</v>
      </c>
      <c r="G4671" s="8"/>
      <c r="H4671" s="67" t="s">
        <v>1742</v>
      </c>
      <c r="I4671" s="22" t="s">
        <v>346</v>
      </c>
      <c r="J4671" s="68">
        <v>4</v>
      </c>
      <c r="K4671" s="13">
        <f>IFERROR(VLOOKUP(I4671,'LISTES stock'!A$2:B$1487,2,0)+SUMIFS(J4671:J4671,D4671:D4671,"ENTRÉE",I4671:I4671,I4671)-SUMIFS(J4671:J4671,D4671:D4671,"SORTIE",I4671:I4671,I4671),"")</f>
        <v>-23</v>
      </c>
      <c r="L4671" s="13">
        <f>IFERROR(VLOOKUP(I4671,T_LISTES[],3,0),"")</f>
        <v>2</v>
      </c>
      <c r="M4671" s="13" t="str">
        <f t="shared" si="147"/>
        <v>COMMANDER</v>
      </c>
      <c r="N4671" s="23"/>
      <c r="O4671" s="8"/>
      <c r="P4671" s="69">
        <v>60000</v>
      </c>
      <c r="Q4671" s="22"/>
      <c r="R4671" s="14" t="s">
        <v>2204</v>
      </c>
    </row>
    <row r="4672" spans="1:18" x14ac:dyDescent="0.25">
      <c r="A4672" s="14">
        <f t="shared" si="146"/>
        <v>4671</v>
      </c>
      <c r="B4672" s="15">
        <v>44501</v>
      </c>
      <c r="C4672" s="7">
        <v>44508</v>
      </c>
      <c r="D4672" s="8" t="s">
        <v>842</v>
      </c>
      <c r="E4672" s="22" t="s">
        <v>726</v>
      </c>
      <c r="F4672" s="67" t="s">
        <v>1867</v>
      </c>
      <c r="G4672" s="8"/>
      <c r="H4672" s="67" t="s">
        <v>1742</v>
      </c>
      <c r="I4672" s="22" t="s">
        <v>7</v>
      </c>
      <c r="J4672" s="68">
        <v>1</v>
      </c>
      <c r="K4672" s="13">
        <f>IFERROR(VLOOKUP(I4672,'LISTES stock'!A$2:B$1487,2,0)+SUMIFS(J4672:J4672,D4672:D4672,"ENTRÉE",I4672:I4672,I4672)-SUMIFS(J4672:J4672,D4672:D4672,"SORTIE",I4672:I4672,I4672),"")</f>
        <v>0</v>
      </c>
      <c r="L4672" s="13">
        <f>IFERROR(VLOOKUP(I4672,T_LISTES[],3,0),"")</f>
        <v>2</v>
      </c>
      <c r="M4672" s="13" t="str">
        <f t="shared" si="147"/>
        <v>COMMANDER</v>
      </c>
      <c r="N4672" s="23"/>
      <c r="O4672" s="8"/>
      <c r="P4672" s="69">
        <v>1500</v>
      </c>
      <c r="Q4672" s="22"/>
      <c r="R4672" s="14" t="s">
        <v>2204</v>
      </c>
    </row>
    <row r="4673" spans="1:18" x14ac:dyDescent="0.25">
      <c r="A4673" s="14">
        <f t="shared" si="146"/>
        <v>4672</v>
      </c>
      <c r="B4673" s="15">
        <v>44501</v>
      </c>
      <c r="C4673" s="7">
        <v>44508</v>
      </c>
      <c r="D4673" s="8" t="s">
        <v>842</v>
      </c>
      <c r="E4673" s="22" t="s">
        <v>726</v>
      </c>
      <c r="F4673" s="67" t="s">
        <v>1867</v>
      </c>
      <c r="G4673" s="8"/>
      <c r="H4673" s="67" t="s">
        <v>1742</v>
      </c>
      <c r="I4673" s="22" t="s">
        <v>329</v>
      </c>
      <c r="J4673" s="68">
        <v>1</v>
      </c>
      <c r="K4673" s="13">
        <f>IFERROR(VLOOKUP(I4673,'LISTES stock'!A$2:B$1487,2,0)+SUMIFS(J4673:J4673,D4673:D4673,"ENTRÉE",I4673:I4673,I4673)-SUMIFS(J4673:J4673,D4673:D4673,"SORTIE",I4673:I4673,I4673),"")</f>
        <v>33</v>
      </c>
      <c r="L4673" s="13">
        <f>IFERROR(VLOOKUP(I4673,T_LISTES[],3,0),"")</f>
        <v>2</v>
      </c>
      <c r="M4673" s="13" t="str">
        <f t="shared" si="147"/>
        <v/>
      </c>
      <c r="N4673" s="23"/>
      <c r="O4673" s="8"/>
      <c r="P4673" s="69">
        <v>1500</v>
      </c>
      <c r="Q4673" s="22"/>
      <c r="R4673" s="14" t="s">
        <v>2204</v>
      </c>
    </row>
    <row r="4674" spans="1:18" x14ac:dyDescent="0.25">
      <c r="A4674" s="14">
        <f t="shared" si="146"/>
        <v>4673</v>
      </c>
      <c r="B4674" s="15">
        <v>44501</v>
      </c>
      <c r="C4674" s="7">
        <v>44508</v>
      </c>
      <c r="D4674" s="8" t="s">
        <v>842</v>
      </c>
      <c r="E4674" s="22" t="s">
        <v>726</v>
      </c>
      <c r="F4674" s="67" t="s">
        <v>1867</v>
      </c>
      <c r="G4674" s="8"/>
      <c r="H4674" s="67" t="s">
        <v>1742</v>
      </c>
      <c r="I4674" s="22" t="s">
        <v>238</v>
      </c>
      <c r="J4674" s="68">
        <v>1</v>
      </c>
      <c r="K4674" s="13">
        <f>IFERROR(VLOOKUP(I4674,'LISTES stock'!A$2:B$1487,2,0)+SUMIFS(J4674:J4674,D4674:D4674,"ENTRÉE",I4674:I4674,I4674)-SUMIFS(J4674:J4674,D4674:D4674,"SORTIE",I4674:I4674,I4674),"")</f>
        <v>11</v>
      </c>
      <c r="L4674" s="13">
        <f>IFERROR(VLOOKUP(I4674,T_LISTES[],3,0),"")</f>
        <v>2</v>
      </c>
      <c r="M4674" s="13" t="str">
        <f t="shared" si="147"/>
        <v/>
      </c>
      <c r="N4674" s="23"/>
      <c r="O4674" s="8"/>
      <c r="P4674" s="69">
        <v>1500</v>
      </c>
      <c r="Q4674" s="22"/>
      <c r="R4674" s="14" t="s">
        <v>2204</v>
      </c>
    </row>
    <row r="4675" spans="1:18" x14ac:dyDescent="0.25">
      <c r="A4675" s="14">
        <f t="shared" si="146"/>
        <v>4674</v>
      </c>
      <c r="B4675" s="15">
        <v>44501</v>
      </c>
      <c r="C4675" s="7">
        <v>44508</v>
      </c>
      <c r="D4675" s="8" t="s">
        <v>842</v>
      </c>
      <c r="E4675" s="22" t="s">
        <v>2196</v>
      </c>
      <c r="F4675" s="67" t="s">
        <v>1744</v>
      </c>
      <c r="G4675" s="8"/>
      <c r="H4675" s="67" t="s">
        <v>1742</v>
      </c>
      <c r="I4675" s="22" t="s">
        <v>83</v>
      </c>
      <c r="J4675" s="68">
        <v>1</v>
      </c>
      <c r="K4675" s="13">
        <f>IFERROR(VLOOKUP(I4675,'LISTES stock'!A$2:B$1487,2,0)+SUMIFS(J4675:J4675,D4675:D4675,"ENTRÉE",I4675:I4675,I4675)-SUMIFS(J4675:J4675,D4675:D4675,"SORTIE",I4675:I4675,I4675),"")</f>
        <v>-1</v>
      </c>
      <c r="L4675" s="13">
        <f>IFERROR(VLOOKUP(I4675,T_LISTES[],3,0),"")</f>
        <v>2</v>
      </c>
      <c r="M4675" s="13" t="str">
        <f t="shared" si="147"/>
        <v>COMMANDER</v>
      </c>
      <c r="N4675" s="23"/>
      <c r="O4675" s="8"/>
      <c r="P4675" s="69">
        <v>25000</v>
      </c>
      <c r="Q4675" s="22"/>
      <c r="R4675" s="14" t="s">
        <v>1743</v>
      </c>
    </row>
    <row r="4676" spans="1:18" x14ac:dyDescent="0.25">
      <c r="A4676" s="14">
        <f t="shared" si="146"/>
        <v>4675</v>
      </c>
      <c r="B4676" s="15">
        <v>44501</v>
      </c>
      <c r="C4676" s="7">
        <v>44508</v>
      </c>
      <c r="D4676" s="8" t="s">
        <v>842</v>
      </c>
      <c r="E4676" s="22" t="s">
        <v>2013</v>
      </c>
      <c r="F4676" s="67" t="s">
        <v>1744</v>
      </c>
      <c r="G4676" s="8"/>
      <c r="H4676" s="67" t="s">
        <v>1742</v>
      </c>
      <c r="I4676" s="22" t="s">
        <v>83</v>
      </c>
      <c r="J4676" s="68">
        <v>1</v>
      </c>
      <c r="K4676" s="13">
        <f>IFERROR(VLOOKUP(I4676,'LISTES stock'!A$2:B$1487,2,0)+SUMIFS(J4676:J4676,D4676:D4676,"ENTRÉE",I4676:I4676,I4676)-SUMIFS(J4676:J4676,D4676:D4676,"SORTIE",I4676:I4676,I4676),"")</f>
        <v>-1</v>
      </c>
      <c r="L4676" s="13">
        <f>IFERROR(VLOOKUP(I4676,T_LISTES[],3,0),"")</f>
        <v>2</v>
      </c>
      <c r="M4676" s="13" t="str">
        <f t="shared" si="147"/>
        <v>COMMANDER</v>
      </c>
      <c r="N4676" s="23"/>
      <c r="O4676" s="8"/>
      <c r="P4676" s="69">
        <v>25000</v>
      </c>
      <c r="Q4676" s="22"/>
      <c r="R4676" s="14" t="s">
        <v>1743</v>
      </c>
    </row>
    <row r="4677" spans="1:18" x14ac:dyDescent="0.25">
      <c r="A4677" s="14">
        <f t="shared" si="146"/>
        <v>4676</v>
      </c>
      <c r="B4677" s="15">
        <v>44501</v>
      </c>
      <c r="C4677" s="7">
        <v>44508</v>
      </c>
      <c r="D4677" s="8" t="s">
        <v>842</v>
      </c>
      <c r="E4677" s="22" t="s">
        <v>122</v>
      </c>
      <c r="F4677" s="67" t="s">
        <v>1747</v>
      </c>
      <c r="G4677" s="8"/>
      <c r="H4677" s="67" t="s">
        <v>26</v>
      </c>
      <c r="I4677" s="22" t="s">
        <v>64</v>
      </c>
      <c r="J4677" s="68">
        <v>1</v>
      </c>
      <c r="K4677" s="13">
        <f>IFERROR(VLOOKUP(I4677,'LISTES stock'!A$2:B$1487,2,0)+SUMIFS(J4677:J4677,D4677:D4677,"ENTRÉE",I4677:I4677,I4677)-SUMIFS(J4677:J4677,D4677:D4677,"SORTIE",I4677:I4677,I4677),"")</f>
        <v>-50</v>
      </c>
      <c r="L4677" s="13">
        <f>IFERROR(VLOOKUP(I4677,T_LISTES[],3,0),"")</f>
        <v>2</v>
      </c>
      <c r="M4677" s="13" t="str">
        <f t="shared" si="147"/>
        <v>COMMANDER</v>
      </c>
      <c r="N4677" s="23"/>
      <c r="O4677" s="8"/>
      <c r="P4677" s="69">
        <v>0</v>
      </c>
      <c r="Q4677" s="22" t="s">
        <v>1780</v>
      </c>
      <c r="R4677" s="14" t="s">
        <v>1790</v>
      </c>
    </row>
    <row r="4678" spans="1:18" x14ac:dyDescent="0.25">
      <c r="A4678" s="14">
        <f t="shared" si="146"/>
        <v>4677</v>
      </c>
      <c r="B4678" s="15">
        <v>44501</v>
      </c>
      <c r="C4678" s="7">
        <v>44508</v>
      </c>
      <c r="D4678" s="8" t="s">
        <v>842</v>
      </c>
      <c r="E4678" s="22" t="s">
        <v>122</v>
      </c>
      <c r="F4678" s="67" t="s">
        <v>1747</v>
      </c>
      <c r="G4678" s="8"/>
      <c r="H4678" s="67" t="s">
        <v>26</v>
      </c>
      <c r="I4678" s="22" t="s">
        <v>65</v>
      </c>
      <c r="J4678" s="68">
        <v>1</v>
      </c>
      <c r="K4678" s="13">
        <f>IFERROR(VLOOKUP(I4678,'LISTES stock'!A$2:B$1487,2,0)+SUMIFS(J4678:J4678,D4678:D4678,"ENTRÉE",I4678:I4678,I4678)-SUMIFS(J4678:J4678,D4678:D4678,"SORTIE",I4678:I4678,I4678),"")</f>
        <v>-54</v>
      </c>
      <c r="L4678" s="13">
        <f>IFERROR(VLOOKUP(I4678,T_LISTES[],3,0),"")</f>
        <v>2</v>
      </c>
      <c r="M4678" s="13" t="str">
        <f t="shared" si="147"/>
        <v>COMMANDER</v>
      </c>
      <c r="N4678" s="23"/>
      <c r="O4678" s="8"/>
      <c r="P4678" s="69">
        <v>0</v>
      </c>
      <c r="Q4678" s="22" t="s">
        <v>1780</v>
      </c>
      <c r="R4678" s="14" t="s">
        <v>1790</v>
      </c>
    </row>
    <row r="4679" spans="1:18" x14ac:dyDescent="0.25">
      <c r="A4679" s="14">
        <f t="shared" si="146"/>
        <v>4678</v>
      </c>
      <c r="B4679" s="15">
        <v>44501</v>
      </c>
      <c r="C4679" s="7">
        <v>44508</v>
      </c>
      <c r="D4679" s="8" t="s">
        <v>842</v>
      </c>
      <c r="E4679" s="22" t="s">
        <v>122</v>
      </c>
      <c r="F4679" s="67" t="s">
        <v>1747</v>
      </c>
      <c r="G4679" s="8"/>
      <c r="H4679" s="67" t="s">
        <v>26</v>
      </c>
      <c r="I4679" s="22" t="s">
        <v>135</v>
      </c>
      <c r="J4679" s="68">
        <v>1</v>
      </c>
      <c r="K4679" s="13">
        <f>IFERROR(VLOOKUP(I4679,'LISTES stock'!A$2:B$1487,2,0)+SUMIFS(J4679:J4679,D4679:D4679,"ENTRÉE",I4679:I4679,I4679)-SUMIFS(J4679:J4679,D4679:D4679,"SORTIE",I4679:I4679,I4679),"")</f>
        <v>-87</v>
      </c>
      <c r="L4679" s="13">
        <f>IFERROR(VLOOKUP(I4679,T_LISTES[],3,0),"")</f>
        <v>2</v>
      </c>
      <c r="M4679" s="13" t="str">
        <f t="shared" si="147"/>
        <v>COMMANDER</v>
      </c>
      <c r="N4679" s="23"/>
      <c r="O4679" s="8"/>
      <c r="P4679" s="69">
        <v>0</v>
      </c>
      <c r="Q4679" s="22" t="s">
        <v>1780</v>
      </c>
      <c r="R4679" s="14" t="s">
        <v>1790</v>
      </c>
    </row>
    <row r="4680" spans="1:18" x14ac:dyDescent="0.25">
      <c r="A4680" s="14">
        <f t="shared" si="146"/>
        <v>4679</v>
      </c>
      <c r="B4680" s="15">
        <v>44501</v>
      </c>
      <c r="C4680" s="7">
        <v>44508</v>
      </c>
      <c r="D4680" s="8" t="s">
        <v>842</v>
      </c>
      <c r="E4680" s="22" t="s">
        <v>122</v>
      </c>
      <c r="F4680" s="67" t="s">
        <v>1784</v>
      </c>
      <c r="G4680" s="8"/>
      <c r="H4680" s="67" t="s">
        <v>58</v>
      </c>
      <c r="I4680" s="22" t="s">
        <v>57</v>
      </c>
      <c r="J4680" s="68">
        <v>35</v>
      </c>
      <c r="K4680" s="13">
        <f>IFERROR(VLOOKUP(I4680,'LISTES stock'!A$2:B$1487,2,0)+SUMIFS(J4680:J4680,D4680:D4680,"ENTRÉE",I4680:I4680,I4680)-SUMIFS(J4680:J4680,D4680:D4680,"SORTIE",I4680:I4680,I4680),"")</f>
        <v>-7079</v>
      </c>
      <c r="L4680" s="13">
        <f>IFERROR(VLOOKUP(I4680,T_LISTES[],3,0),"")</f>
        <v>0</v>
      </c>
      <c r="M4680" s="13" t="str">
        <f t="shared" si="147"/>
        <v>COMMANDER</v>
      </c>
      <c r="N4680" s="23"/>
      <c r="O4680" s="8"/>
      <c r="P4680" s="69">
        <v>0</v>
      </c>
      <c r="Q4680" s="22" t="s">
        <v>1780</v>
      </c>
      <c r="R4680" s="14" t="s">
        <v>1790</v>
      </c>
    </row>
    <row r="4681" spans="1:18" x14ac:dyDescent="0.25">
      <c r="A4681" s="14">
        <f t="shared" si="146"/>
        <v>4680</v>
      </c>
      <c r="B4681" s="15">
        <v>44501</v>
      </c>
      <c r="C4681" s="7">
        <v>44508</v>
      </c>
      <c r="D4681" s="8" t="s">
        <v>842</v>
      </c>
      <c r="E4681" s="22" t="s">
        <v>86</v>
      </c>
      <c r="F4681" s="67" t="s">
        <v>1965</v>
      </c>
      <c r="G4681" s="8"/>
      <c r="H4681" s="67" t="s">
        <v>1742</v>
      </c>
      <c r="I4681" s="22" t="s">
        <v>337</v>
      </c>
      <c r="J4681" s="68">
        <v>1</v>
      </c>
      <c r="K4681" s="13">
        <f>IFERROR(VLOOKUP(I4681,'LISTES stock'!A$2:B$1487,2,0)+SUMIFS(J4681:J4681,D4681:D4681,"ENTRÉE",I4681:I4681,I4681)-SUMIFS(J4681:J4681,D4681:D4681,"SORTIE",I4681:I4681,I4681),"")</f>
        <v>-25</v>
      </c>
      <c r="L4681" s="13">
        <f>IFERROR(VLOOKUP(I4681,T_LISTES[],3,0),"")</f>
        <v>2</v>
      </c>
      <c r="M4681" s="13" t="str">
        <f t="shared" si="147"/>
        <v>COMMANDER</v>
      </c>
      <c r="N4681" s="23"/>
      <c r="O4681" s="8"/>
      <c r="P4681" s="69">
        <v>1500</v>
      </c>
      <c r="Q4681" s="22"/>
      <c r="R4681" s="14" t="s">
        <v>1743</v>
      </c>
    </row>
    <row r="4682" spans="1:18" x14ac:dyDescent="0.25">
      <c r="A4682" s="14">
        <f t="shared" si="146"/>
        <v>4681</v>
      </c>
      <c r="B4682" s="15">
        <v>44501</v>
      </c>
      <c r="C4682" s="7">
        <v>44508</v>
      </c>
      <c r="D4682" s="8" t="s">
        <v>842</v>
      </c>
      <c r="E4682" s="22" t="s">
        <v>652</v>
      </c>
      <c r="F4682" s="67" t="s">
        <v>1747</v>
      </c>
      <c r="G4682" s="8"/>
      <c r="H4682" s="67" t="s">
        <v>17</v>
      </c>
      <c r="I4682" s="22" t="s">
        <v>56</v>
      </c>
      <c r="J4682" s="68">
        <v>2</v>
      </c>
      <c r="K4682" s="13">
        <f>IFERROR(VLOOKUP(I4682,'LISTES stock'!A$2:B$1487,2,0)+SUMIFS(J4682:J4682,D4682:D4682,"ENTRÉE",I4682:I4682,I4682)-SUMIFS(J4682:J4682,D4682:D4682,"SORTIE",I4682:I4682,I4682),"")</f>
        <v>7</v>
      </c>
      <c r="L4682" s="13">
        <f>IFERROR(VLOOKUP(I4682,T_LISTES[],3,0),"")</f>
        <v>0</v>
      </c>
      <c r="M4682" s="13" t="str">
        <f t="shared" si="147"/>
        <v/>
      </c>
      <c r="N4682" s="23"/>
      <c r="O4682" s="8"/>
      <c r="P4682" s="69">
        <v>2500</v>
      </c>
      <c r="Q4682" s="22"/>
      <c r="R4682" s="14" t="s">
        <v>1776</v>
      </c>
    </row>
    <row r="4683" spans="1:18" x14ac:dyDescent="0.25">
      <c r="A4683" s="14">
        <f t="shared" si="146"/>
        <v>4682</v>
      </c>
      <c r="B4683" s="15">
        <v>44501</v>
      </c>
      <c r="C4683" s="7">
        <v>44508</v>
      </c>
      <c r="D4683" s="8" t="s">
        <v>842</v>
      </c>
      <c r="E4683" s="22" t="s">
        <v>86</v>
      </c>
      <c r="F4683" s="67" t="s">
        <v>2129</v>
      </c>
      <c r="G4683" s="8"/>
      <c r="H4683" s="67" t="s">
        <v>1742</v>
      </c>
      <c r="I4683" s="22" t="s">
        <v>1502</v>
      </c>
      <c r="J4683" s="68">
        <v>1</v>
      </c>
      <c r="K4683" s="13">
        <f>IFERROR(VLOOKUP(I4683,'LISTES stock'!A$2:B$1487,2,0)+SUMIFS(J4683:J4683,D4683:D4683,"ENTRÉE",I4683:I4683,I4683)-SUMIFS(J4683:J4683,D4683:D4683,"SORTIE",I4683:I4683,I4683),"")</f>
        <v>-1</v>
      </c>
      <c r="L4683" s="13">
        <f>IFERROR(VLOOKUP(I4683,T_LISTES[],3,0),"")</f>
        <v>0</v>
      </c>
      <c r="M4683" s="13" t="str">
        <f t="shared" si="147"/>
        <v>COMMANDER</v>
      </c>
      <c r="N4683" s="23"/>
      <c r="O4683" s="8"/>
      <c r="P4683" s="69">
        <v>5000</v>
      </c>
      <c r="Q4683" s="22"/>
      <c r="R4683" s="14" t="s">
        <v>1743</v>
      </c>
    </row>
    <row r="4684" spans="1:18" x14ac:dyDescent="0.25">
      <c r="A4684" s="14">
        <f t="shared" si="146"/>
        <v>4683</v>
      </c>
      <c r="B4684" s="15">
        <v>44501</v>
      </c>
      <c r="C4684" s="7">
        <v>44508</v>
      </c>
      <c r="D4684" s="8" t="s">
        <v>842</v>
      </c>
      <c r="E4684" s="22" t="s">
        <v>86</v>
      </c>
      <c r="F4684" s="67" t="s">
        <v>1870</v>
      </c>
      <c r="G4684" s="8"/>
      <c r="H4684" s="67" t="s">
        <v>1796</v>
      </c>
      <c r="I4684" s="22" t="s">
        <v>213</v>
      </c>
      <c r="J4684" s="68">
        <v>1</v>
      </c>
      <c r="K4684" s="13">
        <f>IFERROR(VLOOKUP(I4684,'LISTES stock'!A$2:B$1487,2,0)+SUMIFS(J4684:J4684,D4684:D4684,"ENTRÉE",I4684:I4684,I4684)-SUMIFS(J4684:J4684,D4684:D4684,"SORTIE",I4684:I4684,I4684),"")</f>
        <v>-31</v>
      </c>
      <c r="L4684" s="13">
        <f>IFERROR(VLOOKUP(I4684,T_LISTES[],3,0),"")</f>
        <v>0</v>
      </c>
      <c r="M4684" s="13" t="str">
        <f t="shared" si="147"/>
        <v>COMMANDER</v>
      </c>
      <c r="N4684" s="23"/>
      <c r="O4684" s="8"/>
      <c r="P4684" s="69">
        <v>4000</v>
      </c>
      <c r="Q4684" s="22"/>
      <c r="R4684" s="14" t="s">
        <v>1842</v>
      </c>
    </row>
    <row r="4685" spans="1:18" x14ac:dyDescent="0.25">
      <c r="A4685" s="14">
        <f t="shared" si="146"/>
        <v>4684</v>
      </c>
      <c r="B4685" s="15">
        <v>44501</v>
      </c>
      <c r="C4685" s="7">
        <v>44508</v>
      </c>
      <c r="D4685" s="8" t="s">
        <v>842</v>
      </c>
      <c r="E4685" s="22" t="s">
        <v>86</v>
      </c>
      <c r="F4685" s="67" t="s">
        <v>1870</v>
      </c>
      <c r="G4685" s="8"/>
      <c r="H4685" s="67" t="s">
        <v>1796</v>
      </c>
      <c r="I4685" s="22" t="s">
        <v>213</v>
      </c>
      <c r="J4685" s="68">
        <v>1</v>
      </c>
      <c r="K4685" s="13">
        <f>IFERROR(VLOOKUP(I4685,'LISTES stock'!A$2:B$1487,2,0)+SUMIFS(J4685:J4685,D4685:D4685,"ENTRÉE",I4685:I4685,I4685)-SUMIFS(J4685:J4685,D4685:D4685,"SORTIE",I4685:I4685,I4685),"")</f>
        <v>-31</v>
      </c>
      <c r="L4685" s="13">
        <f>IFERROR(VLOOKUP(I4685,T_LISTES[],3,0),"")</f>
        <v>0</v>
      </c>
      <c r="M4685" s="13" t="str">
        <f t="shared" si="147"/>
        <v>COMMANDER</v>
      </c>
      <c r="N4685" s="23"/>
      <c r="O4685" s="8"/>
      <c r="P4685" s="69">
        <v>4000</v>
      </c>
      <c r="Q4685" s="22"/>
      <c r="R4685" s="14" t="s">
        <v>1842</v>
      </c>
    </row>
    <row r="4686" spans="1:18" x14ac:dyDescent="0.25">
      <c r="A4686" s="14">
        <f t="shared" si="146"/>
        <v>4685</v>
      </c>
      <c r="B4686" s="15">
        <v>44501</v>
      </c>
      <c r="C4686" s="7">
        <v>44508</v>
      </c>
      <c r="D4686" s="8" t="s">
        <v>842</v>
      </c>
      <c r="E4686" s="22" t="s">
        <v>208</v>
      </c>
      <c r="F4686" s="67" t="s">
        <v>1735</v>
      </c>
      <c r="G4686" s="8"/>
      <c r="H4686" s="67" t="s">
        <v>33</v>
      </c>
      <c r="I4686" s="22" t="s">
        <v>176</v>
      </c>
      <c r="J4686" s="68">
        <v>1</v>
      </c>
      <c r="K4686" s="13">
        <f>IFERROR(VLOOKUP(I4686,'LISTES stock'!A$2:B$1487,2,0)+SUMIFS(J4686:J4686,D4686:D4686,"ENTRÉE",I4686:I4686,I4686)-SUMIFS(J4686:J4686,D4686:D4686,"SORTIE",I4686:I4686,I4686),"")</f>
        <v>-1</v>
      </c>
      <c r="L4686" s="13">
        <f>IFERROR(VLOOKUP(I4686,T_LISTES[],3,0),"")</f>
        <v>2</v>
      </c>
      <c r="M4686" s="13" t="str">
        <f t="shared" si="147"/>
        <v>COMMANDER</v>
      </c>
      <c r="N4686" s="23"/>
      <c r="O4686" s="8"/>
      <c r="P4686" s="69">
        <v>15000</v>
      </c>
      <c r="Q4686" s="22"/>
      <c r="R4686" s="14" t="s">
        <v>1739</v>
      </c>
    </row>
    <row r="4687" spans="1:18" x14ac:dyDescent="0.25">
      <c r="A4687" s="14">
        <f t="shared" si="146"/>
        <v>4686</v>
      </c>
      <c r="B4687" s="15">
        <v>44501</v>
      </c>
      <c r="C4687" s="7">
        <v>44508</v>
      </c>
      <c r="D4687" s="8" t="s">
        <v>842</v>
      </c>
      <c r="E4687" s="22" t="s">
        <v>31</v>
      </c>
      <c r="F4687" s="67" t="s">
        <v>1747</v>
      </c>
      <c r="G4687" s="8"/>
      <c r="H4687" s="67" t="s">
        <v>1796</v>
      </c>
      <c r="I4687" s="22" t="s">
        <v>32</v>
      </c>
      <c r="J4687" s="68">
        <v>3</v>
      </c>
      <c r="K4687" s="13">
        <f>IFERROR(VLOOKUP(I4687,'LISTES stock'!A$2:B$1487,2,0)+SUMIFS(J4687:J4687,D4687:D4687,"ENTRÉE",I4687:I4687,I4687)-SUMIFS(J4687:J4687,D4687:D4687,"SORTIE",I4687:I4687,I4687),"")</f>
        <v>-2</v>
      </c>
      <c r="L4687" s="13">
        <f>IFERROR(VLOOKUP(I4687,T_LISTES[],3,0),"")</f>
        <v>0</v>
      </c>
      <c r="M4687" s="13" t="str">
        <f t="shared" si="147"/>
        <v>COMMANDER</v>
      </c>
      <c r="N4687" s="23" t="s">
        <v>1773</v>
      </c>
      <c r="O4687" s="8"/>
      <c r="P4687" s="69">
        <v>180000</v>
      </c>
      <c r="Q4687" s="22" t="s">
        <v>2202</v>
      </c>
      <c r="R4687" s="14" t="s">
        <v>2205</v>
      </c>
    </row>
    <row r="4688" spans="1:18" x14ac:dyDescent="0.25">
      <c r="A4688" s="14">
        <f t="shared" si="146"/>
        <v>4687</v>
      </c>
      <c r="B4688" s="15">
        <v>44501</v>
      </c>
      <c r="C4688" s="7">
        <v>44508</v>
      </c>
      <c r="D4688" s="8" t="s">
        <v>842</v>
      </c>
      <c r="E4688" s="22" t="s">
        <v>2013</v>
      </c>
      <c r="F4688" s="67" t="s">
        <v>1965</v>
      </c>
      <c r="G4688" s="8"/>
      <c r="H4688" s="67" t="s">
        <v>1796</v>
      </c>
      <c r="I4688" s="22" t="s">
        <v>185</v>
      </c>
      <c r="J4688" s="68">
        <v>2</v>
      </c>
      <c r="K4688" s="13">
        <f>IFERROR(VLOOKUP(I4688,'LISTES stock'!A$2:B$1487,2,0)+SUMIFS(J4688:J4688,D4688:D4688,"ENTRÉE",I4688:I4688,I4688)-SUMIFS(J4688:J4688,D4688:D4688,"SORTIE",I4688:I4688,I4688),"")</f>
        <v>24</v>
      </c>
      <c r="L4688" s="13">
        <f>IFERROR(VLOOKUP(I4688,T_LISTES[],3,0),"")</f>
        <v>0</v>
      </c>
      <c r="M4688" s="13" t="str">
        <f t="shared" si="147"/>
        <v/>
      </c>
      <c r="N4688" s="23"/>
      <c r="O4688" s="8"/>
      <c r="P4688" s="69">
        <v>10000</v>
      </c>
      <c r="Q4688" s="22"/>
      <c r="R4688" s="14" t="s">
        <v>1790</v>
      </c>
    </row>
    <row r="4689" spans="1:18" x14ac:dyDescent="0.25">
      <c r="A4689" s="14">
        <f t="shared" si="146"/>
        <v>4688</v>
      </c>
      <c r="B4689" s="15">
        <v>44501</v>
      </c>
      <c r="C4689" s="7">
        <v>44508</v>
      </c>
      <c r="D4689" s="8" t="s">
        <v>842</v>
      </c>
      <c r="E4689" s="22" t="s">
        <v>770</v>
      </c>
      <c r="F4689" s="67" t="s">
        <v>2129</v>
      </c>
      <c r="G4689" s="8"/>
      <c r="H4689" s="67" t="s">
        <v>1796</v>
      </c>
      <c r="I4689" s="22" t="s">
        <v>731</v>
      </c>
      <c r="J4689" s="68">
        <v>1</v>
      </c>
      <c r="K4689" s="13">
        <f>IFERROR(VLOOKUP(I4689,'LISTES stock'!A$2:B$1487,2,0)+SUMIFS(J4689:J4689,D4689:D4689,"ENTRÉE",I4689:I4689,I4689)-SUMIFS(J4689:J4689,D4689:D4689,"SORTIE",I4689:I4689,I4689),"")</f>
        <v>1</v>
      </c>
      <c r="L4689" s="13">
        <f>IFERROR(VLOOKUP(I4689,T_LISTES[],3,0),"")</f>
        <v>2</v>
      </c>
      <c r="M4689" s="13" t="str">
        <f t="shared" si="147"/>
        <v>COMMANDER</v>
      </c>
      <c r="N4689" s="23"/>
      <c r="O4689" s="8"/>
      <c r="P4689" s="69">
        <v>12000</v>
      </c>
      <c r="Q4689" s="22" t="s">
        <v>1821</v>
      </c>
      <c r="R4689" s="14" t="s">
        <v>1737</v>
      </c>
    </row>
    <row r="4690" spans="1:18" x14ac:dyDescent="0.25">
      <c r="A4690" s="14">
        <f t="shared" si="146"/>
        <v>4689</v>
      </c>
      <c r="B4690" s="15">
        <v>44501</v>
      </c>
      <c r="C4690" s="7">
        <v>44508</v>
      </c>
      <c r="D4690" s="8" t="s">
        <v>842</v>
      </c>
      <c r="E4690" s="22" t="s">
        <v>31</v>
      </c>
      <c r="F4690" s="67" t="s">
        <v>1747</v>
      </c>
      <c r="G4690" s="8"/>
      <c r="H4690" s="67" t="s">
        <v>1796</v>
      </c>
      <c r="I4690" s="22" t="s">
        <v>313</v>
      </c>
      <c r="J4690" s="68">
        <v>2</v>
      </c>
      <c r="K4690" s="13">
        <f>IFERROR(VLOOKUP(I4690,'LISTES stock'!A$2:B$1487,2,0)+SUMIFS(J4690:J4690,D4690:D4690,"ENTRÉE",I4690:I4690,I4690)-SUMIFS(J4690:J4690,D4690:D4690,"SORTIE",I4690:I4690,I4690),"")</f>
        <v>18</v>
      </c>
      <c r="L4690" s="13">
        <f>IFERROR(VLOOKUP(I4690,T_LISTES[],3,0),"")</f>
        <v>2</v>
      </c>
      <c r="M4690" s="13" t="str">
        <f t="shared" si="147"/>
        <v/>
      </c>
      <c r="N4690" s="23" t="s">
        <v>1773</v>
      </c>
      <c r="O4690" s="8"/>
      <c r="P4690" s="69">
        <v>4000</v>
      </c>
      <c r="Q4690" s="22" t="s">
        <v>2297</v>
      </c>
      <c r="R4690" s="14" t="s">
        <v>1789</v>
      </c>
    </row>
    <row r="4691" spans="1:18" x14ac:dyDescent="0.25">
      <c r="A4691" s="14">
        <f t="shared" si="146"/>
        <v>4690</v>
      </c>
      <c r="B4691" s="15">
        <v>44501</v>
      </c>
      <c r="C4691" s="7">
        <v>44508</v>
      </c>
      <c r="D4691" s="8" t="s">
        <v>842</v>
      </c>
      <c r="E4691" s="22" t="s">
        <v>775</v>
      </c>
      <c r="F4691" s="67" t="s">
        <v>1779</v>
      </c>
      <c r="G4691" s="8"/>
      <c r="H4691" s="67" t="s">
        <v>1742</v>
      </c>
      <c r="I4691" s="22" t="s">
        <v>991</v>
      </c>
      <c r="J4691" s="68">
        <v>1</v>
      </c>
      <c r="K4691" s="13">
        <f>IFERROR(VLOOKUP(I4691,'LISTES stock'!A$2:B$1487,2,0)+SUMIFS(J4691:J4691,D4691:D4691,"ENTRÉE",I4691:I4691,I4691)-SUMIFS(J4691:J4691,D4691:D4691,"SORTIE",I4691:I4691,I4691),"")</f>
        <v>-3</v>
      </c>
      <c r="L4691" s="13">
        <f>IFERROR(VLOOKUP(I4691,T_LISTES[],3,0),"")</f>
        <v>0</v>
      </c>
      <c r="M4691" s="13" t="str">
        <f t="shared" si="147"/>
        <v>COMMANDER</v>
      </c>
      <c r="N4691" s="23"/>
      <c r="O4691" s="8"/>
      <c r="P4691" s="69">
        <v>120000</v>
      </c>
      <c r="Q4691" s="22"/>
      <c r="R4691" s="14" t="s">
        <v>1743</v>
      </c>
    </row>
    <row r="4692" spans="1:18" x14ac:dyDescent="0.25">
      <c r="A4692" s="14">
        <f t="shared" si="146"/>
        <v>4691</v>
      </c>
      <c r="B4692" s="15">
        <v>44501</v>
      </c>
      <c r="C4692" s="7">
        <v>44508</v>
      </c>
      <c r="D4692" s="8" t="s">
        <v>842</v>
      </c>
      <c r="E4692" s="22" t="s">
        <v>775</v>
      </c>
      <c r="F4692" s="67" t="s">
        <v>1779</v>
      </c>
      <c r="G4692" s="8"/>
      <c r="H4692" s="67" t="s">
        <v>1742</v>
      </c>
      <c r="I4692" s="22" t="s">
        <v>992</v>
      </c>
      <c r="J4692" s="68">
        <v>1</v>
      </c>
      <c r="K4692" s="13">
        <f>IFERROR(VLOOKUP(I4692,'LISTES stock'!A$2:B$1487,2,0)+SUMIFS(J4692:J4692,D4692:D4692,"ENTRÉE",I4692:I4692,I4692)-SUMIFS(J4692:J4692,D4692:D4692,"SORTIE",I4692:I4692,I4692),"")</f>
        <v>-3</v>
      </c>
      <c r="L4692" s="13">
        <f>IFERROR(VLOOKUP(I4692,T_LISTES[],3,0),"")</f>
        <v>0</v>
      </c>
      <c r="M4692" s="13" t="str">
        <f t="shared" si="147"/>
        <v>COMMANDER</v>
      </c>
      <c r="N4692" s="23"/>
      <c r="O4692" s="8"/>
      <c r="P4692" s="69">
        <v>120000</v>
      </c>
      <c r="Q4692" s="22"/>
      <c r="R4692" s="14" t="s">
        <v>1743</v>
      </c>
    </row>
    <row r="4693" spans="1:18" x14ac:dyDescent="0.25">
      <c r="A4693" s="14">
        <f t="shared" si="146"/>
        <v>4692</v>
      </c>
      <c r="B4693" s="15">
        <v>44501</v>
      </c>
      <c r="C4693" s="7">
        <v>44508</v>
      </c>
      <c r="D4693" s="75" t="s">
        <v>844</v>
      </c>
      <c r="E4693" s="22" t="s">
        <v>2298</v>
      </c>
      <c r="F4693" s="67" t="s">
        <v>1744</v>
      </c>
      <c r="G4693" s="8"/>
      <c r="H4693" s="67"/>
      <c r="I4693" s="22" t="s">
        <v>83</v>
      </c>
      <c r="J4693" s="68">
        <v>2</v>
      </c>
      <c r="K4693" s="13">
        <f>IFERROR(VLOOKUP(I4693,'LISTES stock'!A$2:B$1487,2,0)+SUMIFS(J4693:J4693,D4693:D4693,"ENTRÉE",I4693:I4693,I4693)-SUMIFS(J4693:J4693,D4693:D4693,"SORTIE",I4693:I4693,I4693),"")</f>
        <v>2</v>
      </c>
      <c r="L4693" s="13">
        <f>IFERROR(VLOOKUP(I4693,T_LISTES[],3,0),"")</f>
        <v>2</v>
      </c>
      <c r="M4693" s="13" t="str">
        <f t="shared" si="147"/>
        <v>COMMANDER</v>
      </c>
      <c r="N4693" s="23"/>
      <c r="O4693" s="8"/>
      <c r="P4693" s="69">
        <v>50000</v>
      </c>
      <c r="Q4693" s="22"/>
      <c r="R4693" s="14"/>
    </row>
    <row r="4694" spans="1:18" x14ac:dyDescent="0.25">
      <c r="A4694" s="14">
        <f t="shared" si="146"/>
        <v>4693</v>
      </c>
      <c r="B4694" s="15">
        <v>44501</v>
      </c>
      <c r="C4694" s="7">
        <v>44509</v>
      </c>
      <c r="D4694" s="8" t="s">
        <v>842</v>
      </c>
      <c r="E4694" s="22" t="s">
        <v>235</v>
      </c>
      <c r="F4694" s="67" t="s">
        <v>1747</v>
      </c>
      <c r="G4694" s="8"/>
      <c r="H4694" s="67" t="s">
        <v>26</v>
      </c>
      <c r="I4694" s="22" t="s">
        <v>25</v>
      </c>
      <c r="J4694" s="68">
        <v>2</v>
      </c>
      <c r="K4694" s="13">
        <f>IFERROR(VLOOKUP(I4694,'LISTES stock'!A$2:B$1487,2,0)+SUMIFS(J4694:J4694,D4694:D4694,"ENTRÉE",I4694:I4694,I4694)-SUMIFS(J4694:J4694,D4694:D4694,"SORTIE",I4694:I4694,I4694),"")</f>
        <v>-4</v>
      </c>
      <c r="L4694" s="13">
        <f>IFERROR(VLOOKUP(I4694,T_LISTES[],3,0),"")</f>
        <v>2</v>
      </c>
      <c r="M4694" s="13" t="str">
        <f t="shared" si="147"/>
        <v>COMMANDER</v>
      </c>
      <c r="N4694" s="23"/>
      <c r="O4694" s="8"/>
      <c r="P4694" s="69">
        <v>0</v>
      </c>
      <c r="Q4694" s="22" t="s">
        <v>1780</v>
      </c>
      <c r="R4694" s="14" t="s">
        <v>1739</v>
      </c>
    </row>
    <row r="4695" spans="1:18" x14ac:dyDescent="0.25">
      <c r="A4695" s="14">
        <f t="shared" si="146"/>
        <v>4694</v>
      </c>
      <c r="B4695" s="15">
        <v>44501</v>
      </c>
      <c r="C4695" s="7">
        <v>44509</v>
      </c>
      <c r="D4695" s="8" t="s">
        <v>842</v>
      </c>
      <c r="E4695" s="22" t="s">
        <v>235</v>
      </c>
      <c r="F4695" s="67" t="s">
        <v>1747</v>
      </c>
      <c r="G4695" s="8"/>
      <c r="H4695" s="67" t="s">
        <v>26</v>
      </c>
      <c r="I4695" s="22" t="s">
        <v>27</v>
      </c>
      <c r="J4695" s="68">
        <v>2</v>
      </c>
      <c r="K4695" s="13">
        <f>IFERROR(VLOOKUP(I4695,'LISTES stock'!A$2:B$1487,2,0)+SUMIFS(J4695:J4695,D4695:D4695,"ENTRÉE",I4695:I4695,I4695)-SUMIFS(J4695:J4695,D4695:D4695,"SORTIE",I4695:I4695,I4695),"")</f>
        <v>20</v>
      </c>
      <c r="L4695" s="13">
        <f>IFERROR(VLOOKUP(I4695,T_LISTES[],3,0),"")</f>
        <v>2</v>
      </c>
      <c r="M4695" s="13" t="str">
        <f t="shared" si="147"/>
        <v/>
      </c>
      <c r="N4695" s="23"/>
      <c r="O4695" s="8"/>
      <c r="P4695" s="69">
        <v>0</v>
      </c>
      <c r="Q4695" s="22" t="s">
        <v>1780</v>
      </c>
      <c r="R4695" s="14" t="s">
        <v>1739</v>
      </c>
    </row>
    <row r="4696" spans="1:18" x14ac:dyDescent="0.25">
      <c r="A4696" s="14">
        <f t="shared" si="146"/>
        <v>4695</v>
      </c>
      <c r="B4696" s="15">
        <v>44501</v>
      </c>
      <c r="C4696" s="7">
        <v>44509</v>
      </c>
      <c r="D4696" s="8" t="s">
        <v>842</v>
      </c>
      <c r="E4696" s="22" t="s">
        <v>235</v>
      </c>
      <c r="F4696" s="67" t="s">
        <v>1784</v>
      </c>
      <c r="G4696" s="8"/>
      <c r="H4696" s="67" t="s">
        <v>58</v>
      </c>
      <c r="I4696" s="22" t="s">
        <v>57</v>
      </c>
      <c r="J4696" s="68">
        <v>27</v>
      </c>
      <c r="K4696" s="13">
        <f>IFERROR(VLOOKUP(I4696,'LISTES stock'!A$2:B$1487,2,0)+SUMIFS(J4696:J4696,D4696:D4696,"ENTRÉE",I4696:I4696,I4696)-SUMIFS(J4696:J4696,D4696:D4696,"SORTIE",I4696:I4696,I4696),"")</f>
        <v>-7071</v>
      </c>
      <c r="L4696" s="13">
        <f>IFERROR(VLOOKUP(I4696,T_LISTES[],3,0),"")</f>
        <v>0</v>
      </c>
      <c r="M4696" s="13" t="str">
        <f t="shared" si="147"/>
        <v>COMMANDER</v>
      </c>
      <c r="N4696" s="23"/>
      <c r="O4696" s="8"/>
      <c r="P4696" s="69">
        <v>0</v>
      </c>
      <c r="Q4696" s="22" t="s">
        <v>1780</v>
      </c>
      <c r="R4696" s="14" t="s">
        <v>1739</v>
      </c>
    </row>
    <row r="4697" spans="1:18" x14ac:dyDescent="0.25">
      <c r="A4697" s="14">
        <f t="shared" si="146"/>
        <v>4696</v>
      </c>
      <c r="B4697" s="15">
        <v>44501</v>
      </c>
      <c r="C4697" s="7">
        <v>44509</v>
      </c>
      <c r="D4697" s="8" t="s">
        <v>842</v>
      </c>
      <c r="E4697" s="22" t="s">
        <v>739</v>
      </c>
      <c r="F4697" s="67" t="s">
        <v>1747</v>
      </c>
      <c r="G4697" s="8"/>
      <c r="H4697" s="67" t="s">
        <v>17</v>
      </c>
      <c r="I4697" s="22" t="s">
        <v>56</v>
      </c>
      <c r="J4697" s="68">
        <v>8</v>
      </c>
      <c r="K4697" s="13">
        <f>IFERROR(VLOOKUP(I4697,'LISTES stock'!A$2:B$1487,2,0)+SUMIFS(J4697:J4697,D4697:D4697,"ENTRÉE",I4697:I4697,I4697)-SUMIFS(J4697:J4697,D4697:D4697,"SORTIE",I4697:I4697,I4697),"")</f>
        <v>1</v>
      </c>
      <c r="L4697" s="13">
        <f>IFERROR(VLOOKUP(I4697,T_LISTES[],3,0),"")</f>
        <v>0</v>
      </c>
      <c r="M4697" s="13" t="str">
        <f t="shared" si="147"/>
        <v/>
      </c>
      <c r="N4697" s="23"/>
      <c r="O4697" s="8"/>
      <c r="P4697" s="69">
        <v>16000</v>
      </c>
      <c r="Q4697" s="22" t="s">
        <v>1756</v>
      </c>
      <c r="R4697" s="14" t="s">
        <v>1776</v>
      </c>
    </row>
    <row r="4698" spans="1:18" x14ac:dyDescent="0.25">
      <c r="A4698" s="14">
        <f t="shared" si="146"/>
        <v>4697</v>
      </c>
      <c r="B4698" s="15">
        <v>44501</v>
      </c>
      <c r="C4698" s="7">
        <v>44509</v>
      </c>
      <c r="D4698" s="8" t="s">
        <v>842</v>
      </c>
      <c r="E4698" s="22" t="s">
        <v>739</v>
      </c>
      <c r="F4698" s="67" t="s">
        <v>1867</v>
      </c>
      <c r="G4698" s="8"/>
      <c r="H4698" s="67" t="s">
        <v>1742</v>
      </c>
      <c r="I4698" s="22" t="s">
        <v>329</v>
      </c>
      <c r="J4698" s="68">
        <v>4</v>
      </c>
      <c r="K4698" s="13">
        <f>IFERROR(VLOOKUP(I4698,'LISTES stock'!A$2:B$1487,2,0)+SUMIFS(J4698:J4698,D4698:D4698,"ENTRÉE",I4698:I4698,I4698)-SUMIFS(J4698:J4698,D4698:D4698,"SORTIE",I4698:I4698,I4698),"")</f>
        <v>30</v>
      </c>
      <c r="L4698" s="13">
        <f>IFERROR(VLOOKUP(I4698,T_LISTES[],3,0),"")</f>
        <v>2</v>
      </c>
      <c r="M4698" s="13" t="str">
        <f t="shared" si="147"/>
        <v/>
      </c>
      <c r="N4698" s="23"/>
      <c r="O4698" s="8"/>
      <c r="P4698" s="69">
        <v>6000</v>
      </c>
      <c r="Q4698" s="22"/>
      <c r="R4698" s="14" t="s">
        <v>2204</v>
      </c>
    </row>
    <row r="4699" spans="1:18" x14ac:dyDescent="0.25">
      <c r="A4699" s="14">
        <f t="shared" si="146"/>
        <v>4698</v>
      </c>
      <c r="B4699" s="15">
        <v>44501</v>
      </c>
      <c r="C4699" s="7">
        <v>44509</v>
      </c>
      <c r="D4699" s="8" t="s">
        <v>842</v>
      </c>
      <c r="E4699" s="22" t="s">
        <v>739</v>
      </c>
      <c r="F4699" s="67" t="s">
        <v>1867</v>
      </c>
      <c r="G4699" s="8"/>
      <c r="H4699" s="67" t="s">
        <v>1742</v>
      </c>
      <c r="I4699" s="22" t="s">
        <v>7</v>
      </c>
      <c r="J4699" s="68">
        <v>1</v>
      </c>
      <c r="K4699" s="13">
        <f>IFERROR(VLOOKUP(I4699,'LISTES stock'!A$2:B$1487,2,0)+SUMIFS(J4699:J4699,D4699:D4699,"ENTRÉE",I4699:I4699,I4699)-SUMIFS(J4699:J4699,D4699:D4699,"SORTIE",I4699:I4699,I4699),"")</f>
        <v>0</v>
      </c>
      <c r="L4699" s="13">
        <f>IFERROR(VLOOKUP(I4699,T_LISTES[],3,0),"")</f>
        <v>2</v>
      </c>
      <c r="M4699" s="13" t="str">
        <f t="shared" si="147"/>
        <v>COMMANDER</v>
      </c>
      <c r="N4699" s="23"/>
      <c r="O4699" s="8"/>
      <c r="P4699" s="69">
        <v>1500</v>
      </c>
      <c r="Q4699" s="22"/>
      <c r="R4699" s="14" t="s">
        <v>2204</v>
      </c>
    </row>
    <row r="4700" spans="1:18" x14ac:dyDescent="0.25">
      <c r="A4700" s="14">
        <f t="shared" si="146"/>
        <v>4699</v>
      </c>
      <c r="B4700" s="15">
        <v>44501</v>
      </c>
      <c r="C4700" s="7">
        <v>44509</v>
      </c>
      <c r="D4700" s="8" t="s">
        <v>842</v>
      </c>
      <c r="E4700" s="22" t="s">
        <v>739</v>
      </c>
      <c r="F4700" s="67" t="s">
        <v>1867</v>
      </c>
      <c r="G4700" s="8"/>
      <c r="H4700" s="67" t="s">
        <v>1742</v>
      </c>
      <c r="I4700" s="22" t="s">
        <v>7</v>
      </c>
      <c r="J4700" s="68">
        <v>1</v>
      </c>
      <c r="K4700" s="13">
        <f>IFERROR(VLOOKUP(I4700,'LISTES stock'!A$2:B$1487,2,0)+SUMIFS(J4700:J4700,D4700:D4700,"ENTRÉE",I4700:I4700,I4700)-SUMIFS(J4700:J4700,D4700:D4700,"SORTIE",I4700:I4700,I4700),"")</f>
        <v>0</v>
      </c>
      <c r="L4700" s="13">
        <f>IFERROR(VLOOKUP(I4700,T_LISTES[],3,0),"")</f>
        <v>2</v>
      </c>
      <c r="M4700" s="13" t="str">
        <f t="shared" si="147"/>
        <v>COMMANDER</v>
      </c>
      <c r="N4700" s="23"/>
      <c r="O4700" s="8"/>
      <c r="P4700" s="69">
        <v>15000</v>
      </c>
      <c r="Q4700" s="22"/>
      <c r="R4700" s="14" t="s">
        <v>2204</v>
      </c>
    </row>
    <row r="4701" spans="1:18" x14ac:dyDescent="0.25">
      <c r="A4701" s="14">
        <f t="shared" si="146"/>
        <v>4700</v>
      </c>
      <c r="B4701" s="15">
        <v>44501</v>
      </c>
      <c r="C4701" s="7">
        <v>44509</v>
      </c>
      <c r="D4701" s="8" t="s">
        <v>842</v>
      </c>
      <c r="E4701" s="22" t="s">
        <v>115</v>
      </c>
      <c r="F4701" s="67" t="s">
        <v>2284</v>
      </c>
      <c r="G4701" s="8"/>
      <c r="H4701" s="67" t="s">
        <v>1796</v>
      </c>
      <c r="I4701" s="22" t="s">
        <v>508</v>
      </c>
      <c r="J4701" s="68">
        <v>1</v>
      </c>
      <c r="K4701" s="13">
        <f>IFERROR(VLOOKUP(I4701,'LISTES stock'!A$2:B$1487,2,0)+SUMIFS(J4701:J4701,D4701:D4701,"ENTRÉE",I4701:I4701,I4701)-SUMIFS(J4701:J4701,D4701:D4701,"SORTIE",I4701:I4701,I4701),"")</f>
        <v>-1</v>
      </c>
      <c r="L4701" s="13">
        <f>IFERROR(VLOOKUP(I4701,T_LISTES[],3,0),"")</f>
        <v>2</v>
      </c>
      <c r="M4701" s="13" t="str">
        <f t="shared" si="147"/>
        <v>COMMANDER</v>
      </c>
      <c r="N4701" s="23"/>
      <c r="O4701" s="8"/>
      <c r="P4701" s="69">
        <v>5000</v>
      </c>
      <c r="Q4701" s="22"/>
      <c r="R4701" s="14" t="s">
        <v>2285</v>
      </c>
    </row>
    <row r="4702" spans="1:18" x14ac:dyDescent="0.25">
      <c r="A4702" s="14">
        <f t="shared" si="146"/>
        <v>4701</v>
      </c>
      <c r="B4702" s="15">
        <v>44501</v>
      </c>
      <c r="C4702" s="7">
        <v>44509</v>
      </c>
      <c r="D4702" s="8" t="s">
        <v>842</v>
      </c>
      <c r="E4702" s="22" t="s">
        <v>166</v>
      </c>
      <c r="F4702" s="67" t="s">
        <v>1867</v>
      </c>
      <c r="G4702" s="8"/>
      <c r="H4702" s="67" t="s">
        <v>1742</v>
      </c>
      <c r="I4702" s="22" t="s">
        <v>7</v>
      </c>
      <c r="J4702" s="68">
        <v>3</v>
      </c>
      <c r="K4702" s="13">
        <f>IFERROR(VLOOKUP(I4702,'LISTES stock'!A$2:B$1487,2,0)+SUMIFS(J4702:J4702,D4702:D4702,"ENTRÉE",I4702:I4702,I4702)-SUMIFS(J4702:J4702,D4702:D4702,"SORTIE",I4702:I4702,I4702),"")</f>
        <v>-2</v>
      </c>
      <c r="L4702" s="13">
        <f>IFERROR(VLOOKUP(I4702,T_LISTES[],3,0),"")</f>
        <v>2</v>
      </c>
      <c r="M4702" s="13" t="str">
        <f t="shared" si="147"/>
        <v>COMMANDER</v>
      </c>
      <c r="N4702" s="23"/>
      <c r="O4702" s="8"/>
      <c r="P4702" s="69">
        <v>4500</v>
      </c>
      <c r="Q4702" s="22"/>
      <c r="R4702" s="14" t="s">
        <v>1743</v>
      </c>
    </row>
    <row r="4703" spans="1:18" x14ac:dyDescent="0.25">
      <c r="A4703" s="14">
        <f t="shared" si="146"/>
        <v>4702</v>
      </c>
      <c r="B4703" s="15">
        <v>44501</v>
      </c>
      <c r="C4703" s="7">
        <v>44509</v>
      </c>
      <c r="D4703" s="8" t="s">
        <v>842</v>
      </c>
      <c r="E4703" s="22" t="s">
        <v>166</v>
      </c>
      <c r="F4703" s="67" t="s">
        <v>1867</v>
      </c>
      <c r="G4703" s="8"/>
      <c r="H4703" s="67" t="s">
        <v>1742</v>
      </c>
      <c r="I4703" s="22" t="s">
        <v>337</v>
      </c>
      <c r="J4703" s="68">
        <v>1</v>
      </c>
      <c r="K4703" s="13">
        <f>IFERROR(VLOOKUP(I4703,'LISTES stock'!A$2:B$1487,2,0)+SUMIFS(J4703:J4703,D4703:D4703,"ENTRÉE",I4703:I4703,I4703)-SUMIFS(J4703:J4703,D4703:D4703,"SORTIE",I4703:I4703,I4703),"")</f>
        <v>-25</v>
      </c>
      <c r="L4703" s="13">
        <f>IFERROR(VLOOKUP(I4703,T_LISTES[],3,0),"")</f>
        <v>2</v>
      </c>
      <c r="M4703" s="13" t="str">
        <f t="shared" si="147"/>
        <v>COMMANDER</v>
      </c>
      <c r="N4703" s="23"/>
      <c r="O4703" s="8"/>
      <c r="P4703" s="69">
        <v>1500</v>
      </c>
      <c r="Q4703" s="22"/>
      <c r="R4703" s="14" t="s">
        <v>1743</v>
      </c>
    </row>
    <row r="4704" spans="1:18" x14ac:dyDescent="0.25">
      <c r="A4704" s="14">
        <f t="shared" si="146"/>
        <v>4703</v>
      </c>
      <c r="B4704" s="15">
        <v>44501</v>
      </c>
      <c r="C4704" s="7">
        <v>44509</v>
      </c>
      <c r="D4704" s="8" t="s">
        <v>842</v>
      </c>
      <c r="E4704" s="22" t="s">
        <v>166</v>
      </c>
      <c r="F4704" s="67" t="s">
        <v>1747</v>
      </c>
      <c r="G4704" s="8"/>
      <c r="H4704" s="67" t="s">
        <v>1742</v>
      </c>
      <c r="I4704" s="22" t="s">
        <v>346</v>
      </c>
      <c r="J4704" s="68">
        <v>1</v>
      </c>
      <c r="K4704" s="13">
        <f>IFERROR(VLOOKUP(I4704,'LISTES stock'!A$2:B$1487,2,0)+SUMIFS(J4704:J4704,D4704:D4704,"ENTRÉE",I4704:I4704,I4704)-SUMIFS(J4704:J4704,D4704:D4704,"SORTIE",I4704:I4704,I4704),"")</f>
        <v>-20</v>
      </c>
      <c r="L4704" s="13">
        <f>IFERROR(VLOOKUP(I4704,T_LISTES[],3,0),"")</f>
        <v>2</v>
      </c>
      <c r="M4704" s="13" t="str">
        <f t="shared" si="147"/>
        <v>COMMANDER</v>
      </c>
      <c r="N4704" s="23"/>
      <c r="O4704" s="8"/>
      <c r="P4704" s="69">
        <v>15000</v>
      </c>
      <c r="Q4704" s="22"/>
      <c r="R4704" s="14" t="s">
        <v>1743</v>
      </c>
    </row>
    <row r="4705" spans="1:18" x14ac:dyDescent="0.25">
      <c r="A4705" s="14">
        <f t="shared" si="146"/>
        <v>4704</v>
      </c>
      <c r="B4705" s="15">
        <v>44501</v>
      </c>
      <c r="C4705" s="7">
        <v>44509</v>
      </c>
      <c r="D4705" s="8" t="s">
        <v>842</v>
      </c>
      <c r="E4705" s="22" t="s">
        <v>235</v>
      </c>
      <c r="F4705" s="67" t="s">
        <v>1747</v>
      </c>
      <c r="G4705" s="8"/>
      <c r="H4705" s="67" t="s">
        <v>26</v>
      </c>
      <c r="I4705" s="22" t="s">
        <v>226</v>
      </c>
      <c r="J4705" s="68">
        <v>1</v>
      </c>
      <c r="K4705" s="13">
        <f>IFERROR(VLOOKUP(I4705,'LISTES stock'!A$2:B$1487,2,0)+SUMIFS(J4705:J4705,D4705:D4705,"ENTRÉE",I4705:I4705,I4705)-SUMIFS(J4705:J4705,D4705:D4705,"SORTIE",I4705:I4705,I4705),"")</f>
        <v>-5</v>
      </c>
      <c r="L4705" s="13">
        <f>IFERROR(VLOOKUP(I4705,T_LISTES[],3,0),"")</f>
        <v>2</v>
      </c>
      <c r="M4705" s="13" t="str">
        <f t="shared" si="147"/>
        <v>COMMANDER</v>
      </c>
      <c r="N4705" s="23"/>
      <c r="O4705" s="8"/>
      <c r="P4705" s="69">
        <v>20000</v>
      </c>
      <c r="Q4705" s="22"/>
      <c r="R4705" s="14" t="s">
        <v>1776</v>
      </c>
    </row>
    <row r="4706" spans="1:18" x14ac:dyDescent="0.25">
      <c r="A4706" s="14">
        <f t="shared" si="146"/>
        <v>4705</v>
      </c>
      <c r="B4706" s="15">
        <v>44501</v>
      </c>
      <c r="C4706" s="7">
        <v>44509</v>
      </c>
      <c r="D4706" s="8" t="s">
        <v>842</v>
      </c>
      <c r="E4706" s="22" t="s">
        <v>235</v>
      </c>
      <c r="F4706" s="67" t="s">
        <v>1747</v>
      </c>
      <c r="G4706" s="8"/>
      <c r="H4706" s="67" t="s">
        <v>26</v>
      </c>
      <c r="I4706" s="22" t="s">
        <v>227</v>
      </c>
      <c r="J4706" s="68">
        <v>1</v>
      </c>
      <c r="K4706" s="13">
        <f>IFERROR(VLOOKUP(I4706,'LISTES stock'!A$2:B$1487,2,0)+SUMIFS(J4706:J4706,D4706:D4706,"ENTRÉE",I4706:I4706,I4706)-SUMIFS(J4706:J4706,D4706:D4706,"SORTIE",I4706:I4706,I4706),"")</f>
        <v>-4</v>
      </c>
      <c r="L4706" s="13">
        <f>IFERROR(VLOOKUP(I4706,T_LISTES[],3,0),"")</f>
        <v>2</v>
      </c>
      <c r="M4706" s="13" t="str">
        <f t="shared" si="147"/>
        <v>COMMANDER</v>
      </c>
      <c r="N4706" s="23"/>
      <c r="O4706" s="8"/>
      <c r="P4706" s="69">
        <v>15000</v>
      </c>
      <c r="Q4706" s="22"/>
      <c r="R4706" s="14" t="s">
        <v>1776</v>
      </c>
    </row>
    <row r="4707" spans="1:18" x14ac:dyDescent="0.25">
      <c r="A4707" s="14">
        <f t="shared" si="146"/>
        <v>4706</v>
      </c>
      <c r="B4707" s="15">
        <v>44501</v>
      </c>
      <c r="C4707" s="7">
        <v>44509</v>
      </c>
      <c r="D4707" s="8" t="s">
        <v>842</v>
      </c>
      <c r="E4707" s="22" t="s">
        <v>249</v>
      </c>
      <c r="F4707" s="67" t="s">
        <v>1747</v>
      </c>
      <c r="G4707" s="8"/>
      <c r="H4707" s="67" t="s">
        <v>17</v>
      </c>
      <c r="I4707" s="22" t="s">
        <v>18</v>
      </c>
      <c r="J4707" s="68">
        <v>2</v>
      </c>
      <c r="K4707" s="13">
        <f>IFERROR(VLOOKUP(I4707,'LISTES stock'!A$2:B$1487,2,0)+SUMIFS(J4707:J4707,D4707:D4707,"ENTRÉE",I4707:I4707,I4707)-SUMIFS(J4707:J4707,D4707:D4707,"SORTIE",I4707:I4707,I4707),"")</f>
        <v>-59</v>
      </c>
      <c r="L4707" s="13">
        <f>IFERROR(VLOOKUP(I4707,T_LISTES[],3,0),"")</f>
        <v>0</v>
      </c>
      <c r="M4707" s="13" t="str">
        <f t="shared" si="147"/>
        <v>COMMANDER</v>
      </c>
      <c r="N4707" s="23" t="s">
        <v>1755</v>
      </c>
      <c r="O4707" s="8"/>
      <c r="P4707" s="69">
        <v>40000</v>
      </c>
      <c r="Q4707" s="22"/>
      <c r="R4707" s="14" t="s">
        <v>1754</v>
      </c>
    </row>
    <row r="4708" spans="1:18" x14ac:dyDescent="0.25">
      <c r="A4708" s="14">
        <f t="shared" si="146"/>
        <v>4707</v>
      </c>
      <c r="B4708" s="15">
        <v>44501</v>
      </c>
      <c r="C4708" s="7">
        <v>44509</v>
      </c>
      <c r="D4708" s="8" t="s">
        <v>842</v>
      </c>
      <c r="E4708" s="22" t="s">
        <v>235</v>
      </c>
      <c r="F4708" s="67" t="s">
        <v>1965</v>
      </c>
      <c r="G4708" s="8"/>
      <c r="H4708" s="67" t="s">
        <v>33</v>
      </c>
      <c r="I4708" s="22" t="s">
        <v>39</v>
      </c>
      <c r="J4708" s="68">
        <v>1</v>
      </c>
      <c r="K4708" s="13">
        <f>IFERROR(VLOOKUP(I4708,'LISTES stock'!A$2:B$1487,2,0)+SUMIFS(J4708:J4708,D4708:D4708,"ENTRÉE",I4708:I4708,I4708)-SUMIFS(J4708:J4708,D4708:D4708,"SORTIE",I4708:I4708,I4708),"")</f>
        <v>38</v>
      </c>
      <c r="L4708" s="13">
        <f>IFERROR(VLOOKUP(I4708,T_LISTES[],3,0),"")</f>
        <v>0</v>
      </c>
      <c r="M4708" s="13" t="str">
        <f t="shared" si="147"/>
        <v/>
      </c>
      <c r="N4708" s="23"/>
      <c r="O4708" s="8"/>
      <c r="P4708" s="69">
        <v>1200</v>
      </c>
      <c r="Q4708" s="22"/>
      <c r="R4708" s="14" t="s">
        <v>1776</v>
      </c>
    </row>
    <row r="4709" spans="1:18" x14ac:dyDescent="0.25">
      <c r="A4709" s="14">
        <f t="shared" si="146"/>
        <v>4708</v>
      </c>
      <c r="B4709" s="15">
        <v>44501</v>
      </c>
      <c r="C4709" s="7">
        <v>44509</v>
      </c>
      <c r="D4709" s="8" t="s">
        <v>842</v>
      </c>
      <c r="E4709" s="22" t="s">
        <v>249</v>
      </c>
      <c r="F4709" s="67" t="s">
        <v>1747</v>
      </c>
      <c r="G4709" s="8"/>
      <c r="H4709" s="67" t="s">
        <v>17</v>
      </c>
      <c r="I4709" s="22" t="s">
        <v>116</v>
      </c>
      <c r="J4709" s="68">
        <v>4</v>
      </c>
      <c r="K4709" s="13">
        <f>IFERROR(VLOOKUP(I4709,'LISTES stock'!A$2:B$1487,2,0)+SUMIFS(J4709:J4709,D4709:D4709,"ENTRÉE",I4709:I4709,I4709)-SUMIFS(J4709:J4709,D4709:D4709,"SORTIE",I4709:I4709,I4709),"")</f>
        <v>-12</v>
      </c>
      <c r="L4709" s="13">
        <f>IFERROR(VLOOKUP(I4709,T_LISTES[],3,0),"")</f>
        <v>0</v>
      </c>
      <c r="M4709" s="13" t="str">
        <f t="shared" si="147"/>
        <v>COMMANDER</v>
      </c>
      <c r="N4709" s="23" t="s">
        <v>1811</v>
      </c>
      <c r="O4709" s="8"/>
      <c r="P4709" s="69">
        <v>240000</v>
      </c>
      <c r="Q4709" s="22" t="s">
        <v>1756</v>
      </c>
      <c r="R4709" s="14" t="s">
        <v>2205</v>
      </c>
    </row>
    <row r="4710" spans="1:18" x14ac:dyDescent="0.25">
      <c r="A4710" s="14">
        <f t="shared" si="146"/>
        <v>4709</v>
      </c>
      <c r="B4710" s="15">
        <v>44501</v>
      </c>
      <c r="C4710" s="7">
        <v>44509</v>
      </c>
      <c r="D4710" s="8" t="s">
        <v>842</v>
      </c>
      <c r="E4710" s="22" t="s">
        <v>770</v>
      </c>
      <c r="F4710" s="67" t="s">
        <v>1744</v>
      </c>
      <c r="G4710" s="8"/>
      <c r="H4710" s="67" t="s">
        <v>33</v>
      </c>
      <c r="I4710" s="22" t="s">
        <v>1621</v>
      </c>
      <c r="J4710" s="68">
        <v>1</v>
      </c>
      <c r="K4710" s="13">
        <f>IFERROR(VLOOKUP(I4710,'LISTES stock'!A$2:B$1487,2,0)+SUMIFS(J4710:J4710,D4710:D4710,"ENTRÉE",I4710:I4710,I4710)-SUMIFS(J4710:J4710,D4710:D4710,"SORTIE",I4710:I4710,I4710),"")</f>
        <v>-1</v>
      </c>
      <c r="L4710" s="13">
        <f>IFERROR(VLOOKUP(I4710,T_LISTES[],3,0),"")</f>
        <v>0</v>
      </c>
      <c r="M4710" s="13" t="str">
        <f t="shared" si="147"/>
        <v>COMMANDER</v>
      </c>
      <c r="N4710" s="23"/>
      <c r="O4710" s="8"/>
      <c r="P4710" s="69">
        <v>15000</v>
      </c>
      <c r="Q4710" s="22"/>
      <c r="R4710" s="14" t="s">
        <v>1737</v>
      </c>
    </row>
    <row r="4711" spans="1:18" x14ac:dyDescent="0.25">
      <c r="A4711" s="14">
        <f t="shared" si="146"/>
        <v>4710</v>
      </c>
      <c r="B4711" s="15">
        <v>44501</v>
      </c>
      <c r="C4711" s="7">
        <v>44509</v>
      </c>
      <c r="D4711" s="8" t="s">
        <v>842</v>
      </c>
      <c r="E4711" s="22" t="s">
        <v>31</v>
      </c>
      <c r="F4711" s="67" t="s">
        <v>1747</v>
      </c>
      <c r="G4711" s="8"/>
      <c r="H4711" s="67" t="s">
        <v>26</v>
      </c>
      <c r="I4711" s="22" t="s">
        <v>70</v>
      </c>
      <c r="J4711" s="68">
        <v>1</v>
      </c>
      <c r="K4711" s="13">
        <f>IFERROR(VLOOKUP(I4711,'LISTES stock'!A$2:B$1487,2,0)+SUMIFS(J4711:J4711,D4711:D4711,"ENTRÉE",I4711:I4711,I4711)-SUMIFS(J4711:J4711,D4711:D4711,"SORTIE",I4711:I4711,I4711),"")</f>
        <v>-34</v>
      </c>
      <c r="L4711" s="13">
        <f>IFERROR(VLOOKUP(I4711,T_LISTES[],3,0),"")</f>
        <v>2</v>
      </c>
      <c r="M4711" s="13" t="str">
        <f t="shared" si="147"/>
        <v>COMMANDER</v>
      </c>
      <c r="N4711" s="23" t="s">
        <v>1775</v>
      </c>
      <c r="O4711" s="8"/>
      <c r="P4711" s="69">
        <v>12000</v>
      </c>
      <c r="Q4711" s="22"/>
      <c r="R4711" s="14" t="s">
        <v>1754</v>
      </c>
    </row>
    <row r="4712" spans="1:18" x14ac:dyDescent="0.25">
      <c r="A4712" s="14">
        <f t="shared" si="146"/>
        <v>4711</v>
      </c>
      <c r="B4712" s="15">
        <v>44501</v>
      </c>
      <c r="C4712" s="7">
        <v>44509</v>
      </c>
      <c r="D4712" s="8" t="s">
        <v>842</v>
      </c>
      <c r="E4712" s="22" t="s">
        <v>222</v>
      </c>
      <c r="F4712" s="67" t="s">
        <v>1744</v>
      </c>
      <c r="G4712" s="8"/>
      <c r="H4712" s="67" t="s">
        <v>33</v>
      </c>
      <c r="I4712" s="22" t="s">
        <v>49</v>
      </c>
      <c r="J4712" s="68">
        <v>4</v>
      </c>
      <c r="K4712" s="13">
        <f>IFERROR(VLOOKUP(I4712,'LISTES stock'!A$2:B$1487,2,0)+SUMIFS(J4712:J4712,D4712:D4712,"ENTRÉE",I4712:I4712,I4712)-SUMIFS(J4712:J4712,D4712:D4712,"SORTIE",I4712:I4712,I4712),"")</f>
        <v>-6</v>
      </c>
      <c r="L4712" s="13">
        <f>IFERROR(VLOOKUP(I4712,T_LISTES[],3,0),"")</f>
        <v>0</v>
      </c>
      <c r="M4712" s="13" t="str">
        <f t="shared" si="147"/>
        <v>COMMANDER</v>
      </c>
      <c r="N4712" s="23"/>
      <c r="O4712" s="8"/>
      <c r="P4712" s="69">
        <v>40000</v>
      </c>
      <c r="Q4712" s="22"/>
      <c r="R4712" s="14" t="s">
        <v>1790</v>
      </c>
    </row>
    <row r="4713" spans="1:18" x14ac:dyDescent="0.25">
      <c r="A4713" s="14">
        <f t="shared" si="146"/>
        <v>4712</v>
      </c>
      <c r="B4713" s="15">
        <v>44501</v>
      </c>
      <c r="C4713" s="7">
        <v>44509</v>
      </c>
      <c r="D4713" s="8" t="s">
        <v>842</v>
      </c>
      <c r="E4713" s="22" t="s">
        <v>707</v>
      </c>
      <c r="F4713" s="67" t="s">
        <v>1735</v>
      </c>
      <c r="G4713" s="8"/>
      <c r="H4713" s="67" t="s">
        <v>33</v>
      </c>
      <c r="I4713" s="22" t="s">
        <v>1369</v>
      </c>
      <c r="J4713" s="68">
        <v>1</v>
      </c>
      <c r="K4713" s="13">
        <f>IFERROR(VLOOKUP(I4713,'LISTES stock'!A$2:B$1487,2,0)+SUMIFS(J4713:J4713,D4713:D4713,"ENTRÉE",I4713:I4713,I4713)-SUMIFS(J4713:J4713,D4713:D4713,"SORTIE",I4713:I4713,I4713),"")</f>
        <v>-1</v>
      </c>
      <c r="L4713" s="13">
        <f>IFERROR(VLOOKUP(I4713,T_LISTES[],3,0),"")</f>
        <v>0</v>
      </c>
      <c r="M4713" s="13" t="str">
        <f t="shared" si="147"/>
        <v>COMMANDER</v>
      </c>
      <c r="N4713" s="23"/>
      <c r="O4713" s="8"/>
      <c r="P4713" s="69">
        <v>30000</v>
      </c>
      <c r="Q4713" s="22"/>
      <c r="R4713" s="14" t="s">
        <v>1767</v>
      </c>
    </row>
    <row r="4714" spans="1:18" x14ac:dyDescent="0.25">
      <c r="A4714" s="14">
        <f t="shared" si="146"/>
        <v>4713</v>
      </c>
      <c r="B4714" s="15">
        <v>44501</v>
      </c>
      <c r="C4714" s="7">
        <v>44509</v>
      </c>
      <c r="D4714" s="8" t="s">
        <v>842</v>
      </c>
      <c r="E4714" s="22" t="s">
        <v>270</v>
      </c>
      <c r="F4714" s="67" t="s">
        <v>1860</v>
      </c>
      <c r="G4714" s="8"/>
      <c r="H4714" s="67" t="s">
        <v>26</v>
      </c>
      <c r="I4714" s="22" t="s">
        <v>133</v>
      </c>
      <c r="J4714" s="68">
        <v>2</v>
      </c>
      <c r="K4714" s="13">
        <f>IFERROR(VLOOKUP(I4714,'LISTES stock'!A$2:B$1487,2,0)+SUMIFS(J4714:J4714,D4714:D4714,"ENTRÉE",I4714:I4714,I4714)-SUMIFS(J4714:J4714,D4714:D4714,"SORTIE",I4714:I4714,I4714),"")</f>
        <v>-5</v>
      </c>
      <c r="L4714" s="13">
        <f>IFERROR(VLOOKUP(I4714,T_LISTES[],3,0),"")</f>
        <v>2</v>
      </c>
      <c r="M4714" s="13" t="str">
        <f t="shared" si="147"/>
        <v>COMMANDER</v>
      </c>
      <c r="N4714" s="23"/>
      <c r="O4714" s="8"/>
      <c r="P4714" s="69">
        <v>7000</v>
      </c>
      <c r="Q4714" s="22" t="s">
        <v>1780</v>
      </c>
      <c r="R4714" s="14" t="s">
        <v>1739</v>
      </c>
    </row>
    <row r="4715" spans="1:18" x14ac:dyDescent="0.25">
      <c r="A4715" s="14">
        <f t="shared" si="146"/>
        <v>4714</v>
      </c>
      <c r="B4715" s="15">
        <v>44501</v>
      </c>
      <c r="C4715" s="7">
        <v>44509</v>
      </c>
      <c r="D4715" s="8" t="s">
        <v>842</v>
      </c>
      <c r="E4715" s="22" t="s">
        <v>270</v>
      </c>
      <c r="F4715" s="67" t="s">
        <v>1860</v>
      </c>
      <c r="G4715" s="8"/>
      <c r="H4715" s="67" t="s">
        <v>26</v>
      </c>
      <c r="I4715" s="22" t="s">
        <v>132</v>
      </c>
      <c r="J4715" s="68">
        <v>2</v>
      </c>
      <c r="K4715" s="13">
        <f>IFERROR(VLOOKUP(I4715,'LISTES stock'!A$2:B$1487,2,0)+SUMIFS(J4715:J4715,D4715:D4715,"ENTRÉE",I4715:I4715,I4715)-SUMIFS(J4715:J4715,D4715:D4715,"SORTIE",I4715:I4715,I4715),"")</f>
        <v>-2</v>
      </c>
      <c r="L4715" s="13">
        <f>IFERROR(VLOOKUP(I4715,T_LISTES[],3,0),"")</f>
        <v>2</v>
      </c>
      <c r="M4715" s="13" t="str">
        <f t="shared" si="147"/>
        <v>COMMANDER</v>
      </c>
      <c r="N4715" s="23"/>
      <c r="O4715" s="8"/>
      <c r="P4715" s="69">
        <v>8000</v>
      </c>
      <c r="Q4715" s="22" t="s">
        <v>1780</v>
      </c>
      <c r="R4715" s="14" t="s">
        <v>1739</v>
      </c>
    </row>
    <row r="4716" spans="1:18" x14ac:dyDescent="0.25">
      <c r="A4716" s="14">
        <f t="shared" si="146"/>
        <v>4715</v>
      </c>
      <c r="B4716" s="15">
        <v>44501</v>
      </c>
      <c r="C4716" s="7">
        <v>44509</v>
      </c>
      <c r="D4716" s="8" t="s">
        <v>842</v>
      </c>
      <c r="E4716" s="22" t="s">
        <v>270</v>
      </c>
      <c r="F4716" s="67" t="s">
        <v>1860</v>
      </c>
      <c r="G4716" s="8"/>
      <c r="H4716" s="67" t="s">
        <v>26</v>
      </c>
      <c r="I4716" s="22" t="s">
        <v>135</v>
      </c>
      <c r="J4716" s="68">
        <v>2</v>
      </c>
      <c r="K4716" s="13">
        <f>IFERROR(VLOOKUP(I4716,'LISTES stock'!A$2:B$1487,2,0)+SUMIFS(J4716:J4716,D4716:D4716,"ENTRÉE",I4716:I4716,I4716)-SUMIFS(J4716:J4716,D4716:D4716,"SORTIE",I4716:I4716,I4716),"")</f>
        <v>-88</v>
      </c>
      <c r="L4716" s="13">
        <f>IFERROR(VLOOKUP(I4716,T_LISTES[],3,0),"")</f>
        <v>2</v>
      </c>
      <c r="M4716" s="13" t="str">
        <f t="shared" si="147"/>
        <v>COMMANDER</v>
      </c>
      <c r="N4716" s="23"/>
      <c r="O4716" s="8"/>
      <c r="P4716" s="69">
        <v>17000</v>
      </c>
      <c r="Q4716" s="22" t="s">
        <v>1780</v>
      </c>
      <c r="R4716" s="14" t="s">
        <v>1739</v>
      </c>
    </row>
    <row r="4717" spans="1:18" x14ac:dyDescent="0.25">
      <c r="A4717" s="14">
        <f t="shared" si="146"/>
        <v>4716</v>
      </c>
      <c r="B4717" s="15">
        <v>44501</v>
      </c>
      <c r="C4717" s="7">
        <v>44509</v>
      </c>
      <c r="D4717" s="8" t="s">
        <v>842</v>
      </c>
      <c r="E4717" s="22" t="s">
        <v>270</v>
      </c>
      <c r="F4717" s="67" t="s">
        <v>1860</v>
      </c>
      <c r="G4717" s="8"/>
      <c r="H4717" s="67" t="s">
        <v>58</v>
      </c>
      <c r="I4717" s="22" t="s">
        <v>57</v>
      </c>
      <c r="J4717" s="68">
        <v>22</v>
      </c>
      <c r="K4717" s="13">
        <f>IFERROR(VLOOKUP(I4717,'LISTES stock'!A$2:B$1487,2,0)+SUMIFS(J4717:J4717,D4717:D4717,"ENTRÉE",I4717:I4717,I4717)-SUMIFS(J4717:J4717,D4717:D4717,"SORTIE",I4717:I4717,I4717),"")</f>
        <v>-7066</v>
      </c>
      <c r="L4717" s="13">
        <f>IFERROR(VLOOKUP(I4717,T_LISTES[],3,0),"")</f>
        <v>0</v>
      </c>
      <c r="M4717" s="13" t="str">
        <f t="shared" si="147"/>
        <v>COMMANDER</v>
      </c>
      <c r="N4717" s="23"/>
      <c r="O4717" s="8"/>
      <c r="P4717" s="69">
        <v>7000</v>
      </c>
      <c r="Q4717" s="22" t="s">
        <v>1780</v>
      </c>
      <c r="R4717" s="14" t="s">
        <v>1739</v>
      </c>
    </row>
    <row r="4718" spans="1:18" x14ac:dyDescent="0.25">
      <c r="A4718" s="14">
        <f t="shared" si="146"/>
        <v>4717</v>
      </c>
      <c r="B4718" s="15">
        <v>44501</v>
      </c>
      <c r="C4718" s="7">
        <v>44509</v>
      </c>
      <c r="D4718" s="8" t="s">
        <v>842</v>
      </c>
      <c r="E4718" s="22" t="s">
        <v>38</v>
      </c>
      <c r="F4718" s="67" t="s">
        <v>1744</v>
      </c>
      <c r="G4718" s="8"/>
      <c r="H4718" s="67" t="s">
        <v>1796</v>
      </c>
      <c r="I4718" s="22" t="s">
        <v>87</v>
      </c>
      <c r="J4718" s="68">
        <v>1</v>
      </c>
      <c r="K4718" s="13">
        <f>IFERROR(VLOOKUP(I4718,'LISTES stock'!A$2:B$1487,2,0)+SUMIFS(J4718:J4718,D4718:D4718,"ENTRÉE",I4718:I4718,I4718)-SUMIFS(J4718:J4718,D4718:D4718,"SORTIE",I4718:I4718,I4718),"")</f>
        <v>0</v>
      </c>
      <c r="L4718" s="13">
        <f>IFERROR(VLOOKUP(I4718,T_LISTES[],3,0),"")</f>
        <v>2</v>
      </c>
      <c r="M4718" s="13" t="str">
        <f t="shared" si="147"/>
        <v>COMMANDER</v>
      </c>
      <c r="N4718" s="23"/>
      <c r="O4718" s="8"/>
      <c r="P4718" s="69">
        <v>30000</v>
      </c>
      <c r="Q4718" s="22"/>
      <c r="R4718" s="14" t="s">
        <v>2086</v>
      </c>
    </row>
    <row r="4719" spans="1:18" x14ac:dyDescent="0.25">
      <c r="A4719" s="14">
        <f t="shared" si="146"/>
        <v>4718</v>
      </c>
      <c r="B4719" s="15">
        <v>44501</v>
      </c>
      <c r="C4719" s="7">
        <v>44509</v>
      </c>
      <c r="D4719" s="75" t="s">
        <v>844</v>
      </c>
      <c r="E4719" s="22" t="s">
        <v>2298</v>
      </c>
      <c r="F4719" s="67" t="s">
        <v>1744</v>
      </c>
      <c r="G4719" s="8"/>
      <c r="H4719" s="67"/>
      <c r="I4719" s="22" t="s">
        <v>87</v>
      </c>
      <c r="J4719" s="68">
        <v>2</v>
      </c>
      <c r="K4719" s="13">
        <f>IFERROR(VLOOKUP(I4719,'LISTES stock'!A$2:B$1487,2,0)+SUMIFS(J4719:J4719,D4719:D4719,"ENTRÉE",I4719:I4719,I4719)-SUMIFS(J4719:J4719,D4719:D4719,"SORTIE",I4719:I4719,I4719),"")</f>
        <v>3</v>
      </c>
      <c r="L4719" s="13">
        <f>IFERROR(VLOOKUP(I4719,T_LISTES[],3,0),"")</f>
        <v>2</v>
      </c>
      <c r="M4719" s="13" t="str">
        <f t="shared" si="147"/>
        <v/>
      </c>
      <c r="N4719" s="23"/>
      <c r="O4719" s="8"/>
      <c r="P4719" s="69">
        <v>60000</v>
      </c>
      <c r="Q4719" s="22"/>
      <c r="R4719" s="14"/>
    </row>
    <row r="4720" spans="1:18" x14ac:dyDescent="0.25">
      <c r="A4720" s="14">
        <f t="shared" si="146"/>
        <v>4719</v>
      </c>
      <c r="B4720" s="15">
        <v>44501</v>
      </c>
      <c r="C4720" s="7">
        <v>44509</v>
      </c>
      <c r="D4720" s="75" t="s">
        <v>844</v>
      </c>
      <c r="E4720" s="22" t="s">
        <v>2298</v>
      </c>
      <c r="F4720" s="67" t="s">
        <v>1744</v>
      </c>
      <c r="G4720" s="8"/>
      <c r="H4720" s="67"/>
      <c r="I4720" s="22" t="s">
        <v>49</v>
      </c>
      <c r="J4720" s="68">
        <v>4</v>
      </c>
      <c r="K4720" s="13">
        <f>IFERROR(VLOOKUP(I4720,'LISTES stock'!A$2:B$1487,2,0)+SUMIFS(J4720:J4720,D4720:D4720,"ENTRÉE",I4720:I4720,I4720)-SUMIFS(J4720:J4720,D4720:D4720,"SORTIE",I4720:I4720,I4720),"")</f>
        <v>2</v>
      </c>
      <c r="L4720" s="13">
        <f>IFERROR(VLOOKUP(I4720,T_LISTES[],3,0),"")</f>
        <v>0</v>
      </c>
      <c r="M4720" s="13" t="str">
        <f t="shared" si="147"/>
        <v/>
      </c>
      <c r="N4720" s="23"/>
      <c r="O4720" s="8"/>
      <c r="P4720" s="69">
        <v>40000</v>
      </c>
      <c r="Q4720" s="22"/>
      <c r="R4720" s="14"/>
    </row>
    <row r="4721" spans="1:18" x14ac:dyDescent="0.25">
      <c r="A4721" s="14">
        <f t="shared" si="146"/>
        <v>4720</v>
      </c>
      <c r="B4721" s="15">
        <v>44501</v>
      </c>
      <c r="C4721" s="7">
        <v>44510</v>
      </c>
      <c r="D4721" s="8" t="s">
        <v>842</v>
      </c>
      <c r="E4721" s="22" t="s">
        <v>639</v>
      </c>
      <c r="F4721" s="67" t="s">
        <v>1965</v>
      </c>
      <c r="G4721" s="8"/>
      <c r="H4721" s="67" t="s">
        <v>1742</v>
      </c>
      <c r="I4721" s="22" t="s">
        <v>333</v>
      </c>
      <c r="J4721" s="68">
        <v>2</v>
      </c>
      <c r="K4721" s="13">
        <f>IFERROR(VLOOKUP(I4721,'LISTES stock'!A$2:B$1487,2,0)+SUMIFS(J4721:J4721,D4721:D4721,"ENTRÉE",I4721:I4721,I4721)-SUMIFS(J4721:J4721,D4721:D4721,"SORTIE",I4721:I4721,I4721),"")</f>
        <v>-23</v>
      </c>
      <c r="L4721" s="13">
        <f>IFERROR(VLOOKUP(I4721,T_LISTES[],3,0),"")</f>
        <v>2</v>
      </c>
      <c r="M4721" s="13" t="str">
        <f t="shared" si="147"/>
        <v>COMMANDER</v>
      </c>
      <c r="N4721" s="23"/>
      <c r="O4721" s="8"/>
      <c r="P4721" s="69">
        <v>3000</v>
      </c>
      <c r="Q4721" s="22"/>
      <c r="R4721" s="14" t="s">
        <v>1743</v>
      </c>
    </row>
    <row r="4722" spans="1:18" x14ac:dyDescent="0.25">
      <c r="A4722" s="14">
        <f t="shared" si="146"/>
        <v>4721</v>
      </c>
      <c r="B4722" s="15">
        <v>44501</v>
      </c>
      <c r="C4722" s="7">
        <v>44510</v>
      </c>
      <c r="D4722" s="8" t="s">
        <v>842</v>
      </c>
      <c r="E4722" s="22" t="s">
        <v>719</v>
      </c>
      <c r="F4722" s="67" t="s">
        <v>1860</v>
      </c>
      <c r="G4722" s="8"/>
      <c r="H4722" s="67" t="s">
        <v>26</v>
      </c>
      <c r="I4722" s="22" t="s">
        <v>648</v>
      </c>
      <c r="J4722" s="68">
        <v>1</v>
      </c>
      <c r="K4722" s="13">
        <f>IFERROR(VLOOKUP(I4722,'LISTES stock'!A$2:B$1487,2,0)+SUMIFS(J4722:J4722,D4722:D4722,"ENTRÉE",I4722:I4722,I4722)-SUMIFS(J4722:J4722,D4722:D4722,"SORTIE",I4722:I4722,I4722),"")</f>
        <v>-24</v>
      </c>
      <c r="L4722" s="13">
        <f>IFERROR(VLOOKUP(I4722,T_LISTES[],3,0),"")</f>
        <v>2</v>
      </c>
      <c r="M4722" s="13" t="str">
        <f t="shared" si="147"/>
        <v>COMMANDER</v>
      </c>
      <c r="N4722" s="23"/>
      <c r="O4722" s="8"/>
      <c r="P4722" s="69">
        <v>10000</v>
      </c>
      <c r="Q4722" s="22"/>
      <c r="R4722" s="14" t="s">
        <v>1790</v>
      </c>
    </row>
    <row r="4723" spans="1:18" x14ac:dyDescent="0.25">
      <c r="A4723" s="14">
        <f t="shared" si="146"/>
        <v>4722</v>
      </c>
      <c r="B4723" s="15">
        <v>44501</v>
      </c>
      <c r="C4723" s="7">
        <v>44510</v>
      </c>
      <c r="D4723" s="8" t="s">
        <v>842</v>
      </c>
      <c r="E4723" s="22" t="s">
        <v>719</v>
      </c>
      <c r="F4723" s="67" t="s">
        <v>1860</v>
      </c>
      <c r="G4723" s="8"/>
      <c r="H4723" s="67" t="s">
        <v>26</v>
      </c>
      <c r="I4723" s="22" t="s">
        <v>135</v>
      </c>
      <c r="J4723" s="68">
        <v>1</v>
      </c>
      <c r="K4723" s="13">
        <f>IFERROR(VLOOKUP(I4723,'LISTES stock'!A$2:B$1487,2,0)+SUMIFS(J4723:J4723,D4723:D4723,"ENTRÉE",I4723:I4723,I4723)-SUMIFS(J4723:J4723,D4723:D4723,"SORTIE",I4723:I4723,I4723),"")</f>
        <v>-87</v>
      </c>
      <c r="L4723" s="13">
        <f>IFERROR(VLOOKUP(I4723,T_LISTES[],3,0),"")</f>
        <v>2</v>
      </c>
      <c r="M4723" s="13" t="str">
        <f t="shared" si="147"/>
        <v>COMMANDER</v>
      </c>
      <c r="N4723" s="23"/>
      <c r="O4723" s="8"/>
      <c r="P4723" s="69">
        <v>8500</v>
      </c>
      <c r="Q4723" s="22"/>
      <c r="R4723" s="14" t="s">
        <v>1790</v>
      </c>
    </row>
    <row r="4724" spans="1:18" x14ac:dyDescent="0.25">
      <c r="A4724" s="14">
        <f t="shared" si="146"/>
        <v>4723</v>
      </c>
      <c r="B4724" s="15">
        <v>44501</v>
      </c>
      <c r="C4724" s="7">
        <v>44510</v>
      </c>
      <c r="D4724" s="8" t="s">
        <v>842</v>
      </c>
      <c r="E4724" s="22" t="s">
        <v>666</v>
      </c>
      <c r="F4724" s="67" t="s">
        <v>1860</v>
      </c>
      <c r="G4724" s="8"/>
      <c r="H4724" s="67" t="s">
        <v>26</v>
      </c>
      <c r="I4724" s="22" t="s">
        <v>648</v>
      </c>
      <c r="J4724" s="68">
        <v>2</v>
      </c>
      <c r="K4724" s="13">
        <f>IFERROR(VLOOKUP(I4724,'LISTES stock'!A$2:B$1487,2,0)+SUMIFS(J4724:J4724,D4724:D4724,"ENTRÉE",I4724:I4724,I4724)-SUMIFS(J4724:J4724,D4724:D4724,"SORTIE",I4724:I4724,I4724),"")</f>
        <v>-25</v>
      </c>
      <c r="L4724" s="13">
        <f>IFERROR(VLOOKUP(I4724,T_LISTES[],3,0),"")</f>
        <v>2</v>
      </c>
      <c r="M4724" s="13" t="str">
        <f t="shared" si="147"/>
        <v>COMMANDER</v>
      </c>
      <c r="N4724" s="23"/>
      <c r="O4724" s="8"/>
      <c r="P4724" s="69">
        <v>20000</v>
      </c>
      <c r="Q4724" s="22" t="s">
        <v>1780</v>
      </c>
      <c r="R4724" s="14" t="s">
        <v>1759</v>
      </c>
    </row>
    <row r="4725" spans="1:18" x14ac:dyDescent="0.25">
      <c r="A4725" s="14">
        <f t="shared" si="146"/>
        <v>4724</v>
      </c>
      <c r="B4725" s="15">
        <v>44501</v>
      </c>
      <c r="C4725" s="7">
        <v>44510</v>
      </c>
      <c r="D4725" s="8" t="s">
        <v>842</v>
      </c>
      <c r="E4725" s="22" t="s">
        <v>666</v>
      </c>
      <c r="F4725" s="67" t="s">
        <v>1860</v>
      </c>
      <c r="G4725" s="8"/>
      <c r="H4725" s="67" t="s">
        <v>26</v>
      </c>
      <c r="I4725" s="22" t="s">
        <v>647</v>
      </c>
      <c r="J4725" s="68">
        <v>2</v>
      </c>
      <c r="K4725" s="13">
        <f>IFERROR(VLOOKUP(I4725,'LISTES stock'!A$2:B$1487,2,0)+SUMIFS(J4725:J4725,D4725:D4725,"ENTRÉE",I4725:I4725,I4725)-SUMIFS(J4725:J4725,D4725:D4725,"SORTIE",I4725:I4725,I4725),"")</f>
        <v>-13</v>
      </c>
      <c r="L4725" s="13">
        <f>IFERROR(VLOOKUP(I4725,T_LISTES[],3,0),"")</f>
        <v>2</v>
      </c>
      <c r="M4725" s="13" t="str">
        <f t="shared" si="147"/>
        <v>COMMANDER</v>
      </c>
      <c r="N4725" s="23"/>
      <c r="O4725" s="8"/>
      <c r="P4725" s="69">
        <v>20000</v>
      </c>
      <c r="Q4725" s="22" t="s">
        <v>1780</v>
      </c>
      <c r="R4725" s="14" t="s">
        <v>1759</v>
      </c>
    </row>
    <row r="4726" spans="1:18" x14ac:dyDescent="0.25">
      <c r="A4726" s="14">
        <f t="shared" si="146"/>
        <v>4725</v>
      </c>
      <c r="B4726" s="15">
        <v>44501</v>
      </c>
      <c r="C4726" s="7">
        <v>44510</v>
      </c>
      <c r="D4726" s="8" t="s">
        <v>842</v>
      </c>
      <c r="E4726" s="22" t="s">
        <v>666</v>
      </c>
      <c r="F4726" s="67" t="s">
        <v>1860</v>
      </c>
      <c r="G4726" s="8"/>
      <c r="H4726" s="67" t="s">
        <v>26</v>
      </c>
      <c r="I4726" s="22" t="s">
        <v>135</v>
      </c>
      <c r="J4726" s="68">
        <v>2</v>
      </c>
      <c r="K4726" s="13">
        <f>IFERROR(VLOOKUP(I4726,'LISTES stock'!A$2:B$1487,2,0)+SUMIFS(J4726:J4726,D4726:D4726,"ENTRÉE",I4726:I4726,I4726)-SUMIFS(J4726:J4726,D4726:D4726,"SORTIE",I4726:I4726,I4726),"")</f>
        <v>-88</v>
      </c>
      <c r="L4726" s="13">
        <f>IFERROR(VLOOKUP(I4726,T_LISTES[],3,0),"")</f>
        <v>2</v>
      </c>
      <c r="M4726" s="13" t="str">
        <f t="shared" si="147"/>
        <v>COMMANDER</v>
      </c>
      <c r="N4726" s="23"/>
      <c r="O4726" s="8"/>
      <c r="P4726" s="69">
        <v>17000</v>
      </c>
      <c r="Q4726" s="22" t="s">
        <v>1780</v>
      </c>
      <c r="R4726" s="14" t="s">
        <v>1759</v>
      </c>
    </row>
    <row r="4727" spans="1:18" x14ac:dyDescent="0.25">
      <c r="A4727" s="14">
        <f t="shared" si="146"/>
        <v>4726</v>
      </c>
      <c r="B4727" s="15">
        <v>44501</v>
      </c>
      <c r="C4727" s="7">
        <v>44510</v>
      </c>
      <c r="D4727" s="8" t="s">
        <v>842</v>
      </c>
      <c r="E4727" s="22" t="s">
        <v>666</v>
      </c>
      <c r="F4727" s="67" t="s">
        <v>1860</v>
      </c>
      <c r="G4727" s="8"/>
      <c r="H4727" s="67" t="s">
        <v>58</v>
      </c>
      <c r="I4727" s="22" t="s">
        <v>57</v>
      </c>
      <c r="J4727" s="68">
        <v>40</v>
      </c>
      <c r="K4727" s="13">
        <f>IFERROR(VLOOKUP(I4727,'LISTES stock'!A$2:B$1487,2,0)+SUMIFS(J4727:J4727,D4727:D4727,"ENTRÉE",I4727:I4727,I4727)-SUMIFS(J4727:J4727,D4727:D4727,"SORTIE",I4727:I4727,I4727),"")</f>
        <v>-7084</v>
      </c>
      <c r="L4727" s="13">
        <f>IFERROR(VLOOKUP(I4727,T_LISTES[],3,0),"")</f>
        <v>0</v>
      </c>
      <c r="M4727" s="13" t="str">
        <f t="shared" si="147"/>
        <v>COMMANDER</v>
      </c>
      <c r="N4727" s="23"/>
      <c r="O4727" s="8"/>
      <c r="P4727" s="69">
        <v>112000</v>
      </c>
      <c r="Q4727" s="22" t="s">
        <v>1780</v>
      </c>
      <c r="R4727" s="14" t="s">
        <v>1759</v>
      </c>
    </row>
    <row r="4728" spans="1:18" x14ac:dyDescent="0.25">
      <c r="A4728" s="14">
        <f t="shared" si="146"/>
        <v>4727</v>
      </c>
      <c r="B4728" s="15">
        <v>44501</v>
      </c>
      <c r="C4728" s="7">
        <v>44510</v>
      </c>
      <c r="D4728" s="8" t="s">
        <v>842</v>
      </c>
      <c r="E4728" s="22" t="s">
        <v>249</v>
      </c>
      <c r="F4728" s="67" t="s">
        <v>1747</v>
      </c>
      <c r="G4728" s="8"/>
      <c r="H4728" s="67" t="s">
        <v>33</v>
      </c>
      <c r="I4728" s="22" t="s">
        <v>19</v>
      </c>
      <c r="J4728" s="68">
        <v>1</v>
      </c>
      <c r="K4728" s="13">
        <f>IFERROR(VLOOKUP(I4728,'LISTES stock'!A$2:B$1487,2,0)+SUMIFS(J4728:J4728,D4728:D4728,"ENTRÉE",I4728:I4728,I4728)-SUMIFS(J4728:J4728,D4728:D4728,"SORTIE",I4728:I4728,I4728),"")</f>
        <v>51</v>
      </c>
      <c r="L4728" s="13">
        <f>IFERROR(VLOOKUP(I4728,T_LISTES[],3,0),"")</f>
        <v>2</v>
      </c>
      <c r="M4728" s="13" t="str">
        <f t="shared" si="147"/>
        <v/>
      </c>
      <c r="N4728" s="23"/>
      <c r="O4728" s="8"/>
      <c r="P4728" s="69">
        <v>2000</v>
      </c>
      <c r="Q4728" s="22" t="s">
        <v>1908</v>
      </c>
      <c r="R4728" s="14" t="s">
        <v>2205</v>
      </c>
    </row>
    <row r="4729" spans="1:18" x14ac:dyDescent="0.25">
      <c r="A4729" s="14">
        <f t="shared" si="146"/>
        <v>4728</v>
      </c>
      <c r="B4729" s="15">
        <v>44501</v>
      </c>
      <c r="C4729" s="7">
        <v>44510</v>
      </c>
      <c r="D4729" s="8" t="s">
        <v>842</v>
      </c>
      <c r="E4729" s="22" t="s">
        <v>249</v>
      </c>
      <c r="F4729" s="67" t="s">
        <v>1747</v>
      </c>
      <c r="G4729" s="8"/>
      <c r="H4729" s="67" t="s">
        <v>26</v>
      </c>
      <c r="I4729" s="22" t="s">
        <v>56</v>
      </c>
      <c r="J4729" s="68">
        <v>2</v>
      </c>
      <c r="K4729" s="13">
        <f>IFERROR(VLOOKUP(I4729,'LISTES stock'!A$2:B$1487,2,0)+SUMIFS(J4729:J4729,D4729:D4729,"ENTRÉE",I4729:I4729,I4729)-SUMIFS(J4729:J4729,D4729:D4729,"SORTIE",I4729:I4729,I4729),"")</f>
        <v>7</v>
      </c>
      <c r="L4729" s="13">
        <f>IFERROR(VLOOKUP(I4729,T_LISTES[],3,0),"")</f>
        <v>0</v>
      </c>
      <c r="M4729" s="13" t="str">
        <f t="shared" si="147"/>
        <v/>
      </c>
      <c r="N4729" s="23"/>
      <c r="O4729" s="8"/>
      <c r="P4729" s="69">
        <v>3600</v>
      </c>
      <c r="Q4729" s="22" t="s">
        <v>1908</v>
      </c>
      <c r="R4729" s="14" t="s">
        <v>2205</v>
      </c>
    </row>
    <row r="4730" spans="1:18" x14ac:dyDescent="0.25">
      <c r="A4730" s="14">
        <f t="shared" si="146"/>
        <v>4729</v>
      </c>
      <c r="B4730" s="15">
        <v>44501</v>
      </c>
      <c r="C4730" s="7">
        <v>44510</v>
      </c>
      <c r="D4730" s="8" t="s">
        <v>842</v>
      </c>
      <c r="E4730" s="22" t="s">
        <v>707</v>
      </c>
      <c r="F4730" s="67" t="s">
        <v>1735</v>
      </c>
      <c r="G4730" s="8"/>
      <c r="H4730" s="67" t="s">
        <v>17</v>
      </c>
      <c r="I4730" s="22" t="s">
        <v>202</v>
      </c>
      <c r="J4730" s="68">
        <v>1</v>
      </c>
      <c r="K4730" s="13">
        <f>IFERROR(VLOOKUP(I4730,'LISTES stock'!A$2:B$1487,2,0)+SUMIFS(J4730:J4730,D4730:D4730,"ENTRÉE",I4730:I4730,I4730)-SUMIFS(J4730:J4730,D4730:D4730,"SORTIE",I4730:I4730,I4730),"")</f>
        <v>3</v>
      </c>
      <c r="L4730" s="13">
        <f>IFERROR(VLOOKUP(I4730,T_LISTES[],3,0),"")</f>
        <v>0</v>
      </c>
      <c r="M4730" s="13" t="str">
        <f t="shared" si="147"/>
        <v/>
      </c>
      <c r="N4730" s="23"/>
      <c r="O4730" s="8"/>
      <c r="P4730" s="69">
        <v>40000</v>
      </c>
      <c r="Q4730" s="22" t="s">
        <v>1995</v>
      </c>
      <c r="R4730" s="14" t="s">
        <v>1767</v>
      </c>
    </row>
    <row r="4731" spans="1:18" x14ac:dyDescent="0.25">
      <c r="A4731" s="14">
        <f t="shared" ref="A4731:A4765" si="148">ROW()-1</f>
        <v>4730</v>
      </c>
      <c r="B4731" s="15">
        <v>44501</v>
      </c>
      <c r="C4731" s="7">
        <v>44510</v>
      </c>
      <c r="D4731" s="8" t="s">
        <v>842</v>
      </c>
      <c r="E4731" s="22" t="s">
        <v>38</v>
      </c>
      <c r="F4731" s="67" t="s">
        <v>2235</v>
      </c>
      <c r="G4731" s="8"/>
      <c r="H4731" s="67" t="s">
        <v>33</v>
      </c>
      <c r="I4731" s="22" t="s">
        <v>500</v>
      </c>
      <c r="J4731" s="68">
        <v>2</v>
      </c>
      <c r="K4731" s="13">
        <f>IFERROR(VLOOKUP(I4731,'LISTES stock'!A$2:B$1487,2,0)+SUMIFS(J4731:J4731,D4731:D4731,"ENTRÉE",I4731:I4731,I4731)-SUMIFS(J4731:J4731,D4731:D4731,"SORTIE",I4731:I4731,I4731),"")</f>
        <v>0</v>
      </c>
      <c r="L4731" s="13">
        <f>IFERROR(VLOOKUP(I4731,T_LISTES[],3,0),"")</f>
        <v>2</v>
      </c>
      <c r="M4731" s="13" t="str">
        <f t="shared" ref="M4731:M4765" si="149">IF($K4731&lt;=$L4731,"COMMANDER","")</f>
        <v>COMMANDER</v>
      </c>
      <c r="N4731" s="23"/>
      <c r="O4731" s="8"/>
      <c r="P4731" s="69">
        <v>280000</v>
      </c>
      <c r="Q4731" s="22" t="s">
        <v>2247</v>
      </c>
      <c r="R4731" s="14" t="s">
        <v>1789</v>
      </c>
    </row>
    <row r="4732" spans="1:18" x14ac:dyDescent="0.25">
      <c r="A4732" s="14">
        <f t="shared" si="148"/>
        <v>4731</v>
      </c>
      <c r="B4732" s="15">
        <v>44501</v>
      </c>
      <c r="C4732" s="7">
        <v>44510</v>
      </c>
      <c r="D4732" s="8" t="s">
        <v>842</v>
      </c>
      <c r="E4732" s="22" t="s">
        <v>38</v>
      </c>
      <c r="F4732" s="67" t="s">
        <v>1744</v>
      </c>
      <c r="G4732" s="8"/>
      <c r="H4732" s="67" t="s">
        <v>33</v>
      </c>
      <c r="I4732" s="22" t="s">
        <v>461</v>
      </c>
      <c r="J4732" s="68">
        <v>4</v>
      </c>
      <c r="K4732" s="13">
        <f>IFERROR(VLOOKUP(I4732,'LISTES stock'!A$2:B$1487,2,0)+SUMIFS(J4732:J4732,D4732:D4732,"ENTRÉE",I4732:I4732,I4732)-SUMIFS(J4732:J4732,D4732:D4732,"SORTIE",I4732:I4732,I4732),"")</f>
        <v>-4</v>
      </c>
      <c r="L4732" s="13">
        <f>IFERROR(VLOOKUP(I4732,T_LISTES[],3,0),"")</f>
        <v>2</v>
      </c>
      <c r="M4732" s="13" t="str">
        <f t="shared" si="149"/>
        <v>COMMANDER</v>
      </c>
      <c r="N4732" s="23"/>
      <c r="O4732" s="8"/>
      <c r="P4732" s="69">
        <v>60000</v>
      </c>
      <c r="Q4732" s="22" t="s">
        <v>2247</v>
      </c>
      <c r="R4732" s="14" t="s">
        <v>1789</v>
      </c>
    </row>
    <row r="4733" spans="1:18" x14ac:dyDescent="0.25">
      <c r="A4733" s="14">
        <f t="shared" si="148"/>
        <v>4732</v>
      </c>
      <c r="B4733" s="15">
        <v>44501</v>
      </c>
      <c r="C4733" s="7">
        <v>44510</v>
      </c>
      <c r="D4733" s="8" t="s">
        <v>842</v>
      </c>
      <c r="E4733" s="22" t="s">
        <v>38</v>
      </c>
      <c r="F4733" s="67" t="s">
        <v>1744</v>
      </c>
      <c r="G4733" s="8"/>
      <c r="H4733" s="67" t="s">
        <v>33</v>
      </c>
      <c r="I4733" s="22" t="s">
        <v>149</v>
      </c>
      <c r="J4733" s="68">
        <v>2</v>
      </c>
      <c r="K4733" s="13">
        <f>IFERROR(VLOOKUP(I4733,'LISTES stock'!A$2:B$1487,2,0)+SUMIFS(J4733:J4733,D4733:D4733,"ENTRÉE",I4733:I4733,I4733)-SUMIFS(J4733:J4733,D4733:D4733,"SORTIE",I4733:I4733,I4733),"")</f>
        <v>2</v>
      </c>
      <c r="L4733" s="13">
        <f>IFERROR(VLOOKUP(I4733,T_LISTES[],3,0),"")</f>
        <v>2</v>
      </c>
      <c r="M4733" s="13" t="str">
        <f t="shared" si="149"/>
        <v>COMMANDER</v>
      </c>
      <c r="N4733" s="23"/>
      <c r="O4733" s="8"/>
      <c r="P4733" s="69">
        <v>10000</v>
      </c>
      <c r="Q4733" s="22" t="s">
        <v>2247</v>
      </c>
      <c r="R4733" s="14" t="s">
        <v>1789</v>
      </c>
    </row>
    <row r="4734" spans="1:18" x14ac:dyDescent="0.25">
      <c r="A4734" s="14">
        <f t="shared" si="148"/>
        <v>4733</v>
      </c>
      <c r="B4734" s="15">
        <v>44501</v>
      </c>
      <c r="C4734" s="7">
        <v>44510</v>
      </c>
      <c r="D4734" s="8" t="s">
        <v>842</v>
      </c>
      <c r="E4734" s="22" t="s">
        <v>38</v>
      </c>
      <c r="F4734" s="67" t="s">
        <v>1744</v>
      </c>
      <c r="G4734" s="8"/>
      <c r="H4734" s="67" t="s">
        <v>33</v>
      </c>
      <c r="I4734" s="22" t="s">
        <v>974</v>
      </c>
      <c r="J4734" s="68">
        <v>4</v>
      </c>
      <c r="K4734" s="13">
        <f>IFERROR(VLOOKUP(I4734,'LISTES stock'!A$2:B$1487,2,0)+SUMIFS(J4734:J4734,D4734:D4734,"ENTRÉE",I4734:I4734,I4734)-SUMIFS(J4734:J4734,D4734:D4734,"SORTIE",I4734:I4734,I4734),"")</f>
        <v>-4</v>
      </c>
      <c r="L4734" s="13">
        <f>IFERROR(VLOOKUP(I4734,T_LISTES[],3,0),"")</f>
        <v>0</v>
      </c>
      <c r="M4734" s="13" t="str">
        <f t="shared" si="149"/>
        <v>COMMANDER</v>
      </c>
      <c r="N4734" s="23"/>
      <c r="O4734" s="8"/>
      <c r="P4734" s="69">
        <v>60000</v>
      </c>
      <c r="Q4734" s="22" t="s">
        <v>2247</v>
      </c>
      <c r="R4734" s="14" t="s">
        <v>1789</v>
      </c>
    </row>
    <row r="4735" spans="1:18" x14ac:dyDescent="0.25">
      <c r="A4735" s="14">
        <f t="shared" si="148"/>
        <v>4734</v>
      </c>
      <c r="B4735" s="15">
        <v>44501</v>
      </c>
      <c r="C4735" s="7">
        <v>44510</v>
      </c>
      <c r="D4735" s="8" t="s">
        <v>842</v>
      </c>
      <c r="E4735" s="22" t="s">
        <v>770</v>
      </c>
      <c r="F4735" s="67" t="s">
        <v>1747</v>
      </c>
      <c r="G4735" s="8"/>
      <c r="H4735" s="67" t="s">
        <v>26</v>
      </c>
      <c r="I4735" s="22" t="s">
        <v>25</v>
      </c>
      <c r="J4735" s="68">
        <v>2</v>
      </c>
      <c r="K4735" s="13">
        <f>IFERROR(VLOOKUP(I4735,'LISTES stock'!A$2:B$1487,2,0)+SUMIFS(J4735:J4735,D4735:D4735,"ENTRÉE",I4735:I4735,I4735)-SUMIFS(J4735:J4735,D4735:D4735,"SORTIE",I4735:I4735,I4735),"")</f>
        <v>-4</v>
      </c>
      <c r="L4735" s="13">
        <f>IFERROR(VLOOKUP(I4735,T_LISTES[],3,0),"")</f>
        <v>2</v>
      </c>
      <c r="M4735" s="13" t="str">
        <f t="shared" si="149"/>
        <v>COMMANDER</v>
      </c>
      <c r="N4735" s="23"/>
      <c r="O4735" s="8"/>
      <c r="P4735" s="69">
        <v>6000</v>
      </c>
      <c r="Q4735" s="22" t="s">
        <v>1780</v>
      </c>
      <c r="R4735" s="14" t="s">
        <v>1739</v>
      </c>
    </row>
    <row r="4736" spans="1:18" x14ac:dyDescent="0.25">
      <c r="A4736" s="14">
        <f t="shared" si="148"/>
        <v>4735</v>
      </c>
      <c r="B4736" s="15">
        <v>44501</v>
      </c>
      <c r="C4736" s="7">
        <v>44510</v>
      </c>
      <c r="D4736" s="8" t="s">
        <v>842</v>
      </c>
      <c r="E4736" s="22" t="s">
        <v>770</v>
      </c>
      <c r="F4736" s="67" t="s">
        <v>1784</v>
      </c>
      <c r="G4736" s="8"/>
      <c r="H4736" s="67" t="s">
        <v>58</v>
      </c>
      <c r="I4736" s="22" t="s">
        <v>57</v>
      </c>
      <c r="J4736" s="68">
        <v>25</v>
      </c>
      <c r="K4736" s="13">
        <f>IFERROR(VLOOKUP(I4736,'LISTES stock'!A$2:B$1487,2,0)+SUMIFS(J4736:J4736,D4736:D4736,"ENTRÉE",I4736:I4736,I4736)-SUMIFS(J4736:J4736,D4736:D4736,"SORTIE",I4736:I4736,I4736),"")</f>
        <v>-7069</v>
      </c>
      <c r="L4736" s="13">
        <f>IFERROR(VLOOKUP(I4736,T_LISTES[],3,0),"")</f>
        <v>0</v>
      </c>
      <c r="M4736" s="13" t="str">
        <f t="shared" si="149"/>
        <v>COMMANDER</v>
      </c>
      <c r="N4736" s="23"/>
      <c r="O4736" s="8"/>
      <c r="P4736" s="69">
        <v>70000</v>
      </c>
      <c r="Q4736" s="22" t="s">
        <v>1780</v>
      </c>
      <c r="R4736" s="14" t="s">
        <v>1739</v>
      </c>
    </row>
    <row r="4737" spans="1:18" x14ac:dyDescent="0.25">
      <c r="A4737" s="14">
        <f t="shared" si="148"/>
        <v>4736</v>
      </c>
      <c r="B4737" s="15">
        <v>44501</v>
      </c>
      <c r="C4737" s="7">
        <v>44510</v>
      </c>
      <c r="D4737" s="8" t="s">
        <v>842</v>
      </c>
      <c r="E4737" s="22" t="s">
        <v>270</v>
      </c>
      <c r="F4737" s="67" t="s">
        <v>1860</v>
      </c>
      <c r="G4737" s="8"/>
      <c r="H4737" s="67" t="s">
        <v>33</v>
      </c>
      <c r="I4737" s="22" t="s">
        <v>2248</v>
      </c>
      <c r="J4737" s="68">
        <v>1</v>
      </c>
      <c r="K4737" s="13" t="str">
        <f>IFERROR(VLOOKUP(I4737,'LISTES stock'!A$2:B$1487,2,0)+SUMIFS(J4737:J4737,D4737:D4737,"ENTRÉE",I4737:I4737,I4737)-SUMIFS(J4737:J4737,D4737:D4737,"SORTIE",I4737:I4737,I4737),"")</f>
        <v/>
      </c>
      <c r="L4737" s="13" t="str">
        <f>IFERROR(VLOOKUP(I4737,T_LISTES[],3,0),"")</f>
        <v/>
      </c>
      <c r="M4737" s="13" t="str">
        <f t="shared" si="149"/>
        <v>COMMANDER</v>
      </c>
      <c r="N4737" s="23"/>
      <c r="O4737" s="8"/>
      <c r="P4737" s="69">
        <v>15000</v>
      </c>
      <c r="Q4737" s="22"/>
      <c r="R4737" s="14" t="s">
        <v>1739</v>
      </c>
    </row>
    <row r="4738" spans="1:18" x14ac:dyDescent="0.25">
      <c r="A4738" s="14">
        <f t="shared" si="148"/>
        <v>4737</v>
      </c>
      <c r="B4738" s="15">
        <v>44501</v>
      </c>
      <c r="C4738" s="7">
        <v>44510</v>
      </c>
      <c r="D4738" s="8" t="s">
        <v>842</v>
      </c>
      <c r="E4738" s="22" t="s">
        <v>117</v>
      </c>
      <c r="F4738" s="67" t="s">
        <v>1747</v>
      </c>
      <c r="G4738" s="8"/>
      <c r="H4738" s="67" t="s">
        <v>26</v>
      </c>
      <c r="I4738" s="22" t="s">
        <v>25</v>
      </c>
      <c r="J4738" s="68">
        <v>2</v>
      </c>
      <c r="K4738" s="13">
        <f>IFERROR(VLOOKUP(I4738,'LISTES stock'!A$2:B$1487,2,0)+SUMIFS(J4738:J4738,D4738:D4738,"ENTRÉE",I4738:I4738,I4738)-SUMIFS(J4738:J4738,D4738:D4738,"SORTIE",I4738:I4738,I4738),"")</f>
        <v>-4</v>
      </c>
      <c r="L4738" s="13">
        <f>IFERROR(VLOOKUP(I4738,T_LISTES[],3,0),"")</f>
        <v>2</v>
      </c>
      <c r="M4738" s="13" t="str">
        <f t="shared" si="149"/>
        <v>COMMANDER</v>
      </c>
      <c r="N4738" s="23"/>
      <c r="O4738" s="8"/>
      <c r="P4738" s="69">
        <v>6000</v>
      </c>
      <c r="Q4738" s="22"/>
      <c r="R4738" s="14" t="s">
        <v>1767</v>
      </c>
    </row>
    <row r="4739" spans="1:18" x14ac:dyDescent="0.25">
      <c r="A4739" s="14">
        <f t="shared" si="148"/>
        <v>4738</v>
      </c>
      <c r="B4739" s="15">
        <v>44501</v>
      </c>
      <c r="C4739" s="7">
        <v>44510</v>
      </c>
      <c r="D4739" s="8" t="s">
        <v>842</v>
      </c>
      <c r="E4739" s="22" t="s">
        <v>666</v>
      </c>
      <c r="F4739" s="67" t="s">
        <v>1779</v>
      </c>
      <c r="G4739" s="8"/>
      <c r="H4739" s="67" t="s">
        <v>33</v>
      </c>
      <c r="I4739" s="22" t="s">
        <v>48</v>
      </c>
      <c r="J4739" s="68">
        <v>1</v>
      </c>
      <c r="K4739" s="13">
        <f>IFERROR(VLOOKUP(I4739,'LISTES stock'!A$2:B$1487,2,0)+SUMIFS(J4739:J4739,D4739:D4739,"ENTRÉE",I4739:I4739,I4739)-SUMIFS(J4739:J4739,D4739:D4739,"SORTIE",I4739:I4739,I4739),"")</f>
        <v>9</v>
      </c>
      <c r="L4739" s="13">
        <f>IFERROR(VLOOKUP(I4739,T_LISTES[],3,0),"")</f>
        <v>0</v>
      </c>
      <c r="M4739" s="13" t="str">
        <f t="shared" si="149"/>
        <v/>
      </c>
      <c r="N4739" s="23"/>
      <c r="O4739" s="8"/>
      <c r="P4739" s="69">
        <v>1200</v>
      </c>
      <c r="Q4739" s="22"/>
      <c r="R4739" s="14" t="s">
        <v>1790</v>
      </c>
    </row>
    <row r="4740" spans="1:18" x14ac:dyDescent="0.25">
      <c r="A4740" s="14">
        <f t="shared" si="148"/>
        <v>4739</v>
      </c>
      <c r="B4740" s="15">
        <v>44501</v>
      </c>
      <c r="C4740" s="7">
        <v>44510</v>
      </c>
      <c r="D4740" s="8" t="s">
        <v>842</v>
      </c>
      <c r="E4740" s="22" t="s">
        <v>155</v>
      </c>
      <c r="F4740" s="67" t="s">
        <v>2207</v>
      </c>
      <c r="G4740" s="8"/>
      <c r="H4740" s="67" t="s">
        <v>1769</v>
      </c>
      <c r="I4740" s="22" t="s">
        <v>334</v>
      </c>
      <c r="J4740" s="68">
        <v>1</v>
      </c>
      <c r="K4740" s="13">
        <f>IFERROR(VLOOKUP(I4740,'LISTES stock'!A$2:B$1487,2,0)+SUMIFS(J4740:J4740,D4740:D4740,"ENTRÉE",I4740:I4740,I4740)-SUMIFS(J4740:J4740,D4740:D4740,"SORTIE",I4740:I4740,I4740),"")</f>
        <v>-1</v>
      </c>
      <c r="L4740" s="13">
        <f>IFERROR(VLOOKUP(I4740,T_LISTES[],3,0),"")</f>
        <v>2</v>
      </c>
      <c r="M4740" s="13" t="str">
        <f t="shared" si="149"/>
        <v>COMMANDER</v>
      </c>
      <c r="N4740" s="23"/>
      <c r="O4740" s="8"/>
      <c r="P4740" s="69">
        <v>200000</v>
      </c>
      <c r="Q4740" s="22"/>
      <c r="R4740" s="14" t="s">
        <v>1790</v>
      </c>
    </row>
    <row r="4741" spans="1:18" x14ac:dyDescent="0.25">
      <c r="A4741" s="14">
        <f t="shared" si="148"/>
        <v>4740</v>
      </c>
      <c r="B4741" s="15">
        <v>44501</v>
      </c>
      <c r="C4741" s="7">
        <v>44510</v>
      </c>
      <c r="D4741" s="8" t="s">
        <v>842</v>
      </c>
      <c r="E4741" s="22" t="s">
        <v>117</v>
      </c>
      <c r="F4741" s="67" t="s">
        <v>1735</v>
      </c>
      <c r="G4741" s="8"/>
      <c r="H4741" s="67" t="s">
        <v>1</v>
      </c>
      <c r="I4741" s="22" t="s">
        <v>441</v>
      </c>
      <c r="J4741" s="68">
        <v>1</v>
      </c>
      <c r="K4741" s="13">
        <f>IFERROR(VLOOKUP(I4741,'LISTES stock'!A$2:B$1487,2,0)+SUMIFS(J4741:J4741,D4741:D4741,"ENTRÉE",I4741:I4741,I4741)-SUMIFS(J4741:J4741,D4741:D4741,"SORTIE",I4741:I4741,I4741),"")</f>
        <v>1</v>
      </c>
      <c r="L4741" s="13">
        <f>IFERROR(VLOOKUP(I4741,T_LISTES[],3,0),"")</f>
        <v>2</v>
      </c>
      <c r="M4741" s="13" t="str">
        <f t="shared" si="149"/>
        <v>COMMANDER</v>
      </c>
      <c r="N4741" s="23"/>
      <c r="O4741" s="8"/>
      <c r="P4741" s="69">
        <v>15000</v>
      </c>
      <c r="Q4741" s="22"/>
      <c r="R4741" s="14" t="s">
        <v>1737</v>
      </c>
    </row>
    <row r="4742" spans="1:18" x14ac:dyDescent="0.25">
      <c r="A4742" s="14">
        <f t="shared" si="148"/>
        <v>4741</v>
      </c>
      <c r="B4742" s="15">
        <v>44501</v>
      </c>
      <c r="C4742" s="7">
        <v>44510</v>
      </c>
      <c r="D4742" s="8" t="s">
        <v>842</v>
      </c>
      <c r="E4742" s="22" t="s">
        <v>50</v>
      </c>
      <c r="F4742" s="67" t="s">
        <v>1747</v>
      </c>
      <c r="G4742" s="8"/>
      <c r="H4742" s="67" t="s">
        <v>26</v>
      </c>
      <c r="I4742" s="22" t="s">
        <v>25</v>
      </c>
      <c r="J4742" s="68">
        <v>2</v>
      </c>
      <c r="K4742" s="13">
        <f>IFERROR(VLOOKUP(I4742,'LISTES stock'!A$2:B$1487,2,0)+SUMIFS(J4742:J4742,D4742:D4742,"ENTRÉE",I4742:I4742,I4742)-SUMIFS(J4742:J4742,D4742:D4742,"SORTIE",I4742:I4742,I4742),"")</f>
        <v>-4</v>
      </c>
      <c r="L4742" s="13">
        <f>IFERROR(VLOOKUP(I4742,T_LISTES[],3,0),"")</f>
        <v>2</v>
      </c>
      <c r="M4742" s="13" t="str">
        <f t="shared" si="149"/>
        <v>COMMANDER</v>
      </c>
      <c r="N4742" s="23"/>
      <c r="O4742" s="8"/>
      <c r="P4742" s="69">
        <v>6000</v>
      </c>
      <c r="Q4742" s="22" t="s">
        <v>1780</v>
      </c>
      <c r="R4742" s="14" t="s">
        <v>1739</v>
      </c>
    </row>
    <row r="4743" spans="1:18" x14ac:dyDescent="0.25">
      <c r="A4743" s="14">
        <f t="shared" si="148"/>
        <v>4742</v>
      </c>
      <c r="B4743" s="15">
        <v>44501</v>
      </c>
      <c r="C4743" s="7">
        <v>44510</v>
      </c>
      <c r="D4743" s="8" t="s">
        <v>842</v>
      </c>
      <c r="E4743" s="22" t="s">
        <v>50</v>
      </c>
      <c r="F4743" s="67" t="s">
        <v>1747</v>
      </c>
      <c r="G4743" s="8"/>
      <c r="H4743" s="67" t="s">
        <v>26</v>
      </c>
      <c r="I4743" s="22" t="s">
        <v>27</v>
      </c>
      <c r="J4743" s="68">
        <v>2</v>
      </c>
      <c r="K4743" s="13">
        <f>IFERROR(VLOOKUP(I4743,'LISTES stock'!A$2:B$1487,2,0)+SUMIFS(J4743:J4743,D4743:D4743,"ENTRÉE",I4743:I4743,I4743)-SUMIFS(J4743:J4743,D4743:D4743,"SORTIE",I4743:I4743,I4743),"")</f>
        <v>20</v>
      </c>
      <c r="L4743" s="13">
        <f>IFERROR(VLOOKUP(I4743,T_LISTES[],3,0),"")</f>
        <v>2</v>
      </c>
      <c r="M4743" s="13" t="str">
        <f t="shared" si="149"/>
        <v/>
      </c>
      <c r="N4743" s="23"/>
      <c r="O4743" s="8"/>
      <c r="P4743" s="69">
        <v>16000</v>
      </c>
      <c r="Q4743" s="22" t="s">
        <v>1780</v>
      </c>
      <c r="R4743" s="14" t="s">
        <v>1739</v>
      </c>
    </row>
    <row r="4744" spans="1:18" x14ac:dyDescent="0.25">
      <c r="A4744" s="14">
        <f t="shared" si="148"/>
        <v>4743</v>
      </c>
      <c r="B4744" s="15">
        <v>44501</v>
      </c>
      <c r="C4744" s="7">
        <v>44510</v>
      </c>
      <c r="D4744" s="8" t="s">
        <v>842</v>
      </c>
      <c r="E4744" s="22" t="s">
        <v>50</v>
      </c>
      <c r="F4744" s="67" t="s">
        <v>1784</v>
      </c>
      <c r="G4744" s="8"/>
      <c r="H4744" s="67" t="s">
        <v>58</v>
      </c>
      <c r="I4744" s="22" t="s">
        <v>57</v>
      </c>
      <c r="J4744" s="68">
        <v>27</v>
      </c>
      <c r="K4744" s="13">
        <f>IFERROR(VLOOKUP(I4744,'LISTES stock'!A$2:B$1487,2,0)+SUMIFS(J4744:J4744,D4744:D4744,"ENTRÉE",I4744:I4744,I4744)-SUMIFS(J4744:J4744,D4744:D4744,"SORTIE",I4744:I4744,I4744),"")</f>
        <v>-7071</v>
      </c>
      <c r="L4744" s="13">
        <f>IFERROR(VLOOKUP(I4744,T_LISTES[],3,0),"")</f>
        <v>0</v>
      </c>
      <c r="M4744" s="13" t="str">
        <f t="shared" si="149"/>
        <v>COMMANDER</v>
      </c>
      <c r="N4744" s="23"/>
      <c r="O4744" s="8"/>
      <c r="P4744" s="69">
        <v>75600</v>
      </c>
      <c r="Q4744" s="22" t="s">
        <v>1780</v>
      </c>
      <c r="R4744" s="14" t="s">
        <v>1739</v>
      </c>
    </row>
    <row r="4745" spans="1:18" x14ac:dyDescent="0.25">
      <c r="A4745" s="14">
        <f t="shared" si="148"/>
        <v>4744</v>
      </c>
      <c r="B4745" s="15">
        <v>44501</v>
      </c>
      <c r="C4745" s="7">
        <v>44510</v>
      </c>
      <c r="D4745" s="75" t="s">
        <v>844</v>
      </c>
      <c r="E4745" s="22" t="s">
        <v>2298</v>
      </c>
      <c r="F4745" s="67" t="s">
        <v>1744</v>
      </c>
      <c r="G4745" s="8"/>
      <c r="H4745" s="67"/>
      <c r="I4745" s="22" t="s">
        <v>974</v>
      </c>
      <c r="J4745" s="68">
        <v>2</v>
      </c>
      <c r="K4745" s="13">
        <f>IFERROR(VLOOKUP(I4745,'LISTES stock'!A$2:B$1487,2,0)+SUMIFS(J4745:J4745,D4745:D4745,"ENTRÉE",I4745:I4745,I4745)-SUMIFS(J4745:J4745,D4745:D4745,"SORTIE",I4745:I4745,I4745),"")</f>
        <v>2</v>
      </c>
      <c r="L4745" s="13">
        <f>IFERROR(VLOOKUP(I4745,T_LISTES[],3,0),"")</f>
        <v>0</v>
      </c>
      <c r="M4745" s="13" t="str">
        <f t="shared" si="149"/>
        <v/>
      </c>
      <c r="N4745" s="23" t="s">
        <v>2411</v>
      </c>
      <c r="O4745" s="8"/>
      <c r="P4745" s="69">
        <v>60000</v>
      </c>
      <c r="Q4745" s="22"/>
      <c r="R4745" s="14"/>
    </row>
    <row r="4746" spans="1:18" x14ac:dyDescent="0.25">
      <c r="A4746" s="14">
        <f t="shared" si="148"/>
        <v>4745</v>
      </c>
      <c r="B4746" s="15">
        <v>44501</v>
      </c>
      <c r="C4746" s="7">
        <v>44510</v>
      </c>
      <c r="D4746" s="75" t="s">
        <v>844</v>
      </c>
      <c r="E4746" s="22" t="s">
        <v>2298</v>
      </c>
      <c r="F4746" s="67" t="s">
        <v>1744</v>
      </c>
      <c r="G4746" s="8"/>
      <c r="H4746" s="67" t="s">
        <v>33</v>
      </c>
      <c r="I4746" s="22" t="s">
        <v>461</v>
      </c>
      <c r="J4746" s="68">
        <v>4</v>
      </c>
      <c r="K4746" s="13">
        <f>IFERROR(VLOOKUP(I4746,'LISTES stock'!A$2:B$1487,2,0)+SUMIFS(J4746:J4746,D4746:D4746,"ENTRÉE",I4746:I4746,I4746)-SUMIFS(J4746:J4746,D4746:D4746,"SORTIE",I4746:I4746,I4746),"")</f>
        <v>4</v>
      </c>
      <c r="L4746" s="13">
        <f>IFERROR(VLOOKUP(I4746,T_LISTES[],3,0),"")</f>
        <v>2</v>
      </c>
      <c r="M4746" s="13" t="str">
        <f t="shared" si="149"/>
        <v/>
      </c>
      <c r="N4746" s="23" t="s">
        <v>2411</v>
      </c>
      <c r="O4746" s="8" t="s">
        <v>2539</v>
      </c>
      <c r="P4746" s="69">
        <v>60000</v>
      </c>
      <c r="Q4746" s="22"/>
      <c r="R4746" s="14"/>
    </row>
    <row r="4747" spans="1:18" x14ac:dyDescent="0.25">
      <c r="A4747" s="14">
        <f t="shared" si="148"/>
        <v>4746</v>
      </c>
      <c r="B4747" s="15">
        <v>44501</v>
      </c>
      <c r="C4747" s="7">
        <v>44510</v>
      </c>
      <c r="D4747" s="75" t="s">
        <v>844</v>
      </c>
      <c r="E4747" s="22" t="s">
        <v>2298</v>
      </c>
      <c r="F4747" s="67" t="s">
        <v>2235</v>
      </c>
      <c r="G4747" s="8"/>
      <c r="H4747" s="67"/>
      <c r="I4747" s="22" t="s">
        <v>500</v>
      </c>
      <c r="J4747" s="68">
        <v>2</v>
      </c>
      <c r="K4747" s="13">
        <f>IFERROR(VLOOKUP(I4747,'LISTES stock'!A$2:B$1487,2,0)+SUMIFS(J4747:J4747,D4747:D4747,"ENTRÉE",I4747:I4747,I4747)-SUMIFS(J4747:J4747,D4747:D4747,"SORTIE",I4747:I4747,I4747),"")</f>
        <v>4</v>
      </c>
      <c r="L4747" s="13">
        <f>IFERROR(VLOOKUP(I4747,T_LISTES[],3,0),"")</f>
        <v>2</v>
      </c>
      <c r="M4747" s="13" t="str">
        <f t="shared" si="149"/>
        <v/>
      </c>
      <c r="N4747" s="23" t="s">
        <v>2411</v>
      </c>
      <c r="O4747" s="8" t="s">
        <v>2130</v>
      </c>
      <c r="P4747" s="69">
        <v>280000</v>
      </c>
      <c r="Q4747" s="22"/>
      <c r="R4747" s="14"/>
    </row>
    <row r="4748" spans="1:18" x14ac:dyDescent="0.25">
      <c r="A4748" s="14">
        <f t="shared" si="148"/>
        <v>4747</v>
      </c>
      <c r="B4748" s="15">
        <v>44501</v>
      </c>
      <c r="C4748" s="7">
        <v>44510</v>
      </c>
      <c r="D4748" s="75" t="s">
        <v>844</v>
      </c>
      <c r="E4748" s="22" t="s">
        <v>2298</v>
      </c>
      <c r="F4748" s="67" t="s">
        <v>1860</v>
      </c>
      <c r="G4748" s="8"/>
      <c r="H4748" s="67"/>
      <c r="I4748" s="22" t="s">
        <v>2248</v>
      </c>
      <c r="J4748" s="68">
        <v>2</v>
      </c>
      <c r="K4748" s="13" t="str">
        <f>IFERROR(VLOOKUP(I4748,'LISTES stock'!A$2:B$1487,2,0)+SUMIFS(J4748:J4748,D4748:D4748,"ENTRÉE",I4748:I4748,I4748)-SUMIFS(J4748:J4748,D4748:D4748,"SORTIE",I4748:I4748,I4748),"")</f>
        <v/>
      </c>
      <c r="L4748" s="13" t="str">
        <f>IFERROR(VLOOKUP(I4748,T_LISTES[],3,0),"")</f>
        <v/>
      </c>
      <c r="M4748" s="13" t="str">
        <f t="shared" si="149"/>
        <v>COMMANDER</v>
      </c>
      <c r="N4748" s="23"/>
      <c r="O4748" s="8"/>
      <c r="P4748" s="69">
        <v>30000</v>
      </c>
      <c r="Q4748" s="22"/>
      <c r="R4748" s="14"/>
    </row>
    <row r="4749" spans="1:18" x14ac:dyDescent="0.25">
      <c r="A4749" s="14">
        <f t="shared" si="148"/>
        <v>4748</v>
      </c>
      <c r="B4749" s="15">
        <v>44501</v>
      </c>
      <c r="C4749" s="7">
        <v>44510</v>
      </c>
      <c r="D4749" s="75" t="s">
        <v>844</v>
      </c>
      <c r="E4749" s="22" t="s">
        <v>2298</v>
      </c>
      <c r="F4749" s="67" t="s">
        <v>1744</v>
      </c>
      <c r="G4749" s="8"/>
      <c r="H4749" s="67"/>
      <c r="I4749" s="22" t="s">
        <v>2248</v>
      </c>
      <c r="J4749" s="68">
        <v>1</v>
      </c>
      <c r="K4749" s="13" t="str">
        <f>IFERROR(VLOOKUP(I4749,'LISTES stock'!A$2:B$1487,2,0)+SUMIFS(J4749:J4749,D4749:D4749,"ENTRÉE",I4749:I4749,I4749)-SUMIFS(J4749:J4749,D4749:D4749,"SORTIE",I4749:I4749,I4749),"")</f>
        <v/>
      </c>
      <c r="L4749" s="13" t="str">
        <f>IFERROR(VLOOKUP(I4749,T_LISTES[],3,0),"")</f>
        <v/>
      </c>
      <c r="M4749" s="13" t="str">
        <f t="shared" si="149"/>
        <v>COMMANDER</v>
      </c>
      <c r="N4749" s="23"/>
      <c r="O4749" s="8"/>
      <c r="P4749" s="69">
        <v>15000</v>
      </c>
      <c r="Q4749" s="22"/>
      <c r="R4749" s="14"/>
    </row>
    <row r="4750" spans="1:18" x14ac:dyDescent="0.25">
      <c r="A4750" s="14">
        <f t="shared" si="148"/>
        <v>4749</v>
      </c>
      <c r="B4750" s="15">
        <v>44501</v>
      </c>
      <c r="C4750" s="7">
        <v>44510</v>
      </c>
      <c r="D4750" s="75" t="s">
        <v>844</v>
      </c>
      <c r="E4750" s="22" t="s">
        <v>2298</v>
      </c>
      <c r="F4750" s="67" t="s">
        <v>1735</v>
      </c>
      <c r="G4750" s="8"/>
      <c r="H4750" s="67" t="s">
        <v>1</v>
      </c>
      <c r="I4750" s="22" t="s">
        <v>441</v>
      </c>
      <c r="J4750" s="68">
        <v>3</v>
      </c>
      <c r="K4750" s="13">
        <f>IFERROR(VLOOKUP(I4750,'LISTES stock'!A$2:B$1487,2,0)+SUMIFS(J4750:J4750,D4750:D4750,"ENTRÉE",I4750:I4750,I4750)-SUMIFS(J4750:J4750,D4750:D4750,"SORTIE",I4750:I4750,I4750),"")</f>
        <v>5</v>
      </c>
      <c r="L4750" s="13">
        <f>IFERROR(VLOOKUP(I4750,T_LISTES[],3,0),"")</f>
        <v>2</v>
      </c>
      <c r="M4750" s="13" t="str">
        <f t="shared" si="149"/>
        <v/>
      </c>
      <c r="N4750" s="23"/>
      <c r="O4750" s="8"/>
      <c r="P4750" s="69">
        <v>45000</v>
      </c>
      <c r="Q4750" s="22"/>
      <c r="R4750" s="14"/>
    </row>
    <row r="4751" spans="1:18" x14ac:dyDescent="0.25">
      <c r="A4751" s="14">
        <f t="shared" si="148"/>
        <v>4750</v>
      </c>
      <c r="B4751" s="15">
        <v>44501</v>
      </c>
      <c r="C4751" s="7">
        <v>44511</v>
      </c>
      <c r="D4751" s="8" t="s">
        <v>842</v>
      </c>
      <c r="E4751" s="22" t="s">
        <v>98</v>
      </c>
      <c r="F4751" s="67" t="s">
        <v>1860</v>
      </c>
      <c r="G4751" s="8"/>
      <c r="H4751" s="67" t="s">
        <v>17</v>
      </c>
      <c r="I4751" s="22" t="s">
        <v>221</v>
      </c>
      <c r="J4751" s="68">
        <v>2</v>
      </c>
      <c r="K4751" s="13">
        <f>IFERROR(VLOOKUP(I4751,'LISTES stock'!A$2:B$1487,2,0)+SUMIFS(J4751:J4751,D4751:D4751,"ENTRÉE",I4751:I4751,I4751)-SUMIFS(J4751:J4751,D4751:D4751,"SORTIE",I4751:I4751,I4751),"")</f>
        <v>1</v>
      </c>
      <c r="L4751" s="13">
        <f>IFERROR(VLOOKUP(I4751,T_LISTES[],3,0),"")</f>
        <v>0</v>
      </c>
      <c r="M4751" s="13" t="str">
        <f t="shared" si="149"/>
        <v/>
      </c>
      <c r="N4751" s="23"/>
      <c r="O4751" s="8"/>
      <c r="P4751" s="69">
        <v>40000</v>
      </c>
      <c r="Q4751" s="22" t="s">
        <v>1810</v>
      </c>
      <c r="R4751" s="14" t="s">
        <v>1737</v>
      </c>
    </row>
    <row r="4752" spans="1:18" x14ac:dyDescent="0.25">
      <c r="A4752" s="14">
        <f t="shared" si="148"/>
        <v>4751</v>
      </c>
      <c r="B4752" s="15">
        <v>44501</v>
      </c>
      <c r="C4752" s="7">
        <v>44511</v>
      </c>
      <c r="D4752" s="8" t="s">
        <v>842</v>
      </c>
      <c r="E4752" s="22" t="s">
        <v>1734</v>
      </c>
      <c r="F4752" s="67" t="s">
        <v>1744</v>
      </c>
      <c r="G4752" s="8"/>
      <c r="H4752" s="67" t="s">
        <v>33</v>
      </c>
      <c r="I4752" s="22" t="s">
        <v>156</v>
      </c>
      <c r="J4752" s="68">
        <v>8</v>
      </c>
      <c r="K4752" s="13">
        <f>IFERROR(VLOOKUP(I4752,'LISTES stock'!A$2:B$1487,2,0)+SUMIFS(J4752:J4752,D4752:D4752,"ENTRÉE",I4752:I4752,I4752)-SUMIFS(J4752:J4752,D4752:D4752,"SORTIE",I4752:I4752,I4752),"")</f>
        <v>53</v>
      </c>
      <c r="L4752" s="13">
        <f>IFERROR(VLOOKUP(I4752,T_LISTES[],3,0),"")</f>
        <v>2</v>
      </c>
      <c r="M4752" s="13" t="str">
        <f t="shared" si="149"/>
        <v/>
      </c>
      <c r="N4752" s="23"/>
      <c r="O4752" s="8"/>
      <c r="P4752" s="69">
        <v>16000</v>
      </c>
      <c r="Q4752" s="22" t="s">
        <v>2270</v>
      </c>
      <c r="R4752" s="14" t="s">
        <v>1776</v>
      </c>
    </row>
    <row r="4753" spans="1:18" x14ac:dyDescent="0.25">
      <c r="A4753" s="14">
        <f t="shared" si="148"/>
        <v>4752</v>
      </c>
      <c r="B4753" s="15">
        <v>44501</v>
      </c>
      <c r="C4753" s="7">
        <v>44511</v>
      </c>
      <c r="D4753" s="8" t="s">
        <v>842</v>
      </c>
      <c r="E4753" s="22" t="s">
        <v>1734</v>
      </c>
      <c r="F4753" s="67" t="s">
        <v>1744</v>
      </c>
      <c r="G4753" s="8"/>
      <c r="H4753" s="67" t="s">
        <v>17</v>
      </c>
      <c r="I4753" s="22" t="s">
        <v>737</v>
      </c>
      <c r="J4753" s="68">
        <v>2</v>
      </c>
      <c r="K4753" s="13">
        <f>IFERROR(VLOOKUP(I4753,'LISTES stock'!A$2:B$1487,2,0)+SUMIFS(J4753:J4753,D4753:D4753,"ENTRÉE",I4753:I4753,I4753)-SUMIFS(J4753:J4753,D4753:D4753,"SORTIE",I4753:I4753,I4753),"")</f>
        <v>2</v>
      </c>
      <c r="L4753" s="13">
        <f>IFERROR(VLOOKUP(I4753,T_LISTES[],3,0),"")</f>
        <v>0</v>
      </c>
      <c r="M4753" s="13" t="str">
        <f t="shared" si="149"/>
        <v/>
      </c>
      <c r="N4753" s="23"/>
      <c r="O4753" s="8"/>
      <c r="P4753" s="69">
        <v>4000</v>
      </c>
      <c r="Q4753" s="22" t="s">
        <v>2270</v>
      </c>
      <c r="R4753" s="14" t="s">
        <v>1776</v>
      </c>
    </row>
    <row r="4754" spans="1:18" x14ac:dyDescent="0.25">
      <c r="A4754" s="14">
        <f t="shared" si="148"/>
        <v>4753</v>
      </c>
      <c r="B4754" s="15">
        <v>44501</v>
      </c>
      <c r="C4754" s="7">
        <v>44511</v>
      </c>
      <c r="D4754" s="8" t="s">
        <v>842</v>
      </c>
      <c r="E4754" s="22" t="s">
        <v>1734</v>
      </c>
      <c r="F4754" s="67" t="s">
        <v>1735</v>
      </c>
      <c r="G4754" s="8"/>
      <c r="H4754" s="67" t="s">
        <v>33</v>
      </c>
      <c r="I4754" s="22" t="s">
        <v>439</v>
      </c>
      <c r="J4754" s="68">
        <v>1</v>
      </c>
      <c r="K4754" s="13">
        <f>IFERROR(VLOOKUP(I4754,'LISTES stock'!A$2:B$1487,2,0)+SUMIFS(J4754:J4754,D4754:D4754,"ENTRÉE",I4754:I4754,I4754)-SUMIFS(J4754:J4754,D4754:D4754,"SORTIE",I4754:I4754,I4754),"")</f>
        <v>-11</v>
      </c>
      <c r="L4754" s="13">
        <f>IFERROR(VLOOKUP(I4754,T_LISTES[],3,0),"")</f>
        <v>0</v>
      </c>
      <c r="M4754" s="13" t="str">
        <f t="shared" si="149"/>
        <v>COMMANDER</v>
      </c>
      <c r="N4754" s="23"/>
      <c r="O4754" s="8"/>
      <c r="P4754" s="69">
        <v>10000</v>
      </c>
      <c r="Q4754" s="22"/>
      <c r="R4754" s="14" t="s">
        <v>1776</v>
      </c>
    </row>
    <row r="4755" spans="1:18" x14ac:dyDescent="0.25">
      <c r="A4755" s="14">
        <f t="shared" si="148"/>
        <v>4754</v>
      </c>
      <c r="B4755" s="15">
        <v>44501</v>
      </c>
      <c r="C4755" s="7">
        <v>44511</v>
      </c>
      <c r="D4755" s="8" t="s">
        <v>842</v>
      </c>
      <c r="E4755" s="22" t="s">
        <v>1734</v>
      </c>
      <c r="F4755" s="67" t="s">
        <v>1735</v>
      </c>
      <c r="G4755" s="8"/>
      <c r="H4755" s="67" t="s">
        <v>33</v>
      </c>
      <c r="I4755" s="22" t="s">
        <v>495</v>
      </c>
      <c r="J4755" s="68">
        <v>1</v>
      </c>
      <c r="K4755" s="13">
        <f>IFERROR(VLOOKUP(I4755,'LISTES stock'!A$2:B$1487,2,0)+SUMIFS(J4755:J4755,D4755:D4755,"ENTRÉE",I4755:I4755,I4755)-SUMIFS(J4755:J4755,D4755:D4755,"SORTIE",I4755:I4755,I4755),"")</f>
        <v>-4</v>
      </c>
      <c r="L4755" s="13">
        <f>IFERROR(VLOOKUP(I4755,T_LISTES[],3,0),"")</f>
        <v>0</v>
      </c>
      <c r="M4755" s="13" t="str">
        <f t="shared" si="149"/>
        <v>COMMANDER</v>
      </c>
      <c r="N4755" s="23"/>
      <c r="O4755" s="8"/>
      <c r="P4755" s="69">
        <v>10000</v>
      </c>
      <c r="Q4755" s="22"/>
      <c r="R4755" s="14" t="s">
        <v>1776</v>
      </c>
    </row>
    <row r="4756" spans="1:18" x14ac:dyDescent="0.25">
      <c r="A4756" s="14">
        <f t="shared" si="148"/>
        <v>4755</v>
      </c>
      <c r="B4756" s="15">
        <v>44501</v>
      </c>
      <c r="C4756" s="7">
        <v>44511</v>
      </c>
      <c r="D4756" s="75" t="s">
        <v>844</v>
      </c>
      <c r="E4756" s="22" t="s">
        <v>2298</v>
      </c>
      <c r="F4756" s="67" t="s">
        <v>1768</v>
      </c>
      <c r="G4756" s="8"/>
      <c r="H4756" s="67"/>
      <c r="I4756" s="22" t="s">
        <v>193</v>
      </c>
      <c r="J4756" s="68">
        <v>1</v>
      </c>
      <c r="K4756" s="13">
        <f>IFERROR(VLOOKUP(I4756,'LISTES stock'!A$2:B$1487,2,0)+SUMIFS(J4756:J4756,D4756:D4756,"ENTRÉE",I4756:I4756,I4756)-SUMIFS(J4756:J4756,D4756:D4756,"SORTIE",I4756:I4756,I4756),"")</f>
        <v>3</v>
      </c>
      <c r="L4756" s="13">
        <f>IFERROR(VLOOKUP(I4756,T_LISTES[],3,0),"")</f>
        <v>0</v>
      </c>
      <c r="M4756" s="13" t="str">
        <f t="shared" si="149"/>
        <v/>
      </c>
      <c r="N4756" s="23"/>
      <c r="O4756" s="8"/>
      <c r="P4756" s="69">
        <v>50000</v>
      </c>
      <c r="Q4756" s="22" t="s">
        <v>2540</v>
      </c>
      <c r="R4756" s="14"/>
    </row>
    <row r="4757" spans="1:18" x14ac:dyDescent="0.25">
      <c r="A4757" s="14">
        <f t="shared" si="148"/>
        <v>4756</v>
      </c>
      <c r="B4757" s="15">
        <v>44501</v>
      </c>
      <c r="C4757" s="7">
        <v>44511</v>
      </c>
      <c r="D4757" s="75" t="s">
        <v>844</v>
      </c>
      <c r="E4757" s="22" t="s">
        <v>2298</v>
      </c>
      <c r="F4757" s="67" t="s">
        <v>1768</v>
      </c>
      <c r="G4757" s="8"/>
      <c r="H4757" s="67"/>
      <c r="I4757" s="22" t="s">
        <v>196</v>
      </c>
      <c r="J4757" s="68">
        <v>1</v>
      </c>
      <c r="K4757" s="13">
        <f>IFERROR(VLOOKUP(I4757,'LISTES stock'!A$2:B$1487,2,0)+SUMIFS(J4757:J4757,D4757:D4757,"ENTRÉE",I4757:I4757,I4757)-SUMIFS(J4757:J4757,D4757:D4757,"SORTIE",I4757:I4757,I4757),"")</f>
        <v>3</v>
      </c>
      <c r="L4757" s="13">
        <f>IFERROR(VLOOKUP(I4757,T_LISTES[],3,0),"")</f>
        <v>0</v>
      </c>
      <c r="M4757" s="13" t="str">
        <f t="shared" si="149"/>
        <v/>
      </c>
      <c r="N4757" s="23"/>
      <c r="O4757" s="8"/>
      <c r="P4757" s="69">
        <v>50000</v>
      </c>
      <c r="Q4757" s="22" t="s">
        <v>2540</v>
      </c>
      <c r="R4757" s="14"/>
    </row>
    <row r="4758" spans="1:18" x14ac:dyDescent="0.25">
      <c r="A4758" s="14">
        <f t="shared" si="148"/>
        <v>4757</v>
      </c>
      <c r="B4758" s="15">
        <v>44501</v>
      </c>
      <c r="C4758" s="7">
        <v>44511</v>
      </c>
      <c r="D4758" s="75" t="s">
        <v>844</v>
      </c>
      <c r="E4758" s="22" t="s">
        <v>2298</v>
      </c>
      <c r="F4758" s="67" t="s">
        <v>1768</v>
      </c>
      <c r="G4758" s="8"/>
      <c r="H4758" s="67"/>
      <c r="I4758" s="22" t="s">
        <v>299</v>
      </c>
      <c r="J4758" s="68">
        <v>6</v>
      </c>
      <c r="K4758" s="13">
        <f>IFERROR(VLOOKUP(I4758,'LISTES stock'!A$2:B$1487,2,0)+SUMIFS(J4758:J4758,D4758:D4758,"ENTRÉE",I4758:I4758,I4758)-SUMIFS(J4758:J4758,D4758:D4758,"SORTIE",I4758:I4758,I4758),"")</f>
        <v>6</v>
      </c>
      <c r="L4758" s="13">
        <f>IFERROR(VLOOKUP(I4758,T_LISTES[],3,0),"")</f>
        <v>2</v>
      </c>
      <c r="M4758" s="13" t="str">
        <f t="shared" si="149"/>
        <v/>
      </c>
      <c r="N4758" s="23"/>
      <c r="O4758" s="8"/>
      <c r="P4758" s="69">
        <v>36000</v>
      </c>
      <c r="Q4758" s="22"/>
      <c r="R4758" s="14"/>
    </row>
    <row r="4759" spans="1:18" x14ac:dyDescent="0.25">
      <c r="A4759" s="14">
        <f t="shared" si="148"/>
        <v>4758</v>
      </c>
      <c r="B4759" s="15">
        <v>44501</v>
      </c>
      <c r="C4759" s="7">
        <v>44511</v>
      </c>
      <c r="D4759" s="75" t="s">
        <v>844</v>
      </c>
      <c r="E4759" s="22" t="s">
        <v>2298</v>
      </c>
      <c r="F4759" s="67" t="s">
        <v>1833</v>
      </c>
      <c r="G4759" s="8"/>
      <c r="H4759" s="67"/>
      <c r="I4759" s="22" t="s">
        <v>391</v>
      </c>
      <c r="J4759" s="68">
        <v>4</v>
      </c>
      <c r="K4759" s="13">
        <f>IFERROR(VLOOKUP(I4759,'LISTES stock'!A$2:B$1487,2,0)+SUMIFS(J4759:J4759,D4759:D4759,"ENTRÉE",I4759:I4759,I4759)-SUMIFS(J4759:J4759,D4759:D4759,"SORTIE",I4759:I4759,I4759),"")</f>
        <v>4</v>
      </c>
      <c r="L4759" s="13">
        <f>IFERROR(VLOOKUP(I4759,T_LISTES[],3,0),"")</f>
        <v>2</v>
      </c>
      <c r="M4759" s="13" t="str">
        <f t="shared" si="149"/>
        <v/>
      </c>
      <c r="N4759" s="23"/>
      <c r="O4759" s="8" t="s">
        <v>2541</v>
      </c>
      <c r="P4759" s="69"/>
      <c r="Q4759" s="22"/>
      <c r="R4759" s="14"/>
    </row>
    <row r="4760" spans="1:18" x14ac:dyDescent="0.25">
      <c r="A4760" s="14">
        <f t="shared" si="148"/>
        <v>4759</v>
      </c>
      <c r="B4760" s="15">
        <v>44501</v>
      </c>
      <c r="C4760" s="7">
        <v>44511</v>
      </c>
      <c r="D4760" s="75" t="s">
        <v>844</v>
      </c>
      <c r="E4760" s="22" t="s">
        <v>2298</v>
      </c>
      <c r="F4760" s="67" t="s">
        <v>1747</v>
      </c>
      <c r="G4760" s="8"/>
      <c r="H4760" s="67"/>
      <c r="I4760" s="22" t="s">
        <v>69</v>
      </c>
      <c r="J4760" s="68">
        <v>2</v>
      </c>
      <c r="K4760" s="13">
        <f>IFERROR(VLOOKUP(I4760,'LISTES stock'!A$2:B$1487,2,0)+SUMIFS(J4760:J4760,D4760:D4760,"ENTRÉE",I4760:I4760,I4760)-SUMIFS(J4760:J4760,D4760:D4760,"SORTIE",I4760:I4760,I4760),"")</f>
        <v>-5</v>
      </c>
      <c r="L4760" s="13">
        <f>IFERROR(VLOOKUP(I4760,T_LISTES[],3,0),"")</f>
        <v>2</v>
      </c>
      <c r="M4760" s="13" t="str">
        <f t="shared" si="149"/>
        <v>COMMANDER</v>
      </c>
      <c r="N4760" s="23"/>
      <c r="O4760" s="8"/>
      <c r="P4760" s="69">
        <v>0</v>
      </c>
      <c r="Q4760" s="22"/>
      <c r="R4760" s="14"/>
    </row>
    <row r="4761" spans="1:18" x14ac:dyDescent="0.25">
      <c r="A4761" s="14">
        <f t="shared" si="148"/>
        <v>4760</v>
      </c>
      <c r="B4761" s="15">
        <v>44501</v>
      </c>
      <c r="C4761" s="7">
        <v>44513</v>
      </c>
      <c r="D4761" s="75" t="s">
        <v>844</v>
      </c>
      <c r="E4761" s="22" t="s">
        <v>2298</v>
      </c>
      <c r="F4761" s="67" t="s">
        <v>1965</v>
      </c>
      <c r="G4761" s="8"/>
      <c r="H4761" s="67"/>
      <c r="I4761" s="22" t="s">
        <v>185</v>
      </c>
      <c r="J4761" s="68">
        <v>10</v>
      </c>
      <c r="K4761" s="13">
        <f>IFERROR(VLOOKUP(I4761,'LISTES stock'!A$2:B$1487,2,0)+SUMIFS(J4761:J4761,D4761:D4761,"ENTRÉE",I4761:I4761,I4761)-SUMIFS(J4761:J4761,D4761:D4761,"SORTIE",I4761:I4761,I4761),"")</f>
        <v>36</v>
      </c>
      <c r="L4761" s="13">
        <f>IFERROR(VLOOKUP(I4761,T_LISTES[],3,0),"")</f>
        <v>0</v>
      </c>
      <c r="M4761" s="13" t="str">
        <f t="shared" si="149"/>
        <v/>
      </c>
      <c r="N4761" s="23"/>
      <c r="O4761" s="8"/>
      <c r="P4761" s="69">
        <v>0</v>
      </c>
      <c r="Q4761" s="22"/>
      <c r="R4761" s="14"/>
    </row>
    <row r="4762" spans="1:18" x14ac:dyDescent="0.25">
      <c r="A4762" s="14">
        <f t="shared" si="148"/>
        <v>4761</v>
      </c>
      <c r="B4762" s="15">
        <v>44501</v>
      </c>
      <c r="C4762" s="7">
        <v>44513</v>
      </c>
      <c r="D4762" s="75" t="s">
        <v>844</v>
      </c>
      <c r="E4762" s="22" t="s">
        <v>2298</v>
      </c>
      <c r="F4762" s="67" t="s">
        <v>1965</v>
      </c>
      <c r="G4762" s="8"/>
      <c r="H4762" s="67"/>
      <c r="I4762" s="22" t="s">
        <v>192</v>
      </c>
      <c r="J4762" s="68">
        <v>10</v>
      </c>
      <c r="K4762" s="13">
        <f>IFERROR(VLOOKUP(I4762,'LISTES stock'!A$2:B$1487,2,0)+SUMIFS(J4762:J4762,D4762:D4762,"ENTRÉE",I4762:I4762,I4762)-SUMIFS(J4762:J4762,D4762:D4762,"SORTIE",I4762:I4762,I4762),"")</f>
        <v>10</v>
      </c>
      <c r="L4762" s="13">
        <f>IFERROR(VLOOKUP(I4762,T_LISTES[],3,0),"")</f>
        <v>0</v>
      </c>
      <c r="M4762" s="13" t="str">
        <f t="shared" si="149"/>
        <v/>
      </c>
      <c r="N4762" s="23"/>
      <c r="O4762" s="8"/>
      <c r="P4762" s="69">
        <v>0</v>
      </c>
      <c r="Q4762" s="22"/>
      <c r="R4762" s="14"/>
    </row>
    <row r="4763" spans="1:18" x14ac:dyDescent="0.25">
      <c r="A4763" s="14">
        <f t="shared" si="148"/>
        <v>4762</v>
      </c>
      <c r="B4763" s="15">
        <v>44501</v>
      </c>
      <c r="C4763" s="7">
        <v>44513</v>
      </c>
      <c r="D4763" s="75" t="s">
        <v>844</v>
      </c>
      <c r="E4763" s="22" t="s">
        <v>2298</v>
      </c>
      <c r="F4763" s="67" t="s">
        <v>1744</v>
      </c>
      <c r="G4763" s="8"/>
      <c r="H4763" s="67"/>
      <c r="I4763" s="22" t="s">
        <v>440</v>
      </c>
      <c r="J4763" s="68">
        <v>1</v>
      </c>
      <c r="K4763" s="13">
        <f>IFERROR(VLOOKUP(I4763,'LISTES stock'!A$2:B$1487,2,0)+SUMIFS(J4763:J4763,D4763:D4763,"ENTRÉE",I4763:I4763,I4763)-SUMIFS(J4763:J4763,D4763:D4763,"SORTIE",I4763:I4763,I4763),"")</f>
        <v>4</v>
      </c>
      <c r="L4763" s="13">
        <f>IFERROR(VLOOKUP(I4763,T_LISTES[],3,0),"")</f>
        <v>0</v>
      </c>
      <c r="M4763" s="13" t="str">
        <f t="shared" si="149"/>
        <v/>
      </c>
      <c r="N4763" s="23"/>
      <c r="O4763" s="8"/>
      <c r="P4763" s="69">
        <v>0</v>
      </c>
      <c r="Q4763" s="22"/>
      <c r="R4763" s="14"/>
    </row>
    <row r="4764" spans="1:18" x14ac:dyDescent="0.25">
      <c r="A4764" s="14">
        <f t="shared" si="148"/>
        <v>4763</v>
      </c>
      <c r="B4764" s="15">
        <v>44501</v>
      </c>
      <c r="C4764" s="7">
        <v>44515</v>
      </c>
      <c r="D4764" s="8" t="s">
        <v>842</v>
      </c>
      <c r="E4764" s="22" t="s">
        <v>256</v>
      </c>
      <c r="F4764" s="67" t="s">
        <v>1747</v>
      </c>
      <c r="G4764" s="8"/>
      <c r="H4764" s="67" t="s">
        <v>26</v>
      </c>
      <c r="I4764" s="22" t="s">
        <v>70</v>
      </c>
      <c r="J4764" s="68">
        <v>1</v>
      </c>
      <c r="K4764" s="13">
        <f>IFERROR(VLOOKUP(I4764,'LISTES stock'!A$2:B$1487,2,0)+SUMIFS(J4764:J4764,D4764:D4764,"ENTRÉE",I4764:I4764,I4764)-SUMIFS(J4764:J4764,D4764:D4764,"SORTIE",I4764:I4764,I4764),"")</f>
        <v>-34</v>
      </c>
      <c r="L4764" s="13">
        <f>IFERROR(VLOOKUP(I4764,T_LISTES[],3,0),"")</f>
        <v>2</v>
      </c>
      <c r="M4764" s="13" t="str">
        <f t="shared" si="149"/>
        <v>COMMANDER</v>
      </c>
      <c r="N4764" s="23" t="s">
        <v>1775</v>
      </c>
      <c r="O4764" s="8"/>
      <c r="P4764" s="69">
        <v>0</v>
      </c>
      <c r="Q4764" s="22"/>
      <c r="R4764" s="14" t="s">
        <v>1790</v>
      </c>
    </row>
    <row r="4765" spans="1:18" x14ac:dyDescent="0.25">
      <c r="A4765" s="14">
        <f t="shared" si="148"/>
        <v>4764</v>
      </c>
      <c r="B4765"/>
      <c r="C4765" s="21"/>
      <c r="D4765" s="8"/>
      <c r="E4765" s="64"/>
      <c r="F4765" s="65"/>
      <c r="H4765" s="65"/>
      <c r="I4765" s="64"/>
      <c r="J4765" s="70"/>
      <c r="K4765" s="13" t="str">
        <f>IFERROR(VLOOKUP(I4765,'LISTES stock'!A$2:B$1487,2,0)+SUMIFS(J4765:J4765,D4765:D4765,"ENTRÉE",I4765:I4765,I4765)-SUMIFS(J4765:J4765,D4765:D4765,"SORTIE",I4765:I4765,I4765),"")</f>
        <v/>
      </c>
      <c r="L4765" s="13" t="str">
        <f>IFERROR(VLOOKUP(I4765,T_LISTES[],3,0),"")</f>
        <v/>
      </c>
      <c r="M4765" s="13" t="str">
        <f t="shared" si="149"/>
        <v>COMMANDER</v>
      </c>
      <c r="N4765" s="65"/>
      <c r="P4765" s="66"/>
      <c r="Q4765" s="64"/>
      <c r="R4765" s="17"/>
    </row>
  </sheetData>
  <conditionalFormatting sqref="K2:K4765 I2:I4765">
    <cfRule type="expression" dxfId="35" priority="4">
      <formula>$K2&lt;=J2</formula>
    </cfRule>
  </conditionalFormatting>
  <conditionalFormatting sqref="M2:M4765">
    <cfRule type="containsText" dxfId="34" priority="2" operator="containsText" text="COMMANDER">
      <formula>NOT(ISERROR(SEARCH("COMMANDER",M2)))</formula>
    </cfRule>
  </conditionalFormatting>
  <conditionalFormatting sqref="R2:R4765">
    <cfRule type="duplicateValues" dxfId="33" priority="70"/>
  </conditionalFormatting>
  <dataValidations count="2">
    <dataValidation type="list" allowBlank="1" showInputMessage="1" showErrorMessage="1" sqref="D2:D4765">
      <formula1>TRANSATION</formula1>
    </dataValidation>
    <dataValidation type="list" allowBlank="1" showInputMessage="1" showErrorMessage="1" sqref="I2:I4765">
      <formula1>LIBELLE_LISTES</formula1>
    </dataValidation>
  </dataValidations>
  <pageMargins left="0.7" right="0.7" top="0.75" bottom="0.75" header="0.3" footer="0.3"/>
  <pageSetup paperSize="9" orientation="landscape" r:id="rId1"/>
  <ignoredErrors>
    <ignoredError sqref="N4424" numberStoredAsText="1"/>
    <ignoredError sqref="I1806 I1977:I1978" listDataValidatio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60"/>
  <sheetViews>
    <sheetView topLeftCell="A40" workbookViewId="0">
      <selection activeCell="K9" sqref="K9"/>
    </sheetView>
  </sheetViews>
  <sheetFormatPr baseColWidth="10" defaultRowHeight="15" x14ac:dyDescent="0.25"/>
  <cols>
    <col min="1" max="1" width="57.5703125" bestFit="1" customWidth="1"/>
    <col min="2" max="2" width="10.42578125" customWidth="1"/>
    <col min="4" max="4" width="12.28515625" bestFit="1" customWidth="1"/>
    <col min="5" max="5" width="4.42578125" style="19" customWidth="1"/>
    <col min="6" max="6" width="14.5703125" customWidth="1"/>
    <col min="7" max="7" width="4.42578125" style="19" customWidth="1"/>
    <col min="8" max="8" width="12.140625" customWidth="1"/>
    <col min="16" max="16" width="21.5703125" customWidth="1"/>
  </cols>
  <sheetData>
    <row r="1" spans="1:8" ht="38.25" x14ac:dyDescent="0.25">
      <c r="A1" s="10" t="s">
        <v>838</v>
      </c>
      <c r="B1" s="10" t="s">
        <v>848</v>
      </c>
      <c r="C1" s="10" t="s">
        <v>849</v>
      </c>
      <c r="D1" s="4" t="s">
        <v>841</v>
      </c>
      <c r="F1" s="10" t="s">
        <v>845</v>
      </c>
      <c r="H1" s="10" t="s">
        <v>853</v>
      </c>
    </row>
    <row r="2" spans="1:8" x14ac:dyDescent="0.25">
      <c r="A2" s="9" t="s">
        <v>600</v>
      </c>
      <c r="B2" s="16">
        <v>0</v>
      </c>
      <c r="C2" s="18">
        <v>2</v>
      </c>
      <c r="D2" s="20"/>
      <c r="F2" t="s">
        <v>844</v>
      </c>
      <c r="H2" t="s">
        <v>661</v>
      </c>
    </row>
    <row r="3" spans="1:8" x14ac:dyDescent="0.25">
      <c r="A3" s="9" t="s">
        <v>399</v>
      </c>
      <c r="B3" s="16">
        <v>0</v>
      </c>
      <c r="C3" s="18">
        <v>2</v>
      </c>
      <c r="D3" s="20"/>
      <c r="F3" t="s">
        <v>842</v>
      </c>
      <c r="H3" t="s">
        <v>670</v>
      </c>
    </row>
    <row r="4" spans="1:8" x14ac:dyDescent="0.25">
      <c r="A4" s="9" t="s">
        <v>398</v>
      </c>
      <c r="B4" s="16">
        <v>0</v>
      </c>
      <c r="C4" s="18">
        <v>2</v>
      </c>
      <c r="D4" s="20"/>
      <c r="H4" t="s">
        <v>662</v>
      </c>
    </row>
    <row r="5" spans="1:8" x14ac:dyDescent="0.25">
      <c r="A5" s="9" t="s">
        <v>397</v>
      </c>
      <c r="B5" s="16">
        <v>0</v>
      </c>
      <c r="C5" s="18">
        <v>2</v>
      </c>
      <c r="D5" s="20"/>
      <c r="H5" t="s">
        <v>718</v>
      </c>
    </row>
    <row r="6" spans="1:8" x14ac:dyDescent="0.25">
      <c r="A6" s="9" t="s">
        <v>1027</v>
      </c>
      <c r="B6" s="16">
        <v>0</v>
      </c>
      <c r="C6" s="18">
        <v>2</v>
      </c>
      <c r="D6" s="20"/>
      <c r="H6" t="s">
        <v>669</v>
      </c>
    </row>
    <row r="7" spans="1:8" x14ac:dyDescent="0.25">
      <c r="A7" s="9" t="s">
        <v>1028</v>
      </c>
      <c r="B7" s="16">
        <v>0</v>
      </c>
      <c r="C7" s="18">
        <v>2</v>
      </c>
      <c r="D7" s="20"/>
      <c r="H7" t="s">
        <v>697</v>
      </c>
    </row>
    <row r="8" spans="1:8" x14ac:dyDescent="0.25">
      <c r="A8" s="9" t="s">
        <v>1029</v>
      </c>
      <c r="B8" s="16">
        <v>0</v>
      </c>
      <c r="C8" s="18">
        <v>2</v>
      </c>
      <c r="D8" s="20"/>
      <c r="H8" t="s">
        <v>220</v>
      </c>
    </row>
    <row r="9" spans="1:8" x14ac:dyDescent="0.25">
      <c r="A9" s="9" t="s">
        <v>615</v>
      </c>
      <c r="B9" s="16">
        <v>3</v>
      </c>
      <c r="C9" s="18">
        <v>2</v>
      </c>
      <c r="D9" s="20"/>
      <c r="H9" t="s">
        <v>366</v>
      </c>
    </row>
    <row r="10" spans="1:8" x14ac:dyDescent="0.25">
      <c r="A10" s="9" t="s">
        <v>1030</v>
      </c>
      <c r="B10" s="16">
        <v>0</v>
      </c>
      <c r="C10" s="18">
        <v>2</v>
      </c>
      <c r="D10" s="20"/>
      <c r="H10" t="s">
        <v>228</v>
      </c>
    </row>
    <row r="11" spans="1:8" x14ac:dyDescent="0.25">
      <c r="A11" s="9" t="s">
        <v>1031</v>
      </c>
      <c r="B11" s="16">
        <v>0</v>
      </c>
      <c r="C11" s="18">
        <v>2</v>
      </c>
      <c r="D11" s="20"/>
      <c r="H11" t="s">
        <v>131</v>
      </c>
    </row>
    <row r="12" spans="1:8" x14ac:dyDescent="0.25">
      <c r="A12" s="9" t="s">
        <v>1032</v>
      </c>
      <c r="B12" s="16">
        <v>0</v>
      </c>
      <c r="C12" s="18">
        <v>2</v>
      </c>
      <c r="D12" s="20"/>
      <c r="H12" t="s">
        <v>98</v>
      </c>
    </row>
    <row r="13" spans="1:8" x14ac:dyDescent="0.25">
      <c r="A13" s="9" t="s">
        <v>760</v>
      </c>
      <c r="B13" s="16">
        <v>18</v>
      </c>
      <c r="C13" s="18">
        <v>5</v>
      </c>
      <c r="D13" s="20"/>
      <c r="H13" t="s">
        <v>854</v>
      </c>
    </row>
    <row r="14" spans="1:8" x14ac:dyDescent="0.25">
      <c r="A14" s="9" t="s">
        <v>614</v>
      </c>
      <c r="B14" s="16">
        <v>2</v>
      </c>
      <c r="C14" s="18">
        <v>2</v>
      </c>
      <c r="D14" s="20"/>
      <c r="H14" t="s">
        <v>442</v>
      </c>
    </row>
    <row r="15" spans="1:8" x14ac:dyDescent="0.25">
      <c r="A15" s="9" t="s">
        <v>1033</v>
      </c>
      <c r="B15" s="16">
        <v>0</v>
      </c>
      <c r="C15" s="18">
        <v>2</v>
      </c>
      <c r="D15" s="20"/>
      <c r="H15" t="s">
        <v>50</v>
      </c>
    </row>
    <row r="16" spans="1:8" x14ac:dyDescent="0.25">
      <c r="A16" s="9" t="s">
        <v>354</v>
      </c>
      <c r="B16" s="16">
        <v>2</v>
      </c>
      <c r="C16" s="18">
        <v>2</v>
      </c>
      <c r="D16" s="20"/>
      <c r="H16" t="s">
        <v>215</v>
      </c>
    </row>
    <row r="17" spans="1:8" x14ac:dyDescent="0.25">
      <c r="A17" s="9" t="s">
        <v>278</v>
      </c>
      <c r="B17" s="16">
        <v>1</v>
      </c>
      <c r="C17" s="18">
        <v>2</v>
      </c>
      <c r="D17" s="20"/>
      <c r="H17" t="s">
        <v>155</v>
      </c>
    </row>
    <row r="18" spans="1:8" x14ac:dyDescent="0.25">
      <c r="A18" s="9" t="s">
        <v>1034</v>
      </c>
      <c r="B18" s="16">
        <v>0</v>
      </c>
      <c r="C18" s="18">
        <v>2</v>
      </c>
      <c r="D18" s="20"/>
      <c r="H18" t="s">
        <v>164</v>
      </c>
    </row>
    <row r="19" spans="1:8" x14ac:dyDescent="0.25">
      <c r="A19" s="9" t="s">
        <v>1035</v>
      </c>
      <c r="B19" s="16">
        <v>0</v>
      </c>
      <c r="C19" s="18">
        <v>2</v>
      </c>
      <c r="D19" s="20"/>
      <c r="H19" t="s">
        <v>130</v>
      </c>
    </row>
    <row r="20" spans="1:8" x14ac:dyDescent="0.25">
      <c r="A20" s="9" t="s">
        <v>1036</v>
      </c>
      <c r="B20" s="16">
        <v>0</v>
      </c>
      <c r="C20" s="18">
        <v>2</v>
      </c>
      <c r="D20" s="20"/>
      <c r="H20" t="s">
        <v>117</v>
      </c>
    </row>
    <row r="21" spans="1:8" x14ac:dyDescent="0.25">
      <c r="A21" s="9" t="s">
        <v>1037</v>
      </c>
      <c r="B21" s="16">
        <v>0</v>
      </c>
      <c r="C21" s="18">
        <v>2</v>
      </c>
      <c r="D21" s="20"/>
      <c r="H21" t="s">
        <v>38</v>
      </c>
    </row>
    <row r="22" spans="1:8" x14ac:dyDescent="0.25">
      <c r="A22" s="9" t="s">
        <v>1038</v>
      </c>
      <c r="B22" s="16">
        <v>0</v>
      </c>
      <c r="C22" s="18">
        <v>2</v>
      </c>
      <c r="D22" s="20"/>
      <c r="H22" t="s">
        <v>74</v>
      </c>
    </row>
    <row r="23" spans="1:8" x14ac:dyDescent="0.25">
      <c r="A23" s="9" t="s">
        <v>1039</v>
      </c>
      <c r="B23" s="16">
        <v>0</v>
      </c>
      <c r="C23" s="18">
        <v>2</v>
      </c>
      <c r="D23" s="20"/>
      <c r="H23" t="s">
        <v>31</v>
      </c>
    </row>
    <row r="24" spans="1:8" x14ac:dyDescent="0.25">
      <c r="A24" s="9" t="s">
        <v>1040</v>
      </c>
      <c r="B24" s="16">
        <v>0</v>
      </c>
      <c r="C24" s="18">
        <v>2</v>
      </c>
      <c r="D24" s="20"/>
      <c r="H24" t="s">
        <v>76</v>
      </c>
    </row>
    <row r="25" spans="1:8" x14ac:dyDescent="0.25">
      <c r="A25" s="9" t="s">
        <v>1041</v>
      </c>
      <c r="B25" s="16">
        <v>0</v>
      </c>
      <c r="C25" s="18">
        <v>2</v>
      </c>
      <c r="D25" s="20"/>
      <c r="H25" t="s">
        <v>80</v>
      </c>
    </row>
    <row r="26" spans="1:8" x14ac:dyDescent="0.25">
      <c r="A26" s="9" t="s">
        <v>1042</v>
      </c>
      <c r="B26" s="16">
        <v>0</v>
      </c>
      <c r="C26" s="18">
        <v>2</v>
      </c>
      <c r="D26" s="20"/>
      <c r="H26" t="s">
        <v>224</v>
      </c>
    </row>
    <row r="27" spans="1:8" x14ac:dyDescent="0.25">
      <c r="A27" s="9" t="s">
        <v>1043</v>
      </c>
      <c r="B27" s="16">
        <v>0</v>
      </c>
      <c r="C27" s="18">
        <v>2</v>
      </c>
      <c r="D27" s="20"/>
      <c r="H27" t="s">
        <v>212</v>
      </c>
    </row>
    <row r="28" spans="1:8" x14ac:dyDescent="0.25">
      <c r="A28" s="9" t="s">
        <v>1044</v>
      </c>
      <c r="B28" s="16">
        <v>0</v>
      </c>
      <c r="C28" s="18">
        <v>2</v>
      </c>
      <c r="D28" s="20"/>
      <c r="H28" t="s">
        <v>160</v>
      </c>
    </row>
    <row r="29" spans="1:8" x14ac:dyDescent="0.25">
      <c r="A29" s="9" t="s">
        <v>1045</v>
      </c>
      <c r="B29" s="16">
        <v>0</v>
      </c>
      <c r="C29" s="18">
        <v>2</v>
      </c>
      <c r="D29" s="20"/>
      <c r="H29" t="s">
        <v>145</v>
      </c>
    </row>
    <row r="30" spans="1:8" x14ac:dyDescent="0.25">
      <c r="A30" s="9" t="s">
        <v>1046</v>
      </c>
      <c r="B30" s="16">
        <v>0</v>
      </c>
      <c r="C30" s="18">
        <v>2</v>
      </c>
      <c r="D30" s="20"/>
      <c r="H30" t="s">
        <v>63</v>
      </c>
    </row>
    <row r="31" spans="1:8" x14ac:dyDescent="0.25">
      <c r="A31" s="9" t="s">
        <v>755</v>
      </c>
      <c r="B31" s="16">
        <v>0</v>
      </c>
      <c r="C31" s="18">
        <v>2</v>
      </c>
      <c r="D31" s="20"/>
      <c r="H31" t="s">
        <v>105</v>
      </c>
    </row>
    <row r="32" spans="1:8" x14ac:dyDescent="0.25">
      <c r="A32" s="9" t="s">
        <v>1047</v>
      </c>
      <c r="B32" s="16">
        <v>0</v>
      </c>
      <c r="C32" s="18">
        <v>2</v>
      </c>
      <c r="D32" s="20"/>
      <c r="H32" t="s">
        <v>86</v>
      </c>
    </row>
    <row r="33" spans="1:8" x14ac:dyDescent="0.25">
      <c r="A33" s="9" t="s">
        <v>1048</v>
      </c>
      <c r="B33" s="16">
        <v>0</v>
      </c>
      <c r="C33" s="18">
        <v>2</v>
      </c>
      <c r="D33" s="20"/>
      <c r="H33" t="s">
        <v>587</v>
      </c>
    </row>
    <row r="34" spans="1:8" x14ac:dyDescent="0.25">
      <c r="A34" s="9" t="s">
        <v>1049</v>
      </c>
      <c r="B34" s="16">
        <v>0</v>
      </c>
      <c r="C34" s="18">
        <v>2</v>
      </c>
      <c r="D34" s="20"/>
      <c r="H34" t="s">
        <v>150</v>
      </c>
    </row>
    <row r="35" spans="1:8" x14ac:dyDescent="0.25">
      <c r="A35" s="9" t="s">
        <v>1050</v>
      </c>
      <c r="B35" s="16">
        <v>0</v>
      </c>
      <c r="C35" s="18">
        <v>2</v>
      </c>
      <c r="D35" s="20"/>
      <c r="H35" t="s">
        <v>222</v>
      </c>
    </row>
    <row r="36" spans="1:8" x14ac:dyDescent="0.25">
      <c r="A36" s="9" t="s">
        <v>1051</v>
      </c>
      <c r="B36" s="16">
        <v>0</v>
      </c>
      <c r="C36" s="18">
        <v>2</v>
      </c>
      <c r="D36" s="20"/>
      <c r="H36" t="s">
        <v>34</v>
      </c>
    </row>
    <row r="37" spans="1:8" x14ac:dyDescent="0.25">
      <c r="A37" s="9" t="s">
        <v>745</v>
      </c>
      <c r="B37" s="16">
        <v>0</v>
      </c>
      <c r="C37" s="18">
        <v>2</v>
      </c>
      <c r="D37" s="20"/>
      <c r="H37" t="s">
        <v>208</v>
      </c>
    </row>
    <row r="38" spans="1:8" x14ac:dyDescent="0.25">
      <c r="A38" s="9" t="s">
        <v>1007</v>
      </c>
      <c r="B38" s="16">
        <v>2</v>
      </c>
      <c r="C38" s="18">
        <v>2</v>
      </c>
      <c r="D38" s="20"/>
      <c r="H38" t="s">
        <v>2</v>
      </c>
    </row>
    <row r="39" spans="1:8" x14ac:dyDescent="0.25">
      <c r="A39" s="9" t="s">
        <v>229</v>
      </c>
      <c r="B39" s="16">
        <v>0</v>
      </c>
      <c r="C39" s="18">
        <v>2</v>
      </c>
      <c r="D39" s="20"/>
      <c r="H39" t="s">
        <v>28</v>
      </c>
    </row>
    <row r="40" spans="1:8" x14ac:dyDescent="0.25">
      <c r="A40" s="9" t="s">
        <v>421</v>
      </c>
      <c r="B40" s="16">
        <v>2</v>
      </c>
      <c r="C40" s="18">
        <v>2</v>
      </c>
      <c r="D40" s="20"/>
      <c r="H40" t="s">
        <v>368</v>
      </c>
    </row>
    <row r="41" spans="1:8" x14ac:dyDescent="0.25">
      <c r="A41" s="9" t="s">
        <v>1052</v>
      </c>
      <c r="B41" s="16">
        <v>0</v>
      </c>
      <c r="C41" s="18">
        <v>2</v>
      </c>
      <c r="D41" s="20"/>
      <c r="H41" t="s">
        <v>11</v>
      </c>
    </row>
    <row r="42" spans="1:8" x14ac:dyDescent="0.25">
      <c r="A42" s="9" t="s">
        <v>582</v>
      </c>
      <c r="B42" s="16">
        <v>0</v>
      </c>
      <c r="C42" s="18">
        <v>2</v>
      </c>
      <c r="D42" s="20"/>
      <c r="H42" t="s">
        <v>169</v>
      </c>
    </row>
    <row r="43" spans="1:8" x14ac:dyDescent="0.25">
      <c r="A43" s="9" t="s">
        <v>542</v>
      </c>
      <c r="B43" s="16">
        <v>0</v>
      </c>
      <c r="C43" s="18">
        <v>2</v>
      </c>
      <c r="D43" s="20"/>
      <c r="H43" t="s">
        <v>21</v>
      </c>
    </row>
    <row r="44" spans="1:8" x14ac:dyDescent="0.25">
      <c r="A44" s="9" t="s">
        <v>390</v>
      </c>
      <c r="B44" s="16">
        <v>1</v>
      </c>
      <c r="C44" s="18">
        <v>2</v>
      </c>
      <c r="D44" s="20"/>
      <c r="H44" t="s">
        <v>88</v>
      </c>
    </row>
    <row r="45" spans="1:8" x14ac:dyDescent="0.25">
      <c r="A45" s="9" t="s">
        <v>210</v>
      </c>
      <c r="B45" s="16">
        <v>0</v>
      </c>
      <c r="C45" s="18">
        <v>2</v>
      </c>
      <c r="D45" s="20"/>
      <c r="H45" t="s">
        <v>68</v>
      </c>
    </row>
    <row r="46" spans="1:8" x14ac:dyDescent="0.25">
      <c r="A46" s="9" t="s">
        <v>475</v>
      </c>
      <c r="B46" s="16">
        <v>4</v>
      </c>
      <c r="C46" s="18">
        <v>2</v>
      </c>
      <c r="D46" s="20"/>
      <c r="H46" t="s">
        <v>122</v>
      </c>
    </row>
    <row r="47" spans="1:8" x14ac:dyDescent="0.25">
      <c r="A47" s="9" t="s">
        <v>330</v>
      </c>
      <c r="B47" s="16">
        <v>0</v>
      </c>
      <c r="C47" s="18">
        <v>2</v>
      </c>
      <c r="D47" s="20"/>
      <c r="H47" t="s">
        <v>84</v>
      </c>
    </row>
    <row r="48" spans="1:8" x14ac:dyDescent="0.25">
      <c r="A48" s="9" t="s">
        <v>593</v>
      </c>
      <c r="B48" s="16">
        <v>0</v>
      </c>
      <c r="C48" s="18">
        <v>2</v>
      </c>
      <c r="D48" s="20"/>
      <c r="H48" t="s">
        <v>235</v>
      </c>
    </row>
    <row r="49" spans="1:8" x14ac:dyDescent="0.25">
      <c r="A49" s="9" t="s">
        <v>197</v>
      </c>
      <c r="B49" s="16">
        <v>4</v>
      </c>
      <c r="C49" s="18">
        <v>2</v>
      </c>
      <c r="D49" s="20"/>
      <c r="H49" t="s">
        <v>207</v>
      </c>
    </row>
    <row r="50" spans="1:8" x14ac:dyDescent="0.25">
      <c r="A50" s="9" t="s">
        <v>886</v>
      </c>
      <c r="B50" s="16">
        <v>0</v>
      </c>
      <c r="C50" s="18">
        <v>2</v>
      </c>
      <c r="D50" s="20"/>
      <c r="H50" t="s">
        <v>855</v>
      </c>
    </row>
    <row r="51" spans="1:8" x14ac:dyDescent="0.25">
      <c r="A51" s="9" t="s">
        <v>1053</v>
      </c>
      <c r="B51" s="16">
        <v>0</v>
      </c>
      <c r="C51" s="18">
        <v>2</v>
      </c>
      <c r="D51" s="20"/>
      <c r="H51" t="s">
        <v>856</v>
      </c>
    </row>
    <row r="52" spans="1:8" x14ac:dyDescent="0.25">
      <c r="A52" s="9" t="s">
        <v>887</v>
      </c>
      <c r="B52" s="16">
        <v>0</v>
      </c>
      <c r="C52" s="18">
        <v>2</v>
      </c>
      <c r="D52" s="20"/>
      <c r="H52" t="s">
        <v>857</v>
      </c>
    </row>
    <row r="53" spans="1:8" x14ac:dyDescent="0.25">
      <c r="A53" s="9" t="s">
        <v>1054</v>
      </c>
      <c r="B53" s="16">
        <v>0</v>
      </c>
      <c r="C53" s="18">
        <v>2</v>
      </c>
      <c r="D53" s="20"/>
      <c r="H53" t="s">
        <v>858</v>
      </c>
    </row>
    <row r="54" spans="1:8" x14ac:dyDescent="0.25">
      <c r="A54" s="9" t="s">
        <v>1055</v>
      </c>
      <c r="B54" s="16">
        <v>0</v>
      </c>
      <c r="C54" s="18">
        <v>2</v>
      </c>
      <c r="D54" s="20"/>
      <c r="H54" t="s">
        <v>265</v>
      </c>
    </row>
    <row r="55" spans="1:8" x14ac:dyDescent="0.25">
      <c r="A55" s="9" t="s">
        <v>53</v>
      </c>
      <c r="B55" s="16">
        <v>0</v>
      </c>
      <c r="C55" s="18">
        <v>2</v>
      </c>
      <c r="D55" s="20"/>
      <c r="H55" t="s">
        <v>266</v>
      </c>
    </row>
    <row r="56" spans="1:8" x14ac:dyDescent="0.25">
      <c r="A56" s="9" t="s">
        <v>1056</v>
      </c>
      <c r="B56" s="16">
        <v>0</v>
      </c>
      <c r="C56" s="18">
        <v>2</v>
      </c>
      <c r="D56" s="20"/>
      <c r="H56" t="s">
        <v>267</v>
      </c>
    </row>
    <row r="57" spans="1:8" x14ac:dyDescent="0.25">
      <c r="A57" s="9" t="s">
        <v>432</v>
      </c>
      <c r="B57" s="16">
        <v>0</v>
      </c>
      <c r="C57" s="18">
        <v>2</v>
      </c>
      <c r="D57" s="20"/>
      <c r="H57" t="s">
        <v>268</v>
      </c>
    </row>
    <row r="58" spans="1:8" x14ac:dyDescent="0.25">
      <c r="A58" s="9" t="s">
        <v>1057</v>
      </c>
      <c r="B58" s="16">
        <v>0</v>
      </c>
      <c r="C58" s="18">
        <v>2</v>
      </c>
      <c r="D58" s="20"/>
      <c r="H58" t="s">
        <v>269</v>
      </c>
    </row>
    <row r="59" spans="1:8" x14ac:dyDescent="0.25">
      <c r="A59" s="9" t="s">
        <v>106</v>
      </c>
      <c r="B59" s="16">
        <v>0</v>
      </c>
      <c r="C59" s="18">
        <v>2</v>
      </c>
      <c r="D59" s="20"/>
      <c r="H59" t="s">
        <v>859</v>
      </c>
    </row>
    <row r="60" spans="1:8" x14ac:dyDescent="0.25">
      <c r="A60" s="9" t="s">
        <v>1058</v>
      </c>
      <c r="B60" s="16">
        <v>0</v>
      </c>
      <c r="C60" s="18">
        <v>2</v>
      </c>
      <c r="D60" s="20"/>
      <c r="H60" t="s">
        <v>700</v>
      </c>
    </row>
    <row r="61" spans="1:8" x14ac:dyDescent="0.25">
      <c r="A61" s="9" t="s">
        <v>1059</v>
      </c>
      <c r="B61" s="16">
        <v>0</v>
      </c>
      <c r="C61" s="18">
        <v>2</v>
      </c>
      <c r="D61" s="20"/>
      <c r="H61" t="s">
        <v>646</v>
      </c>
    </row>
    <row r="62" spans="1:8" x14ac:dyDescent="0.25">
      <c r="A62" s="9" t="s">
        <v>696</v>
      </c>
      <c r="B62" s="16">
        <v>0</v>
      </c>
      <c r="C62" s="18">
        <v>2</v>
      </c>
      <c r="D62" s="20"/>
      <c r="H62" t="s">
        <v>665</v>
      </c>
    </row>
    <row r="63" spans="1:8" x14ac:dyDescent="0.25">
      <c r="A63" s="9" t="s">
        <v>1060</v>
      </c>
      <c r="B63" s="16">
        <v>0</v>
      </c>
      <c r="C63" s="18">
        <v>2</v>
      </c>
      <c r="D63" s="20"/>
      <c r="H63" t="s">
        <v>666</v>
      </c>
    </row>
    <row r="64" spans="1:8" x14ac:dyDescent="0.25">
      <c r="A64" s="9" t="s">
        <v>730</v>
      </c>
      <c r="B64" s="16">
        <v>0</v>
      </c>
      <c r="C64" s="18">
        <v>2</v>
      </c>
      <c r="D64" s="20"/>
      <c r="H64" t="s">
        <v>719</v>
      </c>
    </row>
    <row r="65" spans="1:8" x14ac:dyDescent="0.25">
      <c r="A65" s="9" t="s">
        <v>1061</v>
      </c>
      <c r="B65" s="16">
        <v>0</v>
      </c>
      <c r="C65" s="18">
        <v>2</v>
      </c>
      <c r="D65" s="20"/>
      <c r="H65" t="s">
        <v>764</v>
      </c>
    </row>
    <row r="66" spans="1:8" x14ac:dyDescent="0.25">
      <c r="A66" s="9" t="s">
        <v>14</v>
      </c>
      <c r="B66" s="16">
        <v>0</v>
      </c>
      <c r="C66" s="18">
        <v>2</v>
      </c>
      <c r="D66" s="20"/>
      <c r="H66" t="s">
        <v>724</v>
      </c>
    </row>
    <row r="67" spans="1:8" x14ac:dyDescent="0.25">
      <c r="A67" s="9" t="s">
        <v>338</v>
      </c>
      <c r="B67" s="16">
        <v>0</v>
      </c>
      <c r="C67" s="18">
        <v>2</v>
      </c>
      <c r="D67" s="20"/>
      <c r="H67" t="s">
        <v>685</v>
      </c>
    </row>
    <row r="68" spans="1:8" x14ac:dyDescent="0.25">
      <c r="A68" s="9" t="s">
        <v>926</v>
      </c>
      <c r="B68" s="16">
        <v>0</v>
      </c>
      <c r="C68" s="18">
        <v>2</v>
      </c>
      <c r="D68" s="20"/>
      <c r="H68" t="s">
        <v>658</v>
      </c>
    </row>
    <row r="69" spans="1:8" x14ac:dyDescent="0.25">
      <c r="A69" s="9" t="s">
        <v>554</v>
      </c>
      <c r="B69" s="16">
        <v>0</v>
      </c>
      <c r="C69" s="18">
        <v>2</v>
      </c>
      <c r="D69" s="20"/>
      <c r="H69" t="s">
        <v>717</v>
      </c>
    </row>
    <row r="70" spans="1:8" x14ac:dyDescent="0.25">
      <c r="A70" s="9" t="s">
        <v>1062</v>
      </c>
      <c r="B70" s="16">
        <v>0</v>
      </c>
      <c r="C70" s="18">
        <v>2</v>
      </c>
      <c r="D70" s="20"/>
      <c r="H70" t="s">
        <v>761</v>
      </c>
    </row>
    <row r="71" spans="1:8" x14ac:dyDescent="0.25">
      <c r="A71" s="9" t="s">
        <v>905</v>
      </c>
      <c r="B71" s="16">
        <v>1</v>
      </c>
      <c r="C71" s="18">
        <v>2</v>
      </c>
      <c r="D71" s="20"/>
      <c r="H71" t="s">
        <v>798</v>
      </c>
    </row>
    <row r="72" spans="1:8" x14ac:dyDescent="0.25">
      <c r="A72" s="9" t="s">
        <v>352</v>
      </c>
      <c r="B72" s="16">
        <v>6</v>
      </c>
      <c r="C72" s="18">
        <v>2</v>
      </c>
      <c r="D72" s="20"/>
      <c r="H72" t="s">
        <v>82</v>
      </c>
    </row>
    <row r="73" spans="1:8" x14ac:dyDescent="0.25">
      <c r="A73" s="9" t="s">
        <v>407</v>
      </c>
      <c r="B73" s="16">
        <v>1</v>
      </c>
      <c r="C73" s="18">
        <v>2</v>
      </c>
      <c r="D73" s="20"/>
      <c r="H73" t="s">
        <v>103</v>
      </c>
    </row>
    <row r="74" spans="1:8" x14ac:dyDescent="0.25">
      <c r="A74" s="9" t="s">
        <v>43</v>
      </c>
      <c r="B74" s="16">
        <v>1</v>
      </c>
      <c r="C74" s="18">
        <v>2</v>
      </c>
      <c r="D74" s="20"/>
      <c r="H74" t="s">
        <v>93</v>
      </c>
    </row>
    <row r="75" spans="1:8" x14ac:dyDescent="0.25">
      <c r="A75" s="9" t="s">
        <v>331</v>
      </c>
      <c r="B75" s="16">
        <v>0</v>
      </c>
      <c r="C75" s="18">
        <v>2</v>
      </c>
      <c r="D75" s="20"/>
      <c r="H75" t="s">
        <v>52</v>
      </c>
    </row>
    <row r="76" spans="1:8" x14ac:dyDescent="0.25">
      <c r="A76" s="9" t="s">
        <v>1063</v>
      </c>
      <c r="B76" s="16">
        <v>0</v>
      </c>
      <c r="C76" s="18">
        <v>2</v>
      </c>
      <c r="D76" s="20"/>
      <c r="H76" t="s">
        <v>643</v>
      </c>
    </row>
    <row r="77" spans="1:8" x14ac:dyDescent="0.25">
      <c r="A77" s="9" t="s">
        <v>1064</v>
      </c>
      <c r="B77" s="16">
        <v>3</v>
      </c>
      <c r="C77" s="18">
        <v>2</v>
      </c>
      <c r="D77" s="20"/>
      <c r="H77" t="s">
        <v>645</v>
      </c>
    </row>
    <row r="78" spans="1:8" x14ac:dyDescent="0.25">
      <c r="A78" s="9" t="s">
        <v>1065</v>
      </c>
      <c r="B78" s="16">
        <v>0</v>
      </c>
      <c r="C78" s="18">
        <v>2</v>
      </c>
      <c r="D78" s="20"/>
      <c r="H78" t="s">
        <v>677</v>
      </c>
    </row>
    <row r="79" spans="1:8" x14ac:dyDescent="0.25">
      <c r="A79" s="9" t="s">
        <v>795</v>
      </c>
      <c r="B79" s="16">
        <v>0</v>
      </c>
      <c r="C79" s="18">
        <v>2</v>
      </c>
      <c r="D79" s="20"/>
      <c r="H79" t="s">
        <v>644</v>
      </c>
    </row>
    <row r="80" spans="1:8" x14ac:dyDescent="0.25">
      <c r="A80" s="9" t="s">
        <v>796</v>
      </c>
      <c r="B80" s="16">
        <v>0</v>
      </c>
      <c r="C80" s="18">
        <v>2</v>
      </c>
      <c r="D80" s="20"/>
      <c r="H80" t="s">
        <v>691</v>
      </c>
    </row>
    <row r="81" spans="1:8" x14ac:dyDescent="0.25">
      <c r="A81" s="9" t="s">
        <v>1066</v>
      </c>
      <c r="B81" s="16">
        <v>6</v>
      </c>
      <c r="C81" s="18">
        <v>2</v>
      </c>
      <c r="D81" s="20"/>
      <c r="H81" t="s">
        <v>763</v>
      </c>
    </row>
    <row r="82" spans="1:8" x14ac:dyDescent="0.25">
      <c r="A82" s="9" t="s">
        <v>523</v>
      </c>
      <c r="B82" s="16">
        <v>24</v>
      </c>
      <c r="C82" s="18">
        <v>2</v>
      </c>
      <c r="D82" s="20"/>
      <c r="H82" t="s">
        <v>780</v>
      </c>
    </row>
    <row r="83" spans="1:8" x14ac:dyDescent="0.25">
      <c r="A83" s="9" t="s">
        <v>1067</v>
      </c>
      <c r="B83" s="16">
        <v>0</v>
      </c>
      <c r="C83" s="18">
        <v>2</v>
      </c>
      <c r="D83" s="20"/>
      <c r="H83" t="s">
        <v>711</v>
      </c>
    </row>
    <row r="84" spans="1:8" x14ac:dyDescent="0.25">
      <c r="A84" s="9" t="s">
        <v>676</v>
      </c>
      <c r="B84" s="16">
        <v>1</v>
      </c>
      <c r="C84" s="18">
        <v>2</v>
      </c>
      <c r="D84" s="20"/>
      <c r="H84" t="s">
        <v>714</v>
      </c>
    </row>
    <row r="85" spans="1:8" x14ac:dyDescent="0.25">
      <c r="A85" s="9" t="s">
        <v>323</v>
      </c>
      <c r="B85" s="16">
        <v>2</v>
      </c>
      <c r="C85" s="18">
        <v>2</v>
      </c>
      <c r="D85" s="20"/>
      <c r="H85" t="s">
        <v>797</v>
      </c>
    </row>
    <row r="86" spans="1:8" x14ac:dyDescent="0.25">
      <c r="A86" s="9" t="s">
        <v>782</v>
      </c>
      <c r="B86" s="16">
        <v>3</v>
      </c>
      <c r="C86" s="18">
        <v>2</v>
      </c>
      <c r="D86" s="20"/>
      <c r="H86" t="s">
        <v>860</v>
      </c>
    </row>
    <row r="87" spans="1:8" x14ac:dyDescent="0.25">
      <c r="A87" s="9" t="s">
        <v>1068</v>
      </c>
      <c r="B87" s="16">
        <v>0</v>
      </c>
      <c r="C87" s="18">
        <v>2</v>
      </c>
      <c r="D87" s="20"/>
      <c r="H87" t="s">
        <v>861</v>
      </c>
    </row>
    <row r="88" spans="1:8" x14ac:dyDescent="0.25">
      <c r="A88" s="9" t="s">
        <v>448</v>
      </c>
      <c r="B88" s="16">
        <v>2</v>
      </c>
      <c r="C88" s="18">
        <v>2</v>
      </c>
      <c r="D88" s="20"/>
      <c r="H88" t="s">
        <v>862</v>
      </c>
    </row>
    <row r="89" spans="1:8" x14ac:dyDescent="0.25">
      <c r="A89" s="9" t="s">
        <v>321</v>
      </c>
      <c r="B89" s="16">
        <v>0</v>
      </c>
      <c r="C89" s="18">
        <v>2</v>
      </c>
      <c r="D89" s="20"/>
      <c r="H89" t="s">
        <v>863</v>
      </c>
    </row>
    <row r="90" spans="1:8" x14ac:dyDescent="0.25">
      <c r="A90" s="9" t="s">
        <v>731</v>
      </c>
      <c r="B90" s="16">
        <v>2</v>
      </c>
      <c r="C90" s="18">
        <v>2</v>
      </c>
      <c r="D90" s="20"/>
      <c r="H90" t="s">
        <v>864</v>
      </c>
    </row>
    <row r="91" spans="1:8" x14ac:dyDescent="0.25">
      <c r="A91" s="9" t="s">
        <v>939</v>
      </c>
      <c r="B91" s="16">
        <v>0</v>
      </c>
      <c r="C91" s="18">
        <v>2</v>
      </c>
      <c r="D91" s="20"/>
      <c r="H91" t="s">
        <v>865</v>
      </c>
    </row>
    <row r="92" spans="1:8" x14ac:dyDescent="0.25">
      <c r="A92" s="9" t="s">
        <v>90</v>
      </c>
      <c r="B92" s="16">
        <v>5</v>
      </c>
      <c r="C92" s="18">
        <v>2</v>
      </c>
      <c r="D92" s="20"/>
      <c r="H92" t="s">
        <v>866</v>
      </c>
    </row>
    <row r="93" spans="1:8" x14ac:dyDescent="0.25">
      <c r="A93" s="9" t="s">
        <v>309</v>
      </c>
      <c r="B93" s="16">
        <v>5</v>
      </c>
      <c r="C93" s="18">
        <v>2</v>
      </c>
      <c r="D93" s="20"/>
      <c r="H93" t="s">
        <v>826</v>
      </c>
    </row>
    <row r="94" spans="1:8" x14ac:dyDescent="0.25">
      <c r="A94" s="9" t="s">
        <v>91</v>
      </c>
      <c r="B94" s="16">
        <v>5</v>
      </c>
      <c r="C94" s="18">
        <v>2</v>
      </c>
      <c r="D94" s="20"/>
      <c r="H94" t="s">
        <v>770</v>
      </c>
    </row>
    <row r="95" spans="1:8" x14ac:dyDescent="0.25">
      <c r="A95" s="9" t="s">
        <v>308</v>
      </c>
      <c r="B95" s="16">
        <v>5</v>
      </c>
      <c r="C95" s="18">
        <v>2</v>
      </c>
      <c r="D95" s="20"/>
      <c r="H95" t="s">
        <v>867</v>
      </c>
    </row>
    <row r="96" spans="1:8" x14ac:dyDescent="0.25">
      <c r="A96" s="9" t="s">
        <v>1069</v>
      </c>
      <c r="B96" s="16">
        <v>0</v>
      </c>
      <c r="C96" s="18">
        <v>2</v>
      </c>
      <c r="D96" s="20"/>
      <c r="H96" t="s">
        <v>707</v>
      </c>
    </row>
    <row r="97" spans="1:8" x14ac:dyDescent="0.25">
      <c r="A97" s="9" t="s">
        <v>1070</v>
      </c>
      <c r="B97" s="16">
        <v>0</v>
      </c>
      <c r="C97" s="18">
        <v>2</v>
      </c>
      <c r="D97" s="20"/>
      <c r="H97" t="s">
        <v>775</v>
      </c>
    </row>
    <row r="98" spans="1:8" x14ac:dyDescent="0.25">
      <c r="A98" s="9" t="s">
        <v>1071</v>
      </c>
      <c r="B98" s="16">
        <v>0</v>
      </c>
      <c r="C98" s="18">
        <v>2</v>
      </c>
      <c r="D98" s="20"/>
    </row>
    <row r="99" spans="1:8" x14ac:dyDescent="0.25">
      <c r="A99" s="9" t="s">
        <v>1072</v>
      </c>
      <c r="B99" s="16">
        <v>2</v>
      </c>
      <c r="C99" s="18">
        <v>2</v>
      </c>
      <c r="D99" s="20"/>
    </row>
    <row r="100" spans="1:8" x14ac:dyDescent="0.25">
      <c r="A100" s="9" t="s">
        <v>601</v>
      </c>
      <c r="B100" s="16">
        <v>0</v>
      </c>
      <c r="C100" s="18">
        <v>2</v>
      </c>
      <c r="D100" s="20"/>
    </row>
    <row r="101" spans="1:8" x14ac:dyDescent="0.25">
      <c r="A101" s="9" t="s">
        <v>284</v>
      </c>
      <c r="B101" s="16">
        <v>2</v>
      </c>
      <c r="C101" s="18">
        <v>2</v>
      </c>
      <c r="D101" s="20"/>
    </row>
    <row r="102" spans="1:8" x14ac:dyDescent="0.25">
      <c r="A102" s="9" t="s">
        <v>560</v>
      </c>
      <c r="B102" s="16">
        <v>4</v>
      </c>
      <c r="C102" s="18">
        <v>2</v>
      </c>
      <c r="D102" s="20"/>
    </row>
    <row r="103" spans="1:8" x14ac:dyDescent="0.25">
      <c r="A103" s="9" t="s">
        <v>472</v>
      </c>
      <c r="B103" s="16">
        <v>2</v>
      </c>
      <c r="C103" s="18">
        <v>2</v>
      </c>
      <c r="D103" s="20"/>
    </row>
    <row r="104" spans="1:8" x14ac:dyDescent="0.25">
      <c r="A104" s="9" t="s">
        <v>551</v>
      </c>
      <c r="B104" s="16">
        <v>0</v>
      </c>
      <c r="C104" s="18">
        <v>2</v>
      </c>
      <c r="D104" s="20"/>
    </row>
    <row r="105" spans="1:8" x14ac:dyDescent="0.25">
      <c r="A105" s="9" t="s">
        <v>1073</v>
      </c>
      <c r="B105" s="16">
        <v>0</v>
      </c>
      <c r="C105" s="18">
        <v>2</v>
      </c>
      <c r="D105" s="20"/>
    </row>
    <row r="106" spans="1:8" x14ac:dyDescent="0.25">
      <c r="A106" s="9" t="s">
        <v>1074</v>
      </c>
      <c r="B106" s="16">
        <v>0</v>
      </c>
      <c r="C106" s="18">
        <v>2</v>
      </c>
      <c r="D106" s="20"/>
    </row>
    <row r="107" spans="1:8" x14ac:dyDescent="0.25">
      <c r="A107" s="9" t="s">
        <v>1075</v>
      </c>
      <c r="B107" s="16">
        <v>0</v>
      </c>
      <c r="C107" s="18">
        <v>2</v>
      </c>
      <c r="D107" s="20"/>
    </row>
    <row r="108" spans="1:8" x14ac:dyDescent="0.25">
      <c r="A108" s="9" t="s">
        <v>1076</v>
      </c>
      <c r="B108" s="16">
        <v>0</v>
      </c>
      <c r="C108" s="18">
        <v>2</v>
      </c>
      <c r="D108" s="20"/>
    </row>
    <row r="109" spans="1:8" x14ac:dyDescent="0.25">
      <c r="A109" s="9" t="s">
        <v>1077</v>
      </c>
      <c r="B109" s="16">
        <v>0</v>
      </c>
      <c r="C109" s="18">
        <v>2</v>
      </c>
      <c r="D109" s="20"/>
    </row>
    <row r="110" spans="1:8" x14ac:dyDescent="0.25">
      <c r="A110" s="9" t="s">
        <v>1078</v>
      </c>
      <c r="B110" s="16">
        <v>0</v>
      </c>
      <c r="C110" s="18">
        <v>2</v>
      </c>
      <c r="D110" s="20"/>
    </row>
    <row r="111" spans="1:8" x14ac:dyDescent="0.25">
      <c r="A111" s="9" t="s">
        <v>388</v>
      </c>
      <c r="B111" s="16">
        <v>0</v>
      </c>
      <c r="C111" s="18">
        <v>2</v>
      </c>
      <c r="D111" s="20"/>
    </row>
    <row r="112" spans="1:8" x14ac:dyDescent="0.25">
      <c r="A112" s="9" t="s">
        <v>499</v>
      </c>
      <c r="B112" s="16">
        <v>1</v>
      </c>
      <c r="C112" s="18">
        <v>2</v>
      </c>
      <c r="D112" s="20"/>
    </row>
    <row r="113" spans="1:4" x14ac:dyDescent="0.25">
      <c r="A113" s="9" t="s">
        <v>387</v>
      </c>
      <c r="B113" s="16">
        <v>0</v>
      </c>
      <c r="C113" s="18">
        <v>2</v>
      </c>
      <c r="D113" s="20"/>
    </row>
    <row r="114" spans="1:4" x14ac:dyDescent="0.25">
      <c r="A114" s="9" t="s">
        <v>1079</v>
      </c>
      <c r="B114" s="16">
        <v>0</v>
      </c>
      <c r="C114" s="18">
        <v>2</v>
      </c>
      <c r="D114" s="20"/>
    </row>
    <row r="115" spans="1:4" x14ac:dyDescent="0.25">
      <c r="A115" s="9" t="s">
        <v>1080</v>
      </c>
      <c r="B115" s="16">
        <v>0</v>
      </c>
      <c r="C115" s="18">
        <v>2</v>
      </c>
      <c r="D115" s="20"/>
    </row>
    <row r="116" spans="1:4" x14ac:dyDescent="0.25">
      <c r="A116" s="9" t="s">
        <v>319</v>
      </c>
      <c r="B116" s="16">
        <v>1</v>
      </c>
      <c r="C116" s="18">
        <v>2</v>
      </c>
      <c r="D116" s="20"/>
    </row>
    <row r="117" spans="1:4" x14ac:dyDescent="0.25">
      <c r="A117" s="9" t="s">
        <v>320</v>
      </c>
      <c r="B117" s="16">
        <v>2</v>
      </c>
      <c r="C117" s="18">
        <v>2</v>
      </c>
      <c r="D117" s="20"/>
    </row>
    <row r="118" spans="1:4" x14ac:dyDescent="0.25">
      <c r="A118" s="9" t="s">
        <v>444</v>
      </c>
      <c r="B118" s="16">
        <v>4</v>
      </c>
      <c r="C118" s="18">
        <v>2</v>
      </c>
      <c r="D118" s="20"/>
    </row>
    <row r="119" spans="1:4" x14ac:dyDescent="0.25">
      <c r="A119" s="9" t="s">
        <v>452</v>
      </c>
      <c r="B119" s="16">
        <v>4</v>
      </c>
      <c r="C119" s="18">
        <v>2</v>
      </c>
      <c r="D119" s="20"/>
    </row>
    <row r="120" spans="1:4" x14ac:dyDescent="0.25">
      <c r="A120" s="9" t="s">
        <v>1081</v>
      </c>
      <c r="B120" s="16">
        <v>0</v>
      </c>
      <c r="C120" s="18">
        <v>2</v>
      </c>
      <c r="D120" s="20"/>
    </row>
    <row r="121" spans="1:4" x14ac:dyDescent="0.25">
      <c r="A121" s="9" t="s">
        <v>1082</v>
      </c>
      <c r="B121" s="16">
        <v>0</v>
      </c>
      <c r="C121" s="18">
        <v>2</v>
      </c>
      <c r="D121" s="20"/>
    </row>
    <row r="122" spans="1:4" x14ac:dyDescent="0.25">
      <c r="A122" s="9" t="s">
        <v>1083</v>
      </c>
      <c r="B122" s="16">
        <v>0</v>
      </c>
      <c r="C122" s="18">
        <v>2</v>
      </c>
      <c r="D122" s="20"/>
    </row>
    <row r="123" spans="1:4" x14ac:dyDescent="0.25">
      <c r="A123" s="9" t="s">
        <v>1084</v>
      </c>
      <c r="B123" s="16">
        <v>0</v>
      </c>
      <c r="C123" s="18">
        <v>2</v>
      </c>
      <c r="D123" s="20"/>
    </row>
    <row r="124" spans="1:4" x14ac:dyDescent="0.25">
      <c r="A124" s="9" t="s">
        <v>1085</v>
      </c>
      <c r="B124" s="16">
        <v>0</v>
      </c>
      <c r="C124" s="18">
        <v>2</v>
      </c>
      <c r="D124" s="20"/>
    </row>
    <row r="125" spans="1:4" x14ac:dyDescent="0.25">
      <c r="A125" s="9" t="s">
        <v>821</v>
      </c>
      <c r="B125" s="16">
        <v>10</v>
      </c>
      <c r="C125" s="18">
        <v>2</v>
      </c>
      <c r="D125" s="20"/>
    </row>
    <row r="126" spans="1:4" x14ac:dyDescent="0.25">
      <c r="A126" s="9" t="s">
        <v>571</v>
      </c>
      <c r="B126" s="16">
        <v>0</v>
      </c>
      <c r="C126" s="18">
        <v>2</v>
      </c>
      <c r="D126" s="20"/>
    </row>
    <row r="127" spans="1:4" x14ac:dyDescent="0.25">
      <c r="A127" s="9" t="s">
        <v>13</v>
      </c>
      <c r="B127" s="16">
        <v>1</v>
      </c>
      <c r="C127" s="18">
        <v>2</v>
      </c>
      <c r="D127" s="20"/>
    </row>
    <row r="128" spans="1:4" x14ac:dyDescent="0.25">
      <c r="A128" s="9" t="s">
        <v>631</v>
      </c>
      <c r="B128" s="16">
        <v>0</v>
      </c>
      <c r="C128" s="18">
        <v>2</v>
      </c>
      <c r="D128" s="20"/>
    </row>
    <row r="129" spans="1:4" x14ac:dyDescent="0.25">
      <c r="A129" s="9" t="s">
        <v>630</v>
      </c>
      <c r="B129" s="16">
        <v>0</v>
      </c>
      <c r="C129" s="18">
        <v>2</v>
      </c>
      <c r="D129" s="20"/>
    </row>
    <row r="130" spans="1:4" x14ac:dyDescent="0.25">
      <c r="A130" s="9" t="s">
        <v>1086</v>
      </c>
      <c r="B130" s="16">
        <v>0</v>
      </c>
      <c r="C130" s="18">
        <v>2</v>
      </c>
      <c r="D130" s="20"/>
    </row>
    <row r="131" spans="1:4" x14ac:dyDescent="0.25">
      <c r="A131" s="9" t="s">
        <v>1087</v>
      </c>
      <c r="B131" s="16">
        <v>0</v>
      </c>
      <c r="C131" s="18">
        <v>2</v>
      </c>
      <c r="D131" s="20"/>
    </row>
    <row r="132" spans="1:4" x14ac:dyDescent="0.25">
      <c r="A132" s="9" t="s">
        <v>1088</v>
      </c>
      <c r="B132" s="16">
        <v>0</v>
      </c>
      <c r="C132" s="18">
        <v>2</v>
      </c>
      <c r="D132" s="20"/>
    </row>
    <row r="133" spans="1:4" x14ac:dyDescent="0.25">
      <c r="A133" s="9" t="s">
        <v>1089</v>
      </c>
      <c r="B133" s="16">
        <v>0</v>
      </c>
      <c r="C133" s="18">
        <v>2</v>
      </c>
      <c r="D133" s="20"/>
    </row>
    <row r="134" spans="1:4" x14ac:dyDescent="0.25">
      <c r="A134" s="9" t="s">
        <v>578</v>
      </c>
      <c r="B134" s="16">
        <v>0</v>
      </c>
      <c r="C134" s="18">
        <v>2</v>
      </c>
      <c r="D134" s="20"/>
    </row>
    <row r="135" spans="1:4" x14ac:dyDescent="0.25">
      <c r="A135" s="9" t="s">
        <v>617</v>
      </c>
      <c r="B135" s="16">
        <v>1</v>
      </c>
      <c r="C135" s="18">
        <v>2</v>
      </c>
      <c r="D135" s="20"/>
    </row>
    <row r="136" spans="1:4" x14ac:dyDescent="0.25">
      <c r="A136" s="9" t="s">
        <v>1090</v>
      </c>
      <c r="B136" s="16">
        <v>0</v>
      </c>
      <c r="C136" s="18">
        <v>2</v>
      </c>
      <c r="D136" s="20"/>
    </row>
    <row r="137" spans="1:4" x14ac:dyDescent="0.25">
      <c r="A137" s="9" t="s">
        <v>285</v>
      </c>
      <c r="B137" s="16">
        <v>0</v>
      </c>
      <c r="C137" s="18">
        <v>2</v>
      </c>
      <c r="D137" s="20"/>
    </row>
    <row r="138" spans="1:4" x14ac:dyDescent="0.25">
      <c r="A138" s="9" t="s">
        <v>1091</v>
      </c>
      <c r="B138" s="16">
        <v>0</v>
      </c>
      <c r="C138" s="18">
        <v>2</v>
      </c>
      <c r="D138" s="20"/>
    </row>
    <row r="139" spans="1:4" x14ac:dyDescent="0.25">
      <c r="A139" s="9" t="s">
        <v>1092</v>
      </c>
      <c r="B139" s="16">
        <v>0</v>
      </c>
      <c r="C139" s="18">
        <v>2</v>
      </c>
      <c r="D139" s="20"/>
    </row>
    <row r="140" spans="1:4" x14ac:dyDescent="0.25">
      <c r="A140" s="9" t="s">
        <v>1093</v>
      </c>
      <c r="B140" s="16">
        <v>0</v>
      </c>
      <c r="C140" s="18">
        <v>2</v>
      </c>
      <c r="D140" s="20"/>
    </row>
    <row r="141" spans="1:4" x14ac:dyDescent="0.25">
      <c r="A141" s="9" t="s">
        <v>1094</v>
      </c>
      <c r="B141" s="16">
        <v>0</v>
      </c>
      <c r="C141" s="18">
        <v>2</v>
      </c>
      <c r="D141" s="20"/>
    </row>
    <row r="142" spans="1:4" x14ac:dyDescent="0.25">
      <c r="A142" s="9" t="s">
        <v>632</v>
      </c>
      <c r="B142" s="16">
        <v>0</v>
      </c>
      <c r="C142" s="18">
        <v>2</v>
      </c>
      <c r="D142" s="20"/>
    </row>
    <row r="143" spans="1:4" x14ac:dyDescent="0.25">
      <c r="A143" s="9" t="s">
        <v>629</v>
      </c>
      <c r="B143" s="16">
        <v>0</v>
      </c>
      <c r="C143" s="18">
        <v>2</v>
      </c>
      <c r="D143" s="20"/>
    </row>
    <row r="144" spans="1:4" x14ac:dyDescent="0.25">
      <c r="A144" s="9" t="s">
        <v>628</v>
      </c>
      <c r="B144" s="16">
        <v>0</v>
      </c>
      <c r="C144" s="18">
        <v>2</v>
      </c>
      <c r="D144" s="20"/>
    </row>
    <row r="145" spans="1:4" x14ac:dyDescent="0.25">
      <c r="A145" s="9" t="s">
        <v>806</v>
      </c>
      <c r="B145" s="16">
        <v>6</v>
      </c>
      <c r="C145" s="18">
        <v>2</v>
      </c>
      <c r="D145" s="20"/>
    </row>
    <row r="146" spans="1:4" x14ac:dyDescent="0.25">
      <c r="A146" s="9" t="s">
        <v>243</v>
      </c>
      <c r="B146" s="16">
        <v>0</v>
      </c>
      <c r="C146" s="18">
        <v>2</v>
      </c>
      <c r="D146" s="20"/>
    </row>
    <row r="147" spans="1:4" x14ac:dyDescent="0.25">
      <c r="A147" s="9" t="s">
        <v>299</v>
      </c>
      <c r="B147" s="16">
        <v>0</v>
      </c>
      <c r="C147" s="18">
        <v>2</v>
      </c>
      <c r="D147" s="20"/>
    </row>
    <row r="148" spans="1:4" x14ac:dyDescent="0.25">
      <c r="A148" s="9" t="s">
        <v>1095</v>
      </c>
      <c r="B148" s="16">
        <v>0</v>
      </c>
      <c r="C148" s="18">
        <v>2</v>
      </c>
      <c r="D148" s="20"/>
    </row>
    <row r="149" spans="1:4" x14ac:dyDescent="0.25">
      <c r="A149" s="9" t="s">
        <v>95</v>
      </c>
      <c r="B149" s="16">
        <v>0</v>
      </c>
      <c r="C149" s="18">
        <v>2</v>
      </c>
      <c r="D149" s="20"/>
    </row>
    <row r="150" spans="1:4" x14ac:dyDescent="0.25">
      <c r="A150" s="9" t="s">
        <v>1096</v>
      </c>
      <c r="B150" s="16">
        <v>1</v>
      </c>
      <c r="C150" s="18">
        <v>2</v>
      </c>
      <c r="D150" s="20"/>
    </row>
    <row r="151" spans="1:4" x14ac:dyDescent="0.25">
      <c r="A151" s="9" t="s">
        <v>1097</v>
      </c>
      <c r="B151" s="16">
        <v>0</v>
      </c>
      <c r="C151" s="18">
        <v>2</v>
      </c>
      <c r="D151" s="20"/>
    </row>
    <row r="152" spans="1:4" x14ac:dyDescent="0.25">
      <c r="A152" s="9" t="s">
        <v>1098</v>
      </c>
      <c r="B152" s="16">
        <v>0</v>
      </c>
      <c r="C152" s="18">
        <v>2</v>
      </c>
      <c r="D152" s="20"/>
    </row>
    <row r="153" spans="1:4" x14ac:dyDescent="0.25">
      <c r="A153" s="9" t="s">
        <v>123</v>
      </c>
      <c r="B153" s="16">
        <v>2</v>
      </c>
      <c r="C153" s="18">
        <v>2</v>
      </c>
      <c r="D153" s="20"/>
    </row>
    <row r="154" spans="1:4" x14ac:dyDescent="0.25">
      <c r="A154" s="9" t="s">
        <v>947</v>
      </c>
      <c r="B154" s="16">
        <v>1</v>
      </c>
      <c r="C154" s="18">
        <v>2</v>
      </c>
      <c r="D154" s="20"/>
    </row>
    <row r="155" spans="1:4" x14ac:dyDescent="0.25">
      <c r="A155" s="9" t="s">
        <v>1099</v>
      </c>
      <c r="B155" s="16">
        <v>0</v>
      </c>
      <c r="C155" s="18">
        <v>2</v>
      </c>
      <c r="D155" s="20"/>
    </row>
    <row r="156" spans="1:4" x14ac:dyDescent="0.25">
      <c r="A156" s="9" t="s">
        <v>574</v>
      </c>
      <c r="B156" s="16">
        <v>0</v>
      </c>
      <c r="C156" s="18">
        <v>2</v>
      </c>
      <c r="D156" s="20"/>
    </row>
    <row r="157" spans="1:4" x14ac:dyDescent="0.25">
      <c r="A157" s="9" t="s">
        <v>104</v>
      </c>
      <c r="B157" s="16">
        <v>2</v>
      </c>
      <c r="C157" s="18">
        <v>2</v>
      </c>
      <c r="D157" s="20"/>
    </row>
    <row r="158" spans="1:4" x14ac:dyDescent="0.25">
      <c r="A158" s="9" t="s">
        <v>391</v>
      </c>
      <c r="B158" s="16">
        <v>0</v>
      </c>
      <c r="C158" s="18">
        <v>2</v>
      </c>
      <c r="D158" s="20"/>
    </row>
    <row r="159" spans="1:4" x14ac:dyDescent="0.25">
      <c r="A159" s="9" t="s">
        <v>534</v>
      </c>
      <c r="B159" s="16">
        <v>0</v>
      </c>
      <c r="C159" s="18">
        <v>2</v>
      </c>
      <c r="D159" s="20"/>
    </row>
    <row r="160" spans="1:4" x14ac:dyDescent="0.25">
      <c r="A160" s="9" t="s">
        <v>1100</v>
      </c>
      <c r="B160" s="16">
        <v>0</v>
      </c>
      <c r="C160" s="18">
        <v>2</v>
      </c>
      <c r="D160" s="20"/>
    </row>
    <row r="161" spans="1:4" x14ac:dyDescent="0.25">
      <c r="A161" s="9" t="s">
        <v>894</v>
      </c>
      <c r="B161" s="16">
        <v>0</v>
      </c>
      <c r="C161" s="18">
        <v>2</v>
      </c>
      <c r="D161" s="20"/>
    </row>
    <row r="162" spans="1:4" x14ac:dyDescent="0.25">
      <c r="A162" s="9" t="s">
        <v>1101</v>
      </c>
      <c r="B162" s="16">
        <v>2</v>
      </c>
      <c r="C162" s="18">
        <v>2</v>
      </c>
      <c r="D162" s="20"/>
    </row>
    <row r="163" spans="1:4" x14ac:dyDescent="0.25">
      <c r="A163" s="9" t="s">
        <v>178</v>
      </c>
      <c r="B163" s="16">
        <v>1</v>
      </c>
      <c r="C163" s="18">
        <v>2</v>
      </c>
      <c r="D163" s="20"/>
    </row>
    <row r="164" spans="1:4" x14ac:dyDescent="0.25">
      <c r="A164" s="9" t="s">
        <v>1102</v>
      </c>
      <c r="B164" s="16">
        <v>0</v>
      </c>
      <c r="C164" s="18">
        <v>2</v>
      </c>
      <c r="D164" s="20"/>
    </row>
    <row r="165" spans="1:4" x14ac:dyDescent="0.25">
      <c r="A165" s="9" t="s">
        <v>1103</v>
      </c>
      <c r="B165" s="16">
        <v>0</v>
      </c>
      <c r="C165" s="18">
        <v>2</v>
      </c>
      <c r="D165" s="20"/>
    </row>
    <row r="166" spans="1:4" x14ac:dyDescent="0.25">
      <c r="A166" s="9" t="s">
        <v>1104</v>
      </c>
      <c r="B166" s="16">
        <v>0</v>
      </c>
      <c r="C166" s="18">
        <v>2</v>
      </c>
      <c r="D166" s="20"/>
    </row>
    <row r="167" spans="1:4" x14ac:dyDescent="0.25">
      <c r="A167" s="9" t="s">
        <v>709</v>
      </c>
      <c r="B167" s="16">
        <v>0</v>
      </c>
      <c r="C167" s="18">
        <v>2</v>
      </c>
      <c r="D167" s="20"/>
    </row>
    <row r="168" spans="1:4" x14ac:dyDescent="0.25">
      <c r="A168" s="9" t="s">
        <v>1105</v>
      </c>
      <c r="B168" s="16">
        <v>0</v>
      </c>
      <c r="C168" s="18">
        <v>2</v>
      </c>
      <c r="D168" s="20"/>
    </row>
    <row r="169" spans="1:4" x14ac:dyDescent="0.25">
      <c r="A169" s="9" t="s">
        <v>1106</v>
      </c>
      <c r="B169" s="16">
        <v>0</v>
      </c>
      <c r="C169" s="18">
        <v>2</v>
      </c>
      <c r="D169" s="20"/>
    </row>
    <row r="170" spans="1:4" x14ac:dyDescent="0.25">
      <c r="A170" s="9" t="s">
        <v>721</v>
      </c>
      <c r="B170" s="16">
        <v>0</v>
      </c>
      <c r="C170" s="18">
        <v>2</v>
      </c>
      <c r="D170" s="20"/>
    </row>
    <row r="171" spans="1:4" x14ac:dyDescent="0.25">
      <c r="A171" s="9" t="s">
        <v>1000</v>
      </c>
      <c r="B171" s="16">
        <v>0</v>
      </c>
      <c r="C171" s="18">
        <v>2</v>
      </c>
      <c r="D171" s="20"/>
    </row>
    <row r="172" spans="1:4" x14ac:dyDescent="0.25">
      <c r="A172" s="9" t="s">
        <v>722</v>
      </c>
      <c r="B172" s="16">
        <v>4</v>
      </c>
      <c r="C172" s="18">
        <v>2</v>
      </c>
      <c r="D172" s="20"/>
    </row>
    <row r="173" spans="1:4" x14ac:dyDescent="0.25">
      <c r="A173" s="9" t="s">
        <v>500</v>
      </c>
      <c r="B173" s="16">
        <v>2</v>
      </c>
      <c r="C173" s="18">
        <v>2</v>
      </c>
      <c r="D173" s="20"/>
    </row>
    <row r="174" spans="1:4" x14ac:dyDescent="0.25">
      <c r="A174" s="9" t="s">
        <v>1107</v>
      </c>
      <c r="B174" s="16">
        <v>0</v>
      </c>
      <c r="C174" s="18">
        <v>2</v>
      </c>
      <c r="D174" s="20"/>
    </row>
    <row r="175" spans="1:4" x14ac:dyDescent="0.25">
      <c r="A175" s="9" t="s">
        <v>936</v>
      </c>
      <c r="B175" s="16">
        <v>0</v>
      </c>
      <c r="C175" s="18">
        <v>2</v>
      </c>
      <c r="D175" s="20"/>
    </row>
    <row r="176" spans="1:4" x14ac:dyDescent="0.25">
      <c r="A176" s="9" t="s">
        <v>577</v>
      </c>
      <c r="B176" s="16">
        <v>0</v>
      </c>
      <c r="C176" s="18">
        <v>2</v>
      </c>
      <c r="D176" s="20"/>
    </row>
    <row r="177" spans="1:4" x14ac:dyDescent="0.25">
      <c r="A177" s="9" t="s">
        <v>79</v>
      </c>
      <c r="B177" s="16">
        <v>0</v>
      </c>
      <c r="C177" s="18">
        <v>2</v>
      </c>
      <c r="D177" s="20"/>
    </row>
    <row r="178" spans="1:4" x14ac:dyDescent="0.25">
      <c r="A178" s="9" t="s">
        <v>1108</v>
      </c>
      <c r="B178" s="16">
        <v>1</v>
      </c>
      <c r="C178" s="18">
        <v>2</v>
      </c>
      <c r="D178" s="20"/>
    </row>
    <row r="179" spans="1:4" x14ac:dyDescent="0.25">
      <c r="A179" s="9" t="s">
        <v>1109</v>
      </c>
      <c r="B179" s="16">
        <v>0</v>
      </c>
      <c r="C179" s="18">
        <v>2</v>
      </c>
      <c r="D179" s="20"/>
    </row>
    <row r="180" spans="1:4" x14ac:dyDescent="0.25">
      <c r="A180" s="9" t="s">
        <v>1110</v>
      </c>
      <c r="B180" s="16">
        <v>2</v>
      </c>
      <c r="C180" s="18">
        <v>2</v>
      </c>
      <c r="D180" s="20"/>
    </row>
    <row r="181" spans="1:4" x14ac:dyDescent="0.25">
      <c r="A181" s="9" t="s">
        <v>180</v>
      </c>
      <c r="B181" s="16">
        <v>0</v>
      </c>
      <c r="C181" s="18">
        <v>2</v>
      </c>
      <c r="D181" s="20"/>
    </row>
    <row r="182" spans="1:4" x14ac:dyDescent="0.25">
      <c r="A182" s="9" t="s">
        <v>96</v>
      </c>
      <c r="B182" s="16">
        <v>0</v>
      </c>
      <c r="C182" s="18">
        <v>2</v>
      </c>
      <c r="D182" s="20"/>
    </row>
    <row r="183" spans="1:4" x14ac:dyDescent="0.25">
      <c r="A183" s="9" t="s">
        <v>1111</v>
      </c>
      <c r="B183" s="16">
        <v>0</v>
      </c>
      <c r="C183" s="18">
        <v>2</v>
      </c>
      <c r="D183" s="20"/>
    </row>
    <row r="184" spans="1:4" x14ac:dyDescent="0.25">
      <c r="A184" s="9" t="s">
        <v>97</v>
      </c>
      <c r="B184" s="16">
        <v>0</v>
      </c>
      <c r="C184" s="18">
        <v>2</v>
      </c>
      <c r="D184" s="20"/>
    </row>
    <row r="185" spans="1:4" x14ac:dyDescent="0.25">
      <c r="A185" s="9" t="s">
        <v>114</v>
      </c>
      <c r="B185" s="16">
        <v>0</v>
      </c>
      <c r="C185" s="18">
        <v>2</v>
      </c>
      <c r="D185" s="20"/>
    </row>
    <row r="186" spans="1:4" x14ac:dyDescent="0.25">
      <c r="A186" s="9" t="s">
        <v>1112</v>
      </c>
      <c r="B186" s="16">
        <v>1</v>
      </c>
      <c r="C186" s="18">
        <v>2</v>
      </c>
      <c r="D186" s="20"/>
    </row>
    <row r="187" spans="1:4" x14ac:dyDescent="0.25">
      <c r="A187" s="9" t="s">
        <v>882</v>
      </c>
      <c r="B187" s="16">
        <v>3</v>
      </c>
      <c r="C187" s="18">
        <v>2</v>
      </c>
      <c r="D187" s="20"/>
    </row>
    <row r="188" spans="1:4" x14ac:dyDescent="0.25">
      <c r="A188" s="9" t="s">
        <v>1113</v>
      </c>
      <c r="B188" s="16">
        <v>0</v>
      </c>
      <c r="C188" s="18">
        <v>2</v>
      </c>
      <c r="D188" s="20"/>
    </row>
    <row r="189" spans="1:4" x14ac:dyDescent="0.25">
      <c r="A189" s="9" t="s">
        <v>1114</v>
      </c>
      <c r="B189" s="16">
        <v>0</v>
      </c>
      <c r="C189" s="18">
        <v>2</v>
      </c>
      <c r="D189" s="20"/>
    </row>
    <row r="190" spans="1:4" x14ac:dyDescent="0.25">
      <c r="A190" s="9" t="s">
        <v>518</v>
      </c>
      <c r="B190" s="16">
        <v>1</v>
      </c>
      <c r="C190" s="18">
        <v>2</v>
      </c>
      <c r="D190" s="20"/>
    </row>
    <row r="191" spans="1:4" x14ac:dyDescent="0.25">
      <c r="A191" s="9" t="s">
        <v>1115</v>
      </c>
      <c r="B191" s="16">
        <v>1</v>
      </c>
      <c r="C191" s="18">
        <v>2</v>
      </c>
      <c r="D191" s="20"/>
    </row>
    <row r="192" spans="1:4" x14ac:dyDescent="0.25">
      <c r="A192" s="9" t="s">
        <v>779</v>
      </c>
      <c r="B192" s="16">
        <v>1</v>
      </c>
      <c r="C192" s="18">
        <v>2</v>
      </c>
      <c r="D192" s="20"/>
    </row>
    <row r="193" spans="1:4" x14ac:dyDescent="0.25">
      <c r="A193" s="9" t="s">
        <v>548</v>
      </c>
      <c r="B193" s="16">
        <v>0</v>
      </c>
      <c r="C193" s="18">
        <v>2</v>
      </c>
      <c r="D193" s="20"/>
    </row>
    <row r="194" spans="1:4" x14ac:dyDescent="0.25">
      <c r="A194" s="9" t="s">
        <v>1116</v>
      </c>
      <c r="B194" s="16">
        <v>0</v>
      </c>
      <c r="C194" s="18">
        <v>2</v>
      </c>
      <c r="D194" s="20"/>
    </row>
    <row r="195" spans="1:4" x14ac:dyDescent="0.25">
      <c r="A195" s="9" t="s">
        <v>541</v>
      </c>
      <c r="B195" s="16">
        <v>1</v>
      </c>
      <c r="C195" s="18">
        <v>2</v>
      </c>
      <c r="D195" s="20"/>
    </row>
    <row r="196" spans="1:4" x14ac:dyDescent="0.25">
      <c r="A196" s="9" t="s">
        <v>357</v>
      </c>
      <c r="B196" s="16">
        <v>0</v>
      </c>
      <c r="C196" s="18">
        <v>2</v>
      </c>
      <c r="D196" s="20"/>
    </row>
    <row r="197" spans="1:4" x14ac:dyDescent="0.25">
      <c r="A197" s="9" t="s">
        <v>937</v>
      </c>
      <c r="B197" s="16">
        <v>0</v>
      </c>
      <c r="C197" s="18">
        <v>2</v>
      </c>
      <c r="D197" s="20"/>
    </row>
    <row r="198" spans="1:4" x14ac:dyDescent="0.25">
      <c r="A198" s="9" t="s">
        <v>1117</v>
      </c>
      <c r="B198" s="16">
        <v>0</v>
      </c>
      <c r="C198" s="18">
        <v>2</v>
      </c>
      <c r="D198" s="20"/>
    </row>
    <row r="199" spans="1:4" x14ac:dyDescent="0.25">
      <c r="A199" s="9" t="s">
        <v>277</v>
      </c>
      <c r="B199" s="16">
        <v>0</v>
      </c>
      <c r="C199" s="18">
        <v>2</v>
      </c>
      <c r="D199" s="20"/>
    </row>
    <row r="200" spans="1:4" x14ac:dyDescent="0.25">
      <c r="A200" s="9" t="s">
        <v>365</v>
      </c>
      <c r="B200" s="16">
        <v>0</v>
      </c>
      <c r="C200" s="18">
        <v>2</v>
      </c>
      <c r="D200" s="20"/>
    </row>
    <row r="201" spans="1:4" x14ac:dyDescent="0.25">
      <c r="A201" s="9" t="s">
        <v>508</v>
      </c>
      <c r="B201" s="16">
        <v>0</v>
      </c>
      <c r="C201" s="18">
        <v>2</v>
      </c>
      <c r="D201" s="20"/>
    </row>
    <row r="202" spans="1:4" x14ac:dyDescent="0.25">
      <c r="A202" s="9" t="s">
        <v>802</v>
      </c>
      <c r="B202" s="16">
        <v>0</v>
      </c>
      <c r="C202" s="18">
        <v>2</v>
      </c>
      <c r="D202" s="20"/>
    </row>
    <row r="203" spans="1:4" x14ac:dyDescent="0.25">
      <c r="A203" s="9" t="s">
        <v>1118</v>
      </c>
      <c r="B203" s="16">
        <v>0</v>
      </c>
      <c r="C203" s="18">
        <v>2</v>
      </c>
      <c r="D203" s="20"/>
    </row>
    <row r="204" spans="1:4" x14ac:dyDescent="0.25">
      <c r="A204" s="9" t="s">
        <v>1119</v>
      </c>
      <c r="B204" s="16">
        <v>0</v>
      </c>
      <c r="C204" s="18">
        <v>2</v>
      </c>
      <c r="D204" s="20"/>
    </row>
    <row r="205" spans="1:4" x14ac:dyDescent="0.25">
      <c r="A205" s="9" t="s">
        <v>1120</v>
      </c>
      <c r="B205" s="16">
        <v>0</v>
      </c>
      <c r="C205" s="18">
        <v>2</v>
      </c>
      <c r="D205" s="20"/>
    </row>
    <row r="206" spans="1:4" x14ac:dyDescent="0.25">
      <c r="A206" s="9" t="s">
        <v>880</v>
      </c>
      <c r="B206" s="16">
        <v>0</v>
      </c>
      <c r="C206" s="18">
        <v>2</v>
      </c>
      <c r="D206" s="20"/>
    </row>
    <row r="207" spans="1:4" x14ac:dyDescent="0.25">
      <c r="A207" s="9" t="s">
        <v>312</v>
      </c>
      <c r="B207" s="16">
        <v>0</v>
      </c>
      <c r="C207" s="18">
        <v>2</v>
      </c>
      <c r="D207" s="20"/>
    </row>
    <row r="208" spans="1:4" x14ac:dyDescent="0.25">
      <c r="A208" s="9" t="s">
        <v>149</v>
      </c>
      <c r="B208" s="16">
        <v>4</v>
      </c>
      <c r="C208" s="18">
        <v>2</v>
      </c>
      <c r="D208" s="20"/>
    </row>
    <row r="209" spans="1:4" x14ac:dyDescent="0.25">
      <c r="A209" s="9" t="s">
        <v>339</v>
      </c>
      <c r="B209" s="16">
        <v>2</v>
      </c>
      <c r="C209" s="18">
        <v>2</v>
      </c>
      <c r="D209" s="20"/>
    </row>
    <row r="210" spans="1:4" x14ac:dyDescent="0.25">
      <c r="A210" s="9" t="s">
        <v>1121</v>
      </c>
      <c r="B210" s="16">
        <v>0</v>
      </c>
      <c r="C210" s="18">
        <v>2</v>
      </c>
      <c r="D210" s="20"/>
    </row>
    <row r="211" spans="1:4" x14ac:dyDescent="0.25">
      <c r="A211" s="9" t="s">
        <v>447</v>
      </c>
      <c r="B211" s="16">
        <v>0</v>
      </c>
      <c r="C211" s="18">
        <v>2</v>
      </c>
      <c r="D211" s="20"/>
    </row>
    <row r="212" spans="1:4" x14ac:dyDescent="0.25">
      <c r="A212" s="9" t="s">
        <v>1122</v>
      </c>
      <c r="B212" s="16">
        <v>0</v>
      </c>
      <c r="C212" s="18">
        <v>2</v>
      </c>
      <c r="D212" s="20"/>
    </row>
    <row r="213" spans="1:4" x14ac:dyDescent="0.25">
      <c r="A213" s="9" t="s">
        <v>1123</v>
      </c>
      <c r="B213" s="16">
        <v>0</v>
      </c>
      <c r="C213" s="18">
        <v>2</v>
      </c>
      <c r="D213" s="20"/>
    </row>
    <row r="214" spans="1:4" x14ac:dyDescent="0.25">
      <c r="A214" s="9" t="s">
        <v>362</v>
      </c>
      <c r="B214" s="16">
        <v>0</v>
      </c>
      <c r="C214" s="18">
        <v>2</v>
      </c>
      <c r="D214" s="20"/>
    </row>
    <row r="215" spans="1:4" x14ac:dyDescent="0.25">
      <c r="A215" s="9" t="s">
        <v>429</v>
      </c>
      <c r="B215" s="16">
        <v>4</v>
      </c>
      <c r="C215" s="18">
        <v>2</v>
      </c>
      <c r="D215" s="20"/>
    </row>
    <row r="216" spans="1:4" x14ac:dyDescent="0.25">
      <c r="A216" s="9" t="s">
        <v>822</v>
      </c>
      <c r="B216" s="16">
        <v>1</v>
      </c>
      <c r="C216" s="18">
        <v>2</v>
      </c>
      <c r="D216" s="20"/>
    </row>
    <row r="217" spans="1:4" x14ac:dyDescent="0.25">
      <c r="A217" s="9" t="s">
        <v>1124</v>
      </c>
      <c r="B217" s="16">
        <v>0</v>
      </c>
      <c r="C217" s="18">
        <v>2</v>
      </c>
      <c r="D217" s="20"/>
    </row>
    <row r="218" spans="1:4" x14ac:dyDescent="0.25">
      <c r="A218" s="9" t="s">
        <v>961</v>
      </c>
      <c r="B218" s="16">
        <v>0</v>
      </c>
      <c r="C218" s="18">
        <v>2</v>
      </c>
      <c r="D218" s="20"/>
    </row>
    <row r="219" spans="1:4" x14ac:dyDescent="0.25">
      <c r="A219" s="9" t="s">
        <v>1125</v>
      </c>
      <c r="B219" s="16">
        <v>0</v>
      </c>
      <c r="C219" s="18">
        <v>2</v>
      </c>
      <c r="D219" s="20"/>
    </row>
    <row r="220" spans="1:4" x14ac:dyDescent="0.25">
      <c r="A220" s="9" t="s">
        <v>1126</v>
      </c>
      <c r="B220" s="16">
        <v>2</v>
      </c>
      <c r="C220" s="18">
        <v>2</v>
      </c>
      <c r="D220" s="20"/>
    </row>
    <row r="221" spans="1:4" x14ac:dyDescent="0.25">
      <c r="A221" s="9" t="s">
        <v>814</v>
      </c>
      <c r="B221" s="16">
        <v>0</v>
      </c>
      <c r="C221" s="18">
        <v>2</v>
      </c>
      <c r="D221" s="20"/>
    </row>
    <row r="222" spans="1:4" x14ac:dyDescent="0.25">
      <c r="A222" s="9" t="s">
        <v>1127</v>
      </c>
      <c r="B222" s="16">
        <v>0</v>
      </c>
      <c r="C222" s="18">
        <v>2</v>
      </c>
      <c r="D222" s="20"/>
    </row>
    <row r="223" spans="1:4" x14ac:dyDescent="0.25">
      <c r="A223" s="9" t="s">
        <v>367</v>
      </c>
      <c r="B223" s="16">
        <v>2</v>
      </c>
      <c r="C223" s="18">
        <v>2</v>
      </c>
      <c r="D223" s="20"/>
    </row>
    <row r="224" spans="1:4" x14ac:dyDescent="0.25">
      <c r="A224" s="9" t="s">
        <v>1128</v>
      </c>
      <c r="B224" s="16">
        <v>0</v>
      </c>
      <c r="C224" s="18">
        <v>2</v>
      </c>
      <c r="D224" s="20"/>
    </row>
    <row r="225" spans="1:4" x14ac:dyDescent="0.25">
      <c r="A225" s="9" t="s">
        <v>1129</v>
      </c>
      <c r="B225" s="16">
        <v>4</v>
      </c>
      <c r="C225" s="18">
        <v>2</v>
      </c>
      <c r="D225" s="20"/>
    </row>
    <row r="226" spans="1:4" x14ac:dyDescent="0.25">
      <c r="A226" s="9" t="s">
        <v>759</v>
      </c>
      <c r="B226" s="16">
        <v>1</v>
      </c>
      <c r="C226" s="18">
        <v>2</v>
      </c>
      <c r="D226" s="20"/>
    </row>
    <row r="227" spans="1:4" x14ac:dyDescent="0.25">
      <c r="A227" s="9" t="s">
        <v>750</v>
      </c>
      <c r="B227" s="16">
        <v>0</v>
      </c>
      <c r="C227" s="18">
        <v>2</v>
      </c>
      <c r="D227" s="20"/>
    </row>
    <row r="228" spans="1:4" x14ac:dyDescent="0.25">
      <c r="A228" s="9" t="s">
        <v>403</v>
      </c>
      <c r="B228" s="16">
        <v>0</v>
      </c>
      <c r="C228" s="18">
        <v>2</v>
      </c>
      <c r="D228" s="20"/>
    </row>
    <row r="229" spans="1:4" x14ac:dyDescent="0.25">
      <c r="A229" s="9" t="s">
        <v>1130</v>
      </c>
      <c r="B229" s="16">
        <v>0</v>
      </c>
      <c r="C229" s="18">
        <v>2</v>
      </c>
      <c r="D229" s="20"/>
    </row>
    <row r="230" spans="1:4" x14ac:dyDescent="0.25">
      <c r="A230" s="9" t="s">
        <v>1131</v>
      </c>
      <c r="B230" s="16">
        <v>0</v>
      </c>
      <c r="C230" s="18">
        <v>2</v>
      </c>
      <c r="D230" s="20"/>
    </row>
    <row r="231" spans="1:4" x14ac:dyDescent="0.25">
      <c r="A231" s="9" t="s">
        <v>424</v>
      </c>
      <c r="B231" s="16">
        <v>0</v>
      </c>
      <c r="C231" s="18">
        <v>2</v>
      </c>
      <c r="D231" s="20"/>
    </row>
    <row r="232" spans="1:4" x14ac:dyDescent="0.25">
      <c r="A232" s="9" t="s">
        <v>1021</v>
      </c>
      <c r="B232" s="16">
        <v>3</v>
      </c>
      <c r="C232" s="18">
        <v>2</v>
      </c>
      <c r="D232" s="20"/>
    </row>
    <row r="233" spans="1:4" x14ac:dyDescent="0.25">
      <c r="A233" s="9" t="s">
        <v>490</v>
      </c>
      <c r="B233" s="16">
        <v>0</v>
      </c>
      <c r="C233" s="18">
        <v>2</v>
      </c>
      <c r="D233" s="20"/>
    </row>
    <row r="234" spans="1:4" x14ac:dyDescent="0.25">
      <c r="A234" s="9" t="s">
        <v>425</v>
      </c>
      <c r="B234" s="16">
        <v>2</v>
      </c>
      <c r="C234" s="18">
        <v>2</v>
      </c>
      <c r="D234" s="20"/>
    </row>
    <row r="235" spans="1:4" x14ac:dyDescent="0.25">
      <c r="A235" s="9" t="s">
        <v>962</v>
      </c>
      <c r="B235" s="16">
        <v>0</v>
      </c>
      <c r="C235" s="18">
        <v>2</v>
      </c>
      <c r="D235" s="20"/>
    </row>
    <row r="236" spans="1:4" x14ac:dyDescent="0.25">
      <c r="A236" s="9" t="s">
        <v>899</v>
      </c>
      <c r="B236" s="16">
        <v>1</v>
      </c>
      <c r="C236" s="18">
        <v>2</v>
      </c>
      <c r="D236" s="20"/>
    </row>
    <row r="237" spans="1:4" x14ac:dyDescent="0.25">
      <c r="A237" s="9" t="s">
        <v>824</v>
      </c>
      <c r="B237" s="16">
        <v>0</v>
      </c>
      <c r="C237" s="18">
        <v>2</v>
      </c>
      <c r="D237" s="20"/>
    </row>
    <row r="238" spans="1:4" x14ac:dyDescent="0.25">
      <c r="A238" s="9" t="s">
        <v>1132</v>
      </c>
      <c r="B238" s="16">
        <v>0</v>
      </c>
      <c r="C238" s="18">
        <v>2</v>
      </c>
      <c r="D238" s="20"/>
    </row>
    <row r="239" spans="1:4" x14ac:dyDescent="0.25">
      <c r="A239" s="9" t="s">
        <v>827</v>
      </c>
      <c r="B239" s="16">
        <v>0</v>
      </c>
      <c r="C239" s="18">
        <v>2</v>
      </c>
      <c r="D239" s="20"/>
    </row>
    <row r="240" spans="1:4" x14ac:dyDescent="0.25">
      <c r="A240" s="9" t="s">
        <v>1133</v>
      </c>
      <c r="B240" s="16">
        <v>0</v>
      </c>
      <c r="C240" s="18">
        <v>2</v>
      </c>
      <c r="D240" s="20"/>
    </row>
    <row r="241" spans="1:4" x14ac:dyDescent="0.25">
      <c r="A241" s="9" t="s">
        <v>1134</v>
      </c>
      <c r="B241" s="16">
        <v>0</v>
      </c>
      <c r="C241" s="18">
        <v>2</v>
      </c>
      <c r="D241" s="20"/>
    </row>
    <row r="242" spans="1:4" x14ac:dyDescent="0.25">
      <c r="A242" s="9" t="s">
        <v>216</v>
      </c>
      <c r="B242" s="16">
        <v>0</v>
      </c>
      <c r="C242" s="18">
        <v>2</v>
      </c>
      <c r="D242" s="20"/>
    </row>
    <row r="243" spans="1:4" x14ac:dyDescent="0.25">
      <c r="A243" s="9" t="s">
        <v>524</v>
      </c>
      <c r="B243" s="16">
        <v>0</v>
      </c>
      <c r="C243" s="18">
        <v>2</v>
      </c>
      <c r="D243" s="20"/>
    </row>
    <row r="244" spans="1:4" x14ac:dyDescent="0.25">
      <c r="A244" s="9" t="s">
        <v>1135</v>
      </c>
      <c r="B244" s="16">
        <v>0</v>
      </c>
      <c r="C244" s="18">
        <v>2</v>
      </c>
      <c r="D244" s="20"/>
    </row>
    <row r="245" spans="1:4" x14ac:dyDescent="0.25">
      <c r="A245" s="9" t="s">
        <v>461</v>
      </c>
      <c r="B245" s="16">
        <v>0</v>
      </c>
      <c r="C245" s="18">
        <v>2</v>
      </c>
      <c r="D245" s="20"/>
    </row>
    <row r="246" spans="1:4" x14ac:dyDescent="0.25">
      <c r="A246" s="9" t="s">
        <v>952</v>
      </c>
      <c r="B246" s="16">
        <v>0</v>
      </c>
      <c r="C246" s="18">
        <v>2</v>
      </c>
      <c r="D246" s="20"/>
    </row>
    <row r="247" spans="1:4" x14ac:dyDescent="0.25">
      <c r="A247" s="9" t="s">
        <v>881</v>
      </c>
      <c r="B247" s="16">
        <v>4</v>
      </c>
      <c r="C247" s="18">
        <v>2</v>
      </c>
      <c r="D247" s="20"/>
    </row>
    <row r="248" spans="1:4" x14ac:dyDescent="0.25">
      <c r="A248" s="9" t="s">
        <v>951</v>
      </c>
      <c r="B248" s="16">
        <v>0</v>
      </c>
      <c r="C248" s="18">
        <v>2</v>
      </c>
      <c r="D248" s="20"/>
    </row>
    <row r="249" spans="1:4" x14ac:dyDescent="0.25">
      <c r="A249" s="9" t="s">
        <v>751</v>
      </c>
      <c r="B249" s="16">
        <v>0</v>
      </c>
      <c r="C249" s="18">
        <v>2</v>
      </c>
      <c r="D249" s="20"/>
    </row>
    <row r="250" spans="1:4" x14ac:dyDescent="0.25">
      <c r="A250" s="9" t="s">
        <v>1136</v>
      </c>
      <c r="B250" s="16">
        <v>0</v>
      </c>
      <c r="C250" s="18">
        <v>2</v>
      </c>
      <c r="D250" s="20"/>
    </row>
    <row r="251" spans="1:4" x14ac:dyDescent="0.25">
      <c r="A251" s="9" t="s">
        <v>756</v>
      </c>
      <c r="B251" s="16">
        <v>1</v>
      </c>
      <c r="C251" s="18">
        <v>2</v>
      </c>
      <c r="D251" s="20"/>
    </row>
    <row r="252" spans="1:4" x14ac:dyDescent="0.25">
      <c r="A252" s="9" t="s">
        <v>1137</v>
      </c>
      <c r="B252" s="16">
        <v>1</v>
      </c>
      <c r="C252" s="18">
        <v>2</v>
      </c>
      <c r="D252" s="20"/>
    </row>
    <row r="253" spans="1:4" x14ac:dyDescent="0.25">
      <c r="A253" s="9" t="s">
        <v>972</v>
      </c>
      <c r="B253" s="16">
        <v>3</v>
      </c>
      <c r="C253" s="18">
        <v>2</v>
      </c>
      <c r="D253" s="20"/>
    </row>
    <row r="254" spans="1:4" x14ac:dyDescent="0.25">
      <c r="A254" s="9" t="s">
        <v>1138</v>
      </c>
      <c r="B254" s="16">
        <v>0</v>
      </c>
      <c r="C254" s="18">
        <v>2</v>
      </c>
      <c r="D254" s="20"/>
    </row>
    <row r="255" spans="1:4" x14ac:dyDescent="0.25">
      <c r="A255" s="9" t="s">
        <v>528</v>
      </c>
      <c r="B255" s="16">
        <v>6</v>
      </c>
      <c r="C255" s="18">
        <v>2</v>
      </c>
      <c r="D255" s="20"/>
    </row>
    <row r="256" spans="1:4" x14ac:dyDescent="0.25">
      <c r="A256" s="9" t="s">
        <v>701</v>
      </c>
      <c r="B256" s="16">
        <v>5</v>
      </c>
      <c r="C256" s="18">
        <v>2</v>
      </c>
      <c r="D256" s="20"/>
    </row>
    <row r="257" spans="1:4" x14ac:dyDescent="0.25">
      <c r="A257" s="9" t="s">
        <v>931</v>
      </c>
      <c r="B257" s="16">
        <v>1</v>
      </c>
      <c r="C257" s="18">
        <v>2</v>
      </c>
      <c r="D257" s="20"/>
    </row>
    <row r="258" spans="1:4" x14ac:dyDescent="0.25">
      <c r="A258" s="9" t="s">
        <v>635</v>
      </c>
      <c r="B258" s="16">
        <v>1</v>
      </c>
      <c r="C258" s="18">
        <v>2</v>
      </c>
      <c r="D258" s="20"/>
    </row>
    <row r="259" spans="1:4" x14ac:dyDescent="0.25">
      <c r="A259" s="9" t="s">
        <v>591</v>
      </c>
      <c r="B259" s="16">
        <v>1</v>
      </c>
      <c r="C259" s="18">
        <v>2</v>
      </c>
      <c r="D259" s="20"/>
    </row>
    <row r="260" spans="1:4" x14ac:dyDescent="0.25">
      <c r="A260" s="9" t="s">
        <v>793</v>
      </c>
      <c r="B260" s="16">
        <v>4</v>
      </c>
      <c r="C260" s="18">
        <v>2</v>
      </c>
      <c r="D260" s="20"/>
    </row>
    <row r="261" spans="1:4" x14ac:dyDescent="0.25">
      <c r="A261" s="9" t="s">
        <v>878</v>
      </c>
      <c r="B261" s="16">
        <v>4</v>
      </c>
      <c r="C261" s="18">
        <v>2</v>
      </c>
      <c r="D261" s="20"/>
    </row>
    <row r="262" spans="1:4" x14ac:dyDescent="0.25">
      <c r="A262" s="9" t="s">
        <v>810</v>
      </c>
      <c r="B262" s="16">
        <v>1</v>
      </c>
      <c r="C262" s="18">
        <v>2</v>
      </c>
      <c r="D262" s="20"/>
    </row>
    <row r="263" spans="1:4" x14ac:dyDescent="0.25">
      <c r="A263" s="9" t="s">
        <v>1139</v>
      </c>
      <c r="B263" s="16">
        <v>0</v>
      </c>
      <c r="C263" s="18">
        <v>2</v>
      </c>
      <c r="D263" s="20"/>
    </row>
    <row r="264" spans="1:4" x14ac:dyDescent="0.25">
      <c r="A264" s="9" t="s">
        <v>83</v>
      </c>
      <c r="B264" s="16">
        <v>0</v>
      </c>
      <c r="C264" s="18">
        <v>2</v>
      </c>
      <c r="D264" s="20"/>
    </row>
    <row r="265" spans="1:4" x14ac:dyDescent="0.25">
      <c r="A265" s="9" t="s">
        <v>883</v>
      </c>
      <c r="B265" s="16">
        <v>0</v>
      </c>
      <c r="C265" s="18">
        <v>2</v>
      </c>
      <c r="D265" s="20"/>
    </row>
    <row r="266" spans="1:4" x14ac:dyDescent="0.25">
      <c r="A266" s="9" t="s">
        <v>1140</v>
      </c>
      <c r="B266" s="16">
        <v>0</v>
      </c>
      <c r="C266" s="18">
        <v>2</v>
      </c>
      <c r="D266" s="20"/>
    </row>
    <row r="267" spans="1:4" x14ac:dyDescent="0.25">
      <c r="A267" s="9" t="s">
        <v>1141</v>
      </c>
      <c r="B267" s="16">
        <v>0</v>
      </c>
      <c r="C267" s="18">
        <v>2</v>
      </c>
      <c r="D267" s="20"/>
    </row>
    <row r="268" spans="1:4" x14ac:dyDescent="0.25">
      <c r="A268" s="9" t="s">
        <v>1142</v>
      </c>
      <c r="B268" s="16">
        <v>0</v>
      </c>
      <c r="C268" s="18">
        <v>2</v>
      </c>
      <c r="D268" s="20"/>
    </row>
    <row r="269" spans="1:4" x14ac:dyDescent="0.25">
      <c r="A269" s="9" t="s">
        <v>675</v>
      </c>
      <c r="B269" s="16">
        <v>0</v>
      </c>
      <c r="C269" s="18">
        <v>2</v>
      </c>
      <c r="D269" s="20"/>
    </row>
    <row r="270" spans="1:4" x14ac:dyDescent="0.25">
      <c r="A270" s="9" t="s">
        <v>211</v>
      </c>
      <c r="B270" s="16">
        <v>0</v>
      </c>
      <c r="C270" s="18">
        <v>2</v>
      </c>
      <c r="D270" s="20"/>
    </row>
    <row r="271" spans="1:4" x14ac:dyDescent="0.25">
      <c r="A271" s="9" t="s">
        <v>914</v>
      </c>
      <c r="B271" s="16">
        <v>0</v>
      </c>
      <c r="C271" s="18">
        <v>2</v>
      </c>
      <c r="D271" s="20"/>
    </row>
    <row r="272" spans="1:4" x14ac:dyDescent="0.25">
      <c r="A272" s="9" t="s">
        <v>1143</v>
      </c>
      <c r="B272" s="16">
        <v>0</v>
      </c>
      <c r="C272" s="18">
        <v>2</v>
      </c>
      <c r="D272" s="20"/>
    </row>
    <row r="273" spans="1:4" x14ac:dyDescent="0.25">
      <c r="A273" s="9" t="s">
        <v>1144</v>
      </c>
      <c r="B273" s="16">
        <v>0</v>
      </c>
      <c r="C273" s="18">
        <v>2</v>
      </c>
      <c r="D273" s="20"/>
    </row>
    <row r="274" spans="1:4" x14ac:dyDescent="0.25">
      <c r="A274" s="9" t="s">
        <v>1145</v>
      </c>
      <c r="B274" s="16">
        <v>0</v>
      </c>
      <c r="C274" s="18">
        <v>2</v>
      </c>
      <c r="D274" s="20"/>
    </row>
    <row r="275" spans="1:4" x14ac:dyDescent="0.25">
      <c r="A275" s="9" t="s">
        <v>1146</v>
      </c>
      <c r="B275" s="16">
        <v>4</v>
      </c>
      <c r="C275" s="18">
        <v>2</v>
      </c>
      <c r="D275" s="20"/>
    </row>
    <row r="276" spans="1:4" x14ac:dyDescent="0.25">
      <c r="A276" s="9" t="s">
        <v>1147</v>
      </c>
      <c r="B276" s="16">
        <v>4</v>
      </c>
      <c r="C276" s="18">
        <v>2</v>
      </c>
      <c r="D276" s="20"/>
    </row>
    <row r="277" spans="1:4" x14ac:dyDescent="0.25">
      <c r="A277" s="9" t="s">
        <v>1148</v>
      </c>
      <c r="B277" s="16">
        <v>0</v>
      </c>
      <c r="C277" s="18">
        <v>2</v>
      </c>
      <c r="D277" s="20"/>
    </row>
    <row r="278" spans="1:4" x14ac:dyDescent="0.25">
      <c r="A278" s="9" t="s">
        <v>1149</v>
      </c>
      <c r="B278" s="16">
        <v>0</v>
      </c>
      <c r="C278" s="18">
        <v>2</v>
      </c>
      <c r="D278" s="20"/>
    </row>
    <row r="279" spans="1:4" x14ac:dyDescent="0.25">
      <c r="A279" s="9" t="s">
        <v>1150</v>
      </c>
      <c r="B279" s="16">
        <v>0</v>
      </c>
      <c r="C279" s="18">
        <v>2</v>
      </c>
      <c r="D279" s="20"/>
    </row>
    <row r="280" spans="1:4" x14ac:dyDescent="0.25">
      <c r="A280" s="9" t="s">
        <v>234</v>
      </c>
      <c r="B280" s="16">
        <v>2</v>
      </c>
      <c r="C280" s="18">
        <v>2</v>
      </c>
      <c r="D280" s="20"/>
    </row>
    <row r="281" spans="1:4" x14ac:dyDescent="0.25">
      <c r="A281" s="9" t="s">
        <v>1151</v>
      </c>
      <c r="B281" s="16">
        <v>0</v>
      </c>
      <c r="C281" s="18">
        <v>2</v>
      </c>
      <c r="D281" s="20"/>
    </row>
    <row r="282" spans="1:4" x14ac:dyDescent="0.25">
      <c r="A282" s="9" t="s">
        <v>1152</v>
      </c>
      <c r="B282" s="16">
        <v>0</v>
      </c>
      <c r="C282" s="18">
        <v>2</v>
      </c>
      <c r="D282" s="20"/>
    </row>
    <row r="283" spans="1:4" x14ac:dyDescent="0.25">
      <c r="A283" s="9" t="s">
        <v>345</v>
      </c>
      <c r="B283" s="16">
        <v>3</v>
      </c>
      <c r="C283" s="18">
        <v>2</v>
      </c>
      <c r="D283" s="20"/>
    </row>
    <row r="284" spans="1:4" x14ac:dyDescent="0.25">
      <c r="A284" s="9" t="s">
        <v>428</v>
      </c>
      <c r="B284" s="16">
        <v>0</v>
      </c>
      <c r="C284" s="18">
        <v>2</v>
      </c>
      <c r="D284" s="20"/>
    </row>
    <row r="285" spans="1:4" x14ac:dyDescent="0.25">
      <c r="A285" s="9" t="s">
        <v>1153</v>
      </c>
      <c r="B285" s="16">
        <v>0</v>
      </c>
      <c r="C285" s="18">
        <v>2</v>
      </c>
      <c r="D285" s="20"/>
    </row>
    <row r="286" spans="1:4" x14ac:dyDescent="0.25">
      <c r="A286" s="9" t="s">
        <v>1154</v>
      </c>
      <c r="B286" s="16">
        <v>0</v>
      </c>
      <c r="C286" s="18">
        <v>2</v>
      </c>
      <c r="D286" s="20"/>
    </row>
    <row r="287" spans="1:4" x14ac:dyDescent="0.25">
      <c r="A287" s="9" t="s">
        <v>1155</v>
      </c>
      <c r="B287" s="16">
        <v>0</v>
      </c>
      <c r="C287" s="18">
        <v>2</v>
      </c>
      <c r="D287" s="20"/>
    </row>
    <row r="288" spans="1:4" x14ac:dyDescent="0.25">
      <c r="A288" s="9" t="s">
        <v>742</v>
      </c>
      <c r="B288" s="16">
        <v>0</v>
      </c>
      <c r="C288" s="18">
        <v>2</v>
      </c>
      <c r="D288" s="20"/>
    </row>
    <row r="289" spans="1:4" x14ac:dyDescent="0.25">
      <c r="A289" s="9" t="s">
        <v>419</v>
      </c>
      <c r="B289" s="16">
        <v>2</v>
      </c>
      <c r="C289" s="18">
        <v>2</v>
      </c>
      <c r="D289" s="20"/>
    </row>
    <row r="290" spans="1:4" x14ac:dyDescent="0.25">
      <c r="A290" s="9" t="s">
        <v>1156</v>
      </c>
      <c r="B290" s="16">
        <v>0</v>
      </c>
      <c r="C290" s="18">
        <v>2</v>
      </c>
      <c r="D290" s="20"/>
    </row>
    <row r="291" spans="1:4" x14ac:dyDescent="0.25">
      <c r="A291" s="9" t="s">
        <v>381</v>
      </c>
      <c r="B291" s="16">
        <v>10</v>
      </c>
      <c r="C291" s="18">
        <v>2</v>
      </c>
      <c r="D291" s="20"/>
    </row>
    <row r="292" spans="1:4" x14ac:dyDescent="0.25">
      <c r="A292" s="9" t="s">
        <v>173</v>
      </c>
      <c r="B292" s="16">
        <v>10</v>
      </c>
      <c r="C292" s="18">
        <v>2</v>
      </c>
      <c r="D292" s="20"/>
    </row>
    <row r="293" spans="1:4" x14ac:dyDescent="0.25">
      <c r="A293" s="9" t="s">
        <v>590</v>
      </c>
      <c r="B293" s="16">
        <v>2</v>
      </c>
      <c r="C293" s="18">
        <v>2</v>
      </c>
      <c r="D293" s="20"/>
    </row>
    <row r="294" spans="1:4" x14ac:dyDescent="0.25">
      <c r="A294" s="9" t="s">
        <v>1157</v>
      </c>
      <c r="B294" s="16">
        <v>0</v>
      </c>
      <c r="C294" s="18">
        <v>2</v>
      </c>
      <c r="D294" s="20"/>
    </row>
    <row r="295" spans="1:4" x14ac:dyDescent="0.25">
      <c r="A295" s="9" t="s">
        <v>1158</v>
      </c>
      <c r="B295" s="16">
        <v>0</v>
      </c>
      <c r="C295" s="18">
        <v>2</v>
      </c>
      <c r="D295" s="20"/>
    </row>
    <row r="296" spans="1:4" x14ac:dyDescent="0.25">
      <c r="A296" s="9" t="s">
        <v>1159</v>
      </c>
      <c r="B296" s="16">
        <v>0</v>
      </c>
      <c r="C296" s="18">
        <v>2</v>
      </c>
      <c r="D296" s="20"/>
    </row>
    <row r="297" spans="1:4" x14ac:dyDescent="0.25">
      <c r="A297" s="9" t="s">
        <v>1160</v>
      </c>
      <c r="B297" s="16">
        <v>0</v>
      </c>
      <c r="C297" s="18">
        <v>2</v>
      </c>
      <c r="D297" s="20"/>
    </row>
    <row r="298" spans="1:4" x14ac:dyDescent="0.25">
      <c r="A298" s="9" t="s">
        <v>1161</v>
      </c>
      <c r="B298" s="16">
        <v>0</v>
      </c>
      <c r="C298" s="18">
        <v>2</v>
      </c>
      <c r="D298" s="20"/>
    </row>
    <row r="299" spans="1:4" x14ac:dyDescent="0.25">
      <c r="A299" s="9" t="s">
        <v>1162</v>
      </c>
      <c r="B299" s="16">
        <v>0</v>
      </c>
      <c r="C299" s="18">
        <v>2</v>
      </c>
      <c r="D299" s="20"/>
    </row>
    <row r="300" spans="1:4" x14ac:dyDescent="0.25">
      <c r="A300" s="9" t="s">
        <v>1163</v>
      </c>
      <c r="B300" s="16">
        <v>0</v>
      </c>
      <c r="C300" s="18">
        <v>2</v>
      </c>
      <c r="D300" s="20"/>
    </row>
    <row r="301" spans="1:4" x14ac:dyDescent="0.25">
      <c r="A301" s="9" t="s">
        <v>1164</v>
      </c>
      <c r="B301" s="16">
        <v>0</v>
      </c>
      <c r="C301" s="18">
        <v>2</v>
      </c>
      <c r="D301" s="20"/>
    </row>
    <row r="302" spans="1:4" x14ac:dyDescent="0.25">
      <c r="A302" s="9" t="s">
        <v>1165</v>
      </c>
      <c r="B302" s="16">
        <v>0</v>
      </c>
      <c r="C302" s="18">
        <v>2</v>
      </c>
      <c r="D302" s="20"/>
    </row>
    <row r="303" spans="1:4" x14ac:dyDescent="0.25">
      <c r="A303" s="9" t="s">
        <v>385</v>
      </c>
      <c r="B303" s="16">
        <v>0</v>
      </c>
      <c r="C303" s="18">
        <v>2</v>
      </c>
      <c r="D303" s="20"/>
    </row>
    <row r="304" spans="1:4" x14ac:dyDescent="0.25">
      <c r="A304" s="9" t="s">
        <v>456</v>
      </c>
      <c r="B304" s="16">
        <v>0</v>
      </c>
      <c r="C304" s="18">
        <v>2</v>
      </c>
      <c r="D304" s="20"/>
    </row>
    <row r="305" spans="1:4" x14ac:dyDescent="0.25">
      <c r="A305" s="9" t="s">
        <v>1166</v>
      </c>
      <c r="B305" s="16">
        <v>1</v>
      </c>
      <c r="C305" s="18">
        <v>2</v>
      </c>
      <c r="D305" s="20"/>
    </row>
    <row r="306" spans="1:4" x14ac:dyDescent="0.25">
      <c r="A306" s="9" t="s">
        <v>682</v>
      </c>
      <c r="B306" s="16">
        <v>0</v>
      </c>
      <c r="C306" s="18">
        <v>2</v>
      </c>
      <c r="D306" s="20"/>
    </row>
    <row r="307" spans="1:4" x14ac:dyDescent="0.25">
      <c r="A307" s="9" t="s">
        <v>113</v>
      </c>
      <c r="B307" s="16">
        <v>0</v>
      </c>
      <c r="C307" s="18">
        <v>2</v>
      </c>
      <c r="D307" s="20"/>
    </row>
    <row r="308" spans="1:4" x14ac:dyDescent="0.25">
      <c r="A308" s="9" t="s">
        <v>956</v>
      </c>
      <c r="B308" s="16">
        <v>1</v>
      </c>
      <c r="C308" s="18">
        <v>2</v>
      </c>
      <c r="D308" s="20"/>
    </row>
    <row r="309" spans="1:4" x14ac:dyDescent="0.25">
      <c r="A309" s="9" t="s">
        <v>544</v>
      </c>
      <c r="B309" s="16">
        <v>-2</v>
      </c>
      <c r="C309" s="18">
        <v>2</v>
      </c>
      <c r="D309" s="20"/>
    </row>
    <row r="310" spans="1:4" x14ac:dyDescent="0.25">
      <c r="A310" s="9" t="s">
        <v>930</v>
      </c>
      <c r="B310" s="16">
        <v>1</v>
      </c>
      <c r="C310" s="18">
        <v>2</v>
      </c>
      <c r="D310" s="20"/>
    </row>
    <row r="311" spans="1:4" x14ac:dyDescent="0.25">
      <c r="A311" s="9" t="s">
        <v>897</v>
      </c>
      <c r="B311" s="16">
        <v>3</v>
      </c>
      <c r="C311" s="18">
        <v>2</v>
      </c>
      <c r="D311" s="20"/>
    </row>
    <row r="312" spans="1:4" x14ac:dyDescent="0.25">
      <c r="A312" s="9" t="s">
        <v>1167</v>
      </c>
      <c r="B312" s="16">
        <v>0</v>
      </c>
      <c r="C312" s="18">
        <v>2</v>
      </c>
      <c r="D312" s="20"/>
    </row>
    <row r="313" spans="1:4" x14ac:dyDescent="0.25">
      <c r="A313" s="9" t="s">
        <v>943</v>
      </c>
      <c r="B313" s="16">
        <v>1</v>
      </c>
      <c r="C313" s="18">
        <v>2</v>
      </c>
      <c r="D313" s="20"/>
    </row>
    <row r="314" spans="1:4" x14ac:dyDescent="0.25">
      <c r="A314" s="9" t="s">
        <v>1168</v>
      </c>
      <c r="B314" s="16">
        <v>0</v>
      </c>
      <c r="C314" s="18">
        <v>2</v>
      </c>
      <c r="D314" s="20"/>
    </row>
    <row r="315" spans="1:4" x14ac:dyDescent="0.25">
      <c r="A315" s="9" t="s">
        <v>1169</v>
      </c>
      <c r="B315" s="16">
        <v>0</v>
      </c>
      <c r="C315" s="18">
        <v>2</v>
      </c>
      <c r="D315" s="20"/>
    </row>
    <row r="316" spans="1:4" x14ac:dyDescent="0.25">
      <c r="A316" s="9" t="s">
        <v>1170</v>
      </c>
      <c r="B316" s="16">
        <v>0</v>
      </c>
      <c r="C316" s="18">
        <v>2</v>
      </c>
      <c r="D316" s="20"/>
    </row>
    <row r="317" spans="1:4" x14ac:dyDescent="0.25">
      <c r="A317" s="9" t="s">
        <v>1171</v>
      </c>
      <c r="B317" s="16">
        <v>0</v>
      </c>
      <c r="C317" s="18">
        <v>2</v>
      </c>
      <c r="D317" s="20"/>
    </row>
    <row r="318" spans="1:4" x14ac:dyDescent="0.25">
      <c r="A318" s="9" t="s">
        <v>446</v>
      </c>
      <c r="B318" s="16">
        <v>0</v>
      </c>
      <c r="C318" s="18">
        <v>2</v>
      </c>
      <c r="D318" s="20"/>
    </row>
    <row r="319" spans="1:4" x14ac:dyDescent="0.25">
      <c r="A319" s="9" t="s">
        <v>1172</v>
      </c>
      <c r="B319" s="16">
        <v>0</v>
      </c>
      <c r="C319" s="18">
        <v>2</v>
      </c>
      <c r="D319" s="20"/>
    </row>
    <row r="320" spans="1:4" x14ac:dyDescent="0.25">
      <c r="A320" s="9" t="s">
        <v>1173</v>
      </c>
      <c r="B320" s="16">
        <v>0</v>
      </c>
      <c r="C320" s="18">
        <v>2</v>
      </c>
      <c r="D320" s="20"/>
    </row>
    <row r="321" spans="1:4" x14ac:dyDescent="0.25">
      <c r="A321" s="9" t="s">
        <v>941</v>
      </c>
      <c r="B321" s="16">
        <v>1</v>
      </c>
      <c r="C321" s="18">
        <v>2</v>
      </c>
      <c r="D321" s="20"/>
    </row>
    <row r="322" spans="1:4" x14ac:dyDescent="0.25">
      <c r="A322" s="9" t="s">
        <v>358</v>
      </c>
      <c r="B322" s="16">
        <v>13</v>
      </c>
      <c r="C322" s="18">
        <v>2</v>
      </c>
      <c r="D322" s="20"/>
    </row>
    <row r="323" spans="1:4" x14ac:dyDescent="0.25">
      <c r="A323" s="9" t="s">
        <v>743</v>
      </c>
      <c r="B323" s="16">
        <v>-2</v>
      </c>
      <c r="C323" s="18">
        <v>2</v>
      </c>
      <c r="D323" s="20"/>
    </row>
    <row r="324" spans="1:4" x14ac:dyDescent="0.25">
      <c r="A324" s="9" t="s">
        <v>767</v>
      </c>
      <c r="B324" s="16">
        <v>0</v>
      </c>
      <c r="C324" s="18">
        <v>2</v>
      </c>
      <c r="D324" s="20"/>
    </row>
    <row r="325" spans="1:4" x14ac:dyDescent="0.25">
      <c r="A325" s="9" t="s">
        <v>1174</v>
      </c>
      <c r="B325" s="16">
        <v>0</v>
      </c>
      <c r="C325" s="18">
        <v>2</v>
      </c>
      <c r="D325" s="20"/>
    </row>
    <row r="326" spans="1:4" x14ac:dyDescent="0.25">
      <c r="A326" s="9" t="s">
        <v>218</v>
      </c>
      <c r="B326" s="16">
        <v>1</v>
      </c>
      <c r="C326" s="18">
        <v>2</v>
      </c>
      <c r="D326" s="20"/>
    </row>
    <row r="327" spans="1:4" x14ac:dyDescent="0.25">
      <c r="A327" s="9" t="s">
        <v>372</v>
      </c>
      <c r="B327" s="16">
        <v>-2</v>
      </c>
      <c r="C327" s="18">
        <v>2</v>
      </c>
      <c r="D327" s="20"/>
    </row>
    <row r="328" spans="1:4" x14ac:dyDescent="0.25">
      <c r="A328" s="9" t="s">
        <v>276</v>
      </c>
      <c r="B328" s="16">
        <v>9</v>
      </c>
      <c r="C328" s="18">
        <v>2</v>
      </c>
      <c r="D328" s="20"/>
    </row>
    <row r="329" spans="1:4" x14ac:dyDescent="0.25">
      <c r="A329" s="9" t="s">
        <v>502</v>
      </c>
      <c r="B329" s="16">
        <v>9</v>
      </c>
      <c r="C329" s="18">
        <v>2</v>
      </c>
      <c r="D329" s="20"/>
    </row>
    <row r="330" spans="1:4" x14ac:dyDescent="0.25">
      <c r="A330" s="9" t="s">
        <v>324</v>
      </c>
      <c r="B330" s="16">
        <v>0</v>
      </c>
      <c r="C330" s="18">
        <v>2</v>
      </c>
      <c r="D330" s="20"/>
    </row>
    <row r="331" spans="1:4" x14ac:dyDescent="0.25">
      <c r="A331" s="9" t="s">
        <v>1175</v>
      </c>
      <c r="B331" s="16">
        <v>0</v>
      </c>
      <c r="C331" s="18">
        <v>2</v>
      </c>
      <c r="D331" s="20"/>
    </row>
    <row r="332" spans="1:4" x14ac:dyDescent="0.25">
      <c r="A332" s="9" t="s">
        <v>1176</v>
      </c>
      <c r="B332" s="16">
        <v>0</v>
      </c>
      <c r="C332" s="18">
        <v>2</v>
      </c>
      <c r="D332" s="20"/>
    </row>
    <row r="333" spans="1:4" x14ac:dyDescent="0.25">
      <c r="A333" s="9" t="s">
        <v>40</v>
      </c>
      <c r="B333" s="16">
        <v>-3</v>
      </c>
      <c r="C333" s="18">
        <v>2</v>
      </c>
      <c r="D333" s="20"/>
    </row>
    <row r="334" spans="1:4" x14ac:dyDescent="0.25">
      <c r="A334" s="9" t="s">
        <v>619</v>
      </c>
      <c r="B334" s="16">
        <v>0</v>
      </c>
      <c r="C334" s="18">
        <v>2</v>
      </c>
      <c r="D334" s="20"/>
    </row>
    <row r="335" spans="1:4" x14ac:dyDescent="0.25">
      <c r="A335" s="9" t="s">
        <v>1177</v>
      </c>
      <c r="B335" s="16">
        <v>0</v>
      </c>
      <c r="C335" s="18">
        <v>2</v>
      </c>
      <c r="D335" s="20"/>
    </row>
    <row r="336" spans="1:4" x14ac:dyDescent="0.25">
      <c r="A336" s="9" t="s">
        <v>1178</v>
      </c>
      <c r="B336" s="16">
        <v>0</v>
      </c>
      <c r="C336" s="18">
        <v>2</v>
      </c>
      <c r="D336" s="20"/>
    </row>
    <row r="337" spans="1:4" x14ac:dyDescent="0.25">
      <c r="A337" s="9" t="s">
        <v>1179</v>
      </c>
      <c r="B337" s="16">
        <v>0</v>
      </c>
      <c r="C337" s="18">
        <v>2</v>
      </c>
      <c r="D337" s="20"/>
    </row>
    <row r="338" spans="1:4" x14ac:dyDescent="0.25">
      <c r="A338" s="9" t="s">
        <v>356</v>
      </c>
      <c r="B338" s="16">
        <v>4</v>
      </c>
      <c r="C338" s="18">
        <v>2</v>
      </c>
      <c r="D338" s="20"/>
    </row>
    <row r="339" spans="1:4" x14ac:dyDescent="0.25">
      <c r="A339" s="9" t="s">
        <v>874</v>
      </c>
      <c r="B339" s="16">
        <v>6</v>
      </c>
      <c r="C339" s="18">
        <v>2</v>
      </c>
      <c r="D339" s="20"/>
    </row>
    <row r="340" spans="1:4" x14ac:dyDescent="0.25">
      <c r="A340" s="9" t="s">
        <v>485</v>
      </c>
      <c r="B340" s="16">
        <v>5</v>
      </c>
      <c r="C340" s="18">
        <v>2</v>
      </c>
      <c r="D340" s="20"/>
    </row>
    <row r="341" spans="1:4" x14ac:dyDescent="0.25">
      <c r="A341" s="9" t="s">
        <v>1180</v>
      </c>
      <c r="B341" s="16">
        <v>0</v>
      </c>
      <c r="C341" s="18">
        <v>2</v>
      </c>
      <c r="D341" s="20"/>
    </row>
    <row r="342" spans="1:4" x14ac:dyDescent="0.25">
      <c r="A342" s="9" t="s">
        <v>704</v>
      </c>
      <c r="B342" s="16">
        <v>-6</v>
      </c>
      <c r="C342" s="18">
        <v>2</v>
      </c>
      <c r="D342" s="20"/>
    </row>
    <row r="343" spans="1:4" x14ac:dyDescent="0.25">
      <c r="A343" s="9" t="s">
        <v>380</v>
      </c>
      <c r="B343" s="16">
        <v>17</v>
      </c>
      <c r="C343" s="18">
        <v>2</v>
      </c>
      <c r="D343" s="20"/>
    </row>
    <row r="344" spans="1:4" x14ac:dyDescent="0.25">
      <c r="A344" s="9" t="s">
        <v>1181</v>
      </c>
      <c r="B344" s="16">
        <v>0</v>
      </c>
      <c r="C344" s="18">
        <v>2</v>
      </c>
      <c r="D344" s="20"/>
    </row>
    <row r="345" spans="1:4" x14ac:dyDescent="0.25">
      <c r="A345" s="9" t="s">
        <v>382</v>
      </c>
      <c r="B345" s="16">
        <v>-1</v>
      </c>
      <c r="C345" s="18">
        <v>2</v>
      </c>
      <c r="D345" s="20"/>
    </row>
    <row r="346" spans="1:4" x14ac:dyDescent="0.25">
      <c r="A346" s="9" t="s">
        <v>530</v>
      </c>
      <c r="B346" s="16">
        <v>-1</v>
      </c>
      <c r="C346" s="18">
        <v>2</v>
      </c>
      <c r="D346" s="20"/>
    </row>
    <row r="347" spans="1:4" x14ac:dyDescent="0.25">
      <c r="A347" s="9" t="s">
        <v>244</v>
      </c>
      <c r="B347" s="16">
        <v>1</v>
      </c>
      <c r="C347" s="18">
        <v>2</v>
      </c>
      <c r="D347" s="20"/>
    </row>
    <row r="348" spans="1:4" x14ac:dyDescent="0.25">
      <c r="A348" s="9" t="s">
        <v>636</v>
      </c>
      <c r="B348" s="16">
        <v>4</v>
      </c>
      <c r="C348" s="18">
        <v>2</v>
      </c>
      <c r="D348" s="20"/>
    </row>
    <row r="349" spans="1:4" x14ac:dyDescent="0.25">
      <c r="A349" s="9" t="s">
        <v>182</v>
      </c>
      <c r="B349" s="16">
        <v>0</v>
      </c>
      <c r="C349" s="18">
        <v>2</v>
      </c>
      <c r="D349" s="20"/>
    </row>
    <row r="350" spans="1:4" x14ac:dyDescent="0.25">
      <c r="A350" s="9" t="s">
        <v>891</v>
      </c>
      <c r="B350" s="16">
        <v>1</v>
      </c>
      <c r="C350" s="18">
        <v>2</v>
      </c>
      <c r="D350" s="20"/>
    </row>
    <row r="351" spans="1:4" x14ac:dyDescent="0.25">
      <c r="A351" s="9" t="s">
        <v>772</v>
      </c>
      <c r="B351" s="16">
        <v>0</v>
      </c>
      <c r="C351" s="18">
        <v>2</v>
      </c>
      <c r="D351" s="20"/>
    </row>
    <row r="352" spans="1:4" x14ac:dyDescent="0.25">
      <c r="A352" s="9" t="s">
        <v>1182</v>
      </c>
      <c r="B352" s="16">
        <v>0</v>
      </c>
      <c r="C352" s="18">
        <v>2</v>
      </c>
      <c r="D352" s="20"/>
    </row>
    <row r="353" spans="1:4" x14ac:dyDescent="0.25">
      <c r="A353" s="9" t="s">
        <v>1183</v>
      </c>
      <c r="B353" s="16">
        <v>0</v>
      </c>
      <c r="C353" s="18">
        <v>2</v>
      </c>
      <c r="D353" s="20"/>
    </row>
    <row r="354" spans="1:4" x14ac:dyDescent="0.25">
      <c r="A354" s="9" t="s">
        <v>1184</v>
      </c>
      <c r="B354" s="16">
        <v>0</v>
      </c>
      <c r="C354" s="18">
        <v>2</v>
      </c>
      <c r="D354" s="20"/>
    </row>
    <row r="355" spans="1:4" x14ac:dyDescent="0.25">
      <c r="A355" s="9" t="s">
        <v>411</v>
      </c>
      <c r="B355" s="16">
        <v>-2</v>
      </c>
      <c r="C355" s="18">
        <v>2</v>
      </c>
      <c r="D355" s="20"/>
    </row>
    <row r="356" spans="1:4" x14ac:dyDescent="0.25">
      <c r="A356" s="9" t="s">
        <v>1185</v>
      </c>
      <c r="B356" s="16">
        <v>0</v>
      </c>
      <c r="C356" s="18">
        <v>2</v>
      </c>
      <c r="D356" s="20"/>
    </row>
    <row r="357" spans="1:4" x14ac:dyDescent="0.25">
      <c r="A357" s="9" t="s">
        <v>1186</v>
      </c>
      <c r="B357" s="16">
        <v>0</v>
      </c>
      <c r="C357" s="18">
        <v>2</v>
      </c>
      <c r="D357" s="20"/>
    </row>
    <row r="358" spans="1:4" x14ac:dyDescent="0.25">
      <c r="A358" s="9" t="s">
        <v>1187</v>
      </c>
      <c r="B358" s="16">
        <v>0</v>
      </c>
      <c r="C358" s="18">
        <v>2</v>
      </c>
      <c r="D358" s="20"/>
    </row>
    <row r="359" spans="1:4" x14ac:dyDescent="0.25">
      <c r="A359" s="9" t="s">
        <v>1188</v>
      </c>
      <c r="B359" s="16">
        <v>0</v>
      </c>
      <c r="C359" s="18">
        <v>2</v>
      </c>
      <c r="D359" s="20"/>
    </row>
    <row r="360" spans="1:4" x14ac:dyDescent="0.25">
      <c r="A360" s="9" t="s">
        <v>641</v>
      </c>
      <c r="B360" s="16">
        <v>1</v>
      </c>
      <c r="C360" s="18">
        <v>2</v>
      </c>
      <c r="D360" s="20"/>
    </row>
    <row r="361" spans="1:4" x14ac:dyDescent="0.25">
      <c r="A361" s="9" t="s">
        <v>476</v>
      </c>
      <c r="B361" s="16">
        <v>0</v>
      </c>
      <c r="C361" s="18">
        <v>2</v>
      </c>
      <c r="D361" s="20"/>
    </row>
    <row r="362" spans="1:4" x14ac:dyDescent="0.25">
      <c r="A362" s="9" t="s">
        <v>306</v>
      </c>
      <c r="B362" s="16">
        <v>1</v>
      </c>
      <c r="C362" s="18">
        <v>2</v>
      </c>
      <c r="D362" s="20"/>
    </row>
    <row r="363" spans="1:4" x14ac:dyDescent="0.25">
      <c r="A363" s="9" t="s">
        <v>112</v>
      </c>
      <c r="B363" s="16">
        <v>1</v>
      </c>
      <c r="C363" s="18">
        <v>2</v>
      </c>
      <c r="D363" s="20"/>
    </row>
    <row r="364" spans="1:4" x14ac:dyDescent="0.25">
      <c r="A364" s="9" t="s">
        <v>1189</v>
      </c>
      <c r="B364" s="16">
        <v>0</v>
      </c>
      <c r="C364" s="18">
        <v>2</v>
      </c>
      <c r="D364" s="20"/>
    </row>
    <row r="365" spans="1:4" x14ac:dyDescent="0.25">
      <c r="A365" s="9" t="s">
        <v>1190</v>
      </c>
      <c r="B365" s="16">
        <v>0</v>
      </c>
      <c r="C365" s="18">
        <v>2</v>
      </c>
      <c r="D365" s="20"/>
    </row>
    <row r="366" spans="1:4" x14ac:dyDescent="0.25">
      <c r="A366" s="9" t="s">
        <v>690</v>
      </c>
      <c r="B366" s="16">
        <v>3</v>
      </c>
      <c r="C366" s="18">
        <v>2</v>
      </c>
      <c r="D366" s="20"/>
    </row>
    <row r="367" spans="1:4" x14ac:dyDescent="0.25">
      <c r="A367" s="9" t="s">
        <v>1191</v>
      </c>
      <c r="B367" s="16">
        <v>0</v>
      </c>
      <c r="C367" s="18">
        <v>2</v>
      </c>
      <c r="D367" s="20"/>
    </row>
    <row r="368" spans="1:4" x14ac:dyDescent="0.25">
      <c r="A368" s="9" t="s">
        <v>673</v>
      </c>
      <c r="B368" s="16">
        <v>-1</v>
      </c>
      <c r="C368" s="18">
        <v>2</v>
      </c>
      <c r="D368" s="20"/>
    </row>
    <row r="369" spans="1:4" x14ac:dyDescent="0.25">
      <c r="A369" s="9" t="s">
        <v>1192</v>
      </c>
      <c r="B369" s="16">
        <v>0</v>
      </c>
      <c r="C369" s="18">
        <v>2</v>
      </c>
      <c r="D369" s="20"/>
    </row>
    <row r="370" spans="1:4" x14ac:dyDescent="0.25">
      <c r="A370" s="9" t="s">
        <v>1193</v>
      </c>
      <c r="B370" s="16">
        <v>0</v>
      </c>
      <c r="C370" s="18">
        <v>2</v>
      </c>
      <c r="D370" s="20"/>
    </row>
    <row r="371" spans="1:4" x14ac:dyDescent="0.25">
      <c r="A371" s="9" t="s">
        <v>953</v>
      </c>
      <c r="B371" s="16">
        <v>0</v>
      </c>
      <c r="C371" s="18">
        <v>2</v>
      </c>
      <c r="D371" s="20"/>
    </row>
    <row r="372" spans="1:4" x14ac:dyDescent="0.25">
      <c r="A372" s="9" t="s">
        <v>1194</v>
      </c>
      <c r="B372" s="16">
        <v>0</v>
      </c>
      <c r="C372" s="18">
        <v>2</v>
      </c>
      <c r="D372" s="20"/>
    </row>
    <row r="373" spans="1:4" x14ac:dyDescent="0.25">
      <c r="A373" s="9" t="s">
        <v>1195</v>
      </c>
      <c r="B373" s="16">
        <v>0</v>
      </c>
      <c r="C373" s="18">
        <v>2</v>
      </c>
      <c r="D373" s="20"/>
    </row>
    <row r="374" spans="1:4" x14ac:dyDescent="0.25">
      <c r="A374" s="9" t="s">
        <v>1196</v>
      </c>
      <c r="B374" s="16">
        <v>0</v>
      </c>
      <c r="C374" s="18">
        <v>2</v>
      </c>
      <c r="D374" s="20"/>
    </row>
    <row r="375" spans="1:4" x14ac:dyDescent="0.25">
      <c r="A375" s="9" t="s">
        <v>1197</v>
      </c>
      <c r="B375" s="16">
        <v>0</v>
      </c>
      <c r="C375" s="18">
        <v>2</v>
      </c>
      <c r="D375" s="20"/>
    </row>
    <row r="376" spans="1:4" x14ac:dyDescent="0.25">
      <c r="A376" s="9" t="s">
        <v>1198</v>
      </c>
      <c r="B376" s="16">
        <v>0</v>
      </c>
      <c r="C376" s="18">
        <v>2</v>
      </c>
      <c r="D376" s="20"/>
    </row>
    <row r="377" spans="1:4" x14ac:dyDescent="0.25">
      <c r="A377" s="9" t="s">
        <v>1199</v>
      </c>
      <c r="B377" s="16">
        <v>0</v>
      </c>
      <c r="C377" s="18">
        <v>2</v>
      </c>
      <c r="D377" s="20"/>
    </row>
    <row r="378" spans="1:4" x14ac:dyDescent="0.25">
      <c r="A378" s="9" t="s">
        <v>36</v>
      </c>
      <c r="B378" s="16">
        <v>-18</v>
      </c>
      <c r="C378" s="18">
        <v>2</v>
      </c>
      <c r="D378" s="20"/>
    </row>
    <row r="379" spans="1:4" x14ac:dyDescent="0.25">
      <c r="A379" s="9" t="s">
        <v>1200</v>
      </c>
      <c r="B379" s="16">
        <v>0</v>
      </c>
      <c r="C379" s="18">
        <v>2</v>
      </c>
      <c r="D379" s="20"/>
    </row>
    <row r="380" spans="1:4" x14ac:dyDescent="0.25">
      <c r="A380" s="9" t="s">
        <v>1201</v>
      </c>
      <c r="B380" s="16">
        <v>0</v>
      </c>
      <c r="C380" s="18">
        <v>2</v>
      </c>
      <c r="D380" s="20"/>
    </row>
    <row r="381" spans="1:4" x14ac:dyDescent="0.25">
      <c r="A381" s="9" t="s">
        <v>219</v>
      </c>
      <c r="B381" s="16">
        <v>-1</v>
      </c>
      <c r="C381" s="18">
        <v>2</v>
      </c>
      <c r="D381" s="20"/>
    </row>
    <row r="382" spans="1:4" x14ac:dyDescent="0.25">
      <c r="A382" s="9" t="s">
        <v>259</v>
      </c>
      <c r="B382" s="16">
        <v>-1</v>
      </c>
      <c r="C382" s="18">
        <v>2</v>
      </c>
      <c r="D382" s="20"/>
    </row>
    <row r="383" spans="1:4" x14ac:dyDescent="0.25">
      <c r="A383" s="9" t="s">
        <v>294</v>
      </c>
      <c r="B383" s="16">
        <v>2</v>
      </c>
      <c r="C383" s="18">
        <v>2</v>
      </c>
      <c r="D383" s="20"/>
    </row>
    <row r="384" spans="1:4" x14ac:dyDescent="0.25">
      <c r="A384" s="9" t="s">
        <v>1202</v>
      </c>
      <c r="B384" s="16">
        <v>0</v>
      </c>
      <c r="C384" s="18">
        <v>2</v>
      </c>
      <c r="D384" s="20"/>
    </row>
    <row r="385" spans="1:4" x14ac:dyDescent="0.25">
      <c r="A385" s="9" t="s">
        <v>1203</v>
      </c>
      <c r="B385" s="16">
        <v>0</v>
      </c>
      <c r="C385" s="18">
        <v>2</v>
      </c>
      <c r="D385" s="20"/>
    </row>
    <row r="386" spans="1:4" x14ac:dyDescent="0.25">
      <c r="A386" s="9" t="s">
        <v>1204</v>
      </c>
      <c r="B386" s="16">
        <v>0</v>
      </c>
      <c r="C386" s="18">
        <v>2</v>
      </c>
      <c r="D386" s="20"/>
    </row>
    <row r="387" spans="1:4" x14ac:dyDescent="0.25">
      <c r="A387" s="9" t="s">
        <v>1205</v>
      </c>
      <c r="B387" s="16">
        <v>0</v>
      </c>
      <c r="C387" s="18">
        <v>2</v>
      </c>
      <c r="D387" s="20"/>
    </row>
    <row r="388" spans="1:4" x14ac:dyDescent="0.25">
      <c r="A388" s="9" t="s">
        <v>1206</v>
      </c>
      <c r="B388" s="16">
        <v>0</v>
      </c>
      <c r="C388" s="18">
        <v>2</v>
      </c>
      <c r="D388" s="20"/>
    </row>
    <row r="389" spans="1:4" x14ac:dyDescent="0.25">
      <c r="A389" s="9" t="s">
        <v>1207</v>
      </c>
      <c r="B389" s="16">
        <v>0</v>
      </c>
      <c r="C389" s="18">
        <v>2</v>
      </c>
      <c r="D389" s="20"/>
    </row>
    <row r="390" spans="1:4" x14ac:dyDescent="0.25">
      <c r="A390" s="9" t="s">
        <v>1208</v>
      </c>
      <c r="B390" s="16">
        <v>0</v>
      </c>
      <c r="C390" s="18">
        <v>2</v>
      </c>
      <c r="D390" s="20"/>
    </row>
    <row r="391" spans="1:4" x14ac:dyDescent="0.25">
      <c r="A391" s="9" t="s">
        <v>1209</v>
      </c>
      <c r="B391" s="16">
        <v>0</v>
      </c>
      <c r="C391" s="18">
        <v>2</v>
      </c>
      <c r="D391" s="20"/>
    </row>
    <row r="392" spans="1:4" x14ac:dyDescent="0.25">
      <c r="A392" s="9" t="s">
        <v>918</v>
      </c>
      <c r="B392" s="16">
        <v>2</v>
      </c>
      <c r="C392" s="18">
        <v>2</v>
      </c>
      <c r="D392" s="20"/>
    </row>
    <row r="393" spans="1:4" x14ac:dyDescent="0.25">
      <c r="A393" s="9" t="s">
        <v>915</v>
      </c>
      <c r="B393" s="16">
        <v>2</v>
      </c>
      <c r="C393" s="18">
        <v>2</v>
      </c>
      <c r="D393" s="20"/>
    </row>
    <row r="394" spans="1:4" x14ac:dyDescent="0.25">
      <c r="A394" s="9" t="s">
        <v>552</v>
      </c>
      <c r="B394" s="16">
        <v>-2</v>
      </c>
      <c r="C394" s="18">
        <v>2</v>
      </c>
      <c r="D394" s="20"/>
    </row>
    <row r="395" spans="1:4" x14ac:dyDescent="0.25">
      <c r="A395" s="9" t="s">
        <v>572</v>
      </c>
      <c r="B395" s="16">
        <v>-4</v>
      </c>
      <c r="C395" s="18">
        <v>2</v>
      </c>
      <c r="D395" s="20"/>
    </row>
    <row r="396" spans="1:4" x14ac:dyDescent="0.25">
      <c r="A396" s="9" t="s">
        <v>904</v>
      </c>
      <c r="B396" s="16">
        <v>1</v>
      </c>
      <c r="C396" s="18">
        <v>2</v>
      </c>
      <c r="D396" s="20"/>
    </row>
    <row r="397" spans="1:4" x14ac:dyDescent="0.25">
      <c r="A397" s="9" t="s">
        <v>148</v>
      </c>
      <c r="B397" s="16">
        <v>0</v>
      </c>
      <c r="C397" s="18">
        <v>2</v>
      </c>
      <c r="D397" s="20"/>
    </row>
    <row r="398" spans="1:4" x14ac:dyDescent="0.25">
      <c r="A398" s="9" t="s">
        <v>683</v>
      </c>
      <c r="B398" s="16">
        <v>0</v>
      </c>
      <c r="C398" s="18">
        <v>2</v>
      </c>
      <c r="D398" s="20"/>
    </row>
    <row r="399" spans="1:4" x14ac:dyDescent="0.25">
      <c r="A399" s="9" t="s">
        <v>1210</v>
      </c>
      <c r="B399" s="16">
        <v>0</v>
      </c>
      <c r="C399" s="18">
        <v>2</v>
      </c>
      <c r="D399" s="20"/>
    </row>
    <row r="400" spans="1:4" x14ac:dyDescent="0.25">
      <c r="A400" s="9" t="s">
        <v>295</v>
      </c>
      <c r="B400" s="16">
        <v>1</v>
      </c>
      <c r="C400" s="18">
        <v>2</v>
      </c>
      <c r="D400" s="20"/>
    </row>
    <row r="401" spans="1:4" x14ac:dyDescent="0.25">
      <c r="A401" s="9" t="s">
        <v>77</v>
      </c>
      <c r="B401" s="16">
        <v>9</v>
      </c>
      <c r="C401" s="18">
        <v>2</v>
      </c>
      <c r="D401" s="20"/>
    </row>
    <row r="402" spans="1:4" x14ac:dyDescent="0.25">
      <c r="A402" s="9" t="s">
        <v>395</v>
      </c>
      <c r="B402" s="16">
        <v>-4</v>
      </c>
      <c r="C402" s="18">
        <v>2</v>
      </c>
      <c r="D402" s="20"/>
    </row>
    <row r="403" spans="1:4" x14ac:dyDescent="0.25">
      <c r="A403" s="9" t="s">
        <v>66</v>
      </c>
      <c r="B403" s="16">
        <v>35</v>
      </c>
      <c r="C403" s="18">
        <v>2</v>
      </c>
      <c r="D403" s="20"/>
    </row>
    <row r="404" spans="1:4" x14ac:dyDescent="0.25">
      <c r="A404" s="9" t="s">
        <v>67</v>
      </c>
      <c r="B404" s="16">
        <v>26</v>
      </c>
      <c r="C404" s="18">
        <v>2</v>
      </c>
      <c r="D404" s="20"/>
    </row>
    <row r="405" spans="1:4" x14ac:dyDescent="0.25">
      <c r="A405" s="9" t="s">
        <v>1211</v>
      </c>
      <c r="B405" s="16">
        <v>0</v>
      </c>
      <c r="C405" s="18">
        <v>2</v>
      </c>
      <c r="D405" s="20"/>
    </row>
    <row r="406" spans="1:4" x14ac:dyDescent="0.25">
      <c r="A406" s="9" t="s">
        <v>1212</v>
      </c>
      <c r="B406" s="16">
        <v>0</v>
      </c>
      <c r="C406" s="18">
        <v>2</v>
      </c>
      <c r="D406" s="20"/>
    </row>
    <row r="407" spans="1:4" x14ac:dyDescent="0.25">
      <c r="A407" s="9" t="s">
        <v>1213</v>
      </c>
      <c r="B407" s="16">
        <v>0</v>
      </c>
      <c r="C407" s="18">
        <v>2</v>
      </c>
      <c r="D407" s="20"/>
    </row>
    <row r="408" spans="1:4" x14ac:dyDescent="0.25">
      <c r="A408" s="9" t="s">
        <v>1214</v>
      </c>
      <c r="B408" s="16">
        <v>0</v>
      </c>
      <c r="C408" s="18">
        <v>2</v>
      </c>
      <c r="D408" s="20"/>
    </row>
    <row r="409" spans="1:4" x14ac:dyDescent="0.25">
      <c r="A409" s="9" t="s">
        <v>1215</v>
      </c>
      <c r="B409" s="16">
        <v>0</v>
      </c>
      <c r="C409" s="18">
        <v>2</v>
      </c>
      <c r="D409" s="20"/>
    </row>
    <row r="410" spans="1:4" x14ac:dyDescent="0.25">
      <c r="A410" s="9" t="s">
        <v>1216</v>
      </c>
      <c r="B410" s="16">
        <v>0</v>
      </c>
      <c r="C410" s="18">
        <v>2</v>
      </c>
      <c r="D410" s="20"/>
    </row>
    <row r="411" spans="1:4" x14ac:dyDescent="0.25">
      <c r="A411" s="9" t="s">
        <v>1217</v>
      </c>
      <c r="B411" s="16">
        <v>0</v>
      </c>
      <c r="C411" s="18">
        <v>2</v>
      </c>
      <c r="D411" s="20"/>
    </row>
    <row r="412" spans="1:4" x14ac:dyDescent="0.25">
      <c r="A412" s="9" t="s">
        <v>1218</v>
      </c>
      <c r="B412" s="16">
        <v>0</v>
      </c>
      <c r="C412" s="18">
        <v>2</v>
      </c>
      <c r="D412" s="20"/>
    </row>
    <row r="413" spans="1:4" x14ac:dyDescent="0.25">
      <c r="A413" s="9" t="s">
        <v>1219</v>
      </c>
      <c r="B413" s="16">
        <v>0</v>
      </c>
      <c r="C413" s="18">
        <v>2</v>
      </c>
      <c r="D413" s="20"/>
    </row>
    <row r="414" spans="1:4" x14ac:dyDescent="0.25">
      <c r="A414" s="9" t="s">
        <v>790</v>
      </c>
      <c r="B414" s="16">
        <v>2</v>
      </c>
      <c r="C414" s="18">
        <v>2</v>
      </c>
      <c r="D414" s="20"/>
    </row>
    <row r="415" spans="1:4" x14ac:dyDescent="0.25">
      <c r="A415" s="9" t="s">
        <v>1220</v>
      </c>
      <c r="B415" s="16">
        <v>0</v>
      </c>
      <c r="C415" s="18">
        <v>2</v>
      </c>
      <c r="D415" s="20"/>
    </row>
    <row r="416" spans="1:4" x14ac:dyDescent="0.25">
      <c r="A416" s="9" t="s">
        <v>911</v>
      </c>
      <c r="B416" s="16">
        <v>2</v>
      </c>
      <c r="C416" s="18">
        <v>2</v>
      </c>
      <c r="D416" s="20"/>
    </row>
    <row r="417" spans="1:4" x14ac:dyDescent="0.25">
      <c r="A417" s="9" t="s">
        <v>371</v>
      </c>
      <c r="B417" s="16">
        <v>1</v>
      </c>
      <c r="C417" s="18">
        <v>2</v>
      </c>
      <c r="D417" s="20"/>
    </row>
    <row r="418" spans="1:4" x14ac:dyDescent="0.25">
      <c r="A418" s="9" t="s">
        <v>710</v>
      </c>
      <c r="B418" s="16">
        <v>-1</v>
      </c>
      <c r="C418" s="18">
        <v>2</v>
      </c>
      <c r="D418" s="20"/>
    </row>
    <row r="419" spans="1:4" x14ac:dyDescent="0.25">
      <c r="A419" s="9" t="s">
        <v>612</v>
      </c>
      <c r="B419" s="16">
        <v>0</v>
      </c>
      <c r="C419" s="18">
        <v>2</v>
      </c>
      <c r="D419" s="20"/>
    </row>
    <row r="420" spans="1:4" x14ac:dyDescent="0.25">
      <c r="A420" s="9" t="s">
        <v>503</v>
      </c>
      <c r="B420" s="16">
        <v>2</v>
      </c>
      <c r="C420" s="18">
        <v>2</v>
      </c>
      <c r="D420" s="20"/>
    </row>
    <row r="421" spans="1:4" x14ac:dyDescent="0.25">
      <c r="A421" s="9" t="s">
        <v>1221</v>
      </c>
      <c r="B421" s="16">
        <v>0</v>
      </c>
      <c r="C421" s="18">
        <v>2</v>
      </c>
      <c r="D421" s="20"/>
    </row>
    <row r="422" spans="1:4" x14ac:dyDescent="0.25">
      <c r="A422" s="9" t="s">
        <v>613</v>
      </c>
      <c r="B422" s="16">
        <v>0</v>
      </c>
      <c r="C422" s="18">
        <v>2</v>
      </c>
      <c r="D422" s="20"/>
    </row>
    <row r="423" spans="1:4" x14ac:dyDescent="0.25">
      <c r="A423" s="9" t="s">
        <v>950</v>
      </c>
      <c r="B423" s="16">
        <v>-1</v>
      </c>
      <c r="C423" s="18">
        <v>2</v>
      </c>
      <c r="D423" s="20"/>
    </row>
    <row r="424" spans="1:4" x14ac:dyDescent="0.25">
      <c r="A424" s="9" t="s">
        <v>94</v>
      </c>
      <c r="B424" s="16">
        <v>-10</v>
      </c>
      <c r="C424" s="18">
        <v>2</v>
      </c>
      <c r="D424" s="20"/>
    </row>
    <row r="425" spans="1:4" x14ac:dyDescent="0.25">
      <c r="A425" s="9" t="s">
        <v>550</v>
      </c>
      <c r="B425" s="16">
        <v>24</v>
      </c>
      <c r="C425" s="18">
        <v>2</v>
      </c>
      <c r="D425" s="20"/>
    </row>
    <row r="426" spans="1:4" x14ac:dyDescent="0.25">
      <c r="A426" s="9" t="s">
        <v>788</v>
      </c>
      <c r="B426" s="16">
        <v>0</v>
      </c>
      <c r="C426" s="18">
        <v>2</v>
      </c>
      <c r="D426" s="20"/>
    </row>
    <row r="427" spans="1:4" x14ac:dyDescent="0.25">
      <c r="A427" s="9" t="s">
        <v>1222</v>
      </c>
      <c r="B427" s="16">
        <v>0</v>
      </c>
      <c r="C427" s="18">
        <v>2</v>
      </c>
      <c r="D427" s="20"/>
    </row>
    <row r="428" spans="1:4" x14ac:dyDescent="0.25">
      <c r="A428" s="9" t="s">
        <v>789</v>
      </c>
      <c r="B428" s="16">
        <v>63</v>
      </c>
      <c r="C428" s="18">
        <v>2</v>
      </c>
      <c r="D428" s="20"/>
    </row>
    <row r="429" spans="1:4" x14ac:dyDescent="0.25">
      <c r="A429" s="9" t="s">
        <v>484</v>
      </c>
      <c r="B429" s="16">
        <v>22</v>
      </c>
      <c r="C429" s="18">
        <v>2</v>
      </c>
      <c r="D429" s="20"/>
    </row>
    <row r="430" spans="1:4" x14ac:dyDescent="0.25">
      <c r="A430" s="9" t="s">
        <v>109</v>
      </c>
      <c r="B430" s="16">
        <v>0</v>
      </c>
      <c r="C430" s="18">
        <v>2</v>
      </c>
      <c r="D430" s="20"/>
    </row>
    <row r="431" spans="1:4" x14ac:dyDescent="0.25">
      <c r="A431" s="9" t="s">
        <v>940</v>
      </c>
      <c r="B431" s="16">
        <v>2</v>
      </c>
      <c r="C431" s="18">
        <v>2</v>
      </c>
      <c r="D431" s="20"/>
    </row>
    <row r="432" spans="1:4" x14ac:dyDescent="0.25">
      <c r="A432" s="9" t="s">
        <v>1223</v>
      </c>
      <c r="B432" s="16">
        <v>0</v>
      </c>
      <c r="C432" s="18">
        <v>2</v>
      </c>
      <c r="D432" s="20"/>
    </row>
    <row r="433" spans="1:4" x14ac:dyDescent="0.25">
      <c r="A433" s="9" t="s">
        <v>1224</v>
      </c>
      <c r="B433" s="16">
        <v>1</v>
      </c>
      <c r="C433" s="18">
        <v>2</v>
      </c>
      <c r="D433" s="20"/>
    </row>
    <row r="434" spans="1:4" x14ac:dyDescent="0.25">
      <c r="A434" s="9" t="s">
        <v>1225</v>
      </c>
      <c r="B434" s="16">
        <v>0</v>
      </c>
      <c r="C434" s="18">
        <v>2</v>
      </c>
      <c r="D434" s="20"/>
    </row>
    <row r="435" spans="1:4" x14ac:dyDescent="0.25">
      <c r="A435" s="9" t="s">
        <v>1226</v>
      </c>
      <c r="B435" s="16">
        <v>0</v>
      </c>
      <c r="C435" s="18">
        <v>2</v>
      </c>
      <c r="D435" s="20"/>
    </row>
    <row r="436" spans="1:4" x14ac:dyDescent="0.25">
      <c r="A436" s="9" t="s">
        <v>1227</v>
      </c>
      <c r="B436" s="16">
        <v>0</v>
      </c>
      <c r="C436" s="18">
        <v>2</v>
      </c>
      <c r="D436" s="20"/>
    </row>
    <row r="437" spans="1:4" x14ac:dyDescent="0.25">
      <c r="A437" s="9" t="s">
        <v>778</v>
      </c>
      <c r="B437" s="16">
        <v>-3</v>
      </c>
      <c r="C437" s="18">
        <v>2</v>
      </c>
      <c r="D437" s="20"/>
    </row>
    <row r="438" spans="1:4" x14ac:dyDescent="0.25">
      <c r="A438" s="9" t="s">
        <v>1228</v>
      </c>
      <c r="B438" s="16">
        <v>0</v>
      </c>
      <c r="C438" s="18">
        <v>2</v>
      </c>
      <c r="D438" s="20"/>
    </row>
    <row r="439" spans="1:4" x14ac:dyDescent="0.25">
      <c r="A439" s="9" t="s">
        <v>818</v>
      </c>
      <c r="B439" s="16">
        <v>-1</v>
      </c>
      <c r="C439" s="18">
        <v>2</v>
      </c>
      <c r="D439" s="20"/>
    </row>
    <row r="440" spans="1:4" x14ac:dyDescent="0.25">
      <c r="A440" s="9" t="s">
        <v>125</v>
      </c>
      <c r="B440" s="16">
        <v>1</v>
      </c>
      <c r="C440" s="18">
        <v>2</v>
      </c>
      <c r="D440" s="20"/>
    </row>
    <row r="441" spans="1:4" x14ac:dyDescent="0.25">
      <c r="A441" s="9" t="s">
        <v>716</v>
      </c>
      <c r="B441" s="16">
        <v>0</v>
      </c>
      <c r="C441" s="18">
        <v>2</v>
      </c>
      <c r="D441" s="20"/>
    </row>
    <row r="442" spans="1:4" x14ac:dyDescent="0.25">
      <c r="A442" s="9" t="s">
        <v>1229</v>
      </c>
      <c r="B442" s="16">
        <v>0</v>
      </c>
      <c r="C442" s="18">
        <v>2</v>
      </c>
      <c r="D442" s="20"/>
    </row>
    <row r="443" spans="1:4" x14ac:dyDescent="0.25">
      <c r="A443" s="9" t="s">
        <v>450</v>
      </c>
      <c r="B443" s="16">
        <v>0</v>
      </c>
      <c r="C443" s="18">
        <v>2</v>
      </c>
      <c r="D443" s="20"/>
    </row>
    <row r="444" spans="1:4" x14ac:dyDescent="0.25">
      <c r="A444" s="9" t="s">
        <v>681</v>
      </c>
      <c r="B444" s="16">
        <v>-1</v>
      </c>
      <c r="C444" s="18">
        <v>2</v>
      </c>
      <c r="D444" s="20"/>
    </row>
    <row r="445" spans="1:4" x14ac:dyDescent="0.25">
      <c r="A445" s="9" t="s">
        <v>402</v>
      </c>
      <c r="B445" s="16">
        <v>0</v>
      </c>
      <c r="C445" s="18">
        <v>2</v>
      </c>
      <c r="D445" s="20"/>
    </row>
    <row r="446" spans="1:4" x14ac:dyDescent="0.25">
      <c r="A446" s="9" t="s">
        <v>807</v>
      </c>
      <c r="B446" s="16">
        <v>0</v>
      </c>
      <c r="C446" s="18">
        <v>2</v>
      </c>
      <c r="D446" s="20"/>
    </row>
    <row r="447" spans="1:4" x14ac:dyDescent="0.25">
      <c r="A447" s="9" t="s">
        <v>1230</v>
      </c>
      <c r="B447" s="16">
        <v>0</v>
      </c>
      <c r="C447" s="18">
        <v>2</v>
      </c>
      <c r="D447" s="20"/>
    </row>
    <row r="448" spans="1:4" x14ac:dyDescent="0.25">
      <c r="A448" s="9" t="s">
        <v>1231</v>
      </c>
      <c r="B448" s="16">
        <v>0</v>
      </c>
      <c r="C448" s="18">
        <v>2</v>
      </c>
      <c r="D448" s="20"/>
    </row>
    <row r="449" spans="1:4" x14ac:dyDescent="0.25">
      <c r="A449" s="9" t="s">
        <v>1232</v>
      </c>
      <c r="B449" s="16">
        <v>0</v>
      </c>
      <c r="C449" s="18">
        <v>2</v>
      </c>
      <c r="D449" s="20"/>
    </row>
    <row r="450" spans="1:4" x14ac:dyDescent="0.25">
      <c r="A450" s="9" t="s">
        <v>87</v>
      </c>
      <c r="B450" s="16">
        <v>1</v>
      </c>
      <c r="C450" s="18">
        <v>2</v>
      </c>
      <c r="D450" s="20"/>
    </row>
    <row r="451" spans="1:4" x14ac:dyDescent="0.25">
      <c r="A451" s="9" t="s">
        <v>394</v>
      </c>
      <c r="B451" s="16">
        <v>-1</v>
      </c>
      <c r="C451" s="18">
        <v>2</v>
      </c>
      <c r="D451" s="20"/>
    </row>
    <row r="452" spans="1:4" x14ac:dyDescent="0.25">
      <c r="A452" s="9" t="s">
        <v>1233</v>
      </c>
      <c r="B452" s="16">
        <v>0</v>
      </c>
      <c r="C452" s="18">
        <v>2</v>
      </c>
      <c r="D452" s="20"/>
    </row>
    <row r="453" spans="1:4" x14ac:dyDescent="0.25">
      <c r="A453" s="9" t="s">
        <v>340</v>
      </c>
      <c r="B453" s="16">
        <v>3</v>
      </c>
      <c r="C453" s="18">
        <v>2</v>
      </c>
      <c r="D453" s="20"/>
    </row>
    <row r="454" spans="1:4" x14ac:dyDescent="0.25">
      <c r="A454" s="9" t="s">
        <v>1234</v>
      </c>
      <c r="B454" s="16">
        <v>0</v>
      </c>
      <c r="C454" s="18">
        <v>2</v>
      </c>
      <c r="D454" s="20"/>
    </row>
    <row r="455" spans="1:4" x14ac:dyDescent="0.25">
      <c r="A455" s="9" t="s">
        <v>1235</v>
      </c>
      <c r="B455" s="16">
        <v>0</v>
      </c>
      <c r="C455" s="18">
        <v>2</v>
      </c>
      <c r="D455" s="20"/>
    </row>
    <row r="456" spans="1:4" x14ac:dyDescent="0.25">
      <c r="A456" s="9" t="s">
        <v>1236</v>
      </c>
      <c r="B456" s="16">
        <v>0</v>
      </c>
      <c r="C456" s="18">
        <v>2</v>
      </c>
      <c r="D456" s="20"/>
    </row>
    <row r="457" spans="1:4" x14ac:dyDescent="0.25">
      <c r="A457" s="9" t="s">
        <v>602</v>
      </c>
      <c r="B457" s="16">
        <v>0</v>
      </c>
      <c r="C457" s="18">
        <v>2</v>
      </c>
      <c r="D457" s="20"/>
    </row>
    <row r="458" spans="1:4" x14ac:dyDescent="0.25">
      <c r="A458" s="9" t="s">
        <v>1237</v>
      </c>
      <c r="B458" s="16">
        <v>0</v>
      </c>
      <c r="C458" s="18">
        <v>2</v>
      </c>
      <c r="D458" s="20"/>
    </row>
    <row r="459" spans="1:4" x14ac:dyDescent="0.25">
      <c r="A459" s="9" t="s">
        <v>1238</v>
      </c>
      <c r="B459" s="16">
        <v>0</v>
      </c>
      <c r="C459" s="18">
        <v>2</v>
      </c>
      <c r="D459" s="20"/>
    </row>
    <row r="460" spans="1:4" x14ac:dyDescent="0.25">
      <c r="A460" s="9" t="s">
        <v>1239</v>
      </c>
      <c r="B460" s="16">
        <v>0</v>
      </c>
      <c r="C460" s="18">
        <v>2</v>
      </c>
      <c r="D460" s="20"/>
    </row>
    <row r="461" spans="1:4" x14ac:dyDescent="0.25">
      <c r="A461" s="9" t="s">
        <v>1240</v>
      </c>
      <c r="B461" s="16">
        <v>0</v>
      </c>
      <c r="C461" s="18">
        <v>2</v>
      </c>
      <c r="D461" s="20"/>
    </row>
    <row r="462" spans="1:4" x14ac:dyDescent="0.25">
      <c r="A462" s="9" t="s">
        <v>1241</v>
      </c>
      <c r="B462" s="16">
        <v>0</v>
      </c>
      <c r="C462" s="18">
        <v>2</v>
      </c>
      <c r="D462" s="20"/>
    </row>
    <row r="463" spans="1:4" x14ac:dyDescent="0.25">
      <c r="A463" s="9" t="s">
        <v>479</v>
      </c>
      <c r="B463" s="16">
        <v>-1</v>
      </c>
      <c r="C463" s="18">
        <v>2</v>
      </c>
      <c r="D463" s="20"/>
    </row>
    <row r="464" spans="1:4" x14ac:dyDescent="0.25">
      <c r="A464" s="9" t="s">
        <v>1242</v>
      </c>
      <c r="B464" s="16">
        <v>0</v>
      </c>
      <c r="C464" s="18">
        <v>2</v>
      </c>
      <c r="D464" s="20"/>
    </row>
    <row r="465" spans="1:4" x14ac:dyDescent="0.25">
      <c r="A465" s="9" t="s">
        <v>522</v>
      </c>
      <c r="B465" s="16">
        <v>0</v>
      </c>
      <c r="C465" s="18">
        <v>2</v>
      </c>
      <c r="D465" s="20"/>
    </row>
    <row r="466" spans="1:4" x14ac:dyDescent="0.25">
      <c r="A466" s="9" t="s">
        <v>1243</v>
      </c>
      <c r="B466" s="16">
        <v>0</v>
      </c>
      <c r="C466" s="18">
        <v>2</v>
      </c>
      <c r="D466" s="20"/>
    </row>
    <row r="467" spans="1:4" x14ac:dyDescent="0.25">
      <c r="A467" s="9" t="s">
        <v>1244</v>
      </c>
      <c r="B467" s="16">
        <v>0</v>
      </c>
      <c r="C467" s="18">
        <v>2</v>
      </c>
      <c r="D467" s="20"/>
    </row>
    <row r="468" spans="1:4" x14ac:dyDescent="0.25">
      <c r="A468" s="9" t="s">
        <v>893</v>
      </c>
      <c r="B468" s="16">
        <v>8</v>
      </c>
      <c r="C468" s="18">
        <v>2</v>
      </c>
      <c r="D468" s="20"/>
    </row>
    <row r="469" spans="1:4" x14ac:dyDescent="0.25">
      <c r="A469" s="9" t="s">
        <v>889</v>
      </c>
      <c r="B469" s="16">
        <v>2</v>
      </c>
      <c r="C469" s="18">
        <v>2</v>
      </c>
      <c r="D469" s="20"/>
    </row>
    <row r="470" spans="1:4" x14ac:dyDescent="0.25">
      <c r="A470" s="9" t="s">
        <v>1010</v>
      </c>
      <c r="B470" s="16">
        <v>-1</v>
      </c>
      <c r="C470" s="18">
        <v>2</v>
      </c>
      <c r="D470" s="20"/>
    </row>
    <row r="471" spans="1:4" x14ac:dyDescent="0.25">
      <c r="A471" s="9" t="s">
        <v>871</v>
      </c>
      <c r="B471" s="16">
        <v>6</v>
      </c>
      <c r="C471" s="18">
        <v>2</v>
      </c>
      <c r="D471" s="20"/>
    </row>
    <row r="472" spans="1:4" x14ac:dyDescent="0.25">
      <c r="A472" s="9" t="s">
        <v>909</v>
      </c>
      <c r="B472" s="16">
        <v>1</v>
      </c>
      <c r="C472" s="18">
        <v>2</v>
      </c>
      <c r="D472" s="20"/>
    </row>
    <row r="473" spans="1:4" x14ac:dyDescent="0.25">
      <c r="A473" s="9" t="s">
        <v>423</v>
      </c>
      <c r="B473" s="16">
        <v>0</v>
      </c>
      <c r="C473" s="18">
        <v>2</v>
      </c>
      <c r="D473" s="20"/>
    </row>
    <row r="474" spans="1:4" x14ac:dyDescent="0.25">
      <c r="A474" s="9" t="s">
        <v>1245</v>
      </c>
      <c r="B474" s="16">
        <v>2</v>
      </c>
      <c r="C474" s="18">
        <v>2</v>
      </c>
      <c r="D474" s="20"/>
    </row>
    <row r="475" spans="1:4" x14ac:dyDescent="0.25">
      <c r="A475" s="9" t="s">
        <v>1246</v>
      </c>
      <c r="B475" s="16">
        <v>0</v>
      </c>
      <c r="C475" s="18">
        <v>2</v>
      </c>
      <c r="D475" s="20"/>
    </row>
    <row r="476" spans="1:4" x14ac:dyDescent="0.25">
      <c r="A476" s="9" t="s">
        <v>1247</v>
      </c>
      <c r="B476" s="16">
        <v>0</v>
      </c>
      <c r="C476" s="18">
        <v>2</v>
      </c>
      <c r="D476" s="20"/>
    </row>
    <row r="477" spans="1:4" x14ac:dyDescent="0.25">
      <c r="A477" s="9" t="s">
        <v>263</v>
      </c>
      <c r="B477" s="16">
        <v>0</v>
      </c>
      <c r="C477" s="18">
        <v>2</v>
      </c>
      <c r="D477" s="20"/>
    </row>
    <row r="478" spans="1:4" x14ac:dyDescent="0.25">
      <c r="A478" s="9" t="s">
        <v>1248</v>
      </c>
      <c r="B478" s="16">
        <v>0</v>
      </c>
      <c r="C478" s="18">
        <v>2</v>
      </c>
      <c r="D478" s="20"/>
    </row>
    <row r="479" spans="1:4" x14ac:dyDescent="0.25">
      <c r="A479" s="9" t="s">
        <v>906</v>
      </c>
      <c r="B479" s="16">
        <v>1</v>
      </c>
      <c r="C479" s="18">
        <v>2</v>
      </c>
      <c r="D479" s="20"/>
    </row>
    <row r="480" spans="1:4" x14ac:dyDescent="0.25">
      <c r="A480" s="9" t="s">
        <v>1249</v>
      </c>
      <c r="B480" s="16">
        <v>0</v>
      </c>
      <c r="C480" s="18">
        <v>2</v>
      </c>
      <c r="D480" s="20"/>
    </row>
    <row r="481" spans="1:4" x14ac:dyDescent="0.25">
      <c r="A481" s="9" t="s">
        <v>1250</v>
      </c>
      <c r="B481" s="16">
        <v>0</v>
      </c>
      <c r="C481" s="18">
        <v>2</v>
      </c>
      <c r="D481" s="20"/>
    </row>
    <row r="482" spans="1:4" x14ac:dyDescent="0.25">
      <c r="A482" s="9" t="s">
        <v>35</v>
      </c>
      <c r="B482" s="16">
        <v>-2</v>
      </c>
      <c r="C482" s="18">
        <v>2</v>
      </c>
      <c r="D482" s="20"/>
    </row>
    <row r="483" spans="1:4" x14ac:dyDescent="0.25">
      <c r="A483" s="9" t="s">
        <v>327</v>
      </c>
      <c r="B483" s="16">
        <v>1</v>
      </c>
      <c r="C483" s="18">
        <v>2</v>
      </c>
      <c r="D483" s="20"/>
    </row>
    <row r="484" spans="1:4" x14ac:dyDescent="0.25">
      <c r="A484" s="9" t="s">
        <v>573</v>
      </c>
      <c r="B484" s="16">
        <v>-3</v>
      </c>
      <c r="C484" s="18">
        <v>2</v>
      </c>
      <c r="D484" s="20"/>
    </row>
    <row r="485" spans="1:4" x14ac:dyDescent="0.25">
      <c r="A485" s="9" t="s">
        <v>872</v>
      </c>
      <c r="B485" s="16">
        <v>1</v>
      </c>
      <c r="C485" s="18">
        <v>2</v>
      </c>
      <c r="D485" s="20"/>
    </row>
    <row r="486" spans="1:4" x14ac:dyDescent="0.25">
      <c r="A486" s="9" t="s">
        <v>1251</v>
      </c>
      <c r="B486" s="16">
        <v>0</v>
      </c>
      <c r="C486" s="18">
        <v>2</v>
      </c>
      <c r="D486" s="20"/>
    </row>
    <row r="487" spans="1:4" x14ac:dyDescent="0.25">
      <c r="A487" s="9" t="s">
        <v>1252</v>
      </c>
      <c r="B487" s="16">
        <v>0</v>
      </c>
      <c r="C487" s="18">
        <v>2</v>
      </c>
      <c r="D487" s="20"/>
    </row>
    <row r="488" spans="1:4" x14ac:dyDescent="0.25">
      <c r="A488" s="9" t="s">
        <v>599</v>
      </c>
      <c r="B488" s="16">
        <v>1</v>
      </c>
      <c r="C488" s="18">
        <v>2</v>
      </c>
      <c r="D488" s="20"/>
    </row>
    <row r="489" spans="1:4" x14ac:dyDescent="0.25">
      <c r="A489" s="9" t="s">
        <v>1253</v>
      </c>
      <c r="B489" s="16">
        <v>0</v>
      </c>
      <c r="C489" s="18">
        <v>2</v>
      </c>
      <c r="D489" s="20"/>
    </row>
    <row r="490" spans="1:4" x14ac:dyDescent="0.25">
      <c r="A490" s="9" t="s">
        <v>1254</v>
      </c>
      <c r="B490" s="16">
        <v>0</v>
      </c>
      <c r="C490" s="18">
        <v>2</v>
      </c>
      <c r="D490" s="20"/>
    </row>
    <row r="491" spans="1:4" x14ac:dyDescent="0.25">
      <c r="A491" s="9" t="s">
        <v>1255</v>
      </c>
      <c r="B491" s="16">
        <v>0</v>
      </c>
      <c r="C491" s="18">
        <v>2</v>
      </c>
      <c r="D491" s="20"/>
    </row>
    <row r="492" spans="1:4" x14ac:dyDescent="0.25">
      <c r="A492" s="9" t="s">
        <v>334</v>
      </c>
      <c r="B492" s="16">
        <v>0</v>
      </c>
      <c r="C492" s="18">
        <v>2</v>
      </c>
      <c r="D492" s="20"/>
    </row>
    <row r="493" spans="1:4" x14ac:dyDescent="0.25">
      <c r="A493" s="9" t="s">
        <v>1256</v>
      </c>
      <c r="B493" s="16">
        <v>0</v>
      </c>
      <c r="C493" s="18">
        <v>2</v>
      </c>
      <c r="D493" s="20"/>
    </row>
    <row r="494" spans="1:4" x14ac:dyDescent="0.25">
      <c r="A494" s="9" t="s">
        <v>153</v>
      </c>
      <c r="B494" s="16">
        <v>0</v>
      </c>
      <c r="C494" s="18">
        <v>2</v>
      </c>
      <c r="D494" s="20"/>
    </row>
    <row r="495" spans="1:4" x14ac:dyDescent="0.25">
      <c r="A495" s="9" t="s">
        <v>1257</v>
      </c>
      <c r="B495" s="16">
        <v>0</v>
      </c>
      <c r="C495" s="18">
        <v>2</v>
      </c>
      <c r="D495" s="20"/>
    </row>
    <row r="496" spans="1:4" x14ac:dyDescent="0.25">
      <c r="A496" s="9" t="s">
        <v>1258</v>
      </c>
      <c r="B496" s="16">
        <v>0</v>
      </c>
      <c r="C496" s="18">
        <v>2</v>
      </c>
      <c r="D496" s="20"/>
    </row>
    <row r="497" spans="1:4" x14ac:dyDescent="0.25">
      <c r="A497" s="9" t="s">
        <v>1259</v>
      </c>
      <c r="B497" s="16">
        <v>0</v>
      </c>
      <c r="C497" s="18">
        <v>2</v>
      </c>
      <c r="D497" s="20"/>
    </row>
    <row r="498" spans="1:4" x14ac:dyDescent="0.25">
      <c r="A498" s="9" t="s">
        <v>1260</v>
      </c>
      <c r="B498" s="16">
        <v>0</v>
      </c>
      <c r="C498" s="18">
        <v>2</v>
      </c>
      <c r="D498" s="20"/>
    </row>
    <row r="499" spans="1:4" x14ac:dyDescent="0.25">
      <c r="A499" s="9" t="s">
        <v>468</v>
      </c>
      <c r="B499" s="16">
        <v>2</v>
      </c>
      <c r="C499" s="18">
        <v>2</v>
      </c>
      <c r="D499" s="20"/>
    </row>
    <row r="500" spans="1:4" x14ac:dyDescent="0.25">
      <c r="A500" s="9" t="s">
        <v>200</v>
      </c>
      <c r="B500" s="16">
        <v>0</v>
      </c>
      <c r="C500" s="18">
        <v>2</v>
      </c>
      <c r="D500" s="20"/>
    </row>
    <row r="501" spans="1:4" x14ac:dyDescent="0.25">
      <c r="A501" s="9" t="s">
        <v>1261</v>
      </c>
      <c r="B501" s="16">
        <v>0</v>
      </c>
      <c r="C501" s="18">
        <v>2</v>
      </c>
      <c r="D501" s="20"/>
    </row>
    <row r="502" spans="1:4" x14ac:dyDescent="0.25">
      <c r="A502" s="9" t="s">
        <v>521</v>
      </c>
      <c r="B502" s="16">
        <v>0</v>
      </c>
      <c r="C502" s="18">
        <v>2</v>
      </c>
      <c r="D502" s="20"/>
    </row>
    <row r="503" spans="1:4" x14ac:dyDescent="0.25">
      <c r="A503" s="9" t="s">
        <v>75</v>
      </c>
      <c r="B503" s="16">
        <v>-7</v>
      </c>
      <c r="C503" s="18">
        <v>2</v>
      </c>
      <c r="D503" s="20"/>
    </row>
    <row r="504" spans="1:4" x14ac:dyDescent="0.25">
      <c r="A504" s="9" t="s">
        <v>4</v>
      </c>
      <c r="B504" s="16">
        <v>-5</v>
      </c>
      <c r="C504" s="18">
        <v>2</v>
      </c>
      <c r="D504" s="20"/>
    </row>
    <row r="505" spans="1:4" x14ac:dyDescent="0.25">
      <c r="A505" s="9" t="s">
        <v>281</v>
      </c>
      <c r="B505" s="16">
        <v>1</v>
      </c>
      <c r="C505" s="18">
        <v>2</v>
      </c>
      <c r="D505" s="20"/>
    </row>
    <row r="506" spans="1:4" x14ac:dyDescent="0.25">
      <c r="A506" s="9" t="s">
        <v>986</v>
      </c>
      <c r="B506" s="16">
        <v>5</v>
      </c>
      <c r="C506" s="18">
        <v>2</v>
      </c>
      <c r="D506" s="20"/>
    </row>
    <row r="507" spans="1:4" x14ac:dyDescent="0.25">
      <c r="A507" s="9" t="s">
        <v>1262</v>
      </c>
      <c r="B507" s="16">
        <v>0</v>
      </c>
      <c r="C507" s="18">
        <v>2</v>
      </c>
      <c r="D507" s="20"/>
    </row>
    <row r="508" spans="1:4" x14ac:dyDescent="0.25">
      <c r="A508" s="9" t="s">
        <v>1263</v>
      </c>
      <c r="B508" s="16">
        <v>0</v>
      </c>
      <c r="C508" s="18">
        <v>2</v>
      </c>
      <c r="D508" s="20"/>
    </row>
    <row r="509" spans="1:4" x14ac:dyDescent="0.25">
      <c r="A509" s="9" t="s">
        <v>1264</v>
      </c>
      <c r="B509" s="16">
        <v>0</v>
      </c>
      <c r="C509" s="18">
        <v>2</v>
      </c>
      <c r="D509" s="20"/>
    </row>
    <row r="510" spans="1:4" x14ac:dyDescent="0.25">
      <c r="A510" s="9" t="s">
        <v>203</v>
      </c>
      <c r="B510" s="16">
        <v>0</v>
      </c>
      <c r="C510" s="18">
        <v>2</v>
      </c>
      <c r="D510" s="20"/>
    </row>
    <row r="511" spans="1:4" x14ac:dyDescent="0.25">
      <c r="A511" s="9" t="s">
        <v>318</v>
      </c>
      <c r="B511" s="16">
        <v>0</v>
      </c>
      <c r="C511" s="18">
        <v>2</v>
      </c>
      <c r="D511" s="20"/>
    </row>
    <row r="512" spans="1:4" x14ac:dyDescent="0.25">
      <c r="A512" s="9" t="s">
        <v>1265</v>
      </c>
      <c r="B512" s="16">
        <v>0</v>
      </c>
      <c r="C512" s="18">
        <v>2</v>
      </c>
      <c r="D512" s="20"/>
    </row>
    <row r="513" spans="1:4" x14ac:dyDescent="0.25">
      <c r="A513" s="9" t="s">
        <v>441</v>
      </c>
      <c r="B513" s="16">
        <v>2</v>
      </c>
      <c r="C513" s="18">
        <v>2</v>
      </c>
      <c r="D513" s="20"/>
    </row>
    <row r="514" spans="1:4" x14ac:dyDescent="0.25">
      <c r="A514" s="9" t="s">
        <v>1266</v>
      </c>
      <c r="B514" s="16">
        <v>0</v>
      </c>
      <c r="C514" s="18">
        <v>2</v>
      </c>
      <c r="D514" s="20"/>
    </row>
    <row r="515" spans="1:4" x14ac:dyDescent="0.25">
      <c r="A515" s="9" t="s">
        <v>100</v>
      </c>
      <c r="B515" s="16">
        <v>1</v>
      </c>
      <c r="C515" s="18">
        <v>2</v>
      </c>
      <c r="D515" s="20"/>
    </row>
    <row r="516" spans="1:4" x14ac:dyDescent="0.25">
      <c r="A516" s="9" t="s">
        <v>1267</v>
      </c>
      <c r="B516" s="16">
        <v>0</v>
      </c>
      <c r="C516" s="18">
        <v>2</v>
      </c>
      <c r="D516" s="20"/>
    </row>
    <row r="517" spans="1:4" x14ac:dyDescent="0.25">
      <c r="A517" s="9" t="s">
        <v>1268</v>
      </c>
      <c r="B517" s="16">
        <v>0</v>
      </c>
      <c r="C517" s="18">
        <v>2</v>
      </c>
      <c r="D517" s="20"/>
    </row>
    <row r="518" spans="1:4" x14ac:dyDescent="0.25">
      <c r="A518" s="9" t="s">
        <v>1269</v>
      </c>
      <c r="B518" s="16">
        <v>0</v>
      </c>
      <c r="C518" s="18">
        <v>2</v>
      </c>
      <c r="D518" s="20"/>
    </row>
    <row r="519" spans="1:4" x14ac:dyDescent="0.25">
      <c r="A519" s="9" t="s">
        <v>538</v>
      </c>
      <c r="B519" s="16">
        <v>-2</v>
      </c>
      <c r="C519" s="18">
        <v>2</v>
      </c>
      <c r="D519" s="20"/>
    </row>
    <row r="520" spans="1:4" x14ac:dyDescent="0.25">
      <c r="A520" s="9" t="s">
        <v>605</v>
      </c>
      <c r="B520" s="16">
        <v>0</v>
      </c>
      <c r="C520" s="18">
        <v>2</v>
      </c>
      <c r="D520" s="20"/>
    </row>
    <row r="521" spans="1:4" x14ac:dyDescent="0.25">
      <c r="A521" s="9" t="s">
        <v>1270</v>
      </c>
      <c r="B521" s="16">
        <v>0</v>
      </c>
      <c r="C521" s="18">
        <v>2</v>
      </c>
      <c r="D521" s="20"/>
    </row>
    <row r="522" spans="1:4" x14ac:dyDescent="0.25">
      <c r="A522" s="9" t="s">
        <v>606</v>
      </c>
      <c r="B522" s="16">
        <v>0</v>
      </c>
      <c r="C522" s="18">
        <v>2</v>
      </c>
      <c r="D522" s="20"/>
    </row>
    <row r="523" spans="1:4" x14ac:dyDescent="0.25">
      <c r="A523" s="9" t="s">
        <v>1271</v>
      </c>
      <c r="B523" s="16">
        <v>0</v>
      </c>
      <c r="C523" s="18">
        <v>2</v>
      </c>
      <c r="D523" s="20"/>
    </row>
    <row r="524" spans="1:4" x14ac:dyDescent="0.25">
      <c r="A524" s="9" t="s">
        <v>1272</v>
      </c>
      <c r="B524" s="16">
        <v>0</v>
      </c>
      <c r="C524" s="18">
        <v>2</v>
      </c>
      <c r="D524" s="20"/>
    </row>
    <row r="525" spans="1:4" x14ac:dyDescent="0.25">
      <c r="A525" s="9" t="s">
        <v>1273</v>
      </c>
      <c r="B525" s="16">
        <v>0</v>
      </c>
      <c r="C525" s="18">
        <v>2</v>
      </c>
      <c r="D525" s="20"/>
    </row>
    <row r="526" spans="1:4" x14ac:dyDescent="0.25">
      <c r="A526" s="9" t="s">
        <v>1274</v>
      </c>
      <c r="B526" s="16">
        <v>0</v>
      </c>
      <c r="C526" s="18">
        <v>2</v>
      </c>
      <c r="D526" s="20"/>
    </row>
    <row r="527" spans="1:4" x14ac:dyDescent="0.25">
      <c r="A527" s="9" t="s">
        <v>1275</v>
      </c>
      <c r="B527" s="16">
        <v>0</v>
      </c>
      <c r="C527" s="18">
        <v>2</v>
      </c>
      <c r="D527" s="20"/>
    </row>
    <row r="528" spans="1:4" x14ac:dyDescent="0.25">
      <c r="A528" s="9" t="s">
        <v>1276</v>
      </c>
      <c r="B528" s="16">
        <v>0</v>
      </c>
      <c r="C528" s="18">
        <v>2</v>
      </c>
      <c r="D528" s="20"/>
    </row>
    <row r="529" spans="1:4" x14ac:dyDescent="0.25">
      <c r="A529" s="9" t="s">
        <v>1277</v>
      </c>
      <c r="B529" s="16">
        <v>0</v>
      </c>
      <c r="C529" s="18">
        <v>2</v>
      </c>
      <c r="D529" s="20"/>
    </row>
    <row r="530" spans="1:4" x14ac:dyDescent="0.25">
      <c r="A530" s="9" t="s">
        <v>1278</v>
      </c>
      <c r="B530" s="16">
        <v>0</v>
      </c>
      <c r="C530" s="18">
        <v>2</v>
      </c>
      <c r="D530" s="20"/>
    </row>
    <row r="531" spans="1:4" x14ac:dyDescent="0.25">
      <c r="A531" s="9" t="s">
        <v>157</v>
      </c>
      <c r="B531" s="16">
        <v>89</v>
      </c>
      <c r="C531" s="18">
        <v>2</v>
      </c>
      <c r="D531" s="20"/>
    </row>
    <row r="532" spans="1:4" x14ac:dyDescent="0.25">
      <c r="A532" s="9" t="s">
        <v>510</v>
      </c>
      <c r="B532" s="16">
        <v>-2</v>
      </c>
      <c r="C532" s="18">
        <v>2</v>
      </c>
      <c r="D532" s="20"/>
    </row>
    <row r="533" spans="1:4" x14ac:dyDescent="0.25">
      <c r="A533" s="9" t="s">
        <v>1279</v>
      </c>
      <c r="B533" s="16">
        <v>0</v>
      </c>
      <c r="C533" s="18">
        <v>2</v>
      </c>
      <c r="D533" s="20"/>
    </row>
    <row r="534" spans="1:4" x14ac:dyDescent="0.25">
      <c r="A534" s="9" t="s">
        <v>1280</v>
      </c>
      <c r="B534" s="16">
        <v>0</v>
      </c>
      <c r="C534" s="18">
        <v>2</v>
      </c>
      <c r="D534" s="20"/>
    </row>
    <row r="535" spans="1:4" x14ac:dyDescent="0.25">
      <c r="A535" s="9" t="s">
        <v>1281</v>
      </c>
      <c r="B535" s="16">
        <v>0</v>
      </c>
      <c r="C535" s="18">
        <v>2</v>
      </c>
      <c r="D535" s="20"/>
    </row>
    <row r="536" spans="1:4" x14ac:dyDescent="0.25">
      <c r="A536" s="9" t="s">
        <v>1282</v>
      </c>
      <c r="B536" s="16">
        <v>0</v>
      </c>
      <c r="C536" s="18">
        <v>2</v>
      </c>
      <c r="D536" s="20"/>
    </row>
    <row r="537" spans="1:4" x14ac:dyDescent="0.25">
      <c r="A537" s="9" t="s">
        <v>1283</v>
      </c>
      <c r="B537" s="16">
        <v>0</v>
      </c>
      <c r="C537" s="18">
        <v>2</v>
      </c>
      <c r="D537" s="20"/>
    </row>
    <row r="538" spans="1:4" x14ac:dyDescent="0.25">
      <c r="A538" s="9" t="s">
        <v>945</v>
      </c>
      <c r="B538" s="16">
        <v>0</v>
      </c>
      <c r="C538" s="18">
        <v>2</v>
      </c>
      <c r="D538" s="20"/>
    </row>
    <row r="539" spans="1:4" x14ac:dyDescent="0.25">
      <c r="A539" s="9" t="s">
        <v>361</v>
      </c>
      <c r="B539" s="16">
        <v>7</v>
      </c>
      <c r="C539" s="18">
        <v>2</v>
      </c>
      <c r="D539" s="20"/>
    </row>
    <row r="540" spans="1:4" x14ac:dyDescent="0.25">
      <c r="A540" s="9" t="s">
        <v>692</v>
      </c>
      <c r="B540" s="16">
        <v>0</v>
      </c>
      <c r="C540" s="18">
        <v>2</v>
      </c>
      <c r="D540" s="20"/>
    </row>
    <row r="541" spans="1:4" x14ac:dyDescent="0.25">
      <c r="A541" s="9" t="s">
        <v>1284</v>
      </c>
      <c r="B541" s="16">
        <v>0</v>
      </c>
      <c r="C541" s="18">
        <v>2</v>
      </c>
      <c r="D541" s="20"/>
    </row>
    <row r="542" spans="1:4" x14ac:dyDescent="0.25">
      <c r="A542" s="9" t="s">
        <v>102</v>
      </c>
      <c r="B542" s="16">
        <v>0</v>
      </c>
      <c r="C542" s="18">
        <v>2</v>
      </c>
      <c r="D542" s="20"/>
    </row>
    <row r="543" spans="1:4" x14ac:dyDescent="0.25">
      <c r="A543" s="9" t="s">
        <v>1285</v>
      </c>
      <c r="B543" s="16">
        <v>0</v>
      </c>
      <c r="C543" s="18">
        <v>2</v>
      </c>
      <c r="D543" s="20"/>
    </row>
    <row r="544" spans="1:4" x14ac:dyDescent="0.25">
      <c r="A544" s="9" t="s">
        <v>611</v>
      </c>
      <c r="B544" s="16">
        <v>0</v>
      </c>
      <c r="C544" s="18">
        <v>2</v>
      </c>
      <c r="D544" s="20"/>
    </row>
    <row r="545" spans="1:4" x14ac:dyDescent="0.25">
      <c r="A545" s="9" t="s">
        <v>315</v>
      </c>
      <c r="B545" s="16">
        <v>5</v>
      </c>
      <c r="C545" s="18">
        <v>2</v>
      </c>
      <c r="D545" s="20"/>
    </row>
    <row r="546" spans="1:4" x14ac:dyDescent="0.25">
      <c r="A546" s="9" t="s">
        <v>1286</v>
      </c>
      <c r="B546" s="16">
        <v>0</v>
      </c>
      <c r="C546" s="18">
        <v>2</v>
      </c>
      <c r="D546" s="20"/>
    </row>
    <row r="547" spans="1:4" x14ac:dyDescent="0.25">
      <c r="A547" s="9" t="s">
        <v>1287</v>
      </c>
      <c r="B547" s="16">
        <v>0</v>
      </c>
      <c r="C547" s="18">
        <v>2</v>
      </c>
      <c r="D547" s="20"/>
    </row>
    <row r="548" spans="1:4" x14ac:dyDescent="0.25">
      <c r="A548" s="9" t="s">
        <v>1288</v>
      </c>
      <c r="B548" s="16">
        <v>0</v>
      </c>
      <c r="C548" s="18">
        <v>2</v>
      </c>
      <c r="D548" s="20"/>
    </row>
    <row r="549" spans="1:4" x14ac:dyDescent="0.25">
      <c r="A549" s="9" t="s">
        <v>1289</v>
      </c>
      <c r="B549" s="16">
        <v>0</v>
      </c>
      <c r="C549" s="18">
        <v>2</v>
      </c>
      <c r="D549" s="20"/>
    </row>
    <row r="550" spans="1:4" x14ac:dyDescent="0.25">
      <c r="A550" s="9" t="s">
        <v>214</v>
      </c>
      <c r="B550" s="16">
        <v>3</v>
      </c>
      <c r="C550" s="18">
        <v>2</v>
      </c>
      <c r="D550" s="20"/>
    </row>
    <row r="551" spans="1:4" x14ac:dyDescent="0.25">
      <c r="A551" s="9" t="s">
        <v>654</v>
      </c>
      <c r="B551" s="16">
        <v>0</v>
      </c>
      <c r="C551" s="18">
        <v>2</v>
      </c>
      <c r="D551" s="20"/>
    </row>
    <row r="552" spans="1:4" x14ac:dyDescent="0.25">
      <c r="A552" s="9" t="s">
        <v>655</v>
      </c>
      <c r="B552" s="16">
        <v>0</v>
      </c>
      <c r="C552" s="18">
        <v>2</v>
      </c>
      <c r="D552" s="20"/>
    </row>
    <row r="553" spans="1:4" x14ac:dyDescent="0.25">
      <c r="A553" s="9" t="s">
        <v>1290</v>
      </c>
      <c r="B553" s="16">
        <v>2</v>
      </c>
      <c r="C553" s="18">
        <v>2</v>
      </c>
      <c r="D553" s="20"/>
    </row>
    <row r="554" spans="1:4" x14ac:dyDescent="0.25">
      <c r="A554" s="9" t="s">
        <v>1291</v>
      </c>
      <c r="B554" s="16">
        <v>2</v>
      </c>
      <c r="C554" s="18">
        <v>2</v>
      </c>
      <c r="D554" s="20"/>
    </row>
    <row r="555" spans="1:4" x14ac:dyDescent="0.25">
      <c r="A555" s="9" t="s">
        <v>238</v>
      </c>
      <c r="B555" s="16">
        <v>12</v>
      </c>
      <c r="C555" s="18">
        <v>2</v>
      </c>
      <c r="D555" s="20"/>
    </row>
    <row r="556" spans="1:4" x14ac:dyDescent="0.25">
      <c r="A556" s="9" t="s">
        <v>337</v>
      </c>
      <c r="B556" s="16">
        <v>-24</v>
      </c>
      <c r="C556" s="18">
        <v>2</v>
      </c>
      <c r="D556" s="20"/>
    </row>
    <row r="557" spans="1:4" x14ac:dyDescent="0.25">
      <c r="A557" s="9" t="s">
        <v>333</v>
      </c>
      <c r="B557" s="16">
        <v>-21</v>
      </c>
      <c r="C557" s="18">
        <v>2</v>
      </c>
      <c r="D557" s="20"/>
    </row>
    <row r="558" spans="1:4" x14ac:dyDescent="0.25">
      <c r="A558" s="9" t="s">
        <v>7</v>
      </c>
      <c r="B558" s="16">
        <v>1</v>
      </c>
      <c r="C558" s="18">
        <v>2</v>
      </c>
      <c r="D558" s="20"/>
    </row>
    <row r="559" spans="1:4" x14ac:dyDescent="0.25">
      <c r="A559" s="9" t="s">
        <v>329</v>
      </c>
      <c r="B559" s="16">
        <v>34</v>
      </c>
      <c r="C559" s="18">
        <v>2</v>
      </c>
      <c r="D559" s="20"/>
    </row>
    <row r="560" spans="1:4" x14ac:dyDescent="0.25">
      <c r="A560" s="9" t="s">
        <v>375</v>
      </c>
      <c r="B560" s="16">
        <v>2</v>
      </c>
      <c r="C560" s="18">
        <v>2</v>
      </c>
      <c r="D560" s="20"/>
    </row>
    <row r="561" spans="1:4" x14ac:dyDescent="0.25">
      <c r="A561" s="9" t="s">
        <v>515</v>
      </c>
      <c r="B561" s="16">
        <v>-4</v>
      </c>
      <c r="C561" s="18">
        <v>2</v>
      </c>
      <c r="D561" s="20"/>
    </row>
    <row r="562" spans="1:4" x14ac:dyDescent="0.25">
      <c r="A562" s="9" t="s">
        <v>1292</v>
      </c>
      <c r="B562" s="16">
        <v>0</v>
      </c>
      <c r="C562" s="18">
        <v>2</v>
      </c>
      <c r="D562" s="20"/>
    </row>
    <row r="563" spans="1:4" x14ac:dyDescent="0.25">
      <c r="A563" s="9" t="s">
        <v>532</v>
      </c>
      <c r="B563" s="16">
        <v>-2</v>
      </c>
      <c r="C563" s="18">
        <v>2</v>
      </c>
      <c r="D563" s="20"/>
    </row>
    <row r="564" spans="1:4" x14ac:dyDescent="0.25">
      <c r="A564" s="9" t="s">
        <v>1293</v>
      </c>
      <c r="B564" s="16">
        <v>0</v>
      </c>
      <c r="C564" s="18">
        <v>2</v>
      </c>
      <c r="D564" s="20"/>
    </row>
    <row r="565" spans="1:4" x14ac:dyDescent="0.25">
      <c r="A565" s="9" t="s">
        <v>1294</v>
      </c>
      <c r="B565" s="16">
        <v>0</v>
      </c>
      <c r="C565" s="18">
        <v>2</v>
      </c>
      <c r="D565" s="20"/>
    </row>
    <row r="566" spans="1:4" x14ac:dyDescent="0.25">
      <c r="A566" s="9" t="s">
        <v>514</v>
      </c>
      <c r="B566" s="16">
        <v>0</v>
      </c>
      <c r="C566" s="18">
        <v>2</v>
      </c>
      <c r="D566" s="20"/>
    </row>
    <row r="567" spans="1:4" x14ac:dyDescent="0.25">
      <c r="A567" s="9" t="s">
        <v>1295</v>
      </c>
      <c r="B567" s="16">
        <v>0</v>
      </c>
      <c r="C567" s="18">
        <v>2</v>
      </c>
      <c r="D567" s="20"/>
    </row>
    <row r="568" spans="1:4" x14ac:dyDescent="0.25">
      <c r="A568" s="9" t="s">
        <v>1296</v>
      </c>
      <c r="B568" s="16">
        <v>0</v>
      </c>
      <c r="C568" s="18">
        <v>2</v>
      </c>
      <c r="D568" s="20"/>
    </row>
    <row r="569" spans="1:4" x14ac:dyDescent="0.25">
      <c r="A569" s="9" t="s">
        <v>1297</v>
      </c>
      <c r="B569" s="16">
        <v>0</v>
      </c>
      <c r="C569" s="18">
        <v>2</v>
      </c>
      <c r="D569" s="20"/>
    </row>
    <row r="570" spans="1:4" x14ac:dyDescent="0.25">
      <c r="A570" s="9" t="s">
        <v>347</v>
      </c>
      <c r="B570" s="16">
        <v>1</v>
      </c>
      <c r="C570" s="18">
        <v>2</v>
      </c>
      <c r="D570" s="20"/>
    </row>
    <row r="571" spans="1:4" x14ac:dyDescent="0.25">
      <c r="A571" s="9" t="s">
        <v>346</v>
      </c>
      <c r="B571" s="16">
        <v>-19</v>
      </c>
      <c r="C571" s="18">
        <v>2</v>
      </c>
      <c r="D571" s="20"/>
    </row>
    <row r="572" spans="1:4" x14ac:dyDescent="0.25">
      <c r="A572" s="9" t="s">
        <v>512</v>
      </c>
      <c r="B572" s="16">
        <v>-2</v>
      </c>
      <c r="C572" s="18">
        <v>2</v>
      </c>
      <c r="D572" s="20"/>
    </row>
    <row r="573" spans="1:4" x14ac:dyDescent="0.25">
      <c r="A573" s="9" t="s">
        <v>1298</v>
      </c>
      <c r="B573" s="16">
        <v>0</v>
      </c>
      <c r="C573" s="18">
        <v>2</v>
      </c>
      <c r="D573" s="20"/>
    </row>
    <row r="574" spans="1:4" x14ac:dyDescent="0.25">
      <c r="A574" s="9" t="s">
        <v>1299</v>
      </c>
      <c r="B574" s="16">
        <v>0</v>
      </c>
      <c r="C574" s="18">
        <v>2</v>
      </c>
      <c r="D574" s="20"/>
    </row>
    <row r="575" spans="1:4" x14ac:dyDescent="0.25">
      <c r="A575" s="9" t="s">
        <v>386</v>
      </c>
      <c r="B575" s="16">
        <v>14</v>
      </c>
      <c r="C575" s="18">
        <v>2</v>
      </c>
      <c r="D575" s="20"/>
    </row>
    <row r="576" spans="1:4" x14ac:dyDescent="0.25">
      <c r="A576" s="9" t="s">
        <v>297</v>
      </c>
      <c r="B576" s="16">
        <v>-4</v>
      </c>
      <c r="C576" s="18">
        <v>2</v>
      </c>
      <c r="D576" s="20"/>
    </row>
    <row r="577" spans="1:4" x14ac:dyDescent="0.25">
      <c r="A577" s="9" t="s">
        <v>457</v>
      </c>
      <c r="B577" s="16">
        <v>7</v>
      </c>
      <c r="C577" s="18">
        <v>2</v>
      </c>
      <c r="D577" s="20"/>
    </row>
    <row r="578" spans="1:4" x14ac:dyDescent="0.25">
      <c r="A578" s="9" t="s">
        <v>298</v>
      </c>
      <c r="B578" s="16">
        <v>-11</v>
      </c>
      <c r="C578" s="18">
        <v>2</v>
      </c>
      <c r="D578" s="20"/>
    </row>
    <row r="579" spans="1:4" x14ac:dyDescent="0.25">
      <c r="A579" s="9" t="s">
        <v>1300</v>
      </c>
      <c r="B579" s="16">
        <v>0</v>
      </c>
      <c r="C579" s="18">
        <v>2</v>
      </c>
      <c r="D579" s="20"/>
    </row>
    <row r="580" spans="1:4" x14ac:dyDescent="0.25">
      <c r="A580" s="9" t="s">
        <v>1301</v>
      </c>
      <c r="B580" s="16">
        <v>0</v>
      </c>
      <c r="C580" s="18">
        <v>2</v>
      </c>
      <c r="D580" s="20"/>
    </row>
    <row r="581" spans="1:4" x14ac:dyDescent="0.25">
      <c r="A581" s="9" t="s">
        <v>1302</v>
      </c>
      <c r="B581" s="16">
        <v>0</v>
      </c>
      <c r="C581" s="18">
        <v>2</v>
      </c>
      <c r="D581" s="20"/>
    </row>
    <row r="582" spans="1:4" x14ac:dyDescent="0.25">
      <c r="A582" s="9" t="s">
        <v>702</v>
      </c>
      <c r="B582" s="16">
        <v>-1</v>
      </c>
      <c r="C582" s="18">
        <v>2</v>
      </c>
      <c r="D582" s="20"/>
    </row>
    <row r="583" spans="1:4" x14ac:dyDescent="0.25">
      <c r="A583" s="9" t="s">
        <v>121</v>
      </c>
      <c r="B583" s="16">
        <v>-1</v>
      </c>
      <c r="C583" s="18">
        <v>2</v>
      </c>
      <c r="D583" s="20"/>
    </row>
    <row r="584" spans="1:4" x14ac:dyDescent="0.25">
      <c r="A584" s="9" t="s">
        <v>120</v>
      </c>
      <c r="B584" s="16">
        <v>-5</v>
      </c>
      <c r="C584" s="18">
        <v>2</v>
      </c>
      <c r="D584" s="20"/>
    </row>
    <row r="585" spans="1:4" x14ac:dyDescent="0.25">
      <c r="A585" s="9" t="s">
        <v>624</v>
      </c>
      <c r="B585" s="16">
        <v>-3</v>
      </c>
      <c r="C585" s="18">
        <v>2</v>
      </c>
      <c r="D585" s="20"/>
    </row>
    <row r="586" spans="1:4" x14ac:dyDescent="0.25">
      <c r="A586" s="9" t="s">
        <v>1303</v>
      </c>
      <c r="B586" s="16">
        <v>0</v>
      </c>
      <c r="C586" s="18">
        <v>2</v>
      </c>
      <c r="D586" s="20"/>
    </row>
    <row r="587" spans="1:4" x14ac:dyDescent="0.25">
      <c r="A587" s="9" t="s">
        <v>507</v>
      </c>
      <c r="B587" s="16">
        <v>0</v>
      </c>
      <c r="C587" s="18">
        <v>2</v>
      </c>
      <c r="D587" s="20"/>
    </row>
    <row r="588" spans="1:4" x14ac:dyDescent="0.25">
      <c r="A588" s="9" t="s">
        <v>226</v>
      </c>
      <c r="B588" s="16">
        <v>-4</v>
      </c>
      <c r="C588" s="18">
        <v>2</v>
      </c>
      <c r="D588" s="20"/>
    </row>
    <row r="589" spans="1:4" x14ac:dyDescent="0.25">
      <c r="A589" s="9" t="s">
        <v>69</v>
      </c>
      <c r="B589" s="16">
        <v>-7</v>
      </c>
      <c r="C589" s="18">
        <v>2</v>
      </c>
      <c r="D589" s="20"/>
    </row>
    <row r="590" spans="1:4" x14ac:dyDescent="0.25">
      <c r="A590" s="9" t="s">
        <v>506</v>
      </c>
      <c r="B590" s="16">
        <v>-2</v>
      </c>
      <c r="C590" s="18">
        <v>2</v>
      </c>
      <c r="D590" s="20"/>
    </row>
    <row r="591" spans="1:4" x14ac:dyDescent="0.25">
      <c r="A591" s="9" t="s">
        <v>227</v>
      </c>
      <c r="B591" s="16">
        <v>-3</v>
      </c>
      <c r="C591" s="18">
        <v>2</v>
      </c>
      <c r="D591" s="20"/>
    </row>
    <row r="592" spans="1:4" x14ac:dyDescent="0.25">
      <c r="A592" s="9" t="s">
        <v>59</v>
      </c>
      <c r="B592" s="16">
        <v>-1</v>
      </c>
      <c r="C592" s="18">
        <v>2</v>
      </c>
      <c r="D592" s="20"/>
    </row>
    <row r="593" spans="1:4" x14ac:dyDescent="0.25">
      <c r="A593" s="9" t="s">
        <v>60</v>
      </c>
      <c r="B593" s="16">
        <v>-2</v>
      </c>
      <c r="C593" s="18">
        <v>2</v>
      </c>
      <c r="D593" s="20"/>
    </row>
    <row r="594" spans="1:4" x14ac:dyDescent="0.25">
      <c r="A594" s="9" t="s">
        <v>25</v>
      </c>
      <c r="B594" s="16">
        <v>-2</v>
      </c>
      <c r="C594" s="18">
        <v>2</v>
      </c>
      <c r="D594" s="20"/>
    </row>
    <row r="595" spans="1:4" x14ac:dyDescent="0.25">
      <c r="A595" s="9" t="s">
        <v>664</v>
      </c>
      <c r="B595" s="16">
        <v>-13</v>
      </c>
      <c r="C595" s="18">
        <v>2</v>
      </c>
      <c r="D595" s="20"/>
    </row>
    <row r="596" spans="1:4" x14ac:dyDescent="0.25">
      <c r="A596" s="9" t="s">
        <v>648</v>
      </c>
      <c r="B596" s="16">
        <v>-23</v>
      </c>
      <c r="C596" s="18">
        <v>2</v>
      </c>
      <c r="D596" s="20"/>
    </row>
    <row r="597" spans="1:4" x14ac:dyDescent="0.25">
      <c r="A597" s="9" t="s">
        <v>133</v>
      </c>
      <c r="B597" s="16">
        <v>-3</v>
      </c>
      <c r="C597" s="18">
        <v>2</v>
      </c>
      <c r="D597" s="20"/>
    </row>
    <row r="598" spans="1:4" x14ac:dyDescent="0.25">
      <c r="A598" s="9" t="s">
        <v>64</v>
      </c>
      <c r="B598" s="16">
        <v>-49</v>
      </c>
      <c r="C598" s="18">
        <v>2</v>
      </c>
      <c r="D598" s="20"/>
    </row>
    <row r="599" spans="1:4" x14ac:dyDescent="0.25">
      <c r="A599" s="9" t="s">
        <v>27</v>
      </c>
      <c r="B599" s="16">
        <v>22</v>
      </c>
      <c r="C599" s="18">
        <v>2</v>
      </c>
      <c r="D599" s="20"/>
    </row>
    <row r="600" spans="1:4" x14ac:dyDescent="0.25">
      <c r="A600" s="9" t="s">
        <v>762</v>
      </c>
      <c r="B600" s="16">
        <v>-5</v>
      </c>
      <c r="C600" s="18">
        <v>2</v>
      </c>
      <c r="D600" s="20"/>
    </row>
    <row r="601" spans="1:4" x14ac:dyDescent="0.25">
      <c r="A601" s="9" t="s">
        <v>384</v>
      </c>
      <c r="B601" s="16">
        <v>0</v>
      </c>
      <c r="C601" s="18">
        <v>2</v>
      </c>
      <c r="D601" s="20"/>
    </row>
    <row r="602" spans="1:4" x14ac:dyDescent="0.25">
      <c r="A602" s="9" t="s">
        <v>663</v>
      </c>
      <c r="B602" s="16">
        <v>1</v>
      </c>
      <c r="C602" s="18">
        <v>2</v>
      </c>
      <c r="D602" s="20"/>
    </row>
    <row r="603" spans="1:4" x14ac:dyDescent="0.25">
      <c r="A603" s="9" t="s">
        <v>647</v>
      </c>
      <c r="B603" s="16">
        <v>-11</v>
      </c>
      <c r="C603" s="18">
        <v>2</v>
      </c>
      <c r="D603" s="20"/>
    </row>
    <row r="604" spans="1:4" x14ac:dyDescent="0.25">
      <c r="A604" s="9" t="s">
        <v>132</v>
      </c>
      <c r="B604" s="16">
        <v>0</v>
      </c>
      <c r="C604" s="18">
        <v>2</v>
      </c>
      <c r="D604" s="20"/>
    </row>
    <row r="605" spans="1:4" x14ac:dyDescent="0.25">
      <c r="A605" s="9" t="s">
        <v>65</v>
      </c>
      <c r="B605" s="16">
        <v>-53</v>
      </c>
      <c r="C605" s="18">
        <v>2</v>
      </c>
      <c r="D605" s="20"/>
    </row>
    <row r="606" spans="1:4" x14ac:dyDescent="0.25">
      <c r="A606" s="9" t="s">
        <v>1304</v>
      </c>
      <c r="B606" s="16">
        <v>0</v>
      </c>
      <c r="C606" s="18">
        <v>2</v>
      </c>
      <c r="D606" s="20"/>
    </row>
    <row r="607" spans="1:4" x14ac:dyDescent="0.25">
      <c r="A607" s="9" t="s">
        <v>1305</v>
      </c>
      <c r="B607" s="16">
        <v>0</v>
      </c>
      <c r="C607" s="18">
        <v>2</v>
      </c>
      <c r="D607" s="20"/>
    </row>
    <row r="608" spans="1:4" x14ac:dyDescent="0.25">
      <c r="A608" s="9" t="s">
        <v>135</v>
      </c>
      <c r="B608" s="16">
        <v>-86</v>
      </c>
      <c r="C608" s="18">
        <v>2</v>
      </c>
      <c r="D608" s="20"/>
    </row>
    <row r="609" spans="1:4" x14ac:dyDescent="0.25">
      <c r="A609" s="9" t="s">
        <v>136</v>
      </c>
      <c r="B609" s="16">
        <v>0</v>
      </c>
      <c r="C609" s="18">
        <v>2</v>
      </c>
      <c r="D609" s="20"/>
    </row>
    <row r="610" spans="1:4" x14ac:dyDescent="0.25">
      <c r="A610" s="9" t="s">
        <v>70</v>
      </c>
      <c r="B610" s="16">
        <v>-33</v>
      </c>
      <c r="C610" s="18">
        <v>2</v>
      </c>
      <c r="D610" s="20"/>
    </row>
    <row r="611" spans="1:4" x14ac:dyDescent="0.25">
      <c r="A611" s="9" t="s">
        <v>163</v>
      </c>
      <c r="B611" s="16">
        <v>-3</v>
      </c>
      <c r="C611" s="18">
        <v>2</v>
      </c>
      <c r="D611" s="20"/>
    </row>
    <row r="612" spans="1:4" x14ac:dyDescent="0.25">
      <c r="A612" s="9" t="s">
        <v>1306</v>
      </c>
      <c r="B612" s="16">
        <v>0</v>
      </c>
      <c r="C612" s="18">
        <v>2</v>
      </c>
      <c r="D612" s="20"/>
    </row>
    <row r="613" spans="1:4" x14ac:dyDescent="0.25">
      <c r="A613" s="9" t="s">
        <v>1307</v>
      </c>
      <c r="B613" s="16">
        <v>0</v>
      </c>
      <c r="C613" s="18">
        <v>2</v>
      </c>
      <c r="D613" s="20"/>
    </row>
    <row r="614" spans="1:4" x14ac:dyDescent="0.25">
      <c r="A614" s="9" t="s">
        <v>469</v>
      </c>
      <c r="B614" s="16">
        <v>0</v>
      </c>
      <c r="C614" s="18">
        <v>2</v>
      </c>
      <c r="D614" s="20"/>
    </row>
    <row r="615" spans="1:4" x14ac:dyDescent="0.25">
      <c r="A615" s="9" t="s">
        <v>519</v>
      </c>
      <c r="B615" s="16">
        <v>0</v>
      </c>
      <c r="C615" s="18">
        <v>2</v>
      </c>
      <c r="D615" s="20"/>
    </row>
    <row r="616" spans="1:4" x14ac:dyDescent="0.25">
      <c r="A616" s="9" t="s">
        <v>985</v>
      </c>
      <c r="B616" s="16">
        <v>1</v>
      </c>
      <c r="C616" s="18">
        <v>2</v>
      </c>
      <c r="D616" s="20"/>
    </row>
    <row r="617" spans="1:4" x14ac:dyDescent="0.25">
      <c r="A617" s="9" t="s">
        <v>557</v>
      </c>
      <c r="B617" s="16">
        <v>-2</v>
      </c>
      <c r="C617" s="18">
        <v>2</v>
      </c>
      <c r="D617" s="20"/>
    </row>
    <row r="618" spans="1:4" x14ac:dyDescent="0.25">
      <c r="A618" s="9" t="s">
        <v>753</v>
      </c>
      <c r="B618" s="16">
        <v>-1</v>
      </c>
      <c r="C618" s="18">
        <v>2</v>
      </c>
      <c r="D618" s="20"/>
    </row>
    <row r="619" spans="1:4" x14ac:dyDescent="0.25">
      <c r="A619" s="9" t="s">
        <v>262</v>
      </c>
      <c r="B619" s="16">
        <v>5</v>
      </c>
      <c r="C619" s="18">
        <v>2</v>
      </c>
      <c r="D619" s="20"/>
    </row>
    <row r="620" spans="1:4" x14ac:dyDescent="0.25">
      <c r="A620" s="9" t="s">
        <v>1308</v>
      </c>
      <c r="B620" s="16"/>
      <c r="C620" s="18">
        <v>2</v>
      </c>
      <c r="D620" s="20"/>
    </row>
    <row r="621" spans="1:4" x14ac:dyDescent="0.25">
      <c r="A621" s="9" t="s">
        <v>161</v>
      </c>
      <c r="B621" s="16">
        <v>-14</v>
      </c>
      <c r="C621" s="18">
        <v>2</v>
      </c>
      <c r="D621" s="20"/>
    </row>
    <row r="622" spans="1:4" x14ac:dyDescent="0.25">
      <c r="A622" s="9" t="s">
        <v>623</v>
      </c>
      <c r="B622" s="16">
        <v>3</v>
      </c>
      <c r="C622" s="18">
        <v>2</v>
      </c>
      <c r="D622" s="20"/>
    </row>
    <row r="623" spans="1:4" x14ac:dyDescent="0.25">
      <c r="A623" s="9" t="s">
        <v>176</v>
      </c>
      <c r="B623" s="16">
        <v>0</v>
      </c>
      <c r="C623" s="18">
        <v>2</v>
      </c>
      <c r="D623" s="20"/>
    </row>
    <row r="624" spans="1:4" x14ac:dyDescent="0.25">
      <c r="A624" s="9" t="s">
        <v>588</v>
      </c>
      <c r="B624" s="16">
        <v>-1</v>
      </c>
      <c r="C624" s="18">
        <v>2</v>
      </c>
      <c r="D624" s="20"/>
    </row>
    <row r="625" spans="1:4" x14ac:dyDescent="0.25">
      <c r="A625" s="9" t="s">
        <v>1309</v>
      </c>
      <c r="B625" s="16">
        <v>0</v>
      </c>
      <c r="C625" s="18">
        <v>2</v>
      </c>
      <c r="D625" s="20"/>
    </row>
    <row r="626" spans="1:4" x14ac:dyDescent="0.25">
      <c r="A626" s="9" t="s">
        <v>1310</v>
      </c>
      <c r="B626" s="16">
        <v>0</v>
      </c>
      <c r="C626" s="18">
        <v>2</v>
      </c>
      <c r="D626" s="20"/>
    </row>
    <row r="627" spans="1:4" x14ac:dyDescent="0.25">
      <c r="A627" s="9" t="s">
        <v>1311</v>
      </c>
      <c r="B627" s="16">
        <v>0</v>
      </c>
      <c r="C627" s="18">
        <v>2</v>
      </c>
      <c r="D627" s="20"/>
    </row>
    <row r="628" spans="1:4" x14ac:dyDescent="0.25">
      <c r="A628" s="9" t="s">
        <v>1312</v>
      </c>
      <c r="B628" s="16">
        <v>0</v>
      </c>
      <c r="C628" s="18">
        <v>2</v>
      </c>
      <c r="D628" s="20"/>
    </row>
    <row r="629" spans="1:4" x14ac:dyDescent="0.25">
      <c r="A629" s="9" t="s">
        <v>1313</v>
      </c>
      <c r="B629" s="16">
        <v>0</v>
      </c>
      <c r="C629" s="18">
        <v>2</v>
      </c>
      <c r="D629" s="20"/>
    </row>
    <row r="630" spans="1:4" x14ac:dyDescent="0.25">
      <c r="A630" s="9" t="s">
        <v>895</v>
      </c>
      <c r="B630" s="16">
        <v>1</v>
      </c>
      <c r="C630" s="18">
        <v>2</v>
      </c>
      <c r="D630" s="20"/>
    </row>
    <row r="631" spans="1:4" x14ac:dyDescent="0.25">
      <c r="A631" s="9" t="s">
        <v>1314</v>
      </c>
      <c r="B631" s="16">
        <v>0</v>
      </c>
      <c r="C631" s="18">
        <v>2</v>
      </c>
      <c r="D631" s="20"/>
    </row>
    <row r="632" spans="1:4" x14ac:dyDescent="0.25">
      <c r="A632" s="9" t="s">
        <v>584</v>
      </c>
      <c r="B632" s="16">
        <v>0</v>
      </c>
      <c r="C632" s="18">
        <v>2</v>
      </c>
      <c r="D632" s="20"/>
    </row>
    <row r="633" spans="1:4" x14ac:dyDescent="0.25">
      <c r="A633" s="9" t="s">
        <v>583</v>
      </c>
      <c r="B633" s="16">
        <v>0</v>
      </c>
      <c r="C633" s="18">
        <v>2</v>
      </c>
      <c r="D633" s="20"/>
    </row>
    <row r="634" spans="1:4" x14ac:dyDescent="0.25">
      <c r="A634" s="9" t="s">
        <v>1315</v>
      </c>
      <c r="B634" s="16">
        <v>0</v>
      </c>
      <c r="C634" s="18">
        <v>2</v>
      </c>
      <c r="D634" s="20"/>
    </row>
    <row r="635" spans="1:4" x14ac:dyDescent="0.25">
      <c r="A635" s="9" t="s">
        <v>955</v>
      </c>
      <c r="B635" s="16">
        <v>2</v>
      </c>
      <c r="C635" s="18">
        <v>2</v>
      </c>
      <c r="D635" s="20"/>
    </row>
    <row r="636" spans="1:4" x14ac:dyDescent="0.25">
      <c r="A636" s="9" t="s">
        <v>1316</v>
      </c>
      <c r="B636" s="16">
        <v>0</v>
      </c>
      <c r="C636" s="18">
        <v>2</v>
      </c>
      <c r="D636" s="20"/>
    </row>
    <row r="637" spans="1:4" x14ac:dyDescent="0.25">
      <c r="A637" s="9" t="s">
        <v>734</v>
      </c>
      <c r="B637" s="16">
        <v>-1</v>
      </c>
      <c r="C637" s="18">
        <v>2</v>
      </c>
      <c r="D637" s="20"/>
    </row>
    <row r="638" spans="1:4" x14ac:dyDescent="0.25">
      <c r="A638" s="9" t="s">
        <v>823</v>
      </c>
      <c r="B638" s="16">
        <v>1</v>
      </c>
      <c r="C638" s="18">
        <v>2</v>
      </c>
      <c r="D638" s="20"/>
    </row>
    <row r="639" spans="1:4" x14ac:dyDescent="0.25">
      <c r="A639" s="9" t="s">
        <v>540</v>
      </c>
      <c r="B639" s="16">
        <v>-1</v>
      </c>
      <c r="C639" s="18">
        <v>2</v>
      </c>
      <c r="D639" s="20"/>
    </row>
    <row r="640" spans="1:4" x14ac:dyDescent="0.25">
      <c r="A640" s="9" t="s">
        <v>1317</v>
      </c>
      <c r="B640" s="16">
        <v>0</v>
      </c>
      <c r="C640" s="18">
        <v>2</v>
      </c>
      <c r="D640" s="20"/>
    </row>
    <row r="641" spans="1:4" x14ac:dyDescent="0.25">
      <c r="A641" s="9" t="s">
        <v>1318</v>
      </c>
      <c r="B641" s="16">
        <v>0</v>
      </c>
      <c r="C641" s="18">
        <v>2</v>
      </c>
      <c r="D641" s="20"/>
    </row>
    <row r="642" spans="1:4" x14ac:dyDescent="0.25">
      <c r="A642" s="9" t="s">
        <v>1319</v>
      </c>
      <c r="B642" s="16">
        <v>0</v>
      </c>
      <c r="C642" s="18">
        <v>2</v>
      </c>
      <c r="D642" s="20"/>
    </row>
    <row r="643" spans="1:4" x14ac:dyDescent="0.25">
      <c r="A643" s="9" t="s">
        <v>286</v>
      </c>
      <c r="B643" s="16">
        <v>-2</v>
      </c>
      <c r="C643" s="18">
        <v>2</v>
      </c>
      <c r="D643" s="20"/>
    </row>
    <row r="644" spans="1:4" x14ac:dyDescent="0.25">
      <c r="A644" s="9" t="s">
        <v>592</v>
      </c>
      <c r="B644" s="16">
        <v>12</v>
      </c>
      <c r="C644" s="18">
        <v>2</v>
      </c>
      <c r="D644" s="20"/>
    </row>
    <row r="645" spans="1:4" x14ac:dyDescent="0.25">
      <c r="A645" s="9" t="s">
        <v>1320</v>
      </c>
      <c r="B645" s="16">
        <v>0</v>
      </c>
      <c r="C645" s="18">
        <v>2</v>
      </c>
      <c r="D645" s="20"/>
    </row>
    <row r="646" spans="1:4" x14ac:dyDescent="0.25">
      <c r="A646" s="9" t="s">
        <v>313</v>
      </c>
      <c r="B646" s="16">
        <v>20</v>
      </c>
      <c r="C646" s="18">
        <v>2</v>
      </c>
      <c r="D646" s="20"/>
    </row>
    <row r="647" spans="1:4" x14ac:dyDescent="0.25">
      <c r="A647" s="9" t="s">
        <v>184</v>
      </c>
      <c r="B647" s="16">
        <v>55</v>
      </c>
      <c r="C647" s="18">
        <v>2</v>
      </c>
      <c r="D647" s="20"/>
    </row>
    <row r="648" spans="1:4" x14ac:dyDescent="0.25">
      <c r="A648" s="9" t="s">
        <v>19</v>
      </c>
      <c r="B648" s="16">
        <v>52</v>
      </c>
      <c r="C648" s="18">
        <v>2</v>
      </c>
      <c r="D648" s="20"/>
    </row>
    <row r="649" spans="1:4" x14ac:dyDescent="0.25">
      <c r="A649" s="9" t="s">
        <v>1321</v>
      </c>
      <c r="B649" s="16">
        <v>0</v>
      </c>
      <c r="C649" s="18">
        <v>2</v>
      </c>
      <c r="D649" s="20"/>
    </row>
    <row r="650" spans="1:4" x14ac:dyDescent="0.25">
      <c r="A650" s="9" t="s">
        <v>156</v>
      </c>
      <c r="B650" s="16">
        <v>61</v>
      </c>
      <c r="C650" s="18">
        <v>2</v>
      </c>
      <c r="D650" s="20"/>
    </row>
    <row r="651" spans="1:4" x14ac:dyDescent="0.25">
      <c r="A651" s="9" t="s">
        <v>1322</v>
      </c>
      <c r="B651" s="16">
        <v>0</v>
      </c>
      <c r="C651" s="18">
        <v>2</v>
      </c>
      <c r="D651" s="20"/>
    </row>
    <row r="652" spans="1:4" x14ac:dyDescent="0.25">
      <c r="A652" s="9" t="s">
        <v>768</v>
      </c>
      <c r="B652" s="16"/>
      <c r="C652" s="18">
        <v>2</v>
      </c>
      <c r="D652" s="20"/>
    </row>
    <row r="653" spans="1:4" x14ac:dyDescent="0.25">
      <c r="A653" s="9" t="s">
        <v>565</v>
      </c>
      <c r="B653" s="16">
        <v>9</v>
      </c>
      <c r="C653" s="18">
        <v>2</v>
      </c>
      <c r="D653" s="20"/>
    </row>
    <row r="654" spans="1:4" x14ac:dyDescent="0.25">
      <c r="A654" s="9" t="s">
        <v>1323</v>
      </c>
      <c r="B654" s="16">
        <v>0</v>
      </c>
      <c r="C654" s="18">
        <v>2</v>
      </c>
      <c r="D654" s="20"/>
    </row>
    <row r="655" spans="1:4" x14ac:dyDescent="0.25">
      <c r="A655" s="9" t="s">
        <v>1324</v>
      </c>
      <c r="B655" s="16">
        <v>0</v>
      </c>
      <c r="C655" s="18">
        <v>2</v>
      </c>
      <c r="D655" s="20"/>
    </row>
    <row r="656" spans="1:4" x14ac:dyDescent="0.25">
      <c r="A656" s="9" t="s">
        <v>1325</v>
      </c>
      <c r="B656" s="16">
        <v>0</v>
      </c>
      <c r="C656" s="18">
        <v>2</v>
      </c>
      <c r="D656" s="20"/>
    </row>
    <row r="657" spans="1:4" x14ac:dyDescent="0.25">
      <c r="A657" s="9" t="s">
        <v>1326</v>
      </c>
      <c r="B657" s="16">
        <v>0</v>
      </c>
      <c r="C657" s="18">
        <v>2</v>
      </c>
      <c r="D657" s="20"/>
    </row>
    <row r="658" spans="1:4" x14ac:dyDescent="0.25">
      <c r="A658" s="9" t="s">
        <v>1327</v>
      </c>
      <c r="B658" s="16">
        <v>0</v>
      </c>
      <c r="C658" s="18">
        <v>2</v>
      </c>
      <c r="D658" s="20"/>
    </row>
    <row r="659" spans="1:4" x14ac:dyDescent="0.25">
      <c r="A659" s="9" t="s">
        <v>92</v>
      </c>
      <c r="B659" s="16">
        <v>18</v>
      </c>
      <c r="C659" s="18">
        <v>2</v>
      </c>
      <c r="D659" s="20"/>
    </row>
    <row r="660" spans="1:4" x14ac:dyDescent="0.25">
      <c r="A660" s="9" t="s">
        <v>1328</v>
      </c>
      <c r="B660" s="16">
        <v>0</v>
      </c>
      <c r="C660" s="18">
        <v>2</v>
      </c>
      <c r="D660" s="20"/>
    </row>
    <row r="661" spans="1:4" x14ac:dyDescent="0.25">
      <c r="A661" s="9" t="s">
        <v>1329</v>
      </c>
      <c r="B661" s="16">
        <v>0</v>
      </c>
      <c r="C661" s="18">
        <v>2</v>
      </c>
      <c r="D661" s="20"/>
    </row>
    <row r="662" spans="1:4" x14ac:dyDescent="0.25">
      <c r="A662" s="9" t="s">
        <v>1330</v>
      </c>
      <c r="B662" s="16">
        <v>0</v>
      </c>
      <c r="C662" s="18">
        <v>2</v>
      </c>
      <c r="D662" s="20"/>
    </row>
    <row r="663" spans="1:4" x14ac:dyDescent="0.25">
      <c r="A663" s="9" t="s">
        <v>1331</v>
      </c>
      <c r="B663" s="16">
        <v>0</v>
      </c>
      <c r="C663" s="18">
        <v>2</v>
      </c>
      <c r="D663" s="20"/>
    </row>
    <row r="664" spans="1:4" x14ac:dyDescent="0.25">
      <c r="A664" s="9" t="s">
        <v>1332</v>
      </c>
      <c r="B664" s="16">
        <v>0</v>
      </c>
      <c r="C664" s="18">
        <v>2</v>
      </c>
      <c r="D664" s="20"/>
    </row>
    <row r="665" spans="1:4" x14ac:dyDescent="0.25">
      <c r="A665" s="9" t="s">
        <v>1333</v>
      </c>
      <c r="B665" s="16">
        <v>0</v>
      </c>
      <c r="C665" s="18">
        <v>2</v>
      </c>
      <c r="D665" s="20"/>
    </row>
    <row r="666" spans="1:4" x14ac:dyDescent="0.25">
      <c r="A666" s="9" t="s">
        <v>1334</v>
      </c>
      <c r="B666" s="16">
        <v>0</v>
      </c>
      <c r="C666" s="18">
        <v>2</v>
      </c>
      <c r="D666" s="20"/>
    </row>
    <row r="667" spans="1:4" x14ac:dyDescent="0.25">
      <c r="A667" s="9" t="s">
        <v>1335</v>
      </c>
      <c r="B667" s="16">
        <v>0</v>
      </c>
      <c r="C667" s="18">
        <v>2</v>
      </c>
      <c r="D667" s="20"/>
    </row>
    <row r="668" spans="1:4" x14ac:dyDescent="0.25">
      <c r="A668" s="9" t="s">
        <v>1336</v>
      </c>
      <c r="B668" s="16">
        <v>0</v>
      </c>
      <c r="C668" s="18">
        <v>2</v>
      </c>
      <c r="D668" s="20"/>
    </row>
    <row r="669" spans="1:4" x14ac:dyDescent="0.25">
      <c r="A669" s="9" t="s">
        <v>1337</v>
      </c>
      <c r="B669" s="16">
        <v>0</v>
      </c>
      <c r="C669" s="18">
        <v>2</v>
      </c>
      <c r="D669" s="20"/>
    </row>
    <row r="670" spans="1:4" x14ac:dyDescent="0.25">
      <c r="A670" s="9" t="s">
        <v>483</v>
      </c>
      <c r="B670" s="16">
        <v>0</v>
      </c>
      <c r="C670" s="18">
        <v>2</v>
      </c>
      <c r="D670" s="20"/>
    </row>
    <row r="671" spans="1:4" x14ac:dyDescent="0.25">
      <c r="A671" s="9" t="s">
        <v>1338</v>
      </c>
      <c r="B671" s="16">
        <v>0</v>
      </c>
      <c r="C671" s="18">
        <v>2</v>
      </c>
      <c r="D671" s="20"/>
    </row>
    <row r="672" spans="1:4" x14ac:dyDescent="0.25">
      <c r="A672" s="9" t="s">
        <v>556</v>
      </c>
      <c r="B672" s="16">
        <v>-20</v>
      </c>
      <c r="C672" s="18">
        <v>2</v>
      </c>
      <c r="D672" s="20"/>
    </row>
    <row r="673" spans="1:4" x14ac:dyDescent="0.25">
      <c r="A673" s="9" t="s">
        <v>1339</v>
      </c>
      <c r="B673" s="16">
        <v>0</v>
      </c>
      <c r="C673" s="18">
        <v>2</v>
      </c>
      <c r="D673" s="20"/>
    </row>
    <row r="674" spans="1:4" x14ac:dyDescent="0.25">
      <c r="A674" s="9" t="s">
        <v>1340</v>
      </c>
      <c r="B674" s="16">
        <v>0</v>
      </c>
      <c r="C674" s="18">
        <v>2</v>
      </c>
      <c r="D674" s="20"/>
    </row>
    <row r="675" spans="1:4" x14ac:dyDescent="0.25">
      <c r="A675" s="9" t="s">
        <v>464</v>
      </c>
      <c r="B675" s="16">
        <v>29</v>
      </c>
      <c r="C675" s="18">
        <v>2</v>
      </c>
      <c r="D675" s="20"/>
    </row>
    <row r="676" spans="1:4" x14ac:dyDescent="0.25">
      <c r="A676" s="9" t="s">
        <v>884</v>
      </c>
      <c r="B676" s="16">
        <v>2</v>
      </c>
      <c r="C676" s="18">
        <v>2</v>
      </c>
      <c r="D676" s="20"/>
    </row>
    <row r="677" spans="1:4" x14ac:dyDescent="0.25">
      <c r="A677" s="9" t="s">
        <v>1341</v>
      </c>
      <c r="B677" s="16">
        <v>0</v>
      </c>
      <c r="C677" s="18">
        <v>2</v>
      </c>
      <c r="D677" s="20"/>
    </row>
    <row r="678" spans="1:4" x14ac:dyDescent="0.25">
      <c r="A678" s="9" t="s">
        <v>1342</v>
      </c>
      <c r="B678" s="16">
        <v>0</v>
      </c>
      <c r="C678" s="18">
        <v>2</v>
      </c>
      <c r="D678" s="20"/>
    </row>
    <row r="679" spans="1:4" x14ac:dyDescent="0.25">
      <c r="A679" s="9" t="s">
        <v>555</v>
      </c>
      <c r="B679" s="16">
        <v>0</v>
      </c>
      <c r="C679" s="18">
        <v>2</v>
      </c>
      <c r="D679" s="20"/>
    </row>
    <row r="680" spans="1:4" x14ac:dyDescent="0.25">
      <c r="A680" s="9" t="s">
        <v>791</v>
      </c>
      <c r="B680" s="16">
        <v>2</v>
      </c>
      <c r="C680" s="18">
        <v>2</v>
      </c>
      <c r="D680" s="20"/>
    </row>
    <row r="681" spans="1:4" x14ac:dyDescent="0.25">
      <c r="A681" s="9" t="s">
        <v>1343</v>
      </c>
      <c r="B681" s="16">
        <v>0</v>
      </c>
      <c r="C681" s="18">
        <v>2</v>
      </c>
      <c r="D681" s="20"/>
    </row>
    <row r="682" spans="1:4" x14ac:dyDescent="0.25">
      <c r="A682" s="9" t="s">
        <v>1344</v>
      </c>
      <c r="B682" s="16">
        <v>0</v>
      </c>
      <c r="C682" s="18">
        <v>2</v>
      </c>
      <c r="D682" s="20"/>
    </row>
    <row r="683" spans="1:4" x14ac:dyDescent="0.25">
      <c r="A683" s="9" t="s">
        <v>1345</v>
      </c>
      <c r="B683" s="16">
        <v>0</v>
      </c>
      <c r="C683" s="18">
        <v>2</v>
      </c>
      <c r="D683" s="20"/>
    </row>
    <row r="684" spans="1:4" x14ac:dyDescent="0.25">
      <c r="A684" s="9" t="s">
        <v>126</v>
      </c>
      <c r="B684" s="16">
        <v>5</v>
      </c>
      <c r="C684" s="18">
        <v>2</v>
      </c>
      <c r="D684" s="20"/>
    </row>
    <row r="685" spans="1:4" x14ac:dyDescent="0.25">
      <c r="A685" s="9" t="s">
        <v>1346</v>
      </c>
      <c r="B685" s="16">
        <v>0</v>
      </c>
      <c r="C685" s="18">
        <v>2</v>
      </c>
      <c r="D685" s="20"/>
    </row>
    <row r="686" spans="1:4" x14ac:dyDescent="0.25">
      <c r="A686" s="9" t="s">
        <v>1347</v>
      </c>
      <c r="B686" s="16">
        <v>0</v>
      </c>
      <c r="C686" s="18">
        <v>2</v>
      </c>
      <c r="D686" s="20"/>
    </row>
    <row r="687" spans="1:4" x14ac:dyDescent="0.25">
      <c r="A687" s="9" t="s">
        <v>1348</v>
      </c>
      <c r="B687" s="16">
        <v>0</v>
      </c>
      <c r="C687" s="18">
        <v>2</v>
      </c>
      <c r="D687" s="20"/>
    </row>
    <row r="688" spans="1:4" x14ac:dyDescent="0.25">
      <c r="A688" s="9" t="s">
        <v>1349</v>
      </c>
      <c r="B688" s="16">
        <v>0</v>
      </c>
      <c r="C688" s="18">
        <v>2</v>
      </c>
      <c r="D688" s="20"/>
    </row>
    <row r="689" spans="1:4" x14ac:dyDescent="0.25">
      <c r="A689" s="9" t="s">
        <v>1350</v>
      </c>
      <c r="B689" s="16">
        <v>0</v>
      </c>
      <c r="C689" s="18">
        <v>2</v>
      </c>
      <c r="D689" s="20"/>
    </row>
    <row r="690" spans="1:4" x14ac:dyDescent="0.25">
      <c r="A690" s="22" t="s">
        <v>1351</v>
      </c>
      <c r="B690" s="23">
        <v>0</v>
      </c>
      <c r="C690" s="24"/>
      <c r="D690" s="25"/>
    </row>
    <row r="691" spans="1:4" x14ac:dyDescent="0.25">
      <c r="A691" s="22" t="s">
        <v>829</v>
      </c>
      <c r="B691" s="23">
        <v>-2</v>
      </c>
      <c r="C691" s="24"/>
      <c r="D691" s="25"/>
    </row>
    <row r="692" spans="1:4" x14ac:dyDescent="0.25">
      <c r="A692" s="22" t="s">
        <v>766</v>
      </c>
      <c r="B692" s="23">
        <v>-1</v>
      </c>
      <c r="C692" s="24"/>
      <c r="D692" s="25"/>
    </row>
    <row r="693" spans="1:4" x14ac:dyDescent="0.25">
      <c r="A693" s="22" t="s">
        <v>1003</v>
      </c>
      <c r="B693" s="23">
        <v>-1</v>
      </c>
      <c r="C693" s="24"/>
      <c r="D693" s="25"/>
    </row>
    <row r="694" spans="1:4" x14ac:dyDescent="0.25">
      <c r="A694" s="22" t="s">
        <v>1352</v>
      </c>
      <c r="B694" s="23">
        <v>0</v>
      </c>
      <c r="C694" s="24"/>
      <c r="D694" s="25"/>
    </row>
    <row r="695" spans="1:4" x14ac:dyDescent="0.25">
      <c r="A695" s="22" t="s">
        <v>1353</v>
      </c>
      <c r="B695" s="23">
        <v>0</v>
      </c>
      <c r="C695" s="24"/>
      <c r="D695" s="25"/>
    </row>
    <row r="696" spans="1:4" x14ac:dyDescent="0.25">
      <c r="A696" s="22" t="s">
        <v>396</v>
      </c>
      <c r="B696" s="23">
        <v>6</v>
      </c>
      <c r="C696" s="24"/>
      <c r="D696" s="25"/>
    </row>
    <row r="697" spans="1:4" x14ac:dyDescent="0.25">
      <c r="A697" s="22" t="s">
        <v>640</v>
      </c>
      <c r="B697" s="23">
        <v>2</v>
      </c>
      <c r="C697" s="24"/>
      <c r="D697" s="25"/>
    </row>
    <row r="698" spans="1:4" x14ac:dyDescent="0.25">
      <c r="A698" s="22" t="s">
        <v>698</v>
      </c>
      <c r="B698" s="23">
        <v>1</v>
      </c>
      <c r="C698" s="24"/>
      <c r="D698" s="25"/>
    </row>
    <row r="699" spans="1:4" x14ac:dyDescent="0.25">
      <c r="A699" s="22" t="s">
        <v>642</v>
      </c>
      <c r="B699" s="23">
        <v>-2</v>
      </c>
      <c r="C699" s="24"/>
      <c r="D699" s="25"/>
    </row>
    <row r="700" spans="1:4" x14ac:dyDescent="0.25">
      <c r="A700" s="22" t="s">
        <v>16</v>
      </c>
      <c r="B700" s="23">
        <v>-6</v>
      </c>
      <c r="C700" s="24"/>
      <c r="D700" s="25"/>
    </row>
    <row r="701" spans="1:4" x14ac:dyDescent="0.25">
      <c r="A701" s="22" t="s">
        <v>213</v>
      </c>
      <c r="B701" s="23">
        <v>-30</v>
      </c>
      <c r="C701" s="24"/>
      <c r="D701" s="25"/>
    </row>
    <row r="702" spans="1:4" x14ac:dyDescent="0.25">
      <c r="A702" s="22" t="s">
        <v>205</v>
      </c>
      <c r="B702" s="23">
        <v>-15</v>
      </c>
      <c r="C702" s="24"/>
      <c r="D702" s="25"/>
    </row>
    <row r="703" spans="1:4" x14ac:dyDescent="0.25">
      <c r="A703" s="22" t="s">
        <v>1354</v>
      </c>
      <c r="B703" s="23">
        <v>0</v>
      </c>
      <c r="C703" s="24"/>
      <c r="D703" s="25"/>
    </row>
    <row r="704" spans="1:4" x14ac:dyDescent="0.25">
      <c r="A704" s="22" t="s">
        <v>1355</v>
      </c>
      <c r="B704" s="23">
        <v>7</v>
      </c>
      <c r="C704" s="24"/>
      <c r="D704" s="25"/>
    </row>
    <row r="705" spans="1:4" x14ac:dyDescent="0.25">
      <c r="A705" s="22" t="s">
        <v>1356</v>
      </c>
      <c r="B705" s="23">
        <v>0</v>
      </c>
      <c r="C705" s="24"/>
      <c r="D705" s="25"/>
    </row>
    <row r="706" spans="1:4" x14ac:dyDescent="0.25">
      <c r="A706" s="22" t="s">
        <v>1357</v>
      </c>
      <c r="B706" s="23">
        <v>0</v>
      </c>
      <c r="C706" s="24"/>
      <c r="D706" s="25"/>
    </row>
    <row r="707" spans="1:4" x14ac:dyDescent="0.25">
      <c r="A707" s="22" t="s">
        <v>744</v>
      </c>
      <c r="B707" s="23">
        <v>-6</v>
      </c>
      <c r="C707" s="24"/>
      <c r="D707" s="25"/>
    </row>
    <row r="708" spans="1:4" x14ac:dyDescent="0.25">
      <c r="A708" s="22" t="s">
        <v>221</v>
      </c>
      <c r="B708" s="23">
        <v>3</v>
      </c>
      <c r="C708" s="24"/>
      <c r="D708" s="25"/>
    </row>
    <row r="709" spans="1:4" x14ac:dyDescent="0.25">
      <c r="A709" s="22" t="s">
        <v>1358</v>
      </c>
      <c r="B709" s="23">
        <v>1</v>
      </c>
      <c r="C709" s="24"/>
      <c r="D709" s="25"/>
    </row>
    <row r="710" spans="1:4" x14ac:dyDescent="0.25">
      <c r="A710" s="22" t="s">
        <v>1359</v>
      </c>
      <c r="B710" s="23">
        <v>3</v>
      </c>
      <c r="C710" s="24"/>
      <c r="D710" s="25"/>
    </row>
    <row r="711" spans="1:4" x14ac:dyDescent="0.25">
      <c r="A711" s="22" t="s">
        <v>458</v>
      </c>
      <c r="B711" s="23">
        <v>7</v>
      </c>
      <c r="C711" s="24"/>
      <c r="D711" s="25"/>
    </row>
    <row r="712" spans="1:4" x14ac:dyDescent="0.25">
      <c r="A712" s="22" t="s">
        <v>18</v>
      </c>
      <c r="B712" s="23">
        <v>-57</v>
      </c>
      <c r="C712" s="24"/>
      <c r="D712" s="25"/>
    </row>
    <row r="713" spans="1:4" x14ac:dyDescent="0.25">
      <c r="A713" s="22" t="s">
        <v>1360</v>
      </c>
      <c r="B713" s="23">
        <v>2</v>
      </c>
      <c r="C713" s="24"/>
      <c r="D713" s="25"/>
    </row>
    <row r="714" spans="1:4" x14ac:dyDescent="0.25">
      <c r="A714" s="22" t="s">
        <v>22</v>
      </c>
      <c r="B714" s="23">
        <v>-18</v>
      </c>
      <c r="C714" s="24"/>
      <c r="D714" s="25"/>
    </row>
    <row r="715" spans="1:4" x14ac:dyDescent="0.25">
      <c r="A715" s="22" t="s">
        <v>183</v>
      </c>
      <c r="B715" s="23">
        <v>-6</v>
      </c>
      <c r="C715" s="24"/>
      <c r="D715" s="25"/>
    </row>
    <row r="716" spans="1:4" x14ac:dyDescent="0.25">
      <c r="A716" s="22" t="s">
        <v>460</v>
      </c>
      <c r="B716" s="23">
        <v>0</v>
      </c>
      <c r="C716" s="24"/>
      <c r="D716" s="25"/>
    </row>
    <row r="717" spans="1:4" x14ac:dyDescent="0.25">
      <c r="A717" s="22" t="s">
        <v>1361</v>
      </c>
      <c r="B717" s="23">
        <v>0</v>
      </c>
      <c r="C717" s="24"/>
      <c r="D717" s="25"/>
    </row>
    <row r="718" spans="1:4" x14ac:dyDescent="0.25">
      <c r="A718" s="22" t="s">
        <v>1362</v>
      </c>
      <c r="B718" s="23">
        <v>0</v>
      </c>
      <c r="C718" s="24"/>
      <c r="D718" s="25"/>
    </row>
    <row r="719" spans="1:4" x14ac:dyDescent="0.25">
      <c r="A719" s="22" t="s">
        <v>1363</v>
      </c>
      <c r="B719" s="23">
        <v>0</v>
      </c>
      <c r="C719" s="24"/>
      <c r="D719" s="25"/>
    </row>
    <row r="720" spans="1:4" x14ac:dyDescent="0.25">
      <c r="A720" s="22" t="s">
        <v>1364</v>
      </c>
      <c r="B720" s="23">
        <v>15</v>
      </c>
      <c r="C720" s="24"/>
      <c r="D720" s="25"/>
    </row>
    <row r="721" spans="1:4" x14ac:dyDescent="0.25">
      <c r="A721" s="22" t="s">
        <v>487</v>
      </c>
      <c r="B721" s="23">
        <v>-6</v>
      </c>
      <c r="C721" s="24"/>
      <c r="D721" s="25"/>
    </row>
    <row r="722" spans="1:4" x14ac:dyDescent="0.25">
      <c r="A722" s="22" t="s">
        <v>668</v>
      </c>
      <c r="B722" s="23">
        <v>2</v>
      </c>
      <c r="C722" s="24"/>
      <c r="D722" s="25"/>
    </row>
    <row r="723" spans="1:4" x14ac:dyDescent="0.25">
      <c r="A723" s="22" t="s">
        <v>1365</v>
      </c>
      <c r="B723" s="23">
        <v>0</v>
      </c>
      <c r="C723" s="24"/>
      <c r="D723" s="25"/>
    </row>
    <row r="724" spans="1:4" x14ac:dyDescent="0.25">
      <c r="A724" s="22" t="s">
        <v>549</v>
      </c>
      <c r="B724" s="23">
        <v>-19</v>
      </c>
      <c r="C724" s="24"/>
      <c r="D724" s="25"/>
    </row>
    <row r="725" spans="1:4" x14ac:dyDescent="0.25">
      <c r="A725" s="22" t="s">
        <v>913</v>
      </c>
      <c r="B725" s="23">
        <v>12</v>
      </c>
      <c r="C725" s="24"/>
      <c r="D725" s="25"/>
    </row>
    <row r="726" spans="1:4" x14ac:dyDescent="0.25">
      <c r="A726" s="22" t="s">
        <v>1366</v>
      </c>
      <c r="B726" s="23">
        <v>0</v>
      </c>
      <c r="C726" s="24"/>
      <c r="D726" s="25"/>
    </row>
    <row r="727" spans="1:4" x14ac:dyDescent="0.25">
      <c r="A727" s="22" t="s">
        <v>1367</v>
      </c>
      <c r="B727" s="23">
        <v>0</v>
      </c>
      <c r="C727" s="24"/>
      <c r="D727" s="25"/>
    </row>
    <row r="728" spans="1:4" x14ac:dyDescent="0.25">
      <c r="A728" s="22" t="s">
        <v>206</v>
      </c>
      <c r="B728" s="23">
        <v>3</v>
      </c>
      <c r="C728" s="24"/>
      <c r="D728" s="25"/>
    </row>
    <row r="729" spans="1:4" x14ac:dyDescent="0.25">
      <c r="A729" s="22" t="s">
        <v>1368</v>
      </c>
      <c r="B729" s="23">
        <v>0</v>
      </c>
      <c r="C729" s="24"/>
      <c r="D729" s="25"/>
    </row>
    <row r="730" spans="1:4" x14ac:dyDescent="0.25">
      <c r="A730" s="22" t="s">
        <v>449</v>
      </c>
      <c r="B730" s="23">
        <v>-1</v>
      </c>
      <c r="C730" s="24"/>
      <c r="D730" s="25"/>
    </row>
    <row r="731" spans="1:4" x14ac:dyDescent="0.25">
      <c r="A731" s="22" t="s">
        <v>581</v>
      </c>
      <c r="B731" s="23">
        <v>3</v>
      </c>
      <c r="C731" s="24"/>
      <c r="D731" s="25"/>
    </row>
    <row r="732" spans="1:4" x14ac:dyDescent="0.25">
      <c r="A732" s="22" t="s">
        <v>1369</v>
      </c>
      <c r="B732" s="23">
        <v>0</v>
      </c>
      <c r="C732" s="24"/>
      <c r="D732" s="25"/>
    </row>
    <row r="733" spans="1:4" x14ac:dyDescent="0.25">
      <c r="A733" s="22" t="s">
        <v>1015</v>
      </c>
      <c r="B733" s="23">
        <v>4</v>
      </c>
      <c r="C733" s="24"/>
      <c r="D733" s="25"/>
    </row>
    <row r="734" spans="1:4" x14ac:dyDescent="0.25">
      <c r="A734" s="22" t="s">
        <v>1370</v>
      </c>
      <c r="B734" s="23">
        <v>0</v>
      </c>
      <c r="C734" s="24"/>
      <c r="D734" s="25"/>
    </row>
    <row r="735" spans="1:4" x14ac:dyDescent="0.25">
      <c r="A735" s="22" t="s">
        <v>1371</v>
      </c>
      <c r="B735" s="23">
        <v>0</v>
      </c>
      <c r="C735" s="24"/>
      <c r="D735" s="25"/>
    </row>
    <row r="736" spans="1:4" x14ac:dyDescent="0.25">
      <c r="A736" s="22" t="s">
        <v>199</v>
      </c>
      <c r="B736" s="23">
        <v>16</v>
      </c>
      <c r="C736" s="24"/>
      <c r="D736" s="25"/>
    </row>
    <row r="737" spans="1:4" x14ac:dyDescent="0.25">
      <c r="A737" s="22" t="s">
        <v>1372</v>
      </c>
      <c r="B737" s="23">
        <v>0</v>
      </c>
      <c r="C737" s="24"/>
      <c r="D737" s="25"/>
    </row>
    <row r="738" spans="1:4" x14ac:dyDescent="0.25">
      <c r="A738" s="22" t="s">
        <v>1373</v>
      </c>
      <c r="B738" s="23">
        <v>0</v>
      </c>
      <c r="C738" s="24"/>
      <c r="D738" s="25"/>
    </row>
    <row r="739" spans="1:4" x14ac:dyDescent="0.25">
      <c r="A739" s="22" t="s">
        <v>288</v>
      </c>
      <c r="B739" s="23">
        <v>-17</v>
      </c>
      <c r="C739" s="24"/>
      <c r="D739" s="25"/>
    </row>
    <row r="740" spans="1:4" x14ac:dyDescent="0.25">
      <c r="A740" s="22" t="s">
        <v>900</v>
      </c>
      <c r="B740" s="23">
        <v>1</v>
      </c>
      <c r="C740" s="24"/>
      <c r="D740" s="25"/>
    </row>
    <row r="741" spans="1:4" x14ac:dyDescent="0.25">
      <c r="A741" s="22" t="s">
        <v>1009</v>
      </c>
      <c r="B741" s="23">
        <v>-1</v>
      </c>
      <c r="C741" s="24"/>
      <c r="D741" s="25"/>
    </row>
    <row r="742" spans="1:4" x14ac:dyDescent="0.25">
      <c r="A742" s="22" t="s">
        <v>732</v>
      </c>
      <c r="B742" s="23">
        <v>-2</v>
      </c>
      <c r="C742" s="24"/>
      <c r="D742" s="25"/>
    </row>
    <row r="743" spans="1:4" x14ac:dyDescent="0.25">
      <c r="A743" s="22" t="s">
        <v>1374</v>
      </c>
      <c r="B743" s="23">
        <v>0</v>
      </c>
      <c r="C743" s="24"/>
      <c r="D743" s="25"/>
    </row>
    <row r="744" spans="1:4" x14ac:dyDescent="0.25">
      <c r="A744" s="22" t="s">
        <v>1375</v>
      </c>
      <c r="B744" s="23">
        <v>0</v>
      </c>
      <c r="C744" s="24"/>
      <c r="D744" s="25"/>
    </row>
    <row r="745" spans="1:4" x14ac:dyDescent="0.25">
      <c r="A745" s="22" t="s">
        <v>603</v>
      </c>
      <c r="B745" s="23">
        <v>-1</v>
      </c>
      <c r="C745" s="24"/>
      <c r="D745" s="25"/>
    </row>
    <row r="746" spans="1:4" x14ac:dyDescent="0.25">
      <c r="A746" s="22" t="s">
        <v>738</v>
      </c>
      <c r="B746" s="23">
        <v>-1</v>
      </c>
      <c r="C746" s="24"/>
      <c r="D746" s="25"/>
    </row>
    <row r="747" spans="1:4" x14ac:dyDescent="0.25">
      <c r="A747" s="22" t="s">
        <v>520</v>
      </c>
      <c r="B747" s="23">
        <v>-2</v>
      </c>
      <c r="C747" s="24"/>
      <c r="D747" s="25"/>
    </row>
    <row r="748" spans="1:4" x14ac:dyDescent="0.25">
      <c r="A748" s="22" t="s">
        <v>1376</v>
      </c>
      <c r="B748" s="23">
        <v>0</v>
      </c>
      <c r="C748" s="24"/>
      <c r="D748" s="25"/>
    </row>
    <row r="749" spans="1:4" x14ac:dyDescent="0.25">
      <c r="A749" s="22" t="s">
        <v>1377</v>
      </c>
      <c r="B749" s="23">
        <v>0</v>
      </c>
      <c r="C749" s="24"/>
      <c r="D749" s="25"/>
    </row>
    <row r="750" spans="1:4" x14ac:dyDescent="0.25">
      <c r="A750" s="22" t="s">
        <v>290</v>
      </c>
      <c r="B750" s="23">
        <v>60</v>
      </c>
      <c r="C750" s="24"/>
      <c r="D750" s="25"/>
    </row>
    <row r="751" spans="1:4" x14ac:dyDescent="0.25">
      <c r="A751" s="22" t="s">
        <v>1378</v>
      </c>
      <c r="B751" s="23">
        <v>0</v>
      </c>
      <c r="C751" s="24"/>
      <c r="D751" s="25"/>
    </row>
    <row r="752" spans="1:4" x14ac:dyDescent="0.25">
      <c r="A752" s="22" t="s">
        <v>919</v>
      </c>
      <c r="B752" s="23">
        <v>1</v>
      </c>
      <c r="C752" s="24"/>
      <c r="D752" s="25"/>
    </row>
    <row r="753" spans="1:4" x14ac:dyDescent="0.25">
      <c r="A753" s="22" t="s">
        <v>289</v>
      </c>
      <c r="B753" s="23">
        <v>-51</v>
      </c>
      <c r="C753" s="24"/>
      <c r="D753" s="25"/>
    </row>
    <row r="754" spans="1:4" x14ac:dyDescent="0.25">
      <c r="A754" s="22" t="s">
        <v>1379</v>
      </c>
      <c r="B754" s="23">
        <v>0</v>
      </c>
      <c r="C754" s="24"/>
      <c r="D754" s="25"/>
    </row>
    <row r="755" spans="1:4" x14ac:dyDescent="0.25">
      <c r="A755" s="22" t="s">
        <v>1380</v>
      </c>
      <c r="B755" s="23">
        <v>0</v>
      </c>
      <c r="C755" s="24"/>
      <c r="D755" s="25"/>
    </row>
    <row r="756" spans="1:4" x14ac:dyDescent="0.25">
      <c r="A756" s="22" t="s">
        <v>1381</v>
      </c>
      <c r="B756" s="23">
        <v>0</v>
      </c>
      <c r="C756" s="24"/>
      <c r="D756" s="25"/>
    </row>
    <row r="757" spans="1:4" x14ac:dyDescent="0.25">
      <c r="A757" s="22" t="s">
        <v>1382</v>
      </c>
      <c r="B757" s="23">
        <v>0</v>
      </c>
      <c r="C757" s="24"/>
      <c r="D757" s="25"/>
    </row>
    <row r="758" spans="1:4" x14ac:dyDescent="0.25">
      <c r="A758" s="22" t="s">
        <v>1383</v>
      </c>
      <c r="B758" s="23">
        <v>0</v>
      </c>
      <c r="C758" s="24"/>
      <c r="D758" s="25"/>
    </row>
    <row r="759" spans="1:4" x14ac:dyDescent="0.25">
      <c r="A759" s="22" t="s">
        <v>1384</v>
      </c>
      <c r="B759" s="23">
        <v>0</v>
      </c>
      <c r="C759" s="24"/>
      <c r="D759" s="25"/>
    </row>
    <row r="760" spans="1:4" x14ac:dyDescent="0.25">
      <c r="A760" s="22" t="s">
        <v>1385</v>
      </c>
      <c r="B760" s="23">
        <v>0</v>
      </c>
      <c r="C760" s="24"/>
      <c r="D760" s="25"/>
    </row>
    <row r="761" spans="1:4" x14ac:dyDescent="0.25">
      <c r="A761" s="22" t="s">
        <v>139</v>
      </c>
      <c r="B761" s="23">
        <v>1</v>
      </c>
      <c r="C761" s="24"/>
      <c r="D761" s="25"/>
    </row>
    <row r="762" spans="1:4" x14ac:dyDescent="0.25">
      <c r="A762" s="22" t="s">
        <v>1386</v>
      </c>
      <c r="B762" s="23">
        <v>0</v>
      </c>
      <c r="C762" s="24"/>
      <c r="D762" s="25"/>
    </row>
    <row r="763" spans="1:4" x14ac:dyDescent="0.25">
      <c r="A763" s="22" t="s">
        <v>1387</v>
      </c>
      <c r="B763" s="23">
        <v>0</v>
      </c>
      <c r="C763" s="24"/>
      <c r="D763" s="25"/>
    </row>
    <row r="764" spans="1:4" x14ac:dyDescent="0.25">
      <c r="A764" s="22" t="s">
        <v>351</v>
      </c>
      <c r="B764" s="23">
        <v>0</v>
      </c>
      <c r="C764" s="24"/>
      <c r="D764" s="25"/>
    </row>
    <row r="765" spans="1:4" x14ac:dyDescent="0.25">
      <c r="A765" s="22" t="s">
        <v>350</v>
      </c>
      <c r="B765" s="23">
        <v>0</v>
      </c>
      <c r="C765" s="24"/>
      <c r="D765" s="25"/>
    </row>
    <row r="766" spans="1:4" x14ac:dyDescent="0.25">
      <c r="A766" s="22" t="s">
        <v>1388</v>
      </c>
      <c r="B766" s="23">
        <v>0</v>
      </c>
      <c r="C766" s="24"/>
      <c r="D766" s="25"/>
    </row>
    <row r="767" spans="1:4" x14ac:dyDescent="0.25">
      <c r="A767" s="22" t="s">
        <v>1389</v>
      </c>
      <c r="B767" s="23">
        <v>0</v>
      </c>
      <c r="C767" s="24"/>
      <c r="D767" s="25"/>
    </row>
    <row r="768" spans="1:4" x14ac:dyDescent="0.25">
      <c r="A768" s="22" t="s">
        <v>885</v>
      </c>
      <c r="B768" s="23">
        <v>3</v>
      </c>
      <c r="C768" s="24"/>
      <c r="D768" s="25"/>
    </row>
    <row r="769" spans="1:4" x14ac:dyDescent="0.25">
      <c r="A769" s="22" t="s">
        <v>1390</v>
      </c>
      <c r="B769" s="23">
        <v>0</v>
      </c>
      <c r="C769" s="24"/>
      <c r="D769" s="25"/>
    </row>
    <row r="770" spans="1:4" x14ac:dyDescent="0.25">
      <c r="A770" s="22" t="s">
        <v>12</v>
      </c>
      <c r="B770" s="23">
        <v>1</v>
      </c>
      <c r="C770" s="24"/>
      <c r="D770" s="25"/>
    </row>
    <row r="771" spans="1:4" x14ac:dyDescent="0.25">
      <c r="A771" s="22" t="s">
        <v>493</v>
      </c>
      <c r="B771" s="23">
        <v>-6</v>
      </c>
      <c r="C771" s="24"/>
      <c r="D771" s="25"/>
    </row>
    <row r="772" spans="1:4" x14ac:dyDescent="0.25">
      <c r="A772" s="22" t="s">
        <v>292</v>
      </c>
      <c r="B772" s="23">
        <v>1</v>
      </c>
      <c r="C772" s="24"/>
      <c r="D772" s="25"/>
    </row>
    <row r="773" spans="1:4" x14ac:dyDescent="0.25">
      <c r="A773" s="22" t="s">
        <v>287</v>
      </c>
      <c r="B773" s="23">
        <v>-6</v>
      </c>
      <c r="C773" s="24"/>
      <c r="D773" s="25"/>
    </row>
    <row r="774" spans="1:4" x14ac:dyDescent="0.25">
      <c r="A774" s="22" t="s">
        <v>769</v>
      </c>
      <c r="B774" s="23">
        <v>-1</v>
      </c>
      <c r="C774" s="24"/>
      <c r="D774" s="25"/>
    </row>
    <row r="775" spans="1:4" x14ac:dyDescent="0.25">
      <c r="A775" s="22" t="s">
        <v>1391</v>
      </c>
      <c r="B775" s="23">
        <v>0</v>
      </c>
      <c r="C775" s="24"/>
      <c r="D775" s="25"/>
    </row>
    <row r="776" spans="1:4" x14ac:dyDescent="0.25">
      <c r="A776" s="22" t="s">
        <v>1392</v>
      </c>
      <c r="B776" s="23">
        <v>0</v>
      </c>
      <c r="C776" s="24"/>
      <c r="D776" s="25"/>
    </row>
    <row r="777" spans="1:4" x14ac:dyDescent="0.25">
      <c r="A777" s="22" t="s">
        <v>81</v>
      </c>
      <c r="B777" s="23">
        <v>-6</v>
      </c>
      <c r="C777" s="24"/>
      <c r="D777" s="25"/>
    </row>
    <row r="778" spans="1:4" x14ac:dyDescent="0.25">
      <c r="A778" s="22" t="s">
        <v>1393</v>
      </c>
      <c r="B778" s="23">
        <v>0</v>
      </c>
      <c r="C778" s="24"/>
      <c r="D778" s="25"/>
    </row>
    <row r="779" spans="1:4" x14ac:dyDescent="0.25">
      <c r="A779" s="22" t="s">
        <v>440</v>
      </c>
      <c r="B779" s="23">
        <v>3</v>
      </c>
      <c r="C779" s="24"/>
      <c r="D779" s="25"/>
    </row>
    <row r="780" spans="1:4" x14ac:dyDescent="0.25">
      <c r="A780" s="22" t="s">
        <v>378</v>
      </c>
      <c r="B780" s="23">
        <v>3</v>
      </c>
      <c r="C780" s="24"/>
      <c r="D780" s="25"/>
    </row>
    <row r="781" spans="1:4" x14ac:dyDescent="0.25">
      <c r="A781" s="22" t="s">
        <v>920</v>
      </c>
      <c r="B781" s="23">
        <v>1</v>
      </c>
      <c r="C781" s="24"/>
      <c r="D781" s="25"/>
    </row>
    <row r="782" spans="1:4" x14ac:dyDescent="0.25">
      <c r="A782" s="22" t="s">
        <v>1394</v>
      </c>
      <c r="B782" s="23">
        <v>0</v>
      </c>
      <c r="C782" s="24"/>
      <c r="D782" s="25"/>
    </row>
    <row r="783" spans="1:4" x14ac:dyDescent="0.25">
      <c r="A783" s="22" t="s">
        <v>1395</v>
      </c>
      <c r="B783" s="23">
        <v>0</v>
      </c>
      <c r="C783" s="24"/>
      <c r="D783" s="25"/>
    </row>
    <row r="784" spans="1:4" x14ac:dyDescent="0.25">
      <c r="A784" s="22" t="s">
        <v>134</v>
      </c>
      <c r="B784" s="23">
        <v>-3</v>
      </c>
      <c r="C784" s="24"/>
      <c r="D784" s="25"/>
    </row>
    <row r="785" spans="1:4" x14ac:dyDescent="0.25">
      <c r="A785" s="22" t="s">
        <v>1396</v>
      </c>
      <c r="B785" s="23">
        <v>0</v>
      </c>
      <c r="C785" s="24"/>
      <c r="D785" s="25"/>
    </row>
    <row r="786" spans="1:4" x14ac:dyDescent="0.25">
      <c r="A786" s="22" t="s">
        <v>1397</v>
      </c>
      <c r="B786" s="23">
        <v>0</v>
      </c>
      <c r="C786" s="24"/>
      <c r="D786" s="25"/>
    </row>
    <row r="787" spans="1:4" x14ac:dyDescent="0.25">
      <c r="A787" s="22" t="s">
        <v>1398</v>
      </c>
      <c r="B787" s="23">
        <v>0</v>
      </c>
      <c r="C787" s="24"/>
      <c r="D787" s="25"/>
    </row>
    <row r="788" spans="1:4" x14ac:dyDescent="0.25">
      <c r="A788" s="22" t="s">
        <v>401</v>
      </c>
      <c r="B788" s="23">
        <v>0</v>
      </c>
      <c r="C788" s="24"/>
      <c r="D788" s="25"/>
    </row>
    <row r="789" spans="1:4" x14ac:dyDescent="0.25">
      <c r="A789" s="22" t="s">
        <v>1399</v>
      </c>
      <c r="B789" s="23">
        <v>0</v>
      </c>
      <c r="C789" s="24"/>
      <c r="D789" s="25"/>
    </row>
    <row r="790" spans="1:4" x14ac:dyDescent="0.25">
      <c r="A790" s="22" t="s">
        <v>1400</v>
      </c>
      <c r="B790" s="23">
        <v>0</v>
      </c>
      <c r="C790" s="24"/>
      <c r="D790" s="25"/>
    </row>
    <row r="791" spans="1:4" x14ac:dyDescent="0.25">
      <c r="A791" s="22" t="s">
        <v>260</v>
      </c>
      <c r="B791" s="23">
        <v>0</v>
      </c>
      <c r="C791" s="24"/>
      <c r="D791" s="25"/>
    </row>
    <row r="792" spans="1:4" x14ac:dyDescent="0.25">
      <c r="A792" s="22" t="s">
        <v>1401</v>
      </c>
      <c r="B792" s="23">
        <v>0</v>
      </c>
      <c r="C792" s="24"/>
      <c r="D792" s="25"/>
    </row>
    <row r="793" spans="1:4" x14ac:dyDescent="0.25">
      <c r="A793" s="22" t="s">
        <v>1402</v>
      </c>
      <c r="B793" s="23">
        <v>0</v>
      </c>
      <c r="C793" s="24"/>
      <c r="D793" s="25"/>
    </row>
    <row r="794" spans="1:4" x14ac:dyDescent="0.25">
      <c r="A794" s="22" t="s">
        <v>928</v>
      </c>
      <c r="B794" s="23">
        <v>1</v>
      </c>
      <c r="C794" s="24"/>
      <c r="D794" s="25"/>
    </row>
    <row r="795" spans="1:4" x14ac:dyDescent="0.25">
      <c r="A795" s="22" t="s">
        <v>927</v>
      </c>
      <c r="B795" s="23">
        <v>1</v>
      </c>
      <c r="C795" s="24"/>
      <c r="D795" s="25"/>
    </row>
    <row r="796" spans="1:4" x14ac:dyDescent="0.25">
      <c r="A796" s="22" t="s">
        <v>253</v>
      </c>
      <c r="B796" s="23">
        <v>-5</v>
      </c>
      <c r="C796" s="24"/>
      <c r="D796" s="25"/>
    </row>
    <row r="797" spans="1:4" x14ac:dyDescent="0.25">
      <c r="A797" s="22" t="s">
        <v>443</v>
      </c>
      <c r="B797" s="23">
        <v>4</v>
      </c>
      <c r="C797" s="24"/>
      <c r="D797" s="25"/>
    </row>
    <row r="798" spans="1:4" x14ac:dyDescent="0.25">
      <c r="A798" s="22" t="s">
        <v>193</v>
      </c>
      <c r="B798" s="23">
        <v>2</v>
      </c>
      <c r="C798" s="24"/>
      <c r="D798" s="25"/>
    </row>
    <row r="799" spans="1:4" x14ac:dyDescent="0.25">
      <c r="A799" s="22" t="s">
        <v>196</v>
      </c>
      <c r="B799" s="23">
        <v>2</v>
      </c>
      <c r="C799" s="24"/>
      <c r="D799" s="25"/>
    </row>
    <row r="800" spans="1:4" x14ac:dyDescent="0.25">
      <c r="A800" s="22" t="s">
        <v>42</v>
      </c>
      <c r="B800" s="23">
        <v>-19</v>
      </c>
      <c r="C800" s="24"/>
      <c r="D800" s="25"/>
    </row>
    <row r="801" spans="1:4" x14ac:dyDescent="0.25">
      <c r="A801" s="22" t="s">
        <v>417</v>
      </c>
      <c r="B801" s="23">
        <v>1</v>
      </c>
      <c r="C801" s="24"/>
      <c r="D801" s="25"/>
    </row>
    <row r="802" spans="1:4" x14ac:dyDescent="0.25">
      <c r="A802" s="22" t="s">
        <v>1403</v>
      </c>
      <c r="B802" s="23">
        <v>0</v>
      </c>
      <c r="C802" s="24"/>
      <c r="D802" s="25"/>
    </row>
    <row r="803" spans="1:4" x14ac:dyDescent="0.25">
      <c r="A803" s="22" t="s">
        <v>1404</v>
      </c>
      <c r="B803" s="23">
        <v>0</v>
      </c>
      <c r="C803" s="24"/>
      <c r="D803" s="25"/>
    </row>
    <row r="804" spans="1:4" x14ac:dyDescent="0.25">
      <c r="A804" s="22" t="s">
        <v>363</v>
      </c>
      <c r="B804" s="23">
        <v>-4</v>
      </c>
      <c r="C804" s="24"/>
      <c r="D804" s="25"/>
    </row>
    <row r="805" spans="1:4" x14ac:dyDescent="0.25">
      <c r="A805" s="22" t="s">
        <v>349</v>
      </c>
      <c r="B805" s="23">
        <v>2</v>
      </c>
      <c r="C805" s="24"/>
      <c r="D805" s="25"/>
    </row>
    <row r="806" spans="1:4" x14ac:dyDescent="0.25">
      <c r="A806" s="22" t="s">
        <v>916</v>
      </c>
      <c r="B806" s="23">
        <v>1</v>
      </c>
      <c r="C806" s="24"/>
      <c r="D806" s="25"/>
    </row>
    <row r="807" spans="1:4" x14ac:dyDescent="0.25">
      <c r="A807" s="22" t="s">
        <v>414</v>
      </c>
      <c r="B807" s="23">
        <v>-4</v>
      </c>
      <c r="C807" s="24"/>
      <c r="D807" s="25"/>
    </row>
    <row r="808" spans="1:4" x14ac:dyDescent="0.25">
      <c r="A808" s="22" t="s">
        <v>1405</v>
      </c>
      <c r="B808" s="23">
        <v>0</v>
      </c>
      <c r="C808" s="24"/>
      <c r="D808" s="25"/>
    </row>
    <row r="809" spans="1:4" x14ac:dyDescent="0.25">
      <c r="A809" s="22" t="s">
        <v>890</v>
      </c>
      <c r="B809" s="23">
        <v>0</v>
      </c>
      <c r="C809" s="24"/>
      <c r="D809" s="25"/>
    </row>
    <row r="810" spans="1:4" x14ac:dyDescent="0.25">
      <c r="A810" s="22" t="s">
        <v>481</v>
      </c>
      <c r="B810" s="23">
        <v>2</v>
      </c>
      <c r="C810" s="24"/>
      <c r="D810" s="25"/>
    </row>
    <row r="811" spans="1:4" x14ac:dyDescent="0.25">
      <c r="A811" s="22" t="s">
        <v>1406</v>
      </c>
      <c r="B811" s="23">
        <v>0</v>
      </c>
      <c r="C811" s="24"/>
      <c r="D811" s="25"/>
    </row>
    <row r="812" spans="1:4" x14ac:dyDescent="0.25">
      <c r="A812" s="22" t="s">
        <v>594</v>
      </c>
      <c r="B812" s="23">
        <v>8</v>
      </c>
      <c r="C812" s="24"/>
      <c r="D812" s="25"/>
    </row>
    <row r="813" spans="1:4" x14ac:dyDescent="0.25">
      <c r="A813" s="22" t="s">
        <v>101</v>
      </c>
      <c r="B813" s="23">
        <v>0</v>
      </c>
      <c r="C813" s="24"/>
      <c r="D813" s="25"/>
    </row>
    <row r="814" spans="1:4" x14ac:dyDescent="0.25">
      <c r="A814" s="22" t="s">
        <v>85</v>
      </c>
      <c r="B814" s="23">
        <v>1</v>
      </c>
      <c r="C814" s="24"/>
      <c r="D814" s="25"/>
    </row>
    <row r="815" spans="1:4" x14ac:dyDescent="0.25">
      <c r="A815" s="22" t="s">
        <v>279</v>
      </c>
      <c r="B815" s="23">
        <v>-21</v>
      </c>
      <c r="C815" s="24"/>
      <c r="D815" s="25"/>
    </row>
    <row r="816" spans="1:4" x14ac:dyDescent="0.25">
      <c r="A816" s="22" t="s">
        <v>57</v>
      </c>
      <c r="B816" s="23">
        <v>-7044</v>
      </c>
      <c r="C816" s="24"/>
      <c r="D816" s="25"/>
    </row>
    <row r="817" spans="1:4" x14ac:dyDescent="0.25">
      <c r="A817" s="22" t="s">
        <v>1407</v>
      </c>
      <c r="B817" s="23">
        <v>0</v>
      </c>
      <c r="C817" s="24"/>
      <c r="D817" s="25"/>
    </row>
    <row r="818" spans="1:4" x14ac:dyDescent="0.25">
      <c r="A818" s="22" t="s">
        <v>44</v>
      </c>
      <c r="B818" s="23">
        <v>-1</v>
      </c>
      <c r="C818" s="24"/>
      <c r="D818" s="25"/>
    </row>
    <row r="819" spans="1:4" x14ac:dyDescent="0.25">
      <c r="A819" s="22" t="s">
        <v>71</v>
      </c>
      <c r="B819" s="23">
        <v>250</v>
      </c>
      <c r="C819" s="24"/>
      <c r="D819" s="25"/>
    </row>
    <row r="820" spans="1:4" x14ac:dyDescent="0.25">
      <c r="A820" s="22" t="s">
        <v>1408</v>
      </c>
      <c r="B820" s="23">
        <v>0</v>
      </c>
      <c r="C820" s="24"/>
      <c r="D820" s="25"/>
    </row>
    <row r="821" spans="1:4" x14ac:dyDescent="0.25">
      <c r="A821" s="22" t="s">
        <v>232</v>
      </c>
      <c r="B821" s="23">
        <v>347</v>
      </c>
      <c r="C821" s="24"/>
      <c r="D821" s="25"/>
    </row>
    <row r="822" spans="1:4" x14ac:dyDescent="0.25">
      <c r="A822" s="22" t="s">
        <v>1409</v>
      </c>
      <c r="B822" s="23">
        <v>0</v>
      </c>
      <c r="C822" s="24"/>
      <c r="D822" s="25"/>
    </row>
    <row r="823" spans="1:4" x14ac:dyDescent="0.25">
      <c r="A823" s="22" t="s">
        <v>965</v>
      </c>
      <c r="B823" s="23">
        <v>5</v>
      </c>
      <c r="C823" s="24"/>
      <c r="D823" s="25"/>
    </row>
    <row r="824" spans="1:4" x14ac:dyDescent="0.25">
      <c r="A824" s="22" t="s">
        <v>1410</v>
      </c>
      <c r="B824" s="23">
        <v>0</v>
      </c>
      <c r="C824" s="24"/>
      <c r="D824" s="25"/>
    </row>
    <row r="825" spans="1:4" x14ac:dyDescent="0.25">
      <c r="A825" s="22" t="s">
        <v>1411</v>
      </c>
      <c r="B825" s="23">
        <v>0</v>
      </c>
      <c r="C825" s="24"/>
      <c r="D825" s="25"/>
    </row>
    <row r="826" spans="1:4" x14ac:dyDescent="0.25">
      <c r="A826" s="22" t="s">
        <v>492</v>
      </c>
      <c r="B826" s="23">
        <v>-8</v>
      </c>
      <c r="C826" s="24"/>
      <c r="D826" s="25"/>
    </row>
    <row r="827" spans="1:4" x14ac:dyDescent="0.25">
      <c r="A827" s="22" t="s">
        <v>1412</v>
      </c>
      <c r="B827" s="23">
        <v>0</v>
      </c>
      <c r="C827" s="24"/>
      <c r="D827" s="25"/>
    </row>
    <row r="828" spans="1:4" x14ac:dyDescent="0.25">
      <c r="A828" s="22" t="s">
        <v>1413</v>
      </c>
      <c r="B828" s="23">
        <v>0</v>
      </c>
      <c r="C828" s="24"/>
      <c r="D828" s="25"/>
    </row>
    <row r="829" spans="1:4" x14ac:dyDescent="0.25">
      <c r="A829" s="22" t="s">
        <v>445</v>
      </c>
      <c r="B829" s="23">
        <v>-10</v>
      </c>
      <c r="C829" s="24"/>
      <c r="D829" s="25"/>
    </row>
    <row r="830" spans="1:4" x14ac:dyDescent="0.25">
      <c r="A830" s="22" t="s">
        <v>561</v>
      </c>
      <c r="B830" s="23">
        <v>-2</v>
      </c>
      <c r="C830" s="24"/>
      <c r="D830" s="25"/>
    </row>
    <row r="831" spans="1:4" x14ac:dyDescent="0.25">
      <c r="A831" s="22" t="s">
        <v>1414</v>
      </c>
      <c r="B831" s="23">
        <v>0</v>
      </c>
      <c r="C831" s="24"/>
      <c r="D831" s="25"/>
    </row>
    <row r="832" spans="1:4" x14ac:dyDescent="0.25">
      <c r="A832" s="22" t="s">
        <v>1415</v>
      </c>
      <c r="B832" s="23">
        <v>0</v>
      </c>
      <c r="C832" s="24"/>
      <c r="D832" s="25"/>
    </row>
    <row r="833" spans="1:4" x14ac:dyDescent="0.25">
      <c r="A833" s="22" t="s">
        <v>585</v>
      </c>
      <c r="B833" s="23">
        <v>0</v>
      </c>
      <c r="C833" s="24"/>
      <c r="D833" s="25"/>
    </row>
    <row r="834" spans="1:4" x14ac:dyDescent="0.25">
      <c r="A834" s="22" t="s">
        <v>1416</v>
      </c>
      <c r="B834" s="23">
        <v>0</v>
      </c>
      <c r="C834" s="24"/>
      <c r="D834" s="25"/>
    </row>
    <row r="835" spans="1:4" x14ac:dyDescent="0.25">
      <c r="A835" s="22" t="s">
        <v>935</v>
      </c>
      <c r="B835" s="23">
        <v>1</v>
      </c>
      <c r="C835" s="24"/>
      <c r="D835" s="25"/>
    </row>
    <row r="836" spans="1:4" x14ac:dyDescent="0.25">
      <c r="A836" s="22" t="s">
        <v>1417</v>
      </c>
      <c r="B836" s="23">
        <v>0</v>
      </c>
      <c r="C836" s="24"/>
      <c r="D836" s="25"/>
    </row>
    <row r="837" spans="1:4" x14ac:dyDescent="0.25">
      <c r="A837" s="22" t="s">
        <v>353</v>
      </c>
      <c r="B837" s="23">
        <v>1</v>
      </c>
      <c r="C837" s="24"/>
      <c r="D837" s="25"/>
    </row>
    <row r="838" spans="1:4" x14ac:dyDescent="0.25">
      <c r="A838" s="22" t="s">
        <v>364</v>
      </c>
      <c r="B838" s="23">
        <v>1</v>
      </c>
      <c r="C838" s="24"/>
      <c r="D838" s="25"/>
    </row>
    <row r="839" spans="1:4" x14ac:dyDescent="0.25">
      <c r="A839" s="22" t="s">
        <v>771</v>
      </c>
      <c r="B839" s="23">
        <v>-1</v>
      </c>
      <c r="C839" s="24"/>
      <c r="D839" s="25"/>
    </row>
    <row r="840" spans="1:4" x14ac:dyDescent="0.25">
      <c r="A840" s="22" t="s">
        <v>564</v>
      </c>
      <c r="B840" s="23">
        <v>1</v>
      </c>
      <c r="C840" s="24"/>
      <c r="D840" s="25"/>
    </row>
    <row r="841" spans="1:4" x14ac:dyDescent="0.25">
      <c r="A841" s="22" t="s">
        <v>535</v>
      </c>
      <c r="B841" s="23">
        <v>0</v>
      </c>
      <c r="C841" s="24"/>
      <c r="D841" s="25"/>
    </row>
    <row r="842" spans="1:4" x14ac:dyDescent="0.25">
      <c r="A842" s="22" t="s">
        <v>973</v>
      </c>
      <c r="B842" s="23">
        <v>-1</v>
      </c>
      <c r="C842" s="24"/>
      <c r="D842" s="25"/>
    </row>
    <row r="843" spans="1:4" x14ac:dyDescent="0.25">
      <c r="A843" s="22" t="s">
        <v>1018</v>
      </c>
      <c r="B843" s="23">
        <v>-1</v>
      </c>
      <c r="C843" s="24"/>
      <c r="D843" s="25"/>
    </row>
    <row r="844" spans="1:4" x14ac:dyDescent="0.25">
      <c r="A844" s="22" t="s">
        <v>370</v>
      </c>
      <c r="B844" s="23">
        <v>2</v>
      </c>
      <c r="C844" s="24"/>
      <c r="D844" s="25"/>
    </row>
    <row r="845" spans="1:4" x14ac:dyDescent="0.25">
      <c r="A845" s="22" t="s">
        <v>566</v>
      </c>
      <c r="B845" s="23">
        <v>0</v>
      </c>
      <c r="C845" s="24"/>
      <c r="D845" s="25"/>
    </row>
    <row r="846" spans="1:4" x14ac:dyDescent="0.25">
      <c r="A846" s="22" t="s">
        <v>1418</v>
      </c>
      <c r="B846" s="23">
        <v>0</v>
      </c>
      <c r="C846" s="24"/>
      <c r="D846" s="25"/>
    </row>
    <row r="847" spans="1:4" x14ac:dyDescent="0.25">
      <c r="A847" s="22" t="s">
        <v>8</v>
      </c>
      <c r="B847" s="23">
        <v>2</v>
      </c>
      <c r="C847" s="24"/>
      <c r="D847" s="25"/>
    </row>
    <row r="848" spans="1:4" x14ac:dyDescent="0.25">
      <c r="A848" s="22" t="s">
        <v>462</v>
      </c>
      <c r="B848" s="23">
        <v>0</v>
      </c>
      <c r="C848" s="24"/>
      <c r="D848" s="25"/>
    </row>
    <row r="849" spans="1:4" x14ac:dyDescent="0.25">
      <c r="A849" s="22" t="s">
        <v>141</v>
      </c>
      <c r="B849" s="23">
        <v>0</v>
      </c>
      <c r="C849" s="24"/>
      <c r="D849" s="25"/>
    </row>
    <row r="850" spans="1:4" x14ac:dyDescent="0.25">
      <c r="A850" s="22" t="s">
        <v>10</v>
      </c>
      <c r="B850" s="23">
        <v>0</v>
      </c>
      <c r="C850" s="24"/>
      <c r="D850" s="25"/>
    </row>
    <row r="851" spans="1:4" x14ac:dyDescent="0.25">
      <c r="A851" s="22" t="s">
        <v>1419</v>
      </c>
      <c r="B851" s="23">
        <v>0</v>
      </c>
      <c r="C851" s="24"/>
      <c r="D851" s="25"/>
    </row>
    <row r="852" spans="1:4" x14ac:dyDescent="0.25">
      <c r="A852" s="22" t="s">
        <v>609</v>
      </c>
      <c r="B852" s="23">
        <v>1</v>
      </c>
      <c r="C852" s="24"/>
      <c r="D852" s="25"/>
    </row>
    <row r="853" spans="1:4" x14ac:dyDescent="0.25">
      <c r="A853" s="22" t="s">
        <v>1420</v>
      </c>
      <c r="B853" s="23">
        <v>0</v>
      </c>
      <c r="C853" s="24"/>
      <c r="D853" s="25"/>
    </row>
    <row r="854" spans="1:4" x14ac:dyDescent="0.25">
      <c r="A854" s="22" t="s">
        <v>1421</v>
      </c>
      <c r="B854" s="23">
        <v>0</v>
      </c>
      <c r="C854" s="24"/>
      <c r="D854" s="25"/>
    </row>
    <row r="855" spans="1:4" x14ac:dyDescent="0.25">
      <c r="A855" s="22" t="s">
        <v>1422</v>
      </c>
      <c r="B855" s="23">
        <v>0</v>
      </c>
      <c r="C855" s="24"/>
      <c r="D855" s="25"/>
    </row>
    <row r="856" spans="1:4" x14ac:dyDescent="0.25">
      <c r="A856" s="22" t="s">
        <v>1423</v>
      </c>
      <c r="B856" s="23">
        <v>0</v>
      </c>
      <c r="C856" s="24"/>
      <c r="D856" s="25"/>
    </row>
    <row r="857" spans="1:4" x14ac:dyDescent="0.25">
      <c r="A857" s="22" t="s">
        <v>1424</v>
      </c>
      <c r="B857" s="23">
        <v>0</v>
      </c>
      <c r="C857" s="24"/>
      <c r="D857" s="25"/>
    </row>
    <row r="858" spans="1:4" x14ac:dyDescent="0.25">
      <c r="A858" s="22" t="s">
        <v>575</v>
      </c>
      <c r="B858" s="23">
        <v>2</v>
      </c>
      <c r="C858" s="24"/>
      <c r="D858" s="25"/>
    </row>
    <row r="859" spans="1:4" x14ac:dyDescent="0.25">
      <c r="A859" s="22" t="s">
        <v>1425</v>
      </c>
      <c r="B859" s="23">
        <v>0</v>
      </c>
      <c r="C859" s="24"/>
      <c r="D859" s="25"/>
    </row>
    <row r="860" spans="1:4" x14ac:dyDescent="0.25">
      <c r="A860" s="22" t="s">
        <v>1426</v>
      </c>
      <c r="B860" s="23">
        <v>0</v>
      </c>
      <c r="C860" s="24"/>
      <c r="D860" s="25"/>
    </row>
    <row r="861" spans="1:4" x14ac:dyDescent="0.25">
      <c r="A861" s="22" t="s">
        <v>1427</v>
      </c>
      <c r="B861" s="23">
        <v>0</v>
      </c>
      <c r="C861" s="24"/>
      <c r="D861" s="25"/>
    </row>
    <row r="862" spans="1:4" x14ac:dyDescent="0.25">
      <c r="A862" s="22" t="s">
        <v>293</v>
      </c>
      <c r="B862" s="23">
        <v>0</v>
      </c>
      <c r="C862" s="24"/>
      <c r="D862" s="25"/>
    </row>
    <row r="863" spans="1:4" x14ac:dyDescent="0.25">
      <c r="A863" s="22" t="s">
        <v>713</v>
      </c>
      <c r="B863" s="23">
        <v>-1</v>
      </c>
      <c r="C863" s="24"/>
      <c r="D863" s="25"/>
    </row>
    <row r="864" spans="1:4" x14ac:dyDescent="0.25">
      <c r="A864" s="22" t="s">
        <v>209</v>
      </c>
      <c r="B864" s="23">
        <v>2</v>
      </c>
      <c r="C864" s="24"/>
      <c r="D864" s="25"/>
    </row>
    <row r="865" spans="1:4" x14ac:dyDescent="0.25">
      <c r="A865" s="22" t="s">
        <v>813</v>
      </c>
      <c r="B865" s="23">
        <v>0</v>
      </c>
      <c r="C865" s="24"/>
      <c r="D865" s="25"/>
    </row>
    <row r="866" spans="1:4" x14ac:dyDescent="0.25">
      <c r="A866" s="22" t="s">
        <v>418</v>
      </c>
      <c r="B866" s="23">
        <v>9</v>
      </c>
      <c r="C866" s="24"/>
      <c r="D866" s="25"/>
    </row>
    <row r="867" spans="1:4" x14ac:dyDescent="0.25">
      <c r="A867" s="22" t="s">
        <v>453</v>
      </c>
      <c r="B867" s="23">
        <v>9</v>
      </c>
      <c r="C867" s="24"/>
      <c r="D867" s="25"/>
    </row>
    <row r="868" spans="1:4" x14ac:dyDescent="0.25">
      <c r="A868" s="22" t="s">
        <v>1002</v>
      </c>
      <c r="B868" s="23">
        <v>-2</v>
      </c>
      <c r="C868" s="24"/>
      <c r="D868" s="25"/>
    </row>
    <row r="869" spans="1:4" x14ac:dyDescent="0.25">
      <c r="A869" s="22" t="s">
        <v>37</v>
      </c>
      <c r="B869" s="23">
        <v>-30</v>
      </c>
      <c r="C869" s="24"/>
      <c r="D869" s="25"/>
    </row>
    <row r="870" spans="1:4" x14ac:dyDescent="0.25">
      <c r="A870" s="22" t="s">
        <v>792</v>
      </c>
      <c r="B870" s="23">
        <v>2</v>
      </c>
      <c r="C870" s="24"/>
      <c r="D870" s="25"/>
    </row>
    <row r="871" spans="1:4" x14ac:dyDescent="0.25">
      <c r="A871" s="22" t="s">
        <v>1428</v>
      </c>
      <c r="B871" s="23">
        <v>0</v>
      </c>
      <c r="C871" s="24"/>
      <c r="D871" s="25"/>
    </row>
    <row r="872" spans="1:4" x14ac:dyDescent="0.25">
      <c r="A872" s="22" t="s">
        <v>304</v>
      </c>
      <c r="B872" s="23">
        <v>-3</v>
      </c>
      <c r="C872" s="24"/>
      <c r="D872" s="25"/>
    </row>
    <row r="873" spans="1:4" x14ac:dyDescent="0.25">
      <c r="A873" s="22" t="s">
        <v>553</v>
      </c>
      <c r="B873" s="23">
        <v>-1</v>
      </c>
      <c r="C873" s="24"/>
      <c r="D873" s="25"/>
    </row>
    <row r="874" spans="1:4" x14ac:dyDescent="0.25">
      <c r="A874" s="22" t="s">
        <v>1429</v>
      </c>
      <c r="B874" s="23">
        <v>33</v>
      </c>
      <c r="C874" s="24"/>
      <c r="D874" s="25"/>
    </row>
    <row r="875" spans="1:4" x14ac:dyDescent="0.25">
      <c r="A875" s="22" t="s">
        <v>1430</v>
      </c>
      <c r="B875" s="23">
        <v>0</v>
      </c>
      <c r="C875" s="24"/>
      <c r="D875" s="25"/>
    </row>
    <row r="876" spans="1:4" x14ac:dyDescent="0.25">
      <c r="A876" s="22" t="s">
        <v>1431</v>
      </c>
      <c r="B876" s="23">
        <v>0</v>
      </c>
      <c r="C876" s="24"/>
      <c r="D876" s="25"/>
    </row>
    <row r="877" spans="1:4" x14ac:dyDescent="0.25">
      <c r="A877" s="22" t="s">
        <v>1432</v>
      </c>
      <c r="B877" s="23">
        <v>50</v>
      </c>
      <c r="C877" s="24"/>
      <c r="D877" s="25"/>
    </row>
    <row r="878" spans="1:4" x14ac:dyDescent="0.25">
      <c r="A878" s="22" t="s">
        <v>1433</v>
      </c>
      <c r="B878" s="23">
        <v>0</v>
      </c>
      <c r="C878" s="24"/>
      <c r="D878" s="25"/>
    </row>
    <row r="879" spans="1:4" x14ac:dyDescent="0.25">
      <c r="A879" s="22" t="s">
        <v>773</v>
      </c>
      <c r="B879" s="23">
        <v>-2</v>
      </c>
      <c r="C879" s="24"/>
      <c r="D879" s="25"/>
    </row>
    <row r="880" spans="1:4" x14ac:dyDescent="0.25">
      <c r="A880" s="22" t="s">
        <v>62</v>
      </c>
      <c r="B880" s="23">
        <v>0</v>
      </c>
      <c r="C880" s="24"/>
      <c r="D880" s="25"/>
    </row>
    <row r="881" spans="1:4" x14ac:dyDescent="0.25">
      <c r="A881" s="22" t="s">
        <v>1434</v>
      </c>
      <c r="B881" s="23">
        <v>0</v>
      </c>
      <c r="C881" s="24"/>
      <c r="D881" s="25"/>
    </row>
    <row r="882" spans="1:4" x14ac:dyDescent="0.25">
      <c r="A882" s="22" t="s">
        <v>1014</v>
      </c>
      <c r="B882" s="23">
        <v>-1</v>
      </c>
      <c r="C882" s="24"/>
      <c r="D882" s="25"/>
    </row>
    <row r="883" spans="1:4" x14ac:dyDescent="0.25">
      <c r="A883" s="22" t="s">
        <v>695</v>
      </c>
      <c r="B883" s="23">
        <v>-1</v>
      </c>
      <c r="C883" s="24"/>
      <c r="D883" s="25"/>
    </row>
    <row r="884" spans="1:4" x14ac:dyDescent="0.25">
      <c r="A884" s="22" t="s">
        <v>1435</v>
      </c>
      <c r="B884" s="23">
        <v>0</v>
      </c>
      <c r="C884" s="24"/>
      <c r="D884" s="25"/>
    </row>
    <row r="885" spans="1:4" x14ac:dyDescent="0.25">
      <c r="A885" s="22" t="s">
        <v>1436</v>
      </c>
      <c r="B885" s="23">
        <v>0</v>
      </c>
      <c r="C885" s="24"/>
      <c r="D885" s="25"/>
    </row>
    <row r="886" spans="1:4" x14ac:dyDescent="0.25">
      <c r="A886" s="22" t="s">
        <v>1437</v>
      </c>
      <c r="B886" s="23">
        <v>0</v>
      </c>
      <c r="C886" s="24"/>
      <c r="D886" s="25"/>
    </row>
    <row r="887" spans="1:4" x14ac:dyDescent="0.25">
      <c r="A887" s="22" t="s">
        <v>1438</v>
      </c>
      <c r="B887" s="23">
        <v>0</v>
      </c>
      <c r="C887" s="24"/>
      <c r="D887" s="25"/>
    </row>
    <row r="888" spans="1:4" x14ac:dyDescent="0.25">
      <c r="A888" s="22" t="s">
        <v>1439</v>
      </c>
      <c r="B888" s="23">
        <v>0</v>
      </c>
      <c r="C888" s="24"/>
      <c r="D888" s="25"/>
    </row>
    <row r="889" spans="1:4" x14ac:dyDescent="0.25">
      <c r="A889" s="22" t="s">
        <v>558</v>
      </c>
      <c r="B889" s="23">
        <v>2</v>
      </c>
      <c r="C889" s="24"/>
      <c r="D889" s="25"/>
    </row>
    <row r="890" spans="1:4" x14ac:dyDescent="0.25">
      <c r="A890" s="22" t="s">
        <v>1440</v>
      </c>
      <c r="B890" s="23">
        <v>0</v>
      </c>
      <c r="C890" s="24"/>
      <c r="D890" s="25"/>
    </row>
    <row r="891" spans="1:4" x14ac:dyDescent="0.25">
      <c r="A891" s="22" t="s">
        <v>1441</v>
      </c>
      <c r="B891" s="23">
        <v>0</v>
      </c>
      <c r="C891" s="24"/>
      <c r="D891" s="25"/>
    </row>
    <row r="892" spans="1:4" x14ac:dyDescent="0.25">
      <c r="A892" s="22" t="s">
        <v>494</v>
      </c>
      <c r="B892" s="23">
        <v>-1</v>
      </c>
      <c r="C892" s="24"/>
      <c r="D892" s="25"/>
    </row>
    <row r="893" spans="1:4" x14ac:dyDescent="0.25">
      <c r="A893" s="22" t="s">
        <v>1442</v>
      </c>
      <c r="B893" s="23">
        <v>0</v>
      </c>
      <c r="C893" s="24"/>
      <c r="D893" s="25"/>
    </row>
    <row r="894" spans="1:4" x14ac:dyDescent="0.25">
      <c r="A894" s="22" t="s">
        <v>1443</v>
      </c>
      <c r="B894" s="23">
        <v>0</v>
      </c>
      <c r="C894" s="24"/>
      <c r="D894" s="25"/>
    </row>
    <row r="895" spans="1:4" x14ac:dyDescent="0.25">
      <c r="A895" s="22" t="s">
        <v>741</v>
      </c>
      <c r="B895" s="23">
        <v>-13</v>
      </c>
      <c r="C895" s="24"/>
      <c r="D895" s="25"/>
    </row>
    <row r="896" spans="1:4" x14ac:dyDescent="0.25">
      <c r="A896" s="22" t="s">
        <v>29</v>
      </c>
      <c r="B896" s="23">
        <v>-24</v>
      </c>
      <c r="C896" s="24"/>
      <c r="D896" s="25"/>
    </row>
    <row r="897" spans="1:4" x14ac:dyDescent="0.25">
      <c r="A897" s="22" t="s">
        <v>1444</v>
      </c>
      <c r="B897" s="23">
        <v>0</v>
      </c>
      <c r="C897" s="24"/>
      <c r="D897" s="25"/>
    </row>
    <row r="898" spans="1:4" x14ac:dyDescent="0.25">
      <c r="A898" s="22" t="s">
        <v>1445</v>
      </c>
      <c r="B898" s="23">
        <v>0</v>
      </c>
      <c r="C898" s="24"/>
      <c r="D898" s="25"/>
    </row>
    <row r="899" spans="1:4" x14ac:dyDescent="0.25">
      <c r="A899" s="22" t="s">
        <v>1446</v>
      </c>
      <c r="B899" s="23">
        <v>0</v>
      </c>
      <c r="C899" s="24"/>
      <c r="D899" s="25"/>
    </row>
    <row r="900" spans="1:4" x14ac:dyDescent="0.25">
      <c r="A900" s="22" t="s">
        <v>1447</v>
      </c>
      <c r="B900" s="23">
        <v>0</v>
      </c>
      <c r="C900" s="24"/>
      <c r="D900" s="25"/>
    </row>
    <row r="901" spans="1:4" x14ac:dyDescent="0.25">
      <c r="A901" s="22" t="s">
        <v>1448</v>
      </c>
      <c r="B901" s="23">
        <v>0</v>
      </c>
      <c r="C901" s="24"/>
      <c r="D901" s="25"/>
    </row>
    <row r="902" spans="1:4" x14ac:dyDescent="0.25">
      <c r="A902" s="22" t="s">
        <v>527</v>
      </c>
      <c r="B902" s="23">
        <v>0</v>
      </c>
      <c r="C902" s="24"/>
      <c r="D902" s="25"/>
    </row>
    <row r="903" spans="1:4" x14ac:dyDescent="0.25">
      <c r="A903" s="22" t="s">
        <v>1449</v>
      </c>
      <c r="B903" s="23">
        <v>0</v>
      </c>
      <c r="C903" s="24"/>
      <c r="D903" s="25"/>
    </row>
    <row r="904" spans="1:4" x14ac:dyDescent="0.25">
      <c r="A904" s="22" t="s">
        <v>143</v>
      </c>
      <c r="B904" s="23">
        <v>4</v>
      </c>
      <c r="C904" s="24"/>
      <c r="D904" s="25"/>
    </row>
    <row r="905" spans="1:4" x14ac:dyDescent="0.25">
      <c r="A905" s="22" t="s">
        <v>1450</v>
      </c>
      <c r="B905" s="23">
        <v>0</v>
      </c>
      <c r="C905" s="24"/>
      <c r="D905" s="25"/>
    </row>
    <row r="906" spans="1:4" x14ac:dyDescent="0.25">
      <c r="A906" s="22" t="s">
        <v>1451</v>
      </c>
      <c r="B906" s="23">
        <v>0</v>
      </c>
      <c r="C906" s="24"/>
      <c r="D906" s="25"/>
    </row>
    <row r="907" spans="1:4" x14ac:dyDescent="0.25">
      <c r="A907" s="22" t="s">
        <v>174</v>
      </c>
      <c r="B907" s="23">
        <v>6</v>
      </c>
      <c r="C907" s="24"/>
      <c r="D907" s="25"/>
    </row>
    <row r="908" spans="1:4" x14ac:dyDescent="0.25">
      <c r="A908" s="22" t="s">
        <v>1452</v>
      </c>
      <c r="B908" s="23">
        <v>0</v>
      </c>
      <c r="C908" s="24"/>
      <c r="D908" s="25"/>
    </row>
    <row r="909" spans="1:4" x14ac:dyDescent="0.25">
      <c r="A909" s="22" t="s">
        <v>659</v>
      </c>
      <c r="B909" s="23">
        <v>3</v>
      </c>
      <c r="C909" s="24"/>
      <c r="D909" s="25"/>
    </row>
    <row r="910" spans="1:4" x14ac:dyDescent="0.25">
      <c r="A910" s="22" t="s">
        <v>1453</v>
      </c>
      <c r="B910" s="23">
        <v>0</v>
      </c>
      <c r="C910" s="24"/>
      <c r="D910" s="25"/>
    </row>
    <row r="911" spans="1:4" x14ac:dyDescent="0.25">
      <c r="A911" s="22" t="s">
        <v>608</v>
      </c>
      <c r="B911" s="23">
        <v>0</v>
      </c>
      <c r="C911" s="24"/>
      <c r="D911" s="25"/>
    </row>
    <row r="912" spans="1:4" x14ac:dyDescent="0.25">
      <c r="A912" s="22" t="s">
        <v>979</v>
      </c>
      <c r="B912" s="23">
        <v>1</v>
      </c>
      <c r="C912" s="24"/>
      <c r="D912" s="25"/>
    </row>
    <row r="913" spans="1:4" x14ac:dyDescent="0.25">
      <c r="A913" s="22" t="s">
        <v>1454</v>
      </c>
      <c r="B913" s="23">
        <v>0</v>
      </c>
      <c r="C913" s="24"/>
      <c r="D913" s="25"/>
    </row>
    <row r="914" spans="1:4" x14ac:dyDescent="0.25">
      <c r="A914" s="22" t="s">
        <v>1455</v>
      </c>
      <c r="B914" s="23">
        <v>0</v>
      </c>
      <c r="C914" s="24"/>
      <c r="D914" s="25"/>
    </row>
    <row r="915" spans="1:4" x14ac:dyDescent="0.25">
      <c r="A915" s="22" t="s">
        <v>144</v>
      </c>
      <c r="B915" s="23">
        <v>0</v>
      </c>
      <c r="C915" s="24"/>
      <c r="D915" s="25"/>
    </row>
    <row r="916" spans="1:4" x14ac:dyDescent="0.25">
      <c r="A916" s="22" t="s">
        <v>188</v>
      </c>
      <c r="B916" s="23">
        <v>1</v>
      </c>
      <c r="C916" s="24"/>
      <c r="D916" s="25"/>
    </row>
    <row r="917" spans="1:4" x14ac:dyDescent="0.25">
      <c r="A917" s="22" t="s">
        <v>1456</v>
      </c>
      <c r="B917" s="23">
        <v>4</v>
      </c>
      <c r="C917" s="24"/>
      <c r="D917" s="25"/>
    </row>
    <row r="918" spans="1:4" x14ac:dyDescent="0.25">
      <c r="A918" s="22" t="s">
        <v>1457</v>
      </c>
      <c r="B918" s="23">
        <v>0</v>
      </c>
      <c r="C918" s="24"/>
      <c r="D918" s="25"/>
    </row>
    <row r="919" spans="1:4" x14ac:dyDescent="0.25">
      <c r="A919" s="22" t="s">
        <v>1458</v>
      </c>
      <c r="B919" s="23">
        <v>0</v>
      </c>
      <c r="C919" s="24"/>
      <c r="D919" s="25"/>
    </row>
    <row r="920" spans="1:4" x14ac:dyDescent="0.25">
      <c r="A920" s="22" t="s">
        <v>1459</v>
      </c>
      <c r="B920" s="23">
        <v>0</v>
      </c>
      <c r="C920" s="24"/>
      <c r="D920" s="25"/>
    </row>
    <row r="921" spans="1:4" x14ac:dyDescent="0.25">
      <c r="A921" s="22" t="s">
        <v>1460</v>
      </c>
      <c r="B921" s="23">
        <v>0</v>
      </c>
      <c r="C921" s="24"/>
      <c r="D921" s="25"/>
    </row>
    <row r="922" spans="1:4" x14ac:dyDescent="0.25">
      <c r="A922" s="22" t="s">
        <v>1461</v>
      </c>
      <c r="B922" s="23">
        <v>0</v>
      </c>
      <c r="C922" s="24"/>
      <c r="D922" s="25"/>
    </row>
    <row r="923" spans="1:4" x14ac:dyDescent="0.25">
      <c r="A923" s="22" t="s">
        <v>1462</v>
      </c>
      <c r="B923" s="23">
        <v>0</v>
      </c>
      <c r="C923" s="24"/>
      <c r="D923" s="25"/>
    </row>
    <row r="924" spans="1:4" x14ac:dyDescent="0.25">
      <c r="A924" s="22" t="s">
        <v>801</v>
      </c>
      <c r="B924" s="23">
        <v>0</v>
      </c>
      <c r="C924" s="24"/>
      <c r="D924" s="25"/>
    </row>
    <row r="925" spans="1:4" x14ac:dyDescent="0.25">
      <c r="A925" s="22" t="s">
        <v>1463</v>
      </c>
      <c r="B925" s="23">
        <v>0</v>
      </c>
      <c r="C925" s="24"/>
      <c r="D925" s="25"/>
    </row>
    <row r="926" spans="1:4" x14ac:dyDescent="0.25">
      <c r="A926" s="22" t="s">
        <v>1464</v>
      </c>
      <c r="B926" s="23">
        <v>0</v>
      </c>
      <c r="C926" s="24"/>
      <c r="D926" s="25"/>
    </row>
    <row r="927" spans="1:4" x14ac:dyDescent="0.25">
      <c r="A927" s="22" t="s">
        <v>1465</v>
      </c>
      <c r="B927" s="23">
        <v>0</v>
      </c>
      <c r="C927" s="24"/>
      <c r="D927" s="25"/>
    </row>
    <row r="928" spans="1:4" x14ac:dyDescent="0.25">
      <c r="A928" s="22" t="s">
        <v>1466</v>
      </c>
      <c r="B928" s="23">
        <v>0</v>
      </c>
      <c r="C928" s="24"/>
      <c r="D928" s="25"/>
    </row>
    <row r="929" spans="1:4" x14ac:dyDescent="0.25">
      <c r="A929" s="22" t="s">
        <v>537</v>
      </c>
      <c r="B929" s="23">
        <v>2</v>
      </c>
      <c r="C929" s="24"/>
      <c r="D929" s="25"/>
    </row>
    <row r="930" spans="1:4" x14ac:dyDescent="0.25">
      <c r="A930" s="22" t="s">
        <v>781</v>
      </c>
      <c r="B930" s="23">
        <v>0</v>
      </c>
      <c r="C930" s="24"/>
      <c r="D930" s="25"/>
    </row>
    <row r="931" spans="1:4" x14ac:dyDescent="0.25">
      <c r="A931" s="22" t="s">
        <v>247</v>
      </c>
      <c r="B931" s="23">
        <v>2</v>
      </c>
      <c r="C931" s="24"/>
      <c r="D931" s="25"/>
    </row>
    <row r="932" spans="1:4" x14ac:dyDescent="0.25">
      <c r="A932" s="22" t="s">
        <v>607</v>
      </c>
      <c r="B932" s="23">
        <v>4</v>
      </c>
      <c r="C932" s="24"/>
      <c r="D932" s="25"/>
    </row>
    <row r="933" spans="1:4" x14ac:dyDescent="0.25">
      <c r="A933" s="22" t="s">
        <v>1467</v>
      </c>
      <c r="B933" s="23">
        <v>0</v>
      </c>
      <c r="C933" s="24"/>
      <c r="D933" s="25"/>
    </row>
    <row r="934" spans="1:4" x14ac:dyDescent="0.25">
      <c r="A934" s="22" t="s">
        <v>1468</v>
      </c>
      <c r="B934" s="23">
        <v>0</v>
      </c>
      <c r="C934" s="24"/>
      <c r="D934" s="25"/>
    </row>
    <row r="935" spans="1:4" x14ac:dyDescent="0.25">
      <c r="A935" s="22" t="s">
        <v>1469</v>
      </c>
      <c r="B935" s="23">
        <v>0</v>
      </c>
      <c r="C935" s="24"/>
      <c r="D935" s="25"/>
    </row>
    <row r="936" spans="1:4" x14ac:dyDescent="0.25">
      <c r="A936" s="22" t="s">
        <v>531</v>
      </c>
      <c r="B936" s="23">
        <v>0</v>
      </c>
      <c r="C936" s="24"/>
      <c r="D936" s="25"/>
    </row>
    <row r="937" spans="1:4" x14ac:dyDescent="0.25">
      <c r="A937" s="22" t="s">
        <v>1470</v>
      </c>
      <c r="B937" s="23">
        <v>0</v>
      </c>
      <c r="C937" s="24"/>
      <c r="D937" s="25"/>
    </row>
    <row r="938" spans="1:4" x14ac:dyDescent="0.25">
      <c r="A938" s="22" t="s">
        <v>162</v>
      </c>
      <c r="B938" s="23">
        <v>4</v>
      </c>
      <c r="C938" s="24"/>
      <c r="D938" s="25"/>
    </row>
    <row r="939" spans="1:4" x14ac:dyDescent="0.25">
      <c r="A939" s="22" t="s">
        <v>752</v>
      </c>
      <c r="B939" s="23">
        <v>-1</v>
      </c>
      <c r="C939" s="24"/>
      <c r="D939" s="25"/>
    </row>
    <row r="940" spans="1:4" x14ac:dyDescent="0.25">
      <c r="A940" s="22" t="s">
        <v>1471</v>
      </c>
      <c r="B940" s="23">
        <v>0</v>
      </c>
      <c r="C940" s="24"/>
      <c r="D940" s="25"/>
    </row>
    <row r="941" spans="1:4" x14ac:dyDescent="0.25">
      <c r="A941" s="22" t="s">
        <v>932</v>
      </c>
      <c r="B941" s="23">
        <v>2</v>
      </c>
      <c r="C941" s="24"/>
      <c r="D941" s="25"/>
    </row>
    <row r="942" spans="1:4" x14ac:dyDescent="0.25">
      <c r="A942" s="22" t="s">
        <v>486</v>
      </c>
      <c r="B942" s="23">
        <v>17</v>
      </c>
      <c r="C942" s="24"/>
      <c r="D942" s="25"/>
    </row>
    <row r="943" spans="1:4" x14ac:dyDescent="0.25">
      <c r="A943" s="22" t="s">
        <v>888</v>
      </c>
      <c r="B943" s="23">
        <v>2</v>
      </c>
      <c r="C943" s="24"/>
      <c r="D943" s="25"/>
    </row>
    <row r="944" spans="1:4" x14ac:dyDescent="0.25">
      <c r="A944" s="22" t="s">
        <v>1472</v>
      </c>
      <c r="B944" s="23">
        <v>4</v>
      </c>
      <c r="C944" s="24"/>
      <c r="D944" s="25"/>
    </row>
    <row r="945" spans="1:4" x14ac:dyDescent="0.25">
      <c r="A945" s="22" t="s">
        <v>482</v>
      </c>
      <c r="B945" s="23">
        <v>0</v>
      </c>
      <c r="C945" s="24"/>
      <c r="D945" s="25"/>
    </row>
    <row r="946" spans="1:4" x14ac:dyDescent="0.25">
      <c r="A946" s="22" t="s">
        <v>1473</v>
      </c>
      <c r="B946" s="23">
        <v>0</v>
      </c>
      <c r="C946" s="24"/>
      <c r="D946" s="25"/>
    </row>
    <row r="947" spans="1:4" x14ac:dyDescent="0.25">
      <c r="A947" s="22" t="s">
        <v>1474</v>
      </c>
      <c r="B947" s="23">
        <v>0</v>
      </c>
      <c r="C947" s="24"/>
      <c r="D947" s="25"/>
    </row>
    <row r="948" spans="1:4" x14ac:dyDescent="0.25">
      <c r="A948" s="22" t="s">
        <v>408</v>
      </c>
      <c r="B948" s="23">
        <v>0</v>
      </c>
      <c r="C948" s="24"/>
      <c r="D948" s="25"/>
    </row>
    <row r="949" spans="1:4" x14ac:dyDescent="0.25">
      <c r="A949" s="22" t="s">
        <v>1475</v>
      </c>
      <c r="B949" s="23">
        <v>0</v>
      </c>
      <c r="C949" s="24"/>
      <c r="D949" s="25"/>
    </row>
    <row r="950" spans="1:4" x14ac:dyDescent="0.25">
      <c r="A950" s="22" t="s">
        <v>307</v>
      </c>
      <c r="B950" s="23">
        <v>-114</v>
      </c>
      <c r="C950" s="24"/>
      <c r="D950" s="25"/>
    </row>
    <row r="951" spans="1:4" x14ac:dyDescent="0.25">
      <c r="A951" s="22" t="s">
        <v>46</v>
      </c>
      <c r="B951" s="23">
        <v>-40</v>
      </c>
      <c r="C951" s="24"/>
      <c r="D951" s="25"/>
    </row>
    <row r="952" spans="1:4" x14ac:dyDescent="0.25">
      <c r="A952" s="22" t="s">
        <v>118</v>
      </c>
      <c r="B952" s="23">
        <v>-8</v>
      </c>
      <c r="C952" s="24"/>
      <c r="D952" s="25"/>
    </row>
    <row r="953" spans="1:4" x14ac:dyDescent="0.25">
      <c r="A953" s="22" t="s">
        <v>154</v>
      </c>
      <c r="B953" s="23">
        <v>-60</v>
      </c>
      <c r="C953" s="24"/>
      <c r="D953" s="25"/>
    </row>
    <row r="954" spans="1:4" x14ac:dyDescent="0.25">
      <c r="A954" s="22" t="s">
        <v>344</v>
      </c>
      <c r="B954" s="23">
        <v>0</v>
      </c>
      <c r="C954" s="24"/>
      <c r="D954" s="25"/>
    </row>
    <row r="955" spans="1:4" x14ac:dyDescent="0.25">
      <c r="A955" s="22" t="s">
        <v>430</v>
      </c>
      <c r="B955" s="23">
        <v>-1</v>
      </c>
      <c r="C955" s="24"/>
      <c r="D955" s="25"/>
    </row>
    <row r="956" spans="1:4" x14ac:dyDescent="0.25">
      <c r="A956" s="22" t="s">
        <v>282</v>
      </c>
      <c r="B956" s="23">
        <v>0</v>
      </c>
      <c r="C956" s="24"/>
      <c r="D956" s="25"/>
    </row>
    <row r="957" spans="1:4" x14ac:dyDescent="0.25">
      <c r="A957" s="22" t="s">
        <v>1476</v>
      </c>
      <c r="B957" s="23">
        <v>0</v>
      </c>
      <c r="C957" s="24"/>
      <c r="D957" s="25"/>
    </row>
    <row r="958" spans="1:4" x14ac:dyDescent="0.25">
      <c r="A958" s="22" t="s">
        <v>1477</v>
      </c>
      <c r="B958" s="23">
        <v>0</v>
      </c>
      <c r="C958" s="24"/>
      <c r="D958" s="25"/>
    </row>
    <row r="959" spans="1:4" x14ac:dyDescent="0.25">
      <c r="A959" s="22" t="s">
        <v>1478</v>
      </c>
      <c r="B959" s="23">
        <v>0</v>
      </c>
      <c r="C959" s="24"/>
      <c r="D959" s="25"/>
    </row>
    <row r="960" spans="1:4" x14ac:dyDescent="0.25">
      <c r="A960" s="22" t="s">
        <v>1479</v>
      </c>
      <c r="B960" s="23">
        <v>0</v>
      </c>
      <c r="C960" s="24"/>
      <c r="D960" s="25"/>
    </row>
    <row r="961" spans="1:4" x14ac:dyDescent="0.25">
      <c r="A961" s="22" t="s">
        <v>1480</v>
      </c>
      <c r="B961" s="23">
        <v>0</v>
      </c>
      <c r="C961" s="24"/>
      <c r="D961" s="25"/>
    </row>
    <row r="962" spans="1:4" x14ac:dyDescent="0.25">
      <c r="A962" s="22" t="s">
        <v>1481</v>
      </c>
      <c r="B962" s="23">
        <v>0</v>
      </c>
      <c r="C962" s="24"/>
      <c r="D962" s="25"/>
    </row>
    <row r="963" spans="1:4" x14ac:dyDescent="0.25">
      <c r="A963" s="22" t="s">
        <v>426</v>
      </c>
      <c r="B963" s="23">
        <v>3</v>
      </c>
      <c r="C963" s="24"/>
      <c r="D963" s="25"/>
    </row>
    <row r="964" spans="1:4" x14ac:dyDescent="0.25">
      <c r="A964" s="22" t="s">
        <v>480</v>
      </c>
      <c r="B964" s="23">
        <v>29</v>
      </c>
      <c r="C964" s="24"/>
      <c r="D964" s="25"/>
    </row>
    <row r="965" spans="1:4" x14ac:dyDescent="0.25">
      <c r="A965" s="22" t="s">
        <v>489</v>
      </c>
      <c r="B965" s="23">
        <v>2</v>
      </c>
      <c r="C965" s="24"/>
      <c r="D965" s="25"/>
    </row>
    <row r="966" spans="1:4" x14ac:dyDescent="0.25">
      <c r="A966" s="22" t="s">
        <v>1482</v>
      </c>
      <c r="B966" s="23">
        <v>0</v>
      </c>
      <c r="C966" s="24"/>
      <c r="D966" s="25"/>
    </row>
    <row r="967" spans="1:4" x14ac:dyDescent="0.25">
      <c r="A967" s="22" t="s">
        <v>478</v>
      </c>
      <c r="B967" s="23">
        <v>0</v>
      </c>
      <c r="C967" s="24"/>
      <c r="D967" s="25"/>
    </row>
    <row r="968" spans="1:4" x14ac:dyDescent="0.25">
      <c r="A968" s="22" t="s">
        <v>1483</v>
      </c>
      <c r="B968" s="23">
        <v>0</v>
      </c>
      <c r="C968" s="24"/>
      <c r="D968" s="25"/>
    </row>
    <row r="969" spans="1:4" x14ac:dyDescent="0.25">
      <c r="A969" s="22" t="s">
        <v>1484</v>
      </c>
      <c r="B969" s="23">
        <v>0</v>
      </c>
      <c r="C969" s="24"/>
      <c r="D969" s="25"/>
    </row>
    <row r="970" spans="1:4" x14ac:dyDescent="0.25">
      <c r="A970" s="22" t="s">
        <v>1485</v>
      </c>
      <c r="B970" s="23">
        <v>0</v>
      </c>
      <c r="C970" s="24"/>
      <c r="D970" s="25"/>
    </row>
    <row r="971" spans="1:4" x14ac:dyDescent="0.25">
      <c r="A971" s="22" t="s">
        <v>1486</v>
      </c>
      <c r="B971" s="23">
        <v>0</v>
      </c>
      <c r="C971" s="24"/>
      <c r="D971" s="25"/>
    </row>
    <row r="972" spans="1:4" x14ac:dyDescent="0.25">
      <c r="A972" s="22" t="s">
        <v>533</v>
      </c>
      <c r="B972" s="23">
        <v>-1</v>
      </c>
      <c r="C972" s="24"/>
      <c r="D972" s="25"/>
    </row>
    <row r="973" spans="1:4" x14ac:dyDescent="0.25">
      <c r="A973" s="22" t="s">
        <v>783</v>
      </c>
      <c r="B973" s="23">
        <v>2</v>
      </c>
      <c r="C973" s="24"/>
      <c r="D973" s="25"/>
    </row>
    <row r="974" spans="1:4" x14ac:dyDescent="0.25">
      <c r="A974" s="22" t="s">
        <v>1487</v>
      </c>
      <c r="B974" s="23">
        <v>0</v>
      </c>
      <c r="C974" s="24"/>
      <c r="D974" s="25"/>
    </row>
    <row r="975" spans="1:4" x14ac:dyDescent="0.25">
      <c r="A975" s="22" t="s">
        <v>703</v>
      </c>
      <c r="B975" s="23">
        <v>0</v>
      </c>
      <c r="C975" s="24"/>
      <c r="D975" s="25"/>
    </row>
    <row r="976" spans="1:4" x14ac:dyDescent="0.25">
      <c r="A976" s="22" t="s">
        <v>954</v>
      </c>
      <c r="B976" s="23">
        <v>4</v>
      </c>
      <c r="C976" s="24"/>
      <c r="D976" s="25"/>
    </row>
    <row r="977" spans="1:4" x14ac:dyDescent="0.25">
      <c r="A977" s="22" t="s">
        <v>1488</v>
      </c>
      <c r="B977" s="23">
        <v>0</v>
      </c>
      <c r="C977" s="24"/>
      <c r="D977" s="25"/>
    </row>
    <row r="978" spans="1:4" x14ac:dyDescent="0.25">
      <c r="A978" s="22" t="s">
        <v>1489</v>
      </c>
      <c r="B978" s="23">
        <v>0</v>
      </c>
      <c r="C978" s="24"/>
      <c r="D978" s="25"/>
    </row>
    <row r="979" spans="1:4" x14ac:dyDescent="0.25">
      <c r="A979" s="22" t="s">
        <v>1490</v>
      </c>
      <c r="B979" s="23">
        <v>0</v>
      </c>
      <c r="C979" s="24"/>
      <c r="D979" s="25"/>
    </row>
    <row r="980" spans="1:4" x14ac:dyDescent="0.25">
      <c r="A980" s="22" t="s">
        <v>1491</v>
      </c>
      <c r="B980" s="23">
        <v>0</v>
      </c>
      <c r="C980" s="24"/>
      <c r="D980" s="25"/>
    </row>
    <row r="981" spans="1:4" x14ac:dyDescent="0.25">
      <c r="A981" s="22" t="s">
        <v>633</v>
      </c>
      <c r="B981" s="23">
        <v>0</v>
      </c>
      <c r="C981" s="24"/>
      <c r="D981" s="25"/>
    </row>
    <row r="982" spans="1:4" x14ac:dyDescent="0.25">
      <c r="A982" s="22" t="s">
        <v>634</v>
      </c>
      <c r="B982" s="23">
        <v>2</v>
      </c>
      <c r="C982" s="24"/>
      <c r="D982" s="25"/>
    </row>
    <row r="983" spans="1:4" x14ac:dyDescent="0.25">
      <c r="A983" s="22" t="s">
        <v>786</v>
      </c>
      <c r="B983" s="23">
        <v>-2</v>
      </c>
      <c r="C983" s="24"/>
      <c r="D983" s="25"/>
    </row>
    <row r="984" spans="1:4" x14ac:dyDescent="0.25">
      <c r="A984" s="22" t="s">
        <v>1492</v>
      </c>
      <c r="B984" s="23">
        <v>0</v>
      </c>
      <c r="C984" s="24"/>
      <c r="D984" s="25"/>
    </row>
    <row r="985" spans="1:4" x14ac:dyDescent="0.25">
      <c r="A985" s="22" t="s">
        <v>912</v>
      </c>
      <c r="B985" s="23">
        <v>1</v>
      </c>
      <c r="C985" s="24"/>
      <c r="D985" s="25"/>
    </row>
    <row r="986" spans="1:4" x14ac:dyDescent="0.25">
      <c r="A986" s="22" t="s">
        <v>195</v>
      </c>
      <c r="B986" s="23">
        <v>0</v>
      </c>
      <c r="C986" s="24"/>
      <c r="D986" s="25"/>
    </row>
    <row r="987" spans="1:4" x14ac:dyDescent="0.25">
      <c r="A987" s="22" t="s">
        <v>1493</v>
      </c>
      <c r="B987" s="23">
        <v>0</v>
      </c>
      <c r="C987" s="24"/>
      <c r="D987" s="25"/>
    </row>
    <row r="988" spans="1:4" x14ac:dyDescent="0.25">
      <c r="A988" s="22" t="s">
        <v>1494</v>
      </c>
      <c r="B988" s="23">
        <v>0</v>
      </c>
      <c r="C988" s="24"/>
      <c r="D988" s="25"/>
    </row>
    <row r="989" spans="1:4" x14ac:dyDescent="0.25">
      <c r="A989" s="22" t="s">
        <v>137</v>
      </c>
      <c r="B989" s="23">
        <v>2</v>
      </c>
      <c r="C989" s="24"/>
      <c r="D989" s="25"/>
    </row>
    <row r="990" spans="1:4" x14ac:dyDescent="0.25">
      <c r="A990" s="22" t="s">
        <v>875</v>
      </c>
      <c r="B990" s="23">
        <v>1</v>
      </c>
      <c r="C990" s="24"/>
      <c r="D990" s="25"/>
    </row>
    <row r="991" spans="1:4" x14ac:dyDescent="0.25">
      <c r="A991" s="22" t="s">
        <v>559</v>
      </c>
      <c r="B991" s="23">
        <v>-2</v>
      </c>
      <c r="C991" s="24"/>
      <c r="D991" s="25"/>
    </row>
    <row r="992" spans="1:4" x14ac:dyDescent="0.25">
      <c r="A992" s="22" t="s">
        <v>729</v>
      </c>
      <c r="B992" s="23">
        <v>2</v>
      </c>
      <c r="C992" s="24"/>
      <c r="D992" s="25"/>
    </row>
    <row r="993" spans="1:4" x14ac:dyDescent="0.25">
      <c r="A993" s="22" t="s">
        <v>501</v>
      </c>
      <c r="B993" s="23">
        <v>-1</v>
      </c>
      <c r="C993" s="24"/>
      <c r="D993" s="25"/>
    </row>
    <row r="994" spans="1:4" x14ac:dyDescent="0.25">
      <c r="A994" s="22" t="s">
        <v>1012</v>
      </c>
      <c r="B994" s="23">
        <v>-1</v>
      </c>
      <c r="C994" s="24"/>
      <c r="D994" s="25"/>
    </row>
    <row r="995" spans="1:4" x14ac:dyDescent="0.25">
      <c r="A995" s="22" t="s">
        <v>3</v>
      </c>
      <c r="B995" s="23">
        <v>-2</v>
      </c>
      <c r="C995" s="24"/>
      <c r="D995" s="25"/>
    </row>
    <row r="996" spans="1:4" x14ac:dyDescent="0.25">
      <c r="A996" s="22" t="s">
        <v>667</v>
      </c>
      <c r="B996" s="23">
        <v>0</v>
      </c>
      <c r="C996" s="24"/>
      <c r="D996" s="25"/>
    </row>
    <row r="997" spans="1:4" x14ac:dyDescent="0.25">
      <c r="A997" s="22" t="s">
        <v>693</v>
      </c>
      <c r="B997" s="23">
        <v>0</v>
      </c>
      <c r="C997" s="24"/>
      <c r="D997" s="25"/>
    </row>
    <row r="998" spans="1:4" x14ac:dyDescent="0.25">
      <c r="A998" s="22" t="s">
        <v>271</v>
      </c>
      <c r="B998" s="23">
        <v>0</v>
      </c>
      <c r="C998" s="24"/>
      <c r="D998" s="25"/>
    </row>
    <row r="999" spans="1:4" x14ac:dyDescent="0.25">
      <c r="A999" s="22" t="s">
        <v>545</v>
      </c>
      <c r="B999" s="23">
        <v>0</v>
      </c>
      <c r="C999" s="24"/>
      <c r="D999" s="25"/>
    </row>
    <row r="1000" spans="1:4" x14ac:dyDescent="0.25">
      <c r="A1000" s="22" t="s">
        <v>748</v>
      </c>
      <c r="B1000" s="23">
        <v>0</v>
      </c>
      <c r="C1000" s="24"/>
      <c r="D1000" s="25"/>
    </row>
    <row r="1001" spans="1:4" x14ac:dyDescent="0.25">
      <c r="A1001" s="22" t="s">
        <v>1495</v>
      </c>
      <c r="B1001" s="23">
        <v>0</v>
      </c>
      <c r="C1001" s="24"/>
      <c r="D1001" s="25"/>
    </row>
    <row r="1002" spans="1:4" x14ac:dyDescent="0.25">
      <c r="A1002" s="22" t="s">
        <v>517</v>
      </c>
      <c r="B1002" s="23">
        <v>1</v>
      </c>
      <c r="C1002" s="24"/>
      <c r="D1002" s="25"/>
    </row>
    <row r="1003" spans="1:4" x14ac:dyDescent="0.25">
      <c r="A1003" s="22" t="s">
        <v>405</v>
      </c>
      <c r="B1003" s="23">
        <v>0</v>
      </c>
      <c r="C1003" s="24"/>
      <c r="D1003" s="25"/>
    </row>
    <row r="1004" spans="1:4" x14ac:dyDescent="0.25">
      <c r="A1004" s="22" t="s">
        <v>1496</v>
      </c>
      <c r="B1004" s="23">
        <v>0</v>
      </c>
      <c r="C1004" s="24"/>
      <c r="D1004" s="25"/>
    </row>
    <row r="1005" spans="1:4" x14ac:dyDescent="0.25">
      <c r="A1005" s="22" t="s">
        <v>1497</v>
      </c>
      <c r="B1005" s="23">
        <v>0</v>
      </c>
      <c r="C1005" s="24"/>
      <c r="D1005" s="25"/>
    </row>
    <row r="1006" spans="1:4" x14ac:dyDescent="0.25">
      <c r="A1006" s="22" t="s">
        <v>373</v>
      </c>
      <c r="B1006" s="23">
        <v>0</v>
      </c>
      <c r="C1006" s="24"/>
      <c r="D1006" s="25"/>
    </row>
    <row r="1007" spans="1:4" x14ac:dyDescent="0.25">
      <c r="A1007" s="22" t="s">
        <v>1498</v>
      </c>
      <c r="B1007" s="23">
        <v>0</v>
      </c>
      <c r="C1007" s="24"/>
      <c r="D1007" s="25"/>
    </row>
    <row r="1008" spans="1:4" x14ac:dyDescent="0.25">
      <c r="A1008" s="22" t="s">
        <v>1499</v>
      </c>
      <c r="B1008" s="23">
        <v>0</v>
      </c>
      <c r="C1008" s="24"/>
      <c r="D1008" s="25"/>
    </row>
    <row r="1009" spans="1:4" x14ac:dyDescent="0.25">
      <c r="A1009" s="22" t="s">
        <v>1500</v>
      </c>
      <c r="B1009" s="23">
        <v>0</v>
      </c>
      <c r="C1009" s="24"/>
      <c r="D1009" s="25"/>
    </row>
    <row r="1010" spans="1:4" x14ac:dyDescent="0.25">
      <c r="A1010" s="22" t="s">
        <v>1501</v>
      </c>
      <c r="B1010" s="23">
        <v>0</v>
      </c>
      <c r="C1010" s="24"/>
      <c r="D1010" s="25"/>
    </row>
    <row r="1011" spans="1:4" x14ac:dyDescent="0.25">
      <c r="A1011" s="22" t="s">
        <v>777</v>
      </c>
      <c r="B1011" s="23">
        <v>0</v>
      </c>
      <c r="C1011" s="24"/>
      <c r="D1011" s="25"/>
    </row>
    <row r="1012" spans="1:4" x14ac:dyDescent="0.25">
      <c r="A1012" s="22" t="s">
        <v>1502</v>
      </c>
      <c r="B1012" s="23">
        <v>0</v>
      </c>
      <c r="C1012" s="24"/>
      <c r="D1012" s="25"/>
    </row>
    <row r="1013" spans="1:4" x14ac:dyDescent="0.25">
      <c r="A1013" s="22" t="s">
        <v>369</v>
      </c>
      <c r="B1013" s="23">
        <v>0</v>
      </c>
      <c r="C1013" s="24"/>
      <c r="D1013" s="25"/>
    </row>
    <row r="1014" spans="1:4" x14ac:dyDescent="0.25">
      <c r="A1014" s="22" t="s">
        <v>1503</v>
      </c>
      <c r="B1014" s="23">
        <v>0</v>
      </c>
      <c r="C1014" s="24"/>
      <c r="D1014" s="25"/>
    </row>
    <row r="1015" spans="1:4" x14ac:dyDescent="0.25">
      <c r="A1015" s="22" t="s">
        <v>1504</v>
      </c>
      <c r="B1015" s="23">
        <v>0</v>
      </c>
      <c r="C1015" s="24"/>
      <c r="D1015" s="25"/>
    </row>
    <row r="1016" spans="1:4" x14ac:dyDescent="0.25">
      <c r="A1016" s="22" t="s">
        <v>1505</v>
      </c>
      <c r="B1016" s="23">
        <v>0</v>
      </c>
      <c r="C1016" s="24"/>
      <c r="D1016" s="25"/>
    </row>
    <row r="1017" spans="1:4" x14ac:dyDescent="0.25">
      <c r="A1017" s="22" t="s">
        <v>1506</v>
      </c>
      <c r="B1017" s="23">
        <v>0</v>
      </c>
      <c r="C1017" s="24"/>
      <c r="D1017" s="25"/>
    </row>
    <row r="1018" spans="1:4" x14ac:dyDescent="0.25">
      <c r="A1018" s="22" t="s">
        <v>1507</v>
      </c>
      <c r="B1018" s="23">
        <v>0</v>
      </c>
      <c r="C1018" s="24"/>
      <c r="D1018" s="25"/>
    </row>
    <row r="1019" spans="1:4" x14ac:dyDescent="0.25">
      <c r="A1019" s="22" t="s">
        <v>924</v>
      </c>
      <c r="B1019" s="23">
        <v>1</v>
      </c>
      <c r="C1019" s="24"/>
      <c r="D1019" s="25"/>
    </row>
    <row r="1020" spans="1:4" x14ac:dyDescent="0.25">
      <c r="A1020" s="22" t="s">
        <v>1508</v>
      </c>
      <c r="B1020" s="23">
        <v>0</v>
      </c>
      <c r="C1020" s="24"/>
      <c r="D1020" s="25"/>
    </row>
    <row r="1021" spans="1:4" x14ac:dyDescent="0.25">
      <c r="A1021" s="22" t="s">
        <v>477</v>
      </c>
      <c r="B1021" s="23">
        <v>0</v>
      </c>
      <c r="C1021" s="24"/>
      <c r="D1021" s="25"/>
    </row>
    <row r="1022" spans="1:4" x14ac:dyDescent="0.25">
      <c r="A1022" s="22" t="s">
        <v>1509</v>
      </c>
      <c r="B1022" s="23">
        <v>0</v>
      </c>
      <c r="C1022" s="24"/>
      <c r="D1022" s="25"/>
    </row>
    <row r="1023" spans="1:4" x14ac:dyDescent="0.25">
      <c r="A1023" s="22" t="s">
        <v>1510</v>
      </c>
      <c r="B1023" s="23">
        <v>0</v>
      </c>
      <c r="C1023" s="24"/>
      <c r="D1023" s="25"/>
    </row>
    <row r="1024" spans="1:4" x14ac:dyDescent="0.25">
      <c r="A1024" s="22" t="s">
        <v>637</v>
      </c>
      <c r="B1024" s="23">
        <v>1</v>
      </c>
      <c r="C1024" s="24"/>
      <c r="D1024" s="25"/>
    </row>
    <row r="1025" spans="1:4" x14ac:dyDescent="0.25">
      <c r="A1025" s="22" t="s">
        <v>389</v>
      </c>
      <c r="B1025" s="23">
        <v>0</v>
      </c>
      <c r="C1025" s="24"/>
      <c r="D1025" s="25"/>
    </row>
    <row r="1026" spans="1:4" x14ac:dyDescent="0.25">
      <c r="A1026" s="22" t="s">
        <v>175</v>
      </c>
      <c r="B1026" s="23">
        <v>0</v>
      </c>
      <c r="C1026" s="24"/>
      <c r="D1026" s="25"/>
    </row>
    <row r="1027" spans="1:4" x14ac:dyDescent="0.25">
      <c r="A1027" s="22" t="s">
        <v>1511</v>
      </c>
      <c r="B1027" s="23">
        <v>0</v>
      </c>
      <c r="C1027" s="24"/>
      <c r="D1027" s="25"/>
    </row>
    <row r="1028" spans="1:4" x14ac:dyDescent="0.25">
      <c r="A1028" s="22" t="s">
        <v>1512</v>
      </c>
      <c r="B1028" s="23">
        <v>0</v>
      </c>
      <c r="C1028" s="24"/>
      <c r="D1028" s="25"/>
    </row>
    <row r="1029" spans="1:4" x14ac:dyDescent="0.25">
      <c r="A1029" s="22" t="s">
        <v>736</v>
      </c>
      <c r="B1029" s="23">
        <v>-1</v>
      </c>
      <c r="C1029" s="24"/>
      <c r="D1029" s="25"/>
    </row>
    <row r="1030" spans="1:4" x14ac:dyDescent="0.25">
      <c r="A1030" s="22" t="s">
        <v>686</v>
      </c>
      <c r="B1030" s="23">
        <v>1</v>
      </c>
      <c r="C1030" s="24"/>
      <c r="D1030" s="25"/>
    </row>
    <row r="1031" spans="1:4" x14ac:dyDescent="0.25">
      <c r="A1031" s="22" t="s">
        <v>988</v>
      </c>
      <c r="B1031" s="23">
        <v>0</v>
      </c>
      <c r="C1031" s="24"/>
      <c r="D1031" s="25"/>
    </row>
    <row r="1032" spans="1:4" x14ac:dyDescent="0.25">
      <c r="A1032" s="22" t="s">
        <v>1513</v>
      </c>
      <c r="B1032" s="23">
        <v>0</v>
      </c>
      <c r="C1032" s="24"/>
      <c r="D1032" s="25"/>
    </row>
    <row r="1033" spans="1:4" x14ac:dyDescent="0.25">
      <c r="A1033" s="22" t="s">
        <v>1514</v>
      </c>
      <c r="B1033" s="23">
        <v>0</v>
      </c>
      <c r="C1033" s="24"/>
      <c r="D1033" s="25"/>
    </row>
    <row r="1034" spans="1:4" x14ac:dyDescent="0.25">
      <c r="A1034" s="22" t="s">
        <v>674</v>
      </c>
      <c r="B1034" s="23">
        <v>0</v>
      </c>
      <c r="C1034" s="24"/>
      <c r="D1034" s="25"/>
    </row>
    <row r="1035" spans="1:4" x14ac:dyDescent="0.25">
      <c r="A1035" s="22" t="s">
        <v>302</v>
      </c>
      <c r="B1035" s="23">
        <v>1</v>
      </c>
      <c r="C1035" s="24"/>
      <c r="D1035" s="25"/>
    </row>
    <row r="1036" spans="1:4" x14ac:dyDescent="0.25">
      <c r="A1036" s="22" t="s">
        <v>1515</v>
      </c>
      <c r="B1036" s="23">
        <v>0</v>
      </c>
      <c r="C1036" s="24"/>
      <c r="D1036" s="25"/>
    </row>
    <row r="1037" spans="1:4" x14ac:dyDescent="0.25">
      <c r="A1037" s="22" t="s">
        <v>1516</v>
      </c>
      <c r="B1037" s="23">
        <v>0</v>
      </c>
      <c r="C1037" s="24"/>
      <c r="D1037" s="25"/>
    </row>
    <row r="1038" spans="1:4" x14ac:dyDescent="0.25">
      <c r="A1038" s="22" t="s">
        <v>946</v>
      </c>
      <c r="B1038" s="23">
        <v>1</v>
      </c>
      <c r="C1038" s="24"/>
      <c r="D1038" s="25"/>
    </row>
    <row r="1039" spans="1:4" x14ac:dyDescent="0.25">
      <c r="A1039" s="22" t="s">
        <v>746</v>
      </c>
      <c r="B1039" s="23">
        <v>3</v>
      </c>
      <c r="C1039" s="24"/>
      <c r="D1039" s="25"/>
    </row>
    <row r="1040" spans="1:4" x14ac:dyDescent="0.25">
      <c r="A1040" s="22" t="s">
        <v>967</v>
      </c>
      <c r="B1040" s="23">
        <v>1</v>
      </c>
      <c r="C1040" s="24"/>
      <c r="D1040" s="25"/>
    </row>
    <row r="1041" spans="1:4" x14ac:dyDescent="0.25">
      <c r="A1041" s="22" t="s">
        <v>576</v>
      </c>
      <c r="B1041" s="23">
        <v>0</v>
      </c>
      <c r="C1041" s="24"/>
      <c r="D1041" s="25"/>
    </row>
    <row r="1042" spans="1:4" x14ac:dyDescent="0.25">
      <c r="A1042" s="22" t="s">
        <v>1517</v>
      </c>
      <c r="B1042" s="23">
        <v>0</v>
      </c>
      <c r="C1042" s="24"/>
      <c r="D1042" s="25"/>
    </row>
    <row r="1043" spans="1:4" x14ac:dyDescent="0.25">
      <c r="A1043" s="22" t="s">
        <v>280</v>
      </c>
      <c r="B1043" s="23">
        <v>-13</v>
      </c>
      <c r="C1043" s="24"/>
      <c r="D1043" s="25"/>
    </row>
    <row r="1044" spans="1:4" x14ac:dyDescent="0.25">
      <c r="A1044" s="22" t="s">
        <v>202</v>
      </c>
      <c r="B1044" s="23">
        <v>4</v>
      </c>
      <c r="C1044" s="24"/>
      <c r="D1044" s="25"/>
    </row>
    <row r="1045" spans="1:4" x14ac:dyDescent="0.25">
      <c r="A1045" s="22" t="s">
        <v>966</v>
      </c>
      <c r="B1045" s="23">
        <v>2</v>
      </c>
      <c r="C1045" s="24"/>
      <c r="D1045" s="25"/>
    </row>
    <row r="1046" spans="1:4" x14ac:dyDescent="0.25">
      <c r="A1046" s="22" t="s">
        <v>296</v>
      </c>
      <c r="B1046" s="23">
        <v>3</v>
      </c>
      <c r="C1046" s="24"/>
      <c r="D1046" s="25"/>
    </row>
    <row r="1047" spans="1:4" x14ac:dyDescent="0.25">
      <c r="A1047" s="22" t="s">
        <v>1518</v>
      </c>
      <c r="B1047" s="23">
        <v>0</v>
      </c>
      <c r="C1047" s="24"/>
      <c r="D1047" s="25"/>
    </row>
    <row r="1048" spans="1:4" x14ac:dyDescent="0.25">
      <c r="A1048" s="22" t="s">
        <v>625</v>
      </c>
      <c r="B1048" s="23">
        <v>-1</v>
      </c>
      <c r="C1048" s="24"/>
      <c r="D1048" s="25"/>
    </row>
    <row r="1049" spans="1:4" x14ac:dyDescent="0.25">
      <c r="A1049" s="22" t="s">
        <v>1519</v>
      </c>
      <c r="B1049" s="23">
        <v>0</v>
      </c>
      <c r="C1049" s="24"/>
      <c r="D1049" s="25"/>
    </row>
    <row r="1050" spans="1:4" x14ac:dyDescent="0.25">
      <c r="A1050" s="22" t="s">
        <v>1520</v>
      </c>
      <c r="B1050" s="23">
        <v>0</v>
      </c>
      <c r="C1050" s="24"/>
      <c r="D1050" s="25"/>
    </row>
    <row r="1051" spans="1:4" x14ac:dyDescent="0.25">
      <c r="A1051" s="22" t="s">
        <v>785</v>
      </c>
      <c r="B1051" s="23">
        <v>-1</v>
      </c>
      <c r="C1051" s="24"/>
      <c r="D1051" s="25"/>
    </row>
    <row r="1052" spans="1:4" x14ac:dyDescent="0.25">
      <c r="A1052" s="22" t="s">
        <v>1521</v>
      </c>
      <c r="B1052" s="23">
        <v>0</v>
      </c>
      <c r="C1052" s="24"/>
      <c r="D1052" s="25"/>
    </row>
    <row r="1053" spans="1:4" x14ac:dyDescent="0.25">
      <c r="A1053" s="22" t="s">
        <v>923</v>
      </c>
      <c r="B1053" s="23">
        <v>3</v>
      </c>
      <c r="C1053" s="24"/>
      <c r="D1053" s="25"/>
    </row>
    <row r="1054" spans="1:4" x14ac:dyDescent="0.25">
      <c r="A1054" s="22" t="s">
        <v>1522</v>
      </c>
      <c r="B1054" s="23">
        <v>0</v>
      </c>
      <c r="C1054" s="24"/>
      <c r="D1054" s="25"/>
    </row>
    <row r="1055" spans="1:4" x14ac:dyDescent="0.25">
      <c r="A1055" s="22" t="s">
        <v>192</v>
      </c>
      <c r="B1055" s="23">
        <v>0</v>
      </c>
      <c r="C1055" s="24"/>
      <c r="D1055" s="25"/>
    </row>
    <row r="1056" spans="1:4" x14ac:dyDescent="0.25">
      <c r="A1056" s="22" t="s">
        <v>1026</v>
      </c>
      <c r="B1056" s="23">
        <v>-1</v>
      </c>
      <c r="C1056" s="24"/>
      <c r="D1056" s="25"/>
    </row>
    <row r="1057" spans="1:4" x14ac:dyDescent="0.25">
      <c r="A1057" s="22" t="s">
        <v>1523</v>
      </c>
      <c r="B1057" s="23">
        <v>0</v>
      </c>
      <c r="C1057" s="24"/>
      <c r="D1057" s="25"/>
    </row>
    <row r="1058" spans="1:4" x14ac:dyDescent="0.25">
      <c r="A1058" s="22" t="s">
        <v>1524</v>
      </c>
      <c r="B1058" s="23">
        <v>0</v>
      </c>
      <c r="C1058" s="24"/>
      <c r="D1058" s="25"/>
    </row>
    <row r="1059" spans="1:4" x14ac:dyDescent="0.25">
      <c r="A1059" s="22" t="s">
        <v>706</v>
      </c>
      <c r="B1059" s="23">
        <v>-1</v>
      </c>
      <c r="C1059" s="24"/>
      <c r="D1059" s="25"/>
    </row>
    <row r="1060" spans="1:4" x14ac:dyDescent="0.25">
      <c r="A1060" s="22" t="s">
        <v>616</v>
      </c>
      <c r="B1060" s="23">
        <v>1</v>
      </c>
      <c r="C1060" s="24"/>
      <c r="D1060" s="25"/>
    </row>
    <row r="1061" spans="1:4" x14ac:dyDescent="0.25">
      <c r="A1061" s="22" t="s">
        <v>1525</v>
      </c>
      <c r="B1061" s="23">
        <v>0</v>
      </c>
      <c r="C1061" s="24"/>
      <c r="D1061" s="25"/>
    </row>
    <row r="1062" spans="1:4" x14ac:dyDescent="0.25">
      <c r="A1062" s="22" t="s">
        <v>1526</v>
      </c>
      <c r="B1062" s="23">
        <v>0</v>
      </c>
      <c r="C1062" s="24"/>
      <c r="D1062" s="25"/>
    </row>
    <row r="1063" spans="1:4" x14ac:dyDescent="0.25">
      <c r="A1063" s="22" t="s">
        <v>1527</v>
      </c>
      <c r="B1063" s="23">
        <v>0</v>
      </c>
      <c r="C1063" s="24"/>
      <c r="D1063" s="25"/>
    </row>
    <row r="1064" spans="1:4" x14ac:dyDescent="0.25">
      <c r="A1064" s="22" t="s">
        <v>1528</v>
      </c>
      <c r="B1064" s="23">
        <v>0</v>
      </c>
      <c r="C1064" s="24"/>
      <c r="D1064" s="25"/>
    </row>
    <row r="1065" spans="1:4" x14ac:dyDescent="0.25">
      <c r="A1065" s="22" t="s">
        <v>1529</v>
      </c>
      <c r="B1065" s="23">
        <v>0</v>
      </c>
      <c r="C1065" s="24"/>
      <c r="D1065" s="25"/>
    </row>
    <row r="1066" spans="1:4" x14ac:dyDescent="0.25">
      <c r="A1066" s="22" t="s">
        <v>191</v>
      </c>
      <c r="B1066" s="23">
        <v>0</v>
      </c>
      <c r="C1066" s="24"/>
      <c r="D1066" s="25"/>
    </row>
    <row r="1067" spans="1:4" x14ac:dyDescent="0.25">
      <c r="A1067" s="22" t="s">
        <v>957</v>
      </c>
      <c r="B1067" s="23">
        <v>13</v>
      </c>
      <c r="C1067" s="24"/>
      <c r="D1067" s="25"/>
    </row>
    <row r="1068" spans="1:4" x14ac:dyDescent="0.25">
      <c r="A1068" s="22" t="s">
        <v>1530</v>
      </c>
      <c r="B1068" s="23">
        <v>0</v>
      </c>
      <c r="C1068" s="24"/>
      <c r="D1068" s="25"/>
    </row>
    <row r="1069" spans="1:4" x14ac:dyDescent="0.25">
      <c r="A1069" s="22" t="s">
        <v>51</v>
      </c>
      <c r="B1069" s="23">
        <v>-5</v>
      </c>
      <c r="C1069" s="24"/>
      <c r="D1069" s="25"/>
    </row>
    <row r="1070" spans="1:4" x14ac:dyDescent="0.25">
      <c r="A1070" s="22" t="s">
        <v>1531</v>
      </c>
      <c r="B1070" s="23">
        <v>0</v>
      </c>
      <c r="C1070" s="24"/>
      <c r="D1070" s="25"/>
    </row>
    <row r="1071" spans="1:4" x14ac:dyDescent="0.25">
      <c r="A1071" s="22" t="s">
        <v>1532</v>
      </c>
      <c r="B1071" s="23">
        <v>0</v>
      </c>
      <c r="C1071" s="24"/>
      <c r="D1071" s="25"/>
    </row>
    <row r="1072" spans="1:4" x14ac:dyDescent="0.25">
      <c r="A1072" s="22" t="s">
        <v>404</v>
      </c>
      <c r="B1072" s="23">
        <v>17</v>
      </c>
      <c r="C1072" s="24"/>
      <c r="D1072" s="25"/>
    </row>
    <row r="1073" spans="1:4" x14ac:dyDescent="0.25">
      <c r="A1073" s="22" t="s">
        <v>1533</v>
      </c>
      <c r="B1073" s="23">
        <v>0</v>
      </c>
      <c r="C1073" s="24"/>
      <c r="D1073" s="25"/>
    </row>
    <row r="1074" spans="1:4" x14ac:dyDescent="0.25">
      <c r="A1074" s="22" t="s">
        <v>39</v>
      </c>
      <c r="B1074" s="23">
        <v>39</v>
      </c>
      <c r="C1074" s="24"/>
      <c r="D1074" s="25"/>
    </row>
    <row r="1075" spans="1:4" x14ac:dyDescent="0.25">
      <c r="A1075" s="22" t="s">
        <v>1534</v>
      </c>
      <c r="B1075" s="23">
        <v>0</v>
      </c>
      <c r="C1075" s="24"/>
      <c r="D1075" s="25"/>
    </row>
    <row r="1076" spans="1:4" x14ac:dyDescent="0.25">
      <c r="A1076" s="22" t="s">
        <v>1535</v>
      </c>
      <c r="B1076" s="23">
        <v>0</v>
      </c>
      <c r="C1076" s="24"/>
      <c r="D1076" s="25"/>
    </row>
    <row r="1077" spans="1:4" x14ac:dyDescent="0.25">
      <c r="A1077" s="22" t="s">
        <v>687</v>
      </c>
      <c r="B1077" s="23">
        <v>0</v>
      </c>
      <c r="C1077" s="24"/>
      <c r="D1077" s="25"/>
    </row>
    <row r="1078" spans="1:4" x14ac:dyDescent="0.25">
      <c r="A1078" s="22" t="s">
        <v>1536</v>
      </c>
      <c r="B1078" s="23">
        <v>0</v>
      </c>
      <c r="C1078" s="24"/>
      <c r="D1078" s="25"/>
    </row>
    <row r="1079" spans="1:4" x14ac:dyDescent="0.25">
      <c r="A1079" s="22" t="s">
        <v>1537</v>
      </c>
      <c r="B1079" s="23">
        <v>0</v>
      </c>
      <c r="C1079" s="24"/>
      <c r="D1079" s="25"/>
    </row>
    <row r="1080" spans="1:4" x14ac:dyDescent="0.25">
      <c r="A1080" s="22" t="s">
        <v>1538</v>
      </c>
      <c r="B1080" s="23">
        <v>0</v>
      </c>
      <c r="C1080" s="24"/>
      <c r="D1080" s="25"/>
    </row>
    <row r="1081" spans="1:4" x14ac:dyDescent="0.25">
      <c r="A1081" s="22" t="s">
        <v>728</v>
      </c>
      <c r="B1081" s="23">
        <v>12</v>
      </c>
      <c r="C1081" s="24"/>
      <c r="D1081" s="25"/>
    </row>
    <row r="1082" spans="1:4" x14ac:dyDescent="0.25">
      <c r="A1082" s="22" t="s">
        <v>167</v>
      </c>
      <c r="B1082" s="23">
        <v>3</v>
      </c>
      <c r="C1082" s="24"/>
      <c r="D1082" s="25"/>
    </row>
    <row r="1083" spans="1:4" x14ac:dyDescent="0.25">
      <c r="A1083" s="22" t="s">
        <v>620</v>
      </c>
      <c r="B1083" s="23">
        <v>0</v>
      </c>
      <c r="C1083" s="24"/>
      <c r="D1083" s="25"/>
    </row>
    <row r="1084" spans="1:4" x14ac:dyDescent="0.25">
      <c r="A1084" s="22" t="s">
        <v>47</v>
      </c>
      <c r="B1084" s="23">
        <v>18</v>
      </c>
      <c r="C1084" s="24"/>
      <c r="D1084" s="25"/>
    </row>
    <row r="1085" spans="1:4" x14ac:dyDescent="0.25">
      <c r="A1085" s="22" t="s">
        <v>48</v>
      </c>
      <c r="B1085" s="23">
        <v>10</v>
      </c>
      <c r="C1085" s="24"/>
      <c r="D1085" s="25"/>
    </row>
    <row r="1086" spans="1:4" x14ac:dyDescent="0.25">
      <c r="A1086" s="22" t="s">
        <v>1539</v>
      </c>
      <c r="B1086" s="23">
        <v>0</v>
      </c>
      <c r="C1086" s="24"/>
      <c r="D1086" s="25"/>
    </row>
    <row r="1087" spans="1:4" x14ac:dyDescent="0.25">
      <c r="A1087" s="22" t="s">
        <v>1540</v>
      </c>
      <c r="B1087" s="23">
        <v>0</v>
      </c>
      <c r="C1087" s="24"/>
      <c r="D1087" s="25"/>
    </row>
    <row r="1088" spans="1:4" x14ac:dyDescent="0.25">
      <c r="A1088" s="22" t="s">
        <v>1541</v>
      </c>
      <c r="B1088" s="23">
        <v>0</v>
      </c>
      <c r="C1088" s="24"/>
      <c r="D1088" s="25"/>
    </row>
    <row r="1089" spans="1:4" x14ac:dyDescent="0.25">
      <c r="A1089" s="22" t="s">
        <v>326</v>
      </c>
      <c r="B1089" s="23">
        <v>3</v>
      </c>
      <c r="C1089" s="24"/>
      <c r="D1089" s="25"/>
    </row>
    <row r="1090" spans="1:4" x14ac:dyDescent="0.25">
      <c r="A1090" s="22" t="s">
        <v>1542</v>
      </c>
      <c r="B1090" s="23">
        <v>0</v>
      </c>
      <c r="C1090" s="24"/>
      <c r="D1090" s="25"/>
    </row>
    <row r="1091" spans="1:4" x14ac:dyDescent="0.25">
      <c r="A1091" s="22" t="s">
        <v>1543</v>
      </c>
      <c r="B1091" s="23">
        <v>0</v>
      </c>
      <c r="C1091" s="24"/>
      <c r="D1091" s="25"/>
    </row>
    <row r="1092" spans="1:4" x14ac:dyDescent="0.25">
      <c r="A1092" s="22" t="s">
        <v>964</v>
      </c>
      <c r="B1092" s="23">
        <v>2</v>
      </c>
      <c r="C1092" s="24"/>
      <c r="D1092" s="25"/>
    </row>
    <row r="1093" spans="1:4" x14ac:dyDescent="0.25">
      <c r="A1093" s="22" t="s">
        <v>1544</v>
      </c>
      <c r="B1093" s="23">
        <v>0</v>
      </c>
      <c r="C1093" s="24"/>
      <c r="D1093" s="25"/>
    </row>
    <row r="1094" spans="1:4" x14ac:dyDescent="0.25">
      <c r="A1094" s="22" t="s">
        <v>1545</v>
      </c>
      <c r="B1094" s="23">
        <v>0</v>
      </c>
      <c r="C1094" s="24"/>
      <c r="D1094" s="25"/>
    </row>
    <row r="1095" spans="1:4" x14ac:dyDescent="0.25">
      <c r="A1095" s="22" t="s">
        <v>5</v>
      </c>
      <c r="B1095" s="23">
        <v>0</v>
      </c>
      <c r="C1095" s="24"/>
      <c r="D1095" s="25"/>
    </row>
    <row r="1096" spans="1:4" x14ac:dyDescent="0.25">
      <c r="A1096" s="22" t="s">
        <v>1546</v>
      </c>
      <c r="B1096" s="23">
        <v>0</v>
      </c>
      <c r="C1096" s="24"/>
      <c r="D1096" s="25"/>
    </row>
    <row r="1097" spans="1:4" x14ac:dyDescent="0.25">
      <c r="A1097" s="22" t="s">
        <v>129</v>
      </c>
      <c r="B1097" s="23">
        <v>0</v>
      </c>
      <c r="C1097" s="24"/>
      <c r="D1097" s="25"/>
    </row>
    <row r="1098" spans="1:4" x14ac:dyDescent="0.25">
      <c r="A1098" s="22" t="s">
        <v>1547</v>
      </c>
      <c r="B1098" s="23">
        <v>0</v>
      </c>
      <c r="C1098" s="24"/>
      <c r="D1098" s="25"/>
    </row>
    <row r="1099" spans="1:4" x14ac:dyDescent="0.25">
      <c r="A1099" s="22" t="s">
        <v>1548</v>
      </c>
      <c r="B1099" s="23">
        <v>0</v>
      </c>
      <c r="C1099" s="24"/>
      <c r="D1099" s="25"/>
    </row>
    <row r="1100" spans="1:4" x14ac:dyDescent="0.25">
      <c r="A1100" s="22" t="s">
        <v>892</v>
      </c>
      <c r="B1100" s="23">
        <v>1</v>
      </c>
      <c r="C1100" s="24"/>
      <c r="D1100" s="25"/>
    </row>
    <row r="1101" spans="1:4" x14ac:dyDescent="0.25">
      <c r="A1101" s="22" t="s">
        <v>765</v>
      </c>
      <c r="B1101" s="23">
        <v>0</v>
      </c>
      <c r="C1101" s="24"/>
      <c r="D1101" s="25"/>
    </row>
    <row r="1102" spans="1:4" x14ac:dyDescent="0.25">
      <c r="A1102" s="22" t="s">
        <v>1549</v>
      </c>
      <c r="B1102" s="23">
        <v>0</v>
      </c>
      <c r="C1102" s="24"/>
      <c r="D1102" s="25"/>
    </row>
    <row r="1103" spans="1:4" x14ac:dyDescent="0.25">
      <c r="A1103" s="22" t="s">
        <v>168</v>
      </c>
      <c r="B1103" s="23">
        <v>0</v>
      </c>
      <c r="C1103" s="24"/>
      <c r="D1103" s="25"/>
    </row>
    <row r="1104" spans="1:4" x14ac:dyDescent="0.25">
      <c r="A1104" s="22" t="s">
        <v>505</v>
      </c>
      <c r="B1104" s="23">
        <v>-2</v>
      </c>
      <c r="C1104" s="24"/>
      <c r="D1104" s="25"/>
    </row>
    <row r="1105" spans="1:4" x14ac:dyDescent="0.25">
      <c r="A1105" s="22" t="s">
        <v>379</v>
      </c>
      <c r="B1105" s="23">
        <v>0</v>
      </c>
      <c r="C1105" s="24"/>
      <c r="D1105" s="25"/>
    </row>
    <row r="1106" spans="1:4" x14ac:dyDescent="0.25">
      <c r="A1106" s="22" t="s">
        <v>828</v>
      </c>
      <c r="B1106" s="23">
        <v>-1</v>
      </c>
      <c r="C1106" s="24"/>
      <c r="D1106" s="25"/>
    </row>
    <row r="1107" spans="1:4" x14ac:dyDescent="0.25">
      <c r="A1107" s="22" t="s">
        <v>977</v>
      </c>
      <c r="B1107" s="23">
        <v>4</v>
      </c>
      <c r="C1107" s="24"/>
      <c r="D1107" s="25"/>
    </row>
    <row r="1108" spans="1:4" x14ac:dyDescent="0.25">
      <c r="A1108" s="22" t="s">
        <v>355</v>
      </c>
      <c r="B1108" s="23">
        <v>3</v>
      </c>
      <c r="C1108" s="24"/>
      <c r="D1108" s="25"/>
    </row>
    <row r="1109" spans="1:4" x14ac:dyDescent="0.25">
      <c r="A1109" s="22" t="s">
        <v>708</v>
      </c>
      <c r="B1109" s="23">
        <v>-3</v>
      </c>
      <c r="C1109" s="24"/>
      <c r="D1109" s="25"/>
    </row>
    <row r="1110" spans="1:4" x14ac:dyDescent="0.25">
      <c r="A1110" s="22" t="s">
        <v>376</v>
      </c>
      <c r="B1110" s="23">
        <v>3</v>
      </c>
      <c r="C1110" s="24"/>
      <c r="D1110" s="25"/>
    </row>
    <row r="1111" spans="1:4" x14ac:dyDescent="0.25">
      <c r="A1111" s="22" t="s">
        <v>1550</v>
      </c>
      <c r="B1111" s="23">
        <v>0</v>
      </c>
      <c r="C1111" s="24"/>
      <c r="D1111" s="25"/>
    </row>
    <row r="1112" spans="1:4" x14ac:dyDescent="0.25">
      <c r="A1112" s="22" t="s">
        <v>794</v>
      </c>
      <c r="B1112" s="23">
        <v>0</v>
      </c>
      <c r="C1112" s="24"/>
      <c r="D1112" s="25"/>
    </row>
    <row r="1113" spans="1:4" x14ac:dyDescent="0.25">
      <c r="A1113" s="22" t="s">
        <v>251</v>
      </c>
      <c r="B1113" s="23">
        <v>0</v>
      </c>
      <c r="C1113" s="24"/>
      <c r="D1113" s="25"/>
    </row>
    <row r="1114" spans="1:4" x14ac:dyDescent="0.25">
      <c r="A1114" s="22" t="s">
        <v>543</v>
      </c>
      <c r="B1114" s="23">
        <v>0</v>
      </c>
      <c r="C1114" s="24"/>
      <c r="D1114" s="25"/>
    </row>
    <row r="1115" spans="1:4" x14ac:dyDescent="0.25">
      <c r="A1115" s="22" t="s">
        <v>1551</v>
      </c>
      <c r="B1115" s="23">
        <v>0</v>
      </c>
      <c r="C1115" s="24"/>
      <c r="D1115" s="25"/>
    </row>
    <row r="1116" spans="1:4" x14ac:dyDescent="0.25">
      <c r="A1116" s="22" t="s">
        <v>54</v>
      </c>
      <c r="B1116" s="23">
        <v>-1</v>
      </c>
      <c r="C1116" s="24"/>
      <c r="D1116" s="25"/>
    </row>
    <row r="1117" spans="1:4" x14ac:dyDescent="0.25">
      <c r="A1117" s="22" t="s">
        <v>119</v>
      </c>
      <c r="B1117" s="23">
        <v>-23</v>
      </c>
      <c r="C1117" s="24"/>
      <c r="D1117" s="25"/>
    </row>
    <row r="1118" spans="1:4" x14ac:dyDescent="0.25">
      <c r="A1118" s="22" t="s">
        <v>24</v>
      </c>
      <c r="B1118" s="23">
        <v>-9</v>
      </c>
      <c r="C1118" s="24"/>
      <c r="D1118" s="25"/>
    </row>
    <row r="1119" spans="1:4" x14ac:dyDescent="0.25">
      <c r="A1119" s="22" t="s">
        <v>23</v>
      </c>
      <c r="B1119" s="23">
        <v>-9</v>
      </c>
      <c r="C1119" s="24"/>
      <c r="D1119" s="25"/>
    </row>
    <row r="1120" spans="1:4" x14ac:dyDescent="0.25">
      <c r="A1120" s="22" t="s">
        <v>496</v>
      </c>
      <c r="B1120" s="23">
        <v>-5</v>
      </c>
      <c r="C1120" s="24"/>
      <c r="D1120" s="25"/>
    </row>
    <row r="1121" spans="1:4" x14ac:dyDescent="0.25">
      <c r="A1121" s="22" t="s">
        <v>187</v>
      </c>
      <c r="B1121" s="23">
        <v>14</v>
      </c>
      <c r="C1121" s="24"/>
      <c r="D1121" s="25"/>
    </row>
    <row r="1122" spans="1:4" x14ac:dyDescent="0.25">
      <c r="A1122" s="22" t="s">
        <v>1552</v>
      </c>
      <c r="B1122" s="23">
        <v>0</v>
      </c>
      <c r="C1122" s="24"/>
      <c r="D1122" s="25"/>
    </row>
    <row r="1123" spans="1:4" x14ac:dyDescent="0.25">
      <c r="A1123" s="22" t="s">
        <v>737</v>
      </c>
      <c r="B1123" s="23">
        <v>4</v>
      </c>
      <c r="C1123" s="24"/>
      <c r="D1123" s="25"/>
    </row>
    <row r="1124" spans="1:4" x14ac:dyDescent="0.25">
      <c r="A1124" s="22" t="s">
        <v>963</v>
      </c>
      <c r="B1124" s="23">
        <v>5</v>
      </c>
      <c r="C1124" s="24"/>
      <c r="D1124" s="25"/>
    </row>
    <row r="1125" spans="1:4" x14ac:dyDescent="0.25">
      <c r="A1125" s="22" t="s">
        <v>1553</v>
      </c>
      <c r="B1125" s="23">
        <v>0</v>
      </c>
      <c r="C1125" s="24"/>
      <c r="D1125" s="25"/>
    </row>
    <row r="1126" spans="1:4" x14ac:dyDescent="0.25">
      <c r="A1126" s="22" t="s">
        <v>733</v>
      </c>
      <c r="B1126" s="23">
        <v>-2</v>
      </c>
      <c r="C1126" s="24"/>
      <c r="D1126" s="25"/>
    </row>
    <row r="1127" spans="1:4" x14ac:dyDescent="0.25">
      <c r="A1127" s="22" t="s">
        <v>56</v>
      </c>
      <c r="B1127" s="23">
        <v>9</v>
      </c>
      <c r="C1127" s="24"/>
      <c r="D1127" s="25"/>
    </row>
    <row r="1128" spans="1:4" x14ac:dyDescent="0.25">
      <c r="A1128" s="22" t="s">
        <v>172</v>
      </c>
      <c r="B1128" s="23">
        <v>16</v>
      </c>
      <c r="C1128" s="24"/>
      <c r="D1128" s="25"/>
    </row>
    <row r="1129" spans="1:4" x14ac:dyDescent="0.25">
      <c r="A1129" s="22" t="s">
        <v>1554</v>
      </c>
      <c r="B1129" s="23">
        <v>0</v>
      </c>
      <c r="C1129" s="24"/>
      <c r="D1129" s="25"/>
    </row>
    <row r="1130" spans="1:4" x14ac:dyDescent="0.25">
      <c r="A1130" s="22" t="s">
        <v>536</v>
      </c>
      <c r="B1130" s="23">
        <v>-2</v>
      </c>
      <c r="C1130" s="24"/>
      <c r="D1130" s="25"/>
    </row>
    <row r="1131" spans="1:4" x14ac:dyDescent="0.25">
      <c r="A1131" s="22" t="s">
        <v>525</v>
      </c>
      <c r="B1131" s="23">
        <v>-2</v>
      </c>
      <c r="C1131" s="24"/>
      <c r="D1131" s="25"/>
    </row>
    <row r="1132" spans="1:4" x14ac:dyDescent="0.25">
      <c r="A1132" s="22" t="s">
        <v>181</v>
      </c>
      <c r="B1132" s="23">
        <v>-1</v>
      </c>
      <c r="C1132" s="24"/>
      <c r="D1132" s="25"/>
    </row>
    <row r="1133" spans="1:4" x14ac:dyDescent="0.25">
      <c r="A1133" s="22" t="s">
        <v>491</v>
      </c>
      <c r="B1133" s="23">
        <v>-1</v>
      </c>
      <c r="C1133" s="24"/>
      <c r="D1133" s="25"/>
    </row>
    <row r="1134" spans="1:4" x14ac:dyDescent="0.25">
      <c r="A1134" s="22" t="s">
        <v>1555</v>
      </c>
      <c r="B1134" s="23">
        <v>0</v>
      </c>
      <c r="C1134" s="24"/>
      <c r="D1134" s="25"/>
    </row>
    <row r="1135" spans="1:4" x14ac:dyDescent="0.25">
      <c r="A1135" s="22" t="s">
        <v>1556</v>
      </c>
      <c r="B1135" s="23">
        <v>0</v>
      </c>
      <c r="C1135" s="24"/>
      <c r="D1135" s="25"/>
    </row>
    <row r="1136" spans="1:4" x14ac:dyDescent="0.25">
      <c r="A1136" s="22" t="s">
        <v>140</v>
      </c>
      <c r="B1136" s="23">
        <v>0</v>
      </c>
      <c r="C1136" s="24"/>
      <c r="D1136" s="25"/>
    </row>
    <row r="1137" spans="1:4" x14ac:dyDescent="0.25">
      <c r="A1137" s="22" t="s">
        <v>1557</v>
      </c>
      <c r="B1137" s="23">
        <v>0</v>
      </c>
      <c r="C1137" s="24"/>
      <c r="D1137" s="25"/>
    </row>
    <row r="1138" spans="1:4" x14ac:dyDescent="0.25">
      <c r="A1138" s="22" t="s">
        <v>1558</v>
      </c>
      <c r="B1138" s="23">
        <v>0</v>
      </c>
      <c r="C1138" s="24"/>
      <c r="D1138" s="25"/>
    </row>
    <row r="1139" spans="1:4" x14ac:dyDescent="0.25">
      <c r="A1139" s="22" t="s">
        <v>245</v>
      </c>
      <c r="B1139" s="23">
        <v>2</v>
      </c>
      <c r="C1139" s="24"/>
      <c r="D1139" s="25"/>
    </row>
    <row r="1140" spans="1:4" x14ac:dyDescent="0.25">
      <c r="A1140" s="22" t="s">
        <v>1559</v>
      </c>
      <c r="B1140" s="23">
        <v>0</v>
      </c>
      <c r="C1140" s="24"/>
      <c r="D1140" s="25"/>
    </row>
    <row r="1141" spans="1:4" x14ac:dyDescent="0.25">
      <c r="A1141" s="22" t="s">
        <v>225</v>
      </c>
      <c r="B1141" s="23">
        <v>0</v>
      </c>
      <c r="C1141" s="24"/>
      <c r="D1141" s="25"/>
    </row>
    <row r="1142" spans="1:4" x14ac:dyDescent="0.25">
      <c r="A1142" s="22" t="s">
        <v>189</v>
      </c>
      <c r="B1142" s="23">
        <v>0</v>
      </c>
      <c r="C1142" s="24"/>
      <c r="D1142" s="25"/>
    </row>
    <row r="1143" spans="1:4" x14ac:dyDescent="0.25">
      <c r="A1143" s="22" t="s">
        <v>322</v>
      </c>
      <c r="B1143" s="23">
        <v>0</v>
      </c>
      <c r="C1143" s="24"/>
      <c r="D1143" s="25"/>
    </row>
    <row r="1144" spans="1:4" x14ac:dyDescent="0.25">
      <c r="A1144" s="22" t="s">
        <v>1560</v>
      </c>
      <c r="B1144" s="23">
        <v>0</v>
      </c>
      <c r="C1144" s="24"/>
      <c r="D1144" s="25"/>
    </row>
    <row r="1145" spans="1:4" x14ac:dyDescent="0.25">
      <c r="A1145" s="22" t="s">
        <v>1561</v>
      </c>
      <c r="B1145" s="23">
        <v>0</v>
      </c>
      <c r="C1145" s="24"/>
      <c r="D1145" s="25"/>
    </row>
    <row r="1146" spans="1:4" x14ac:dyDescent="0.25">
      <c r="A1146" s="22" t="s">
        <v>1562</v>
      </c>
      <c r="B1146" s="23">
        <v>0</v>
      </c>
      <c r="C1146" s="24"/>
      <c r="D1146" s="25"/>
    </row>
    <row r="1147" spans="1:4" x14ac:dyDescent="0.25">
      <c r="A1147" s="22" t="s">
        <v>1563</v>
      </c>
      <c r="B1147" s="23">
        <v>0</v>
      </c>
      <c r="C1147" s="24"/>
      <c r="D1147" s="25"/>
    </row>
    <row r="1148" spans="1:4" x14ac:dyDescent="0.25">
      <c r="A1148" s="22" t="s">
        <v>1564</v>
      </c>
      <c r="B1148" s="23">
        <v>0</v>
      </c>
      <c r="C1148" s="24"/>
      <c r="D1148" s="25"/>
    </row>
    <row r="1149" spans="1:4" x14ac:dyDescent="0.25">
      <c r="A1149" s="22" t="s">
        <v>1565</v>
      </c>
      <c r="B1149" s="23">
        <v>0</v>
      </c>
      <c r="C1149" s="24"/>
      <c r="D1149" s="25"/>
    </row>
    <row r="1150" spans="1:4" x14ac:dyDescent="0.25">
      <c r="A1150" s="22" t="s">
        <v>392</v>
      </c>
      <c r="B1150" s="23">
        <v>-2</v>
      </c>
      <c r="C1150" s="24"/>
      <c r="D1150" s="25"/>
    </row>
    <row r="1151" spans="1:4" x14ac:dyDescent="0.25">
      <c r="A1151" s="22" t="s">
        <v>529</v>
      </c>
      <c r="B1151" s="23">
        <v>-2</v>
      </c>
      <c r="C1151" s="24"/>
      <c r="D1151" s="25"/>
    </row>
    <row r="1152" spans="1:4" x14ac:dyDescent="0.25">
      <c r="A1152" s="22" t="s">
        <v>1566</v>
      </c>
      <c r="B1152" s="23">
        <v>0</v>
      </c>
      <c r="C1152" s="24"/>
      <c r="D1152" s="25"/>
    </row>
    <row r="1153" spans="1:4" x14ac:dyDescent="0.25">
      <c r="A1153" s="22" t="s">
        <v>1567</v>
      </c>
      <c r="B1153" s="23">
        <v>0</v>
      </c>
      <c r="C1153" s="24"/>
      <c r="D1153" s="25"/>
    </row>
    <row r="1154" spans="1:4" x14ac:dyDescent="0.25">
      <c r="A1154" s="22" t="s">
        <v>1568</v>
      </c>
      <c r="B1154" s="23">
        <v>0</v>
      </c>
      <c r="C1154" s="24"/>
      <c r="D1154" s="25"/>
    </row>
    <row r="1155" spans="1:4" x14ac:dyDescent="0.25">
      <c r="A1155" s="22" t="s">
        <v>1569</v>
      </c>
      <c r="B1155" s="23">
        <v>0</v>
      </c>
      <c r="C1155" s="24"/>
      <c r="D1155" s="25"/>
    </row>
    <row r="1156" spans="1:4" x14ac:dyDescent="0.25">
      <c r="A1156" s="22" t="s">
        <v>1570</v>
      </c>
      <c r="B1156" s="23">
        <v>0</v>
      </c>
      <c r="C1156" s="24"/>
      <c r="D1156" s="25"/>
    </row>
    <row r="1157" spans="1:4" x14ac:dyDescent="0.25">
      <c r="A1157" s="22" t="s">
        <v>1571</v>
      </c>
      <c r="B1157" s="23">
        <v>0</v>
      </c>
      <c r="C1157" s="24"/>
      <c r="D1157" s="25"/>
    </row>
    <row r="1158" spans="1:4" x14ac:dyDescent="0.25">
      <c r="A1158" s="22" t="s">
        <v>128</v>
      </c>
      <c r="B1158" s="23">
        <v>18</v>
      </c>
      <c r="C1158" s="24"/>
      <c r="D1158" s="25"/>
    </row>
    <row r="1159" spans="1:4" x14ac:dyDescent="0.25">
      <c r="A1159" s="22" t="s">
        <v>127</v>
      </c>
      <c r="B1159" s="23">
        <v>36</v>
      </c>
      <c r="C1159" s="24"/>
      <c r="D1159" s="25"/>
    </row>
    <row r="1160" spans="1:4" x14ac:dyDescent="0.25">
      <c r="A1160" s="22" t="s">
        <v>1572</v>
      </c>
      <c r="B1160" s="23">
        <v>0</v>
      </c>
      <c r="C1160" s="24"/>
      <c r="D1160" s="25"/>
    </row>
    <row r="1161" spans="1:4" x14ac:dyDescent="0.25">
      <c r="A1161" s="22" t="s">
        <v>439</v>
      </c>
      <c r="B1161" s="23">
        <v>-10</v>
      </c>
      <c r="C1161" s="24"/>
      <c r="D1161" s="25"/>
    </row>
    <row r="1162" spans="1:4" x14ac:dyDescent="0.25">
      <c r="A1162" s="22" t="s">
        <v>495</v>
      </c>
      <c r="B1162" s="23">
        <v>-3</v>
      </c>
      <c r="C1162" s="24"/>
      <c r="D1162" s="25"/>
    </row>
    <row r="1163" spans="1:4" x14ac:dyDescent="0.25">
      <c r="A1163" s="22" t="s">
        <v>412</v>
      </c>
      <c r="B1163" s="23">
        <v>-4</v>
      </c>
      <c r="C1163" s="24"/>
      <c r="D1163" s="25"/>
    </row>
    <row r="1164" spans="1:4" x14ac:dyDescent="0.25">
      <c r="A1164" s="22" t="s">
        <v>570</v>
      </c>
      <c r="B1164" s="23">
        <v>-6</v>
      </c>
      <c r="C1164" s="24"/>
      <c r="D1164" s="25"/>
    </row>
    <row r="1165" spans="1:4" x14ac:dyDescent="0.25">
      <c r="A1165" s="22" t="s">
        <v>504</v>
      </c>
      <c r="B1165" s="23">
        <v>-2</v>
      </c>
      <c r="C1165" s="24"/>
      <c r="D1165" s="25"/>
    </row>
    <row r="1166" spans="1:4" x14ac:dyDescent="0.25">
      <c r="A1166" s="22" t="s">
        <v>1573</v>
      </c>
      <c r="B1166" s="23">
        <v>2</v>
      </c>
      <c r="C1166" s="24"/>
      <c r="D1166" s="25"/>
    </row>
    <row r="1167" spans="1:4" x14ac:dyDescent="0.25">
      <c r="A1167" s="22" t="s">
        <v>1574</v>
      </c>
      <c r="B1167" s="23">
        <v>0</v>
      </c>
      <c r="C1167" s="24"/>
      <c r="D1167" s="25"/>
    </row>
    <row r="1168" spans="1:4" x14ac:dyDescent="0.25">
      <c r="A1168" s="22" t="s">
        <v>1575</v>
      </c>
      <c r="B1168" s="23">
        <v>0</v>
      </c>
      <c r="C1168" s="24"/>
      <c r="D1168" s="25"/>
    </row>
    <row r="1169" spans="1:4" x14ac:dyDescent="0.25">
      <c r="A1169" s="22" t="s">
        <v>1576</v>
      </c>
      <c r="B1169" s="23">
        <v>0</v>
      </c>
      <c r="C1169" s="24"/>
      <c r="D1169" s="25"/>
    </row>
    <row r="1170" spans="1:4" x14ac:dyDescent="0.25">
      <c r="A1170" s="22" t="s">
        <v>89</v>
      </c>
      <c r="B1170" s="23">
        <v>2</v>
      </c>
      <c r="C1170" s="24"/>
      <c r="D1170" s="25"/>
    </row>
    <row r="1171" spans="1:4" x14ac:dyDescent="0.25">
      <c r="A1171" s="22" t="s">
        <v>1577</v>
      </c>
      <c r="B1171" s="23">
        <v>0</v>
      </c>
      <c r="C1171" s="24"/>
      <c r="D1171" s="25"/>
    </row>
    <row r="1172" spans="1:4" x14ac:dyDescent="0.25">
      <c r="A1172" s="22" t="s">
        <v>812</v>
      </c>
      <c r="B1172" s="23">
        <v>0</v>
      </c>
      <c r="C1172" s="24"/>
      <c r="D1172" s="25"/>
    </row>
    <row r="1173" spans="1:4" x14ac:dyDescent="0.25">
      <c r="A1173" s="22" t="s">
        <v>1578</v>
      </c>
      <c r="B1173" s="23">
        <v>0</v>
      </c>
      <c r="C1173" s="24"/>
      <c r="D1173" s="25"/>
    </row>
    <row r="1174" spans="1:4" x14ac:dyDescent="0.25">
      <c r="A1174" s="22" t="s">
        <v>817</v>
      </c>
      <c r="B1174" s="23">
        <v>-1</v>
      </c>
      <c r="C1174" s="24"/>
      <c r="D1174" s="25"/>
    </row>
    <row r="1175" spans="1:4" x14ac:dyDescent="0.25">
      <c r="A1175" s="22" t="s">
        <v>1579</v>
      </c>
      <c r="B1175" s="23">
        <v>0</v>
      </c>
      <c r="C1175" s="24"/>
      <c r="D1175" s="25"/>
    </row>
    <row r="1176" spans="1:4" x14ac:dyDescent="0.25">
      <c r="A1176" s="22" t="s">
        <v>1580</v>
      </c>
      <c r="B1176" s="23">
        <v>0</v>
      </c>
      <c r="C1176" s="24"/>
      <c r="D1176" s="25"/>
    </row>
    <row r="1177" spans="1:4" x14ac:dyDescent="0.25">
      <c r="A1177" s="22" t="s">
        <v>799</v>
      </c>
      <c r="B1177" s="23">
        <v>-1</v>
      </c>
      <c r="C1177" s="24"/>
      <c r="D1177" s="25"/>
    </row>
    <row r="1178" spans="1:4" x14ac:dyDescent="0.25">
      <c r="A1178" s="22" t="s">
        <v>410</v>
      </c>
      <c r="B1178" s="23">
        <v>1</v>
      </c>
      <c r="C1178" s="24"/>
      <c r="D1178" s="25"/>
    </row>
    <row r="1179" spans="1:4" x14ac:dyDescent="0.25">
      <c r="A1179" s="22" t="s">
        <v>800</v>
      </c>
      <c r="B1179" s="23">
        <v>-1</v>
      </c>
      <c r="C1179" s="24"/>
      <c r="D1179" s="25"/>
    </row>
    <row r="1180" spans="1:4" x14ac:dyDescent="0.25">
      <c r="A1180" s="22" t="s">
        <v>1581</v>
      </c>
      <c r="B1180" s="23">
        <v>0</v>
      </c>
      <c r="C1180" s="24"/>
      <c r="D1180" s="25"/>
    </row>
    <row r="1181" spans="1:4" x14ac:dyDescent="0.25">
      <c r="A1181" s="22" t="s">
        <v>1582</v>
      </c>
      <c r="B1181" s="23">
        <v>0</v>
      </c>
      <c r="C1181" s="24"/>
      <c r="D1181" s="25"/>
    </row>
    <row r="1182" spans="1:4" x14ac:dyDescent="0.25">
      <c r="A1182" s="22" t="s">
        <v>1583</v>
      </c>
      <c r="B1182" s="23">
        <v>0</v>
      </c>
      <c r="C1182" s="24"/>
      <c r="D1182" s="25"/>
    </row>
    <row r="1183" spans="1:4" x14ac:dyDescent="0.25">
      <c r="A1183" s="22" t="s">
        <v>1584</v>
      </c>
      <c r="B1183" s="23">
        <v>0</v>
      </c>
      <c r="C1183" s="24"/>
      <c r="D1183" s="25"/>
    </row>
    <row r="1184" spans="1:4" x14ac:dyDescent="0.25">
      <c r="A1184" s="22" t="s">
        <v>586</v>
      </c>
      <c r="B1184" s="23">
        <v>-1</v>
      </c>
      <c r="C1184" s="24"/>
      <c r="D1184" s="25"/>
    </row>
    <row r="1185" spans="1:4" x14ac:dyDescent="0.25">
      <c r="A1185" s="22" t="s">
        <v>910</v>
      </c>
      <c r="B1185" s="23">
        <v>2</v>
      </c>
      <c r="C1185" s="24"/>
      <c r="D1185" s="25"/>
    </row>
    <row r="1186" spans="1:4" x14ac:dyDescent="0.25">
      <c r="A1186" s="22" t="s">
        <v>1004</v>
      </c>
      <c r="B1186" s="23">
        <v>-1</v>
      </c>
      <c r="C1186" s="24"/>
      <c r="D1186" s="25"/>
    </row>
    <row r="1187" spans="1:4" x14ac:dyDescent="0.25">
      <c r="A1187" s="22" t="s">
        <v>1585</v>
      </c>
      <c r="B1187" s="23">
        <v>0</v>
      </c>
      <c r="C1187" s="24"/>
      <c r="D1187" s="25"/>
    </row>
    <row r="1188" spans="1:4" x14ac:dyDescent="0.25">
      <c r="A1188" s="22" t="s">
        <v>311</v>
      </c>
      <c r="B1188" s="23">
        <v>-1</v>
      </c>
      <c r="C1188" s="24"/>
      <c r="D1188" s="25"/>
    </row>
    <row r="1189" spans="1:4" x14ac:dyDescent="0.25">
      <c r="A1189" s="22" t="s">
        <v>310</v>
      </c>
      <c r="B1189" s="23">
        <v>0</v>
      </c>
      <c r="C1189" s="24"/>
      <c r="D1189" s="25"/>
    </row>
    <row r="1190" spans="1:4" x14ac:dyDescent="0.25">
      <c r="A1190" s="22" t="s">
        <v>435</v>
      </c>
      <c r="B1190" s="23">
        <v>5</v>
      </c>
      <c r="C1190" s="24"/>
      <c r="D1190" s="25"/>
    </row>
    <row r="1191" spans="1:4" x14ac:dyDescent="0.25">
      <c r="A1191" s="22" t="s">
        <v>436</v>
      </c>
      <c r="B1191" s="23">
        <v>0</v>
      </c>
      <c r="C1191" s="24"/>
      <c r="D1191" s="25"/>
    </row>
    <row r="1192" spans="1:4" x14ac:dyDescent="0.25">
      <c r="A1192" s="22" t="s">
        <v>921</v>
      </c>
      <c r="B1192" s="23">
        <v>2</v>
      </c>
      <c r="C1192" s="24"/>
      <c r="D1192" s="25"/>
    </row>
    <row r="1193" spans="1:4" x14ac:dyDescent="0.25">
      <c r="A1193" s="22" t="s">
        <v>1586</v>
      </c>
      <c r="B1193" s="23">
        <v>0</v>
      </c>
      <c r="C1193" s="24"/>
      <c r="D1193" s="25"/>
    </row>
    <row r="1194" spans="1:4" x14ac:dyDescent="0.25">
      <c r="A1194" s="22" t="s">
        <v>1587</v>
      </c>
      <c r="B1194" s="23">
        <v>0</v>
      </c>
      <c r="C1194" s="24"/>
      <c r="D1194" s="25"/>
    </row>
    <row r="1195" spans="1:4" x14ac:dyDescent="0.25">
      <c r="A1195" s="22" t="s">
        <v>1588</v>
      </c>
      <c r="B1195" s="23">
        <v>0</v>
      </c>
      <c r="C1195" s="24"/>
      <c r="D1195" s="25"/>
    </row>
    <row r="1196" spans="1:4" x14ac:dyDescent="0.25">
      <c r="A1196" s="22" t="s">
        <v>929</v>
      </c>
      <c r="B1196" s="23">
        <v>1</v>
      </c>
      <c r="C1196" s="24"/>
      <c r="D1196" s="25"/>
    </row>
    <row r="1197" spans="1:4" x14ac:dyDescent="0.25">
      <c r="A1197" s="22" t="s">
        <v>470</v>
      </c>
      <c r="B1197" s="23">
        <v>1</v>
      </c>
      <c r="C1197" s="24"/>
      <c r="D1197" s="25"/>
    </row>
    <row r="1198" spans="1:4" x14ac:dyDescent="0.25">
      <c r="A1198" s="22" t="s">
        <v>471</v>
      </c>
      <c r="B1198" s="23">
        <v>0</v>
      </c>
      <c r="C1198" s="24"/>
      <c r="D1198" s="25"/>
    </row>
    <row r="1199" spans="1:4" x14ac:dyDescent="0.25">
      <c r="A1199" s="22" t="s">
        <v>1589</v>
      </c>
      <c r="B1199" s="23">
        <v>2</v>
      </c>
      <c r="C1199" s="24"/>
      <c r="D1199" s="25"/>
    </row>
    <row r="1200" spans="1:4" x14ac:dyDescent="0.25">
      <c r="A1200" s="22" t="s">
        <v>1590</v>
      </c>
      <c r="B1200" s="23">
        <v>0</v>
      </c>
      <c r="C1200" s="24"/>
      <c r="D1200" s="25"/>
    </row>
    <row r="1201" spans="1:4" x14ac:dyDescent="0.25">
      <c r="A1201" s="22" t="s">
        <v>1591</v>
      </c>
      <c r="B1201" s="23">
        <v>0</v>
      </c>
      <c r="C1201" s="24"/>
      <c r="D1201" s="25"/>
    </row>
    <row r="1202" spans="1:4" x14ac:dyDescent="0.25">
      <c r="A1202" s="22" t="s">
        <v>1592</v>
      </c>
      <c r="B1202" s="23">
        <v>0</v>
      </c>
      <c r="C1202" s="24"/>
      <c r="D1202" s="25"/>
    </row>
    <row r="1203" spans="1:4" x14ac:dyDescent="0.25">
      <c r="A1203" s="22" t="s">
        <v>908</v>
      </c>
      <c r="B1203" s="23">
        <v>2</v>
      </c>
      <c r="C1203" s="24"/>
      <c r="D1203" s="25"/>
    </row>
    <row r="1204" spans="1:4" x14ac:dyDescent="0.25">
      <c r="A1204" s="22" t="s">
        <v>332</v>
      </c>
      <c r="B1204" s="23">
        <v>0</v>
      </c>
      <c r="C1204" s="24"/>
      <c r="D1204" s="25"/>
    </row>
    <row r="1205" spans="1:4" x14ac:dyDescent="0.25">
      <c r="A1205" s="22" t="s">
        <v>1593</v>
      </c>
      <c r="B1205" s="23">
        <v>0</v>
      </c>
      <c r="C1205" s="24"/>
      <c r="D1205" s="25"/>
    </row>
    <row r="1206" spans="1:4" x14ac:dyDescent="0.25">
      <c r="A1206" s="22" t="s">
        <v>1594</v>
      </c>
      <c r="B1206" s="23">
        <v>0</v>
      </c>
      <c r="C1206" s="24"/>
      <c r="D1206" s="25"/>
    </row>
    <row r="1207" spans="1:4" x14ac:dyDescent="0.25">
      <c r="A1207" s="22" t="s">
        <v>873</v>
      </c>
      <c r="B1207" s="23">
        <v>0</v>
      </c>
      <c r="C1207" s="24"/>
      <c r="D1207" s="25"/>
    </row>
    <row r="1208" spans="1:4" x14ac:dyDescent="0.25">
      <c r="A1208" s="22" t="s">
        <v>901</v>
      </c>
      <c r="B1208" s="23">
        <v>15</v>
      </c>
      <c r="C1208" s="24"/>
      <c r="D1208" s="25"/>
    </row>
    <row r="1209" spans="1:4" x14ac:dyDescent="0.25">
      <c r="A1209" s="22" t="s">
        <v>902</v>
      </c>
      <c r="B1209" s="23">
        <v>20</v>
      </c>
      <c r="C1209" s="24"/>
      <c r="D1209" s="25"/>
    </row>
    <row r="1210" spans="1:4" x14ac:dyDescent="0.25">
      <c r="A1210" s="22" t="s">
        <v>1595</v>
      </c>
      <c r="B1210" s="23">
        <v>0</v>
      </c>
      <c r="C1210" s="24"/>
      <c r="D1210" s="25"/>
    </row>
    <row r="1211" spans="1:4" x14ac:dyDescent="0.25">
      <c r="A1211" s="22" t="s">
        <v>1596</v>
      </c>
      <c r="B1211" s="23">
        <v>0</v>
      </c>
      <c r="C1211" s="24"/>
      <c r="D1211" s="25"/>
    </row>
    <row r="1212" spans="1:4" x14ac:dyDescent="0.25">
      <c r="A1212" s="22" t="s">
        <v>705</v>
      </c>
      <c r="B1212" s="23">
        <v>-6</v>
      </c>
      <c r="C1212" s="24"/>
      <c r="D1212" s="25"/>
    </row>
    <row r="1213" spans="1:4" x14ac:dyDescent="0.25">
      <c r="A1213" s="22" t="s">
        <v>488</v>
      </c>
      <c r="B1213" s="23">
        <v>30</v>
      </c>
      <c r="C1213" s="24"/>
      <c r="D1213" s="25"/>
    </row>
    <row r="1214" spans="1:4" x14ac:dyDescent="0.25">
      <c r="A1214" s="22" t="s">
        <v>1597</v>
      </c>
      <c r="B1214" s="23">
        <v>0</v>
      </c>
      <c r="C1214" s="24"/>
      <c r="D1214" s="25"/>
    </row>
    <row r="1215" spans="1:4" x14ac:dyDescent="0.25">
      <c r="A1215" s="22" t="s">
        <v>580</v>
      </c>
      <c r="B1215" s="23">
        <v>4</v>
      </c>
      <c r="C1215" s="24"/>
      <c r="D1215" s="25"/>
    </row>
    <row r="1216" spans="1:4" x14ac:dyDescent="0.25">
      <c r="A1216" s="22" t="s">
        <v>159</v>
      </c>
      <c r="B1216" s="23">
        <v>0</v>
      </c>
      <c r="C1216" s="24"/>
      <c r="D1216" s="25"/>
    </row>
    <row r="1217" spans="1:4" x14ac:dyDescent="0.25">
      <c r="A1217" s="22" t="s">
        <v>993</v>
      </c>
      <c r="B1217" s="23">
        <v>-1</v>
      </c>
      <c r="C1217" s="24"/>
      <c r="D1217" s="25"/>
    </row>
    <row r="1218" spans="1:4" x14ac:dyDescent="0.25">
      <c r="A1218" s="22" t="s">
        <v>1598</v>
      </c>
      <c r="B1218" s="23">
        <v>0</v>
      </c>
      <c r="C1218" s="24"/>
      <c r="D1218" s="25"/>
    </row>
    <row r="1219" spans="1:4" x14ac:dyDescent="0.25">
      <c r="A1219" s="22" t="s">
        <v>876</v>
      </c>
      <c r="B1219" s="23">
        <v>1</v>
      </c>
      <c r="C1219" s="24"/>
      <c r="D1219" s="25"/>
    </row>
    <row r="1220" spans="1:4" x14ac:dyDescent="0.25">
      <c r="A1220" s="22" t="s">
        <v>1599</v>
      </c>
      <c r="B1220" s="23">
        <v>0</v>
      </c>
      <c r="C1220" s="24"/>
      <c r="D1220" s="25"/>
    </row>
    <row r="1221" spans="1:4" x14ac:dyDescent="0.25">
      <c r="A1221" s="22" t="s">
        <v>1600</v>
      </c>
      <c r="B1221" s="23">
        <v>0</v>
      </c>
      <c r="C1221" s="24"/>
      <c r="D1221" s="25"/>
    </row>
    <row r="1222" spans="1:4" x14ac:dyDescent="0.25">
      <c r="A1222" s="22" t="s">
        <v>1601</v>
      </c>
      <c r="B1222" s="23">
        <v>0</v>
      </c>
      <c r="C1222" s="24"/>
      <c r="D1222" s="25"/>
    </row>
    <row r="1223" spans="1:4" x14ac:dyDescent="0.25">
      <c r="A1223" s="22" t="s">
        <v>1602</v>
      </c>
      <c r="B1223" s="23">
        <v>0</v>
      </c>
      <c r="C1223" s="24"/>
      <c r="D1223" s="25"/>
    </row>
    <row r="1224" spans="1:4" x14ac:dyDescent="0.25">
      <c r="A1224" s="22" t="s">
        <v>1603</v>
      </c>
      <c r="B1224" s="23">
        <v>0</v>
      </c>
      <c r="C1224" s="24"/>
      <c r="D1224" s="25"/>
    </row>
    <row r="1225" spans="1:4" x14ac:dyDescent="0.25">
      <c r="A1225" s="22" t="s">
        <v>917</v>
      </c>
      <c r="B1225" s="23">
        <v>1</v>
      </c>
      <c r="C1225" s="24"/>
      <c r="D1225" s="25"/>
    </row>
    <row r="1226" spans="1:4" x14ac:dyDescent="0.25">
      <c r="A1226" s="22" t="s">
        <v>1604</v>
      </c>
      <c r="B1226" s="23">
        <v>0</v>
      </c>
      <c r="C1226" s="24"/>
      <c r="D1226" s="25"/>
    </row>
    <row r="1227" spans="1:4" x14ac:dyDescent="0.25">
      <c r="A1227" s="22" t="s">
        <v>473</v>
      </c>
      <c r="B1227" s="23">
        <v>14</v>
      </c>
      <c r="C1227" s="24"/>
      <c r="D1227" s="25"/>
    </row>
    <row r="1228" spans="1:4" x14ac:dyDescent="0.25">
      <c r="A1228" s="22" t="s">
        <v>342</v>
      </c>
      <c r="B1228" s="23">
        <v>-8</v>
      </c>
      <c r="C1228" s="24"/>
      <c r="D1228" s="25"/>
    </row>
    <row r="1229" spans="1:4" x14ac:dyDescent="0.25">
      <c r="A1229" s="22" t="s">
        <v>341</v>
      </c>
      <c r="B1229" s="23">
        <v>-8</v>
      </c>
      <c r="C1229" s="24"/>
      <c r="D1229" s="25"/>
    </row>
    <row r="1230" spans="1:4" x14ac:dyDescent="0.25">
      <c r="A1230" s="22" t="s">
        <v>422</v>
      </c>
      <c r="B1230" s="23">
        <v>0</v>
      </c>
      <c r="C1230" s="24"/>
      <c r="D1230" s="25"/>
    </row>
    <row r="1231" spans="1:4" x14ac:dyDescent="0.25">
      <c r="A1231" s="22" t="s">
        <v>735</v>
      </c>
      <c r="B1231" s="23">
        <v>-6</v>
      </c>
      <c r="C1231" s="24"/>
      <c r="D1231" s="25"/>
    </row>
    <row r="1232" spans="1:4" x14ac:dyDescent="0.25">
      <c r="A1232" s="22" t="s">
        <v>638</v>
      </c>
      <c r="B1232" s="23">
        <v>-2</v>
      </c>
      <c r="C1232" s="24"/>
      <c r="D1232" s="25"/>
    </row>
    <row r="1233" spans="1:4" x14ac:dyDescent="0.25">
      <c r="A1233" s="22" t="s">
        <v>73</v>
      </c>
      <c r="B1233" s="23">
        <v>11</v>
      </c>
      <c r="C1233" s="24"/>
      <c r="D1233" s="25"/>
    </row>
    <row r="1234" spans="1:4" x14ac:dyDescent="0.25">
      <c r="A1234" s="22" t="s">
        <v>49</v>
      </c>
      <c r="B1234" s="23">
        <v>-2</v>
      </c>
      <c r="C1234" s="24"/>
      <c r="D1234" s="25"/>
    </row>
    <row r="1235" spans="1:4" x14ac:dyDescent="0.25">
      <c r="A1235" s="22" t="s">
        <v>467</v>
      </c>
      <c r="B1235" s="23">
        <v>0</v>
      </c>
      <c r="C1235" s="24"/>
      <c r="D1235" s="25"/>
    </row>
    <row r="1236" spans="1:4" x14ac:dyDescent="0.25">
      <c r="A1236" s="22" t="s">
        <v>1605</v>
      </c>
      <c r="B1236" s="23">
        <v>0</v>
      </c>
      <c r="C1236" s="24"/>
      <c r="D1236" s="25"/>
    </row>
    <row r="1237" spans="1:4" x14ac:dyDescent="0.25">
      <c r="A1237" s="22" t="s">
        <v>248</v>
      </c>
      <c r="B1237" s="23">
        <v>1</v>
      </c>
      <c r="C1237" s="24"/>
      <c r="D1237" s="25"/>
    </row>
    <row r="1238" spans="1:4" x14ac:dyDescent="0.25">
      <c r="A1238" s="22" t="s">
        <v>1606</v>
      </c>
      <c r="B1238" s="23">
        <v>0</v>
      </c>
      <c r="C1238" s="24"/>
      <c r="D1238" s="25"/>
    </row>
    <row r="1239" spans="1:4" x14ac:dyDescent="0.25">
      <c r="A1239" s="22" t="s">
        <v>942</v>
      </c>
      <c r="B1239" s="23">
        <v>2</v>
      </c>
      <c r="C1239" s="24"/>
      <c r="D1239" s="25"/>
    </row>
    <row r="1240" spans="1:4" x14ac:dyDescent="0.25">
      <c r="A1240" s="22" t="s">
        <v>1607</v>
      </c>
      <c r="B1240" s="23">
        <v>0</v>
      </c>
      <c r="C1240" s="24"/>
      <c r="D1240" s="25"/>
    </row>
    <row r="1241" spans="1:4" x14ac:dyDescent="0.25">
      <c r="A1241" s="22" t="s">
        <v>948</v>
      </c>
      <c r="B1241" s="23">
        <v>8</v>
      </c>
      <c r="C1241" s="24"/>
      <c r="D1241" s="25"/>
    </row>
    <row r="1242" spans="1:4" x14ac:dyDescent="0.25">
      <c r="A1242" s="22" t="s">
        <v>805</v>
      </c>
      <c r="B1242" s="23">
        <v>-1</v>
      </c>
      <c r="C1242" s="24"/>
      <c r="D1242" s="25"/>
    </row>
    <row r="1243" spans="1:4" x14ac:dyDescent="0.25">
      <c r="A1243" s="22" t="s">
        <v>968</v>
      </c>
      <c r="B1243" s="23">
        <v>0</v>
      </c>
      <c r="C1243" s="24"/>
      <c r="D1243" s="25"/>
    </row>
    <row r="1244" spans="1:4" x14ac:dyDescent="0.25">
      <c r="A1244" s="22" t="s">
        <v>758</v>
      </c>
      <c r="B1244" s="23">
        <v>-6</v>
      </c>
      <c r="C1244" s="24"/>
      <c r="D1244" s="25"/>
    </row>
    <row r="1245" spans="1:4" x14ac:dyDescent="0.25">
      <c r="A1245" s="22" t="s">
        <v>1608</v>
      </c>
      <c r="B1245" s="23">
        <v>0</v>
      </c>
      <c r="C1245" s="24"/>
      <c r="D1245" s="25"/>
    </row>
    <row r="1246" spans="1:4" x14ac:dyDescent="0.25">
      <c r="A1246" s="22" t="s">
        <v>427</v>
      </c>
      <c r="B1246" s="23">
        <v>0</v>
      </c>
      <c r="C1246" s="24"/>
      <c r="D1246" s="25"/>
    </row>
    <row r="1247" spans="1:4" x14ac:dyDescent="0.25">
      <c r="A1247" s="22" t="s">
        <v>152</v>
      </c>
      <c r="B1247" s="23">
        <v>-3</v>
      </c>
      <c r="C1247" s="24"/>
      <c r="D1247" s="25"/>
    </row>
    <row r="1248" spans="1:4" x14ac:dyDescent="0.25">
      <c r="A1248" s="22" t="s">
        <v>1609</v>
      </c>
      <c r="B1248" s="23">
        <v>0</v>
      </c>
      <c r="C1248" s="24"/>
      <c r="D1248" s="25"/>
    </row>
    <row r="1249" spans="1:4" x14ac:dyDescent="0.25">
      <c r="A1249" s="22" t="s">
        <v>688</v>
      </c>
      <c r="B1249" s="23">
        <v>-6</v>
      </c>
      <c r="C1249" s="24"/>
      <c r="D1249" s="25"/>
    </row>
    <row r="1250" spans="1:4" x14ac:dyDescent="0.25">
      <c r="A1250" s="22" t="s">
        <v>437</v>
      </c>
      <c r="B1250" s="23">
        <v>4</v>
      </c>
      <c r="C1250" s="24"/>
      <c r="D1250" s="25"/>
    </row>
    <row r="1251" spans="1:4" x14ac:dyDescent="0.25">
      <c r="A1251" s="22" t="s">
        <v>1610</v>
      </c>
      <c r="B1251" s="23">
        <v>0</v>
      </c>
      <c r="C1251" s="24"/>
      <c r="D1251" s="25"/>
    </row>
    <row r="1252" spans="1:4" x14ac:dyDescent="0.25">
      <c r="A1252" s="22" t="s">
        <v>301</v>
      </c>
      <c r="B1252" s="23">
        <v>-4</v>
      </c>
      <c r="C1252" s="24"/>
      <c r="D1252" s="25"/>
    </row>
    <row r="1253" spans="1:4" x14ac:dyDescent="0.25">
      <c r="A1253" s="22" t="s">
        <v>1611</v>
      </c>
      <c r="B1253" s="23">
        <v>0</v>
      </c>
      <c r="C1253" s="24"/>
      <c r="D1253" s="25"/>
    </row>
    <row r="1254" spans="1:4" x14ac:dyDescent="0.25">
      <c r="A1254" s="22" t="s">
        <v>413</v>
      </c>
      <c r="B1254" s="23">
        <v>-3</v>
      </c>
      <c r="C1254" s="24"/>
      <c r="D1254" s="25"/>
    </row>
    <row r="1255" spans="1:4" x14ac:dyDescent="0.25">
      <c r="A1255" s="22" t="s">
        <v>653</v>
      </c>
      <c r="B1255" s="23">
        <v>-1</v>
      </c>
      <c r="C1255" s="24"/>
      <c r="D1255" s="25"/>
    </row>
    <row r="1256" spans="1:4" x14ac:dyDescent="0.25">
      <c r="A1256" s="22" t="s">
        <v>987</v>
      </c>
      <c r="B1256" s="23">
        <v>0</v>
      </c>
      <c r="C1256" s="24"/>
      <c r="D1256" s="25"/>
    </row>
    <row r="1257" spans="1:4" x14ac:dyDescent="0.25">
      <c r="A1257" s="22" t="s">
        <v>567</v>
      </c>
      <c r="B1257" s="23">
        <v>1</v>
      </c>
      <c r="C1257" s="24"/>
      <c r="D1257" s="25"/>
    </row>
    <row r="1258" spans="1:4" x14ac:dyDescent="0.25">
      <c r="A1258" s="22" t="s">
        <v>393</v>
      </c>
      <c r="B1258" s="23">
        <v>-2</v>
      </c>
      <c r="C1258" s="24"/>
      <c r="D1258" s="25"/>
    </row>
    <row r="1259" spans="1:4" x14ac:dyDescent="0.25">
      <c r="A1259" s="22" t="s">
        <v>649</v>
      </c>
      <c r="B1259" s="23">
        <v>0</v>
      </c>
      <c r="C1259" s="24"/>
      <c r="D1259" s="25"/>
    </row>
    <row r="1260" spans="1:4" x14ac:dyDescent="0.25">
      <c r="A1260" s="22" t="s">
        <v>903</v>
      </c>
      <c r="B1260" s="23">
        <v>1</v>
      </c>
      <c r="C1260" s="24"/>
      <c r="D1260" s="25"/>
    </row>
    <row r="1261" spans="1:4" x14ac:dyDescent="0.25">
      <c r="A1261" s="22" t="s">
        <v>1612</v>
      </c>
      <c r="B1261" s="23">
        <v>0</v>
      </c>
      <c r="C1261" s="24"/>
      <c r="D1261" s="25"/>
    </row>
    <row r="1262" spans="1:4" x14ac:dyDescent="0.25">
      <c r="A1262" s="22" t="s">
        <v>539</v>
      </c>
      <c r="B1262" s="23">
        <v>-6</v>
      </c>
      <c r="C1262" s="24"/>
      <c r="D1262" s="25"/>
    </row>
    <row r="1263" spans="1:4" x14ac:dyDescent="0.25">
      <c r="A1263" s="22" t="s">
        <v>1017</v>
      </c>
      <c r="B1263" s="23">
        <v>-1</v>
      </c>
      <c r="C1263" s="24"/>
      <c r="D1263" s="25"/>
    </row>
    <row r="1264" spans="1:4" x14ac:dyDescent="0.25">
      <c r="A1264" s="22" t="s">
        <v>651</v>
      </c>
      <c r="B1264" s="23">
        <v>-1</v>
      </c>
      <c r="C1264" s="24"/>
      <c r="D1264" s="25"/>
    </row>
    <row r="1265" spans="1:4" x14ac:dyDescent="0.25">
      <c r="A1265" s="22" t="s">
        <v>1006</v>
      </c>
      <c r="B1265" s="23">
        <v>-2</v>
      </c>
      <c r="C1265" s="24"/>
      <c r="D1265" s="25"/>
    </row>
    <row r="1266" spans="1:4" x14ac:dyDescent="0.25">
      <c r="A1266" s="22" t="s">
        <v>740</v>
      </c>
      <c r="B1266" s="23">
        <v>-1</v>
      </c>
      <c r="C1266" s="24"/>
      <c r="D1266" s="25"/>
    </row>
    <row r="1267" spans="1:4" x14ac:dyDescent="0.25">
      <c r="A1267" s="22" t="s">
        <v>1613</v>
      </c>
      <c r="B1267" s="23">
        <v>0</v>
      </c>
      <c r="C1267" s="24"/>
      <c r="D1267" s="25"/>
    </row>
    <row r="1268" spans="1:4" x14ac:dyDescent="0.25">
      <c r="A1268" s="22" t="s">
        <v>1023</v>
      </c>
      <c r="B1268" s="23">
        <v>-1</v>
      </c>
      <c r="C1268" s="24"/>
      <c r="D1268" s="25"/>
    </row>
    <row r="1269" spans="1:4" x14ac:dyDescent="0.25">
      <c r="A1269" s="22" t="s">
        <v>1614</v>
      </c>
      <c r="B1269" s="23">
        <v>0</v>
      </c>
      <c r="C1269" s="24"/>
      <c r="D1269" s="25"/>
    </row>
    <row r="1270" spans="1:4" x14ac:dyDescent="0.25">
      <c r="A1270" s="22" t="s">
        <v>562</v>
      </c>
      <c r="B1270" s="23">
        <v>2</v>
      </c>
      <c r="C1270" s="24"/>
      <c r="D1270" s="25"/>
    </row>
    <row r="1271" spans="1:4" x14ac:dyDescent="0.25">
      <c r="A1271" s="22" t="s">
        <v>1615</v>
      </c>
      <c r="B1271" s="23">
        <v>0</v>
      </c>
      <c r="C1271" s="24"/>
      <c r="D1271" s="25"/>
    </row>
    <row r="1272" spans="1:4" x14ac:dyDescent="0.25">
      <c r="A1272" s="22" t="s">
        <v>650</v>
      </c>
      <c r="B1272" s="23">
        <v>0</v>
      </c>
      <c r="C1272" s="24"/>
      <c r="D1272" s="25"/>
    </row>
    <row r="1273" spans="1:4" x14ac:dyDescent="0.25">
      <c r="A1273" s="22" t="s">
        <v>1616</v>
      </c>
      <c r="B1273" s="23">
        <v>0</v>
      </c>
      <c r="C1273" s="24"/>
      <c r="D1273" s="25"/>
    </row>
    <row r="1274" spans="1:4" x14ac:dyDescent="0.25">
      <c r="A1274" s="22" t="s">
        <v>1617</v>
      </c>
      <c r="B1274" s="23">
        <v>0</v>
      </c>
      <c r="C1274" s="24"/>
      <c r="D1274" s="25"/>
    </row>
    <row r="1275" spans="1:4" x14ac:dyDescent="0.25">
      <c r="A1275" s="22" t="s">
        <v>1618</v>
      </c>
      <c r="B1275" s="23">
        <v>0</v>
      </c>
      <c r="C1275" s="24"/>
      <c r="D1275" s="25"/>
    </row>
    <row r="1276" spans="1:4" x14ac:dyDescent="0.25">
      <c r="A1276" s="22" t="s">
        <v>1619</v>
      </c>
      <c r="B1276" s="23">
        <v>0</v>
      </c>
      <c r="C1276" s="24"/>
      <c r="D1276" s="25"/>
    </row>
    <row r="1277" spans="1:4" x14ac:dyDescent="0.25">
      <c r="A1277" s="22" t="s">
        <v>1620</v>
      </c>
      <c r="B1277" s="23">
        <v>0</v>
      </c>
      <c r="C1277" s="24"/>
      <c r="D1277" s="25"/>
    </row>
    <row r="1278" spans="1:4" x14ac:dyDescent="0.25">
      <c r="A1278" s="22" t="s">
        <v>657</v>
      </c>
      <c r="B1278" s="23">
        <v>-2</v>
      </c>
      <c r="C1278" s="24"/>
      <c r="D1278" s="25"/>
    </row>
    <row r="1279" spans="1:4" x14ac:dyDescent="0.25">
      <c r="A1279" s="22" t="s">
        <v>305</v>
      </c>
      <c r="B1279" s="23">
        <v>0</v>
      </c>
      <c r="C1279" s="24"/>
      <c r="D1279" s="25"/>
    </row>
    <row r="1280" spans="1:4" x14ac:dyDescent="0.25">
      <c r="A1280" s="22" t="s">
        <v>960</v>
      </c>
      <c r="B1280" s="23">
        <v>1</v>
      </c>
      <c r="C1280" s="24"/>
      <c r="D1280" s="25"/>
    </row>
    <row r="1281" spans="1:4" x14ac:dyDescent="0.25">
      <c r="A1281" s="22" t="s">
        <v>784</v>
      </c>
      <c r="B1281" s="23">
        <v>0</v>
      </c>
      <c r="C1281" s="24"/>
      <c r="D1281" s="25"/>
    </row>
    <row r="1282" spans="1:4" x14ac:dyDescent="0.25">
      <c r="A1282" s="22" t="s">
        <v>595</v>
      </c>
      <c r="B1282" s="23">
        <v>0</v>
      </c>
      <c r="C1282" s="24"/>
      <c r="D1282" s="25"/>
    </row>
    <row r="1283" spans="1:4" x14ac:dyDescent="0.25">
      <c r="A1283" s="22" t="s">
        <v>978</v>
      </c>
      <c r="B1283" s="23">
        <v>1</v>
      </c>
      <c r="C1283" s="24"/>
      <c r="D1283" s="25"/>
    </row>
    <row r="1284" spans="1:4" x14ac:dyDescent="0.25">
      <c r="A1284" s="22" t="s">
        <v>142</v>
      </c>
      <c r="B1284" s="23">
        <v>0</v>
      </c>
      <c r="C1284" s="24"/>
      <c r="D1284" s="25"/>
    </row>
    <row r="1285" spans="1:4" x14ac:dyDescent="0.25">
      <c r="A1285" s="22" t="s">
        <v>1621</v>
      </c>
      <c r="B1285" s="23">
        <v>0</v>
      </c>
      <c r="C1285" s="24"/>
      <c r="D1285" s="25"/>
    </row>
    <row r="1286" spans="1:4" x14ac:dyDescent="0.25">
      <c r="A1286" s="22" t="s">
        <v>877</v>
      </c>
      <c r="B1286" s="23">
        <v>6</v>
      </c>
      <c r="C1286" s="24"/>
      <c r="D1286" s="25"/>
    </row>
    <row r="1287" spans="1:4" x14ac:dyDescent="0.25">
      <c r="A1287" s="22" t="s">
        <v>969</v>
      </c>
      <c r="B1287" s="23">
        <v>2</v>
      </c>
      <c r="C1287" s="24"/>
      <c r="D1287" s="25"/>
    </row>
    <row r="1288" spans="1:4" x14ac:dyDescent="0.25">
      <c r="A1288" s="22" t="s">
        <v>757</v>
      </c>
      <c r="B1288" s="23">
        <v>-1</v>
      </c>
      <c r="C1288" s="24"/>
      <c r="D1288" s="25"/>
    </row>
    <row r="1289" spans="1:4" x14ac:dyDescent="0.25">
      <c r="A1289" s="22" t="s">
        <v>1622</v>
      </c>
      <c r="B1289" s="23">
        <v>0</v>
      </c>
      <c r="C1289" s="24"/>
      <c r="D1289" s="25"/>
    </row>
    <row r="1290" spans="1:4" x14ac:dyDescent="0.25">
      <c r="A1290" s="22" t="s">
        <v>1623</v>
      </c>
      <c r="B1290" s="23">
        <v>0</v>
      </c>
      <c r="C1290" s="24"/>
      <c r="D1290" s="25"/>
    </row>
    <row r="1291" spans="1:4" x14ac:dyDescent="0.25">
      <c r="A1291" s="22" t="s">
        <v>1624</v>
      </c>
      <c r="B1291" s="23">
        <v>0</v>
      </c>
      <c r="C1291" s="24"/>
      <c r="D1291" s="25"/>
    </row>
    <row r="1292" spans="1:4" x14ac:dyDescent="0.25">
      <c r="A1292" s="22" t="s">
        <v>1625</v>
      </c>
      <c r="B1292" s="23">
        <v>0</v>
      </c>
      <c r="C1292" s="24"/>
      <c r="D1292" s="25"/>
    </row>
    <row r="1293" spans="1:4" x14ac:dyDescent="0.25">
      <c r="A1293" s="22" t="s">
        <v>1626</v>
      </c>
      <c r="B1293" s="23">
        <v>0</v>
      </c>
      <c r="C1293" s="24"/>
      <c r="D1293" s="25"/>
    </row>
    <row r="1294" spans="1:4" x14ac:dyDescent="0.25">
      <c r="A1294" s="22" t="s">
        <v>820</v>
      </c>
      <c r="B1294" s="23">
        <v>-2</v>
      </c>
      <c r="C1294" s="24"/>
      <c r="D1294" s="25"/>
    </row>
    <row r="1295" spans="1:4" x14ac:dyDescent="0.25">
      <c r="A1295" s="22" t="s">
        <v>1627</v>
      </c>
      <c r="B1295" s="23">
        <v>0</v>
      </c>
      <c r="C1295" s="24"/>
      <c r="D1295" s="25"/>
    </row>
    <row r="1296" spans="1:4" x14ac:dyDescent="0.25">
      <c r="A1296" s="22" t="s">
        <v>934</v>
      </c>
      <c r="B1296" s="23">
        <v>1</v>
      </c>
      <c r="C1296" s="24"/>
      <c r="D1296" s="25"/>
    </row>
    <row r="1297" spans="1:4" x14ac:dyDescent="0.25">
      <c r="A1297" s="22" t="s">
        <v>146</v>
      </c>
      <c r="B1297" s="23">
        <v>0</v>
      </c>
      <c r="C1297" s="24"/>
      <c r="D1297" s="25"/>
    </row>
    <row r="1298" spans="1:4" x14ac:dyDescent="0.25">
      <c r="A1298" s="22" t="s">
        <v>1628</v>
      </c>
      <c r="B1298" s="23">
        <v>0</v>
      </c>
      <c r="C1298" s="24"/>
      <c r="D1298" s="25"/>
    </row>
    <row r="1299" spans="1:4" x14ac:dyDescent="0.25">
      <c r="A1299" s="22" t="s">
        <v>568</v>
      </c>
      <c r="B1299" s="23">
        <v>1</v>
      </c>
      <c r="C1299" s="24"/>
      <c r="D1299" s="25"/>
    </row>
    <row r="1300" spans="1:4" x14ac:dyDescent="0.25">
      <c r="A1300" s="22" t="s">
        <v>627</v>
      </c>
      <c r="B1300" s="23">
        <v>1</v>
      </c>
      <c r="C1300" s="24"/>
      <c r="D1300" s="25"/>
    </row>
    <row r="1301" spans="1:4" x14ac:dyDescent="0.25">
      <c r="A1301" s="22" t="s">
        <v>626</v>
      </c>
      <c r="B1301" s="23">
        <v>1</v>
      </c>
      <c r="C1301" s="24"/>
      <c r="D1301" s="25"/>
    </row>
    <row r="1302" spans="1:4" x14ac:dyDescent="0.25">
      <c r="A1302" s="22" t="s">
        <v>1629</v>
      </c>
      <c r="B1302" s="23">
        <v>0</v>
      </c>
      <c r="C1302" s="24"/>
      <c r="D1302" s="25"/>
    </row>
    <row r="1303" spans="1:4" x14ac:dyDescent="0.25">
      <c r="A1303" s="22" t="s">
        <v>1630</v>
      </c>
      <c r="B1303" s="23">
        <v>0</v>
      </c>
      <c r="C1303" s="24"/>
      <c r="D1303" s="25"/>
    </row>
    <row r="1304" spans="1:4" x14ac:dyDescent="0.25">
      <c r="A1304" s="22" t="s">
        <v>1631</v>
      </c>
      <c r="B1304" s="23">
        <v>0</v>
      </c>
      <c r="C1304" s="24"/>
      <c r="D1304" s="25"/>
    </row>
    <row r="1305" spans="1:4" x14ac:dyDescent="0.25">
      <c r="A1305" s="22" t="s">
        <v>610</v>
      </c>
      <c r="B1305" s="23">
        <v>0</v>
      </c>
      <c r="C1305" s="24"/>
      <c r="D1305" s="25"/>
    </row>
    <row r="1306" spans="1:4" x14ac:dyDescent="0.25">
      <c r="A1306" s="22" t="s">
        <v>1632</v>
      </c>
      <c r="B1306" s="23">
        <v>0</v>
      </c>
      <c r="C1306" s="24"/>
      <c r="D1306" s="25"/>
    </row>
    <row r="1307" spans="1:4" x14ac:dyDescent="0.25">
      <c r="A1307" s="22" t="s">
        <v>990</v>
      </c>
      <c r="B1307" s="23">
        <v>1</v>
      </c>
      <c r="C1307" s="24"/>
      <c r="D1307" s="25"/>
    </row>
    <row r="1308" spans="1:4" x14ac:dyDescent="0.25">
      <c r="A1308" s="22" t="s">
        <v>831</v>
      </c>
      <c r="B1308" s="23">
        <v>-1</v>
      </c>
      <c r="C1308" s="24"/>
      <c r="D1308" s="25"/>
    </row>
    <row r="1309" spans="1:4" x14ac:dyDescent="0.25">
      <c r="A1309" s="22" t="s">
        <v>116</v>
      </c>
      <c r="B1309" s="23">
        <v>-8</v>
      </c>
      <c r="C1309" s="24"/>
      <c r="D1309" s="25"/>
    </row>
    <row r="1310" spans="1:4" x14ac:dyDescent="0.25">
      <c r="A1310" s="22" t="s">
        <v>1633</v>
      </c>
      <c r="B1310" s="23">
        <v>0</v>
      </c>
      <c r="C1310" s="24"/>
      <c r="D1310" s="25"/>
    </row>
    <row r="1311" spans="1:4" x14ac:dyDescent="0.25">
      <c r="A1311" s="22" t="s">
        <v>925</v>
      </c>
      <c r="B1311" s="23">
        <v>3</v>
      </c>
      <c r="C1311" s="24"/>
      <c r="D1311" s="25"/>
    </row>
    <row r="1312" spans="1:4" x14ac:dyDescent="0.25">
      <c r="A1312" s="22" t="s">
        <v>1634</v>
      </c>
      <c r="B1312" s="23">
        <v>0</v>
      </c>
      <c r="C1312" s="24"/>
      <c r="D1312" s="25"/>
    </row>
    <row r="1313" spans="1:4" x14ac:dyDescent="0.25">
      <c r="A1313" s="22" t="s">
        <v>420</v>
      </c>
      <c r="B1313" s="23">
        <v>1</v>
      </c>
      <c r="C1313" s="24"/>
      <c r="D1313" s="25"/>
    </row>
    <row r="1314" spans="1:4" x14ac:dyDescent="0.25">
      <c r="A1314" s="22" t="s">
        <v>171</v>
      </c>
      <c r="B1314" s="23">
        <v>0</v>
      </c>
      <c r="C1314" s="24"/>
      <c r="D1314" s="25"/>
    </row>
    <row r="1315" spans="1:4" x14ac:dyDescent="0.25">
      <c r="A1315" s="22" t="s">
        <v>190</v>
      </c>
      <c r="B1315" s="23">
        <v>-8</v>
      </c>
      <c r="C1315" s="24"/>
      <c r="D1315" s="25"/>
    </row>
    <row r="1316" spans="1:4" x14ac:dyDescent="0.25">
      <c r="A1316" s="22" t="s">
        <v>451</v>
      </c>
      <c r="B1316" s="23">
        <v>0</v>
      </c>
      <c r="C1316" s="24"/>
      <c r="D1316" s="25"/>
    </row>
    <row r="1317" spans="1:4" x14ac:dyDescent="0.25">
      <c r="A1317" s="22" t="s">
        <v>32</v>
      </c>
      <c r="B1317" s="23">
        <v>1</v>
      </c>
      <c r="C1317" s="24"/>
      <c r="D1317" s="25"/>
    </row>
    <row r="1318" spans="1:4" x14ac:dyDescent="0.25">
      <c r="A1318" s="22" t="s">
        <v>454</v>
      </c>
      <c r="B1318" s="23">
        <v>4</v>
      </c>
      <c r="C1318" s="24"/>
      <c r="D1318" s="25"/>
    </row>
    <row r="1319" spans="1:4" x14ac:dyDescent="0.25">
      <c r="A1319" s="22" t="s">
        <v>61</v>
      </c>
      <c r="B1319" s="23">
        <v>0</v>
      </c>
      <c r="C1319" s="24"/>
      <c r="D1319" s="25"/>
    </row>
    <row r="1320" spans="1:4" x14ac:dyDescent="0.25">
      <c r="A1320" s="22" t="s">
        <v>406</v>
      </c>
      <c r="B1320" s="23">
        <v>0</v>
      </c>
      <c r="C1320" s="24"/>
      <c r="D1320" s="25"/>
    </row>
    <row r="1321" spans="1:4" x14ac:dyDescent="0.25">
      <c r="A1321" s="22" t="s">
        <v>275</v>
      </c>
      <c r="B1321" s="23">
        <v>11</v>
      </c>
      <c r="C1321" s="24"/>
      <c r="D1321" s="25"/>
    </row>
    <row r="1322" spans="1:4" x14ac:dyDescent="0.25">
      <c r="A1322" s="22" t="s">
        <v>933</v>
      </c>
      <c r="B1322" s="23">
        <v>1</v>
      </c>
      <c r="C1322" s="24"/>
      <c r="D1322" s="25"/>
    </row>
    <row r="1323" spans="1:4" x14ac:dyDescent="0.25">
      <c r="A1323" s="22" t="s">
        <v>804</v>
      </c>
      <c r="B1323" s="23">
        <v>-4</v>
      </c>
      <c r="C1323" s="24"/>
      <c r="D1323" s="25"/>
    </row>
    <row r="1324" spans="1:4" x14ac:dyDescent="0.25">
      <c r="A1324" s="22" t="s">
        <v>325</v>
      </c>
      <c r="B1324" s="23">
        <v>3</v>
      </c>
      <c r="C1324" s="24"/>
      <c r="D1324" s="25"/>
    </row>
    <row r="1325" spans="1:4" x14ac:dyDescent="0.25">
      <c r="A1325" s="22" t="s">
        <v>747</v>
      </c>
      <c r="B1325" s="23">
        <v>-3</v>
      </c>
      <c r="C1325" s="24"/>
      <c r="D1325" s="25"/>
    </row>
    <row r="1326" spans="1:4" x14ac:dyDescent="0.25">
      <c r="A1326" s="22" t="s">
        <v>1635</v>
      </c>
      <c r="B1326" s="23">
        <v>0</v>
      </c>
      <c r="C1326" s="24"/>
      <c r="D1326" s="25"/>
    </row>
    <row r="1327" spans="1:4" x14ac:dyDescent="0.25">
      <c r="A1327" s="22" t="s">
        <v>359</v>
      </c>
      <c r="B1327" s="23">
        <v>8</v>
      </c>
      <c r="C1327" s="24"/>
      <c r="D1327" s="25"/>
    </row>
    <row r="1328" spans="1:4" x14ac:dyDescent="0.25">
      <c r="A1328" s="22" t="s">
        <v>185</v>
      </c>
      <c r="B1328" s="23">
        <v>26</v>
      </c>
      <c r="C1328" s="24"/>
      <c r="D1328" s="25"/>
    </row>
    <row r="1329" spans="1:4" x14ac:dyDescent="0.25">
      <c r="A1329" s="22" t="s">
        <v>186</v>
      </c>
      <c r="B1329" s="23">
        <v>0</v>
      </c>
      <c r="C1329" s="24"/>
      <c r="D1329" s="25"/>
    </row>
    <row r="1330" spans="1:4" x14ac:dyDescent="0.25">
      <c r="A1330" s="22" t="s">
        <v>252</v>
      </c>
      <c r="B1330" s="23">
        <v>1</v>
      </c>
      <c r="C1330" s="24"/>
      <c r="D1330" s="25"/>
    </row>
    <row r="1331" spans="1:4" x14ac:dyDescent="0.25">
      <c r="A1331" s="22" t="s">
        <v>360</v>
      </c>
      <c r="B1331" s="23">
        <v>0</v>
      </c>
      <c r="C1331" s="24"/>
      <c r="D1331" s="25"/>
    </row>
    <row r="1332" spans="1:4" x14ac:dyDescent="0.25">
      <c r="A1332" s="22" t="s">
        <v>621</v>
      </c>
      <c r="B1332" s="23">
        <v>-2</v>
      </c>
      <c r="C1332" s="24"/>
      <c r="D1332" s="25"/>
    </row>
    <row r="1333" spans="1:4" x14ac:dyDescent="0.25">
      <c r="A1333" s="22" t="s">
        <v>1636</v>
      </c>
      <c r="B1333" s="23">
        <v>0</v>
      </c>
      <c r="C1333" s="24"/>
      <c r="D1333" s="25"/>
    </row>
    <row r="1334" spans="1:4" x14ac:dyDescent="0.25">
      <c r="A1334" s="22" t="s">
        <v>896</v>
      </c>
      <c r="B1334" s="23">
        <v>7</v>
      </c>
      <c r="C1334" s="24"/>
      <c r="D1334" s="25"/>
    </row>
    <row r="1335" spans="1:4" x14ac:dyDescent="0.25">
      <c r="A1335" s="22" t="s">
        <v>1637</v>
      </c>
      <c r="B1335" s="23">
        <v>0</v>
      </c>
      <c r="C1335" s="24"/>
      <c r="D1335" s="25"/>
    </row>
    <row r="1336" spans="1:4" x14ac:dyDescent="0.25">
      <c r="A1336" s="22" t="s">
        <v>1638</v>
      </c>
      <c r="B1336" s="23">
        <v>0</v>
      </c>
      <c r="C1336" s="24"/>
      <c r="D1336" s="25"/>
    </row>
    <row r="1337" spans="1:4" x14ac:dyDescent="0.25">
      <c r="A1337" s="22" t="s">
        <v>1639</v>
      </c>
      <c r="B1337" s="23">
        <v>0</v>
      </c>
      <c r="C1337" s="24"/>
      <c r="D1337" s="25"/>
    </row>
    <row r="1338" spans="1:4" x14ac:dyDescent="0.25">
      <c r="A1338" s="22" t="s">
        <v>1640</v>
      </c>
      <c r="B1338" s="23">
        <v>0</v>
      </c>
      <c r="C1338" s="24"/>
      <c r="D1338" s="25"/>
    </row>
    <row r="1339" spans="1:4" x14ac:dyDescent="0.25">
      <c r="A1339" s="22" t="s">
        <v>1641</v>
      </c>
      <c r="B1339" s="23">
        <v>0</v>
      </c>
      <c r="C1339" s="24"/>
      <c r="D1339" s="25"/>
    </row>
    <row r="1340" spans="1:4" x14ac:dyDescent="0.25">
      <c r="A1340" s="22" t="s">
        <v>1642</v>
      </c>
      <c r="B1340" s="23">
        <v>0</v>
      </c>
      <c r="C1340" s="24"/>
      <c r="D1340" s="25"/>
    </row>
    <row r="1341" spans="1:4" x14ac:dyDescent="0.25">
      <c r="A1341" s="22" t="s">
        <v>438</v>
      </c>
      <c r="B1341" s="23">
        <v>3</v>
      </c>
      <c r="C1341" s="24"/>
      <c r="D1341" s="25"/>
    </row>
    <row r="1342" spans="1:4" x14ac:dyDescent="0.25">
      <c r="A1342" s="22" t="s">
        <v>335</v>
      </c>
      <c r="B1342" s="23">
        <v>11</v>
      </c>
      <c r="C1342" s="24"/>
      <c r="D1342" s="25"/>
    </row>
    <row r="1343" spans="1:4" x14ac:dyDescent="0.25">
      <c r="A1343" s="22" t="s">
        <v>194</v>
      </c>
      <c r="B1343" s="23">
        <v>0</v>
      </c>
      <c r="C1343" s="24"/>
      <c r="D1343" s="25"/>
    </row>
    <row r="1344" spans="1:4" x14ac:dyDescent="0.25">
      <c r="A1344" s="22" t="s">
        <v>1643</v>
      </c>
      <c r="B1344" s="23">
        <v>0</v>
      </c>
      <c r="C1344" s="24"/>
      <c r="D1344" s="25"/>
    </row>
    <row r="1345" spans="1:4" x14ac:dyDescent="0.25">
      <c r="A1345" s="22" t="s">
        <v>715</v>
      </c>
      <c r="B1345" s="23">
        <v>-1</v>
      </c>
      <c r="C1345" s="24"/>
      <c r="D1345" s="25"/>
    </row>
    <row r="1346" spans="1:4" x14ac:dyDescent="0.25">
      <c r="A1346" s="22" t="s">
        <v>723</v>
      </c>
      <c r="B1346" s="23">
        <v>1</v>
      </c>
      <c r="C1346" s="24"/>
      <c r="D1346" s="25"/>
    </row>
    <row r="1347" spans="1:4" x14ac:dyDescent="0.25">
      <c r="A1347" s="22" t="s">
        <v>0</v>
      </c>
      <c r="B1347" s="23">
        <v>-2</v>
      </c>
      <c r="C1347" s="24"/>
      <c r="D1347" s="25"/>
    </row>
    <row r="1348" spans="1:4" x14ac:dyDescent="0.25">
      <c r="A1348" s="22" t="s">
        <v>1644</v>
      </c>
      <c r="B1348" s="23">
        <v>0</v>
      </c>
      <c r="C1348" s="24"/>
      <c r="D1348" s="25"/>
    </row>
    <row r="1349" spans="1:4" x14ac:dyDescent="0.25">
      <c r="A1349" s="22" t="s">
        <v>618</v>
      </c>
      <c r="B1349" s="23">
        <v>3</v>
      </c>
      <c r="C1349" s="24"/>
      <c r="D1349" s="25"/>
    </row>
    <row r="1350" spans="1:4" x14ac:dyDescent="0.25">
      <c r="A1350" s="22" t="s">
        <v>672</v>
      </c>
      <c r="B1350" s="23">
        <v>2</v>
      </c>
      <c r="C1350" s="24"/>
      <c r="D1350" s="25"/>
    </row>
    <row r="1351" spans="1:4" x14ac:dyDescent="0.25">
      <c r="A1351" s="22" t="s">
        <v>283</v>
      </c>
      <c r="B1351" s="23">
        <v>3</v>
      </c>
      <c r="C1351" s="24"/>
      <c r="D1351" s="25"/>
    </row>
    <row r="1352" spans="1:4" x14ac:dyDescent="0.25">
      <c r="A1352" s="22" t="s">
        <v>671</v>
      </c>
      <c r="B1352" s="23">
        <v>2</v>
      </c>
      <c r="C1352" s="24"/>
      <c r="D1352" s="25"/>
    </row>
    <row r="1353" spans="1:4" x14ac:dyDescent="0.25">
      <c r="A1353" s="22" t="s">
        <v>598</v>
      </c>
      <c r="B1353" s="23">
        <v>0</v>
      </c>
      <c r="C1353" s="24"/>
      <c r="D1353" s="25"/>
    </row>
    <row r="1354" spans="1:4" x14ac:dyDescent="0.25">
      <c r="A1354" s="22" t="s">
        <v>250</v>
      </c>
      <c r="B1354" s="23">
        <v>2</v>
      </c>
      <c r="C1354" s="24"/>
      <c r="D1354" s="25"/>
    </row>
    <row r="1355" spans="1:4" x14ac:dyDescent="0.25">
      <c r="A1355" s="22" t="s">
        <v>1645</v>
      </c>
      <c r="B1355" s="23">
        <v>0</v>
      </c>
      <c r="C1355" s="24"/>
      <c r="D1355" s="25"/>
    </row>
    <row r="1356" spans="1:4" x14ac:dyDescent="0.25">
      <c r="A1356" s="22" t="s">
        <v>1646</v>
      </c>
      <c r="B1356" s="23">
        <v>0</v>
      </c>
      <c r="C1356" s="24"/>
      <c r="D1356" s="25"/>
    </row>
    <row r="1357" spans="1:4" x14ac:dyDescent="0.25">
      <c r="A1357" s="22" t="s">
        <v>1647</v>
      </c>
      <c r="B1357" s="23">
        <v>0</v>
      </c>
      <c r="C1357" s="24"/>
      <c r="D1357" s="25"/>
    </row>
    <row r="1358" spans="1:4" x14ac:dyDescent="0.25">
      <c r="A1358" s="22" t="s">
        <v>303</v>
      </c>
      <c r="B1358" s="23">
        <v>0</v>
      </c>
      <c r="C1358" s="24"/>
      <c r="D1358" s="25"/>
    </row>
    <row r="1359" spans="1:4" x14ac:dyDescent="0.25">
      <c r="A1359" s="22" t="s">
        <v>1648</v>
      </c>
      <c r="B1359" s="23">
        <v>0</v>
      </c>
      <c r="C1359" s="24"/>
      <c r="D1359" s="25"/>
    </row>
    <row r="1360" spans="1:4" x14ac:dyDescent="0.25">
      <c r="A1360" s="22" t="s">
        <v>1649</v>
      </c>
      <c r="B1360" s="23">
        <v>0</v>
      </c>
      <c r="C1360" s="24"/>
      <c r="D1360" s="25"/>
    </row>
    <row r="1361" spans="1:4" x14ac:dyDescent="0.25">
      <c r="A1361" s="22" t="s">
        <v>589</v>
      </c>
      <c r="B1361" s="23">
        <v>-2</v>
      </c>
      <c r="C1361" s="24"/>
      <c r="D1361" s="25"/>
    </row>
    <row r="1362" spans="1:4" x14ac:dyDescent="0.25">
      <c r="A1362" s="22" t="s">
        <v>465</v>
      </c>
      <c r="B1362" s="23">
        <v>3</v>
      </c>
      <c r="C1362" s="24"/>
      <c r="D1362" s="25"/>
    </row>
    <row r="1363" spans="1:4" x14ac:dyDescent="0.25">
      <c r="A1363" s="22" t="s">
        <v>1650</v>
      </c>
      <c r="B1363" s="23">
        <v>0</v>
      </c>
      <c r="C1363" s="24"/>
      <c r="D1363" s="25"/>
    </row>
    <row r="1364" spans="1:4" x14ac:dyDescent="0.25">
      <c r="A1364" s="22" t="s">
        <v>563</v>
      </c>
      <c r="B1364" s="23">
        <v>-3</v>
      </c>
      <c r="C1364" s="24"/>
      <c r="D1364" s="25"/>
    </row>
    <row r="1365" spans="1:4" x14ac:dyDescent="0.25">
      <c r="A1365" s="22" t="s">
        <v>1651</v>
      </c>
      <c r="B1365" s="23">
        <v>0</v>
      </c>
      <c r="C1365" s="24"/>
      <c r="D1365" s="25"/>
    </row>
    <row r="1366" spans="1:4" x14ac:dyDescent="0.25">
      <c r="A1366" s="22" t="s">
        <v>1652</v>
      </c>
      <c r="B1366" s="23">
        <v>0</v>
      </c>
      <c r="C1366" s="24"/>
      <c r="D1366" s="25"/>
    </row>
    <row r="1367" spans="1:4" x14ac:dyDescent="0.25">
      <c r="A1367" s="22" t="s">
        <v>898</v>
      </c>
      <c r="B1367" s="23">
        <v>1</v>
      </c>
      <c r="C1367" s="24"/>
      <c r="D1367" s="25"/>
    </row>
    <row r="1368" spans="1:4" x14ac:dyDescent="0.25">
      <c r="A1368" s="22" t="s">
        <v>938</v>
      </c>
      <c r="B1368" s="23">
        <v>1</v>
      </c>
      <c r="C1368" s="24"/>
      <c r="D1368" s="25"/>
    </row>
    <row r="1369" spans="1:4" x14ac:dyDescent="0.25">
      <c r="A1369" s="22" t="s">
        <v>830</v>
      </c>
      <c r="B1369" s="23">
        <v>-1</v>
      </c>
      <c r="C1369" s="24"/>
      <c r="D1369" s="25"/>
    </row>
    <row r="1370" spans="1:4" x14ac:dyDescent="0.25">
      <c r="A1370" s="22" t="s">
        <v>597</v>
      </c>
      <c r="B1370" s="23">
        <v>0</v>
      </c>
      <c r="C1370" s="24"/>
      <c r="D1370" s="25"/>
    </row>
    <row r="1371" spans="1:4" x14ac:dyDescent="0.25">
      <c r="A1371" s="22" t="s">
        <v>497</v>
      </c>
      <c r="B1371" s="23">
        <v>-10</v>
      </c>
      <c r="C1371" s="24"/>
      <c r="D1371" s="25"/>
    </row>
    <row r="1372" spans="1:4" x14ac:dyDescent="0.25">
      <c r="A1372" s="22" t="s">
        <v>498</v>
      </c>
      <c r="B1372" s="23">
        <v>-2</v>
      </c>
      <c r="C1372" s="24"/>
      <c r="D1372" s="25"/>
    </row>
    <row r="1373" spans="1:4" x14ac:dyDescent="0.25">
      <c r="A1373" s="22" t="s">
        <v>459</v>
      </c>
      <c r="B1373" s="23">
        <v>0</v>
      </c>
      <c r="C1373" s="24"/>
      <c r="D1373" s="25"/>
    </row>
    <row r="1374" spans="1:4" x14ac:dyDescent="0.25">
      <c r="A1374" s="22" t="s">
        <v>958</v>
      </c>
      <c r="B1374" s="23">
        <v>6</v>
      </c>
      <c r="C1374" s="24"/>
      <c r="D1374" s="25"/>
    </row>
    <row r="1375" spans="1:4" x14ac:dyDescent="0.25">
      <c r="A1375" s="22" t="s">
        <v>1653</v>
      </c>
      <c r="B1375" s="23">
        <v>0</v>
      </c>
      <c r="C1375" s="24"/>
      <c r="D1375" s="25"/>
    </row>
    <row r="1376" spans="1:4" x14ac:dyDescent="0.25">
      <c r="A1376" s="22" t="s">
        <v>684</v>
      </c>
      <c r="B1376" s="23">
        <v>-6</v>
      </c>
      <c r="C1376" s="24"/>
      <c r="D1376" s="25"/>
    </row>
    <row r="1377" spans="1:4" x14ac:dyDescent="0.25">
      <c r="A1377" s="22" t="s">
        <v>725</v>
      </c>
      <c r="B1377" s="23">
        <v>1</v>
      </c>
      <c r="C1377" s="24"/>
      <c r="D1377" s="25"/>
    </row>
    <row r="1378" spans="1:4" x14ac:dyDescent="0.25">
      <c r="A1378" s="22" t="s">
        <v>513</v>
      </c>
      <c r="B1378" s="23">
        <v>0</v>
      </c>
      <c r="C1378" s="24"/>
      <c r="D1378" s="25"/>
    </row>
    <row r="1379" spans="1:4" x14ac:dyDescent="0.25">
      <c r="A1379" s="22" t="s">
        <v>870</v>
      </c>
      <c r="B1379" s="23">
        <v>4</v>
      </c>
      <c r="C1379" s="24"/>
      <c r="D1379" s="25"/>
    </row>
    <row r="1380" spans="1:4" x14ac:dyDescent="0.25">
      <c r="A1380" s="22" t="s">
        <v>1654</v>
      </c>
      <c r="B1380" s="23">
        <v>0</v>
      </c>
      <c r="C1380" s="24"/>
      <c r="D1380" s="25"/>
    </row>
    <row r="1381" spans="1:4" x14ac:dyDescent="0.25">
      <c r="A1381" s="22" t="s">
        <v>466</v>
      </c>
      <c r="B1381" s="23">
        <v>2</v>
      </c>
      <c r="C1381" s="24"/>
      <c r="D1381" s="25"/>
    </row>
    <row r="1382" spans="1:4" x14ac:dyDescent="0.25">
      <c r="A1382" s="22" t="s">
        <v>1655</v>
      </c>
      <c r="B1382" s="23">
        <v>0</v>
      </c>
      <c r="C1382" s="24"/>
      <c r="D1382" s="25"/>
    </row>
    <row r="1383" spans="1:4" x14ac:dyDescent="0.25">
      <c r="A1383" s="22" t="s">
        <v>825</v>
      </c>
      <c r="B1383" s="23">
        <v>0</v>
      </c>
      <c r="C1383" s="24"/>
      <c r="D1383" s="25"/>
    </row>
    <row r="1384" spans="1:4" x14ac:dyDescent="0.25">
      <c r="A1384" s="22" t="s">
        <v>1656</v>
      </c>
      <c r="B1384" s="23">
        <v>0</v>
      </c>
      <c r="C1384" s="24"/>
      <c r="D1384" s="25"/>
    </row>
    <row r="1385" spans="1:4" x14ac:dyDescent="0.25">
      <c r="A1385" s="22" t="s">
        <v>944</v>
      </c>
      <c r="B1385" s="23">
        <v>1</v>
      </c>
      <c r="C1385" s="24"/>
      <c r="D1385" s="25"/>
    </row>
    <row r="1386" spans="1:4" x14ac:dyDescent="0.25">
      <c r="A1386" s="22" t="s">
        <v>30</v>
      </c>
      <c r="B1386" s="23">
        <v>-2</v>
      </c>
      <c r="C1386" s="24"/>
      <c r="D1386" s="25"/>
    </row>
    <row r="1387" spans="1:4" x14ac:dyDescent="0.25">
      <c r="A1387" s="22" t="s">
        <v>689</v>
      </c>
      <c r="B1387" s="23">
        <v>0</v>
      </c>
      <c r="C1387" s="24"/>
      <c r="D1387" s="25"/>
    </row>
    <row r="1388" spans="1:4" x14ac:dyDescent="0.25">
      <c r="A1388" s="22" t="s">
        <v>868</v>
      </c>
      <c r="B1388" s="23">
        <v>12</v>
      </c>
      <c r="C1388" s="24"/>
      <c r="D1388" s="25"/>
    </row>
    <row r="1389" spans="1:4" x14ac:dyDescent="0.25">
      <c r="A1389" s="22" t="s">
        <v>869</v>
      </c>
      <c r="B1389" s="23">
        <v>3</v>
      </c>
      <c r="C1389" s="24"/>
      <c r="D1389" s="25"/>
    </row>
    <row r="1390" spans="1:4" x14ac:dyDescent="0.25">
      <c r="A1390" s="22" t="s">
        <v>699</v>
      </c>
      <c r="B1390" s="23">
        <v>0</v>
      </c>
      <c r="C1390" s="24"/>
      <c r="D1390" s="25"/>
    </row>
    <row r="1391" spans="1:4" x14ac:dyDescent="0.25">
      <c r="A1391" s="22" t="s">
        <v>165</v>
      </c>
      <c r="B1391" s="23">
        <v>-2</v>
      </c>
      <c r="C1391" s="24"/>
      <c r="D1391" s="25"/>
    </row>
    <row r="1392" spans="1:4" x14ac:dyDescent="0.25">
      <c r="A1392" s="22" t="s">
        <v>274</v>
      </c>
      <c r="B1392" s="23">
        <v>6</v>
      </c>
      <c r="C1392" s="24"/>
      <c r="D1392" s="25"/>
    </row>
    <row r="1393" spans="1:4" x14ac:dyDescent="0.25">
      <c r="A1393" s="22" t="s">
        <v>1657</v>
      </c>
      <c r="B1393" s="23">
        <v>0</v>
      </c>
      <c r="C1393" s="24"/>
      <c r="D1393" s="25"/>
    </row>
    <row r="1394" spans="1:4" x14ac:dyDescent="0.25">
      <c r="A1394" s="22" t="s">
        <v>1658</v>
      </c>
      <c r="B1394" s="23">
        <v>0</v>
      </c>
      <c r="C1394" s="24"/>
      <c r="D1394" s="25"/>
    </row>
    <row r="1395" spans="1:4" x14ac:dyDescent="0.25">
      <c r="A1395" s="22" t="s">
        <v>1659</v>
      </c>
      <c r="B1395" s="23">
        <v>0</v>
      </c>
      <c r="C1395" s="24"/>
      <c r="D1395" s="25"/>
    </row>
    <row r="1396" spans="1:4" x14ac:dyDescent="0.25">
      <c r="A1396" s="22" t="s">
        <v>1660</v>
      </c>
      <c r="B1396" s="23">
        <v>0</v>
      </c>
      <c r="C1396" s="24"/>
      <c r="D1396" s="25"/>
    </row>
    <row r="1397" spans="1:4" x14ac:dyDescent="0.25">
      <c r="A1397" s="22" t="s">
        <v>579</v>
      </c>
      <c r="B1397" s="23">
        <v>2</v>
      </c>
      <c r="C1397" s="24"/>
      <c r="D1397" s="25"/>
    </row>
    <row r="1398" spans="1:4" x14ac:dyDescent="0.25">
      <c r="A1398" s="22" t="s">
        <v>463</v>
      </c>
      <c r="B1398" s="23">
        <v>2</v>
      </c>
      <c r="C1398" s="24"/>
      <c r="D1398" s="25"/>
    </row>
    <row r="1399" spans="1:4" x14ac:dyDescent="0.25">
      <c r="A1399" s="22" t="s">
        <v>1661</v>
      </c>
      <c r="B1399" s="23">
        <v>0</v>
      </c>
      <c r="C1399" s="24"/>
      <c r="D1399" s="25"/>
    </row>
    <row r="1400" spans="1:4" x14ac:dyDescent="0.25">
      <c r="A1400" s="22" t="s">
        <v>596</v>
      </c>
      <c r="B1400" s="23">
        <v>2</v>
      </c>
      <c r="C1400" s="24"/>
      <c r="D1400" s="25"/>
    </row>
    <row r="1401" spans="1:4" x14ac:dyDescent="0.25">
      <c r="A1401" s="22" t="s">
        <v>348</v>
      </c>
      <c r="B1401" s="23">
        <v>-2</v>
      </c>
      <c r="C1401" s="24"/>
      <c r="D1401" s="25"/>
    </row>
    <row r="1402" spans="1:4" x14ac:dyDescent="0.25">
      <c r="A1402" s="22" t="s">
        <v>99</v>
      </c>
      <c r="B1402" s="23">
        <v>1</v>
      </c>
      <c r="C1402" s="24"/>
      <c r="D1402" s="25"/>
    </row>
    <row r="1403" spans="1:4" x14ac:dyDescent="0.25">
      <c r="A1403" s="22" t="s">
        <v>1662</v>
      </c>
      <c r="B1403" s="23">
        <v>0</v>
      </c>
      <c r="C1403" s="24"/>
      <c r="D1403" s="25"/>
    </row>
    <row r="1404" spans="1:4" x14ac:dyDescent="0.25">
      <c r="A1404" s="22" t="s">
        <v>1663</v>
      </c>
      <c r="B1404" s="23">
        <v>0</v>
      </c>
      <c r="C1404" s="24"/>
      <c r="D1404" s="25"/>
    </row>
    <row r="1405" spans="1:4" x14ac:dyDescent="0.25">
      <c r="A1405" s="22" t="s">
        <v>1664</v>
      </c>
      <c r="B1405" s="23">
        <v>0</v>
      </c>
      <c r="C1405" s="24"/>
      <c r="D1405" s="25"/>
    </row>
    <row r="1406" spans="1:4" x14ac:dyDescent="0.25">
      <c r="A1406" s="22" t="s">
        <v>261</v>
      </c>
      <c r="B1406" s="23">
        <v>-3</v>
      </c>
      <c r="C1406" s="24"/>
      <c r="D1406" s="25"/>
    </row>
    <row r="1407" spans="1:4" x14ac:dyDescent="0.25">
      <c r="A1407" s="22" t="s">
        <v>1665</v>
      </c>
      <c r="B1407" s="23">
        <v>0</v>
      </c>
      <c r="C1407" s="24"/>
      <c r="D1407" s="25"/>
    </row>
    <row r="1408" spans="1:4" x14ac:dyDescent="0.25">
      <c r="A1408" s="22" t="s">
        <v>1666</v>
      </c>
      <c r="B1408" s="23">
        <v>0</v>
      </c>
      <c r="C1408" s="24"/>
      <c r="D1408" s="25"/>
    </row>
    <row r="1409" spans="1:4" x14ac:dyDescent="0.25">
      <c r="A1409" s="22" t="s">
        <v>509</v>
      </c>
      <c r="B1409" s="23">
        <v>-1</v>
      </c>
      <c r="C1409" s="24"/>
      <c r="D1409" s="25"/>
    </row>
    <row r="1410" spans="1:4" x14ac:dyDescent="0.25">
      <c r="A1410" s="22" t="s">
        <v>622</v>
      </c>
      <c r="B1410" s="23">
        <v>-3</v>
      </c>
      <c r="C1410" s="24"/>
      <c r="D1410" s="25"/>
    </row>
    <row r="1411" spans="1:4" x14ac:dyDescent="0.25">
      <c r="A1411" s="22" t="s">
        <v>604</v>
      </c>
      <c r="B1411" s="23">
        <v>1</v>
      </c>
      <c r="C1411" s="24"/>
      <c r="D1411" s="25"/>
    </row>
    <row r="1412" spans="1:4" x14ac:dyDescent="0.25">
      <c r="A1412" s="22" t="s">
        <v>949</v>
      </c>
      <c r="B1412" s="23">
        <v>1</v>
      </c>
      <c r="C1412" s="24"/>
      <c r="D1412" s="25"/>
    </row>
    <row r="1413" spans="1:4" x14ac:dyDescent="0.25">
      <c r="A1413" s="22" t="s">
        <v>660</v>
      </c>
      <c r="B1413" s="23">
        <v>0</v>
      </c>
      <c r="C1413" s="24"/>
      <c r="D1413" s="25"/>
    </row>
    <row r="1414" spans="1:4" x14ac:dyDescent="0.25">
      <c r="A1414" s="22" t="s">
        <v>970</v>
      </c>
      <c r="B1414" s="23">
        <v>1</v>
      </c>
      <c r="C1414" s="24"/>
      <c r="D1414" s="25"/>
    </row>
    <row r="1415" spans="1:4" x14ac:dyDescent="0.25">
      <c r="A1415" s="22" t="s">
        <v>1667</v>
      </c>
      <c r="B1415" s="23">
        <v>0</v>
      </c>
      <c r="C1415" s="24"/>
      <c r="D1415" s="25"/>
    </row>
    <row r="1416" spans="1:4" x14ac:dyDescent="0.25">
      <c r="A1416" s="22" t="s">
        <v>1668</v>
      </c>
      <c r="B1416" s="23">
        <v>2</v>
      </c>
      <c r="C1416" s="24"/>
      <c r="D1416" s="25"/>
    </row>
    <row r="1417" spans="1:4" x14ac:dyDescent="0.25">
      <c r="A1417" s="22" t="s">
        <v>1669</v>
      </c>
      <c r="B1417" s="23">
        <v>0</v>
      </c>
      <c r="C1417" s="24"/>
      <c r="D1417" s="25"/>
    </row>
    <row r="1418" spans="1:4" x14ac:dyDescent="0.25">
      <c r="A1418" s="22" t="s">
        <v>272</v>
      </c>
      <c r="B1418" s="23">
        <v>-2</v>
      </c>
      <c r="C1418" s="24"/>
      <c r="D1418" s="25"/>
    </row>
    <row r="1419" spans="1:4" x14ac:dyDescent="0.25">
      <c r="A1419" s="22" t="s">
        <v>223</v>
      </c>
      <c r="B1419" s="23">
        <v>1</v>
      </c>
      <c r="C1419" s="24"/>
      <c r="D1419" s="25"/>
    </row>
    <row r="1420" spans="1:4" x14ac:dyDescent="0.25">
      <c r="A1420" s="22" t="s">
        <v>170</v>
      </c>
      <c r="B1420" s="23">
        <v>0</v>
      </c>
      <c r="C1420" s="24"/>
      <c r="D1420" s="25"/>
    </row>
    <row r="1421" spans="1:4" x14ac:dyDescent="0.25">
      <c r="A1421" s="22" t="s">
        <v>108</v>
      </c>
      <c r="B1421" s="23">
        <v>1</v>
      </c>
      <c r="C1421" s="24"/>
      <c r="D1421" s="25"/>
    </row>
    <row r="1422" spans="1:4" x14ac:dyDescent="0.25">
      <c r="A1422" s="22" t="s">
        <v>1670</v>
      </c>
      <c r="B1422" s="23">
        <v>0</v>
      </c>
      <c r="C1422" s="24"/>
      <c r="D1422" s="25"/>
    </row>
    <row r="1423" spans="1:4" x14ac:dyDescent="0.25">
      <c r="A1423" s="22" t="s">
        <v>1671</v>
      </c>
      <c r="B1423" s="23">
        <v>0</v>
      </c>
      <c r="C1423" s="24"/>
      <c r="D1423" s="25"/>
    </row>
    <row r="1424" spans="1:4" x14ac:dyDescent="0.25">
      <c r="A1424" s="22" t="s">
        <v>1672</v>
      </c>
      <c r="B1424" s="23">
        <v>0</v>
      </c>
      <c r="C1424" s="24"/>
      <c r="D1424" s="25"/>
    </row>
    <row r="1425" spans="1:4" x14ac:dyDescent="0.25">
      <c r="A1425" s="22" t="s">
        <v>1024</v>
      </c>
      <c r="B1425" s="23">
        <v>-4</v>
      </c>
      <c r="C1425" s="24"/>
      <c r="D1425" s="25"/>
    </row>
    <row r="1426" spans="1:4" x14ac:dyDescent="0.25">
      <c r="A1426" s="22" t="s">
        <v>1673</v>
      </c>
      <c r="B1426" s="23">
        <v>0</v>
      </c>
      <c r="C1426" s="24"/>
      <c r="D1426" s="25"/>
    </row>
    <row r="1427" spans="1:4" x14ac:dyDescent="0.25">
      <c r="A1427" s="22" t="s">
        <v>1674</v>
      </c>
      <c r="B1427" s="23">
        <v>0</v>
      </c>
      <c r="C1427" s="24"/>
      <c r="D1427" s="25"/>
    </row>
    <row r="1428" spans="1:4" x14ac:dyDescent="0.25">
      <c r="A1428" s="22" t="s">
        <v>1675</v>
      </c>
      <c r="B1428" s="23">
        <v>0</v>
      </c>
      <c r="C1428" s="24"/>
      <c r="D1428" s="25"/>
    </row>
    <row r="1429" spans="1:4" x14ac:dyDescent="0.25">
      <c r="A1429" s="22" t="s">
        <v>907</v>
      </c>
      <c r="B1429" s="23">
        <v>2</v>
      </c>
      <c r="C1429" s="24"/>
      <c r="D1429" s="25"/>
    </row>
    <row r="1430" spans="1:4" x14ac:dyDescent="0.25">
      <c r="A1430" s="22" t="s">
        <v>922</v>
      </c>
      <c r="B1430" s="23">
        <v>2</v>
      </c>
      <c r="C1430" s="24"/>
      <c r="D1430" s="25"/>
    </row>
    <row r="1431" spans="1:4" x14ac:dyDescent="0.25">
      <c r="A1431" s="22" t="s">
        <v>1676</v>
      </c>
      <c r="B1431" s="23">
        <v>0</v>
      </c>
      <c r="C1431" s="24"/>
      <c r="D1431" s="25"/>
    </row>
    <row r="1432" spans="1:4" x14ac:dyDescent="0.25">
      <c r="A1432" s="22" t="s">
        <v>1677</v>
      </c>
      <c r="B1432" s="23">
        <v>0</v>
      </c>
      <c r="C1432" s="24"/>
      <c r="D1432" s="25"/>
    </row>
    <row r="1433" spans="1:4" x14ac:dyDescent="0.25">
      <c r="A1433" s="22" t="s">
        <v>1678</v>
      </c>
      <c r="B1433" s="23">
        <v>0</v>
      </c>
      <c r="C1433" s="24"/>
      <c r="D1433" s="25"/>
    </row>
    <row r="1434" spans="1:4" x14ac:dyDescent="0.25">
      <c r="A1434" s="22" t="s">
        <v>787</v>
      </c>
      <c r="B1434" s="23">
        <v>0</v>
      </c>
      <c r="C1434" s="24"/>
      <c r="D1434" s="25"/>
    </row>
    <row r="1435" spans="1:4" x14ac:dyDescent="0.25">
      <c r="A1435" s="22" t="s">
        <v>1679</v>
      </c>
      <c r="B1435" s="23">
        <v>0</v>
      </c>
      <c r="C1435" s="24"/>
      <c r="D1435" s="25"/>
    </row>
    <row r="1436" spans="1:4" x14ac:dyDescent="0.25">
      <c r="A1436" s="22" t="s">
        <v>246</v>
      </c>
      <c r="B1436" s="23">
        <v>0</v>
      </c>
      <c r="C1436" s="24"/>
      <c r="D1436" s="25"/>
    </row>
    <row r="1437" spans="1:4" x14ac:dyDescent="0.25">
      <c r="A1437" s="22" t="s">
        <v>1680</v>
      </c>
      <c r="B1437" s="23">
        <v>0</v>
      </c>
      <c r="C1437" s="24"/>
      <c r="D1437" s="25"/>
    </row>
    <row r="1438" spans="1:4" x14ac:dyDescent="0.25">
      <c r="A1438" s="22" t="s">
        <v>1681</v>
      </c>
      <c r="B1438" s="23">
        <v>0</v>
      </c>
      <c r="C1438" s="24"/>
      <c r="D1438" s="25"/>
    </row>
    <row r="1439" spans="1:4" x14ac:dyDescent="0.25">
      <c r="A1439" s="22" t="s">
        <v>151</v>
      </c>
      <c r="B1439" s="23">
        <v>-1</v>
      </c>
      <c r="C1439" s="24"/>
      <c r="D1439" s="25"/>
    </row>
    <row r="1440" spans="1:4" x14ac:dyDescent="0.25">
      <c r="A1440" s="22" t="s">
        <v>1682</v>
      </c>
      <c r="B1440" s="23">
        <v>0</v>
      </c>
      <c r="C1440" s="24"/>
      <c r="D1440" s="25"/>
    </row>
    <row r="1441" spans="1:4" x14ac:dyDescent="0.25">
      <c r="A1441" s="22" t="s">
        <v>1683</v>
      </c>
      <c r="B1441" s="23">
        <v>0</v>
      </c>
      <c r="C1441" s="24"/>
      <c r="D1441" s="25"/>
    </row>
    <row r="1442" spans="1:4" x14ac:dyDescent="0.25">
      <c r="A1442" s="22" t="s">
        <v>879</v>
      </c>
      <c r="B1442" s="23">
        <v>1</v>
      </c>
      <c r="C1442" s="24"/>
      <c r="D1442" s="25"/>
    </row>
    <row r="1443" spans="1:4" x14ac:dyDescent="0.25">
      <c r="A1443" s="22" t="s">
        <v>1684</v>
      </c>
      <c r="B1443" s="23">
        <v>0</v>
      </c>
      <c r="C1443" s="24"/>
      <c r="D1443" s="25"/>
    </row>
    <row r="1444" spans="1:4" x14ac:dyDescent="0.25">
      <c r="A1444" s="22" t="s">
        <v>1685</v>
      </c>
      <c r="B1444" s="23">
        <v>0</v>
      </c>
      <c r="C1444" s="24"/>
      <c r="D1444" s="25"/>
    </row>
    <row r="1445" spans="1:4" x14ac:dyDescent="0.25">
      <c r="A1445" s="22" t="s">
        <v>300</v>
      </c>
      <c r="B1445" s="23">
        <v>1</v>
      </c>
      <c r="C1445" s="24"/>
      <c r="D1445" s="25"/>
    </row>
    <row r="1446" spans="1:4" x14ac:dyDescent="0.25">
      <c r="A1446" s="22" t="s">
        <v>1686</v>
      </c>
      <c r="B1446" s="23">
        <v>0</v>
      </c>
      <c r="C1446" s="24"/>
      <c r="D1446" s="25"/>
    </row>
    <row r="1447" spans="1:4" x14ac:dyDescent="0.25">
      <c r="A1447" s="22" t="s">
        <v>343</v>
      </c>
      <c r="B1447" s="23">
        <v>1</v>
      </c>
      <c r="C1447" s="24"/>
      <c r="D1447" s="25"/>
    </row>
    <row r="1448" spans="1:4" x14ac:dyDescent="0.25">
      <c r="A1448" s="22" t="s">
        <v>971</v>
      </c>
      <c r="B1448" s="23">
        <v>-1</v>
      </c>
      <c r="C1448" s="24"/>
      <c r="D1448" s="25"/>
    </row>
    <row r="1449" spans="1:4" x14ac:dyDescent="0.25">
      <c r="A1449" s="22" t="s">
        <v>1001</v>
      </c>
      <c r="B1449" s="23">
        <v>-5</v>
      </c>
      <c r="C1449" s="24"/>
      <c r="D1449" s="25"/>
    </row>
    <row r="1450" spans="1:4" x14ac:dyDescent="0.25">
      <c r="A1450" s="22" t="s">
        <v>994</v>
      </c>
      <c r="B1450" s="23">
        <v>-1</v>
      </c>
      <c r="C1450" s="24"/>
      <c r="D1450" s="25"/>
    </row>
    <row r="1451" spans="1:4" x14ac:dyDescent="0.25">
      <c r="A1451" s="22" t="s">
        <v>974</v>
      </c>
      <c r="B1451" s="23">
        <v>0</v>
      </c>
      <c r="C1451" s="24"/>
      <c r="D1451" s="25"/>
    </row>
    <row r="1452" spans="1:4" x14ac:dyDescent="0.25">
      <c r="A1452" s="22" t="s">
        <v>975</v>
      </c>
      <c r="B1452" s="23">
        <v>0</v>
      </c>
      <c r="C1452" s="24"/>
      <c r="D1452" s="25"/>
    </row>
    <row r="1453" spans="1:4" x14ac:dyDescent="0.25">
      <c r="A1453" s="22" t="s">
        <v>1687</v>
      </c>
      <c r="B1453" s="23">
        <v>0</v>
      </c>
      <c r="C1453" s="24"/>
      <c r="D1453" s="25"/>
    </row>
    <row r="1454" spans="1:4" x14ac:dyDescent="0.25">
      <c r="A1454" s="22" t="s">
        <v>1008</v>
      </c>
      <c r="B1454" s="23">
        <v>-2</v>
      </c>
      <c r="C1454" s="24"/>
      <c r="D1454" s="25"/>
    </row>
    <row r="1455" spans="1:4" x14ac:dyDescent="0.25">
      <c r="A1455" s="22" t="s">
        <v>976</v>
      </c>
      <c r="B1455" s="23">
        <v>-4</v>
      </c>
      <c r="C1455" s="24"/>
      <c r="D1455" s="25"/>
    </row>
    <row r="1456" spans="1:4" x14ac:dyDescent="0.25">
      <c r="A1456" s="22" t="s">
        <v>1688</v>
      </c>
      <c r="B1456" s="23">
        <v>0</v>
      </c>
      <c r="C1456" s="24"/>
      <c r="D1456" s="25"/>
    </row>
    <row r="1457" spans="1:4" x14ac:dyDescent="0.25">
      <c r="A1457" s="22" t="s">
        <v>1005</v>
      </c>
      <c r="B1457" s="23">
        <v>-1</v>
      </c>
      <c r="C1457" s="24"/>
      <c r="D1457" s="25"/>
    </row>
    <row r="1458" spans="1:4" x14ac:dyDescent="0.25">
      <c r="A1458" s="22" t="s">
        <v>1689</v>
      </c>
      <c r="B1458" s="23">
        <v>0</v>
      </c>
      <c r="C1458" s="24"/>
      <c r="D1458" s="25"/>
    </row>
    <row r="1459" spans="1:4" x14ac:dyDescent="0.25">
      <c r="A1459" s="22" t="s">
        <v>1013</v>
      </c>
      <c r="B1459" s="23">
        <v>-1</v>
      </c>
      <c r="C1459" s="24"/>
      <c r="D1459" s="25"/>
    </row>
    <row r="1460" spans="1:4" x14ac:dyDescent="0.25">
      <c r="A1460" s="22" t="s">
        <v>989</v>
      </c>
      <c r="B1460" s="23">
        <v>-1</v>
      </c>
      <c r="C1460" s="24"/>
      <c r="D1460" s="25"/>
    </row>
    <row r="1461" spans="1:4" x14ac:dyDescent="0.25">
      <c r="A1461" s="22" t="s">
        <v>1019</v>
      </c>
      <c r="B1461" s="23">
        <v>-1</v>
      </c>
      <c r="C1461" s="24"/>
      <c r="D1461" s="25"/>
    </row>
    <row r="1462" spans="1:4" x14ac:dyDescent="0.25">
      <c r="A1462" s="22" t="s">
        <v>991</v>
      </c>
      <c r="B1462" s="23">
        <v>-2</v>
      </c>
      <c r="C1462" s="24"/>
      <c r="D1462" s="25"/>
    </row>
    <row r="1463" spans="1:4" x14ac:dyDescent="0.25">
      <c r="A1463" s="22" t="s">
        <v>992</v>
      </c>
      <c r="B1463" s="23">
        <v>-2</v>
      </c>
      <c r="C1463" s="24"/>
      <c r="D1463" s="25"/>
    </row>
    <row r="1464" spans="1:4" x14ac:dyDescent="0.25">
      <c r="A1464" s="22" t="s">
        <v>995</v>
      </c>
      <c r="B1464" s="23">
        <v>-1</v>
      </c>
      <c r="C1464" s="24"/>
      <c r="D1464" s="25"/>
    </row>
    <row r="1465" spans="1:4" x14ac:dyDescent="0.25">
      <c r="A1465" s="22" t="s">
        <v>996</v>
      </c>
      <c r="B1465" s="23">
        <v>-1</v>
      </c>
      <c r="C1465" s="24"/>
      <c r="D1465" s="25"/>
    </row>
    <row r="1466" spans="1:4" x14ac:dyDescent="0.25">
      <c r="A1466" s="22" t="s">
        <v>1011</v>
      </c>
      <c r="B1466" s="23">
        <v>-1</v>
      </c>
      <c r="C1466" s="24"/>
      <c r="D1466" s="25"/>
    </row>
    <row r="1467" spans="1:4" x14ac:dyDescent="0.25">
      <c r="A1467" s="22" t="s">
        <v>1020</v>
      </c>
      <c r="B1467" s="23">
        <v>-1</v>
      </c>
      <c r="C1467" s="24"/>
      <c r="D1467" s="25"/>
    </row>
    <row r="1468" spans="1:4" x14ac:dyDescent="0.25">
      <c r="A1468" s="22" t="s">
        <v>1016</v>
      </c>
      <c r="B1468" s="23">
        <v>-1</v>
      </c>
      <c r="C1468" s="24"/>
      <c r="D1468" s="25"/>
    </row>
    <row r="1469" spans="1:4" x14ac:dyDescent="0.25">
      <c r="A1469" s="22" t="s">
        <v>998</v>
      </c>
      <c r="B1469" s="23">
        <v>0</v>
      </c>
      <c r="C1469" s="24"/>
      <c r="D1469" s="25"/>
    </row>
    <row r="1470" spans="1:4" x14ac:dyDescent="0.25">
      <c r="A1470" s="22" t="s">
        <v>997</v>
      </c>
      <c r="B1470" s="23">
        <v>2</v>
      </c>
      <c r="C1470" s="24"/>
      <c r="D1470" s="25"/>
    </row>
    <row r="1471" spans="1:4" x14ac:dyDescent="0.25">
      <c r="A1471" s="22" t="s">
        <v>999</v>
      </c>
      <c r="B1471" s="23">
        <v>1</v>
      </c>
      <c r="C1471" s="24"/>
      <c r="D1471" s="25"/>
    </row>
    <row r="1472" spans="1:4" x14ac:dyDescent="0.25">
      <c r="A1472" s="22" t="s">
        <v>1022</v>
      </c>
      <c r="B1472" s="23">
        <v>-7</v>
      </c>
      <c r="C1472" s="24"/>
      <c r="D1472" s="25"/>
    </row>
    <row r="1473" spans="1:4" x14ac:dyDescent="0.25">
      <c r="A1473" s="22" t="s">
        <v>1690</v>
      </c>
      <c r="B1473" s="23">
        <v>0</v>
      </c>
      <c r="C1473" s="24"/>
      <c r="D1473" s="25"/>
    </row>
    <row r="1474" spans="1:4" x14ac:dyDescent="0.25">
      <c r="A1474" s="22" t="s">
        <v>1691</v>
      </c>
      <c r="B1474" s="23">
        <v>0</v>
      </c>
      <c r="C1474" s="24"/>
      <c r="D1474" s="25"/>
    </row>
    <row r="1475" spans="1:4" x14ac:dyDescent="0.25">
      <c r="A1475" s="22" t="s">
        <v>980</v>
      </c>
      <c r="B1475" s="23">
        <v>1</v>
      </c>
      <c r="C1475" s="24"/>
      <c r="D1475" s="25"/>
    </row>
    <row r="1476" spans="1:4" x14ac:dyDescent="0.25">
      <c r="A1476" s="22" t="s">
        <v>1025</v>
      </c>
      <c r="B1476" s="23">
        <v>0</v>
      </c>
      <c r="C1476" s="24"/>
      <c r="D1476" s="25"/>
    </row>
    <row r="1477" spans="1:4" x14ac:dyDescent="0.25">
      <c r="A1477" s="22" t="s">
        <v>981</v>
      </c>
      <c r="B1477" s="23">
        <v>0</v>
      </c>
      <c r="C1477" s="24"/>
      <c r="D1477" s="25"/>
    </row>
    <row r="1478" spans="1:4" x14ac:dyDescent="0.25">
      <c r="A1478" s="22" t="s">
        <v>1692</v>
      </c>
      <c r="B1478" s="23">
        <v>0</v>
      </c>
      <c r="C1478" s="24"/>
      <c r="D1478" s="25"/>
    </row>
    <row r="1479" spans="1:4" x14ac:dyDescent="0.25">
      <c r="A1479" s="22" t="s">
        <v>983</v>
      </c>
      <c r="B1479" s="23">
        <v>1</v>
      </c>
      <c r="C1479" s="24"/>
      <c r="D1479" s="25"/>
    </row>
    <row r="1480" spans="1:4" x14ac:dyDescent="0.25">
      <c r="A1480" s="22" t="s">
        <v>982</v>
      </c>
      <c r="B1480" s="23">
        <v>0</v>
      </c>
      <c r="C1480" s="24"/>
      <c r="D1480" s="25"/>
    </row>
    <row r="1481" spans="1:4" x14ac:dyDescent="0.25">
      <c r="A1481" s="22" t="s">
        <v>984</v>
      </c>
      <c r="B1481" s="23">
        <v>0</v>
      </c>
      <c r="C1481" s="24"/>
      <c r="D1481" s="25"/>
    </row>
    <row r="1482" spans="1:4" x14ac:dyDescent="0.25">
      <c r="A1482" s="22" t="s">
        <v>1693</v>
      </c>
      <c r="B1482" s="23">
        <v>0</v>
      </c>
      <c r="C1482" s="24"/>
      <c r="D1482" s="25"/>
    </row>
    <row r="1483" spans="1:4" x14ac:dyDescent="0.25">
      <c r="A1483" s="22" t="s">
        <v>1694</v>
      </c>
      <c r="B1483" s="23">
        <v>0</v>
      </c>
      <c r="C1483" s="24"/>
      <c r="D1483" s="25"/>
    </row>
    <row r="1484" spans="1:4" x14ac:dyDescent="0.25">
      <c r="A1484" s="22" t="s">
        <v>1695</v>
      </c>
      <c r="B1484" s="23">
        <v>-1</v>
      </c>
      <c r="C1484" s="24"/>
      <c r="D1484" s="25"/>
    </row>
    <row r="1485" spans="1:4" x14ac:dyDescent="0.25">
      <c r="A1485" s="22" t="s">
        <v>1696</v>
      </c>
      <c r="B1485" s="23">
        <v>0</v>
      </c>
      <c r="C1485" s="24"/>
      <c r="D1485" s="25"/>
    </row>
    <row r="1486" spans="1:4" x14ac:dyDescent="0.25">
      <c r="A1486" s="22" t="s">
        <v>1697</v>
      </c>
      <c r="B1486" s="23">
        <v>-1</v>
      </c>
      <c r="C1486" s="24"/>
      <c r="D1486" s="25"/>
    </row>
    <row r="1487" spans="1:4" x14ac:dyDescent="0.25">
      <c r="A1487" s="22" t="s">
        <v>1698</v>
      </c>
      <c r="B1487" s="23">
        <v>0</v>
      </c>
      <c r="C1487" s="24"/>
      <c r="D1487" s="25"/>
    </row>
    <row r="1488" spans="1:4" x14ac:dyDescent="0.25">
      <c r="B1488" s="17"/>
    </row>
    <row r="1489" spans="2:2" x14ac:dyDescent="0.25">
      <c r="B1489" s="17"/>
    </row>
    <row r="1490" spans="2:2" x14ac:dyDescent="0.25">
      <c r="B1490" s="17"/>
    </row>
    <row r="1491" spans="2:2" x14ac:dyDescent="0.25">
      <c r="B1491" s="17"/>
    </row>
    <row r="1492" spans="2:2" x14ac:dyDescent="0.25">
      <c r="B1492" s="17"/>
    </row>
    <row r="1493" spans="2:2" x14ac:dyDescent="0.25">
      <c r="B1493" s="17"/>
    </row>
    <row r="1494" spans="2:2" x14ac:dyDescent="0.25">
      <c r="B1494" s="17"/>
    </row>
    <row r="1495" spans="2:2" x14ac:dyDescent="0.25">
      <c r="B1495" s="17"/>
    </row>
    <row r="1496" spans="2:2" x14ac:dyDescent="0.25">
      <c r="B1496" s="17"/>
    </row>
    <row r="1497" spans="2:2" x14ac:dyDescent="0.25">
      <c r="B1497" s="17"/>
    </row>
    <row r="1498" spans="2:2" x14ac:dyDescent="0.25">
      <c r="B1498" s="17"/>
    </row>
    <row r="1499" spans="2:2" x14ac:dyDescent="0.25">
      <c r="B1499" s="17"/>
    </row>
    <row r="1500" spans="2:2" x14ac:dyDescent="0.25">
      <c r="B1500" s="17"/>
    </row>
    <row r="1501" spans="2:2" x14ac:dyDescent="0.25">
      <c r="B1501" s="17"/>
    </row>
    <row r="1502" spans="2:2" x14ac:dyDescent="0.25">
      <c r="B1502" s="17"/>
    </row>
    <row r="1503" spans="2:2" x14ac:dyDescent="0.25">
      <c r="B1503" s="17"/>
    </row>
    <row r="1504" spans="2:2" x14ac:dyDescent="0.25">
      <c r="B1504" s="17"/>
    </row>
    <row r="1505" spans="2:2" x14ac:dyDescent="0.25">
      <c r="B1505" s="17"/>
    </row>
    <row r="1506" spans="2:2" x14ac:dyDescent="0.25">
      <c r="B1506" s="17"/>
    </row>
    <row r="1507" spans="2:2" x14ac:dyDescent="0.25">
      <c r="B1507" s="17"/>
    </row>
    <row r="1508" spans="2:2" x14ac:dyDescent="0.25">
      <c r="B1508" s="17"/>
    </row>
    <row r="1509" spans="2:2" x14ac:dyDescent="0.25">
      <c r="B1509" s="17"/>
    </row>
    <row r="1510" spans="2:2" x14ac:dyDescent="0.25">
      <c r="B1510" s="17"/>
    </row>
    <row r="1511" spans="2:2" x14ac:dyDescent="0.25">
      <c r="B1511" s="17"/>
    </row>
    <row r="1512" spans="2:2" x14ac:dyDescent="0.25">
      <c r="B1512" s="17"/>
    </row>
    <row r="1513" spans="2:2" x14ac:dyDescent="0.25">
      <c r="B1513" s="17"/>
    </row>
    <row r="1514" spans="2:2" x14ac:dyDescent="0.25">
      <c r="B1514" s="17"/>
    </row>
    <row r="1515" spans="2:2" x14ac:dyDescent="0.25">
      <c r="B1515" s="17"/>
    </row>
    <row r="1516" spans="2:2" x14ac:dyDescent="0.25">
      <c r="B1516" s="17"/>
    </row>
    <row r="1517" spans="2:2" x14ac:dyDescent="0.25">
      <c r="B1517" s="17"/>
    </row>
    <row r="1518" spans="2:2" x14ac:dyDescent="0.25">
      <c r="B1518" s="17"/>
    </row>
    <row r="1519" spans="2:2" x14ac:dyDescent="0.25">
      <c r="B1519" s="17"/>
    </row>
    <row r="1520" spans="2:2" x14ac:dyDescent="0.25">
      <c r="B1520" s="17"/>
    </row>
    <row r="1521" spans="2:2" x14ac:dyDescent="0.25">
      <c r="B1521" s="17"/>
    </row>
    <row r="1522" spans="2:2" x14ac:dyDescent="0.25">
      <c r="B1522" s="17"/>
    </row>
    <row r="1523" spans="2:2" x14ac:dyDescent="0.25">
      <c r="B1523" s="17"/>
    </row>
    <row r="1524" spans="2:2" x14ac:dyDescent="0.25">
      <c r="B1524" s="17"/>
    </row>
    <row r="1525" spans="2:2" x14ac:dyDescent="0.25">
      <c r="B1525" s="17"/>
    </row>
    <row r="1526" spans="2:2" x14ac:dyDescent="0.25">
      <c r="B1526" s="17"/>
    </row>
    <row r="1527" spans="2:2" x14ac:dyDescent="0.25">
      <c r="B1527" s="17"/>
    </row>
    <row r="1528" spans="2:2" x14ac:dyDescent="0.25">
      <c r="B1528" s="17"/>
    </row>
    <row r="1529" spans="2:2" x14ac:dyDescent="0.25">
      <c r="B1529" s="17"/>
    </row>
    <row r="1530" spans="2:2" x14ac:dyDescent="0.25">
      <c r="B1530" s="17"/>
    </row>
    <row r="1531" spans="2:2" x14ac:dyDescent="0.25">
      <c r="B1531" s="17"/>
    </row>
    <row r="1532" spans="2:2" x14ac:dyDescent="0.25">
      <c r="B1532" s="17"/>
    </row>
    <row r="1533" spans="2:2" x14ac:dyDescent="0.25">
      <c r="B1533" s="17"/>
    </row>
    <row r="1534" spans="2:2" x14ac:dyDescent="0.25">
      <c r="B1534" s="17"/>
    </row>
    <row r="1535" spans="2:2" x14ac:dyDescent="0.25">
      <c r="B1535" s="17"/>
    </row>
    <row r="1536" spans="2:2" x14ac:dyDescent="0.25">
      <c r="B1536" s="17"/>
    </row>
    <row r="1537" spans="2:2" x14ac:dyDescent="0.25">
      <c r="B1537" s="17"/>
    </row>
    <row r="1538" spans="2:2" x14ac:dyDescent="0.25">
      <c r="B1538" s="17"/>
    </row>
    <row r="1539" spans="2:2" x14ac:dyDescent="0.25">
      <c r="B1539" s="17"/>
    </row>
    <row r="1540" spans="2:2" x14ac:dyDescent="0.25">
      <c r="B1540" s="17"/>
    </row>
    <row r="1541" spans="2:2" x14ac:dyDescent="0.25">
      <c r="B1541" s="17"/>
    </row>
    <row r="1542" spans="2:2" x14ac:dyDescent="0.25">
      <c r="B1542" s="17"/>
    </row>
    <row r="1543" spans="2:2" x14ac:dyDescent="0.25">
      <c r="B1543" s="17"/>
    </row>
    <row r="1544" spans="2:2" x14ac:dyDescent="0.25">
      <c r="B1544" s="17"/>
    </row>
    <row r="1545" spans="2:2" x14ac:dyDescent="0.25">
      <c r="B1545" s="17"/>
    </row>
    <row r="1546" spans="2:2" x14ac:dyDescent="0.25">
      <c r="B1546" s="17"/>
    </row>
    <row r="1547" spans="2:2" x14ac:dyDescent="0.25">
      <c r="B1547" s="17"/>
    </row>
    <row r="1548" spans="2:2" x14ac:dyDescent="0.25">
      <c r="B1548" s="17"/>
    </row>
    <row r="1549" spans="2:2" x14ac:dyDescent="0.25">
      <c r="B1549" s="17"/>
    </row>
    <row r="1550" spans="2:2" x14ac:dyDescent="0.25">
      <c r="B1550" s="17"/>
    </row>
    <row r="1551" spans="2:2" x14ac:dyDescent="0.25">
      <c r="B1551" s="17"/>
    </row>
    <row r="1552" spans="2:2" x14ac:dyDescent="0.25">
      <c r="B1552" s="17"/>
    </row>
    <row r="1553" spans="2:2" x14ac:dyDescent="0.25">
      <c r="B1553" s="17"/>
    </row>
    <row r="1554" spans="2:2" x14ac:dyDescent="0.25">
      <c r="B1554" s="17"/>
    </row>
    <row r="1555" spans="2:2" x14ac:dyDescent="0.25">
      <c r="B1555" s="17"/>
    </row>
    <row r="1556" spans="2:2" x14ac:dyDescent="0.25">
      <c r="B1556" s="17"/>
    </row>
    <row r="1557" spans="2:2" x14ac:dyDescent="0.25">
      <c r="B1557" s="17"/>
    </row>
    <row r="1558" spans="2:2" x14ac:dyDescent="0.25">
      <c r="B1558" s="17"/>
    </row>
    <row r="1559" spans="2:2" x14ac:dyDescent="0.25">
      <c r="B1559" s="17"/>
    </row>
    <row r="1560" spans="2:2" x14ac:dyDescent="0.25">
      <c r="B1560" s="17"/>
    </row>
    <row r="1561" spans="2:2" x14ac:dyDescent="0.25">
      <c r="B1561" s="17"/>
    </row>
    <row r="1562" spans="2:2" x14ac:dyDescent="0.25">
      <c r="B1562" s="17"/>
    </row>
    <row r="1563" spans="2:2" x14ac:dyDescent="0.25">
      <c r="B1563" s="17"/>
    </row>
    <row r="1564" spans="2:2" x14ac:dyDescent="0.25">
      <c r="B1564" s="17"/>
    </row>
    <row r="1565" spans="2:2" x14ac:dyDescent="0.25">
      <c r="B1565" s="17"/>
    </row>
    <row r="1566" spans="2:2" x14ac:dyDescent="0.25">
      <c r="B1566" s="17"/>
    </row>
    <row r="1567" spans="2:2" x14ac:dyDescent="0.25">
      <c r="B1567" s="17"/>
    </row>
    <row r="1568" spans="2:2" x14ac:dyDescent="0.25">
      <c r="B1568" s="17"/>
    </row>
    <row r="1569" spans="2:2" x14ac:dyDescent="0.25">
      <c r="B1569" s="17"/>
    </row>
    <row r="1570" spans="2:2" x14ac:dyDescent="0.25">
      <c r="B1570" s="17"/>
    </row>
    <row r="1571" spans="2:2" x14ac:dyDescent="0.25">
      <c r="B1571" s="17"/>
    </row>
    <row r="1572" spans="2:2" x14ac:dyDescent="0.25">
      <c r="B1572" s="17"/>
    </row>
    <row r="1573" spans="2:2" x14ac:dyDescent="0.25">
      <c r="B1573" s="17"/>
    </row>
    <row r="1574" spans="2:2" x14ac:dyDescent="0.25">
      <c r="B1574" s="17"/>
    </row>
    <row r="1575" spans="2:2" x14ac:dyDescent="0.25">
      <c r="B1575" s="17"/>
    </row>
    <row r="1576" spans="2:2" x14ac:dyDescent="0.25">
      <c r="B1576" s="17"/>
    </row>
    <row r="1577" spans="2:2" x14ac:dyDescent="0.25">
      <c r="B1577" s="17"/>
    </row>
    <row r="1578" spans="2:2" x14ac:dyDescent="0.25">
      <c r="B1578" s="17"/>
    </row>
    <row r="1579" spans="2:2" x14ac:dyDescent="0.25">
      <c r="B1579" s="17"/>
    </row>
    <row r="1580" spans="2:2" x14ac:dyDescent="0.25">
      <c r="B1580" s="17"/>
    </row>
    <row r="1581" spans="2:2" x14ac:dyDescent="0.25">
      <c r="B1581" s="17"/>
    </row>
    <row r="1582" spans="2:2" x14ac:dyDescent="0.25">
      <c r="B1582" s="17"/>
    </row>
    <row r="1583" spans="2:2" x14ac:dyDescent="0.25">
      <c r="B1583" s="17"/>
    </row>
    <row r="1584" spans="2:2" x14ac:dyDescent="0.25">
      <c r="B1584" s="17"/>
    </row>
    <row r="1585" spans="2:2" x14ac:dyDescent="0.25">
      <c r="B1585" s="17"/>
    </row>
    <row r="1586" spans="2:2" x14ac:dyDescent="0.25">
      <c r="B1586" s="17"/>
    </row>
    <row r="1587" spans="2:2" x14ac:dyDescent="0.25">
      <c r="B1587" s="17"/>
    </row>
    <row r="1588" spans="2:2" x14ac:dyDescent="0.25">
      <c r="B1588" s="17"/>
    </row>
    <row r="1589" spans="2:2" x14ac:dyDescent="0.25">
      <c r="B1589" s="17"/>
    </row>
    <row r="1590" spans="2:2" x14ac:dyDescent="0.25">
      <c r="B1590" s="17"/>
    </row>
    <row r="1591" spans="2:2" x14ac:dyDescent="0.25">
      <c r="B1591" s="17"/>
    </row>
    <row r="1592" spans="2:2" x14ac:dyDescent="0.25">
      <c r="B1592" s="17"/>
    </row>
    <row r="1593" spans="2:2" x14ac:dyDescent="0.25">
      <c r="B1593" s="17"/>
    </row>
    <row r="1594" spans="2:2" x14ac:dyDescent="0.25">
      <c r="B1594" s="17"/>
    </row>
    <row r="1595" spans="2:2" x14ac:dyDescent="0.25">
      <c r="B1595" s="17"/>
    </row>
    <row r="1596" spans="2:2" x14ac:dyDescent="0.25">
      <c r="B1596" s="17"/>
    </row>
    <row r="1597" spans="2:2" x14ac:dyDescent="0.25">
      <c r="B1597" s="17"/>
    </row>
    <row r="1598" spans="2:2" x14ac:dyDescent="0.25">
      <c r="B1598" s="17"/>
    </row>
    <row r="1599" spans="2:2" x14ac:dyDescent="0.25">
      <c r="B1599" s="17"/>
    </row>
    <row r="1600" spans="2:2" x14ac:dyDescent="0.25">
      <c r="B1600" s="17"/>
    </row>
    <row r="1601" spans="2:2" x14ac:dyDescent="0.25">
      <c r="B1601" s="17"/>
    </row>
    <row r="1602" spans="2:2" x14ac:dyDescent="0.25">
      <c r="B1602" s="17"/>
    </row>
    <row r="1603" spans="2:2" x14ac:dyDescent="0.25">
      <c r="B1603" s="17"/>
    </row>
    <row r="1604" spans="2:2" x14ac:dyDescent="0.25">
      <c r="B1604" s="17"/>
    </row>
    <row r="1605" spans="2:2" x14ac:dyDescent="0.25">
      <c r="B1605" s="17"/>
    </row>
    <row r="1606" spans="2:2" x14ac:dyDescent="0.25">
      <c r="B1606" s="17"/>
    </row>
    <row r="1607" spans="2:2" x14ac:dyDescent="0.25">
      <c r="B1607" s="17"/>
    </row>
    <row r="1608" spans="2:2" x14ac:dyDescent="0.25">
      <c r="B1608" s="17"/>
    </row>
    <row r="1609" spans="2:2" x14ac:dyDescent="0.25">
      <c r="B1609" s="17"/>
    </row>
    <row r="1610" spans="2:2" x14ac:dyDescent="0.25">
      <c r="B1610" s="17"/>
    </row>
    <row r="1611" spans="2:2" x14ac:dyDescent="0.25">
      <c r="B1611" s="17"/>
    </row>
    <row r="1612" spans="2:2" x14ac:dyDescent="0.25">
      <c r="B1612" s="17"/>
    </row>
    <row r="1613" spans="2:2" x14ac:dyDescent="0.25">
      <c r="B1613" s="17"/>
    </row>
    <row r="1614" spans="2:2" x14ac:dyDescent="0.25">
      <c r="B1614" s="17"/>
    </row>
    <row r="1615" spans="2:2" x14ac:dyDescent="0.25">
      <c r="B1615" s="17"/>
    </row>
    <row r="1616" spans="2:2" x14ac:dyDescent="0.25">
      <c r="B1616" s="17"/>
    </row>
    <row r="1617" spans="2:2" x14ac:dyDescent="0.25">
      <c r="B1617" s="17"/>
    </row>
    <row r="1618" spans="2:2" x14ac:dyDescent="0.25">
      <c r="B1618" s="17"/>
    </row>
    <row r="1619" spans="2:2" x14ac:dyDescent="0.25">
      <c r="B1619" s="17"/>
    </row>
    <row r="1620" spans="2:2" x14ac:dyDescent="0.25">
      <c r="B1620" s="17"/>
    </row>
    <row r="1621" spans="2:2" x14ac:dyDescent="0.25">
      <c r="B1621" s="17"/>
    </row>
    <row r="1622" spans="2:2" x14ac:dyDescent="0.25">
      <c r="B1622" s="17"/>
    </row>
    <row r="1623" spans="2:2" x14ac:dyDescent="0.25">
      <c r="B1623" s="17"/>
    </row>
    <row r="1624" spans="2:2" x14ac:dyDescent="0.25">
      <c r="B1624" s="17"/>
    </row>
    <row r="1625" spans="2:2" x14ac:dyDescent="0.25">
      <c r="B1625" s="17"/>
    </row>
    <row r="1626" spans="2:2" x14ac:dyDescent="0.25">
      <c r="B1626" s="17"/>
    </row>
    <row r="1627" spans="2:2" x14ac:dyDescent="0.25">
      <c r="B1627" s="17"/>
    </row>
    <row r="1628" spans="2:2" x14ac:dyDescent="0.25">
      <c r="B1628" s="17"/>
    </row>
    <row r="1629" spans="2:2" x14ac:dyDescent="0.25">
      <c r="B1629" s="17"/>
    </row>
    <row r="1630" spans="2:2" x14ac:dyDescent="0.25">
      <c r="B1630" s="17"/>
    </row>
    <row r="1631" spans="2:2" x14ac:dyDescent="0.25">
      <c r="B1631" s="17"/>
    </row>
    <row r="1632" spans="2:2" x14ac:dyDescent="0.25">
      <c r="B1632" s="17"/>
    </row>
    <row r="1633" spans="2:2" x14ac:dyDescent="0.25">
      <c r="B1633" s="17"/>
    </row>
    <row r="1634" spans="2:2" x14ac:dyDescent="0.25">
      <c r="B1634" s="17"/>
    </row>
    <row r="1635" spans="2:2" x14ac:dyDescent="0.25">
      <c r="B1635" s="17"/>
    </row>
    <row r="1636" spans="2:2" x14ac:dyDescent="0.25">
      <c r="B1636" s="17"/>
    </row>
    <row r="1637" spans="2:2" x14ac:dyDescent="0.25">
      <c r="B1637" s="17"/>
    </row>
    <row r="1638" spans="2:2" x14ac:dyDescent="0.25">
      <c r="B1638" s="17"/>
    </row>
    <row r="1639" spans="2:2" x14ac:dyDescent="0.25">
      <c r="B1639" s="17"/>
    </row>
    <row r="1640" spans="2:2" x14ac:dyDescent="0.25">
      <c r="B1640" s="17"/>
    </row>
    <row r="1641" spans="2:2" x14ac:dyDescent="0.25">
      <c r="B1641" s="17"/>
    </row>
    <row r="1642" spans="2:2" x14ac:dyDescent="0.25">
      <c r="B1642" s="17"/>
    </row>
    <row r="1643" spans="2:2" x14ac:dyDescent="0.25">
      <c r="B1643" s="17"/>
    </row>
    <row r="1644" spans="2:2" x14ac:dyDescent="0.25">
      <c r="B1644" s="17"/>
    </row>
    <row r="1645" spans="2:2" x14ac:dyDescent="0.25">
      <c r="B1645" s="17"/>
    </row>
    <row r="1646" spans="2:2" x14ac:dyDescent="0.25">
      <c r="B1646" s="17"/>
    </row>
    <row r="1647" spans="2:2" x14ac:dyDescent="0.25">
      <c r="B1647" s="17"/>
    </row>
    <row r="1648" spans="2:2" x14ac:dyDescent="0.25">
      <c r="B1648" s="17"/>
    </row>
    <row r="1649" spans="2:2" x14ac:dyDescent="0.25">
      <c r="B1649" s="17"/>
    </row>
    <row r="1650" spans="2:2" x14ac:dyDescent="0.25">
      <c r="B1650" s="17"/>
    </row>
    <row r="1651" spans="2:2" x14ac:dyDescent="0.25">
      <c r="B1651" s="17"/>
    </row>
    <row r="1652" spans="2:2" x14ac:dyDescent="0.25">
      <c r="B1652" s="17"/>
    </row>
    <row r="1653" spans="2:2" x14ac:dyDescent="0.25">
      <c r="B1653" s="17"/>
    </row>
    <row r="1654" spans="2:2" x14ac:dyDescent="0.25">
      <c r="B1654" s="17"/>
    </row>
    <row r="1655" spans="2:2" x14ac:dyDescent="0.25">
      <c r="B1655" s="17"/>
    </row>
    <row r="1656" spans="2:2" x14ac:dyDescent="0.25">
      <c r="B1656" s="17"/>
    </row>
    <row r="1657" spans="2:2" x14ac:dyDescent="0.25">
      <c r="B1657" s="17"/>
    </row>
    <row r="1658" spans="2:2" x14ac:dyDescent="0.25">
      <c r="B1658" s="17"/>
    </row>
    <row r="1659" spans="2:2" x14ac:dyDescent="0.25">
      <c r="B1659" s="17"/>
    </row>
    <row r="1660" spans="2:2" x14ac:dyDescent="0.25">
      <c r="B1660" s="17"/>
    </row>
    <row r="1661" spans="2:2" x14ac:dyDescent="0.25">
      <c r="B1661" s="17"/>
    </row>
    <row r="1662" spans="2:2" x14ac:dyDescent="0.25">
      <c r="B1662" s="17"/>
    </row>
    <row r="1663" spans="2:2" x14ac:dyDescent="0.25">
      <c r="B1663" s="17"/>
    </row>
    <row r="1664" spans="2:2" x14ac:dyDescent="0.25">
      <c r="B1664" s="17"/>
    </row>
    <row r="1665" spans="2:2" x14ac:dyDescent="0.25">
      <c r="B1665" s="17"/>
    </row>
    <row r="1666" spans="2:2" x14ac:dyDescent="0.25">
      <c r="B1666" s="17"/>
    </row>
    <row r="1667" spans="2:2" x14ac:dyDescent="0.25">
      <c r="B1667" s="17"/>
    </row>
    <row r="1668" spans="2:2" x14ac:dyDescent="0.25">
      <c r="B1668" s="17"/>
    </row>
    <row r="1669" spans="2:2" x14ac:dyDescent="0.25">
      <c r="B1669" s="17"/>
    </row>
    <row r="1670" spans="2:2" x14ac:dyDescent="0.25">
      <c r="B1670" s="17"/>
    </row>
    <row r="1671" spans="2:2" x14ac:dyDescent="0.25">
      <c r="B1671" s="17"/>
    </row>
    <row r="1672" spans="2:2" x14ac:dyDescent="0.25">
      <c r="B1672" s="17"/>
    </row>
    <row r="1673" spans="2:2" x14ac:dyDescent="0.25">
      <c r="B1673" s="17"/>
    </row>
    <row r="1674" spans="2:2" x14ac:dyDescent="0.25">
      <c r="B1674" s="17"/>
    </row>
    <row r="1675" spans="2:2" x14ac:dyDescent="0.25">
      <c r="B1675" s="17"/>
    </row>
    <row r="1676" spans="2:2" x14ac:dyDescent="0.25">
      <c r="B1676" s="17"/>
    </row>
    <row r="1677" spans="2:2" x14ac:dyDescent="0.25">
      <c r="B1677" s="17"/>
    </row>
    <row r="1678" spans="2:2" x14ac:dyDescent="0.25">
      <c r="B1678" s="17"/>
    </row>
    <row r="1679" spans="2:2" x14ac:dyDescent="0.25">
      <c r="B1679" s="17"/>
    </row>
    <row r="1680" spans="2:2" x14ac:dyDescent="0.25">
      <c r="B1680" s="17"/>
    </row>
    <row r="1681" spans="2:2" x14ac:dyDescent="0.25">
      <c r="B1681" s="17"/>
    </row>
    <row r="1682" spans="2:2" x14ac:dyDescent="0.25">
      <c r="B1682" s="17"/>
    </row>
    <row r="1683" spans="2:2" x14ac:dyDescent="0.25">
      <c r="B1683" s="17"/>
    </row>
    <row r="1684" spans="2:2" x14ac:dyDescent="0.25">
      <c r="B1684" s="17"/>
    </row>
    <row r="1685" spans="2:2" x14ac:dyDescent="0.25">
      <c r="B1685" s="17"/>
    </row>
    <row r="1686" spans="2:2" x14ac:dyDescent="0.25">
      <c r="B1686" s="17"/>
    </row>
    <row r="1687" spans="2:2" x14ac:dyDescent="0.25">
      <c r="B1687" s="17"/>
    </row>
    <row r="1688" spans="2:2" x14ac:dyDescent="0.25">
      <c r="B1688" s="17"/>
    </row>
    <row r="1689" spans="2:2" x14ac:dyDescent="0.25">
      <c r="B1689" s="17"/>
    </row>
    <row r="1690" spans="2:2" x14ac:dyDescent="0.25">
      <c r="B1690" s="17"/>
    </row>
    <row r="1691" spans="2:2" x14ac:dyDescent="0.25">
      <c r="B1691" s="17"/>
    </row>
    <row r="1692" spans="2:2" x14ac:dyDescent="0.25">
      <c r="B1692" s="17"/>
    </row>
    <row r="1693" spans="2:2" x14ac:dyDescent="0.25">
      <c r="B1693" s="17"/>
    </row>
    <row r="1694" spans="2:2" x14ac:dyDescent="0.25">
      <c r="B1694" s="17"/>
    </row>
    <row r="1695" spans="2:2" x14ac:dyDescent="0.25">
      <c r="B1695" s="17"/>
    </row>
    <row r="1696" spans="2:2" x14ac:dyDescent="0.25">
      <c r="B1696" s="17"/>
    </row>
    <row r="1697" spans="2:2" x14ac:dyDescent="0.25">
      <c r="B1697" s="17"/>
    </row>
    <row r="1698" spans="2:2" x14ac:dyDescent="0.25">
      <c r="B1698" s="17"/>
    </row>
    <row r="1699" spans="2:2" x14ac:dyDescent="0.25">
      <c r="B1699" s="17"/>
    </row>
    <row r="1700" spans="2:2" x14ac:dyDescent="0.25">
      <c r="B1700" s="17"/>
    </row>
    <row r="1701" spans="2:2" x14ac:dyDescent="0.25">
      <c r="B1701" s="17"/>
    </row>
    <row r="1702" spans="2:2" x14ac:dyDescent="0.25">
      <c r="B1702" s="17"/>
    </row>
    <row r="1703" spans="2:2" x14ac:dyDescent="0.25">
      <c r="B1703" s="17"/>
    </row>
    <row r="1704" spans="2:2" x14ac:dyDescent="0.25">
      <c r="B1704" s="17"/>
    </row>
    <row r="1705" spans="2:2" x14ac:dyDescent="0.25">
      <c r="B1705" s="17"/>
    </row>
    <row r="1706" spans="2:2" x14ac:dyDescent="0.25">
      <c r="B1706" s="17"/>
    </row>
    <row r="1707" spans="2:2" x14ac:dyDescent="0.25">
      <c r="B1707" s="17"/>
    </row>
    <row r="1708" spans="2:2" x14ac:dyDescent="0.25">
      <c r="B1708" s="17"/>
    </row>
    <row r="1709" spans="2:2" x14ac:dyDescent="0.25">
      <c r="B1709" s="17"/>
    </row>
    <row r="1710" spans="2:2" x14ac:dyDescent="0.25">
      <c r="B1710" s="17"/>
    </row>
    <row r="1711" spans="2:2" x14ac:dyDescent="0.25">
      <c r="B1711" s="17"/>
    </row>
    <row r="1712" spans="2:2" x14ac:dyDescent="0.25">
      <c r="B1712" s="17"/>
    </row>
    <row r="1713" spans="2:2" x14ac:dyDescent="0.25">
      <c r="B1713" s="17"/>
    </row>
    <row r="1714" spans="2:2" x14ac:dyDescent="0.25">
      <c r="B1714" s="17"/>
    </row>
    <row r="1715" spans="2:2" x14ac:dyDescent="0.25">
      <c r="B1715" s="17"/>
    </row>
    <row r="1716" spans="2:2" x14ac:dyDescent="0.25">
      <c r="B1716" s="17"/>
    </row>
    <row r="1717" spans="2:2" x14ac:dyDescent="0.25">
      <c r="B1717" s="17"/>
    </row>
    <row r="1718" spans="2:2" x14ac:dyDescent="0.25">
      <c r="B1718" s="17"/>
    </row>
    <row r="1719" spans="2:2" x14ac:dyDescent="0.25">
      <c r="B1719" s="17"/>
    </row>
    <row r="1720" spans="2:2" x14ac:dyDescent="0.25">
      <c r="B1720" s="17"/>
    </row>
    <row r="1721" spans="2:2" x14ac:dyDescent="0.25">
      <c r="B1721" s="17"/>
    </row>
    <row r="1722" spans="2:2" x14ac:dyDescent="0.25">
      <c r="B1722" s="17"/>
    </row>
    <row r="1723" spans="2:2" x14ac:dyDescent="0.25">
      <c r="B1723" s="17"/>
    </row>
    <row r="1724" spans="2:2" x14ac:dyDescent="0.25">
      <c r="B1724" s="17"/>
    </row>
    <row r="1725" spans="2:2" x14ac:dyDescent="0.25">
      <c r="B1725" s="17"/>
    </row>
    <row r="1726" spans="2:2" x14ac:dyDescent="0.25">
      <c r="B1726" s="17"/>
    </row>
    <row r="1727" spans="2:2" x14ac:dyDescent="0.25">
      <c r="B1727" s="17"/>
    </row>
    <row r="1728" spans="2:2" x14ac:dyDescent="0.25">
      <c r="B1728" s="17"/>
    </row>
    <row r="1729" spans="2:2" x14ac:dyDescent="0.25">
      <c r="B1729" s="17"/>
    </row>
    <row r="1730" spans="2:2" x14ac:dyDescent="0.25">
      <c r="B1730" s="17"/>
    </row>
    <row r="1731" spans="2:2" x14ac:dyDescent="0.25">
      <c r="B1731" s="17"/>
    </row>
    <row r="1732" spans="2:2" x14ac:dyDescent="0.25">
      <c r="B1732" s="17"/>
    </row>
    <row r="1733" spans="2:2" x14ac:dyDescent="0.25">
      <c r="B1733" s="17"/>
    </row>
    <row r="1734" spans="2:2" x14ac:dyDescent="0.25">
      <c r="B1734" s="17"/>
    </row>
    <row r="1735" spans="2:2" x14ac:dyDescent="0.25">
      <c r="B1735" s="17"/>
    </row>
    <row r="1736" spans="2:2" x14ac:dyDescent="0.25">
      <c r="B1736" s="17"/>
    </row>
    <row r="1737" spans="2:2" x14ac:dyDescent="0.25">
      <c r="B1737" s="17"/>
    </row>
    <row r="1738" spans="2:2" x14ac:dyDescent="0.25">
      <c r="B1738" s="17"/>
    </row>
    <row r="1739" spans="2:2" x14ac:dyDescent="0.25">
      <c r="B1739" s="17"/>
    </row>
    <row r="1740" spans="2:2" x14ac:dyDescent="0.25">
      <c r="B1740" s="17"/>
    </row>
    <row r="1741" spans="2:2" x14ac:dyDescent="0.25">
      <c r="B1741" s="17"/>
    </row>
    <row r="1742" spans="2:2" x14ac:dyDescent="0.25">
      <c r="B1742" s="17"/>
    </row>
    <row r="1743" spans="2:2" x14ac:dyDescent="0.25">
      <c r="B1743" s="17"/>
    </row>
    <row r="1744" spans="2:2" x14ac:dyDescent="0.25">
      <c r="B1744" s="17"/>
    </row>
    <row r="1745" spans="2:2" x14ac:dyDescent="0.25">
      <c r="B1745" s="17"/>
    </row>
    <row r="1746" spans="2:2" x14ac:dyDescent="0.25">
      <c r="B1746" s="17"/>
    </row>
    <row r="1747" spans="2:2" x14ac:dyDescent="0.25">
      <c r="B1747" s="17"/>
    </row>
    <row r="1748" spans="2:2" x14ac:dyDescent="0.25">
      <c r="B1748" s="17"/>
    </row>
    <row r="1749" spans="2:2" x14ac:dyDescent="0.25">
      <c r="B1749" s="17"/>
    </row>
    <row r="1750" spans="2:2" x14ac:dyDescent="0.25">
      <c r="B1750" s="17"/>
    </row>
    <row r="1751" spans="2:2" x14ac:dyDescent="0.25">
      <c r="B1751" s="17"/>
    </row>
    <row r="1752" spans="2:2" x14ac:dyDescent="0.25">
      <c r="B1752" s="17"/>
    </row>
    <row r="1753" spans="2:2" x14ac:dyDescent="0.25">
      <c r="B1753" s="17"/>
    </row>
    <row r="1754" spans="2:2" x14ac:dyDescent="0.25">
      <c r="B1754" s="17"/>
    </row>
    <row r="1755" spans="2:2" x14ac:dyDescent="0.25">
      <c r="B1755" s="17"/>
    </row>
    <row r="1756" spans="2:2" x14ac:dyDescent="0.25">
      <c r="B1756" s="17"/>
    </row>
    <row r="1757" spans="2:2" x14ac:dyDescent="0.25">
      <c r="B1757" s="17"/>
    </row>
    <row r="1758" spans="2:2" x14ac:dyDescent="0.25">
      <c r="B1758" s="17"/>
    </row>
    <row r="1759" spans="2:2" x14ac:dyDescent="0.25">
      <c r="B1759" s="17"/>
    </row>
    <row r="1760" spans="2:2" x14ac:dyDescent="0.25">
      <c r="B1760" s="17"/>
    </row>
    <row r="1761" spans="2:2" x14ac:dyDescent="0.25">
      <c r="B1761" s="17"/>
    </row>
    <row r="1762" spans="2:2" x14ac:dyDescent="0.25">
      <c r="B1762" s="17"/>
    </row>
    <row r="1763" spans="2:2" x14ac:dyDescent="0.25">
      <c r="B1763" s="17"/>
    </row>
    <row r="1764" spans="2:2" x14ac:dyDescent="0.25">
      <c r="B1764" s="17"/>
    </row>
    <row r="1765" spans="2:2" x14ac:dyDescent="0.25">
      <c r="B1765" s="17"/>
    </row>
    <row r="1766" spans="2:2" x14ac:dyDescent="0.25">
      <c r="B1766" s="17"/>
    </row>
    <row r="1767" spans="2:2" x14ac:dyDescent="0.25">
      <c r="B1767" s="17"/>
    </row>
    <row r="1768" spans="2:2" x14ac:dyDescent="0.25">
      <c r="B1768" s="17"/>
    </row>
    <row r="1769" spans="2:2" x14ac:dyDescent="0.25">
      <c r="B1769" s="17"/>
    </row>
    <row r="1770" spans="2:2" x14ac:dyDescent="0.25">
      <c r="B1770" s="17"/>
    </row>
    <row r="1771" spans="2:2" x14ac:dyDescent="0.25">
      <c r="B1771" s="17"/>
    </row>
    <row r="1772" spans="2:2" x14ac:dyDescent="0.25">
      <c r="B1772" s="17"/>
    </row>
    <row r="1773" spans="2:2" x14ac:dyDescent="0.25">
      <c r="B1773" s="17"/>
    </row>
    <row r="1774" spans="2:2" x14ac:dyDescent="0.25">
      <c r="B1774" s="17"/>
    </row>
    <row r="1775" spans="2:2" x14ac:dyDescent="0.25">
      <c r="B1775" s="17"/>
    </row>
    <row r="1776" spans="2:2" x14ac:dyDescent="0.25">
      <c r="B1776" s="17"/>
    </row>
    <row r="1777" spans="2:2" x14ac:dyDescent="0.25">
      <c r="B1777" s="17"/>
    </row>
    <row r="1778" spans="2:2" x14ac:dyDescent="0.25">
      <c r="B1778" s="17"/>
    </row>
    <row r="1779" spans="2:2" x14ac:dyDescent="0.25">
      <c r="B1779" s="17"/>
    </row>
    <row r="1780" spans="2:2" x14ac:dyDescent="0.25">
      <c r="B1780" s="17"/>
    </row>
    <row r="1781" spans="2:2" x14ac:dyDescent="0.25">
      <c r="B1781" s="17"/>
    </row>
    <row r="1782" spans="2:2" x14ac:dyDescent="0.25">
      <c r="B1782" s="17"/>
    </row>
    <row r="1783" spans="2:2" x14ac:dyDescent="0.25">
      <c r="B1783" s="17"/>
    </row>
    <row r="1784" spans="2:2" x14ac:dyDescent="0.25">
      <c r="B1784" s="17"/>
    </row>
    <row r="1785" spans="2:2" x14ac:dyDescent="0.25">
      <c r="B1785" s="17"/>
    </row>
    <row r="1786" spans="2:2" x14ac:dyDescent="0.25">
      <c r="B1786" s="17"/>
    </row>
    <row r="1787" spans="2:2" x14ac:dyDescent="0.25">
      <c r="B1787" s="17"/>
    </row>
    <row r="1788" spans="2:2" x14ac:dyDescent="0.25">
      <c r="B1788" s="17"/>
    </row>
    <row r="1789" spans="2:2" x14ac:dyDescent="0.25">
      <c r="B1789" s="17"/>
    </row>
    <row r="1790" spans="2:2" x14ac:dyDescent="0.25">
      <c r="B1790" s="17"/>
    </row>
    <row r="1791" spans="2:2" x14ac:dyDescent="0.25">
      <c r="B1791" s="17"/>
    </row>
    <row r="1792" spans="2:2" x14ac:dyDescent="0.25">
      <c r="B1792" s="17"/>
    </row>
    <row r="1793" spans="2:2" x14ac:dyDescent="0.25">
      <c r="B1793" s="17"/>
    </row>
    <row r="1794" spans="2:2" x14ac:dyDescent="0.25">
      <c r="B1794" s="17"/>
    </row>
    <row r="1795" spans="2:2" x14ac:dyDescent="0.25">
      <c r="B1795" s="17"/>
    </row>
    <row r="1796" spans="2:2" x14ac:dyDescent="0.25">
      <c r="B1796" s="17"/>
    </row>
    <row r="1797" spans="2:2" x14ac:dyDescent="0.25">
      <c r="B1797" s="17"/>
    </row>
    <row r="1798" spans="2:2" x14ac:dyDescent="0.25">
      <c r="B1798" s="17"/>
    </row>
    <row r="1799" spans="2:2" x14ac:dyDescent="0.25">
      <c r="B1799" s="17"/>
    </row>
    <row r="1800" spans="2:2" x14ac:dyDescent="0.25">
      <c r="B1800" s="17"/>
    </row>
    <row r="1801" spans="2:2" x14ac:dyDescent="0.25">
      <c r="B1801" s="17"/>
    </row>
    <row r="1802" spans="2:2" x14ac:dyDescent="0.25">
      <c r="B1802" s="17"/>
    </row>
    <row r="1803" spans="2:2" x14ac:dyDescent="0.25">
      <c r="B1803" s="17"/>
    </row>
    <row r="1804" spans="2:2" x14ac:dyDescent="0.25">
      <c r="B1804" s="17"/>
    </row>
    <row r="1805" spans="2:2" x14ac:dyDescent="0.25">
      <c r="B1805" s="17"/>
    </row>
    <row r="1806" spans="2:2" x14ac:dyDescent="0.25">
      <c r="B1806" s="17"/>
    </row>
    <row r="1807" spans="2:2" x14ac:dyDescent="0.25">
      <c r="B1807" s="17"/>
    </row>
    <row r="1808" spans="2:2" x14ac:dyDescent="0.25">
      <c r="B1808" s="17"/>
    </row>
    <row r="1809" spans="2:2" x14ac:dyDescent="0.25">
      <c r="B1809" s="17"/>
    </row>
    <row r="1810" spans="2:2" x14ac:dyDescent="0.25">
      <c r="B1810" s="17"/>
    </row>
    <row r="1811" spans="2:2" x14ac:dyDescent="0.25">
      <c r="B1811" s="17"/>
    </row>
    <row r="1812" spans="2:2" x14ac:dyDescent="0.25">
      <c r="B1812" s="17"/>
    </row>
    <row r="1813" spans="2:2" x14ac:dyDescent="0.25">
      <c r="B1813" s="17"/>
    </row>
    <row r="1814" spans="2:2" x14ac:dyDescent="0.25">
      <c r="B1814" s="17"/>
    </row>
    <row r="1815" spans="2:2" x14ac:dyDescent="0.25">
      <c r="B1815" s="17"/>
    </row>
    <row r="1816" spans="2:2" x14ac:dyDescent="0.25">
      <c r="B1816" s="17"/>
    </row>
    <row r="1817" spans="2:2" x14ac:dyDescent="0.25">
      <c r="B1817" s="17"/>
    </row>
    <row r="1818" spans="2:2" x14ac:dyDescent="0.25">
      <c r="B1818" s="17"/>
    </row>
    <row r="1819" spans="2:2" x14ac:dyDescent="0.25">
      <c r="B1819" s="17"/>
    </row>
    <row r="1820" spans="2:2" x14ac:dyDescent="0.25">
      <c r="B1820" s="17"/>
    </row>
    <row r="1821" spans="2:2" x14ac:dyDescent="0.25">
      <c r="B1821" s="17"/>
    </row>
    <row r="1822" spans="2:2" x14ac:dyDescent="0.25">
      <c r="B1822" s="17"/>
    </row>
    <row r="1823" spans="2:2" x14ac:dyDescent="0.25">
      <c r="B1823" s="17"/>
    </row>
    <row r="1824" spans="2:2" x14ac:dyDescent="0.25">
      <c r="B1824" s="17"/>
    </row>
    <row r="1825" spans="2:2" x14ac:dyDescent="0.25">
      <c r="B1825" s="17"/>
    </row>
    <row r="1826" spans="2:2" x14ac:dyDescent="0.25">
      <c r="B1826" s="17"/>
    </row>
    <row r="1827" spans="2:2" x14ac:dyDescent="0.25">
      <c r="B1827" s="17"/>
    </row>
    <row r="1828" spans="2:2" x14ac:dyDescent="0.25">
      <c r="B1828" s="17"/>
    </row>
    <row r="1829" spans="2:2" x14ac:dyDescent="0.25">
      <c r="B1829" s="17"/>
    </row>
    <row r="1830" spans="2:2" x14ac:dyDescent="0.25">
      <c r="B1830" s="17"/>
    </row>
    <row r="1831" spans="2:2" x14ac:dyDescent="0.25">
      <c r="B1831" s="17"/>
    </row>
    <row r="1832" spans="2:2" x14ac:dyDescent="0.25">
      <c r="B1832" s="17"/>
    </row>
    <row r="1833" spans="2:2" x14ac:dyDescent="0.25">
      <c r="B1833" s="17"/>
    </row>
    <row r="1834" spans="2:2" x14ac:dyDescent="0.25">
      <c r="B1834" s="17"/>
    </row>
    <row r="1835" spans="2:2" x14ac:dyDescent="0.25">
      <c r="B1835" s="17"/>
    </row>
    <row r="1836" spans="2:2" x14ac:dyDescent="0.25">
      <c r="B1836" s="17"/>
    </row>
    <row r="1837" spans="2:2" x14ac:dyDescent="0.25">
      <c r="B1837" s="17"/>
    </row>
    <row r="1838" spans="2:2" x14ac:dyDescent="0.25">
      <c r="B1838" s="17"/>
    </row>
    <row r="1839" spans="2:2" x14ac:dyDescent="0.25">
      <c r="B1839" s="17"/>
    </row>
    <row r="1840" spans="2:2" x14ac:dyDescent="0.25">
      <c r="B1840" s="17"/>
    </row>
    <row r="1841" spans="2:2" x14ac:dyDescent="0.25">
      <c r="B1841" s="17"/>
    </row>
    <row r="1842" spans="2:2" x14ac:dyDescent="0.25">
      <c r="B1842" s="17"/>
    </row>
    <row r="1843" spans="2:2" x14ac:dyDescent="0.25">
      <c r="B1843" s="17"/>
    </row>
    <row r="1844" spans="2:2" x14ac:dyDescent="0.25">
      <c r="B1844" s="17"/>
    </row>
    <row r="1845" spans="2:2" x14ac:dyDescent="0.25">
      <c r="B1845" s="17"/>
    </row>
    <row r="1846" spans="2:2" x14ac:dyDescent="0.25">
      <c r="B1846" s="17"/>
    </row>
    <row r="1847" spans="2:2" x14ac:dyDescent="0.25">
      <c r="B1847" s="17"/>
    </row>
    <row r="1848" spans="2:2" x14ac:dyDescent="0.25">
      <c r="B1848" s="17"/>
    </row>
    <row r="1849" spans="2:2" x14ac:dyDescent="0.25">
      <c r="B1849" s="17"/>
    </row>
    <row r="1850" spans="2:2" x14ac:dyDescent="0.25">
      <c r="B1850" s="17"/>
    </row>
    <row r="1851" spans="2:2" x14ac:dyDescent="0.25">
      <c r="B1851" s="17"/>
    </row>
    <row r="1852" spans="2:2" x14ac:dyDescent="0.25">
      <c r="B1852" s="17"/>
    </row>
    <row r="1853" spans="2:2" x14ac:dyDescent="0.25">
      <c r="B1853" s="17"/>
    </row>
    <row r="1854" spans="2:2" x14ac:dyDescent="0.25">
      <c r="B1854" s="17"/>
    </row>
    <row r="1855" spans="2:2" x14ac:dyDescent="0.25">
      <c r="B1855" s="17"/>
    </row>
    <row r="1856" spans="2:2" x14ac:dyDescent="0.25">
      <c r="B1856" s="17"/>
    </row>
    <row r="1857" spans="2:2" x14ac:dyDescent="0.25">
      <c r="B1857" s="17"/>
    </row>
    <row r="1858" spans="2:2" x14ac:dyDescent="0.25">
      <c r="B1858" s="17"/>
    </row>
    <row r="1859" spans="2:2" x14ac:dyDescent="0.25">
      <c r="B1859" s="17"/>
    </row>
    <row r="1860" spans="2:2" x14ac:dyDescent="0.25">
      <c r="B1860" s="17"/>
    </row>
    <row r="1861" spans="2:2" x14ac:dyDescent="0.25">
      <c r="B1861" s="17"/>
    </row>
    <row r="1862" spans="2:2" x14ac:dyDescent="0.25">
      <c r="B1862" s="17"/>
    </row>
    <row r="1863" spans="2:2" x14ac:dyDescent="0.25">
      <c r="B1863" s="17"/>
    </row>
    <row r="1864" spans="2:2" x14ac:dyDescent="0.25">
      <c r="B1864" s="17"/>
    </row>
    <row r="1865" spans="2:2" x14ac:dyDescent="0.25">
      <c r="B1865" s="17"/>
    </row>
    <row r="1866" spans="2:2" x14ac:dyDescent="0.25">
      <c r="B1866" s="17"/>
    </row>
    <row r="1867" spans="2:2" x14ac:dyDescent="0.25">
      <c r="B1867" s="17"/>
    </row>
    <row r="1868" spans="2:2" x14ac:dyDescent="0.25">
      <c r="B1868" s="17"/>
    </row>
    <row r="1869" spans="2:2" x14ac:dyDescent="0.25">
      <c r="B1869" s="17"/>
    </row>
    <row r="1870" spans="2:2" x14ac:dyDescent="0.25">
      <c r="B1870" s="17"/>
    </row>
    <row r="1871" spans="2:2" x14ac:dyDescent="0.25">
      <c r="B1871" s="17"/>
    </row>
    <row r="1872" spans="2:2" x14ac:dyDescent="0.25">
      <c r="B1872" s="17"/>
    </row>
    <row r="1873" spans="2:2" x14ac:dyDescent="0.25">
      <c r="B1873" s="17"/>
    </row>
    <row r="1874" spans="2:2" x14ac:dyDescent="0.25">
      <c r="B1874" s="17"/>
    </row>
    <row r="1875" spans="2:2" x14ac:dyDescent="0.25">
      <c r="B1875" s="17"/>
    </row>
    <row r="1876" spans="2:2" x14ac:dyDescent="0.25">
      <c r="B1876" s="17"/>
    </row>
    <row r="1877" spans="2:2" x14ac:dyDescent="0.25">
      <c r="B1877" s="17"/>
    </row>
    <row r="1878" spans="2:2" x14ac:dyDescent="0.25">
      <c r="B1878" s="17"/>
    </row>
    <row r="1879" spans="2:2" x14ac:dyDescent="0.25">
      <c r="B1879" s="17"/>
    </row>
    <row r="1880" spans="2:2" x14ac:dyDescent="0.25">
      <c r="B1880" s="17"/>
    </row>
    <row r="1881" spans="2:2" x14ac:dyDescent="0.25">
      <c r="B1881" s="17"/>
    </row>
    <row r="1882" spans="2:2" x14ac:dyDescent="0.25">
      <c r="B1882" s="17"/>
    </row>
    <row r="1883" spans="2:2" x14ac:dyDescent="0.25">
      <c r="B1883" s="17"/>
    </row>
    <row r="1884" spans="2:2" x14ac:dyDescent="0.25">
      <c r="B1884" s="17"/>
    </row>
    <row r="1885" spans="2:2" x14ac:dyDescent="0.25">
      <c r="B1885" s="17"/>
    </row>
    <row r="1886" spans="2:2" x14ac:dyDescent="0.25">
      <c r="B1886" s="17"/>
    </row>
    <row r="1887" spans="2:2" x14ac:dyDescent="0.25">
      <c r="B1887" s="17"/>
    </row>
    <row r="1888" spans="2:2" x14ac:dyDescent="0.25">
      <c r="B1888" s="17"/>
    </row>
    <row r="1889" spans="2:2" x14ac:dyDescent="0.25">
      <c r="B1889" s="17"/>
    </row>
    <row r="1890" spans="2:2" x14ac:dyDescent="0.25">
      <c r="B1890" s="17"/>
    </row>
    <row r="1891" spans="2:2" x14ac:dyDescent="0.25">
      <c r="B1891" s="17"/>
    </row>
    <row r="1892" spans="2:2" x14ac:dyDescent="0.25">
      <c r="B1892" s="17"/>
    </row>
    <row r="1893" spans="2:2" x14ac:dyDescent="0.25">
      <c r="B1893" s="17"/>
    </row>
    <row r="1894" spans="2:2" x14ac:dyDescent="0.25">
      <c r="B1894" s="17"/>
    </row>
    <row r="1895" spans="2:2" x14ac:dyDescent="0.25">
      <c r="B1895" s="17"/>
    </row>
    <row r="1896" spans="2:2" x14ac:dyDescent="0.25">
      <c r="B1896" s="17"/>
    </row>
    <row r="1897" spans="2:2" x14ac:dyDescent="0.25">
      <c r="B1897" s="17"/>
    </row>
    <row r="1898" spans="2:2" x14ac:dyDescent="0.25">
      <c r="B1898" s="17"/>
    </row>
    <row r="1899" spans="2:2" x14ac:dyDescent="0.25">
      <c r="B1899" s="17"/>
    </row>
    <row r="1900" spans="2:2" x14ac:dyDescent="0.25">
      <c r="B1900" s="17"/>
    </row>
    <row r="1901" spans="2:2" x14ac:dyDescent="0.25">
      <c r="B1901" s="17"/>
    </row>
    <row r="1902" spans="2:2" x14ac:dyDescent="0.25">
      <c r="B1902" s="17"/>
    </row>
    <row r="1903" spans="2:2" x14ac:dyDescent="0.25">
      <c r="B1903" s="17"/>
    </row>
    <row r="1904" spans="2:2" x14ac:dyDescent="0.25">
      <c r="B1904" s="17"/>
    </row>
    <row r="1905" spans="2:2" x14ac:dyDescent="0.25">
      <c r="B1905" s="17"/>
    </row>
    <row r="1906" spans="2:2" x14ac:dyDescent="0.25">
      <c r="B1906" s="17"/>
    </row>
    <row r="1907" spans="2:2" x14ac:dyDescent="0.25">
      <c r="B1907" s="17"/>
    </row>
    <row r="1908" spans="2:2" x14ac:dyDescent="0.25">
      <c r="B1908" s="17"/>
    </row>
    <row r="1909" spans="2:2" x14ac:dyDescent="0.25">
      <c r="B1909" s="17"/>
    </row>
    <row r="1910" spans="2:2" x14ac:dyDescent="0.25">
      <c r="B1910" s="17"/>
    </row>
    <row r="1911" spans="2:2" x14ac:dyDescent="0.25">
      <c r="B1911" s="17"/>
    </row>
    <row r="1912" spans="2:2" x14ac:dyDescent="0.25">
      <c r="B1912" s="17"/>
    </row>
    <row r="1913" spans="2:2" x14ac:dyDescent="0.25">
      <c r="B1913" s="17"/>
    </row>
    <row r="1914" spans="2:2" x14ac:dyDescent="0.25">
      <c r="B1914" s="17"/>
    </row>
    <row r="1915" spans="2:2" x14ac:dyDescent="0.25">
      <c r="B1915" s="17"/>
    </row>
    <row r="1916" spans="2:2" x14ac:dyDescent="0.25">
      <c r="B1916" s="17"/>
    </row>
    <row r="1917" spans="2:2" x14ac:dyDescent="0.25">
      <c r="B1917" s="17"/>
    </row>
    <row r="1918" spans="2:2" x14ac:dyDescent="0.25">
      <c r="B1918" s="17"/>
    </row>
    <row r="1919" spans="2:2" x14ac:dyDescent="0.25">
      <c r="B1919" s="17"/>
    </row>
    <row r="1920" spans="2:2" x14ac:dyDescent="0.25">
      <c r="B1920" s="17"/>
    </row>
    <row r="1921" spans="2:2" x14ac:dyDescent="0.25">
      <c r="B1921" s="17"/>
    </row>
    <row r="1922" spans="2:2" x14ac:dyDescent="0.25">
      <c r="B1922" s="17"/>
    </row>
    <row r="1923" spans="2:2" x14ac:dyDescent="0.25">
      <c r="B1923" s="17"/>
    </row>
    <row r="1924" spans="2:2" x14ac:dyDescent="0.25">
      <c r="B1924" s="17"/>
    </row>
    <row r="1925" spans="2:2" x14ac:dyDescent="0.25">
      <c r="B1925" s="17"/>
    </row>
    <row r="1926" spans="2:2" x14ac:dyDescent="0.25">
      <c r="B1926" s="17"/>
    </row>
    <row r="1927" spans="2:2" x14ac:dyDescent="0.25">
      <c r="B1927" s="17"/>
    </row>
    <row r="1928" spans="2:2" x14ac:dyDescent="0.25">
      <c r="B1928" s="17"/>
    </row>
    <row r="1929" spans="2:2" x14ac:dyDescent="0.25">
      <c r="B1929" s="17"/>
    </row>
    <row r="1930" spans="2:2" x14ac:dyDescent="0.25">
      <c r="B1930" s="17"/>
    </row>
    <row r="1931" spans="2:2" x14ac:dyDescent="0.25">
      <c r="B1931" s="17"/>
    </row>
    <row r="1932" spans="2:2" x14ac:dyDescent="0.25">
      <c r="B1932" s="17"/>
    </row>
    <row r="1933" spans="2:2" x14ac:dyDescent="0.25">
      <c r="B1933" s="17"/>
    </row>
    <row r="1934" spans="2:2" x14ac:dyDescent="0.25">
      <c r="B1934" s="17"/>
    </row>
    <row r="1935" spans="2:2" x14ac:dyDescent="0.25">
      <c r="B1935" s="17"/>
    </row>
    <row r="1936" spans="2:2" x14ac:dyDescent="0.25">
      <c r="B1936" s="17"/>
    </row>
    <row r="1937" spans="2:2" x14ac:dyDescent="0.25">
      <c r="B1937" s="17"/>
    </row>
    <row r="1938" spans="2:2" x14ac:dyDescent="0.25">
      <c r="B1938" s="17"/>
    </row>
    <row r="1939" spans="2:2" x14ac:dyDescent="0.25">
      <c r="B1939" s="17"/>
    </row>
    <row r="1940" spans="2:2" x14ac:dyDescent="0.25">
      <c r="B1940" s="17"/>
    </row>
    <row r="1941" spans="2:2" x14ac:dyDescent="0.25">
      <c r="B1941" s="17"/>
    </row>
    <row r="1942" spans="2:2" x14ac:dyDescent="0.25">
      <c r="B1942" s="17"/>
    </row>
    <row r="1943" spans="2:2" x14ac:dyDescent="0.25">
      <c r="B1943" s="17"/>
    </row>
    <row r="1944" spans="2:2" x14ac:dyDescent="0.25">
      <c r="B1944" s="17"/>
    </row>
    <row r="1945" spans="2:2" x14ac:dyDescent="0.25">
      <c r="B1945" s="17"/>
    </row>
    <row r="1946" spans="2:2" x14ac:dyDescent="0.25">
      <c r="B1946" s="17"/>
    </row>
    <row r="1947" spans="2:2" x14ac:dyDescent="0.25">
      <c r="B1947" s="17"/>
    </row>
    <row r="1948" spans="2:2" x14ac:dyDescent="0.25">
      <c r="B1948" s="17"/>
    </row>
    <row r="1949" spans="2:2" x14ac:dyDescent="0.25">
      <c r="B1949" s="17"/>
    </row>
    <row r="1950" spans="2:2" x14ac:dyDescent="0.25">
      <c r="B1950" s="17"/>
    </row>
    <row r="1951" spans="2:2" x14ac:dyDescent="0.25">
      <c r="B1951" s="17"/>
    </row>
    <row r="1952" spans="2:2" x14ac:dyDescent="0.25">
      <c r="B1952" s="17"/>
    </row>
    <row r="1953" spans="2:2" x14ac:dyDescent="0.25">
      <c r="B1953" s="17"/>
    </row>
    <row r="1954" spans="2:2" x14ac:dyDescent="0.25">
      <c r="B1954" s="17"/>
    </row>
    <row r="1955" spans="2:2" x14ac:dyDescent="0.25">
      <c r="B1955" s="17"/>
    </row>
    <row r="1956" spans="2:2" x14ac:dyDescent="0.25">
      <c r="B1956" s="17"/>
    </row>
    <row r="1957" spans="2:2" x14ac:dyDescent="0.25">
      <c r="B1957" s="17"/>
    </row>
    <row r="1958" spans="2:2" x14ac:dyDescent="0.25">
      <c r="B1958" s="17"/>
    </row>
    <row r="1959" spans="2:2" x14ac:dyDescent="0.25">
      <c r="B1959" s="17"/>
    </row>
    <row r="1960" spans="2:2" x14ac:dyDescent="0.25">
      <c r="B1960" s="17"/>
    </row>
    <row r="1961" spans="2:2" x14ac:dyDescent="0.25">
      <c r="B1961" s="17"/>
    </row>
    <row r="1962" spans="2:2" x14ac:dyDescent="0.25">
      <c r="B1962" s="17"/>
    </row>
    <row r="1963" spans="2:2" x14ac:dyDescent="0.25">
      <c r="B1963" s="17"/>
    </row>
    <row r="1964" spans="2:2" x14ac:dyDescent="0.25">
      <c r="B1964" s="17"/>
    </row>
    <row r="1965" spans="2:2" x14ac:dyDescent="0.25">
      <c r="B1965" s="17"/>
    </row>
    <row r="1966" spans="2:2" x14ac:dyDescent="0.25">
      <c r="B1966" s="17"/>
    </row>
    <row r="1967" spans="2:2" x14ac:dyDescent="0.25">
      <c r="B1967" s="17"/>
    </row>
    <row r="1968" spans="2:2" x14ac:dyDescent="0.25">
      <c r="B1968" s="17"/>
    </row>
    <row r="1969" spans="2:2" x14ac:dyDescent="0.25">
      <c r="B1969" s="17"/>
    </row>
    <row r="1970" spans="2:2" x14ac:dyDescent="0.25">
      <c r="B1970" s="17"/>
    </row>
    <row r="1971" spans="2:2" x14ac:dyDescent="0.25">
      <c r="B1971" s="17"/>
    </row>
    <row r="1972" spans="2:2" x14ac:dyDescent="0.25">
      <c r="B1972" s="17"/>
    </row>
    <row r="1973" spans="2:2" x14ac:dyDescent="0.25">
      <c r="B1973" s="17"/>
    </row>
    <row r="1974" spans="2:2" x14ac:dyDescent="0.25">
      <c r="B1974" s="17"/>
    </row>
    <row r="1975" spans="2:2" x14ac:dyDescent="0.25">
      <c r="B1975" s="17"/>
    </row>
    <row r="1976" spans="2:2" x14ac:dyDescent="0.25">
      <c r="B1976" s="17"/>
    </row>
    <row r="1977" spans="2:2" x14ac:dyDescent="0.25">
      <c r="B1977" s="17"/>
    </row>
    <row r="1978" spans="2:2" x14ac:dyDescent="0.25">
      <c r="B1978" s="17"/>
    </row>
    <row r="1979" spans="2:2" x14ac:dyDescent="0.25">
      <c r="B1979" s="17"/>
    </row>
    <row r="1980" spans="2:2" x14ac:dyDescent="0.25">
      <c r="B1980" s="17"/>
    </row>
    <row r="1981" spans="2:2" x14ac:dyDescent="0.25">
      <c r="B1981" s="17"/>
    </row>
    <row r="1982" spans="2:2" x14ac:dyDescent="0.25">
      <c r="B1982" s="17"/>
    </row>
    <row r="1983" spans="2:2" x14ac:dyDescent="0.25">
      <c r="B1983" s="17"/>
    </row>
    <row r="1984" spans="2:2" x14ac:dyDescent="0.25">
      <c r="B1984" s="17"/>
    </row>
    <row r="1985" spans="2:2" x14ac:dyDescent="0.25">
      <c r="B1985" s="17"/>
    </row>
    <row r="1986" spans="2:2" x14ac:dyDescent="0.25">
      <c r="B1986" s="17"/>
    </row>
    <row r="1987" spans="2:2" x14ac:dyDescent="0.25">
      <c r="B1987" s="17"/>
    </row>
    <row r="1988" spans="2:2" x14ac:dyDescent="0.25">
      <c r="B1988" s="17"/>
    </row>
    <row r="1989" spans="2:2" x14ac:dyDescent="0.25">
      <c r="B1989" s="17"/>
    </row>
    <row r="1990" spans="2:2" x14ac:dyDescent="0.25">
      <c r="B1990" s="17"/>
    </row>
    <row r="1991" spans="2:2" x14ac:dyDescent="0.25">
      <c r="B1991" s="17"/>
    </row>
    <row r="1992" spans="2:2" x14ac:dyDescent="0.25">
      <c r="B1992" s="17"/>
    </row>
    <row r="1993" spans="2:2" x14ac:dyDescent="0.25">
      <c r="B1993" s="17"/>
    </row>
    <row r="1994" spans="2:2" x14ac:dyDescent="0.25">
      <c r="B1994" s="17"/>
    </row>
    <row r="1995" spans="2:2" x14ac:dyDescent="0.25">
      <c r="B1995" s="17"/>
    </row>
    <row r="1996" spans="2:2" x14ac:dyDescent="0.25">
      <c r="B1996" s="17"/>
    </row>
    <row r="1997" spans="2:2" x14ac:dyDescent="0.25">
      <c r="B1997" s="17"/>
    </row>
    <row r="1998" spans="2:2" x14ac:dyDescent="0.25">
      <c r="B1998" s="17"/>
    </row>
    <row r="1999" spans="2:2" x14ac:dyDescent="0.25">
      <c r="B1999" s="17"/>
    </row>
    <row r="2000" spans="2:2" x14ac:dyDescent="0.25">
      <c r="B2000" s="17"/>
    </row>
    <row r="2001" spans="2:2" x14ac:dyDescent="0.25">
      <c r="B2001" s="17"/>
    </row>
    <row r="2002" spans="2:2" x14ac:dyDescent="0.25">
      <c r="B2002" s="17"/>
    </row>
    <row r="2003" spans="2:2" x14ac:dyDescent="0.25">
      <c r="B2003" s="17"/>
    </row>
    <row r="2004" spans="2:2" x14ac:dyDescent="0.25">
      <c r="B2004" s="17"/>
    </row>
    <row r="2005" spans="2:2" x14ac:dyDescent="0.25">
      <c r="B2005" s="17"/>
    </row>
    <row r="2006" spans="2:2" x14ac:dyDescent="0.25">
      <c r="B2006" s="17"/>
    </row>
    <row r="2007" spans="2:2" x14ac:dyDescent="0.25">
      <c r="B2007" s="17"/>
    </row>
    <row r="2008" spans="2:2" x14ac:dyDescent="0.25">
      <c r="B2008" s="17"/>
    </row>
    <row r="2009" spans="2:2" x14ac:dyDescent="0.25">
      <c r="B2009" s="17"/>
    </row>
    <row r="2010" spans="2:2" x14ac:dyDescent="0.25">
      <c r="B2010" s="17"/>
    </row>
    <row r="2011" spans="2:2" x14ac:dyDescent="0.25">
      <c r="B2011" s="17"/>
    </row>
    <row r="2012" spans="2:2" x14ac:dyDescent="0.25">
      <c r="B2012" s="17"/>
    </row>
    <row r="2013" spans="2:2" x14ac:dyDescent="0.25">
      <c r="B2013" s="17"/>
    </row>
    <row r="2014" spans="2:2" x14ac:dyDescent="0.25">
      <c r="B2014" s="17"/>
    </row>
    <row r="2015" spans="2:2" x14ac:dyDescent="0.25">
      <c r="B2015" s="17"/>
    </row>
    <row r="2016" spans="2:2" x14ac:dyDescent="0.25">
      <c r="B2016" s="17"/>
    </row>
    <row r="2017" spans="2:2" x14ac:dyDescent="0.25">
      <c r="B2017" s="17"/>
    </row>
    <row r="2018" spans="2:2" x14ac:dyDescent="0.25">
      <c r="B2018" s="17"/>
    </row>
    <row r="2019" spans="2:2" x14ac:dyDescent="0.25">
      <c r="B2019" s="17"/>
    </row>
    <row r="2020" spans="2:2" x14ac:dyDescent="0.25">
      <c r="B2020" s="17"/>
    </row>
    <row r="2021" spans="2:2" x14ac:dyDescent="0.25">
      <c r="B2021" s="17"/>
    </row>
    <row r="2022" spans="2:2" x14ac:dyDescent="0.25">
      <c r="B2022" s="17"/>
    </row>
    <row r="2023" spans="2:2" x14ac:dyDescent="0.25">
      <c r="B2023" s="17"/>
    </row>
    <row r="2024" spans="2:2" x14ac:dyDescent="0.25">
      <c r="B2024" s="17"/>
    </row>
    <row r="2025" spans="2:2" x14ac:dyDescent="0.25">
      <c r="B2025" s="17"/>
    </row>
    <row r="2026" spans="2:2" x14ac:dyDescent="0.25">
      <c r="B2026" s="17"/>
    </row>
    <row r="2027" spans="2:2" x14ac:dyDescent="0.25">
      <c r="B2027" s="17"/>
    </row>
    <row r="2028" spans="2:2" x14ac:dyDescent="0.25">
      <c r="B2028" s="17"/>
    </row>
    <row r="2029" spans="2:2" x14ac:dyDescent="0.25">
      <c r="B2029" s="17"/>
    </row>
    <row r="2030" spans="2:2" x14ac:dyDescent="0.25">
      <c r="B2030" s="17"/>
    </row>
    <row r="2031" spans="2:2" x14ac:dyDescent="0.25">
      <c r="B2031" s="17"/>
    </row>
    <row r="2032" spans="2:2" x14ac:dyDescent="0.25">
      <c r="B2032" s="17"/>
    </row>
    <row r="2033" spans="2:2" x14ac:dyDescent="0.25">
      <c r="B2033" s="17"/>
    </row>
    <row r="2034" spans="2:2" x14ac:dyDescent="0.25">
      <c r="B2034" s="17"/>
    </row>
    <row r="2035" spans="2:2" x14ac:dyDescent="0.25">
      <c r="B2035" s="17"/>
    </row>
    <row r="2036" spans="2:2" x14ac:dyDescent="0.25">
      <c r="B2036" s="17"/>
    </row>
    <row r="2037" spans="2:2" x14ac:dyDescent="0.25">
      <c r="B2037" s="17"/>
    </row>
    <row r="2038" spans="2:2" x14ac:dyDescent="0.25">
      <c r="B2038" s="17"/>
    </row>
    <row r="2039" spans="2:2" x14ac:dyDescent="0.25">
      <c r="B2039" s="17"/>
    </row>
    <row r="2040" spans="2:2" x14ac:dyDescent="0.25">
      <c r="B2040" s="17"/>
    </row>
    <row r="2041" spans="2:2" x14ac:dyDescent="0.25">
      <c r="B2041" s="17"/>
    </row>
    <row r="2042" spans="2:2" x14ac:dyDescent="0.25">
      <c r="B2042" s="17"/>
    </row>
    <row r="2043" spans="2:2" x14ac:dyDescent="0.25">
      <c r="B2043" s="17"/>
    </row>
    <row r="2044" spans="2:2" x14ac:dyDescent="0.25">
      <c r="B2044" s="17"/>
    </row>
    <row r="2045" spans="2:2" x14ac:dyDescent="0.25">
      <c r="B2045" s="17"/>
    </row>
    <row r="2046" spans="2:2" x14ac:dyDescent="0.25">
      <c r="B2046" s="17"/>
    </row>
    <row r="2047" spans="2:2" x14ac:dyDescent="0.25">
      <c r="B2047" s="17"/>
    </row>
    <row r="2048" spans="2:2" x14ac:dyDescent="0.25">
      <c r="B2048" s="17"/>
    </row>
    <row r="2049" spans="2:2" x14ac:dyDescent="0.25">
      <c r="B2049" s="17"/>
    </row>
    <row r="2050" spans="2:2" x14ac:dyDescent="0.25">
      <c r="B2050" s="17"/>
    </row>
    <row r="2051" spans="2:2" x14ac:dyDescent="0.25">
      <c r="B2051" s="17"/>
    </row>
    <row r="2052" spans="2:2" x14ac:dyDescent="0.25">
      <c r="B2052" s="17"/>
    </row>
    <row r="2053" spans="2:2" x14ac:dyDescent="0.25">
      <c r="B2053" s="17"/>
    </row>
    <row r="2054" spans="2:2" x14ac:dyDescent="0.25">
      <c r="B2054" s="17"/>
    </row>
    <row r="2055" spans="2:2" x14ac:dyDescent="0.25">
      <c r="B2055" s="17"/>
    </row>
    <row r="2056" spans="2:2" x14ac:dyDescent="0.25">
      <c r="B2056" s="17"/>
    </row>
    <row r="2057" spans="2:2" x14ac:dyDescent="0.25">
      <c r="B2057" s="17"/>
    </row>
    <row r="2058" spans="2:2" x14ac:dyDescent="0.25">
      <c r="B2058" s="17"/>
    </row>
    <row r="2059" spans="2:2" x14ac:dyDescent="0.25">
      <c r="B2059" s="17"/>
    </row>
    <row r="2060" spans="2:2" x14ac:dyDescent="0.25">
      <c r="B2060" s="17"/>
    </row>
    <row r="2061" spans="2:2" x14ac:dyDescent="0.25">
      <c r="B2061" s="17"/>
    </row>
    <row r="2062" spans="2:2" x14ac:dyDescent="0.25">
      <c r="B2062" s="17"/>
    </row>
    <row r="2063" spans="2:2" x14ac:dyDescent="0.25">
      <c r="B2063" s="17"/>
    </row>
    <row r="2064" spans="2:2" x14ac:dyDescent="0.25">
      <c r="B2064" s="17"/>
    </row>
    <row r="2065" spans="2:2" x14ac:dyDescent="0.25">
      <c r="B2065" s="17"/>
    </row>
    <row r="2066" spans="2:2" x14ac:dyDescent="0.25">
      <c r="B2066" s="17"/>
    </row>
    <row r="2067" spans="2:2" x14ac:dyDescent="0.25">
      <c r="B2067" s="17"/>
    </row>
    <row r="2068" spans="2:2" x14ac:dyDescent="0.25">
      <c r="B2068" s="17"/>
    </row>
    <row r="2069" spans="2:2" x14ac:dyDescent="0.25">
      <c r="B2069" s="17"/>
    </row>
    <row r="2070" spans="2:2" x14ac:dyDescent="0.25">
      <c r="B2070" s="17"/>
    </row>
    <row r="2071" spans="2:2" x14ac:dyDescent="0.25">
      <c r="B2071" s="17"/>
    </row>
    <row r="2072" spans="2:2" x14ac:dyDescent="0.25">
      <c r="B2072" s="17"/>
    </row>
    <row r="2073" spans="2:2" x14ac:dyDescent="0.25">
      <c r="B2073" s="17"/>
    </row>
    <row r="2074" spans="2:2" x14ac:dyDescent="0.25">
      <c r="B2074" s="17"/>
    </row>
    <row r="2075" spans="2:2" x14ac:dyDescent="0.25">
      <c r="B2075" s="17"/>
    </row>
    <row r="2076" spans="2:2" x14ac:dyDescent="0.25">
      <c r="B2076" s="17"/>
    </row>
    <row r="2077" spans="2:2" x14ac:dyDescent="0.25">
      <c r="B2077" s="17"/>
    </row>
    <row r="2078" spans="2:2" x14ac:dyDescent="0.25">
      <c r="B2078" s="17"/>
    </row>
    <row r="2079" spans="2:2" x14ac:dyDescent="0.25">
      <c r="B2079" s="17"/>
    </row>
    <row r="2080" spans="2:2" x14ac:dyDescent="0.25">
      <c r="B2080" s="17"/>
    </row>
    <row r="2081" spans="2:2" x14ac:dyDescent="0.25">
      <c r="B2081" s="17"/>
    </row>
    <row r="2082" spans="2:2" x14ac:dyDescent="0.25">
      <c r="B2082" s="17"/>
    </row>
    <row r="2083" spans="2:2" x14ac:dyDescent="0.25">
      <c r="B2083" s="17"/>
    </row>
    <row r="2084" spans="2:2" x14ac:dyDescent="0.25">
      <c r="B2084" s="17"/>
    </row>
    <row r="2085" spans="2:2" x14ac:dyDescent="0.25">
      <c r="B2085" s="17"/>
    </row>
    <row r="2086" spans="2:2" x14ac:dyDescent="0.25">
      <c r="B2086" s="17"/>
    </row>
    <row r="2087" spans="2:2" x14ac:dyDescent="0.25">
      <c r="B2087" s="17"/>
    </row>
    <row r="2088" spans="2:2" x14ac:dyDescent="0.25">
      <c r="B2088" s="17"/>
    </row>
    <row r="2089" spans="2:2" x14ac:dyDescent="0.25">
      <c r="B2089" s="17"/>
    </row>
    <row r="2090" spans="2:2" x14ac:dyDescent="0.25">
      <c r="B2090" s="17"/>
    </row>
    <row r="2091" spans="2:2" x14ac:dyDescent="0.25">
      <c r="B2091" s="17"/>
    </row>
    <row r="2092" spans="2:2" x14ac:dyDescent="0.25">
      <c r="B2092" s="17"/>
    </row>
    <row r="2093" spans="2:2" x14ac:dyDescent="0.25">
      <c r="B2093" s="17"/>
    </row>
    <row r="2094" spans="2:2" x14ac:dyDescent="0.25">
      <c r="B2094" s="17"/>
    </row>
    <row r="2095" spans="2:2" x14ac:dyDescent="0.25">
      <c r="B2095" s="17"/>
    </row>
    <row r="2096" spans="2:2" x14ac:dyDescent="0.25">
      <c r="B2096" s="17"/>
    </row>
    <row r="2097" spans="2:2" x14ac:dyDescent="0.25">
      <c r="B2097" s="17"/>
    </row>
    <row r="2098" spans="2:2" x14ac:dyDescent="0.25">
      <c r="B2098" s="17"/>
    </row>
    <row r="2099" spans="2:2" x14ac:dyDescent="0.25">
      <c r="B2099" s="17"/>
    </row>
    <row r="2100" spans="2:2" x14ac:dyDescent="0.25">
      <c r="B2100" s="17"/>
    </row>
    <row r="2101" spans="2:2" x14ac:dyDescent="0.25">
      <c r="B2101" s="17"/>
    </row>
    <row r="2102" spans="2:2" x14ac:dyDescent="0.25">
      <c r="B2102" s="17"/>
    </row>
    <row r="2103" spans="2:2" x14ac:dyDescent="0.25">
      <c r="B2103" s="17"/>
    </row>
    <row r="2104" spans="2:2" x14ac:dyDescent="0.25">
      <c r="B2104" s="17"/>
    </row>
    <row r="2105" spans="2:2" x14ac:dyDescent="0.25">
      <c r="B2105" s="17"/>
    </row>
    <row r="2106" spans="2:2" x14ac:dyDescent="0.25">
      <c r="B2106" s="17"/>
    </row>
    <row r="2107" spans="2:2" x14ac:dyDescent="0.25">
      <c r="B2107" s="17"/>
    </row>
    <row r="2108" spans="2:2" x14ac:dyDescent="0.25">
      <c r="B2108" s="17"/>
    </row>
    <row r="2109" spans="2:2" x14ac:dyDescent="0.25">
      <c r="B2109" s="17"/>
    </row>
    <row r="2110" spans="2:2" x14ac:dyDescent="0.25">
      <c r="B2110" s="17"/>
    </row>
    <row r="2111" spans="2:2" x14ac:dyDescent="0.25">
      <c r="B2111" s="17"/>
    </row>
    <row r="2112" spans="2:2" x14ac:dyDescent="0.25">
      <c r="B2112" s="17"/>
    </row>
    <row r="2113" spans="2:2" x14ac:dyDescent="0.25">
      <c r="B2113" s="17"/>
    </row>
    <row r="2114" spans="2:2" x14ac:dyDescent="0.25">
      <c r="B2114" s="17"/>
    </row>
    <row r="2115" spans="2:2" x14ac:dyDescent="0.25">
      <c r="B2115" s="17"/>
    </row>
    <row r="2116" spans="2:2" x14ac:dyDescent="0.25">
      <c r="B2116" s="17"/>
    </row>
    <row r="2117" spans="2:2" x14ac:dyDescent="0.25">
      <c r="B2117" s="17"/>
    </row>
    <row r="2118" spans="2:2" x14ac:dyDescent="0.25">
      <c r="B2118" s="17"/>
    </row>
    <row r="2119" spans="2:2" x14ac:dyDescent="0.25">
      <c r="B2119" s="17"/>
    </row>
    <row r="2120" spans="2:2" x14ac:dyDescent="0.25">
      <c r="B2120" s="17"/>
    </row>
    <row r="2121" spans="2:2" x14ac:dyDescent="0.25">
      <c r="B2121" s="17"/>
    </row>
    <row r="2122" spans="2:2" x14ac:dyDescent="0.25">
      <c r="B2122" s="17"/>
    </row>
    <row r="2123" spans="2:2" x14ac:dyDescent="0.25">
      <c r="B2123" s="17"/>
    </row>
    <row r="2124" spans="2:2" x14ac:dyDescent="0.25">
      <c r="B2124" s="17"/>
    </row>
    <row r="2125" spans="2:2" x14ac:dyDescent="0.25">
      <c r="B2125" s="17"/>
    </row>
    <row r="2126" spans="2:2" x14ac:dyDescent="0.25">
      <c r="B2126" s="17"/>
    </row>
    <row r="2127" spans="2:2" x14ac:dyDescent="0.25">
      <c r="B2127" s="17"/>
    </row>
    <row r="2128" spans="2:2" x14ac:dyDescent="0.25">
      <c r="B2128" s="17"/>
    </row>
    <row r="2129" spans="2:2" x14ac:dyDescent="0.25">
      <c r="B2129" s="17"/>
    </row>
    <row r="2130" spans="2:2" x14ac:dyDescent="0.25">
      <c r="B2130" s="17"/>
    </row>
    <row r="2131" spans="2:2" x14ac:dyDescent="0.25">
      <c r="B2131" s="17"/>
    </row>
    <row r="2132" spans="2:2" x14ac:dyDescent="0.25">
      <c r="B2132" s="17"/>
    </row>
    <row r="2133" spans="2:2" x14ac:dyDescent="0.25">
      <c r="B2133" s="17"/>
    </row>
    <row r="2134" spans="2:2" x14ac:dyDescent="0.25">
      <c r="B2134" s="17"/>
    </row>
    <row r="2135" spans="2:2" x14ac:dyDescent="0.25">
      <c r="B2135" s="17"/>
    </row>
    <row r="2136" spans="2:2" x14ac:dyDescent="0.25">
      <c r="B2136" s="17"/>
    </row>
    <row r="2137" spans="2:2" x14ac:dyDescent="0.25">
      <c r="B2137" s="17"/>
    </row>
    <row r="2138" spans="2:2" x14ac:dyDescent="0.25">
      <c r="B2138" s="17"/>
    </row>
    <row r="2139" spans="2:2" x14ac:dyDescent="0.25">
      <c r="B2139" s="17"/>
    </row>
    <row r="2140" spans="2:2" x14ac:dyDescent="0.25">
      <c r="B2140" s="17"/>
    </row>
    <row r="2141" spans="2:2" x14ac:dyDescent="0.25">
      <c r="B2141" s="17"/>
    </row>
    <row r="2142" spans="2:2" x14ac:dyDescent="0.25">
      <c r="B2142" s="17"/>
    </row>
    <row r="2143" spans="2:2" x14ac:dyDescent="0.25">
      <c r="B2143" s="17"/>
    </row>
    <row r="2144" spans="2:2" x14ac:dyDescent="0.25">
      <c r="B2144" s="17"/>
    </row>
    <row r="2145" spans="2:2" x14ac:dyDescent="0.25">
      <c r="B2145" s="17"/>
    </row>
    <row r="2146" spans="2:2" x14ac:dyDescent="0.25">
      <c r="B2146" s="17"/>
    </row>
    <row r="2147" spans="2:2" x14ac:dyDescent="0.25">
      <c r="B2147" s="17"/>
    </row>
    <row r="2148" spans="2:2" x14ac:dyDescent="0.25">
      <c r="B2148" s="17"/>
    </row>
    <row r="2149" spans="2:2" x14ac:dyDescent="0.25">
      <c r="B2149" s="17"/>
    </row>
    <row r="2150" spans="2:2" x14ac:dyDescent="0.25">
      <c r="B2150" s="17"/>
    </row>
    <row r="2151" spans="2:2" x14ac:dyDescent="0.25">
      <c r="B2151" s="17"/>
    </row>
    <row r="2152" spans="2:2" x14ac:dyDescent="0.25">
      <c r="B2152" s="17"/>
    </row>
    <row r="2153" spans="2:2" x14ac:dyDescent="0.25">
      <c r="B2153" s="17"/>
    </row>
    <row r="2154" spans="2:2" x14ac:dyDescent="0.25">
      <c r="B2154" s="17"/>
    </row>
    <row r="2155" spans="2:2" x14ac:dyDescent="0.25">
      <c r="B2155" s="17"/>
    </row>
    <row r="2156" spans="2:2" x14ac:dyDescent="0.25">
      <c r="B2156" s="17"/>
    </row>
    <row r="2157" spans="2:2" x14ac:dyDescent="0.25">
      <c r="B2157" s="17"/>
    </row>
    <row r="2158" spans="2:2" x14ac:dyDescent="0.25">
      <c r="B2158" s="17"/>
    </row>
    <row r="2159" spans="2:2" x14ac:dyDescent="0.25">
      <c r="B2159" s="17"/>
    </row>
    <row r="2160" spans="2:2" x14ac:dyDescent="0.25">
      <c r="B2160" s="17"/>
    </row>
    <row r="2161" spans="2:2" x14ac:dyDescent="0.25">
      <c r="B2161" s="17"/>
    </row>
    <row r="2162" spans="2:2" x14ac:dyDescent="0.25">
      <c r="B2162" s="17"/>
    </row>
    <row r="2163" spans="2:2" x14ac:dyDescent="0.25">
      <c r="B2163" s="17"/>
    </row>
    <row r="2164" spans="2:2" x14ac:dyDescent="0.25">
      <c r="B2164" s="17"/>
    </row>
    <row r="2165" spans="2:2" x14ac:dyDescent="0.25">
      <c r="B2165" s="17"/>
    </row>
    <row r="2166" spans="2:2" x14ac:dyDescent="0.25">
      <c r="B2166" s="17"/>
    </row>
    <row r="2167" spans="2:2" x14ac:dyDescent="0.25">
      <c r="B2167" s="17"/>
    </row>
    <row r="2168" spans="2:2" x14ac:dyDescent="0.25">
      <c r="B2168" s="17"/>
    </row>
    <row r="2169" spans="2:2" x14ac:dyDescent="0.25">
      <c r="B2169" s="17"/>
    </row>
    <row r="2170" spans="2:2" x14ac:dyDescent="0.25">
      <c r="B2170" s="17"/>
    </row>
    <row r="2171" spans="2:2" x14ac:dyDescent="0.25">
      <c r="B2171" s="17"/>
    </row>
    <row r="2172" spans="2:2" x14ac:dyDescent="0.25">
      <c r="B2172" s="17"/>
    </row>
    <row r="2173" spans="2:2" x14ac:dyDescent="0.25">
      <c r="B2173" s="17"/>
    </row>
    <row r="2174" spans="2:2" x14ac:dyDescent="0.25">
      <c r="B2174" s="17"/>
    </row>
    <row r="2175" spans="2:2" x14ac:dyDescent="0.25">
      <c r="B2175" s="17"/>
    </row>
    <row r="2176" spans="2:2" x14ac:dyDescent="0.25">
      <c r="B2176" s="17"/>
    </row>
    <row r="2177" spans="2:2" x14ac:dyDescent="0.25">
      <c r="B2177" s="17"/>
    </row>
    <row r="2178" spans="2:2" x14ac:dyDescent="0.25">
      <c r="B2178" s="17"/>
    </row>
    <row r="2179" spans="2:2" x14ac:dyDescent="0.25">
      <c r="B2179" s="17"/>
    </row>
    <row r="2180" spans="2:2" x14ac:dyDescent="0.25">
      <c r="B2180" s="17"/>
    </row>
    <row r="2181" spans="2:2" x14ac:dyDescent="0.25">
      <c r="B2181" s="17"/>
    </row>
    <row r="2182" spans="2:2" x14ac:dyDescent="0.25">
      <c r="B2182" s="17"/>
    </row>
    <row r="2183" spans="2:2" x14ac:dyDescent="0.25">
      <c r="B2183" s="17"/>
    </row>
    <row r="2184" spans="2:2" x14ac:dyDescent="0.25">
      <c r="B2184" s="17"/>
    </row>
    <row r="2185" spans="2:2" x14ac:dyDescent="0.25">
      <c r="B2185" s="17"/>
    </row>
    <row r="2186" spans="2:2" x14ac:dyDescent="0.25">
      <c r="B2186" s="17"/>
    </row>
    <row r="2187" spans="2:2" x14ac:dyDescent="0.25">
      <c r="B2187" s="17"/>
    </row>
    <row r="2188" spans="2:2" x14ac:dyDescent="0.25">
      <c r="B2188" s="17"/>
    </row>
    <row r="2189" spans="2:2" x14ac:dyDescent="0.25">
      <c r="B2189" s="17"/>
    </row>
    <row r="2190" spans="2:2" x14ac:dyDescent="0.25">
      <c r="B2190" s="17"/>
    </row>
    <row r="2191" spans="2:2" x14ac:dyDescent="0.25">
      <c r="B2191" s="17"/>
    </row>
    <row r="2192" spans="2:2" x14ac:dyDescent="0.25">
      <c r="B2192" s="17"/>
    </row>
    <row r="2193" spans="2:2" x14ac:dyDescent="0.25">
      <c r="B2193" s="17"/>
    </row>
    <row r="2194" spans="2:2" x14ac:dyDescent="0.25">
      <c r="B2194" s="17"/>
    </row>
    <row r="2195" spans="2:2" x14ac:dyDescent="0.25">
      <c r="B2195" s="17"/>
    </row>
    <row r="2196" spans="2:2" x14ac:dyDescent="0.25">
      <c r="B2196" s="17"/>
    </row>
    <row r="2197" spans="2:2" x14ac:dyDescent="0.25">
      <c r="B2197" s="17"/>
    </row>
    <row r="2198" spans="2:2" x14ac:dyDescent="0.25">
      <c r="B2198" s="17"/>
    </row>
    <row r="2199" spans="2:2" x14ac:dyDescent="0.25">
      <c r="B2199" s="17"/>
    </row>
    <row r="2200" spans="2:2" x14ac:dyDescent="0.25">
      <c r="B2200" s="17"/>
    </row>
    <row r="2201" spans="2:2" x14ac:dyDescent="0.25">
      <c r="B2201" s="17"/>
    </row>
    <row r="2202" spans="2:2" x14ac:dyDescent="0.25">
      <c r="B2202" s="17"/>
    </row>
    <row r="2203" spans="2:2" x14ac:dyDescent="0.25">
      <c r="B2203" s="17"/>
    </row>
    <row r="2204" spans="2:2" x14ac:dyDescent="0.25">
      <c r="B2204" s="17"/>
    </row>
    <row r="2205" spans="2:2" x14ac:dyDescent="0.25">
      <c r="B2205" s="17"/>
    </row>
    <row r="2206" spans="2:2" x14ac:dyDescent="0.25">
      <c r="B2206" s="17"/>
    </row>
    <row r="2207" spans="2:2" x14ac:dyDescent="0.25">
      <c r="B2207" s="17"/>
    </row>
    <row r="2208" spans="2:2" x14ac:dyDescent="0.25">
      <c r="B2208" s="17"/>
    </row>
    <row r="2209" spans="2:2" x14ac:dyDescent="0.25">
      <c r="B2209" s="17"/>
    </row>
    <row r="2210" spans="2:2" x14ac:dyDescent="0.25">
      <c r="B2210" s="17"/>
    </row>
    <row r="2211" spans="2:2" x14ac:dyDescent="0.25">
      <c r="B2211" s="17"/>
    </row>
    <row r="2212" spans="2:2" x14ac:dyDescent="0.25">
      <c r="B2212" s="17"/>
    </row>
    <row r="2213" spans="2:2" x14ac:dyDescent="0.25">
      <c r="B2213" s="17"/>
    </row>
    <row r="2214" spans="2:2" x14ac:dyDescent="0.25">
      <c r="B2214" s="17"/>
    </row>
    <row r="2215" spans="2:2" x14ac:dyDescent="0.25">
      <c r="B2215" s="17"/>
    </row>
    <row r="2216" spans="2:2" x14ac:dyDescent="0.25">
      <c r="B2216" s="17"/>
    </row>
    <row r="2217" spans="2:2" x14ac:dyDescent="0.25">
      <c r="B2217" s="17"/>
    </row>
    <row r="2218" spans="2:2" x14ac:dyDescent="0.25">
      <c r="B2218" s="17"/>
    </row>
    <row r="2219" spans="2:2" x14ac:dyDescent="0.25">
      <c r="B2219" s="17"/>
    </row>
    <row r="2220" spans="2:2" x14ac:dyDescent="0.25">
      <c r="B2220" s="17"/>
    </row>
    <row r="2221" spans="2:2" x14ac:dyDescent="0.25">
      <c r="B2221" s="17"/>
    </row>
    <row r="2222" spans="2:2" x14ac:dyDescent="0.25">
      <c r="B2222" s="17"/>
    </row>
    <row r="2223" spans="2:2" x14ac:dyDescent="0.25">
      <c r="B2223" s="17"/>
    </row>
    <row r="2224" spans="2:2" x14ac:dyDescent="0.25">
      <c r="B2224" s="17"/>
    </row>
    <row r="2225" spans="2:2" x14ac:dyDescent="0.25">
      <c r="B2225" s="17"/>
    </row>
    <row r="2226" spans="2:2" x14ac:dyDescent="0.25">
      <c r="B2226" s="17"/>
    </row>
    <row r="2227" spans="2:2" x14ac:dyDescent="0.25">
      <c r="B2227" s="17"/>
    </row>
    <row r="2228" spans="2:2" x14ac:dyDescent="0.25">
      <c r="B2228" s="17"/>
    </row>
    <row r="2229" spans="2:2" x14ac:dyDescent="0.25">
      <c r="B2229" s="17"/>
    </row>
    <row r="2230" spans="2:2" x14ac:dyDescent="0.25">
      <c r="B2230" s="17"/>
    </row>
    <row r="2231" spans="2:2" x14ac:dyDescent="0.25">
      <c r="B2231" s="17"/>
    </row>
    <row r="2232" spans="2:2" x14ac:dyDescent="0.25">
      <c r="B2232" s="17"/>
    </row>
    <row r="2233" spans="2:2" x14ac:dyDescent="0.25">
      <c r="B2233" s="17"/>
    </row>
    <row r="2234" spans="2:2" x14ac:dyDescent="0.25">
      <c r="B2234" s="17"/>
    </row>
    <row r="2235" spans="2:2" x14ac:dyDescent="0.25">
      <c r="B2235" s="17"/>
    </row>
    <row r="2236" spans="2:2" x14ac:dyDescent="0.25">
      <c r="B2236" s="17"/>
    </row>
    <row r="2237" spans="2:2" x14ac:dyDescent="0.25">
      <c r="B2237" s="17"/>
    </row>
    <row r="2238" spans="2:2" x14ac:dyDescent="0.25">
      <c r="B2238" s="17"/>
    </row>
    <row r="2239" spans="2:2" x14ac:dyDescent="0.25">
      <c r="B2239" s="17"/>
    </row>
    <row r="2240" spans="2:2" x14ac:dyDescent="0.25">
      <c r="B2240" s="17"/>
    </row>
    <row r="2241" spans="2:2" x14ac:dyDescent="0.25">
      <c r="B2241" s="17"/>
    </row>
    <row r="2242" spans="2:2" x14ac:dyDescent="0.25">
      <c r="B2242" s="17"/>
    </row>
    <row r="2243" spans="2:2" x14ac:dyDescent="0.25">
      <c r="B2243" s="17"/>
    </row>
    <row r="2244" spans="2:2" x14ac:dyDescent="0.25">
      <c r="B2244" s="17"/>
    </row>
    <row r="2245" spans="2:2" x14ac:dyDescent="0.25">
      <c r="B2245" s="17"/>
    </row>
    <row r="2246" spans="2:2" x14ac:dyDescent="0.25">
      <c r="B2246" s="17"/>
    </row>
    <row r="2247" spans="2:2" x14ac:dyDescent="0.25">
      <c r="B2247" s="17"/>
    </row>
    <row r="2248" spans="2:2" x14ac:dyDescent="0.25">
      <c r="B2248" s="17"/>
    </row>
    <row r="2249" spans="2:2" x14ac:dyDescent="0.25">
      <c r="B2249" s="17"/>
    </row>
    <row r="2250" spans="2:2" x14ac:dyDescent="0.25">
      <c r="B2250" s="17"/>
    </row>
    <row r="2251" spans="2:2" x14ac:dyDescent="0.25">
      <c r="B2251" s="17"/>
    </row>
    <row r="2252" spans="2:2" x14ac:dyDescent="0.25">
      <c r="B2252" s="17"/>
    </row>
    <row r="2253" spans="2:2" x14ac:dyDescent="0.25">
      <c r="B2253" s="17"/>
    </row>
    <row r="2254" spans="2:2" x14ac:dyDescent="0.25">
      <c r="B2254" s="17"/>
    </row>
    <row r="2255" spans="2:2" x14ac:dyDescent="0.25">
      <c r="B2255" s="17"/>
    </row>
    <row r="2256" spans="2:2" x14ac:dyDescent="0.25">
      <c r="B2256" s="17"/>
    </row>
    <row r="2257" spans="2:2" x14ac:dyDescent="0.25">
      <c r="B2257" s="17"/>
    </row>
    <row r="2258" spans="2:2" x14ac:dyDescent="0.25">
      <c r="B2258" s="17"/>
    </row>
    <row r="2259" spans="2:2" x14ac:dyDescent="0.25">
      <c r="B2259" s="17"/>
    </row>
    <row r="2260" spans="2:2" x14ac:dyDescent="0.25">
      <c r="B2260" s="17"/>
    </row>
    <row r="2261" spans="2:2" x14ac:dyDescent="0.25">
      <c r="B2261" s="17"/>
    </row>
    <row r="2262" spans="2:2" x14ac:dyDescent="0.25">
      <c r="B2262" s="17"/>
    </row>
    <row r="2263" spans="2:2" x14ac:dyDescent="0.25">
      <c r="B2263" s="17"/>
    </row>
    <row r="2264" spans="2:2" x14ac:dyDescent="0.25">
      <c r="B2264" s="17"/>
    </row>
    <row r="2265" spans="2:2" x14ac:dyDescent="0.25">
      <c r="B2265" s="17"/>
    </row>
    <row r="2266" spans="2:2" x14ac:dyDescent="0.25">
      <c r="B2266" s="17"/>
    </row>
    <row r="2267" spans="2:2" x14ac:dyDescent="0.25">
      <c r="B2267" s="17"/>
    </row>
    <row r="2268" spans="2:2" x14ac:dyDescent="0.25">
      <c r="B2268" s="17"/>
    </row>
    <row r="2269" spans="2:2" x14ac:dyDescent="0.25">
      <c r="B2269" s="17"/>
    </row>
    <row r="2270" spans="2:2" x14ac:dyDescent="0.25">
      <c r="B2270" s="17"/>
    </row>
    <row r="2271" spans="2:2" x14ac:dyDescent="0.25">
      <c r="B2271" s="17"/>
    </row>
    <row r="2272" spans="2:2" x14ac:dyDescent="0.25">
      <c r="B2272" s="17"/>
    </row>
    <row r="2273" spans="2:2" x14ac:dyDescent="0.25">
      <c r="B2273" s="17"/>
    </row>
    <row r="2274" spans="2:2" x14ac:dyDescent="0.25">
      <c r="B2274" s="17"/>
    </row>
    <row r="2275" spans="2:2" x14ac:dyDescent="0.25">
      <c r="B2275" s="17"/>
    </row>
    <row r="2276" spans="2:2" x14ac:dyDescent="0.25">
      <c r="B2276" s="17"/>
    </row>
    <row r="2277" spans="2:2" x14ac:dyDescent="0.25">
      <c r="B2277" s="17"/>
    </row>
    <row r="2278" spans="2:2" x14ac:dyDescent="0.25">
      <c r="B2278" s="17"/>
    </row>
    <row r="2279" spans="2:2" x14ac:dyDescent="0.25">
      <c r="B2279" s="17"/>
    </row>
    <row r="2280" spans="2:2" x14ac:dyDescent="0.25">
      <c r="B2280" s="17"/>
    </row>
    <row r="2281" spans="2:2" x14ac:dyDescent="0.25">
      <c r="B2281" s="17"/>
    </row>
    <row r="2282" spans="2:2" x14ac:dyDescent="0.25">
      <c r="B2282" s="17"/>
    </row>
    <row r="2283" spans="2:2" x14ac:dyDescent="0.25">
      <c r="B2283" s="17"/>
    </row>
    <row r="2284" spans="2:2" x14ac:dyDescent="0.25">
      <c r="B2284" s="17"/>
    </row>
    <row r="2285" spans="2:2" x14ac:dyDescent="0.25">
      <c r="B2285" s="17"/>
    </row>
    <row r="2286" spans="2:2" x14ac:dyDescent="0.25">
      <c r="B2286" s="17"/>
    </row>
    <row r="2287" spans="2:2" x14ac:dyDescent="0.25">
      <c r="B2287" s="17"/>
    </row>
    <row r="2288" spans="2:2" x14ac:dyDescent="0.25">
      <c r="B2288" s="17"/>
    </row>
    <row r="2289" spans="2:2" x14ac:dyDescent="0.25">
      <c r="B2289" s="17"/>
    </row>
    <row r="2290" spans="2:2" x14ac:dyDescent="0.25">
      <c r="B2290" s="17"/>
    </row>
    <row r="2291" spans="2:2" x14ac:dyDescent="0.25">
      <c r="B2291" s="17"/>
    </row>
    <row r="2292" spans="2:2" x14ac:dyDescent="0.25">
      <c r="B2292" s="17"/>
    </row>
    <row r="2293" spans="2:2" x14ac:dyDescent="0.25">
      <c r="B2293" s="17"/>
    </row>
    <row r="2294" spans="2:2" x14ac:dyDescent="0.25">
      <c r="B2294" s="17"/>
    </row>
    <row r="2295" spans="2:2" x14ac:dyDescent="0.25">
      <c r="B2295" s="17"/>
    </row>
    <row r="2296" spans="2:2" x14ac:dyDescent="0.25">
      <c r="B2296" s="17"/>
    </row>
    <row r="2297" spans="2:2" x14ac:dyDescent="0.25">
      <c r="B2297" s="17"/>
    </row>
    <row r="2298" spans="2:2" x14ac:dyDescent="0.25">
      <c r="B2298" s="17"/>
    </row>
    <row r="2299" spans="2:2" x14ac:dyDescent="0.25">
      <c r="B2299" s="17"/>
    </row>
    <row r="2300" spans="2:2" x14ac:dyDescent="0.25">
      <c r="B2300" s="17"/>
    </row>
    <row r="2301" spans="2:2" x14ac:dyDescent="0.25">
      <c r="B2301" s="17"/>
    </row>
    <row r="2302" spans="2:2" x14ac:dyDescent="0.25">
      <c r="B2302" s="17"/>
    </row>
    <row r="2303" spans="2:2" x14ac:dyDescent="0.25">
      <c r="B2303" s="17"/>
    </row>
    <row r="2304" spans="2:2" x14ac:dyDescent="0.25">
      <c r="B2304" s="17"/>
    </row>
    <row r="2305" spans="2:2" x14ac:dyDescent="0.25">
      <c r="B2305" s="17"/>
    </row>
    <row r="2306" spans="2:2" x14ac:dyDescent="0.25">
      <c r="B2306" s="17"/>
    </row>
    <row r="2307" spans="2:2" x14ac:dyDescent="0.25">
      <c r="B2307" s="17"/>
    </row>
    <row r="2308" spans="2:2" x14ac:dyDescent="0.25">
      <c r="B2308" s="17"/>
    </row>
    <row r="2309" spans="2:2" x14ac:dyDescent="0.25">
      <c r="B2309" s="17"/>
    </row>
    <row r="2310" spans="2:2" x14ac:dyDescent="0.25">
      <c r="B2310" s="17"/>
    </row>
    <row r="2311" spans="2:2" x14ac:dyDescent="0.25">
      <c r="B2311" s="17"/>
    </row>
    <row r="2312" spans="2:2" x14ac:dyDescent="0.25">
      <c r="B2312" s="17"/>
    </row>
    <row r="2313" spans="2:2" x14ac:dyDescent="0.25">
      <c r="B2313" s="17"/>
    </row>
    <row r="2314" spans="2:2" x14ac:dyDescent="0.25">
      <c r="B2314" s="17"/>
    </row>
    <row r="2315" spans="2:2" x14ac:dyDescent="0.25">
      <c r="B2315" s="17"/>
    </row>
    <row r="2316" spans="2:2" x14ac:dyDescent="0.25">
      <c r="B2316" s="17"/>
    </row>
    <row r="2317" spans="2:2" x14ac:dyDescent="0.25">
      <c r="B2317" s="17"/>
    </row>
    <row r="2318" spans="2:2" x14ac:dyDescent="0.25">
      <c r="B2318" s="17"/>
    </row>
    <row r="2319" spans="2:2" x14ac:dyDescent="0.25">
      <c r="B2319" s="17"/>
    </row>
    <row r="2320" spans="2:2" x14ac:dyDescent="0.25">
      <c r="B2320" s="17"/>
    </row>
    <row r="2321" spans="2:2" x14ac:dyDescent="0.25">
      <c r="B2321" s="17"/>
    </row>
    <row r="2322" spans="2:2" x14ac:dyDescent="0.25">
      <c r="B2322" s="17"/>
    </row>
    <row r="2323" spans="2:2" x14ac:dyDescent="0.25">
      <c r="B2323" s="17"/>
    </row>
    <row r="2324" spans="2:2" x14ac:dyDescent="0.25">
      <c r="B2324" s="17"/>
    </row>
    <row r="2325" spans="2:2" x14ac:dyDescent="0.25">
      <c r="B2325" s="17"/>
    </row>
    <row r="2326" spans="2:2" x14ac:dyDescent="0.25">
      <c r="B2326" s="17"/>
    </row>
    <row r="2327" spans="2:2" x14ac:dyDescent="0.25">
      <c r="B2327" s="17"/>
    </row>
    <row r="2328" spans="2:2" x14ac:dyDescent="0.25">
      <c r="B2328" s="17"/>
    </row>
    <row r="2329" spans="2:2" x14ac:dyDescent="0.25">
      <c r="B2329" s="17"/>
    </row>
    <row r="2330" spans="2:2" x14ac:dyDescent="0.25">
      <c r="B2330" s="17"/>
    </row>
    <row r="2331" spans="2:2" x14ac:dyDescent="0.25">
      <c r="B2331" s="17"/>
    </row>
    <row r="2332" spans="2:2" x14ac:dyDescent="0.25">
      <c r="B2332" s="17"/>
    </row>
    <row r="2333" spans="2:2" x14ac:dyDescent="0.25">
      <c r="B2333" s="17"/>
    </row>
    <row r="2334" spans="2:2" x14ac:dyDescent="0.25">
      <c r="B2334" s="17"/>
    </row>
    <row r="2335" spans="2:2" x14ac:dyDescent="0.25">
      <c r="B2335" s="17"/>
    </row>
    <row r="2336" spans="2:2" x14ac:dyDescent="0.25">
      <c r="B2336" s="17"/>
    </row>
    <row r="2337" spans="2:2" x14ac:dyDescent="0.25">
      <c r="B2337" s="17"/>
    </row>
    <row r="2338" spans="2:2" x14ac:dyDescent="0.25">
      <c r="B2338" s="17"/>
    </row>
    <row r="2339" spans="2:2" x14ac:dyDescent="0.25">
      <c r="B2339" s="17"/>
    </row>
    <row r="2340" spans="2:2" x14ac:dyDescent="0.25">
      <c r="B2340" s="17"/>
    </row>
    <row r="2341" spans="2:2" x14ac:dyDescent="0.25">
      <c r="B2341" s="17"/>
    </row>
    <row r="2342" spans="2:2" x14ac:dyDescent="0.25">
      <c r="B2342" s="17"/>
    </row>
    <row r="2343" spans="2:2" x14ac:dyDescent="0.25">
      <c r="B2343" s="17"/>
    </row>
    <row r="2344" spans="2:2" x14ac:dyDescent="0.25">
      <c r="B2344" s="17"/>
    </row>
    <row r="2345" spans="2:2" x14ac:dyDescent="0.25">
      <c r="B2345" s="17"/>
    </row>
    <row r="2346" spans="2:2" x14ac:dyDescent="0.25">
      <c r="B2346" s="17"/>
    </row>
    <row r="2347" spans="2:2" x14ac:dyDescent="0.25">
      <c r="B2347" s="17"/>
    </row>
    <row r="2348" spans="2:2" x14ac:dyDescent="0.25">
      <c r="B2348" s="17"/>
    </row>
    <row r="2349" spans="2:2" x14ac:dyDescent="0.25">
      <c r="B2349" s="17"/>
    </row>
    <row r="2350" spans="2:2" x14ac:dyDescent="0.25">
      <c r="B2350" s="17"/>
    </row>
    <row r="2351" spans="2:2" x14ac:dyDescent="0.25">
      <c r="B2351" s="17"/>
    </row>
    <row r="2352" spans="2:2" x14ac:dyDescent="0.25">
      <c r="B2352" s="17"/>
    </row>
    <row r="2353" spans="2:2" x14ac:dyDescent="0.25">
      <c r="B2353" s="17"/>
    </row>
    <row r="2354" spans="2:2" x14ac:dyDescent="0.25">
      <c r="B2354" s="17"/>
    </row>
    <row r="2355" spans="2:2" x14ac:dyDescent="0.25">
      <c r="B2355" s="17"/>
    </row>
    <row r="2356" spans="2:2" x14ac:dyDescent="0.25">
      <c r="B2356" s="17"/>
    </row>
    <row r="2357" spans="2:2" x14ac:dyDescent="0.25">
      <c r="B2357" s="17"/>
    </row>
    <row r="2358" spans="2:2" x14ac:dyDescent="0.25">
      <c r="B2358" s="17"/>
    </row>
    <row r="2359" spans="2:2" x14ac:dyDescent="0.25">
      <c r="B2359" s="17"/>
    </row>
    <row r="2360" spans="2:2" x14ac:dyDescent="0.25">
      <c r="B2360" s="17"/>
    </row>
    <row r="2361" spans="2:2" x14ac:dyDescent="0.25">
      <c r="B2361" s="17"/>
    </row>
    <row r="2362" spans="2:2" x14ac:dyDescent="0.25">
      <c r="B2362" s="17"/>
    </row>
    <row r="2363" spans="2:2" x14ac:dyDescent="0.25">
      <c r="B2363" s="17"/>
    </row>
    <row r="2364" spans="2:2" x14ac:dyDescent="0.25">
      <c r="B2364" s="17"/>
    </row>
    <row r="2365" spans="2:2" x14ac:dyDescent="0.25">
      <c r="B2365" s="17"/>
    </row>
    <row r="2366" spans="2:2" x14ac:dyDescent="0.25">
      <c r="B2366" s="17"/>
    </row>
    <row r="2367" spans="2:2" x14ac:dyDescent="0.25">
      <c r="B2367" s="17"/>
    </row>
    <row r="2368" spans="2:2" x14ac:dyDescent="0.25">
      <c r="B2368" s="17"/>
    </row>
    <row r="2369" spans="2:2" x14ac:dyDescent="0.25">
      <c r="B2369" s="17"/>
    </row>
    <row r="2370" spans="2:2" x14ac:dyDescent="0.25">
      <c r="B2370" s="17"/>
    </row>
    <row r="2371" spans="2:2" x14ac:dyDescent="0.25">
      <c r="B2371" s="17"/>
    </row>
    <row r="2372" spans="2:2" x14ac:dyDescent="0.25">
      <c r="B2372" s="17"/>
    </row>
    <row r="2373" spans="2:2" x14ac:dyDescent="0.25">
      <c r="B2373" s="17"/>
    </row>
    <row r="2374" spans="2:2" x14ac:dyDescent="0.25">
      <c r="B2374" s="17"/>
    </row>
    <row r="2375" spans="2:2" x14ac:dyDescent="0.25">
      <c r="B2375" s="17"/>
    </row>
    <row r="2376" spans="2:2" x14ac:dyDescent="0.25">
      <c r="B2376" s="17"/>
    </row>
    <row r="2377" spans="2:2" x14ac:dyDescent="0.25">
      <c r="B2377" s="17"/>
    </row>
    <row r="2378" spans="2:2" x14ac:dyDescent="0.25">
      <c r="B2378" s="17"/>
    </row>
    <row r="2379" spans="2:2" x14ac:dyDescent="0.25">
      <c r="B2379" s="17"/>
    </row>
    <row r="2380" spans="2:2" x14ac:dyDescent="0.25">
      <c r="B2380" s="17"/>
    </row>
    <row r="2381" spans="2:2" x14ac:dyDescent="0.25">
      <c r="B2381" s="17"/>
    </row>
    <row r="2382" spans="2:2" x14ac:dyDescent="0.25">
      <c r="B2382" s="17"/>
    </row>
    <row r="2383" spans="2:2" x14ac:dyDescent="0.25">
      <c r="B2383" s="17"/>
    </row>
    <row r="2384" spans="2:2" x14ac:dyDescent="0.25">
      <c r="B2384" s="17"/>
    </row>
    <row r="2385" spans="2:2" x14ac:dyDescent="0.25">
      <c r="B2385" s="17"/>
    </row>
    <row r="2386" spans="2:2" x14ac:dyDescent="0.25">
      <c r="B2386" s="17"/>
    </row>
    <row r="2387" spans="2:2" x14ac:dyDescent="0.25">
      <c r="B2387" s="17"/>
    </row>
    <row r="2388" spans="2:2" x14ac:dyDescent="0.25">
      <c r="B2388" s="17"/>
    </row>
    <row r="2389" spans="2:2" x14ac:dyDescent="0.25">
      <c r="B2389" s="17"/>
    </row>
    <row r="2390" spans="2:2" x14ac:dyDescent="0.25">
      <c r="B2390" s="17"/>
    </row>
    <row r="2391" spans="2:2" x14ac:dyDescent="0.25">
      <c r="B2391" s="17"/>
    </row>
    <row r="2392" spans="2:2" x14ac:dyDescent="0.25">
      <c r="B2392" s="17"/>
    </row>
    <row r="2393" spans="2:2" x14ac:dyDescent="0.25">
      <c r="B2393" s="17"/>
    </row>
    <row r="2394" spans="2:2" x14ac:dyDescent="0.25">
      <c r="B2394" s="17"/>
    </row>
    <row r="2395" spans="2:2" x14ac:dyDescent="0.25">
      <c r="B2395" s="17"/>
    </row>
    <row r="2396" spans="2:2" x14ac:dyDescent="0.25">
      <c r="B2396" s="17"/>
    </row>
    <row r="2397" spans="2:2" x14ac:dyDescent="0.25">
      <c r="B2397" s="17"/>
    </row>
    <row r="2398" spans="2:2" x14ac:dyDescent="0.25">
      <c r="B2398" s="17"/>
    </row>
    <row r="2399" spans="2:2" x14ac:dyDescent="0.25">
      <c r="B2399" s="17"/>
    </row>
    <row r="2400" spans="2:2" x14ac:dyDescent="0.25">
      <c r="B2400" s="17"/>
    </row>
    <row r="2401" spans="2:2" x14ac:dyDescent="0.25">
      <c r="B2401" s="17"/>
    </row>
    <row r="2402" spans="2:2" x14ac:dyDescent="0.25">
      <c r="B2402" s="17"/>
    </row>
    <row r="2403" spans="2:2" x14ac:dyDescent="0.25">
      <c r="B2403" s="17"/>
    </row>
    <row r="2404" spans="2:2" x14ac:dyDescent="0.25">
      <c r="B2404" s="17"/>
    </row>
    <row r="2405" spans="2:2" x14ac:dyDescent="0.25">
      <c r="B2405" s="17"/>
    </row>
    <row r="2406" spans="2:2" x14ac:dyDescent="0.25">
      <c r="B2406" s="17"/>
    </row>
    <row r="2407" spans="2:2" x14ac:dyDescent="0.25">
      <c r="B2407" s="17"/>
    </row>
    <row r="2408" spans="2:2" x14ac:dyDescent="0.25">
      <c r="B2408" s="17"/>
    </row>
    <row r="2409" spans="2:2" x14ac:dyDescent="0.25">
      <c r="B2409" s="17"/>
    </row>
    <row r="2410" spans="2:2" x14ac:dyDescent="0.25">
      <c r="B2410" s="17"/>
    </row>
    <row r="2411" spans="2:2" x14ac:dyDescent="0.25">
      <c r="B2411" s="17"/>
    </row>
    <row r="2412" spans="2:2" x14ac:dyDescent="0.25">
      <c r="B2412" s="17"/>
    </row>
    <row r="2413" spans="2:2" x14ac:dyDescent="0.25">
      <c r="B2413" s="17"/>
    </row>
    <row r="2414" spans="2:2" x14ac:dyDescent="0.25">
      <c r="B2414" s="17"/>
    </row>
    <row r="2415" spans="2:2" x14ac:dyDescent="0.25">
      <c r="B2415" s="17"/>
    </row>
    <row r="2416" spans="2:2" x14ac:dyDescent="0.25">
      <c r="B2416" s="17"/>
    </row>
    <row r="2417" spans="2:2" x14ac:dyDescent="0.25">
      <c r="B2417" s="17"/>
    </row>
    <row r="2418" spans="2:2" x14ac:dyDescent="0.25">
      <c r="B2418" s="17"/>
    </row>
    <row r="2419" spans="2:2" x14ac:dyDescent="0.25">
      <c r="B2419" s="17"/>
    </row>
    <row r="2420" spans="2:2" x14ac:dyDescent="0.25">
      <c r="B2420" s="17"/>
    </row>
    <row r="2421" spans="2:2" x14ac:dyDescent="0.25">
      <c r="B2421" s="17"/>
    </row>
    <row r="2422" spans="2:2" x14ac:dyDescent="0.25">
      <c r="B2422" s="17"/>
    </row>
    <row r="2423" spans="2:2" x14ac:dyDescent="0.25">
      <c r="B2423" s="17"/>
    </row>
    <row r="2424" spans="2:2" x14ac:dyDescent="0.25">
      <c r="B2424" s="17"/>
    </row>
    <row r="2425" spans="2:2" x14ac:dyDescent="0.25">
      <c r="B2425" s="17"/>
    </row>
    <row r="2426" spans="2:2" x14ac:dyDescent="0.25">
      <c r="B2426" s="17"/>
    </row>
    <row r="2427" spans="2:2" x14ac:dyDescent="0.25">
      <c r="B2427" s="17"/>
    </row>
    <row r="2428" spans="2:2" x14ac:dyDescent="0.25">
      <c r="B2428" s="17"/>
    </row>
    <row r="2429" spans="2:2" x14ac:dyDescent="0.25">
      <c r="B2429" s="17"/>
    </row>
    <row r="2430" spans="2:2" x14ac:dyDescent="0.25">
      <c r="B2430" s="17"/>
    </row>
    <row r="2431" spans="2:2" x14ac:dyDescent="0.25">
      <c r="B2431" s="17"/>
    </row>
    <row r="2432" spans="2:2" x14ac:dyDescent="0.25">
      <c r="B2432" s="17"/>
    </row>
    <row r="2433" spans="2:2" x14ac:dyDescent="0.25">
      <c r="B2433" s="17"/>
    </row>
    <row r="2434" spans="2:2" x14ac:dyDescent="0.25">
      <c r="B2434" s="17"/>
    </row>
    <row r="2435" spans="2:2" x14ac:dyDescent="0.25">
      <c r="B2435" s="17"/>
    </row>
    <row r="2436" spans="2:2" x14ac:dyDescent="0.25">
      <c r="B2436" s="17"/>
    </row>
    <row r="2437" spans="2:2" x14ac:dyDescent="0.25">
      <c r="B2437" s="17"/>
    </row>
    <row r="2438" spans="2:2" x14ac:dyDescent="0.25">
      <c r="B2438" s="17"/>
    </row>
    <row r="2439" spans="2:2" x14ac:dyDescent="0.25">
      <c r="B2439" s="17"/>
    </row>
    <row r="2440" spans="2:2" x14ac:dyDescent="0.25">
      <c r="B2440" s="17"/>
    </row>
    <row r="2441" spans="2:2" x14ac:dyDescent="0.25">
      <c r="B2441" s="17"/>
    </row>
    <row r="2442" spans="2:2" x14ac:dyDescent="0.25">
      <c r="B2442" s="17"/>
    </row>
    <row r="2443" spans="2:2" x14ac:dyDescent="0.25">
      <c r="B2443" s="17"/>
    </row>
    <row r="2444" spans="2:2" x14ac:dyDescent="0.25">
      <c r="B2444" s="17"/>
    </row>
    <row r="2445" spans="2:2" x14ac:dyDescent="0.25">
      <c r="B2445" s="17"/>
    </row>
    <row r="2446" spans="2:2" x14ac:dyDescent="0.25">
      <c r="B2446" s="17"/>
    </row>
    <row r="2447" spans="2:2" x14ac:dyDescent="0.25">
      <c r="B2447" s="17"/>
    </row>
    <row r="2448" spans="2:2" x14ac:dyDescent="0.25">
      <c r="B2448" s="17"/>
    </row>
    <row r="2449" spans="2:2" x14ac:dyDescent="0.25">
      <c r="B2449" s="17"/>
    </row>
    <row r="2450" spans="2:2" x14ac:dyDescent="0.25">
      <c r="B2450" s="17"/>
    </row>
    <row r="2451" spans="2:2" x14ac:dyDescent="0.25">
      <c r="B2451" s="17"/>
    </row>
    <row r="2452" spans="2:2" x14ac:dyDescent="0.25">
      <c r="B2452" s="17"/>
    </row>
    <row r="2453" spans="2:2" x14ac:dyDescent="0.25">
      <c r="B2453" s="17"/>
    </row>
    <row r="2454" spans="2:2" x14ac:dyDescent="0.25">
      <c r="B2454" s="17"/>
    </row>
    <row r="2455" spans="2:2" x14ac:dyDescent="0.25">
      <c r="B2455" s="17"/>
    </row>
    <row r="2456" spans="2:2" x14ac:dyDescent="0.25">
      <c r="B2456" s="17"/>
    </row>
    <row r="2457" spans="2:2" x14ac:dyDescent="0.25">
      <c r="B2457" s="17"/>
    </row>
    <row r="2458" spans="2:2" x14ac:dyDescent="0.25">
      <c r="B2458" s="17"/>
    </row>
    <row r="2459" spans="2:2" x14ac:dyDescent="0.25">
      <c r="B2459" s="17"/>
    </row>
    <row r="2460" spans="2:2" x14ac:dyDescent="0.25">
      <c r="B2460" s="17"/>
    </row>
    <row r="2461" spans="2:2" x14ac:dyDescent="0.25">
      <c r="B2461" s="17"/>
    </row>
    <row r="2462" spans="2:2" x14ac:dyDescent="0.25">
      <c r="B2462" s="17"/>
    </row>
    <row r="2463" spans="2:2" x14ac:dyDescent="0.25">
      <c r="B2463" s="17"/>
    </row>
    <row r="2464" spans="2:2" x14ac:dyDescent="0.25">
      <c r="B2464" s="17"/>
    </row>
    <row r="2465" spans="2:2" x14ac:dyDescent="0.25">
      <c r="B2465" s="17"/>
    </row>
    <row r="2466" spans="2:2" x14ac:dyDescent="0.25">
      <c r="B2466" s="17"/>
    </row>
    <row r="2467" spans="2:2" x14ac:dyDescent="0.25">
      <c r="B2467" s="17"/>
    </row>
    <row r="2468" spans="2:2" x14ac:dyDescent="0.25">
      <c r="B2468" s="17"/>
    </row>
    <row r="2469" spans="2:2" x14ac:dyDescent="0.25">
      <c r="B2469" s="17"/>
    </row>
    <row r="2470" spans="2:2" x14ac:dyDescent="0.25">
      <c r="B2470" s="17"/>
    </row>
    <row r="2471" spans="2:2" x14ac:dyDescent="0.25">
      <c r="B2471" s="17"/>
    </row>
    <row r="2472" spans="2:2" x14ac:dyDescent="0.25">
      <c r="B2472" s="17"/>
    </row>
    <row r="2473" spans="2:2" x14ac:dyDescent="0.25">
      <c r="B2473" s="17"/>
    </row>
    <row r="2474" spans="2:2" x14ac:dyDescent="0.25">
      <c r="B2474" s="17"/>
    </row>
    <row r="2475" spans="2:2" x14ac:dyDescent="0.25">
      <c r="B2475" s="17"/>
    </row>
    <row r="2476" spans="2:2" x14ac:dyDescent="0.25">
      <c r="B2476" s="17"/>
    </row>
    <row r="2477" spans="2:2" x14ac:dyDescent="0.25">
      <c r="B2477" s="17"/>
    </row>
    <row r="2478" spans="2:2" x14ac:dyDescent="0.25">
      <c r="B2478" s="17"/>
    </row>
    <row r="2479" spans="2:2" x14ac:dyDescent="0.25">
      <c r="B2479" s="17"/>
    </row>
    <row r="2480" spans="2:2" x14ac:dyDescent="0.25">
      <c r="B2480" s="17"/>
    </row>
    <row r="2481" spans="2:2" x14ac:dyDescent="0.25">
      <c r="B2481" s="17"/>
    </row>
    <row r="2482" spans="2:2" x14ac:dyDescent="0.25">
      <c r="B2482" s="17"/>
    </row>
    <row r="2483" spans="2:2" x14ac:dyDescent="0.25">
      <c r="B2483" s="17"/>
    </row>
    <row r="2484" spans="2:2" x14ac:dyDescent="0.25">
      <c r="B2484" s="17"/>
    </row>
    <row r="2485" spans="2:2" x14ac:dyDescent="0.25">
      <c r="B2485" s="17"/>
    </row>
    <row r="2486" spans="2:2" x14ac:dyDescent="0.25">
      <c r="B2486" s="17"/>
    </row>
    <row r="2487" spans="2:2" x14ac:dyDescent="0.25">
      <c r="B2487" s="17"/>
    </row>
    <row r="2488" spans="2:2" x14ac:dyDescent="0.25">
      <c r="B2488" s="17"/>
    </row>
    <row r="2489" spans="2:2" x14ac:dyDescent="0.25">
      <c r="B2489" s="17"/>
    </row>
    <row r="2490" spans="2:2" x14ac:dyDescent="0.25">
      <c r="B2490" s="17"/>
    </row>
    <row r="2491" spans="2:2" x14ac:dyDescent="0.25">
      <c r="B2491" s="17"/>
    </row>
    <row r="2492" spans="2:2" x14ac:dyDescent="0.25">
      <c r="B2492" s="17"/>
    </row>
    <row r="2493" spans="2:2" x14ac:dyDescent="0.25">
      <c r="B2493" s="17"/>
    </row>
    <row r="2494" spans="2:2" x14ac:dyDescent="0.25">
      <c r="B2494" s="17"/>
    </row>
    <row r="2495" spans="2:2" x14ac:dyDescent="0.25">
      <c r="B2495" s="17"/>
    </row>
    <row r="2496" spans="2:2" x14ac:dyDescent="0.25">
      <c r="B2496" s="17"/>
    </row>
    <row r="2497" spans="2:2" x14ac:dyDescent="0.25">
      <c r="B2497" s="17"/>
    </row>
    <row r="2498" spans="2:2" x14ac:dyDescent="0.25">
      <c r="B2498" s="17"/>
    </row>
    <row r="2499" spans="2:2" x14ac:dyDescent="0.25">
      <c r="B2499" s="17"/>
    </row>
    <row r="2500" spans="2:2" x14ac:dyDescent="0.25">
      <c r="B2500" s="17"/>
    </row>
    <row r="2501" spans="2:2" x14ac:dyDescent="0.25">
      <c r="B2501" s="17"/>
    </row>
    <row r="2502" spans="2:2" x14ac:dyDescent="0.25">
      <c r="B2502" s="17"/>
    </row>
    <row r="2503" spans="2:2" x14ac:dyDescent="0.25">
      <c r="B2503" s="17"/>
    </row>
    <row r="2504" spans="2:2" x14ac:dyDescent="0.25">
      <c r="B2504" s="17"/>
    </row>
    <row r="2505" spans="2:2" x14ac:dyDescent="0.25">
      <c r="B2505" s="17"/>
    </row>
    <row r="2506" spans="2:2" x14ac:dyDescent="0.25">
      <c r="B2506" s="17"/>
    </row>
    <row r="2507" spans="2:2" x14ac:dyDescent="0.25">
      <c r="B2507" s="17"/>
    </row>
    <row r="2508" spans="2:2" x14ac:dyDescent="0.25">
      <c r="B2508" s="17"/>
    </row>
    <row r="2509" spans="2:2" x14ac:dyDescent="0.25">
      <c r="B2509" s="17"/>
    </row>
    <row r="2510" spans="2:2" x14ac:dyDescent="0.25">
      <c r="B2510" s="17"/>
    </row>
    <row r="2511" spans="2:2" x14ac:dyDescent="0.25">
      <c r="B2511" s="17"/>
    </row>
    <row r="2512" spans="2:2" x14ac:dyDescent="0.25">
      <c r="B2512" s="17"/>
    </row>
    <row r="2513" spans="2:2" x14ac:dyDescent="0.25">
      <c r="B2513" s="17"/>
    </row>
    <row r="2514" spans="2:2" x14ac:dyDescent="0.25">
      <c r="B2514" s="17"/>
    </row>
    <row r="2515" spans="2:2" x14ac:dyDescent="0.25">
      <c r="B2515" s="17"/>
    </row>
    <row r="2516" spans="2:2" x14ac:dyDescent="0.25">
      <c r="B2516" s="17"/>
    </row>
    <row r="2517" spans="2:2" x14ac:dyDescent="0.25">
      <c r="B2517" s="17"/>
    </row>
    <row r="2518" spans="2:2" x14ac:dyDescent="0.25">
      <c r="B2518" s="17"/>
    </row>
    <row r="2519" spans="2:2" x14ac:dyDescent="0.25">
      <c r="B2519" s="17"/>
    </row>
    <row r="2520" spans="2:2" x14ac:dyDescent="0.25">
      <c r="B2520" s="17"/>
    </row>
    <row r="2521" spans="2:2" x14ac:dyDescent="0.25">
      <c r="B2521" s="17"/>
    </row>
    <row r="2522" spans="2:2" x14ac:dyDescent="0.25">
      <c r="B2522" s="17"/>
    </row>
    <row r="2523" spans="2:2" x14ac:dyDescent="0.25">
      <c r="B2523" s="17"/>
    </row>
    <row r="2524" spans="2:2" x14ac:dyDescent="0.25">
      <c r="B2524" s="17"/>
    </row>
    <row r="2525" spans="2:2" x14ac:dyDescent="0.25">
      <c r="B2525" s="17"/>
    </row>
    <row r="2526" spans="2:2" x14ac:dyDescent="0.25">
      <c r="B2526" s="17"/>
    </row>
    <row r="2527" spans="2:2" x14ac:dyDescent="0.25">
      <c r="B2527" s="17"/>
    </row>
    <row r="2528" spans="2:2" x14ac:dyDescent="0.25">
      <c r="B2528" s="17"/>
    </row>
    <row r="2529" spans="2:2" x14ac:dyDescent="0.25">
      <c r="B2529" s="17"/>
    </row>
    <row r="2530" spans="2:2" x14ac:dyDescent="0.25">
      <c r="B2530" s="17"/>
    </row>
    <row r="2531" spans="2:2" x14ac:dyDescent="0.25">
      <c r="B2531" s="17"/>
    </row>
    <row r="2532" spans="2:2" x14ac:dyDescent="0.25">
      <c r="B2532" s="17"/>
    </row>
    <row r="2533" spans="2:2" x14ac:dyDescent="0.25">
      <c r="B2533" s="17"/>
    </row>
    <row r="2534" spans="2:2" x14ac:dyDescent="0.25">
      <c r="B2534" s="17"/>
    </row>
    <row r="2535" spans="2:2" x14ac:dyDescent="0.25">
      <c r="B2535" s="17"/>
    </row>
    <row r="2536" spans="2:2" x14ac:dyDescent="0.25">
      <c r="B2536" s="17"/>
    </row>
    <row r="2537" spans="2:2" x14ac:dyDescent="0.25">
      <c r="B2537" s="17"/>
    </row>
    <row r="2538" spans="2:2" x14ac:dyDescent="0.25">
      <c r="B2538" s="17"/>
    </row>
    <row r="2539" spans="2:2" x14ac:dyDescent="0.25">
      <c r="B2539" s="17"/>
    </row>
    <row r="2540" spans="2:2" x14ac:dyDescent="0.25">
      <c r="B2540" s="17"/>
    </row>
    <row r="2541" spans="2:2" x14ac:dyDescent="0.25">
      <c r="B2541" s="17"/>
    </row>
    <row r="2542" spans="2:2" x14ac:dyDescent="0.25">
      <c r="B2542" s="17"/>
    </row>
    <row r="2543" spans="2:2" x14ac:dyDescent="0.25">
      <c r="B2543" s="17"/>
    </row>
    <row r="2544" spans="2:2" x14ac:dyDescent="0.25">
      <c r="B2544" s="17"/>
    </row>
    <row r="2545" spans="2:2" x14ac:dyDescent="0.25">
      <c r="B2545" s="17"/>
    </row>
    <row r="2546" spans="2:2" x14ac:dyDescent="0.25">
      <c r="B2546" s="17"/>
    </row>
    <row r="2547" spans="2:2" x14ac:dyDescent="0.25">
      <c r="B2547" s="17"/>
    </row>
    <row r="2548" spans="2:2" x14ac:dyDescent="0.25">
      <c r="B2548" s="17"/>
    </row>
    <row r="2549" spans="2:2" x14ac:dyDescent="0.25">
      <c r="B2549" s="17"/>
    </row>
    <row r="2550" spans="2:2" x14ac:dyDescent="0.25">
      <c r="B2550" s="17"/>
    </row>
    <row r="2551" spans="2:2" x14ac:dyDescent="0.25">
      <c r="B2551" s="17"/>
    </row>
    <row r="2552" spans="2:2" x14ac:dyDescent="0.25">
      <c r="B2552" s="17"/>
    </row>
    <row r="2553" spans="2:2" x14ac:dyDescent="0.25">
      <c r="B2553" s="17"/>
    </row>
    <row r="2554" spans="2:2" x14ac:dyDescent="0.25">
      <c r="B2554" s="17"/>
    </row>
    <row r="2555" spans="2:2" x14ac:dyDescent="0.25">
      <c r="B2555" s="17"/>
    </row>
    <row r="2556" spans="2:2" x14ac:dyDescent="0.25">
      <c r="B2556" s="17"/>
    </row>
    <row r="2557" spans="2:2" x14ac:dyDescent="0.25">
      <c r="B2557" s="17"/>
    </row>
    <row r="2558" spans="2:2" x14ac:dyDescent="0.25">
      <c r="B2558" s="17"/>
    </row>
    <row r="2559" spans="2:2" x14ac:dyDescent="0.25">
      <c r="B2559" s="17"/>
    </row>
    <row r="2560" spans="2:2" x14ac:dyDescent="0.25">
      <c r="B2560" s="17"/>
    </row>
    <row r="2561" spans="2:2" x14ac:dyDescent="0.25">
      <c r="B2561" s="17"/>
    </row>
    <row r="2562" spans="2:2" x14ac:dyDescent="0.25">
      <c r="B2562" s="17"/>
    </row>
    <row r="2563" spans="2:2" x14ac:dyDescent="0.25">
      <c r="B2563" s="17"/>
    </row>
    <row r="2564" spans="2:2" x14ac:dyDescent="0.25">
      <c r="B2564" s="17"/>
    </row>
    <row r="2565" spans="2:2" x14ac:dyDescent="0.25">
      <c r="B2565" s="17"/>
    </row>
    <row r="2566" spans="2:2" x14ac:dyDescent="0.25">
      <c r="B2566" s="17"/>
    </row>
    <row r="2567" spans="2:2" x14ac:dyDescent="0.25">
      <c r="B2567" s="17"/>
    </row>
    <row r="2568" spans="2:2" x14ac:dyDescent="0.25">
      <c r="B2568" s="17"/>
    </row>
    <row r="2569" spans="2:2" x14ac:dyDescent="0.25">
      <c r="B2569" s="17"/>
    </row>
    <row r="2570" spans="2:2" x14ac:dyDescent="0.25">
      <c r="B2570" s="17"/>
    </row>
    <row r="2571" spans="2:2" x14ac:dyDescent="0.25">
      <c r="B2571" s="17"/>
    </row>
    <row r="2572" spans="2:2" x14ac:dyDescent="0.25">
      <c r="B2572" s="17"/>
    </row>
    <row r="2573" spans="2:2" x14ac:dyDescent="0.25">
      <c r="B2573" s="17"/>
    </row>
    <row r="2574" spans="2:2" x14ac:dyDescent="0.25">
      <c r="B2574" s="17"/>
    </row>
    <row r="2575" spans="2:2" x14ac:dyDescent="0.25">
      <c r="B2575" s="17"/>
    </row>
    <row r="2576" spans="2:2" x14ac:dyDescent="0.25">
      <c r="B2576" s="17"/>
    </row>
    <row r="2577" spans="2:2" x14ac:dyDescent="0.25">
      <c r="B2577" s="17"/>
    </row>
    <row r="2578" spans="2:2" x14ac:dyDescent="0.25">
      <c r="B2578" s="17"/>
    </row>
    <row r="2579" spans="2:2" x14ac:dyDescent="0.25">
      <c r="B2579" s="17"/>
    </row>
    <row r="2580" spans="2:2" x14ac:dyDescent="0.25">
      <c r="B2580" s="17"/>
    </row>
    <row r="2581" spans="2:2" x14ac:dyDescent="0.25">
      <c r="B2581" s="17"/>
    </row>
    <row r="2582" spans="2:2" x14ac:dyDescent="0.25">
      <c r="B2582" s="17"/>
    </row>
    <row r="2583" spans="2:2" x14ac:dyDescent="0.25">
      <c r="B2583" s="17"/>
    </row>
    <row r="2584" spans="2:2" x14ac:dyDescent="0.25">
      <c r="B2584" s="17"/>
    </row>
    <row r="2585" spans="2:2" x14ac:dyDescent="0.25">
      <c r="B2585" s="17"/>
    </row>
    <row r="2586" spans="2:2" x14ac:dyDescent="0.25">
      <c r="B2586" s="17"/>
    </row>
    <row r="2587" spans="2:2" x14ac:dyDescent="0.25">
      <c r="B2587" s="17"/>
    </row>
    <row r="2588" spans="2:2" x14ac:dyDescent="0.25">
      <c r="B2588" s="17"/>
    </row>
    <row r="2589" spans="2:2" x14ac:dyDescent="0.25">
      <c r="B2589" s="17"/>
    </row>
    <row r="2590" spans="2:2" x14ac:dyDescent="0.25">
      <c r="B2590" s="17"/>
    </row>
    <row r="2591" spans="2:2" x14ac:dyDescent="0.25">
      <c r="B2591" s="17"/>
    </row>
    <row r="2592" spans="2:2" x14ac:dyDescent="0.25">
      <c r="B2592" s="17"/>
    </row>
    <row r="2593" spans="2:2" x14ac:dyDescent="0.25">
      <c r="B2593" s="17"/>
    </row>
    <row r="2594" spans="2:2" x14ac:dyDescent="0.25">
      <c r="B2594" s="17"/>
    </row>
    <row r="2595" spans="2:2" x14ac:dyDescent="0.25">
      <c r="B2595" s="17"/>
    </row>
    <row r="2596" spans="2:2" x14ac:dyDescent="0.25">
      <c r="B2596" s="17"/>
    </row>
    <row r="2597" spans="2:2" x14ac:dyDescent="0.25">
      <c r="B2597" s="17"/>
    </row>
    <row r="2598" spans="2:2" x14ac:dyDescent="0.25">
      <c r="B2598" s="17"/>
    </row>
    <row r="2599" spans="2:2" x14ac:dyDescent="0.25">
      <c r="B2599" s="17"/>
    </row>
    <row r="2600" spans="2:2" x14ac:dyDescent="0.25">
      <c r="B2600" s="17"/>
    </row>
    <row r="2601" spans="2:2" x14ac:dyDescent="0.25">
      <c r="B2601" s="17"/>
    </row>
    <row r="2602" spans="2:2" x14ac:dyDescent="0.25">
      <c r="B2602" s="17"/>
    </row>
    <row r="2603" spans="2:2" x14ac:dyDescent="0.25">
      <c r="B2603" s="17"/>
    </row>
    <row r="2604" spans="2:2" x14ac:dyDescent="0.25">
      <c r="B2604" s="17"/>
    </row>
    <row r="2605" spans="2:2" x14ac:dyDescent="0.25">
      <c r="B2605" s="17"/>
    </row>
    <row r="2606" spans="2:2" x14ac:dyDescent="0.25">
      <c r="B2606" s="17"/>
    </row>
    <row r="2607" spans="2:2" x14ac:dyDescent="0.25">
      <c r="B2607" s="17"/>
    </row>
    <row r="2608" spans="2:2" x14ac:dyDescent="0.25">
      <c r="B2608" s="17"/>
    </row>
    <row r="2609" spans="2:2" x14ac:dyDescent="0.25">
      <c r="B2609" s="17"/>
    </row>
    <row r="2610" spans="2:2" x14ac:dyDescent="0.25">
      <c r="B2610" s="17"/>
    </row>
    <row r="2611" spans="2:2" x14ac:dyDescent="0.25">
      <c r="B2611" s="17"/>
    </row>
    <row r="2612" spans="2:2" x14ac:dyDescent="0.25">
      <c r="B2612" s="17"/>
    </row>
    <row r="2613" spans="2:2" x14ac:dyDescent="0.25">
      <c r="B2613" s="17"/>
    </row>
    <row r="2614" spans="2:2" x14ac:dyDescent="0.25">
      <c r="B2614" s="17"/>
    </row>
    <row r="2615" spans="2:2" x14ac:dyDescent="0.25">
      <c r="B2615" s="17"/>
    </row>
    <row r="2616" spans="2:2" x14ac:dyDescent="0.25">
      <c r="B2616" s="17"/>
    </row>
    <row r="2617" spans="2:2" x14ac:dyDescent="0.25">
      <c r="B2617" s="17"/>
    </row>
    <row r="2618" spans="2:2" x14ac:dyDescent="0.25">
      <c r="B2618" s="17"/>
    </row>
    <row r="2619" spans="2:2" x14ac:dyDescent="0.25">
      <c r="B2619" s="17"/>
    </row>
    <row r="2620" spans="2:2" x14ac:dyDescent="0.25">
      <c r="B2620" s="17"/>
    </row>
    <row r="2621" spans="2:2" x14ac:dyDescent="0.25">
      <c r="B2621" s="17"/>
    </row>
    <row r="2622" spans="2:2" x14ac:dyDescent="0.25">
      <c r="B2622" s="17"/>
    </row>
    <row r="2623" spans="2:2" x14ac:dyDescent="0.25">
      <c r="B2623" s="17"/>
    </row>
    <row r="2624" spans="2:2" x14ac:dyDescent="0.25">
      <c r="B2624" s="17"/>
    </row>
    <row r="2625" spans="2:2" x14ac:dyDescent="0.25">
      <c r="B2625" s="17"/>
    </row>
    <row r="2626" spans="2:2" x14ac:dyDescent="0.25">
      <c r="B2626" s="17"/>
    </row>
    <row r="2627" spans="2:2" x14ac:dyDescent="0.25">
      <c r="B2627" s="17"/>
    </row>
    <row r="2628" spans="2:2" x14ac:dyDescent="0.25">
      <c r="B2628" s="17"/>
    </row>
    <row r="2629" spans="2:2" x14ac:dyDescent="0.25">
      <c r="B2629" s="17"/>
    </row>
    <row r="2630" spans="2:2" x14ac:dyDescent="0.25">
      <c r="B2630" s="17"/>
    </row>
    <row r="2631" spans="2:2" x14ac:dyDescent="0.25">
      <c r="B2631" s="17"/>
    </row>
    <row r="2632" spans="2:2" x14ac:dyDescent="0.25">
      <c r="B2632" s="17"/>
    </row>
    <row r="2633" spans="2:2" x14ac:dyDescent="0.25">
      <c r="B2633" s="17"/>
    </row>
    <row r="2634" spans="2:2" x14ac:dyDescent="0.25">
      <c r="B2634" s="17"/>
    </row>
    <row r="2635" spans="2:2" x14ac:dyDescent="0.25">
      <c r="B2635" s="17"/>
    </row>
    <row r="2636" spans="2:2" x14ac:dyDescent="0.25">
      <c r="B2636" s="17"/>
    </row>
    <row r="2637" spans="2:2" x14ac:dyDescent="0.25">
      <c r="B2637" s="17"/>
    </row>
    <row r="2638" spans="2:2" x14ac:dyDescent="0.25">
      <c r="B2638" s="17"/>
    </row>
    <row r="2639" spans="2:2" x14ac:dyDescent="0.25">
      <c r="B2639" s="17"/>
    </row>
    <row r="2640" spans="2:2" x14ac:dyDescent="0.25">
      <c r="B2640" s="17"/>
    </row>
    <row r="2641" spans="2:2" x14ac:dyDescent="0.25">
      <c r="B2641" s="17"/>
    </row>
    <row r="2642" spans="2:2" x14ac:dyDescent="0.25">
      <c r="B2642" s="17"/>
    </row>
    <row r="2643" spans="2:2" x14ac:dyDescent="0.25">
      <c r="B2643" s="17"/>
    </row>
    <row r="2644" spans="2:2" x14ac:dyDescent="0.25">
      <c r="B2644" s="17"/>
    </row>
    <row r="2645" spans="2:2" x14ac:dyDescent="0.25">
      <c r="B2645" s="17"/>
    </row>
    <row r="2646" spans="2:2" x14ac:dyDescent="0.25">
      <c r="B2646" s="17"/>
    </row>
    <row r="2647" spans="2:2" x14ac:dyDescent="0.25">
      <c r="B2647" s="17"/>
    </row>
    <row r="2648" spans="2:2" x14ac:dyDescent="0.25">
      <c r="B2648" s="17"/>
    </row>
    <row r="2649" spans="2:2" x14ac:dyDescent="0.25">
      <c r="B2649" s="17"/>
    </row>
    <row r="2650" spans="2:2" x14ac:dyDescent="0.25">
      <c r="B2650" s="17"/>
    </row>
    <row r="2651" spans="2:2" x14ac:dyDescent="0.25">
      <c r="B2651" s="17"/>
    </row>
    <row r="2652" spans="2:2" x14ac:dyDescent="0.25">
      <c r="B2652" s="17"/>
    </row>
    <row r="2653" spans="2:2" x14ac:dyDescent="0.25">
      <c r="B2653" s="17"/>
    </row>
    <row r="2654" spans="2:2" x14ac:dyDescent="0.25">
      <c r="B2654" s="17"/>
    </row>
    <row r="2655" spans="2:2" x14ac:dyDescent="0.25">
      <c r="B2655" s="17"/>
    </row>
    <row r="2656" spans="2:2" x14ac:dyDescent="0.25">
      <c r="B2656" s="17"/>
    </row>
    <row r="2657" spans="2:2" x14ac:dyDescent="0.25">
      <c r="B2657" s="17"/>
    </row>
    <row r="2658" spans="2:2" x14ac:dyDescent="0.25">
      <c r="B2658" s="17"/>
    </row>
    <row r="2659" spans="2:2" x14ac:dyDescent="0.25">
      <c r="B2659" s="17"/>
    </row>
    <row r="2660" spans="2:2" x14ac:dyDescent="0.25">
      <c r="B2660" s="17"/>
    </row>
    <row r="2661" spans="2:2" x14ac:dyDescent="0.25">
      <c r="B2661" s="17"/>
    </row>
    <row r="2662" spans="2:2" x14ac:dyDescent="0.25">
      <c r="B2662" s="17"/>
    </row>
    <row r="2663" spans="2:2" x14ac:dyDescent="0.25">
      <c r="B2663" s="17"/>
    </row>
    <row r="2664" spans="2:2" x14ac:dyDescent="0.25">
      <c r="B2664" s="17"/>
    </row>
    <row r="2665" spans="2:2" x14ac:dyDescent="0.25">
      <c r="B2665" s="17"/>
    </row>
    <row r="2666" spans="2:2" x14ac:dyDescent="0.25">
      <c r="B2666" s="17"/>
    </row>
    <row r="2667" spans="2:2" x14ac:dyDescent="0.25">
      <c r="B2667" s="17"/>
    </row>
    <row r="2668" spans="2:2" x14ac:dyDescent="0.25">
      <c r="B2668" s="17"/>
    </row>
    <row r="2669" spans="2:2" x14ac:dyDescent="0.25">
      <c r="B2669" s="17"/>
    </row>
    <row r="2670" spans="2:2" x14ac:dyDescent="0.25">
      <c r="B2670" s="17"/>
    </row>
    <row r="2671" spans="2:2" x14ac:dyDescent="0.25">
      <c r="B2671" s="17"/>
    </row>
    <row r="2672" spans="2:2" x14ac:dyDescent="0.25">
      <c r="B2672" s="17"/>
    </row>
    <row r="2673" spans="2:2" x14ac:dyDescent="0.25">
      <c r="B2673" s="17"/>
    </row>
    <row r="2674" spans="2:2" x14ac:dyDescent="0.25">
      <c r="B2674" s="17"/>
    </row>
    <row r="2675" spans="2:2" x14ac:dyDescent="0.25">
      <c r="B2675" s="17"/>
    </row>
    <row r="2676" spans="2:2" x14ac:dyDescent="0.25">
      <c r="B2676" s="17"/>
    </row>
    <row r="2677" spans="2:2" x14ac:dyDescent="0.25">
      <c r="B2677" s="17"/>
    </row>
    <row r="2678" spans="2:2" x14ac:dyDescent="0.25">
      <c r="B2678" s="17"/>
    </row>
    <row r="2679" spans="2:2" x14ac:dyDescent="0.25">
      <c r="B2679" s="17"/>
    </row>
    <row r="2680" spans="2:2" x14ac:dyDescent="0.25">
      <c r="B2680" s="17"/>
    </row>
    <row r="2681" spans="2:2" x14ac:dyDescent="0.25">
      <c r="B2681" s="17"/>
    </row>
    <row r="2682" spans="2:2" x14ac:dyDescent="0.25">
      <c r="B2682" s="17"/>
    </row>
    <row r="2683" spans="2:2" x14ac:dyDescent="0.25">
      <c r="B2683" s="17"/>
    </row>
    <row r="2684" spans="2:2" x14ac:dyDescent="0.25">
      <c r="B2684" s="17"/>
    </row>
    <row r="2685" spans="2:2" x14ac:dyDescent="0.25">
      <c r="B2685" s="17"/>
    </row>
    <row r="2686" spans="2:2" x14ac:dyDescent="0.25">
      <c r="B2686" s="17"/>
    </row>
    <row r="2687" spans="2:2" x14ac:dyDescent="0.25">
      <c r="B2687" s="17"/>
    </row>
    <row r="2688" spans="2:2" x14ac:dyDescent="0.25">
      <c r="B2688" s="17"/>
    </row>
    <row r="2689" spans="2:2" x14ac:dyDescent="0.25">
      <c r="B2689" s="17"/>
    </row>
    <row r="2690" spans="2:2" x14ac:dyDescent="0.25">
      <c r="B2690" s="17"/>
    </row>
    <row r="2691" spans="2:2" x14ac:dyDescent="0.25">
      <c r="B2691" s="17"/>
    </row>
    <row r="2692" spans="2:2" x14ac:dyDescent="0.25">
      <c r="B2692" s="17"/>
    </row>
    <row r="2693" spans="2:2" x14ac:dyDescent="0.25">
      <c r="B2693" s="17"/>
    </row>
    <row r="2694" spans="2:2" x14ac:dyDescent="0.25">
      <c r="B2694" s="17"/>
    </row>
    <row r="2695" spans="2:2" x14ac:dyDescent="0.25">
      <c r="B2695" s="17"/>
    </row>
    <row r="2696" spans="2:2" x14ac:dyDescent="0.25">
      <c r="B2696" s="17"/>
    </row>
    <row r="2697" spans="2:2" x14ac:dyDescent="0.25">
      <c r="B2697" s="17"/>
    </row>
    <row r="2698" spans="2:2" x14ac:dyDescent="0.25">
      <c r="B2698" s="17"/>
    </row>
    <row r="2699" spans="2:2" x14ac:dyDescent="0.25">
      <c r="B2699" s="17"/>
    </row>
    <row r="2700" spans="2:2" x14ac:dyDescent="0.25">
      <c r="B2700" s="17"/>
    </row>
    <row r="2701" spans="2:2" x14ac:dyDescent="0.25">
      <c r="B2701" s="17"/>
    </row>
    <row r="2702" spans="2:2" x14ac:dyDescent="0.25">
      <c r="B2702" s="17"/>
    </row>
    <row r="2703" spans="2:2" x14ac:dyDescent="0.25">
      <c r="B2703" s="17"/>
    </row>
    <row r="2704" spans="2:2" x14ac:dyDescent="0.25">
      <c r="B2704" s="17"/>
    </row>
    <row r="2705" spans="2:2" x14ac:dyDescent="0.25">
      <c r="B2705" s="17"/>
    </row>
    <row r="2706" spans="2:2" x14ac:dyDescent="0.25">
      <c r="B2706" s="17"/>
    </row>
    <row r="2707" spans="2:2" x14ac:dyDescent="0.25">
      <c r="B2707" s="17"/>
    </row>
    <row r="2708" spans="2:2" x14ac:dyDescent="0.25">
      <c r="B2708" s="17"/>
    </row>
    <row r="2709" spans="2:2" x14ac:dyDescent="0.25">
      <c r="B2709" s="17"/>
    </row>
    <row r="2710" spans="2:2" x14ac:dyDescent="0.25">
      <c r="B2710" s="17"/>
    </row>
    <row r="2711" spans="2:2" x14ac:dyDescent="0.25">
      <c r="B2711" s="17"/>
    </row>
    <row r="2712" spans="2:2" x14ac:dyDescent="0.25">
      <c r="B2712" s="17"/>
    </row>
    <row r="2713" spans="2:2" x14ac:dyDescent="0.25">
      <c r="B2713" s="17"/>
    </row>
    <row r="2714" spans="2:2" x14ac:dyDescent="0.25">
      <c r="B2714" s="17"/>
    </row>
    <row r="2715" spans="2:2" x14ac:dyDescent="0.25">
      <c r="B2715" s="17"/>
    </row>
    <row r="2716" spans="2:2" x14ac:dyDescent="0.25">
      <c r="B2716" s="17"/>
    </row>
    <row r="2717" spans="2:2" x14ac:dyDescent="0.25">
      <c r="B2717" s="17"/>
    </row>
    <row r="2718" spans="2:2" x14ac:dyDescent="0.25">
      <c r="B2718" s="17"/>
    </row>
    <row r="2719" spans="2:2" x14ac:dyDescent="0.25">
      <c r="B2719" s="17"/>
    </row>
    <row r="2720" spans="2:2" x14ac:dyDescent="0.25">
      <c r="B2720" s="17"/>
    </row>
    <row r="2721" spans="2:2" x14ac:dyDescent="0.25">
      <c r="B2721" s="17"/>
    </row>
    <row r="2722" spans="2:2" x14ac:dyDescent="0.25">
      <c r="B2722" s="17"/>
    </row>
    <row r="2723" spans="2:2" x14ac:dyDescent="0.25">
      <c r="B2723" s="17"/>
    </row>
    <row r="2724" spans="2:2" x14ac:dyDescent="0.25">
      <c r="B2724" s="17"/>
    </row>
    <row r="2725" spans="2:2" x14ac:dyDescent="0.25">
      <c r="B2725" s="17"/>
    </row>
    <row r="2726" spans="2:2" x14ac:dyDescent="0.25">
      <c r="B2726" s="17"/>
    </row>
    <row r="2727" spans="2:2" x14ac:dyDescent="0.25">
      <c r="B2727" s="17"/>
    </row>
    <row r="2728" spans="2:2" x14ac:dyDescent="0.25">
      <c r="B2728" s="17"/>
    </row>
    <row r="2729" spans="2:2" x14ac:dyDescent="0.25">
      <c r="B2729" s="17"/>
    </row>
    <row r="2730" spans="2:2" x14ac:dyDescent="0.25">
      <c r="B2730" s="17"/>
    </row>
    <row r="2731" spans="2:2" x14ac:dyDescent="0.25">
      <c r="B2731" s="17"/>
    </row>
    <row r="2732" spans="2:2" x14ac:dyDescent="0.25">
      <c r="B2732" s="17"/>
    </row>
    <row r="2733" spans="2:2" x14ac:dyDescent="0.25">
      <c r="B2733" s="17"/>
    </row>
    <row r="2734" spans="2:2" x14ac:dyDescent="0.25">
      <c r="B2734" s="17"/>
    </row>
    <row r="2735" spans="2:2" x14ac:dyDescent="0.25">
      <c r="B2735" s="17"/>
    </row>
    <row r="2736" spans="2:2" x14ac:dyDescent="0.25">
      <c r="B2736" s="17"/>
    </row>
    <row r="2737" spans="2:2" x14ac:dyDescent="0.25">
      <c r="B2737" s="17"/>
    </row>
    <row r="2738" spans="2:2" x14ac:dyDescent="0.25">
      <c r="B2738" s="17"/>
    </row>
    <row r="2739" spans="2:2" x14ac:dyDescent="0.25">
      <c r="B2739" s="17"/>
    </row>
    <row r="2740" spans="2:2" x14ac:dyDescent="0.25">
      <c r="B2740" s="17"/>
    </row>
    <row r="2741" spans="2:2" x14ac:dyDescent="0.25">
      <c r="B2741" s="17"/>
    </row>
    <row r="2742" spans="2:2" x14ac:dyDescent="0.25">
      <c r="B2742" s="17"/>
    </row>
    <row r="2743" spans="2:2" x14ac:dyDescent="0.25">
      <c r="B2743" s="17"/>
    </row>
    <row r="2744" spans="2:2" x14ac:dyDescent="0.25">
      <c r="B2744" s="17"/>
    </row>
    <row r="2745" spans="2:2" x14ac:dyDescent="0.25">
      <c r="B2745" s="17"/>
    </row>
    <row r="2746" spans="2:2" x14ac:dyDescent="0.25">
      <c r="B2746" s="17"/>
    </row>
    <row r="2747" spans="2:2" x14ac:dyDescent="0.25">
      <c r="B2747" s="17"/>
    </row>
    <row r="2748" spans="2:2" x14ac:dyDescent="0.25">
      <c r="B2748" s="17"/>
    </row>
    <row r="2749" spans="2:2" x14ac:dyDescent="0.25">
      <c r="B2749" s="17"/>
    </row>
    <row r="2750" spans="2:2" x14ac:dyDescent="0.25">
      <c r="B2750" s="17"/>
    </row>
    <row r="2751" spans="2:2" x14ac:dyDescent="0.25">
      <c r="B2751" s="17"/>
    </row>
    <row r="2752" spans="2:2" x14ac:dyDescent="0.25">
      <c r="B2752" s="17"/>
    </row>
    <row r="2753" spans="2:2" x14ac:dyDescent="0.25">
      <c r="B2753" s="17"/>
    </row>
    <row r="2754" spans="2:2" x14ac:dyDescent="0.25">
      <c r="B2754" s="17"/>
    </row>
    <row r="2755" spans="2:2" x14ac:dyDescent="0.25">
      <c r="B2755" s="17"/>
    </row>
    <row r="2756" spans="2:2" x14ac:dyDescent="0.25">
      <c r="B2756" s="17"/>
    </row>
    <row r="2757" spans="2:2" x14ac:dyDescent="0.25">
      <c r="B2757" s="17"/>
    </row>
    <row r="2758" spans="2:2" x14ac:dyDescent="0.25">
      <c r="B2758" s="17"/>
    </row>
    <row r="2759" spans="2:2" x14ac:dyDescent="0.25">
      <c r="B2759" s="17"/>
    </row>
    <row r="2760" spans="2:2" x14ac:dyDescent="0.25">
      <c r="B2760" s="17"/>
    </row>
    <row r="2761" spans="2:2" x14ac:dyDescent="0.25">
      <c r="B2761" s="17"/>
    </row>
    <row r="2762" spans="2:2" x14ac:dyDescent="0.25">
      <c r="B2762" s="17"/>
    </row>
    <row r="2763" spans="2:2" x14ac:dyDescent="0.25">
      <c r="B2763" s="17"/>
    </row>
    <row r="2764" spans="2:2" x14ac:dyDescent="0.25">
      <c r="B2764" s="17"/>
    </row>
    <row r="2765" spans="2:2" x14ac:dyDescent="0.25">
      <c r="B2765" s="17"/>
    </row>
    <row r="2766" spans="2:2" x14ac:dyDescent="0.25">
      <c r="B2766" s="17"/>
    </row>
    <row r="2767" spans="2:2" x14ac:dyDescent="0.25">
      <c r="B2767" s="17"/>
    </row>
    <row r="2768" spans="2:2" x14ac:dyDescent="0.25">
      <c r="B2768" s="17"/>
    </row>
    <row r="2769" spans="2:2" x14ac:dyDescent="0.25">
      <c r="B2769" s="17"/>
    </row>
    <row r="2770" spans="2:2" x14ac:dyDescent="0.25">
      <c r="B2770" s="17"/>
    </row>
    <row r="2771" spans="2:2" x14ac:dyDescent="0.25">
      <c r="B2771" s="17"/>
    </row>
    <row r="2772" spans="2:2" x14ac:dyDescent="0.25">
      <c r="B2772" s="17"/>
    </row>
    <row r="2773" spans="2:2" x14ac:dyDescent="0.25">
      <c r="B2773" s="17"/>
    </row>
    <row r="2774" spans="2:2" x14ac:dyDescent="0.25">
      <c r="B2774" s="17"/>
    </row>
    <row r="2775" spans="2:2" x14ac:dyDescent="0.25">
      <c r="B2775" s="17"/>
    </row>
    <row r="2776" spans="2:2" x14ac:dyDescent="0.25">
      <c r="B2776" s="17"/>
    </row>
    <row r="2777" spans="2:2" x14ac:dyDescent="0.25">
      <c r="B2777" s="17"/>
    </row>
    <row r="2778" spans="2:2" x14ac:dyDescent="0.25">
      <c r="B2778" s="17"/>
    </row>
    <row r="2779" spans="2:2" x14ac:dyDescent="0.25">
      <c r="B2779" s="17"/>
    </row>
    <row r="2780" spans="2:2" x14ac:dyDescent="0.25">
      <c r="B2780" s="17"/>
    </row>
    <row r="2781" spans="2:2" x14ac:dyDescent="0.25">
      <c r="B2781" s="17"/>
    </row>
    <row r="2782" spans="2:2" x14ac:dyDescent="0.25">
      <c r="B2782" s="17"/>
    </row>
    <row r="2783" spans="2:2" x14ac:dyDescent="0.25">
      <c r="B2783" s="17"/>
    </row>
    <row r="2784" spans="2:2" x14ac:dyDescent="0.25">
      <c r="B2784" s="17"/>
    </row>
    <row r="2785" spans="2:2" x14ac:dyDescent="0.25">
      <c r="B2785" s="17"/>
    </row>
    <row r="2786" spans="2:2" x14ac:dyDescent="0.25">
      <c r="B2786" s="17"/>
    </row>
    <row r="2787" spans="2:2" x14ac:dyDescent="0.25">
      <c r="B2787" s="17"/>
    </row>
    <row r="2788" spans="2:2" x14ac:dyDescent="0.25">
      <c r="B2788" s="17"/>
    </row>
    <row r="2789" spans="2:2" x14ac:dyDescent="0.25">
      <c r="B2789" s="17"/>
    </row>
    <row r="2790" spans="2:2" x14ac:dyDescent="0.25">
      <c r="B2790" s="17"/>
    </row>
    <row r="2791" spans="2:2" x14ac:dyDescent="0.25">
      <c r="B2791" s="17"/>
    </row>
    <row r="2792" spans="2:2" x14ac:dyDescent="0.25">
      <c r="B2792" s="17"/>
    </row>
    <row r="2793" spans="2:2" x14ac:dyDescent="0.25">
      <c r="B2793" s="17"/>
    </row>
    <row r="2794" spans="2:2" x14ac:dyDescent="0.25">
      <c r="B2794" s="17"/>
    </row>
    <row r="2795" spans="2:2" x14ac:dyDescent="0.25">
      <c r="B2795" s="17"/>
    </row>
    <row r="2796" spans="2:2" x14ac:dyDescent="0.25">
      <c r="B2796" s="17"/>
    </row>
    <row r="2797" spans="2:2" x14ac:dyDescent="0.25">
      <c r="B2797" s="17"/>
    </row>
    <row r="2798" spans="2:2" x14ac:dyDescent="0.25">
      <c r="B2798" s="17"/>
    </row>
    <row r="2799" spans="2:2" x14ac:dyDescent="0.25">
      <c r="B2799" s="17"/>
    </row>
    <row r="2800" spans="2:2" x14ac:dyDescent="0.25">
      <c r="B2800" s="17"/>
    </row>
    <row r="2801" spans="2:2" x14ac:dyDescent="0.25">
      <c r="B2801" s="17"/>
    </row>
    <row r="2802" spans="2:2" x14ac:dyDescent="0.25">
      <c r="B2802" s="17"/>
    </row>
    <row r="2803" spans="2:2" x14ac:dyDescent="0.25">
      <c r="B2803" s="17"/>
    </row>
    <row r="2804" spans="2:2" x14ac:dyDescent="0.25">
      <c r="B2804" s="17"/>
    </row>
    <row r="2805" spans="2:2" x14ac:dyDescent="0.25">
      <c r="B2805" s="17"/>
    </row>
    <row r="2806" spans="2:2" x14ac:dyDescent="0.25">
      <c r="B2806" s="17"/>
    </row>
    <row r="2807" spans="2:2" x14ac:dyDescent="0.25">
      <c r="B2807" s="17"/>
    </row>
    <row r="2808" spans="2:2" x14ac:dyDescent="0.25">
      <c r="B2808" s="17"/>
    </row>
    <row r="2809" spans="2:2" x14ac:dyDescent="0.25">
      <c r="B2809" s="17"/>
    </row>
    <row r="2810" spans="2:2" x14ac:dyDescent="0.25">
      <c r="B2810" s="17"/>
    </row>
    <row r="2811" spans="2:2" x14ac:dyDescent="0.25">
      <c r="B2811" s="17"/>
    </row>
    <row r="2812" spans="2:2" x14ac:dyDescent="0.25">
      <c r="B2812" s="17"/>
    </row>
    <row r="2813" spans="2:2" x14ac:dyDescent="0.25">
      <c r="B2813" s="17"/>
    </row>
    <row r="2814" spans="2:2" x14ac:dyDescent="0.25">
      <c r="B2814" s="17"/>
    </row>
    <row r="2815" spans="2:2" x14ac:dyDescent="0.25">
      <c r="B2815" s="17"/>
    </row>
    <row r="2816" spans="2:2" x14ac:dyDescent="0.25">
      <c r="B2816" s="17"/>
    </row>
    <row r="2817" spans="2:2" x14ac:dyDescent="0.25">
      <c r="B2817" s="17"/>
    </row>
    <row r="2818" spans="2:2" x14ac:dyDescent="0.25">
      <c r="B2818" s="17"/>
    </row>
    <row r="2819" spans="2:2" x14ac:dyDescent="0.25">
      <c r="B2819" s="17"/>
    </row>
    <row r="2820" spans="2:2" x14ac:dyDescent="0.25">
      <c r="B2820" s="17"/>
    </row>
    <row r="2821" spans="2:2" x14ac:dyDescent="0.25">
      <c r="B2821" s="17"/>
    </row>
    <row r="2822" spans="2:2" x14ac:dyDescent="0.25">
      <c r="B2822" s="17"/>
    </row>
    <row r="2823" spans="2:2" x14ac:dyDescent="0.25">
      <c r="B2823" s="17"/>
    </row>
    <row r="2824" spans="2:2" x14ac:dyDescent="0.25">
      <c r="B2824" s="17"/>
    </row>
    <row r="2825" spans="2:2" x14ac:dyDescent="0.25">
      <c r="B2825" s="17"/>
    </row>
    <row r="2826" spans="2:2" x14ac:dyDescent="0.25">
      <c r="B2826" s="17"/>
    </row>
    <row r="2827" spans="2:2" x14ac:dyDescent="0.25">
      <c r="B2827" s="17"/>
    </row>
    <row r="2828" spans="2:2" x14ac:dyDescent="0.25">
      <c r="B2828" s="17"/>
    </row>
    <row r="2829" spans="2:2" x14ac:dyDescent="0.25">
      <c r="B2829" s="17"/>
    </row>
    <row r="2830" spans="2:2" x14ac:dyDescent="0.25">
      <c r="B2830" s="17"/>
    </row>
    <row r="2831" spans="2:2" x14ac:dyDescent="0.25">
      <c r="B2831" s="17"/>
    </row>
    <row r="2832" spans="2:2" x14ac:dyDescent="0.25">
      <c r="B2832" s="17"/>
    </row>
    <row r="2833" spans="2:2" x14ac:dyDescent="0.25">
      <c r="B2833" s="17"/>
    </row>
    <row r="2834" spans="2:2" x14ac:dyDescent="0.25">
      <c r="B2834" s="17"/>
    </row>
    <row r="2835" spans="2:2" x14ac:dyDescent="0.25">
      <c r="B2835" s="17"/>
    </row>
    <row r="2836" spans="2:2" x14ac:dyDescent="0.25">
      <c r="B2836" s="17"/>
    </row>
    <row r="2837" spans="2:2" x14ac:dyDescent="0.25">
      <c r="B2837" s="17"/>
    </row>
    <row r="2838" spans="2:2" x14ac:dyDescent="0.25">
      <c r="B2838" s="17"/>
    </row>
    <row r="2839" spans="2:2" x14ac:dyDescent="0.25">
      <c r="B2839" s="17"/>
    </row>
    <row r="2840" spans="2:2" x14ac:dyDescent="0.25">
      <c r="B2840" s="17"/>
    </row>
    <row r="2841" spans="2:2" x14ac:dyDescent="0.25">
      <c r="B2841" s="17"/>
    </row>
    <row r="2842" spans="2:2" x14ac:dyDescent="0.25">
      <c r="B2842" s="17"/>
    </row>
    <row r="2843" spans="2:2" x14ac:dyDescent="0.25">
      <c r="B2843" s="17"/>
    </row>
    <row r="2844" spans="2:2" x14ac:dyDescent="0.25">
      <c r="B2844" s="17"/>
    </row>
    <row r="2845" spans="2:2" x14ac:dyDescent="0.25">
      <c r="B2845" s="17"/>
    </row>
    <row r="2846" spans="2:2" x14ac:dyDescent="0.25">
      <c r="B2846" s="17"/>
    </row>
    <row r="2847" spans="2:2" x14ac:dyDescent="0.25">
      <c r="B2847" s="17"/>
    </row>
    <row r="2848" spans="2:2" x14ac:dyDescent="0.25">
      <c r="B2848" s="17"/>
    </row>
    <row r="2849" spans="2:2" x14ac:dyDescent="0.25">
      <c r="B2849" s="17"/>
    </row>
    <row r="2850" spans="2:2" x14ac:dyDescent="0.25">
      <c r="B2850" s="17"/>
    </row>
    <row r="2851" spans="2:2" x14ac:dyDescent="0.25">
      <c r="B2851" s="17"/>
    </row>
    <row r="2852" spans="2:2" x14ac:dyDescent="0.25">
      <c r="B2852" s="17"/>
    </row>
    <row r="2853" spans="2:2" x14ac:dyDescent="0.25">
      <c r="B2853" s="17"/>
    </row>
    <row r="2854" spans="2:2" x14ac:dyDescent="0.25">
      <c r="B2854" s="17"/>
    </row>
    <row r="2855" spans="2:2" x14ac:dyDescent="0.25">
      <c r="B2855" s="17"/>
    </row>
    <row r="2856" spans="2:2" x14ac:dyDescent="0.25">
      <c r="B2856" s="17"/>
    </row>
    <row r="2857" spans="2:2" x14ac:dyDescent="0.25">
      <c r="B2857" s="17"/>
    </row>
    <row r="2858" spans="2:2" x14ac:dyDescent="0.25">
      <c r="B2858" s="17"/>
    </row>
    <row r="2859" spans="2:2" x14ac:dyDescent="0.25">
      <c r="B2859" s="17"/>
    </row>
    <row r="2860" spans="2:2" x14ac:dyDescent="0.25">
      <c r="B2860" s="17"/>
    </row>
    <row r="2861" spans="2:2" x14ac:dyDescent="0.25">
      <c r="B2861" s="17"/>
    </row>
    <row r="2862" spans="2:2" x14ac:dyDescent="0.25">
      <c r="B2862" s="17"/>
    </row>
    <row r="2863" spans="2:2" x14ac:dyDescent="0.25">
      <c r="B2863" s="17"/>
    </row>
    <row r="2864" spans="2:2" x14ac:dyDescent="0.25">
      <c r="B2864" s="17"/>
    </row>
    <row r="2865" spans="2:2" x14ac:dyDescent="0.25">
      <c r="B2865" s="17"/>
    </row>
    <row r="2866" spans="2:2" x14ac:dyDescent="0.25">
      <c r="B2866" s="17"/>
    </row>
    <row r="2867" spans="2:2" x14ac:dyDescent="0.25">
      <c r="B2867" s="17"/>
    </row>
    <row r="2868" spans="2:2" x14ac:dyDescent="0.25">
      <c r="B2868" s="17"/>
    </row>
    <row r="2869" spans="2:2" x14ac:dyDescent="0.25">
      <c r="B2869" s="17"/>
    </row>
    <row r="2870" spans="2:2" x14ac:dyDescent="0.25">
      <c r="B2870" s="17"/>
    </row>
    <row r="2871" spans="2:2" x14ac:dyDescent="0.25">
      <c r="B2871" s="17"/>
    </row>
    <row r="2872" spans="2:2" x14ac:dyDescent="0.25">
      <c r="B2872" s="17"/>
    </row>
    <row r="2873" spans="2:2" x14ac:dyDescent="0.25">
      <c r="B2873" s="17"/>
    </row>
    <row r="2874" spans="2:2" x14ac:dyDescent="0.25">
      <c r="B2874" s="17"/>
    </row>
    <row r="2875" spans="2:2" x14ac:dyDescent="0.25">
      <c r="B2875" s="17"/>
    </row>
    <row r="2876" spans="2:2" x14ac:dyDescent="0.25">
      <c r="B2876" s="17"/>
    </row>
    <row r="2877" spans="2:2" x14ac:dyDescent="0.25">
      <c r="B2877" s="17"/>
    </row>
    <row r="2878" spans="2:2" x14ac:dyDescent="0.25">
      <c r="B2878" s="17"/>
    </row>
    <row r="2879" spans="2:2" x14ac:dyDescent="0.25">
      <c r="B2879" s="17"/>
    </row>
    <row r="2880" spans="2:2" x14ac:dyDescent="0.25">
      <c r="B2880" s="17"/>
    </row>
    <row r="2881" spans="2:2" x14ac:dyDescent="0.25">
      <c r="B2881" s="17"/>
    </row>
    <row r="2882" spans="2:2" x14ac:dyDescent="0.25">
      <c r="B2882" s="17"/>
    </row>
    <row r="2883" spans="2:2" x14ac:dyDescent="0.25">
      <c r="B2883" s="17"/>
    </row>
    <row r="2884" spans="2:2" x14ac:dyDescent="0.25">
      <c r="B2884" s="17"/>
    </row>
    <row r="2885" spans="2:2" x14ac:dyDescent="0.25">
      <c r="B2885" s="17"/>
    </row>
    <row r="2886" spans="2:2" x14ac:dyDescent="0.25">
      <c r="B2886" s="17"/>
    </row>
    <row r="2887" spans="2:2" x14ac:dyDescent="0.25">
      <c r="B2887" s="17"/>
    </row>
    <row r="2888" spans="2:2" x14ac:dyDescent="0.25">
      <c r="B2888" s="17"/>
    </row>
    <row r="2889" spans="2:2" x14ac:dyDescent="0.25">
      <c r="B2889" s="17"/>
    </row>
    <row r="2890" spans="2:2" x14ac:dyDescent="0.25">
      <c r="B2890" s="17"/>
    </row>
    <row r="2891" spans="2:2" x14ac:dyDescent="0.25">
      <c r="B2891" s="17"/>
    </row>
    <row r="2892" spans="2:2" x14ac:dyDescent="0.25">
      <c r="B2892" s="17"/>
    </row>
    <row r="2893" spans="2:2" x14ac:dyDescent="0.25">
      <c r="B2893" s="17"/>
    </row>
    <row r="2894" spans="2:2" x14ac:dyDescent="0.25">
      <c r="B2894" s="17"/>
    </row>
    <row r="2895" spans="2:2" x14ac:dyDescent="0.25">
      <c r="B2895" s="17"/>
    </row>
    <row r="2896" spans="2:2" x14ac:dyDescent="0.25">
      <c r="B2896" s="17"/>
    </row>
    <row r="2897" spans="2:2" x14ac:dyDescent="0.25">
      <c r="B2897" s="17"/>
    </row>
    <row r="2898" spans="2:2" x14ac:dyDescent="0.25">
      <c r="B2898" s="17"/>
    </row>
    <row r="2899" spans="2:2" x14ac:dyDescent="0.25">
      <c r="B2899" s="17"/>
    </row>
    <row r="2900" spans="2:2" x14ac:dyDescent="0.25">
      <c r="B2900" s="17"/>
    </row>
    <row r="2901" spans="2:2" x14ac:dyDescent="0.25">
      <c r="B2901" s="17"/>
    </row>
    <row r="2902" spans="2:2" x14ac:dyDescent="0.25">
      <c r="B2902" s="17"/>
    </row>
    <row r="2903" spans="2:2" x14ac:dyDescent="0.25">
      <c r="B2903" s="17"/>
    </row>
    <row r="2904" spans="2:2" x14ac:dyDescent="0.25">
      <c r="B2904" s="17"/>
    </row>
    <row r="2905" spans="2:2" x14ac:dyDescent="0.25">
      <c r="B2905" s="17"/>
    </row>
    <row r="2906" spans="2:2" x14ac:dyDescent="0.25">
      <c r="B2906" s="17"/>
    </row>
    <row r="2907" spans="2:2" x14ac:dyDescent="0.25">
      <c r="B2907" s="17"/>
    </row>
    <row r="2908" spans="2:2" x14ac:dyDescent="0.25">
      <c r="B2908" s="17"/>
    </row>
    <row r="2909" spans="2:2" x14ac:dyDescent="0.25">
      <c r="B2909" s="17"/>
    </row>
    <row r="2910" spans="2:2" x14ac:dyDescent="0.25">
      <c r="B2910" s="17"/>
    </row>
    <row r="2911" spans="2:2" x14ac:dyDescent="0.25">
      <c r="B2911" s="17"/>
    </row>
    <row r="2912" spans="2:2" x14ac:dyDescent="0.25">
      <c r="B2912" s="17"/>
    </row>
    <row r="2913" spans="2:2" x14ac:dyDescent="0.25">
      <c r="B2913" s="17"/>
    </row>
    <row r="2914" spans="2:2" x14ac:dyDescent="0.25">
      <c r="B2914" s="17"/>
    </row>
    <row r="2915" spans="2:2" x14ac:dyDescent="0.25">
      <c r="B2915" s="17"/>
    </row>
    <row r="2916" spans="2:2" x14ac:dyDescent="0.25">
      <c r="B2916" s="17"/>
    </row>
    <row r="2917" spans="2:2" x14ac:dyDescent="0.25">
      <c r="B2917" s="17"/>
    </row>
    <row r="2918" spans="2:2" x14ac:dyDescent="0.25">
      <c r="B2918" s="17"/>
    </row>
    <row r="2919" spans="2:2" x14ac:dyDescent="0.25">
      <c r="B2919" s="17"/>
    </row>
    <row r="2920" spans="2:2" x14ac:dyDescent="0.25">
      <c r="B2920" s="17"/>
    </row>
    <row r="2921" spans="2:2" x14ac:dyDescent="0.25">
      <c r="B2921" s="17"/>
    </row>
    <row r="2922" spans="2:2" x14ac:dyDescent="0.25">
      <c r="B2922" s="17"/>
    </row>
    <row r="2923" spans="2:2" x14ac:dyDescent="0.25">
      <c r="B2923" s="17"/>
    </row>
    <row r="2924" spans="2:2" x14ac:dyDescent="0.25">
      <c r="B2924" s="17"/>
    </row>
    <row r="2925" spans="2:2" x14ac:dyDescent="0.25">
      <c r="B2925" s="17"/>
    </row>
    <row r="2926" spans="2:2" x14ac:dyDescent="0.25">
      <c r="B2926" s="17"/>
    </row>
    <row r="2927" spans="2:2" x14ac:dyDescent="0.25">
      <c r="B2927" s="17"/>
    </row>
    <row r="2928" spans="2:2" x14ac:dyDescent="0.25">
      <c r="B2928" s="17"/>
    </row>
    <row r="2929" spans="2:2" x14ac:dyDescent="0.25">
      <c r="B2929" s="17"/>
    </row>
    <row r="2930" spans="2:2" x14ac:dyDescent="0.25">
      <c r="B2930" s="17"/>
    </row>
    <row r="2931" spans="2:2" x14ac:dyDescent="0.25">
      <c r="B2931" s="17"/>
    </row>
    <row r="2932" spans="2:2" x14ac:dyDescent="0.25">
      <c r="B2932" s="17"/>
    </row>
    <row r="2933" spans="2:2" x14ac:dyDescent="0.25">
      <c r="B2933" s="17"/>
    </row>
    <row r="2934" spans="2:2" x14ac:dyDescent="0.25">
      <c r="B2934" s="17"/>
    </row>
    <row r="2935" spans="2:2" x14ac:dyDescent="0.25">
      <c r="B2935" s="17"/>
    </row>
    <row r="2936" spans="2:2" x14ac:dyDescent="0.25">
      <c r="B2936" s="17"/>
    </row>
    <row r="2937" spans="2:2" x14ac:dyDescent="0.25">
      <c r="B2937" s="17"/>
    </row>
    <row r="2938" spans="2:2" x14ac:dyDescent="0.25">
      <c r="B2938" s="17"/>
    </row>
    <row r="2939" spans="2:2" x14ac:dyDescent="0.25">
      <c r="B2939" s="17"/>
    </row>
    <row r="2940" spans="2:2" x14ac:dyDescent="0.25">
      <c r="B2940" s="17"/>
    </row>
    <row r="2941" spans="2:2" x14ac:dyDescent="0.25">
      <c r="B2941" s="17"/>
    </row>
    <row r="2942" spans="2:2" x14ac:dyDescent="0.25">
      <c r="B2942" s="17"/>
    </row>
    <row r="2943" spans="2:2" x14ac:dyDescent="0.25">
      <c r="B2943" s="17"/>
    </row>
    <row r="2944" spans="2:2" x14ac:dyDescent="0.25">
      <c r="B2944" s="17"/>
    </row>
    <row r="2945" spans="2:2" x14ac:dyDescent="0.25">
      <c r="B2945" s="17"/>
    </row>
    <row r="2946" spans="2:2" x14ac:dyDescent="0.25">
      <c r="B2946" s="17"/>
    </row>
    <row r="2947" spans="2:2" x14ac:dyDescent="0.25">
      <c r="B2947" s="17"/>
    </row>
    <row r="2948" spans="2:2" x14ac:dyDescent="0.25">
      <c r="B2948" s="17"/>
    </row>
    <row r="2949" spans="2:2" x14ac:dyDescent="0.25">
      <c r="B2949" s="17"/>
    </row>
    <row r="2950" spans="2:2" x14ac:dyDescent="0.25">
      <c r="B2950" s="17"/>
    </row>
    <row r="2951" spans="2:2" x14ac:dyDescent="0.25">
      <c r="B2951" s="17"/>
    </row>
    <row r="2952" spans="2:2" x14ac:dyDescent="0.25">
      <c r="B2952" s="17"/>
    </row>
    <row r="2953" spans="2:2" x14ac:dyDescent="0.25">
      <c r="B2953" s="17"/>
    </row>
    <row r="2954" spans="2:2" x14ac:dyDescent="0.25">
      <c r="B2954" s="17"/>
    </row>
    <row r="2955" spans="2:2" x14ac:dyDescent="0.25">
      <c r="B2955" s="17"/>
    </row>
    <row r="2956" spans="2:2" x14ac:dyDescent="0.25">
      <c r="B2956" s="17"/>
    </row>
    <row r="2957" spans="2:2" x14ac:dyDescent="0.25">
      <c r="B2957" s="17"/>
    </row>
    <row r="2958" spans="2:2" x14ac:dyDescent="0.25">
      <c r="B2958" s="17"/>
    </row>
    <row r="2959" spans="2:2" x14ac:dyDescent="0.25">
      <c r="B2959" s="17"/>
    </row>
    <row r="2960" spans="2:2" x14ac:dyDescent="0.25">
      <c r="B2960" s="17"/>
    </row>
    <row r="2961" spans="2:2" x14ac:dyDescent="0.25">
      <c r="B2961" s="17"/>
    </row>
    <row r="2962" spans="2:2" x14ac:dyDescent="0.25">
      <c r="B2962" s="17"/>
    </row>
    <row r="2963" spans="2:2" x14ac:dyDescent="0.25">
      <c r="B2963" s="17"/>
    </row>
    <row r="2964" spans="2:2" x14ac:dyDescent="0.25">
      <c r="B2964" s="17"/>
    </row>
    <row r="2965" spans="2:2" x14ac:dyDescent="0.25">
      <c r="B2965" s="17"/>
    </row>
    <row r="2966" spans="2:2" x14ac:dyDescent="0.25">
      <c r="B2966" s="17"/>
    </row>
    <row r="2967" spans="2:2" x14ac:dyDescent="0.25">
      <c r="B2967" s="17"/>
    </row>
    <row r="2968" spans="2:2" x14ac:dyDescent="0.25">
      <c r="B2968" s="17"/>
    </row>
    <row r="2969" spans="2:2" x14ac:dyDescent="0.25">
      <c r="B2969" s="17"/>
    </row>
    <row r="2970" spans="2:2" x14ac:dyDescent="0.25">
      <c r="B2970" s="17"/>
    </row>
    <row r="2971" spans="2:2" x14ac:dyDescent="0.25">
      <c r="B2971" s="17"/>
    </row>
    <row r="2972" spans="2:2" x14ac:dyDescent="0.25">
      <c r="B2972" s="17"/>
    </row>
    <row r="2973" spans="2:2" x14ac:dyDescent="0.25">
      <c r="B2973" s="17"/>
    </row>
    <row r="2974" spans="2:2" x14ac:dyDescent="0.25">
      <c r="B2974" s="17"/>
    </row>
    <row r="2975" spans="2:2" x14ac:dyDescent="0.25">
      <c r="B2975" s="17"/>
    </row>
    <row r="2976" spans="2:2" x14ac:dyDescent="0.25">
      <c r="B2976" s="17"/>
    </row>
    <row r="2977" spans="2:2" x14ac:dyDescent="0.25">
      <c r="B2977" s="17"/>
    </row>
    <row r="2978" spans="2:2" x14ac:dyDescent="0.25">
      <c r="B2978" s="17"/>
    </row>
    <row r="2979" spans="2:2" x14ac:dyDescent="0.25">
      <c r="B2979" s="17"/>
    </row>
    <row r="2980" spans="2:2" x14ac:dyDescent="0.25">
      <c r="B2980" s="17"/>
    </row>
    <row r="2981" spans="2:2" x14ac:dyDescent="0.25">
      <c r="B2981" s="17"/>
    </row>
    <row r="2982" spans="2:2" x14ac:dyDescent="0.25">
      <c r="B2982" s="17"/>
    </row>
    <row r="2983" spans="2:2" x14ac:dyDescent="0.25">
      <c r="B2983" s="17"/>
    </row>
    <row r="2984" spans="2:2" x14ac:dyDescent="0.25">
      <c r="B2984" s="17"/>
    </row>
    <row r="2985" spans="2:2" x14ac:dyDescent="0.25">
      <c r="B2985" s="17"/>
    </row>
    <row r="2986" spans="2:2" x14ac:dyDescent="0.25">
      <c r="B2986" s="17"/>
    </row>
    <row r="2987" spans="2:2" x14ac:dyDescent="0.25">
      <c r="B2987" s="17"/>
    </row>
    <row r="2988" spans="2:2" x14ac:dyDescent="0.25">
      <c r="B2988" s="17"/>
    </row>
    <row r="2989" spans="2:2" x14ac:dyDescent="0.25">
      <c r="B2989" s="17"/>
    </row>
    <row r="2990" spans="2:2" x14ac:dyDescent="0.25">
      <c r="B2990" s="17"/>
    </row>
    <row r="2991" spans="2:2" x14ac:dyDescent="0.25">
      <c r="B2991" s="17"/>
    </row>
    <row r="2992" spans="2:2" x14ac:dyDescent="0.25">
      <c r="B2992" s="17"/>
    </row>
    <row r="2993" spans="2:2" x14ac:dyDescent="0.25">
      <c r="B2993" s="17"/>
    </row>
    <row r="2994" spans="2:2" x14ac:dyDescent="0.25">
      <c r="B2994" s="17"/>
    </row>
    <row r="2995" spans="2:2" x14ac:dyDescent="0.25">
      <c r="B2995" s="17"/>
    </row>
    <row r="2996" spans="2:2" x14ac:dyDescent="0.25">
      <c r="B2996" s="17"/>
    </row>
    <row r="2997" spans="2:2" x14ac:dyDescent="0.25">
      <c r="B2997" s="17"/>
    </row>
    <row r="2998" spans="2:2" x14ac:dyDescent="0.25">
      <c r="B2998" s="17"/>
    </row>
    <row r="2999" spans="2:2" x14ac:dyDescent="0.25">
      <c r="B2999" s="17"/>
    </row>
    <row r="3000" spans="2:2" x14ac:dyDescent="0.25">
      <c r="B3000" s="17"/>
    </row>
    <row r="3001" spans="2:2" x14ac:dyDescent="0.25">
      <c r="B3001" s="17"/>
    </row>
    <row r="3002" spans="2:2" x14ac:dyDescent="0.25">
      <c r="B3002" s="17"/>
    </row>
    <row r="3003" spans="2:2" x14ac:dyDescent="0.25">
      <c r="B3003" s="17"/>
    </row>
    <row r="3004" spans="2:2" x14ac:dyDescent="0.25">
      <c r="B3004" s="17"/>
    </row>
    <row r="3005" spans="2:2" x14ac:dyDescent="0.25">
      <c r="B3005" s="17"/>
    </row>
    <row r="3006" spans="2:2" x14ac:dyDescent="0.25">
      <c r="B3006" s="17"/>
    </row>
    <row r="3007" spans="2:2" x14ac:dyDescent="0.25">
      <c r="B3007" s="17"/>
    </row>
    <row r="3008" spans="2:2" x14ac:dyDescent="0.25">
      <c r="B3008" s="17"/>
    </row>
    <row r="3009" spans="2:2" x14ac:dyDescent="0.25">
      <c r="B3009" s="17"/>
    </row>
    <row r="3010" spans="2:2" x14ac:dyDescent="0.25">
      <c r="B3010" s="17"/>
    </row>
    <row r="3011" spans="2:2" x14ac:dyDescent="0.25">
      <c r="B3011" s="17"/>
    </row>
    <row r="3012" spans="2:2" x14ac:dyDescent="0.25">
      <c r="B3012" s="17"/>
    </row>
    <row r="3013" spans="2:2" x14ac:dyDescent="0.25">
      <c r="B3013" s="17"/>
    </row>
    <row r="3014" spans="2:2" x14ac:dyDescent="0.25">
      <c r="B3014" s="17"/>
    </row>
    <row r="3015" spans="2:2" x14ac:dyDescent="0.25">
      <c r="B3015" s="17"/>
    </row>
    <row r="3016" spans="2:2" x14ac:dyDescent="0.25">
      <c r="B3016" s="17"/>
    </row>
    <row r="3017" spans="2:2" x14ac:dyDescent="0.25">
      <c r="B3017" s="17"/>
    </row>
    <row r="3018" spans="2:2" x14ac:dyDescent="0.25">
      <c r="B3018" s="17"/>
    </row>
    <row r="3019" spans="2:2" x14ac:dyDescent="0.25">
      <c r="B3019" s="17"/>
    </row>
    <row r="3020" spans="2:2" x14ac:dyDescent="0.25">
      <c r="B3020" s="17"/>
    </row>
    <row r="3021" spans="2:2" x14ac:dyDescent="0.25">
      <c r="B3021" s="17"/>
    </row>
    <row r="3022" spans="2:2" x14ac:dyDescent="0.25">
      <c r="B3022" s="17"/>
    </row>
    <row r="3023" spans="2:2" x14ac:dyDescent="0.25">
      <c r="B3023" s="17"/>
    </row>
    <row r="3024" spans="2:2" x14ac:dyDescent="0.25">
      <c r="B3024" s="17"/>
    </row>
    <row r="3025" spans="2:2" x14ac:dyDescent="0.25">
      <c r="B3025" s="17"/>
    </row>
    <row r="3026" spans="2:2" x14ac:dyDescent="0.25">
      <c r="B3026" s="17"/>
    </row>
    <row r="3027" spans="2:2" x14ac:dyDescent="0.25">
      <c r="B3027" s="17"/>
    </row>
    <row r="3028" spans="2:2" x14ac:dyDescent="0.25">
      <c r="B3028" s="17"/>
    </row>
    <row r="3029" spans="2:2" x14ac:dyDescent="0.25">
      <c r="B3029" s="17"/>
    </row>
    <row r="3030" spans="2:2" x14ac:dyDescent="0.25">
      <c r="B3030" s="17"/>
    </row>
    <row r="3031" spans="2:2" x14ac:dyDescent="0.25">
      <c r="B3031" s="17"/>
    </row>
    <row r="3032" spans="2:2" x14ac:dyDescent="0.25">
      <c r="B3032" s="17"/>
    </row>
    <row r="3033" spans="2:2" x14ac:dyDescent="0.25">
      <c r="B3033" s="17"/>
    </row>
    <row r="3034" spans="2:2" x14ac:dyDescent="0.25">
      <c r="B3034" s="17"/>
    </row>
    <row r="3035" spans="2:2" x14ac:dyDescent="0.25">
      <c r="B3035" s="17"/>
    </row>
    <row r="3036" spans="2:2" x14ac:dyDescent="0.25">
      <c r="B3036" s="17"/>
    </row>
    <row r="3037" spans="2:2" x14ac:dyDescent="0.25">
      <c r="B3037" s="17"/>
    </row>
    <row r="3038" spans="2:2" x14ac:dyDescent="0.25">
      <c r="B3038" s="17"/>
    </row>
    <row r="3039" spans="2:2" x14ac:dyDescent="0.25">
      <c r="B3039" s="17"/>
    </row>
    <row r="3040" spans="2:2" x14ac:dyDescent="0.25">
      <c r="B3040" s="17"/>
    </row>
    <row r="3041" spans="2:2" x14ac:dyDescent="0.25">
      <c r="B3041" s="17"/>
    </row>
    <row r="3042" spans="2:2" x14ac:dyDescent="0.25">
      <c r="B3042" s="17"/>
    </row>
    <row r="3043" spans="2:2" x14ac:dyDescent="0.25">
      <c r="B3043" s="17"/>
    </row>
    <row r="3044" spans="2:2" x14ac:dyDescent="0.25">
      <c r="B3044" s="17"/>
    </row>
    <row r="3045" spans="2:2" x14ac:dyDescent="0.25">
      <c r="B3045" s="17"/>
    </row>
    <row r="3046" spans="2:2" x14ac:dyDescent="0.25">
      <c r="B3046" s="17"/>
    </row>
    <row r="3047" spans="2:2" x14ac:dyDescent="0.25">
      <c r="B3047" s="17"/>
    </row>
    <row r="3048" spans="2:2" x14ac:dyDescent="0.25">
      <c r="B3048" s="17"/>
    </row>
    <row r="3049" spans="2:2" x14ac:dyDescent="0.25">
      <c r="B3049" s="17"/>
    </row>
    <row r="3050" spans="2:2" x14ac:dyDescent="0.25">
      <c r="B3050" s="17"/>
    </row>
    <row r="3051" spans="2:2" x14ac:dyDescent="0.25">
      <c r="B3051" s="17"/>
    </row>
    <row r="3052" spans="2:2" x14ac:dyDescent="0.25">
      <c r="B3052" s="17"/>
    </row>
    <row r="3053" spans="2:2" x14ac:dyDescent="0.25">
      <c r="B3053" s="17"/>
    </row>
    <row r="3054" spans="2:2" x14ac:dyDescent="0.25">
      <c r="B3054" s="17"/>
    </row>
    <row r="3055" spans="2:2" x14ac:dyDescent="0.25">
      <c r="B3055" s="17"/>
    </row>
    <row r="3056" spans="2:2" x14ac:dyDescent="0.25">
      <c r="B3056" s="17"/>
    </row>
    <row r="3057" spans="2:2" x14ac:dyDescent="0.25">
      <c r="B3057" s="17"/>
    </row>
    <row r="3058" spans="2:2" x14ac:dyDescent="0.25">
      <c r="B3058" s="17"/>
    </row>
    <row r="3059" spans="2:2" x14ac:dyDescent="0.25">
      <c r="B3059" s="17"/>
    </row>
    <row r="3060" spans="2:2" x14ac:dyDescent="0.25">
      <c r="B3060" s="17"/>
    </row>
    <row r="3061" spans="2:2" x14ac:dyDescent="0.25">
      <c r="B3061" s="17"/>
    </row>
    <row r="3062" spans="2:2" x14ac:dyDescent="0.25">
      <c r="B3062" s="17"/>
    </row>
    <row r="3063" spans="2:2" x14ac:dyDescent="0.25">
      <c r="B3063" s="17"/>
    </row>
    <row r="3064" spans="2:2" x14ac:dyDescent="0.25">
      <c r="B3064" s="17"/>
    </row>
    <row r="3065" spans="2:2" x14ac:dyDescent="0.25">
      <c r="B3065" s="17"/>
    </row>
    <row r="3066" spans="2:2" x14ac:dyDescent="0.25">
      <c r="B3066" s="17"/>
    </row>
    <row r="3067" spans="2:2" x14ac:dyDescent="0.25">
      <c r="B3067" s="17"/>
    </row>
    <row r="3068" spans="2:2" x14ac:dyDescent="0.25">
      <c r="B3068" s="17"/>
    </row>
    <row r="3069" spans="2:2" x14ac:dyDescent="0.25">
      <c r="B3069" s="17"/>
    </row>
    <row r="3070" spans="2:2" x14ac:dyDescent="0.25">
      <c r="B3070" s="17"/>
    </row>
    <row r="3071" spans="2:2" x14ac:dyDescent="0.25">
      <c r="B3071" s="17"/>
    </row>
    <row r="3072" spans="2:2" x14ac:dyDescent="0.25">
      <c r="B3072" s="17"/>
    </row>
    <row r="3073" spans="2:2" x14ac:dyDescent="0.25">
      <c r="B3073" s="17"/>
    </row>
    <row r="3074" spans="2:2" x14ac:dyDescent="0.25">
      <c r="B3074" s="17"/>
    </row>
    <row r="3075" spans="2:2" x14ac:dyDescent="0.25">
      <c r="B3075" s="17"/>
    </row>
    <row r="3076" spans="2:2" x14ac:dyDescent="0.25">
      <c r="B3076" s="17"/>
    </row>
    <row r="3077" spans="2:2" x14ac:dyDescent="0.25">
      <c r="B3077" s="17"/>
    </row>
    <row r="3078" spans="2:2" x14ac:dyDescent="0.25">
      <c r="B3078" s="17"/>
    </row>
    <row r="3079" spans="2:2" x14ac:dyDescent="0.25">
      <c r="B3079" s="17"/>
    </row>
    <row r="3080" spans="2:2" x14ac:dyDescent="0.25">
      <c r="B3080" s="17"/>
    </row>
    <row r="3081" spans="2:2" x14ac:dyDescent="0.25">
      <c r="B3081" s="17"/>
    </row>
    <row r="3082" spans="2:2" x14ac:dyDescent="0.25">
      <c r="B3082" s="17"/>
    </row>
    <row r="3083" spans="2:2" x14ac:dyDescent="0.25">
      <c r="B3083" s="17"/>
    </row>
    <row r="3084" spans="2:2" x14ac:dyDescent="0.25">
      <c r="B3084" s="17"/>
    </row>
    <row r="3085" spans="2:2" x14ac:dyDescent="0.25">
      <c r="B3085" s="17"/>
    </row>
    <row r="3086" spans="2:2" x14ac:dyDescent="0.25">
      <c r="B3086" s="17"/>
    </row>
    <row r="3087" spans="2:2" x14ac:dyDescent="0.25">
      <c r="B3087" s="17"/>
    </row>
    <row r="3088" spans="2:2" x14ac:dyDescent="0.25">
      <c r="B3088" s="17"/>
    </row>
    <row r="3089" spans="2:2" x14ac:dyDescent="0.25">
      <c r="B3089" s="17"/>
    </row>
    <row r="3090" spans="2:2" x14ac:dyDescent="0.25">
      <c r="B3090" s="17"/>
    </row>
    <row r="3091" spans="2:2" x14ac:dyDescent="0.25">
      <c r="B3091" s="17"/>
    </row>
    <row r="3092" spans="2:2" x14ac:dyDescent="0.25">
      <c r="B3092" s="17"/>
    </row>
    <row r="3093" spans="2:2" x14ac:dyDescent="0.25">
      <c r="B3093" s="17"/>
    </row>
    <row r="3094" spans="2:2" x14ac:dyDescent="0.25">
      <c r="B3094" s="17"/>
    </row>
    <row r="3095" spans="2:2" x14ac:dyDescent="0.25">
      <c r="B3095" s="17"/>
    </row>
    <row r="3096" spans="2:2" x14ac:dyDescent="0.25">
      <c r="B3096" s="17"/>
    </row>
    <row r="3097" spans="2:2" x14ac:dyDescent="0.25">
      <c r="B3097" s="17"/>
    </row>
    <row r="3098" spans="2:2" x14ac:dyDescent="0.25">
      <c r="B3098" s="17"/>
    </row>
    <row r="3099" spans="2:2" x14ac:dyDescent="0.25">
      <c r="B3099" s="17"/>
    </row>
    <row r="3100" spans="2:2" x14ac:dyDescent="0.25">
      <c r="B3100" s="17"/>
    </row>
    <row r="3101" spans="2:2" x14ac:dyDescent="0.25">
      <c r="B3101" s="17"/>
    </row>
    <row r="3102" spans="2:2" x14ac:dyDescent="0.25">
      <c r="B3102" s="17"/>
    </row>
    <row r="3103" spans="2:2" x14ac:dyDescent="0.25">
      <c r="B3103" s="17"/>
    </row>
    <row r="3104" spans="2:2" x14ac:dyDescent="0.25">
      <c r="B3104" s="17"/>
    </row>
    <row r="3105" spans="2:2" x14ac:dyDescent="0.25">
      <c r="B3105" s="17"/>
    </row>
    <row r="3106" spans="2:2" x14ac:dyDescent="0.25">
      <c r="B3106" s="17"/>
    </row>
    <row r="3107" spans="2:2" x14ac:dyDescent="0.25">
      <c r="B3107" s="17"/>
    </row>
    <row r="3108" spans="2:2" x14ac:dyDescent="0.25">
      <c r="B3108" s="17"/>
    </row>
    <row r="3109" spans="2:2" x14ac:dyDescent="0.25">
      <c r="B3109" s="17"/>
    </row>
    <row r="3110" spans="2:2" x14ac:dyDescent="0.25">
      <c r="B3110" s="17"/>
    </row>
    <row r="3111" spans="2:2" x14ac:dyDescent="0.25">
      <c r="B3111" s="17"/>
    </row>
    <row r="3112" spans="2:2" x14ac:dyDescent="0.25">
      <c r="B3112" s="17"/>
    </row>
    <row r="3113" spans="2:2" x14ac:dyDescent="0.25">
      <c r="B3113" s="17"/>
    </row>
    <row r="3114" spans="2:2" x14ac:dyDescent="0.25">
      <c r="B3114" s="17"/>
    </row>
    <row r="3115" spans="2:2" x14ac:dyDescent="0.25">
      <c r="B3115" s="17"/>
    </row>
    <row r="3116" spans="2:2" x14ac:dyDescent="0.25">
      <c r="B3116" s="17"/>
    </row>
    <row r="3117" spans="2:2" x14ac:dyDescent="0.25">
      <c r="B3117" s="17"/>
    </row>
    <row r="3118" spans="2:2" x14ac:dyDescent="0.25">
      <c r="B3118" s="17"/>
    </row>
    <row r="3119" spans="2:2" x14ac:dyDescent="0.25">
      <c r="B3119" s="17"/>
    </row>
    <row r="3120" spans="2:2" x14ac:dyDescent="0.25">
      <c r="B3120" s="17"/>
    </row>
    <row r="3121" spans="2:2" x14ac:dyDescent="0.25">
      <c r="B3121" s="17"/>
    </row>
    <row r="3122" spans="2:2" x14ac:dyDescent="0.25">
      <c r="B3122" s="17"/>
    </row>
    <row r="3123" spans="2:2" x14ac:dyDescent="0.25">
      <c r="B3123" s="17"/>
    </row>
    <row r="3124" spans="2:2" x14ac:dyDescent="0.25">
      <c r="B3124" s="17"/>
    </row>
    <row r="3125" spans="2:2" x14ac:dyDescent="0.25">
      <c r="B3125" s="17"/>
    </row>
    <row r="3126" spans="2:2" x14ac:dyDescent="0.25">
      <c r="B3126" s="17"/>
    </row>
    <row r="3127" spans="2:2" x14ac:dyDescent="0.25">
      <c r="B3127" s="17"/>
    </row>
    <row r="3128" spans="2:2" x14ac:dyDescent="0.25">
      <c r="B3128" s="17"/>
    </row>
    <row r="3129" spans="2:2" x14ac:dyDescent="0.25">
      <c r="B3129" s="17"/>
    </row>
    <row r="3130" spans="2:2" x14ac:dyDescent="0.25">
      <c r="B3130" s="17"/>
    </row>
    <row r="3131" spans="2:2" x14ac:dyDescent="0.25">
      <c r="B3131" s="17"/>
    </row>
    <row r="3132" spans="2:2" x14ac:dyDescent="0.25">
      <c r="B3132" s="17"/>
    </row>
    <row r="3133" spans="2:2" x14ac:dyDescent="0.25">
      <c r="B3133" s="17"/>
    </row>
    <row r="3134" spans="2:2" x14ac:dyDescent="0.25">
      <c r="B3134" s="17"/>
    </row>
    <row r="3135" spans="2:2" x14ac:dyDescent="0.25">
      <c r="B3135" s="17"/>
    </row>
    <row r="3136" spans="2:2" x14ac:dyDescent="0.25">
      <c r="B3136" s="17"/>
    </row>
    <row r="3137" spans="2:2" x14ac:dyDescent="0.25">
      <c r="B3137" s="17"/>
    </row>
    <row r="3138" spans="2:2" x14ac:dyDescent="0.25">
      <c r="B3138" s="17"/>
    </row>
    <row r="3139" spans="2:2" x14ac:dyDescent="0.25">
      <c r="B3139" s="17"/>
    </row>
    <row r="3140" spans="2:2" x14ac:dyDescent="0.25">
      <c r="B3140" s="17"/>
    </row>
    <row r="3141" spans="2:2" x14ac:dyDescent="0.25">
      <c r="B3141" s="17"/>
    </row>
    <row r="3142" spans="2:2" x14ac:dyDescent="0.25">
      <c r="B3142" s="17"/>
    </row>
    <row r="3143" spans="2:2" x14ac:dyDescent="0.25">
      <c r="B3143" s="17"/>
    </row>
    <row r="3144" spans="2:2" x14ac:dyDescent="0.25">
      <c r="B3144" s="17"/>
    </row>
    <row r="3145" spans="2:2" x14ac:dyDescent="0.25">
      <c r="B3145" s="17"/>
    </row>
    <row r="3146" spans="2:2" x14ac:dyDescent="0.25">
      <c r="B3146" s="17"/>
    </row>
    <row r="3147" spans="2:2" x14ac:dyDescent="0.25">
      <c r="B3147" s="17"/>
    </row>
    <row r="3148" spans="2:2" x14ac:dyDescent="0.25">
      <c r="B3148" s="17"/>
    </row>
    <row r="3149" spans="2:2" x14ac:dyDescent="0.25">
      <c r="B3149" s="17"/>
    </row>
    <row r="3150" spans="2:2" x14ac:dyDescent="0.25">
      <c r="B3150" s="17"/>
    </row>
    <row r="3151" spans="2:2" x14ac:dyDescent="0.25">
      <c r="B3151" s="17"/>
    </row>
    <row r="3152" spans="2:2" x14ac:dyDescent="0.25">
      <c r="B3152" s="17"/>
    </row>
    <row r="3153" spans="2:2" x14ac:dyDescent="0.25">
      <c r="B3153" s="17"/>
    </row>
    <row r="3154" spans="2:2" x14ac:dyDescent="0.25">
      <c r="B3154" s="17"/>
    </row>
    <row r="3155" spans="2:2" x14ac:dyDescent="0.25">
      <c r="B3155" s="17"/>
    </row>
    <row r="3156" spans="2:2" x14ac:dyDescent="0.25">
      <c r="B3156" s="17"/>
    </row>
    <row r="3157" spans="2:2" x14ac:dyDescent="0.25">
      <c r="B3157" s="17"/>
    </row>
    <row r="3158" spans="2:2" x14ac:dyDescent="0.25">
      <c r="B3158" s="17"/>
    </row>
    <row r="3159" spans="2:2" x14ac:dyDescent="0.25">
      <c r="B3159" s="17"/>
    </row>
    <row r="3160" spans="2:2" x14ac:dyDescent="0.25">
      <c r="B3160" s="17"/>
    </row>
    <row r="3161" spans="2:2" x14ac:dyDescent="0.25">
      <c r="B3161" s="17"/>
    </row>
    <row r="3162" spans="2:2" x14ac:dyDescent="0.25">
      <c r="B3162" s="17"/>
    </row>
    <row r="3163" spans="2:2" x14ac:dyDescent="0.25">
      <c r="B3163" s="17"/>
    </row>
    <row r="3164" spans="2:2" x14ac:dyDescent="0.25">
      <c r="B3164" s="17"/>
    </row>
    <row r="3165" spans="2:2" x14ac:dyDescent="0.25">
      <c r="B3165" s="17"/>
    </row>
    <row r="3166" spans="2:2" x14ac:dyDescent="0.25">
      <c r="B3166" s="17"/>
    </row>
    <row r="3167" spans="2:2" x14ac:dyDescent="0.25">
      <c r="B3167" s="17"/>
    </row>
    <row r="3168" spans="2:2" x14ac:dyDescent="0.25">
      <c r="B3168" s="17"/>
    </row>
    <row r="3169" spans="2:2" x14ac:dyDescent="0.25">
      <c r="B3169" s="17"/>
    </row>
    <row r="3170" spans="2:2" x14ac:dyDescent="0.25">
      <c r="B3170" s="17"/>
    </row>
    <row r="3171" spans="2:2" x14ac:dyDescent="0.25">
      <c r="B3171" s="17"/>
    </row>
    <row r="3172" spans="2:2" x14ac:dyDescent="0.25">
      <c r="B3172" s="17"/>
    </row>
    <row r="3173" spans="2:2" x14ac:dyDescent="0.25">
      <c r="B3173" s="17"/>
    </row>
    <row r="3174" spans="2:2" x14ac:dyDescent="0.25">
      <c r="B3174" s="17"/>
    </row>
    <row r="3175" spans="2:2" x14ac:dyDescent="0.25">
      <c r="B3175" s="17"/>
    </row>
    <row r="3176" spans="2:2" x14ac:dyDescent="0.25">
      <c r="B3176" s="17"/>
    </row>
    <row r="3177" spans="2:2" x14ac:dyDescent="0.25">
      <c r="B3177" s="17"/>
    </row>
    <row r="3178" spans="2:2" x14ac:dyDescent="0.25">
      <c r="B3178" s="17"/>
    </row>
    <row r="3179" spans="2:2" x14ac:dyDescent="0.25">
      <c r="B3179" s="17"/>
    </row>
    <row r="3180" spans="2:2" x14ac:dyDescent="0.25">
      <c r="B3180" s="17"/>
    </row>
    <row r="3181" spans="2:2" x14ac:dyDescent="0.25">
      <c r="B3181" s="17"/>
    </row>
    <row r="3182" spans="2:2" x14ac:dyDescent="0.25">
      <c r="B3182" s="17"/>
    </row>
    <row r="3183" spans="2:2" x14ac:dyDescent="0.25">
      <c r="B3183" s="17"/>
    </row>
    <row r="3184" spans="2:2" x14ac:dyDescent="0.25">
      <c r="B3184" s="17"/>
    </row>
    <row r="3185" spans="2:2" x14ac:dyDescent="0.25">
      <c r="B3185" s="17"/>
    </row>
    <row r="3186" spans="2:2" x14ac:dyDescent="0.25">
      <c r="B3186" s="17"/>
    </row>
    <row r="3187" spans="2:2" x14ac:dyDescent="0.25">
      <c r="B3187" s="17"/>
    </row>
    <row r="3188" spans="2:2" x14ac:dyDescent="0.25">
      <c r="B3188" s="17"/>
    </row>
    <row r="3189" spans="2:2" x14ac:dyDescent="0.25">
      <c r="B3189" s="17"/>
    </row>
    <row r="3190" spans="2:2" x14ac:dyDescent="0.25">
      <c r="B3190" s="17"/>
    </row>
    <row r="3191" spans="2:2" x14ac:dyDescent="0.25">
      <c r="B3191" s="17"/>
    </row>
    <row r="3192" spans="2:2" x14ac:dyDescent="0.25">
      <c r="B3192" s="17"/>
    </row>
    <row r="3193" spans="2:2" x14ac:dyDescent="0.25">
      <c r="B3193" s="17"/>
    </row>
    <row r="3194" spans="2:2" x14ac:dyDescent="0.25">
      <c r="B3194" s="17"/>
    </row>
    <row r="3195" spans="2:2" x14ac:dyDescent="0.25">
      <c r="B3195" s="17"/>
    </row>
    <row r="3196" spans="2:2" x14ac:dyDescent="0.25">
      <c r="B3196" s="17"/>
    </row>
    <row r="3197" spans="2:2" x14ac:dyDescent="0.25">
      <c r="B3197" s="17"/>
    </row>
    <row r="3198" spans="2:2" x14ac:dyDescent="0.25">
      <c r="B3198" s="17"/>
    </row>
    <row r="3199" spans="2:2" x14ac:dyDescent="0.25">
      <c r="B3199" s="17"/>
    </row>
    <row r="3200" spans="2:2" x14ac:dyDescent="0.25">
      <c r="B3200" s="17"/>
    </row>
    <row r="3201" spans="2:2" x14ac:dyDescent="0.25">
      <c r="B3201" s="17"/>
    </row>
    <row r="3202" spans="2:2" x14ac:dyDescent="0.25">
      <c r="B3202" s="17"/>
    </row>
    <row r="3203" spans="2:2" x14ac:dyDescent="0.25">
      <c r="B3203" s="17"/>
    </row>
    <row r="3204" spans="2:2" x14ac:dyDescent="0.25">
      <c r="B3204" s="17"/>
    </row>
    <row r="3205" spans="2:2" x14ac:dyDescent="0.25">
      <c r="B3205" s="17"/>
    </row>
    <row r="3206" spans="2:2" x14ac:dyDescent="0.25">
      <c r="B3206" s="17"/>
    </row>
    <row r="3207" spans="2:2" x14ac:dyDescent="0.25">
      <c r="B3207" s="17"/>
    </row>
    <row r="3208" spans="2:2" x14ac:dyDescent="0.25">
      <c r="B3208" s="17"/>
    </row>
    <row r="3209" spans="2:2" x14ac:dyDescent="0.25">
      <c r="B3209" s="17"/>
    </row>
    <row r="3210" spans="2:2" x14ac:dyDescent="0.25">
      <c r="B3210" s="17"/>
    </row>
    <row r="3211" spans="2:2" x14ac:dyDescent="0.25">
      <c r="B3211" s="17"/>
    </row>
    <row r="3212" spans="2:2" x14ac:dyDescent="0.25">
      <c r="B3212" s="17"/>
    </row>
    <row r="3213" spans="2:2" x14ac:dyDescent="0.25">
      <c r="B3213" s="17"/>
    </row>
    <row r="3214" spans="2:2" x14ac:dyDescent="0.25">
      <c r="B3214" s="17"/>
    </row>
    <row r="3215" spans="2:2" x14ac:dyDescent="0.25">
      <c r="B3215" s="17"/>
    </row>
    <row r="3216" spans="2:2" x14ac:dyDescent="0.25">
      <c r="B3216" s="17"/>
    </row>
    <row r="3217" spans="2:2" x14ac:dyDescent="0.25">
      <c r="B3217" s="17"/>
    </row>
    <row r="3218" spans="2:2" x14ac:dyDescent="0.25">
      <c r="B3218" s="17"/>
    </row>
    <row r="3219" spans="2:2" x14ac:dyDescent="0.25">
      <c r="B3219" s="17"/>
    </row>
    <row r="3220" spans="2:2" x14ac:dyDescent="0.25">
      <c r="B3220" s="17"/>
    </row>
    <row r="3221" spans="2:2" x14ac:dyDescent="0.25">
      <c r="B3221" s="17"/>
    </row>
    <row r="3222" spans="2:2" x14ac:dyDescent="0.25">
      <c r="B3222" s="17"/>
    </row>
    <row r="3223" spans="2:2" x14ac:dyDescent="0.25">
      <c r="B3223" s="17"/>
    </row>
    <row r="3224" spans="2:2" x14ac:dyDescent="0.25">
      <c r="B3224" s="17"/>
    </row>
    <row r="3225" spans="2:2" x14ac:dyDescent="0.25">
      <c r="B3225" s="17"/>
    </row>
    <row r="3226" spans="2:2" x14ac:dyDescent="0.25">
      <c r="B3226" s="17"/>
    </row>
    <row r="3227" spans="2:2" x14ac:dyDescent="0.25">
      <c r="B3227" s="17"/>
    </row>
    <row r="3228" spans="2:2" x14ac:dyDescent="0.25">
      <c r="B3228" s="17"/>
    </row>
    <row r="3229" spans="2:2" x14ac:dyDescent="0.25">
      <c r="B3229" s="17"/>
    </row>
    <row r="3230" spans="2:2" x14ac:dyDescent="0.25">
      <c r="B3230" s="17"/>
    </row>
    <row r="3231" spans="2:2" x14ac:dyDescent="0.25">
      <c r="B3231" s="17"/>
    </row>
    <row r="3232" spans="2:2" x14ac:dyDescent="0.25">
      <c r="B3232" s="17"/>
    </row>
    <row r="3233" spans="2:2" x14ac:dyDescent="0.25">
      <c r="B3233" s="17"/>
    </row>
    <row r="3234" spans="2:2" x14ac:dyDescent="0.25">
      <c r="B3234" s="17"/>
    </row>
    <row r="3235" spans="2:2" x14ac:dyDescent="0.25">
      <c r="B3235" s="17"/>
    </row>
    <row r="3236" spans="2:2" x14ac:dyDescent="0.25">
      <c r="B3236" s="17"/>
    </row>
    <row r="3237" spans="2:2" x14ac:dyDescent="0.25">
      <c r="B3237" s="17"/>
    </row>
    <row r="3238" spans="2:2" x14ac:dyDescent="0.25">
      <c r="B3238" s="17"/>
    </row>
    <row r="3239" spans="2:2" x14ac:dyDescent="0.25">
      <c r="B3239" s="17"/>
    </row>
    <row r="3240" spans="2:2" x14ac:dyDescent="0.25">
      <c r="B3240" s="17"/>
    </row>
    <row r="3241" spans="2:2" x14ac:dyDescent="0.25">
      <c r="B3241" s="17"/>
    </row>
    <row r="3242" spans="2:2" x14ac:dyDescent="0.25">
      <c r="B3242" s="17"/>
    </row>
    <row r="3243" spans="2:2" x14ac:dyDescent="0.25">
      <c r="B3243" s="17"/>
    </row>
    <row r="3244" spans="2:2" x14ac:dyDescent="0.25">
      <c r="B3244" s="17"/>
    </row>
    <row r="3245" spans="2:2" x14ac:dyDescent="0.25">
      <c r="B3245" s="17"/>
    </row>
    <row r="3246" spans="2:2" x14ac:dyDescent="0.25">
      <c r="B3246" s="17"/>
    </row>
    <row r="3247" spans="2:2" x14ac:dyDescent="0.25">
      <c r="B3247" s="17"/>
    </row>
    <row r="3248" spans="2:2" x14ac:dyDescent="0.25">
      <c r="B3248" s="17"/>
    </row>
    <row r="3249" spans="2:2" x14ac:dyDescent="0.25">
      <c r="B3249" s="17"/>
    </row>
    <row r="3250" spans="2:2" x14ac:dyDescent="0.25">
      <c r="B3250" s="17"/>
    </row>
    <row r="3251" spans="2:2" x14ac:dyDescent="0.25">
      <c r="B3251" s="17"/>
    </row>
    <row r="3252" spans="2:2" x14ac:dyDescent="0.25">
      <c r="B3252" s="17"/>
    </row>
    <row r="3253" spans="2:2" x14ac:dyDescent="0.25">
      <c r="B3253" s="17"/>
    </row>
    <row r="3254" spans="2:2" x14ac:dyDescent="0.25">
      <c r="B3254" s="17"/>
    </row>
    <row r="3255" spans="2:2" x14ac:dyDescent="0.25">
      <c r="B3255" s="17"/>
    </row>
    <row r="3256" spans="2:2" x14ac:dyDescent="0.25">
      <c r="B3256" s="17"/>
    </row>
    <row r="3257" spans="2:2" x14ac:dyDescent="0.25">
      <c r="B3257" s="17"/>
    </row>
    <row r="3258" spans="2:2" x14ac:dyDescent="0.25">
      <c r="B3258" s="17"/>
    </row>
    <row r="3259" spans="2:2" x14ac:dyDescent="0.25">
      <c r="B3259" s="17"/>
    </row>
    <row r="3260" spans="2:2" x14ac:dyDescent="0.25">
      <c r="B3260" s="17"/>
    </row>
    <row r="3261" spans="2:2" x14ac:dyDescent="0.25">
      <c r="B3261" s="17"/>
    </row>
    <row r="3262" spans="2:2" x14ac:dyDescent="0.25">
      <c r="B3262" s="17"/>
    </row>
    <row r="3263" spans="2:2" x14ac:dyDescent="0.25">
      <c r="B3263" s="17"/>
    </row>
    <row r="3264" spans="2:2" x14ac:dyDescent="0.25">
      <c r="B3264" s="17"/>
    </row>
    <row r="3265" spans="2:2" x14ac:dyDescent="0.25">
      <c r="B3265" s="17"/>
    </row>
    <row r="3266" spans="2:2" x14ac:dyDescent="0.25">
      <c r="B3266" s="17"/>
    </row>
    <row r="3267" spans="2:2" x14ac:dyDescent="0.25">
      <c r="B3267" s="17"/>
    </row>
    <row r="3268" spans="2:2" x14ac:dyDescent="0.25">
      <c r="B3268" s="17"/>
    </row>
    <row r="3269" spans="2:2" x14ac:dyDescent="0.25">
      <c r="B3269" s="17"/>
    </row>
    <row r="3270" spans="2:2" x14ac:dyDescent="0.25">
      <c r="B3270" s="17"/>
    </row>
    <row r="3271" spans="2:2" x14ac:dyDescent="0.25">
      <c r="B3271" s="17"/>
    </row>
    <row r="3272" spans="2:2" x14ac:dyDescent="0.25">
      <c r="B3272" s="17"/>
    </row>
    <row r="3273" spans="2:2" x14ac:dyDescent="0.25">
      <c r="B3273" s="17"/>
    </row>
    <row r="3274" spans="2:2" x14ac:dyDescent="0.25">
      <c r="B3274" s="17"/>
    </row>
    <row r="3275" spans="2:2" x14ac:dyDescent="0.25">
      <c r="B3275" s="17"/>
    </row>
    <row r="3276" spans="2:2" x14ac:dyDescent="0.25">
      <c r="B3276" s="17"/>
    </row>
    <row r="3277" spans="2:2" x14ac:dyDescent="0.25">
      <c r="B3277" s="17"/>
    </row>
    <row r="3278" spans="2:2" x14ac:dyDescent="0.25">
      <c r="B3278" s="17"/>
    </row>
    <row r="3279" spans="2:2" x14ac:dyDescent="0.25">
      <c r="B3279" s="17"/>
    </row>
    <row r="3280" spans="2:2" x14ac:dyDescent="0.25">
      <c r="B3280" s="17"/>
    </row>
    <row r="3281" spans="2:2" x14ac:dyDescent="0.25">
      <c r="B3281" s="17"/>
    </row>
    <row r="3282" spans="2:2" x14ac:dyDescent="0.25">
      <c r="B3282" s="17"/>
    </row>
    <row r="3283" spans="2:2" x14ac:dyDescent="0.25">
      <c r="B3283" s="17"/>
    </row>
    <row r="3284" spans="2:2" x14ac:dyDescent="0.25">
      <c r="B3284" s="17"/>
    </row>
    <row r="3285" spans="2:2" x14ac:dyDescent="0.25">
      <c r="B3285" s="17"/>
    </row>
    <row r="3286" spans="2:2" x14ac:dyDescent="0.25">
      <c r="B3286" s="17"/>
    </row>
    <row r="3287" spans="2:2" x14ac:dyDescent="0.25">
      <c r="B3287" s="17"/>
    </row>
    <row r="3288" spans="2:2" x14ac:dyDescent="0.25">
      <c r="B3288" s="17"/>
    </row>
    <row r="3289" spans="2:2" x14ac:dyDescent="0.25">
      <c r="B3289" s="17"/>
    </row>
    <row r="3290" spans="2:2" x14ac:dyDescent="0.25">
      <c r="B3290" s="17"/>
    </row>
    <row r="3291" spans="2:2" x14ac:dyDescent="0.25">
      <c r="B3291" s="17"/>
    </row>
    <row r="3292" spans="2:2" x14ac:dyDescent="0.25">
      <c r="B3292" s="17"/>
    </row>
    <row r="3293" spans="2:2" x14ac:dyDescent="0.25">
      <c r="B3293" s="17"/>
    </row>
    <row r="3294" spans="2:2" x14ac:dyDescent="0.25">
      <c r="B3294" s="17"/>
    </row>
    <row r="3295" spans="2:2" x14ac:dyDescent="0.25">
      <c r="B3295" s="17"/>
    </row>
    <row r="3296" spans="2:2" x14ac:dyDescent="0.25">
      <c r="B3296" s="17"/>
    </row>
    <row r="3297" spans="2:2" x14ac:dyDescent="0.25">
      <c r="B3297" s="17"/>
    </row>
    <row r="3298" spans="2:2" x14ac:dyDescent="0.25">
      <c r="B3298" s="17"/>
    </row>
    <row r="3299" spans="2:2" x14ac:dyDescent="0.25">
      <c r="B3299" s="17"/>
    </row>
    <row r="3300" spans="2:2" x14ac:dyDescent="0.25">
      <c r="B3300" s="17"/>
    </row>
    <row r="3301" spans="2:2" x14ac:dyDescent="0.25">
      <c r="B3301" s="17"/>
    </row>
    <row r="3302" spans="2:2" x14ac:dyDescent="0.25">
      <c r="B3302" s="17"/>
    </row>
    <row r="3303" spans="2:2" x14ac:dyDescent="0.25">
      <c r="B3303" s="17"/>
    </row>
    <row r="3304" spans="2:2" x14ac:dyDescent="0.25">
      <c r="B3304" s="17"/>
    </row>
    <row r="3305" spans="2:2" x14ac:dyDescent="0.25">
      <c r="B3305" s="17"/>
    </row>
    <row r="3306" spans="2:2" x14ac:dyDescent="0.25">
      <c r="B3306" s="17"/>
    </row>
    <row r="3307" spans="2:2" x14ac:dyDescent="0.25">
      <c r="B3307" s="17"/>
    </row>
    <row r="3308" spans="2:2" x14ac:dyDescent="0.25">
      <c r="B3308" s="17"/>
    </row>
    <row r="3309" spans="2:2" x14ac:dyDescent="0.25">
      <c r="B3309" s="17"/>
    </row>
    <row r="3310" spans="2:2" x14ac:dyDescent="0.25">
      <c r="B3310" s="17"/>
    </row>
    <row r="3311" spans="2:2" x14ac:dyDescent="0.25">
      <c r="B3311" s="17"/>
    </row>
    <row r="3312" spans="2:2" x14ac:dyDescent="0.25">
      <c r="B3312" s="17"/>
    </row>
    <row r="3313" spans="2:2" x14ac:dyDescent="0.25">
      <c r="B3313" s="17"/>
    </row>
    <row r="3314" spans="2:2" x14ac:dyDescent="0.25">
      <c r="B3314" s="17"/>
    </row>
    <row r="3315" spans="2:2" x14ac:dyDescent="0.25">
      <c r="B3315" s="17"/>
    </row>
    <row r="3316" spans="2:2" x14ac:dyDescent="0.25">
      <c r="B3316" s="17"/>
    </row>
    <row r="3317" spans="2:2" x14ac:dyDescent="0.25">
      <c r="B3317" s="17"/>
    </row>
    <row r="3318" spans="2:2" x14ac:dyDescent="0.25">
      <c r="B3318" s="17"/>
    </row>
    <row r="3319" spans="2:2" x14ac:dyDescent="0.25">
      <c r="B3319" s="17"/>
    </row>
    <row r="3320" spans="2:2" x14ac:dyDescent="0.25">
      <c r="B3320" s="17"/>
    </row>
    <row r="3321" spans="2:2" x14ac:dyDescent="0.25">
      <c r="B3321" s="17"/>
    </row>
    <row r="3322" spans="2:2" x14ac:dyDescent="0.25">
      <c r="B3322" s="17"/>
    </row>
    <row r="3323" spans="2:2" x14ac:dyDescent="0.25">
      <c r="B3323" s="17"/>
    </row>
    <row r="3324" spans="2:2" x14ac:dyDescent="0.25">
      <c r="B3324" s="17"/>
    </row>
    <row r="3325" spans="2:2" x14ac:dyDescent="0.25">
      <c r="B3325" s="17"/>
    </row>
    <row r="3326" spans="2:2" x14ac:dyDescent="0.25">
      <c r="B3326" s="17"/>
    </row>
    <row r="3327" spans="2:2" x14ac:dyDescent="0.25">
      <c r="B3327" s="17"/>
    </row>
    <row r="3328" spans="2:2" x14ac:dyDescent="0.25">
      <c r="B3328" s="17"/>
    </row>
    <row r="3329" spans="2:2" x14ac:dyDescent="0.25">
      <c r="B3329" s="17"/>
    </row>
    <row r="3330" spans="2:2" x14ac:dyDescent="0.25">
      <c r="B3330" s="17"/>
    </row>
    <row r="3331" spans="2:2" x14ac:dyDescent="0.25">
      <c r="B3331" s="17"/>
    </row>
    <row r="3332" spans="2:2" x14ac:dyDescent="0.25">
      <c r="B3332" s="17"/>
    </row>
    <row r="3333" spans="2:2" x14ac:dyDescent="0.25">
      <c r="B3333" s="17"/>
    </row>
    <row r="3334" spans="2:2" x14ac:dyDescent="0.25">
      <c r="B3334" s="17"/>
    </row>
    <row r="3335" spans="2:2" x14ac:dyDescent="0.25">
      <c r="B3335" s="17"/>
    </row>
    <row r="3336" spans="2:2" x14ac:dyDescent="0.25">
      <c r="B3336" s="17"/>
    </row>
    <row r="3337" spans="2:2" x14ac:dyDescent="0.25">
      <c r="B3337" s="17"/>
    </row>
    <row r="3338" spans="2:2" x14ac:dyDescent="0.25">
      <c r="B3338" s="17"/>
    </row>
    <row r="3339" spans="2:2" x14ac:dyDescent="0.25">
      <c r="B3339" s="17"/>
    </row>
    <row r="3340" spans="2:2" x14ac:dyDescent="0.25">
      <c r="B3340" s="17"/>
    </row>
    <row r="3341" spans="2:2" x14ac:dyDescent="0.25">
      <c r="B3341" s="17"/>
    </row>
    <row r="3342" spans="2:2" x14ac:dyDescent="0.25">
      <c r="B3342" s="17"/>
    </row>
    <row r="3343" spans="2:2" x14ac:dyDescent="0.25">
      <c r="B3343" s="17"/>
    </row>
    <row r="3344" spans="2:2" x14ac:dyDescent="0.25">
      <c r="B3344" s="17"/>
    </row>
    <row r="3345" spans="2:2" x14ac:dyDescent="0.25">
      <c r="B3345" s="17"/>
    </row>
    <row r="3346" spans="2:2" x14ac:dyDescent="0.25">
      <c r="B3346" s="17"/>
    </row>
    <row r="3347" spans="2:2" x14ac:dyDescent="0.25">
      <c r="B3347" s="17"/>
    </row>
    <row r="3348" spans="2:2" x14ac:dyDescent="0.25">
      <c r="B3348" s="17"/>
    </row>
    <row r="3349" spans="2:2" x14ac:dyDescent="0.25">
      <c r="B3349" s="17"/>
    </row>
    <row r="3350" spans="2:2" x14ac:dyDescent="0.25">
      <c r="B3350" s="17"/>
    </row>
    <row r="3351" spans="2:2" x14ac:dyDescent="0.25">
      <c r="B3351" s="17"/>
    </row>
    <row r="3352" spans="2:2" x14ac:dyDescent="0.25">
      <c r="B3352" s="17"/>
    </row>
    <row r="3353" spans="2:2" x14ac:dyDescent="0.25">
      <c r="B3353" s="17"/>
    </row>
    <row r="3354" spans="2:2" x14ac:dyDescent="0.25">
      <c r="B3354" s="17"/>
    </row>
    <row r="3355" spans="2:2" x14ac:dyDescent="0.25">
      <c r="B3355" s="17"/>
    </row>
    <row r="3356" spans="2:2" x14ac:dyDescent="0.25">
      <c r="B3356" s="17"/>
    </row>
    <row r="3357" spans="2:2" x14ac:dyDescent="0.25">
      <c r="B3357" s="17"/>
    </row>
    <row r="3358" spans="2:2" x14ac:dyDescent="0.25">
      <c r="B3358" s="17"/>
    </row>
    <row r="3359" spans="2:2" x14ac:dyDescent="0.25">
      <c r="B3359" s="17"/>
    </row>
    <row r="3360" spans="2:2" x14ac:dyDescent="0.25">
      <c r="B3360" s="17"/>
    </row>
    <row r="3361" spans="2:2" x14ac:dyDescent="0.25">
      <c r="B3361" s="17"/>
    </row>
    <row r="3362" spans="2:2" x14ac:dyDescent="0.25">
      <c r="B3362" s="17"/>
    </row>
    <row r="3363" spans="2:2" x14ac:dyDescent="0.25">
      <c r="B3363" s="17"/>
    </row>
    <row r="3364" spans="2:2" x14ac:dyDescent="0.25">
      <c r="B3364" s="17"/>
    </row>
    <row r="3365" spans="2:2" x14ac:dyDescent="0.25">
      <c r="B3365" s="17"/>
    </row>
    <row r="3366" spans="2:2" x14ac:dyDescent="0.25">
      <c r="B3366" s="17"/>
    </row>
    <row r="3367" spans="2:2" x14ac:dyDescent="0.25">
      <c r="B3367" s="17"/>
    </row>
    <row r="3368" spans="2:2" x14ac:dyDescent="0.25">
      <c r="B3368" s="17"/>
    </row>
    <row r="3369" spans="2:2" x14ac:dyDescent="0.25">
      <c r="B3369" s="17"/>
    </row>
    <row r="3370" spans="2:2" x14ac:dyDescent="0.25">
      <c r="B3370" s="17"/>
    </row>
    <row r="3371" spans="2:2" x14ac:dyDescent="0.25">
      <c r="B3371" s="17"/>
    </row>
    <row r="3372" spans="2:2" x14ac:dyDescent="0.25">
      <c r="B3372" s="17"/>
    </row>
    <row r="3373" spans="2:2" x14ac:dyDescent="0.25">
      <c r="B3373" s="17"/>
    </row>
    <row r="3374" spans="2:2" x14ac:dyDescent="0.25">
      <c r="B3374" s="17"/>
    </row>
    <row r="3375" spans="2:2" x14ac:dyDescent="0.25">
      <c r="B3375" s="17"/>
    </row>
    <row r="3376" spans="2:2" x14ac:dyDescent="0.25">
      <c r="B3376" s="17"/>
    </row>
    <row r="3377" spans="2:2" x14ac:dyDescent="0.25">
      <c r="B3377" s="17"/>
    </row>
    <row r="3378" spans="2:2" x14ac:dyDescent="0.25">
      <c r="B3378" s="17"/>
    </row>
    <row r="3379" spans="2:2" x14ac:dyDescent="0.25">
      <c r="B3379" s="17"/>
    </row>
    <row r="3380" spans="2:2" x14ac:dyDescent="0.25">
      <c r="B3380" s="17"/>
    </row>
    <row r="3381" spans="2:2" x14ac:dyDescent="0.25">
      <c r="B3381" s="17"/>
    </row>
    <row r="3382" spans="2:2" x14ac:dyDescent="0.25">
      <c r="B3382" s="17"/>
    </row>
    <row r="3383" spans="2:2" x14ac:dyDescent="0.25">
      <c r="B3383" s="17"/>
    </row>
    <row r="3384" spans="2:2" x14ac:dyDescent="0.25">
      <c r="B3384" s="17"/>
    </row>
    <row r="3385" spans="2:2" x14ac:dyDescent="0.25">
      <c r="B3385" s="17"/>
    </row>
    <row r="3386" spans="2:2" x14ac:dyDescent="0.25">
      <c r="B3386" s="17"/>
    </row>
    <row r="3387" spans="2:2" x14ac:dyDescent="0.25">
      <c r="B3387" s="17"/>
    </row>
    <row r="3388" spans="2:2" x14ac:dyDescent="0.25">
      <c r="B3388" s="17"/>
    </row>
    <row r="3389" spans="2:2" x14ac:dyDescent="0.25">
      <c r="B3389" s="17"/>
    </row>
    <row r="3390" spans="2:2" x14ac:dyDescent="0.25">
      <c r="B3390" s="17"/>
    </row>
    <row r="3391" spans="2:2" x14ac:dyDescent="0.25">
      <c r="B3391" s="17"/>
    </row>
    <row r="3392" spans="2:2" x14ac:dyDescent="0.25">
      <c r="B3392" s="17"/>
    </row>
    <row r="3393" spans="2:2" x14ac:dyDescent="0.25">
      <c r="B3393" s="17"/>
    </row>
    <row r="3394" spans="2:2" x14ac:dyDescent="0.25">
      <c r="B3394" s="17"/>
    </row>
    <row r="3395" spans="2:2" x14ac:dyDescent="0.25">
      <c r="B3395" s="17"/>
    </row>
    <row r="3396" spans="2:2" x14ac:dyDescent="0.25">
      <c r="B3396" s="17"/>
    </row>
    <row r="3397" spans="2:2" x14ac:dyDescent="0.25">
      <c r="B3397" s="17"/>
    </row>
    <row r="3398" spans="2:2" x14ac:dyDescent="0.25">
      <c r="B3398" s="17"/>
    </row>
    <row r="3399" spans="2:2" x14ac:dyDescent="0.25">
      <c r="B3399" s="17"/>
    </row>
    <row r="3400" spans="2:2" x14ac:dyDescent="0.25">
      <c r="B3400" s="17"/>
    </row>
    <row r="3401" spans="2:2" x14ac:dyDescent="0.25">
      <c r="B3401" s="17"/>
    </row>
    <row r="3402" spans="2:2" x14ac:dyDescent="0.25">
      <c r="B3402" s="17"/>
    </row>
    <row r="3403" spans="2:2" x14ac:dyDescent="0.25">
      <c r="B3403" s="17"/>
    </row>
    <row r="3404" spans="2:2" x14ac:dyDescent="0.25">
      <c r="B3404" s="17"/>
    </row>
    <row r="3405" spans="2:2" x14ac:dyDescent="0.25">
      <c r="B3405" s="17"/>
    </row>
    <row r="3406" spans="2:2" x14ac:dyDescent="0.25">
      <c r="B3406" s="17"/>
    </row>
    <row r="3407" spans="2:2" x14ac:dyDescent="0.25">
      <c r="B3407" s="17"/>
    </row>
    <row r="3408" spans="2:2" x14ac:dyDescent="0.25">
      <c r="B3408" s="17"/>
    </row>
    <row r="3409" spans="2:2" x14ac:dyDescent="0.25">
      <c r="B3409" s="17"/>
    </row>
    <row r="3410" spans="2:2" x14ac:dyDescent="0.25">
      <c r="B3410" s="17"/>
    </row>
    <row r="3411" spans="2:2" x14ac:dyDescent="0.25">
      <c r="B3411" s="17"/>
    </row>
    <row r="3412" spans="2:2" x14ac:dyDescent="0.25">
      <c r="B3412" s="17"/>
    </row>
    <row r="3413" spans="2:2" x14ac:dyDescent="0.25">
      <c r="B3413" s="17"/>
    </row>
    <row r="3414" spans="2:2" x14ac:dyDescent="0.25">
      <c r="B3414" s="17"/>
    </row>
    <row r="3415" spans="2:2" x14ac:dyDescent="0.25">
      <c r="B3415" s="17"/>
    </row>
    <row r="3416" spans="2:2" x14ac:dyDescent="0.25">
      <c r="B3416" s="17"/>
    </row>
    <row r="3417" spans="2:2" x14ac:dyDescent="0.25">
      <c r="B3417" s="17"/>
    </row>
    <row r="3418" spans="2:2" x14ac:dyDescent="0.25">
      <c r="B3418" s="17"/>
    </row>
    <row r="3419" spans="2:2" x14ac:dyDescent="0.25">
      <c r="B3419" s="17"/>
    </row>
    <row r="3420" spans="2:2" x14ac:dyDescent="0.25">
      <c r="B3420" s="17"/>
    </row>
    <row r="3421" spans="2:2" x14ac:dyDescent="0.25">
      <c r="B3421" s="17"/>
    </row>
    <row r="3422" spans="2:2" x14ac:dyDescent="0.25">
      <c r="B3422" s="17"/>
    </row>
    <row r="3423" spans="2:2" x14ac:dyDescent="0.25">
      <c r="B3423" s="17"/>
    </row>
    <row r="3424" spans="2:2" x14ac:dyDescent="0.25">
      <c r="B3424" s="17"/>
    </row>
    <row r="3425" spans="2:2" x14ac:dyDescent="0.25">
      <c r="B3425" s="17"/>
    </row>
    <row r="3426" spans="2:2" x14ac:dyDescent="0.25">
      <c r="B3426" s="17"/>
    </row>
    <row r="3427" spans="2:2" x14ac:dyDescent="0.25">
      <c r="B3427" s="17"/>
    </row>
    <row r="3428" spans="2:2" x14ac:dyDescent="0.25">
      <c r="B3428" s="17"/>
    </row>
    <row r="3429" spans="2:2" x14ac:dyDescent="0.25">
      <c r="B3429" s="17"/>
    </row>
    <row r="3430" spans="2:2" x14ac:dyDescent="0.25">
      <c r="B3430" s="17"/>
    </row>
    <row r="3431" spans="2:2" x14ac:dyDescent="0.25">
      <c r="B3431" s="17"/>
    </row>
    <row r="3432" spans="2:2" x14ac:dyDescent="0.25">
      <c r="B3432" s="17"/>
    </row>
    <row r="3433" spans="2:2" x14ac:dyDescent="0.25">
      <c r="B3433" s="17"/>
    </row>
    <row r="3434" spans="2:2" x14ac:dyDescent="0.25">
      <c r="B3434" s="17"/>
    </row>
    <row r="3435" spans="2:2" x14ac:dyDescent="0.25">
      <c r="B3435" s="17"/>
    </row>
    <row r="3436" spans="2:2" x14ac:dyDescent="0.25">
      <c r="B3436" s="17"/>
    </row>
    <row r="3437" spans="2:2" x14ac:dyDescent="0.25">
      <c r="B3437" s="17"/>
    </row>
    <row r="3438" spans="2:2" x14ac:dyDescent="0.25">
      <c r="B3438" s="17"/>
    </row>
    <row r="3439" spans="2:2" x14ac:dyDescent="0.25">
      <c r="B3439" s="17"/>
    </row>
    <row r="3440" spans="2:2" x14ac:dyDescent="0.25">
      <c r="B3440" s="17"/>
    </row>
    <row r="3441" spans="2:2" x14ac:dyDescent="0.25">
      <c r="B3441" s="17"/>
    </row>
    <row r="3442" spans="2:2" x14ac:dyDescent="0.25">
      <c r="B3442" s="17"/>
    </row>
    <row r="3443" spans="2:2" x14ac:dyDescent="0.25">
      <c r="B3443" s="17"/>
    </row>
    <row r="3444" spans="2:2" x14ac:dyDescent="0.25">
      <c r="B3444" s="17"/>
    </row>
    <row r="3445" spans="2:2" x14ac:dyDescent="0.25">
      <c r="B3445" s="17"/>
    </row>
    <row r="3446" spans="2:2" x14ac:dyDescent="0.25">
      <c r="B3446" s="17"/>
    </row>
    <row r="3447" spans="2:2" x14ac:dyDescent="0.25">
      <c r="B3447" s="17"/>
    </row>
    <row r="3448" spans="2:2" x14ac:dyDescent="0.25">
      <c r="B3448" s="17"/>
    </row>
    <row r="3449" spans="2:2" x14ac:dyDescent="0.25">
      <c r="B3449" s="17"/>
    </row>
    <row r="3450" spans="2:2" x14ac:dyDescent="0.25">
      <c r="B3450" s="17"/>
    </row>
    <row r="3451" spans="2:2" x14ac:dyDescent="0.25">
      <c r="B3451" s="17"/>
    </row>
    <row r="3452" spans="2:2" x14ac:dyDescent="0.25">
      <c r="B3452" s="17"/>
    </row>
    <row r="3453" spans="2:2" x14ac:dyDescent="0.25">
      <c r="B3453" s="17"/>
    </row>
    <row r="3454" spans="2:2" x14ac:dyDescent="0.25">
      <c r="B3454" s="17"/>
    </row>
    <row r="3455" spans="2:2" x14ac:dyDescent="0.25">
      <c r="B3455" s="17"/>
    </row>
    <row r="3456" spans="2:2" x14ac:dyDescent="0.25">
      <c r="B3456" s="17"/>
    </row>
    <row r="3457" spans="2:2" x14ac:dyDescent="0.25">
      <c r="B3457" s="17"/>
    </row>
    <row r="3458" spans="2:2" x14ac:dyDescent="0.25">
      <c r="B3458" s="17"/>
    </row>
    <row r="3459" spans="2:2" x14ac:dyDescent="0.25">
      <c r="B3459" s="17"/>
    </row>
    <row r="3460" spans="2:2" x14ac:dyDescent="0.25">
      <c r="B3460" s="17"/>
    </row>
    <row r="3461" spans="2:2" x14ac:dyDescent="0.25">
      <c r="B3461" s="17"/>
    </row>
    <row r="3462" spans="2:2" x14ac:dyDescent="0.25">
      <c r="B3462" s="17"/>
    </row>
    <row r="3463" spans="2:2" x14ac:dyDescent="0.25">
      <c r="B3463" s="17"/>
    </row>
    <row r="3464" spans="2:2" x14ac:dyDescent="0.25">
      <c r="B3464" s="17"/>
    </row>
    <row r="3465" spans="2:2" x14ac:dyDescent="0.25">
      <c r="B3465" s="17"/>
    </row>
    <row r="3466" spans="2:2" x14ac:dyDescent="0.25">
      <c r="B3466" s="17"/>
    </row>
    <row r="3467" spans="2:2" x14ac:dyDescent="0.25">
      <c r="B3467" s="17"/>
    </row>
    <row r="3468" spans="2:2" x14ac:dyDescent="0.25">
      <c r="B3468" s="17"/>
    </row>
    <row r="3469" spans="2:2" x14ac:dyDescent="0.25">
      <c r="B3469" s="17"/>
    </row>
    <row r="3470" spans="2:2" x14ac:dyDescent="0.25">
      <c r="B3470" s="17"/>
    </row>
    <row r="3471" spans="2:2" x14ac:dyDescent="0.25">
      <c r="B3471" s="17"/>
    </row>
    <row r="3472" spans="2:2" x14ac:dyDescent="0.25">
      <c r="B3472" s="17"/>
    </row>
    <row r="3473" spans="2:2" x14ac:dyDescent="0.25">
      <c r="B3473" s="17"/>
    </row>
    <row r="3474" spans="2:2" x14ac:dyDescent="0.25">
      <c r="B3474" s="17"/>
    </row>
    <row r="3475" spans="2:2" x14ac:dyDescent="0.25">
      <c r="B3475" s="17"/>
    </row>
    <row r="3476" spans="2:2" x14ac:dyDescent="0.25">
      <c r="B3476" s="17"/>
    </row>
    <row r="3477" spans="2:2" x14ac:dyDescent="0.25">
      <c r="B3477" s="17"/>
    </row>
    <row r="3478" spans="2:2" x14ac:dyDescent="0.25">
      <c r="B3478" s="17"/>
    </row>
    <row r="3479" spans="2:2" x14ac:dyDescent="0.25">
      <c r="B3479" s="17"/>
    </row>
    <row r="3480" spans="2:2" x14ac:dyDescent="0.25">
      <c r="B3480" s="17"/>
    </row>
    <row r="3481" spans="2:2" x14ac:dyDescent="0.25">
      <c r="B3481" s="17"/>
    </row>
    <row r="3482" spans="2:2" x14ac:dyDescent="0.25">
      <c r="B3482" s="17"/>
    </row>
    <row r="3483" spans="2:2" x14ac:dyDescent="0.25">
      <c r="B3483" s="17"/>
    </row>
    <row r="3484" spans="2:2" x14ac:dyDescent="0.25">
      <c r="B3484" s="17"/>
    </row>
    <row r="3485" spans="2:2" x14ac:dyDescent="0.25">
      <c r="B3485" s="17"/>
    </row>
    <row r="3486" spans="2:2" x14ac:dyDescent="0.25">
      <c r="B3486" s="17"/>
    </row>
    <row r="3487" spans="2:2" x14ac:dyDescent="0.25">
      <c r="B3487" s="17"/>
    </row>
    <row r="3488" spans="2:2" x14ac:dyDescent="0.25">
      <c r="B3488" s="17"/>
    </row>
    <row r="3489" spans="2:2" x14ac:dyDescent="0.25">
      <c r="B3489" s="17"/>
    </row>
    <row r="3490" spans="2:2" x14ac:dyDescent="0.25">
      <c r="B3490" s="17"/>
    </row>
    <row r="3491" spans="2:2" x14ac:dyDescent="0.25">
      <c r="B3491" s="17"/>
    </row>
    <row r="3492" spans="2:2" x14ac:dyDescent="0.25">
      <c r="B3492" s="17"/>
    </row>
    <row r="3493" spans="2:2" x14ac:dyDescent="0.25">
      <c r="B3493" s="17"/>
    </row>
    <row r="3494" spans="2:2" x14ac:dyDescent="0.25">
      <c r="B3494" s="17"/>
    </row>
    <row r="3495" spans="2:2" x14ac:dyDescent="0.25">
      <c r="B3495" s="17"/>
    </row>
    <row r="3496" spans="2:2" x14ac:dyDescent="0.25">
      <c r="B3496" s="17"/>
    </row>
    <row r="3497" spans="2:2" x14ac:dyDescent="0.25">
      <c r="B3497" s="17"/>
    </row>
    <row r="3498" spans="2:2" x14ac:dyDescent="0.25">
      <c r="B3498" s="17"/>
    </row>
    <row r="3499" spans="2:2" x14ac:dyDescent="0.25">
      <c r="B3499" s="17"/>
    </row>
    <row r="3500" spans="2:2" x14ac:dyDescent="0.25">
      <c r="B3500" s="17"/>
    </row>
    <row r="3501" spans="2:2" x14ac:dyDescent="0.25">
      <c r="B3501" s="17"/>
    </row>
    <row r="3502" spans="2:2" x14ac:dyDescent="0.25">
      <c r="B3502" s="17"/>
    </row>
    <row r="3503" spans="2:2" x14ac:dyDescent="0.25">
      <c r="B3503" s="17"/>
    </row>
    <row r="3504" spans="2:2" x14ac:dyDescent="0.25">
      <c r="B3504" s="17"/>
    </row>
    <row r="3505" spans="2:2" x14ac:dyDescent="0.25">
      <c r="B3505" s="17"/>
    </row>
    <row r="3506" spans="2:2" x14ac:dyDescent="0.25">
      <c r="B3506" s="17"/>
    </row>
    <row r="3507" spans="2:2" x14ac:dyDescent="0.25">
      <c r="B3507" s="17"/>
    </row>
    <row r="3508" spans="2:2" x14ac:dyDescent="0.25">
      <c r="B3508" s="17"/>
    </row>
    <row r="3509" spans="2:2" x14ac:dyDescent="0.25">
      <c r="B3509" s="17"/>
    </row>
    <row r="3510" spans="2:2" x14ac:dyDescent="0.25">
      <c r="B3510" s="17"/>
    </row>
    <row r="3511" spans="2:2" x14ac:dyDescent="0.25">
      <c r="B3511" s="17"/>
    </row>
    <row r="3512" spans="2:2" x14ac:dyDescent="0.25">
      <c r="B3512" s="17"/>
    </row>
    <row r="3513" spans="2:2" x14ac:dyDescent="0.25">
      <c r="B3513" s="17"/>
    </row>
    <row r="3514" spans="2:2" x14ac:dyDescent="0.25">
      <c r="B3514" s="17"/>
    </row>
    <row r="3515" spans="2:2" x14ac:dyDescent="0.25">
      <c r="B3515" s="17"/>
    </row>
    <row r="3516" spans="2:2" x14ac:dyDescent="0.25">
      <c r="B3516" s="17"/>
    </row>
    <row r="3517" spans="2:2" x14ac:dyDescent="0.25">
      <c r="B3517" s="17"/>
    </row>
    <row r="3518" spans="2:2" x14ac:dyDescent="0.25">
      <c r="B3518" s="17"/>
    </row>
    <row r="3519" spans="2:2" x14ac:dyDescent="0.25">
      <c r="B3519" s="17"/>
    </row>
    <row r="3520" spans="2:2" x14ac:dyDescent="0.25">
      <c r="B3520" s="17"/>
    </row>
    <row r="3521" spans="2:2" x14ac:dyDescent="0.25">
      <c r="B3521" s="17"/>
    </row>
    <row r="3522" spans="2:2" x14ac:dyDescent="0.25">
      <c r="B3522" s="17"/>
    </row>
    <row r="3523" spans="2:2" x14ac:dyDescent="0.25">
      <c r="B3523" s="17"/>
    </row>
    <row r="3524" spans="2:2" x14ac:dyDescent="0.25">
      <c r="B3524" s="17"/>
    </row>
    <row r="3525" spans="2:2" x14ac:dyDescent="0.25">
      <c r="B3525" s="17"/>
    </row>
    <row r="3526" spans="2:2" x14ac:dyDescent="0.25">
      <c r="B3526" s="17"/>
    </row>
    <row r="3527" spans="2:2" x14ac:dyDescent="0.25">
      <c r="B3527" s="17"/>
    </row>
    <row r="3528" spans="2:2" x14ac:dyDescent="0.25">
      <c r="B3528" s="17"/>
    </row>
    <row r="3529" spans="2:2" x14ac:dyDescent="0.25">
      <c r="B3529" s="17"/>
    </row>
    <row r="3530" spans="2:2" x14ac:dyDescent="0.25">
      <c r="B3530" s="17"/>
    </row>
    <row r="3531" spans="2:2" x14ac:dyDescent="0.25">
      <c r="B3531" s="17"/>
    </row>
    <row r="3532" spans="2:2" x14ac:dyDescent="0.25">
      <c r="B3532" s="17"/>
    </row>
    <row r="3533" spans="2:2" x14ac:dyDescent="0.25">
      <c r="B3533" s="17"/>
    </row>
    <row r="3534" spans="2:2" x14ac:dyDescent="0.25">
      <c r="B3534" s="17"/>
    </row>
    <row r="3535" spans="2:2" x14ac:dyDescent="0.25">
      <c r="B3535" s="17"/>
    </row>
    <row r="3536" spans="2:2" x14ac:dyDescent="0.25">
      <c r="B3536" s="17"/>
    </row>
    <row r="3537" spans="2:2" x14ac:dyDescent="0.25">
      <c r="B3537" s="17"/>
    </row>
    <row r="3538" spans="2:2" x14ac:dyDescent="0.25">
      <c r="B3538" s="17"/>
    </row>
    <row r="3539" spans="2:2" x14ac:dyDescent="0.25">
      <c r="B3539" s="17"/>
    </row>
    <row r="3540" spans="2:2" x14ac:dyDescent="0.25">
      <c r="B3540" s="17"/>
    </row>
    <row r="3541" spans="2:2" x14ac:dyDescent="0.25">
      <c r="B3541" s="17"/>
    </row>
    <row r="3542" spans="2:2" x14ac:dyDescent="0.25">
      <c r="B3542" s="17"/>
    </row>
    <row r="3543" spans="2:2" x14ac:dyDescent="0.25">
      <c r="B3543" s="17"/>
    </row>
    <row r="3544" spans="2:2" x14ac:dyDescent="0.25">
      <c r="B3544" s="17"/>
    </row>
    <row r="3545" spans="2:2" x14ac:dyDescent="0.25">
      <c r="B3545" s="17"/>
    </row>
    <row r="3546" spans="2:2" x14ac:dyDescent="0.25">
      <c r="B3546" s="17"/>
    </row>
    <row r="3547" spans="2:2" x14ac:dyDescent="0.25">
      <c r="B3547" s="17"/>
    </row>
    <row r="3548" spans="2:2" x14ac:dyDescent="0.25">
      <c r="B3548" s="17"/>
    </row>
    <row r="3549" spans="2:2" x14ac:dyDescent="0.25">
      <c r="B3549" s="17"/>
    </row>
    <row r="3550" spans="2:2" x14ac:dyDescent="0.25">
      <c r="B3550" s="17"/>
    </row>
    <row r="3551" spans="2:2" x14ac:dyDescent="0.25">
      <c r="B3551" s="17"/>
    </row>
    <row r="3552" spans="2:2" x14ac:dyDescent="0.25">
      <c r="B3552" s="17"/>
    </row>
    <row r="3553" spans="2:2" x14ac:dyDescent="0.25">
      <c r="B3553" s="17"/>
    </row>
    <row r="3554" spans="2:2" x14ac:dyDescent="0.25">
      <c r="B3554" s="17"/>
    </row>
    <row r="3555" spans="2:2" x14ac:dyDescent="0.25">
      <c r="B3555" s="17"/>
    </row>
    <row r="3556" spans="2:2" x14ac:dyDescent="0.25">
      <c r="B3556" s="17"/>
    </row>
    <row r="3557" spans="2:2" x14ac:dyDescent="0.25">
      <c r="B3557" s="17"/>
    </row>
    <row r="3558" spans="2:2" x14ac:dyDescent="0.25">
      <c r="B3558" s="17"/>
    </row>
    <row r="3559" spans="2:2" x14ac:dyDescent="0.25">
      <c r="B3559" s="17"/>
    </row>
    <row r="3560" spans="2:2" x14ac:dyDescent="0.25">
      <c r="B3560" s="17"/>
    </row>
    <row r="3561" spans="2:2" x14ac:dyDescent="0.25">
      <c r="B3561" s="17"/>
    </row>
    <row r="3562" spans="2:2" x14ac:dyDescent="0.25">
      <c r="B3562" s="17"/>
    </row>
    <row r="3563" spans="2:2" x14ac:dyDescent="0.25">
      <c r="B3563" s="17"/>
    </row>
    <row r="3564" spans="2:2" x14ac:dyDescent="0.25">
      <c r="B3564" s="17"/>
    </row>
    <row r="3565" spans="2:2" x14ac:dyDescent="0.25">
      <c r="B3565" s="17"/>
    </row>
    <row r="3566" spans="2:2" x14ac:dyDescent="0.25">
      <c r="B3566" s="17"/>
    </row>
    <row r="3567" spans="2:2" x14ac:dyDescent="0.25">
      <c r="B3567" s="17"/>
    </row>
    <row r="3568" spans="2:2" x14ac:dyDescent="0.25">
      <c r="B3568" s="17"/>
    </row>
    <row r="3569" spans="2:2" x14ac:dyDescent="0.25">
      <c r="B3569" s="17"/>
    </row>
    <row r="3570" spans="2:2" x14ac:dyDescent="0.25">
      <c r="B3570" s="17"/>
    </row>
    <row r="3571" spans="2:2" x14ac:dyDescent="0.25">
      <c r="B3571" s="17"/>
    </row>
    <row r="3572" spans="2:2" x14ac:dyDescent="0.25">
      <c r="B3572" s="17"/>
    </row>
    <row r="3573" spans="2:2" x14ac:dyDescent="0.25">
      <c r="B3573" s="17"/>
    </row>
    <row r="3574" spans="2:2" x14ac:dyDescent="0.25">
      <c r="B3574" s="17"/>
    </row>
    <row r="3575" spans="2:2" x14ac:dyDescent="0.25">
      <c r="B3575" s="17"/>
    </row>
    <row r="3576" spans="2:2" x14ac:dyDescent="0.25">
      <c r="B3576" s="17"/>
    </row>
    <row r="3577" spans="2:2" x14ac:dyDescent="0.25">
      <c r="B3577" s="17"/>
    </row>
    <row r="3578" spans="2:2" x14ac:dyDescent="0.25">
      <c r="B3578" s="17"/>
    </row>
    <row r="3579" spans="2:2" x14ac:dyDescent="0.25">
      <c r="B3579" s="17"/>
    </row>
    <row r="3580" spans="2:2" x14ac:dyDescent="0.25">
      <c r="B3580" s="17"/>
    </row>
    <row r="3581" spans="2:2" x14ac:dyDescent="0.25">
      <c r="B3581" s="17"/>
    </row>
    <row r="3582" spans="2:2" x14ac:dyDescent="0.25">
      <c r="B3582" s="17"/>
    </row>
    <row r="3583" spans="2:2" x14ac:dyDescent="0.25">
      <c r="B3583" s="17"/>
    </row>
    <row r="3584" spans="2:2" x14ac:dyDescent="0.25">
      <c r="B3584" s="17"/>
    </row>
    <row r="3585" spans="2:2" x14ac:dyDescent="0.25">
      <c r="B3585" s="17"/>
    </row>
    <row r="3586" spans="2:2" x14ac:dyDescent="0.25">
      <c r="B3586" s="17"/>
    </row>
    <row r="3587" spans="2:2" x14ac:dyDescent="0.25">
      <c r="B3587" s="17"/>
    </row>
    <row r="3588" spans="2:2" x14ac:dyDescent="0.25">
      <c r="B3588" s="17"/>
    </row>
    <row r="3589" spans="2:2" x14ac:dyDescent="0.25">
      <c r="B3589" s="17"/>
    </row>
    <row r="3590" spans="2:2" x14ac:dyDescent="0.25">
      <c r="B3590" s="17"/>
    </row>
    <row r="3591" spans="2:2" x14ac:dyDescent="0.25">
      <c r="B3591" s="17"/>
    </row>
    <row r="3592" spans="2:2" x14ac:dyDescent="0.25">
      <c r="B3592" s="17"/>
    </row>
    <row r="3593" spans="2:2" x14ac:dyDescent="0.25">
      <c r="B3593" s="17"/>
    </row>
    <row r="3594" spans="2:2" x14ac:dyDescent="0.25">
      <c r="B3594" s="17"/>
    </row>
    <row r="3595" spans="2:2" x14ac:dyDescent="0.25">
      <c r="B3595" s="17"/>
    </row>
    <row r="3596" spans="2:2" x14ac:dyDescent="0.25">
      <c r="B3596" s="17"/>
    </row>
    <row r="3597" spans="2:2" x14ac:dyDescent="0.25">
      <c r="B3597" s="17"/>
    </row>
    <row r="3598" spans="2:2" x14ac:dyDescent="0.25">
      <c r="B3598" s="17"/>
    </row>
    <row r="3599" spans="2:2" x14ac:dyDescent="0.25">
      <c r="B3599" s="17"/>
    </row>
    <row r="3600" spans="2:2" x14ac:dyDescent="0.25">
      <c r="B3600" s="17"/>
    </row>
    <row r="3601" spans="2:2" x14ac:dyDescent="0.25">
      <c r="B3601" s="17"/>
    </row>
    <row r="3602" spans="2:2" x14ac:dyDescent="0.25">
      <c r="B3602" s="17"/>
    </row>
    <row r="3603" spans="2:2" x14ac:dyDescent="0.25">
      <c r="B3603" s="17"/>
    </row>
    <row r="3604" spans="2:2" x14ac:dyDescent="0.25">
      <c r="B3604" s="17"/>
    </row>
    <row r="3605" spans="2:2" x14ac:dyDescent="0.25">
      <c r="B3605" s="17"/>
    </row>
    <row r="3606" spans="2:2" x14ac:dyDescent="0.25">
      <c r="B3606" s="17"/>
    </row>
    <row r="3607" spans="2:2" x14ac:dyDescent="0.25">
      <c r="B3607" s="17"/>
    </row>
    <row r="3608" spans="2:2" x14ac:dyDescent="0.25">
      <c r="B3608" s="17"/>
    </row>
    <row r="3609" spans="2:2" x14ac:dyDescent="0.25">
      <c r="B3609" s="17"/>
    </row>
    <row r="3610" spans="2:2" x14ac:dyDescent="0.25">
      <c r="B3610" s="17"/>
    </row>
    <row r="3611" spans="2:2" x14ac:dyDescent="0.25">
      <c r="B3611" s="17"/>
    </row>
    <row r="3612" spans="2:2" x14ac:dyDescent="0.25">
      <c r="B3612" s="17"/>
    </row>
    <row r="3613" spans="2:2" x14ac:dyDescent="0.25">
      <c r="B3613" s="17"/>
    </row>
    <row r="3614" spans="2:2" x14ac:dyDescent="0.25">
      <c r="B3614" s="17"/>
    </row>
    <row r="3615" spans="2:2" x14ac:dyDescent="0.25">
      <c r="B3615" s="17"/>
    </row>
    <row r="3616" spans="2:2" x14ac:dyDescent="0.25">
      <c r="B3616" s="17"/>
    </row>
    <row r="3617" spans="2:2" x14ac:dyDescent="0.25">
      <c r="B3617" s="17"/>
    </row>
    <row r="3618" spans="2:2" x14ac:dyDescent="0.25">
      <c r="B3618" s="17"/>
    </row>
    <row r="3619" spans="2:2" x14ac:dyDescent="0.25">
      <c r="B3619" s="17"/>
    </row>
    <row r="3620" spans="2:2" x14ac:dyDescent="0.25">
      <c r="B3620" s="17"/>
    </row>
    <row r="3621" spans="2:2" x14ac:dyDescent="0.25">
      <c r="B3621" s="17"/>
    </row>
    <row r="3622" spans="2:2" x14ac:dyDescent="0.25">
      <c r="B3622" s="17"/>
    </row>
    <row r="3623" spans="2:2" x14ac:dyDescent="0.25">
      <c r="B3623" s="17"/>
    </row>
    <row r="3624" spans="2:2" x14ac:dyDescent="0.25">
      <c r="B3624" s="17"/>
    </row>
    <row r="3625" spans="2:2" x14ac:dyDescent="0.25">
      <c r="B3625" s="17"/>
    </row>
    <row r="3626" spans="2:2" x14ac:dyDescent="0.25">
      <c r="B3626" s="17"/>
    </row>
    <row r="3627" spans="2:2" x14ac:dyDescent="0.25">
      <c r="B3627" s="17"/>
    </row>
    <row r="3628" spans="2:2" x14ac:dyDescent="0.25">
      <c r="B3628" s="17"/>
    </row>
    <row r="3629" spans="2:2" x14ac:dyDescent="0.25">
      <c r="B3629" s="17"/>
    </row>
    <row r="3630" spans="2:2" x14ac:dyDescent="0.25">
      <c r="B3630" s="17"/>
    </row>
    <row r="3631" spans="2:2" x14ac:dyDescent="0.25">
      <c r="B3631" s="17"/>
    </row>
    <row r="3632" spans="2:2" x14ac:dyDescent="0.25">
      <c r="B3632" s="17"/>
    </row>
    <row r="3633" spans="2:2" x14ac:dyDescent="0.25">
      <c r="B3633" s="17"/>
    </row>
    <row r="3634" spans="2:2" x14ac:dyDescent="0.25">
      <c r="B3634" s="17"/>
    </row>
    <row r="3635" spans="2:2" x14ac:dyDescent="0.25">
      <c r="B3635" s="17"/>
    </row>
    <row r="3636" spans="2:2" x14ac:dyDescent="0.25">
      <c r="B3636" s="17"/>
    </row>
    <row r="3637" spans="2:2" x14ac:dyDescent="0.25">
      <c r="B3637" s="17"/>
    </row>
    <row r="3638" spans="2:2" x14ac:dyDescent="0.25">
      <c r="B3638" s="17"/>
    </row>
    <row r="3639" spans="2:2" x14ac:dyDescent="0.25">
      <c r="B3639" s="17"/>
    </row>
    <row r="3640" spans="2:2" x14ac:dyDescent="0.25">
      <c r="B3640" s="17"/>
    </row>
    <row r="3641" spans="2:2" x14ac:dyDescent="0.25">
      <c r="B3641" s="17"/>
    </row>
    <row r="3642" spans="2:2" x14ac:dyDescent="0.25">
      <c r="B3642" s="17"/>
    </row>
    <row r="3643" spans="2:2" x14ac:dyDescent="0.25">
      <c r="B3643" s="17"/>
    </row>
    <row r="3644" spans="2:2" x14ac:dyDescent="0.25">
      <c r="B3644" s="17"/>
    </row>
    <row r="3645" spans="2:2" x14ac:dyDescent="0.25">
      <c r="B3645" s="17"/>
    </row>
    <row r="3646" spans="2:2" x14ac:dyDescent="0.25">
      <c r="B3646" s="17"/>
    </row>
    <row r="3647" spans="2:2" x14ac:dyDescent="0.25">
      <c r="B3647" s="17"/>
    </row>
    <row r="3648" spans="2:2" x14ac:dyDescent="0.25">
      <c r="B3648" s="17"/>
    </row>
    <row r="3649" spans="2:2" x14ac:dyDescent="0.25">
      <c r="B3649" s="17"/>
    </row>
    <row r="3650" spans="2:2" x14ac:dyDescent="0.25">
      <c r="B3650" s="17"/>
    </row>
    <row r="3651" spans="2:2" x14ac:dyDescent="0.25">
      <c r="B3651" s="17"/>
    </row>
    <row r="3652" spans="2:2" x14ac:dyDescent="0.25">
      <c r="B3652" s="17"/>
    </row>
    <row r="3653" spans="2:2" x14ac:dyDescent="0.25">
      <c r="B3653" s="17"/>
    </row>
    <row r="3654" spans="2:2" x14ac:dyDescent="0.25">
      <c r="B3654" s="17"/>
    </row>
    <row r="3655" spans="2:2" x14ac:dyDescent="0.25">
      <c r="B3655" s="17"/>
    </row>
    <row r="3656" spans="2:2" x14ac:dyDescent="0.25">
      <c r="B3656" s="17"/>
    </row>
    <row r="3657" spans="2:2" x14ac:dyDescent="0.25">
      <c r="B3657" s="17"/>
    </row>
    <row r="3658" spans="2:2" x14ac:dyDescent="0.25">
      <c r="B3658" s="17"/>
    </row>
    <row r="3659" spans="2:2" x14ac:dyDescent="0.25">
      <c r="B3659" s="17"/>
    </row>
    <row r="3660" spans="2:2" x14ac:dyDescent="0.25">
      <c r="B3660" s="17"/>
    </row>
    <row r="3661" spans="2:2" x14ac:dyDescent="0.25">
      <c r="B3661" s="17"/>
    </row>
    <row r="3662" spans="2:2" x14ac:dyDescent="0.25">
      <c r="B3662" s="17"/>
    </row>
    <row r="3663" spans="2:2" x14ac:dyDescent="0.25">
      <c r="B3663" s="17"/>
    </row>
    <row r="3664" spans="2:2" x14ac:dyDescent="0.25">
      <c r="B3664" s="17"/>
    </row>
    <row r="3665" spans="2:2" x14ac:dyDescent="0.25">
      <c r="B3665" s="17"/>
    </row>
    <row r="3666" spans="2:2" x14ac:dyDescent="0.25">
      <c r="B3666" s="17"/>
    </row>
    <row r="3667" spans="2:2" x14ac:dyDescent="0.25">
      <c r="B3667" s="17"/>
    </row>
    <row r="3668" spans="2:2" x14ac:dyDescent="0.25">
      <c r="B3668" s="17"/>
    </row>
    <row r="3669" spans="2:2" x14ac:dyDescent="0.25">
      <c r="B3669" s="17"/>
    </row>
    <row r="3670" spans="2:2" x14ac:dyDescent="0.25">
      <c r="B3670" s="17"/>
    </row>
    <row r="3671" spans="2:2" x14ac:dyDescent="0.25">
      <c r="B3671" s="17"/>
    </row>
    <row r="3672" spans="2:2" x14ac:dyDescent="0.25">
      <c r="B3672" s="17"/>
    </row>
    <row r="3673" spans="2:2" x14ac:dyDescent="0.25">
      <c r="B3673" s="17"/>
    </row>
    <row r="3674" spans="2:2" x14ac:dyDescent="0.25">
      <c r="B3674" s="17"/>
    </row>
    <row r="3675" spans="2:2" x14ac:dyDescent="0.25">
      <c r="B3675" s="17"/>
    </row>
    <row r="3676" spans="2:2" x14ac:dyDescent="0.25">
      <c r="B3676" s="17"/>
    </row>
    <row r="3677" spans="2:2" x14ac:dyDescent="0.25">
      <c r="B3677" s="17"/>
    </row>
    <row r="3678" spans="2:2" x14ac:dyDescent="0.25">
      <c r="B3678" s="17"/>
    </row>
    <row r="3679" spans="2:2" x14ac:dyDescent="0.25">
      <c r="B3679" s="17"/>
    </row>
    <row r="3680" spans="2:2" x14ac:dyDescent="0.25">
      <c r="B3680" s="17"/>
    </row>
    <row r="3681" spans="2:2" x14ac:dyDescent="0.25">
      <c r="B3681" s="17"/>
    </row>
    <row r="3682" spans="2:2" x14ac:dyDescent="0.25">
      <c r="B3682" s="17"/>
    </row>
    <row r="3683" spans="2:2" x14ac:dyDescent="0.25">
      <c r="B3683" s="17"/>
    </row>
    <row r="3684" spans="2:2" x14ac:dyDescent="0.25">
      <c r="B3684" s="17"/>
    </row>
    <row r="3685" spans="2:2" x14ac:dyDescent="0.25">
      <c r="B3685" s="17"/>
    </row>
    <row r="3686" spans="2:2" x14ac:dyDescent="0.25">
      <c r="B3686" s="17"/>
    </row>
    <row r="3687" spans="2:2" x14ac:dyDescent="0.25">
      <c r="B3687" s="17"/>
    </row>
    <row r="3688" spans="2:2" x14ac:dyDescent="0.25">
      <c r="B3688" s="17"/>
    </row>
    <row r="3689" spans="2:2" x14ac:dyDescent="0.25">
      <c r="B3689" s="17"/>
    </row>
    <row r="3690" spans="2:2" x14ac:dyDescent="0.25">
      <c r="B3690" s="17"/>
    </row>
    <row r="3691" spans="2:2" x14ac:dyDescent="0.25">
      <c r="B3691" s="17"/>
    </row>
    <row r="3692" spans="2:2" x14ac:dyDescent="0.25">
      <c r="B3692" s="17"/>
    </row>
    <row r="3693" spans="2:2" x14ac:dyDescent="0.25">
      <c r="B3693" s="17"/>
    </row>
    <row r="3694" spans="2:2" x14ac:dyDescent="0.25">
      <c r="B3694" s="17"/>
    </row>
    <row r="3695" spans="2:2" x14ac:dyDescent="0.25">
      <c r="B3695" s="17"/>
    </row>
    <row r="3696" spans="2:2" x14ac:dyDescent="0.25">
      <c r="B3696" s="17"/>
    </row>
    <row r="3697" spans="2:2" x14ac:dyDescent="0.25">
      <c r="B3697" s="17"/>
    </row>
    <row r="3698" spans="2:2" x14ac:dyDescent="0.25">
      <c r="B3698" s="17"/>
    </row>
    <row r="3699" spans="2:2" x14ac:dyDescent="0.25">
      <c r="B3699" s="17"/>
    </row>
    <row r="3700" spans="2:2" x14ac:dyDescent="0.25">
      <c r="B3700" s="17"/>
    </row>
    <row r="3701" spans="2:2" x14ac:dyDescent="0.25">
      <c r="B3701" s="17"/>
    </row>
    <row r="3702" spans="2:2" x14ac:dyDescent="0.25">
      <c r="B3702" s="17"/>
    </row>
    <row r="3703" spans="2:2" x14ac:dyDescent="0.25">
      <c r="B3703" s="17"/>
    </row>
    <row r="3704" spans="2:2" x14ac:dyDescent="0.25">
      <c r="B3704" s="17"/>
    </row>
    <row r="3705" spans="2:2" x14ac:dyDescent="0.25">
      <c r="B3705" s="17"/>
    </row>
    <row r="3706" spans="2:2" x14ac:dyDescent="0.25">
      <c r="B3706" s="17"/>
    </row>
    <row r="3707" spans="2:2" x14ac:dyDescent="0.25">
      <c r="B3707" s="17"/>
    </row>
    <row r="3708" spans="2:2" x14ac:dyDescent="0.25">
      <c r="B3708" s="17"/>
    </row>
    <row r="3709" spans="2:2" x14ac:dyDescent="0.25">
      <c r="B3709" s="17"/>
    </row>
    <row r="3710" spans="2:2" x14ac:dyDescent="0.25">
      <c r="B3710" s="17"/>
    </row>
    <row r="3711" spans="2:2" x14ac:dyDescent="0.25">
      <c r="B3711" s="17"/>
    </row>
    <row r="3712" spans="2:2" x14ac:dyDescent="0.25">
      <c r="B3712" s="17"/>
    </row>
    <row r="3713" spans="2:2" x14ac:dyDescent="0.25">
      <c r="B3713" s="17"/>
    </row>
    <row r="3714" spans="2:2" x14ac:dyDescent="0.25">
      <c r="B3714" s="17"/>
    </row>
    <row r="3715" spans="2:2" x14ac:dyDescent="0.25">
      <c r="B3715" s="17"/>
    </row>
    <row r="3716" spans="2:2" x14ac:dyDescent="0.25">
      <c r="B3716" s="17"/>
    </row>
    <row r="3717" spans="2:2" x14ac:dyDescent="0.25">
      <c r="B3717" s="17"/>
    </row>
    <row r="3718" spans="2:2" x14ac:dyDescent="0.25">
      <c r="B3718" s="17"/>
    </row>
    <row r="3719" spans="2:2" x14ac:dyDescent="0.25">
      <c r="B3719" s="17"/>
    </row>
    <row r="3720" spans="2:2" x14ac:dyDescent="0.25">
      <c r="B3720" s="17"/>
    </row>
    <row r="3721" spans="2:2" x14ac:dyDescent="0.25">
      <c r="B3721" s="17"/>
    </row>
    <row r="3722" spans="2:2" x14ac:dyDescent="0.25">
      <c r="B3722" s="17"/>
    </row>
    <row r="3723" spans="2:2" x14ac:dyDescent="0.25">
      <c r="B3723" s="17"/>
    </row>
    <row r="3724" spans="2:2" x14ac:dyDescent="0.25">
      <c r="B3724" s="17"/>
    </row>
    <row r="3725" spans="2:2" x14ac:dyDescent="0.25">
      <c r="B3725" s="17"/>
    </row>
    <row r="3726" spans="2:2" x14ac:dyDescent="0.25">
      <c r="B3726" s="17"/>
    </row>
    <row r="3727" spans="2:2" x14ac:dyDescent="0.25">
      <c r="B3727" s="17"/>
    </row>
    <row r="3728" spans="2:2" x14ac:dyDescent="0.25">
      <c r="B3728" s="17"/>
    </row>
    <row r="3729" spans="2:2" x14ac:dyDescent="0.25">
      <c r="B3729" s="17"/>
    </row>
    <row r="3730" spans="2:2" x14ac:dyDescent="0.25">
      <c r="B3730" s="17"/>
    </row>
    <row r="3731" spans="2:2" x14ac:dyDescent="0.25">
      <c r="B3731" s="17"/>
    </row>
    <row r="3732" spans="2:2" x14ac:dyDescent="0.25">
      <c r="B3732" s="17"/>
    </row>
    <row r="3733" spans="2:2" x14ac:dyDescent="0.25">
      <c r="B3733" s="17"/>
    </row>
    <row r="3734" spans="2:2" x14ac:dyDescent="0.25">
      <c r="B3734" s="17"/>
    </row>
    <row r="3735" spans="2:2" x14ac:dyDescent="0.25">
      <c r="B3735" s="17"/>
    </row>
    <row r="3736" spans="2:2" x14ac:dyDescent="0.25">
      <c r="B3736" s="17"/>
    </row>
    <row r="3737" spans="2:2" x14ac:dyDescent="0.25">
      <c r="B3737" s="17"/>
    </row>
    <row r="3738" spans="2:2" x14ac:dyDescent="0.25">
      <c r="B3738" s="17"/>
    </row>
    <row r="3739" spans="2:2" x14ac:dyDescent="0.25">
      <c r="B3739" s="17"/>
    </row>
    <row r="3740" spans="2:2" x14ac:dyDescent="0.25">
      <c r="B3740" s="17"/>
    </row>
    <row r="3741" spans="2:2" x14ac:dyDescent="0.25">
      <c r="B3741" s="17"/>
    </row>
    <row r="3742" spans="2:2" x14ac:dyDescent="0.25">
      <c r="B3742" s="17"/>
    </row>
    <row r="3743" spans="2:2" x14ac:dyDescent="0.25">
      <c r="B3743" s="17"/>
    </row>
    <row r="3744" spans="2:2" x14ac:dyDescent="0.25">
      <c r="B3744" s="17"/>
    </row>
    <row r="3745" spans="2:2" x14ac:dyDescent="0.25">
      <c r="B3745" s="17"/>
    </row>
    <row r="3746" spans="2:2" x14ac:dyDescent="0.25">
      <c r="B3746" s="17"/>
    </row>
    <row r="3747" spans="2:2" x14ac:dyDescent="0.25">
      <c r="B3747" s="17"/>
    </row>
    <row r="3748" spans="2:2" x14ac:dyDescent="0.25">
      <c r="B3748" s="17"/>
    </row>
    <row r="3749" spans="2:2" x14ac:dyDescent="0.25">
      <c r="B3749" s="17"/>
    </row>
    <row r="3750" spans="2:2" x14ac:dyDescent="0.25">
      <c r="B3750" s="17"/>
    </row>
    <row r="3751" spans="2:2" x14ac:dyDescent="0.25">
      <c r="B3751" s="17"/>
    </row>
    <row r="3752" spans="2:2" x14ac:dyDescent="0.25">
      <c r="B3752" s="17"/>
    </row>
    <row r="3753" spans="2:2" x14ac:dyDescent="0.25">
      <c r="B3753" s="17"/>
    </row>
    <row r="3754" spans="2:2" x14ac:dyDescent="0.25">
      <c r="B3754" s="17"/>
    </row>
    <row r="3755" spans="2:2" x14ac:dyDescent="0.25">
      <c r="B3755" s="17"/>
    </row>
    <row r="3756" spans="2:2" x14ac:dyDescent="0.25">
      <c r="B3756" s="17"/>
    </row>
    <row r="3757" spans="2:2" x14ac:dyDescent="0.25">
      <c r="B3757" s="17"/>
    </row>
    <row r="3758" spans="2:2" x14ac:dyDescent="0.25">
      <c r="B3758" s="17"/>
    </row>
    <row r="3759" spans="2:2" x14ac:dyDescent="0.25">
      <c r="B3759" s="17"/>
    </row>
    <row r="3760" spans="2:2" x14ac:dyDescent="0.25">
      <c r="B3760" s="17"/>
    </row>
    <row r="3761" spans="2:2" x14ac:dyDescent="0.25">
      <c r="B3761" s="17"/>
    </row>
    <row r="3762" spans="2:2" x14ac:dyDescent="0.25">
      <c r="B3762" s="17"/>
    </row>
    <row r="3763" spans="2:2" x14ac:dyDescent="0.25">
      <c r="B3763" s="17"/>
    </row>
    <row r="3764" spans="2:2" x14ac:dyDescent="0.25">
      <c r="B3764" s="17"/>
    </row>
    <row r="3765" spans="2:2" x14ac:dyDescent="0.25">
      <c r="B3765" s="17"/>
    </row>
    <row r="3766" spans="2:2" x14ac:dyDescent="0.25">
      <c r="B3766" s="17"/>
    </row>
    <row r="3767" spans="2:2" x14ac:dyDescent="0.25">
      <c r="B3767" s="17"/>
    </row>
    <row r="3768" spans="2:2" x14ac:dyDescent="0.25">
      <c r="B3768" s="17"/>
    </row>
    <row r="3769" spans="2:2" x14ac:dyDescent="0.25">
      <c r="B3769" s="17"/>
    </row>
    <row r="3770" spans="2:2" x14ac:dyDescent="0.25">
      <c r="B3770" s="17"/>
    </row>
    <row r="3771" spans="2:2" x14ac:dyDescent="0.25">
      <c r="B3771" s="17"/>
    </row>
    <row r="3772" spans="2:2" x14ac:dyDescent="0.25">
      <c r="B3772" s="17"/>
    </row>
    <row r="3773" spans="2:2" x14ac:dyDescent="0.25">
      <c r="B3773" s="17"/>
    </row>
    <row r="3774" spans="2:2" x14ac:dyDescent="0.25">
      <c r="B3774" s="17"/>
    </row>
    <row r="3775" spans="2:2" x14ac:dyDescent="0.25">
      <c r="B3775" s="17"/>
    </row>
    <row r="3776" spans="2:2" x14ac:dyDescent="0.25">
      <c r="B3776" s="17"/>
    </row>
    <row r="3777" spans="2:2" x14ac:dyDescent="0.25">
      <c r="B3777" s="17"/>
    </row>
    <row r="3778" spans="2:2" x14ac:dyDescent="0.25">
      <c r="B3778" s="17"/>
    </row>
    <row r="3779" spans="2:2" x14ac:dyDescent="0.25">
      <c r="B3779" s="17"/>
    </row>
    <row r="3780" spans="2:2" x14ac:dyDescent="0.25">
      <c r="B3780" s="17"/>
    </row>
    <row r="3781" spans="2:2" x14ac:dyDescent="0.25">
      <c r="B3781" s="17"/>
    </row>
    <row r="3782" spans="2:2" x14ac:dyDescent="0.25">
      <c r="B3782" s="17"/>
    </row>
    <row r="3783" spans="2:2" x14ac:dyDescent="0.25">
      <c r="B3783" s="17"/>
    </row>
    <row r="3784" spans="2:2" x14ac:dyDescent="0.25">
      <c r="B3784" s="17"/>
    </row>
    <row r="3785" spans="2:2" x14ac:dyDescent="0.25">
      <c r="B3785" s="17"/>
    </row>
    <row r="3786" spans="2:2" x14ac:dyDescent="0.25">
      <c r="B3786" s="17"/>
    </row>
    <row r="3787" spans="2:2" x14ac:dyDescent="0.25">
      <c r="B3787" s="17"/>
    </row>
    <row r="3788" spans="2:2" x14ac:dyDescent="0.25">
      <c r="B3788" s="17"/>
    </row>
    <row r="3789" spans="2:2" x14ac:dyDescent="0.25">
      <c r="B3789" s="17"/>
    </row>
    <row r="3790" spans="2:2" x14ac:dyDescent="0.25">
      <c r="B3790" s="17"/>
    </row>
    <row r="3791" spans="2:2" x14ac:dyDescent="0.25">
      <c r="B3791" s="17"/>
    </row>
    <row r="3792" spans="2:2" x14ac:dyDescent="0.25">
      <c r="B3792" s="17"/>
    </row>
    <row r="3793" spans="2:2" x14ac:dyDescent="0.25">
      <c r="B3793" s="17"/>
    </row>
    <row r="3794" spans="2:2" x14ac:dyDescent="0.25">
      <c r="B3794" s="17"/>
    </row>
    <row r="3795" spans="2:2" x14ac:dyDescent="0.25">
      <c r="B3795" s="17"/>
    </row>
    <row r="3796" spans="2:2" x14ac:dyDescent="0.25">
      <c r="B3796" s="17"/>
    </row>
    <row r="3797" spans="2:2" x14ac:dyDescent="0.25">
      <c r="B3797" s="17"/>
    </row>
    <row r="3798" spans="2:2" x14ac:dyDescent="0.25">
      <c r="B3798" s="17"/>
    </row>
    <row r="3799" spans="2:2" x14ac:dyDescent="0.25">
      <c r="B3799" s="17"/>
    </row>
    <row r="3800" spans="2:2" x14ac:dyDescent="0.25">
      <c r="B3800" s="17"/>
    </row>
    <row r="3801" spans="2:2" x14ac:dyDescent="0.25">
      <c r="B3801" s="17"/>
    </row>
    <row r="3802" spans="2:2" x14ac:dyDescent="0.25">
      <c r="B3802" s="17"/>
    </row>
    <row r="3803" spans="2:2" x14ac:dyDescent="0.25">
      <c r="B3803" s="17"/>
    </row>
    <row r="3804" spans="2:2" x14ac:dyDescent="0.25">
      <c r="B3804" s="17"/>
    </row>
    <row r="3805" spans="2:2" x14ac:dyDescent="0.25">
      <c r="B3805" s="17"/>
    </row>
    <row r="3806" spans="2:2" x14ac:dyDescent="0.25">
      <c r="B3806" s="17"/>
    </row>
    <row r="3807" spans="2:2" x14ac:dyDescent="0.25">
      <c r="B3807" s="17"/>
    </row>
    <row r="3808" spans="2:2" x14ac:dyDescent="0.25">
      <c r="B3808" s="17"/>
    </row>
    <row r="3809" spans="2:2" x14ac:dyDescent="0.25">
      <c r="B3809" s="17"/>
    </row>
    <row r="3810" spans="2:2" x14ac:dyDescent="0.25">
      <c r="B3810" s="17"/>
    </row>
    <row r="3811" spans="2:2" x14ac:dyDescent="0.25">
      <c r="B3811" s="17"/>
    </row>
    <row r="3812" spans="2:2" x14ac:dyDescent="0.25">
      <c r="B3812" s="17"/>
    </row>
    <row r="3813" spans="2:2" x14ac:dyDescent="0.25">
      <c r="B3813" s="17"/>
    </row>
    <row r="3814" spans="2:2" x14ac:dyDescent="0.25">
      <c r="B3814" s="17"/>
    </row>
    <row r="3815" spans="2:2" x14ac:dyDescent="0.25">
      <c r="B3815" s="17"/>
    </row>
    <row r="3816" spans="2:2" x14ac:dyDescent="0.25">
      <c r="B3816" s="17"/>
    </row>
    <row r="3817" spans="2:2" x14ac:dyDescent="0.25">
      <c r="B3817" s="17"/>
    </row>
    <row r="3818" spans="2:2" x14ac:dyDescent="0.25">
      <c r="B3818" s="17"/>
    </row>
    <row r="3819" spans="2:2" x14ac:dyDescent="0.25">
      <c r="B3819" s="17"/>
    </row>
    <row r="3820" spans="2:2" x14ac:dyDescent="0.25">
      <c r="B3820" s="17"/>
    </row>
    <row r="3821" spans="2:2" x14ac:dyDescent="0.25">
      <c r="B3821" s="17"/>
    </row>
    <row r="3822" spans="2:2" x14ac:dyDescent="0.25">
      <c r="B3822" s="17"/>
    </row>
    <row r="3823" spans="2:2" x14ac:dyDescent="0.25">
      <c r="B3823" s="17"/>
    </row>
    <row r="3824" spans="2:2" x14ac:dyDescent="0.25">
      <c r="B3824" s="17"/>
    </row>
    <row r="3825" spans="2:2" x14ac:dyDescent="0.25">
      <c r="B3825" s="17"/>
    </row>
    <row r="3826" spans="2:2" x14ac:dyDescent="0.25">
      <c r="B3826" s="17"/>
    </row>
    <row r="3827" spans="2:2" x14ac:dyDescent="0.25">
      <c r="B3827" s="17"/>
    </row>
    <row r="3828" spans="2:2" x14ac:dyDescent="0.25">
      <c r="B3828" s="17"/>
    </row>
    <row r="3829" spans="2:2" x14ac:dyDescent="0.25">
      <c r="B3829" s="17"/>
    </row>
    <row r="3830" spans="2:2" x14ac:dyDescent="0.25">
      <c r="B3830" s="17"/>
    </row>
    <row r="3831" spans="2:2" x14ac:dyDescent="0.25">
      <c r="B3831" s="17"/>
    </row>
    <row r="3832" spans="2:2" x14ac:dyDescent="0.25">
      <c r="B3832" s="17"/>
    </row>
    <row r="3833" spans="2:2" x14ac:dyDescent="0.25">
      <c r="B3833" s="17"/>
    </row>
    <row r="3834" spans="2:2" x14ac:dyDescent="0.25">
      <c r="B3834" s="17"/>
    </row>
    <row r="3835" spans="2:2" x14ac:dyDescent="0.25">
      <c r="B3835" s="17"/>
    </row>
    <row r="3836" spans="2:2" x14ac:dyDescent="0.25">
      <c r="B3836" s="17"/>
    </row>
    <row r="3837" spans="2:2" x14ac:dyDescent="0.25">
      <c r="B3837" s="17"/>
    </row>
    <row r="3838" spans="2:2" x14ac:dyDescent="0.25">
      <c r="B3838" s="17"/>
    </row>
    <row r="3839" spans="2:2" x14ac:dyDescent="0.25">
      <c r="B3839" s="17"/>
    </row>
    <row r="3840" spans="2:2" x14ac:dyDescent="0.25">
      <c r="B3840" s="17"/>
    </row>
    <row r="3841" spans="2:2" x14ac:dyDescent="0.25">
      <c r="B3841" s="17"/>
    </row>
    <row r="3842" spans="2:2" x14ac:dyDescent="0.25">
      <c r="B3842" s="17"/>
    </row>
    <row r="3843" spans="2:2" x14ac:dyDescent="0.25">
      <c r="B3843" s="17"/>
    </row>
    <row r="3844" spans="2:2" x14ac:dyDescent="0.25">
      <c r="B3844" s="17"/>
    </row>
    <row r="3845" spans="2:2" x14ac:dyDescent="0.25">
      <c r="B3845" s="17"/>
    </row>
    <row r="3846" spans="2:2" x14ac:dyDescent="0.25">
      <c r="B3846" s="17"/>
    </row>
    <row r="3847" spans="2:2" x14ac:dyDescent="0.25">
      <c r="B3847" s="17"/>
    </row>
    <row r="3848" spans="2:2" x14ac:dyDescent="0.25">
      <c r="B3848" s="17"/>
    </row>
    <row r="3849" spans="2:2" x14ac:dyDescent="0.25">
      <c r="B3849" s="17"/>
    </row>
    <row r="3850" spans="2:2" x14ac:dyDescent="0.25">
      <c r="B3850" s="17"/>
    </row>
    <row r="3851" spans="2:2" x14ac:dyDescent="0.25">
      <c r="B3851" s="17"/>
    </row>
    <row r="3852" spans="2:2" x14ac:dyDescent="0.25">
      <c r="B3852" s="17"/>
    </row>
    <row r="3853" spans="2:2" x14ac:dyDescent="0.25">
      <c r="B3853" s="17"/>
    </row>
    <row r="3854" spans="2:2" x14ac:dyDescent="0.25">
      <c r="B3854" s="17"/>
    </row>
    <row r="3855" spans="2:2" x14ac:dyDescent="0.25">
      <c r="B3855" s="17"/>
    </row>
    <row r="3856" spans="2:2" x14ac:dyDescent="0.25">
      <c r="B3856" s="17"/>
    </row>
    <row r="3857" spans="2:2" x14ac:dyDescent="0.25">
      <c r="B3857" s="17"/>
    </row>
    <row r="3858" spans="2:2" x14ac:dyDescent="0.25">
      <c r="B3858" s="17"/>
    </row>
    <row r="3859" spans="2:2" x14ac:dyDescent="0.25">
      <c r="B3859" s="17"/>
    </row>
    <row r="3860" spans="2:2" x14ac:dyDescent="0.25">
      <c r="B3860" s="17"/>
    </row>
    <row r="3861" spans="2:2" x14ac:dyDescent="0.25">
      <c r="B3861" s="17"/>
    </row>
    <row r="3862" spans="2:2" x14ac:dyDescent="0.25">
      <c r="B3862" s="17"/>
    </row>
    <row r="3863" spans="2:2" x14ac:dyDescent="0.25">
      <c r="B3863" s="17"/>
    </row>
    <row r="3864" spans="2:2" x14ac:dyDescent="0.25">
      <c r="B3864" s="17"/>
    </row>
    <row r="3865" spans="2:2" x14ac:dyDescent="0.25">
      <c r="B3865" s="17"/>
    </row>
    <row r="3866" spans="2:2" x14ac:dyDescent="0.25">
      <c r="B3866" s="17"/>
    </row>
    <row r="3867" spans="2:2" x14ac:dyDescent="0.25">
      <c r="B3867" s="17"/>
    </row>
    <row r="3868" spans="2:2" x14ac:dyDescent="0.25">
      <c r="B3868" s="17"/>
    </row>
    <row r="3869" spans="2:2" x14ac:dyDescent="0.25">
      <c r="B3869" s="17"/>
    </row>
    <row r="3870" spans="2:2" x14ac:dyDescent="0.25">
      <c r="B3870" s="17"/>
    </row>
    <row r="3871" spans="2:2" x14ac:dyDescent="0.25">
      <c r="B3871" s="17"/>
    </row>
    <row r="3872" spans="2:2" x14ac:dyDescent="0.25">
      <c r="B3872" s="17"/>
    </row>
    <row r="3873" spans="2:2" x14ac:dyDescent="0.25">
      <c r="B3873" s="17"/>
    </row>
    <row r="3874" spans="2:2" x14ac:dyDescent="0.25">
      <c r="B3874" s="17"/>
    </row>
    <row r="3875" spans="2:2" x14ac:dyDescent="0.25">
      <c r="B3875" s="17"/>
    </row>
    <row r="3876" spans="2:2" x14ac:dyDescent="0.25">
      <c r="B3876" s="17"/>
    </row>
    <row r="3877" spans="2:2" x14ac:dyDescent="0.25">
      <c r="B3877" s="17"/>
    </row>
    <row r="3878" spans="2:2" x14ac:dyDescent="0.25">
      <c r="B3878" s="17"/>
    </row>
    <row r="3879" spans="2:2" x14ac:dyDescent="0.25">
      <c r="B3879" s="17"/>
    </row>
    <row r="3880" spans="2:2" x14ac:dyDescent="0.25">
      <c r="B3880" s="17"/>
    </row>
    <row r="3881" spans="2:2" x14ac:dyDescent="0.25">
      <c r="B3881" s="17"/>
    </row>
    <row r="3882" spans="2:2" x14ac:dyDescent="0.25">
      <c r="B3882" s="17"/>
    </row>
    <row r="3883" spans="2:2" x14ac:dyDescent="0.25">
      <c r="B3883" s="17"/>
    </row>
    <row r="3884" spans="2:2" x14ac:dyDescent="0.25">
      <c r="B3884" s="17"/>
    </row>
    <row r="3885" spans="2:2" x14ac:dyDescent="0.25">
      <c r="B3885" s="17"/>
    </row>
    <row r="3886" spans="2:2" x14ac:dyDescent="0.25">
      <c r="B3886" s="17"/>
    </row>
    <row r="3887" spans="2:2" x14ac:dyDescent="0.25">
      <c r="B3887" s="17"/>
    </row>
    <row r="3888" spans="2:2" x14ac:dyDescent="0.25">
      <c r="B3888" s="17"/>
    </row>
    <row r="3889" spans="2:2" x14ac:dyDescent="0.25">
      <c r="B3889" s="17"/>
    </row>
    <row r="3890" spans="2:2" x14ac:dyDescent="0.25">
      <c r="B3890" s="17"/>
    </row>
    <row r="3891" spans="2:2" x14ac:dyDescent="0.25">
      <c r="B3891" s="17"/>
    </row>
    <row r="3892" spans="2:2" x14ac:dyDescent="0.25">
      <c r="B3892" s="17"/>
    </row>
    <row r="3893" spans="2:2" x14ac:dyDescent="0.25">
      <c r="B3893" s="17"/>
    </row>
    <row r="3894" spans="2:2" x14ac:dyDescent="0.25">
      <c r="B3894" s="17"/>
    </row>
    <row r="3895" spans="2:2" x14ac:dyDescent="0.25">
      <c r="B3895" s="17"/>
    </row>
    <row r="3896" spans="2:2" x14ac:dyDescent="0.25">
      <c r="B3896" s="17"/>
    </row>
    <row r="3897" spans="2:2" x14ac:dyDescent="0.25">
      <c r="B3897" s="17"/>
    </row>
    <row r="3898" spans="2:2" x14ac:dyDescent="0.25">
      <c r="B3898" s="17"/>
    </row>
    <row r="3899" spans="2:2" x14ac:dyDescent="0.25">
      <c r="B3899" s="17"/>
    </row>
    <row r="3900" spans="2:2" x14ac:dyDescent="0.25">
      <c r="B3900" s="17"/>
    </row>
    <row r="3901" spans="2:2" x14ac:dyDescent="0.25">
      <c r="B3901" s="17"/>
    </row>
    <row r="3902" spans="2:2" x14ac:dyDescent="0.25">
      <c r="B3902" s="17"/>
    </row>
    <row r="3903" spans="2:2" x14ac:dyDescent="0.25">
      <c r="B3903" s="17"/>
    </row>
    <row r="3904" spans="2:2" x14ac:dyDescent="0.25">
      <c r="B3904" s="17"/>
    </row>
    <row r="3905" spans="2:2" x14ac:dyDescent="0.25">
      <c r="B3905" s="17"/>
    </row>
    <row r="3906" spans="2:2" x14ac:dyDescent="0.25">
      <c r="B3906" s="17"/>
    </row>
    <row r="3907" spans="2:2" x14ac:dyDescent="0.25">
      <c r="B3907" s="17"/>
    </row>
    <row r="3908" spans="2:2" x14ac:dyDescent="0.25">
      <c r="B3908" s="17"/>
    </row>
    <row r="3909" spans="2:2" x14ac:dyDescent="0.25">
      <c r="B3909" s="17"/>
    </row>
    <row r="3910" spans="2:2" x14ac:dyDescent="0.25">
      <c r="B3910" s="17"/>
    </row>
    <row r="3911" spans="2:2" x14ac:dyDescent="0.25">
      <c r="B3911" s="17"/>
    </row>
    <row r="3912" spans="2:2" x14ac:dyDescent="0.25">
      <c r="B3912" s="17"/>
    </row>
    <row r="3913" spans="2:2" x14ac:dyDescent="0.25">
      <c r="B3913" s="17"/>
    </row>
    <row r="3914" spans="2:2" x14ac:dyDescent="0.25">
      <c r="B3914" s="17"/>
    </row>
    <row r="3915" spans="2:2" x14ac:dyDescent="0.25">
      <c r="B3915" s="17"/>
    </row>
    <row r="3916" spans="2:2" x14ac:dyDescent="0.25">
      <c r="B3916" s="17"/>
    </row>
    <row r="3917" spans="2:2" x14ac:dyDescent="0.25">
      <c r="B3917" s="17"/>
    </row>
    <row r="3918" spans="2:2" x14ac:dyDescent="0.25">
      <c r="B3918" s="17"/>
    </row>
    <row r="3919" spans="2:2" x14ac:dyDescent="0.25">
      <c r="B3919" s="17"/>
    </row>
    <row r="3920" spans="2:2" x14ac:dyDescent="0.25">
      <c r="B3920" s="17"/>
    </row>
    <row r="3921" spans="2:2" x14ac:dyDescent="0.25">
      <c r="B3921" s="17"/>
    </row>
    <row r="3922" spans="2:2" x14ac:dyDescent="0.25">
      <c r="B3922" s="17"/>
    </row>
    <row r="3923" spans="2:2" x14ac:dyDescent="0.25">
      <c r="B3923" s="17"/>
    </row>
    <row r="3924" spans="2:2" x14ac:dyDescent="0.25">
      <c r="B3924" s="17"/>
    </row>
    <row r="3925" spans="2:2" x14ac:dyDescent="0.25">
      <c r="B3925" s="17"/>
    </row>
    <row r="3926" spans="2:2" x14ac:dyDescent="0.25">
      <c r="B3926" s="17"/>
    </row>
    <row r="3927" spans="2:2" x14ac:dyDescent="0.25">
      <c r="B3927" s="17"/>
    </row>
    <row r="3928" spans="2:2" x14ac:dyDescent="0.25">
      <c r="B3928" s="17"/>
    </row>
    <row r="3929" spans="2:2" x14ac:dyDescent="0.25">
      <c r="B3929" s="17"/>
    </row>
    <row r="3930" spans="2:2" x14ac:dyDescent="0.25">
      <c r="B3930" s="17"/>
    </row>
    <row r="3931" spans="2:2" x14ac:dyDescent="0.25">
      <c r="B3931" s="17"/>
    </row>
    <row r="3932" spans="2:2" x14ac:dyDescent="0.25">
      <c r="B3932" s="17"/>
    </row>
    <row r="3933" spans="2:2" x14ac:dyDescent="0.25">
      <c r="B3933" s="17"/>
    </row>
    <row r="3934" spans="2:2" x14ac:dyDescent="0.25">
      <c r="B3934" s="17"/>
    </row>
    <row r="3935" spans="2:2" x14ac:dyDescent="0.25">
      <c r="B3935" s="17"/>
    </row>
    <row r="3936" spans="2:2" x14ac:dyDescent="0.25">
      <c r="B3936" s="17"/>
    </row>
    <row r="3937" spans="2:2" x14ac:dyDescent="0.25">
      <c r="B3937" s="17"/>
    </row>
    <row r="3938" spans="2:2" x14ac:dyDescent="0.25">
      <c r="B3938" s="17"/>
    </row>
    <row r="3939" spans="2:2" x14ac:dyDescent="0.25">
      <c r="B3939" s="17"/>
    </row>
    <row r="3940" spans="2:2" x14ac:dyDescent="0.25">
      <c r="B3940" s="17"/>
    </row>
    <row r="3941" spans="2:2" x14ac:dyDescent="0.25">
      <c r="B3941" s="17"/>
    </row>
    <row r="3942" spans="2:2" x14ac:dyDescent="0.25">
      <c r="B3942" s="17"/>
    </row>
    <row r="3943" spans="2:2" x14ac:dyDescent="0.25">
      <c r="B3943" s="17"/>
    </row>
    <row r="3944" spans="2:2" x14ac:dyDescent="0.25">
      <c r="B3944" s="17"/>
    </row>
    <row r="3945" spans="2:2" x14ac:dyDescent="0.25">
      <c r="B3945" s="17"/>
    </row>
    <row r="3946" spans="2:2" x14ac:dyDescent="0.25">
      <c r="B3946" s="17"/>
    </row>
    <row r="3947" spans="2:2" x14ac:dyDescent="0.25">
      <c r="B3947" s="17"/>
    </row>
    <row r="3948" spans="2:2" x14ac:dyDescent="0.25">
      <c r="B3948" s="17"/>
    </row>
    <row r="3949" spans="2:2" x14ac:dyDescent="0.25">
      <c r="B3949" s="17"/>
    </row>
    <row r="3950" spans="2:2" x14ac:dyDescent="0.25">
      <c r="B3950" s="17"/>
    </row>
    <row r="3951" spans="2:2" x14ac:dyDescent="0.25">
      <c r="B3951" s="17"/>
    </row>
    <row r="3952" spans="2:2" x14ac:dyDescent="0.25">
      <c r="B3952" s="17"/>
    </row>
    <row r="3953" spans="2:2" x14ac:dyDescent="0.25">
      <c r="B3953" s="17"/>
    </row>
    <row r="3954" spans="2:2" x14ac:dyDescent="0.25">
      <c r="B3954" s="17"/>
    </row>
    <row r="3955" spans="2:2" x14ac:dyDescent="0.25">
      <c r="B3955" s="17"/>
    </row>
    <row r="3956" spans="2:2" x14ac:dyDescent="0.25">
      <c r="B3956" s="17"/>
    </row>
    <row r="3957" spans="2:2" x14ac:dyDescent="0.25">
      <c r="B3957" s="17"/>
    </row>
    <row r="3958" spans="2:2" x14ac:dyDescent="0.25">
      <c r="B3958" s="17"/>
    </row>
    <row r="3959" spans="2:2" x14ac:dyDescent="0.25">
      <c r="B3959" s="17"/>
    </row>
    <row r="3960" spans="2:2" x14ac:dyDescent="0.25">
      <c r="B3960" s="17"/>
    </row>
    <row r="3961" spans="2:2" x14ac:dyDescent="0.25">
      <c r="B3961" s="17"/>
    </row>
    <row r="3962" spans="2:2" x14ac:dyDescent="0.25">
      <c r="B3962" s="17"/>
    </row>
    <row r="3963" spans="2:2" x14ac:dyDescent="0.25">
      <c r="B3963" s="17"/>
    </row>
    <row r="3964" spans="2:2" x14ac:dyDescent="0.25">
      <c r="B3964" s="17"/>
    </row>
    <row r="3965" spans="2:2" x14ac:dyDescent="0.25">
      <c r="B3965" s="17"/>
    </row>
    <row r="3966" spans="2:2" x14ac:dyDescent="0.25">
      <c r="B3966" s="17"/>
    </row>
    <row r="3967" spans="2:2" x14ac:dyDescent="0.25">
      <c r="B3967" s="17"/>
    </row>
    <row r="3968" spans="2:2" x14ac:dyDescent="0.25">
      <c r="B3968" s="17"/>
    </row>
    <row r="3969" spans="2:2" x14ac:dyDescent="0.25">
      <c r="B3969" s="17"/>
    </row>
    <row r="3970" spans="2:2" x14ac:dyDescent="0.25">
      <c r="B3970" s="17"/>
    </row>
    <row r="3971" spans="2:2" x14ac:dyDescent="0.25">
      <c r="B3971" s="17"/>
    </row>
    <row r="3972" spans="2:2" x14ac:dyDescent="0.25">
      <c r="B3972" s="17"/>
    </row>
    <row r="3973" spans="2:2" x14ac:dyDescent="0.25">
      <c r="B3973" s="17"/>
    </row>
    <row r="3974" spans="2:2" x14ac:dyDescent="0.25">
      <c r="B3974" s="17"/>
    </row>
    <row r="3975" spans="2:2" x14ac:dyDescent="0.25">
      <c r="B3975" s="17"/>
    </row>
    <row r="3976" spans="2:2" x14ac:dyDescent="0.25">
      <c r="B3976" s="17"/>
    </row>
    <row r="3977" spans="2:2" x14ac:dyDescent="0.25">
      <c r="B3977" s="17"/>
    </row>
    <row r="3978" spans="2:2" x14ac:dyDescent="0.25">
      <c r="B3978" s="17"/>
    </row>
    <row r="3979" spans="2:2" x14ac:dyDescent="0.25">
      <c r="B3979" s="17"/>
    </row>
    <row r="3980" spans="2:2" x14ac:dyDescent="0.25">
      <c r="B3980" s="17"/>
    </row>
    <row r="3981" spans="2:2" x14ac:dyDescent="0.25">
      <c r="B3981" s="17"/>
    </row>
    <row r="3982" spans="2:2" x14ac:dyDescent="0.25">
      <c r="B3982" s="17"/>
    </row>
    <row r="3983" spans="2:2" x14ac:dyDescent="0.25">
      <c r="B3983" s="17"/>
    </row>
    <row r="3984" spans="2:2" x14ac:dyDescent="0.25">
      <c r="B3984" s="17"/>
    </row>
    <row r="3985" spans="2:2" x14ac:dyDescent="0.25">
      <c r="B3985" s="17"/>
    </row>
    <row r="3986" spans="2:2" x14ac:dyDescent="0.25">
      <c r="B3986" s="17"/>
    </row>
    <row r="3987" spans="2:2" x14ac:dyDescent="0.25">
      <c r="B3987" s="17"/>
    </row>
    <row r="3988" spans="2:2" x14ac:dyDescent="0.25">
      <c r="B3988" s="17"/>
    </row>
    <row r="3989" spans="2:2" x14ac:dyDescent="0.25">
      <c r="B3989" s="17"/>
    </row>
    <row r="3990" spans="2:2" x14ac:dyDescent="0.25">
      <c r="B3990" s="17"/>
    </row>
    <row r="3991" spans="2:2" x14ac:dyDescent="0.25">
      <c r="B3991" s="17"/>
    </row>
    <row r="3992" spans="2:2" x14ac:dyDescent="0.25">
      <c r="B3992" s="17"/>
    </row>
    <row r="3993" spans="2:2" x14ac:dyDescent="0.25">
      <c r="B3993" s="17"/>
    </row>
    <row r="3994" spans="2:2" x14ac:dyDescent="0.25">
      <c r="B3994" s="17"/>
    </row>
    <row r="3995" spans="2:2" x14ac:dyDescent="0.25">
      <c r="B3995" s="17"/>
    </row>
    <row r="3996" spans="2:2" x14ac:dyDescent="0.25">
      <c r="B3996" s="17"/>
    </row>
    <row r="3997" spans="2:2" x14ac:dyDescent="0.25">
      <c r="B3997" s="17"/>
    </row>
    <row r="3998" spans="2:2" x14ac:dyDescent="0.25">
      <c r="B3998" s="17"/>
    </row>
    <row r="3999" spans="2:2" x14ac:dyDescent="0.25">
      <c r="B3999" s="17"/>
    </row>
    <row r="4000" spans="2:2" x14ac:dyDescent="0.25">
      <c r="B4000" s="17"/>
    </row>
    <row r="4001" spans="2:2" x14ac:dyDescent="0.25">
      <c r="B4001" s="17"/>
    </row>
    <row r="4002" spans="2:2" x14ac:dyDescent="0.25">
      <c r="B4002" s="17"/>
    </row>
    <row r="4003" spans="2:2" x14ac:dyDescent="0.25">
      <c r="B4003" s="17"/>
    </row>
    <row r="4004" spans="2:2" x14ac:dyDescent="0.25">
      <c r="B4004" s="17"/>
    </row>
    <row r="4005" spans="2:2" x14ac:dyDescent="0.25">
      <c r="B4005" s="17"/>
    </row>
    <row r="4006" spans="2:2" x14ac:dyDescent="0.25">
      <c r="B4006" s="17"/>
    </row>
    <row r="4007" spans="2:2" x14ac:dyDescent="0.25">
      <c r="B4007" s="17"/>
    </row>
    <row r="4008" spans="2:2" x14ac:dyDescent="0.25">
      <c r="B4008" s="17"/>
    </row>
    <row r="4009" spans="2:2" x14ac:dyDescent="0.25">
      <c r="B4009" s="17"/>
    </row>
    <row r="4010" spans="2:2" x14ac:dyDescent="0.25">
      <c r="B4010" s="17"/>
    </row>
    <row r="4011" spans="2:2" x14ac:dyDescent="0.25">
      <c r="B4011" s="17"/>
    </row>
    <row r="4012" spans="2:2" x14ac:dyDescent="0.25">
      <c r="B4012" s="17"/>
    </row>
    <row r="4013" spans="2:2" x14ac:dyDescent="0.25">
      <c r="B4013" s="17"/>
    </row>
    <row r="4014" spans="2:2" x14ac:dyDescent="0.25">
      <c r="B4014" s="17"/>
    </row>
    <row r="4015" spans="2:2" x14ac:dyDescent="0.25">
      <c r="B4015" s="17"/>
    </row>
    <row r="4016" spans="2:2" x14ac:dyDescent="0.25">
      <c r="B4016" s="17"/>
    </row>
    <row r="4017" spans="2:2" x14ac:dyDescent="0.25">
      <c r="B4017" s="17"/>
    </row>
    <row r="4018" spans="2:2" x14ac:dyDescent="0.25">
      <c r="B4018" s="17"/>
    </row>
    <row r="4019" spans="2:2" x14ac:dyDescent="0.25">
      <c r="B4019" s="17"/>
    </row>
    <row r="4020" spans="2:2" x14ac:dyDescent="0.25">
      <c r="B4020" s="17"/>
    </row>
    <row r="4021" spans="2:2" x14ac:dyDescent="0.25">
      <c r="B4021" s="17"/>
    </row>
    <row r="4022" spans="2:2" x14ac:dyDescent="0.25">
      <c r="B4022" s="17"/>
    </row>
    <row r="4023" spans="2:2" x14ac:dyDescent="0.25">
      <c r="B4023" s="17"/>
    </row>
    <row r="4024" spans="2:2" x14ac:dyDescent="0.25">
      <c r="B4024" s="17"/>
    </row>
    <row r="4025" spans="2:2" x14ac:dyDescent="0.25">
      <c r="B4025" s="17"/>
    </row>
    <row r="4026" spans="2:2" x14ac:dyDescent="0.25">
      <c r="B4026" s="17"/>
    </row>
    <row r="4027" spans="2:2" x14ac:dyDescent="0.25">
      <c r="B4027" s="17"/>
    </row>
    <row r="4028" spans="2:2" x14ac:dyDescent="0.25">
      <c r="B4028" s="17"/>
    </row>
    <row r="4029" spans="2:2" x14ac:dyDescent="0.25">
      <c r="B4029" s="17"/>
    </row>
    <row r="4030" spans="2:2" x14ac:dyDescent="0.25">
      <c r="B4030" s="17"/>
    </row>
    <row r="4031" spans="2:2" x14ac:dyDescent="0.25">
      <c r="B4031" s="17"/>
    </row>
    <row r="4032" spans="2:2" x14ac:dyDescent="0.25">
      <c r="B4032" s="17"/>
    </row>
    <row r="4033" spans="2:2" x14ac:dyDescent="0.25">
      <c r="B4033" s="17"/>
    </row>
    <row r="4034" spans="2:2" x14ac:dyDescent="0.25">
      <c r="B4034" s="17"/>
    </row>
    <row r="4035" spans="2:2" x14ac:dyDescent="0.25">
      <c r="B4035" s="17"/>
    </row>
    <row r="4036" spans="2:2" x14ac:dyDescent="0.25">
      <c r="B4036" s="17"/>
    </row>
    <row r="4037" spans="2:2" x14ac:dyDescent="0.25">
      <c r="B4037" s="17"/>
    </row>
    <row r="4038" spans="2:2" x14ac:dyDescent="0.25">
      <c r="B4038" s="17"/>
    </row>
    <row r="4039" spans="2:2" x14ac:dyDescent="0.25">
      <c r="B4039" s="17"/>
    </row>
    <row r="4040" spans="2:2" x14ac:dyDescent="0.25">
      <c r="B4040" s="17"/>
    </row>
    <row r="4041" spans="2:2" x14ac:dyDescent="0.25">
      <c r="B4041" s="17"/>
    </row>
    <row r="4042" spans="2:2" x14ac:dyDescent="0.25">
      <c r="B4042" s="17"/>
    </row>
    <row r="4043" spans="2:2" x14ac:dyDescent="0.25">
      <c r="B4043" s="17"/>
    </row>
    <row r="4044" spans="2:2" x14ac:dyDescent="0.25">
      <c r="B4044" s="17"/>
    </row>
    <row r="4045" spans="2:2" x14ac:dyDescent="0.25">
      <c r="B4045" s="17"/>
    </row>
    <row r="4046" spans="2:2" x14ac:dyDescent="0.25">
      <c r="B4046" s="17"/>
    </row>
    <row r="4047" spans="2:2" x14ac:dyDescent="0.25">
      <c r="B4047" s="17"/>
    </row>
    <row r="4048" spans="2:2" x14ac:dyDescent="0.25">
      <c r="B4048" s="17"/>
    </row>
    <row r="4049" spans="2:2" x14ac:dyDescent="0.25">
      <c r="B4049" s="17"/>
    </row>
    <row r="4050" spans="2:2" x14ac:dyDescent="0.25">
      <c r="B4050" s="17"/>
    </row>
    <row r="4051" spans="2:2" x14ac:dyDescent="0.25">
      <c r="B4051" s="17"/>
    </row>
    <row r="4052" spans="2:2" x14ac:dyDescent="0.25">
      <c r="B4052" s="17"/>
    </row>
    <row r="4053" spans="2:2" x14ac:dyDescent="0.25">
      <c r="B4053" s="17"/>
    </row>
    <row r="4054" spans="2:2" x14ac:dyDescent="0.25">
      <c r="B4054" s="17"/>
    </row>
    <row r="4055" spans="2:2" x14ac:dyDescent="0.25">
      <c r="B4055" s="17"/>
    </row>
    <row r="4056" spans="2:2" x14ac:dyDescent="0.25">
      <c r="B4056" s="17"/>
    </row>
    <row r="4057" spans="2:2" x14ac:dyDescent="0.25">
      <c r="B4057" s="17"/>
    </row>
    <row r="4058" spans="2:2" x14ac:dyDescent="0.25">
      <c r="B4058" s="17"/>
    </row>
    <row r="4059" spans="2:2" x14ac:dyDescent="0.25">
      <c r="B4059" s="17"/>
    </row>
    <row r="4060" spans="2:2" x14ac:dyDescent="0.25">
      <c r="B4060" s="17"/>
    </row>
    <row r="4061" spans="2:2" x14ac:dyDescent="0.25">
      <c r="B4061" s="17"/>
    </row>
    <row r="4062" spans="2:2" x14ac:dyDescent="0.25">
      <c r="B4062" s="17"/>
    </row>
    <row r="4063" spans="2:2" x14ac:dyDescent="0.25">
      <c r="B4063" s="17"/>
    </row>
    <row r="4064" spans="2:2" x14ac:dyDescent="0.25">
      <c r="B4064" s="17"/>
    </row>
    <row r="4065" spans="2:2" x14ac:dyDescent="0.25">
      <c r="B4065" s="17"/>
    </row>
    <row r="4066" spans="2:2" x14ac:dyDescent="0.25">
      <c r="B4066" s="17"/>
    </row>
    <row r="4067" spans="2:2" x14ac:dyDescent="0.25">
      <c r="B4067" s="17"/>
    </row>
    <row r="4068" spans="2:2" x14ac:dyDescent="0.25">
      <c r="B4068" s="17"/>
    </row>
    <row r="4069" spans="2:2" x14ac:dyDescent="0.25">
      <c r="B4069" s="17"/>
    </row>
    <row r="4070" spans="2:2" x14ac:dyDescent="0.25">
      <c r="B4070" s="17"/>
    </row>
    <row r="4071" spans="2:2" x14ac:dyDescent="0.25">
      <c r="B4071" s="17"/>
    </row>
    <row r="4072" spans="2:2" x14ac:dyDescent="0.25">
      <c r="B4072" s="17"/>
    </row>
    <row r="4073" spans="2:2" x14ac:dyDescent="0.25">
      <c r="B4073" s="17"/>
    </row>
    <row r="4074" spans="2:2" x14ac:dyDescent="0.25">
      <c r="B4074" s="17"/>
    </row>
    <row r="4075" spans="2:2" x14ac:dyDescent="0.25">
      <c r="B4075" s="17"/>
    </row>
    <row r="4076" spans="2:2" x14ac:dyDescent="0.25">
      <c r="B4076" s="17"/>
    </row>
    <row r="4077" spans="2:2" x14ac:dyDescent="0.25">
      <c r="B4077" s="17"/>
    </row>
    <row r="4078" spans="2:2" x14ac:dyDescent="0.25">
      <c r="B4078" s="17"/>
    </row>
    <row r="4079" spans="2:2" x14ac:dyDescent="0.25">
      <c r="B4079" s="17"/>
    </row>
    <row r="4080" spans="2:2" x14ac:dyDescent="0.25">
      <c r="B4080" s="17"/>
    </row>
    <row r="4081" spans="2:2" x14ac:dyDescent="0.25">
      <c r="B4081" s="17"/>
    </row>
    <row r="4082" spans="2:2" x14ac:dyDescent="0.25">
      <c r="B4082" s="17"/>
    </row>
    <row r="4083" spans="2:2" x14ac:dyDescent="0.25">
      <c r="B4083" s="17"/>
    </row>
    <row r="4084" spans="2:2" x14ac:dyDescent="0.25">
      <c r="B4084" s="17"/>
    </row>
    <row r="4085" spans="2:2" x14ac:dyDescent="0.25">
      <c r="B4085" s="17"/>
    </row>
    <row r="4086" spans="2:2" x14ac:dyDescent="0.25">
      <c r="B4086" s="17"/>
    </row>
    <row r="4087" spans="2:2" x14ac:dyDescent="0.25">
      <c r="B4087" s="17"/>
    </row>
    <row r="4088" spans="2:2" x14ac:dyDescent="0.25">
      <c r="B4088" s="17"/>
    </row>
    <row r="4089" spans="2:2" x14ac:dyDescent="0.25">
      <c r="B4089" s="17"/>
    </row>
    <row r="4090" spans="2:2" x14ac:dyDescent="0.25">
      <c r="B4090" s="17"/>
    </row>
    <row r="4091" spans="2:2" x14ac:dyDescent="0.25">
      <c r="B4091" s="17"/>
    </row>
    <row r="4092" spans="2:2" x14ac:dyDescent="0.25">
      <c r="B4092" s="17"/>
    </row>
    <row r="4093" spans="2:2" x14ac:dyDescent="0.25">
      <c r="B4093" s="17"/>
    </row>
    <row r="4094" spans="2:2" x14ac:dyDescent="0.25">
      <c r="B4094" s="17"/>
    </row>
    <row r="4095" spans="2:2" x14ac:dyDescent="0.25">
      <c r="B4095" s="17"/>
    </row>
    <row r="4096" spans="2:2" x14ac:dyDescent="0.25">
      <c r="B4096" s="17"/>
    </row>
    <row r="4097" spans="2:2" x14ac:dyDescent="0.25">
      <c r="B4097" s="17"/>
    </row>
    <row r="4098" spans="2:2" x14ac:dyDescent="0.25">
      <c r="B4098" s="17"/>
    </row>
    <row r="4099" spans="2:2" x14ac:dyDescent="0.25">
      <c r="B4099" s="17"/>
    </row>
    <row r="4100" spans="2:2" x14ac:dyDescent="0.25">
      <c r="B4100" s="17"/>
    </row>
    <row r="4101" spans="2:2" x14ac:dyDescent="0.25">
      <c r="B4101" s="17"/>
    </row>
    <row r="4102" spans="2:2" x14ac:dyDescent="0.25">
      <c r="B4102" s="17"/>
    </row>
    <row r="4103" spans="2:2" x14ac:dyDescent="0.25">
      <c r="B4103" s="17"/>
    </row>
    <row r="4104" spans="2:2" x14ac:dyDescent="0.25">
      <c r="B4104" s="17"/>
    </row>
    <row r="4105" spans="2:2" x14ac:dyDescent="0.25">
      <c r="B4105" s="17"/>
    </row>
    <row r="4106" spans="2:2" x14ac:dyDescent="0.25">
      <c r="B4106" s="17"/>
    </row>
    <row r="4107" spans="2:2" x14ac:dyDescent="0.25">
      <c r="B4107" s="17"/>
    </row>
    <row r="4108" spans="2:2" x14ac:dyDescent="0.25">
      <c r="B4108" s="17"/>
    </row>
    <row r="4109" spans="2:2" x14ac:dyDescent="0.25">
      <c r="B4109" s="17"/>
    </row>
    <row r="4110" spans="2:2" x14ac:dyDescent="0.25">
      <c r="B4110" s="17"/>
    </row>
    <row r="4111" spans="2:2" x14ac:dyDescent="0.25">
      <c r="B4111" s="17"/>
    </row>
    <row r="4112" spans="2:2" x14ac:dyDescent="0.25">
      <c r="B4112" s="17"/>
    </row>
    <row r="4113" spans="2:2" x14ac:dyDescent="0.25">
      <c r="B4113" s="17"/>
    </row>
    <row r="4114" spans="2:2" x14ac:dyDescent="0.25">
      <c r="B4114" s="17"/>
    </row>
    <row r="4115" spans="2:2" x14ac:dyDescent="0.25">
      <c r="B4115" s="17"/>
    </row>
    <row r="4116" spans="2:2" x14ac:dyDescent="0.25">
      <c r="B4116" s="17"/>
    </row>
    <row r="4117" spans="2:2" x14ac:dyDescent="0.25">
      <c r="B4117" s="17"/>
    </row>
    <row r="4118" spans="2:2" x14ac:dyDescent="0.25">
      <c r="B4118" s="17"/>
    </row>
    <row r="4119" spans="2:2" x14ac:dyDescent="0.25">
      <c r="B4119" s="17"/>
    </row>
    <row r="4120" spans="2:2" x14ac:dyDescent="0.25">
      <c r="B4120" s="17"/>
    </row>
    <row r="4121" spans="2:2" x14ac:dyDescent="0.25">
      <c r="B4121" s="17"/>
    </row>
    <row r="4122" spans="2:2" x14ac:dyDescent="0.25">
      <c r="B4122" s="17"/>
    </row>
    <row r="4123" spans="2:2" x14ac:dyDescent="0.25">
      <c r="B4123" s="17"/>
    </row>
    <row r="4124" spans="2:2" x14ac:dyDescent="0.25">
      <c r="B4124" s="17"/>
    </row>
    <row r="4125" spans="2:2" x14ac:dyDescent="0.25">
      <c r="B4125" s="17"/>
    </row>
    <row r="4126" spans="2:2" x14ac:dyDescent="0.25">
      <c r="B4126" s="17"/>
    </row>
    <row r="4127" spans="2:2" x14ac:dyDescent="0.25">
      <c r="B4127" s="17"/>
    </row>
    <row r="4128" spans="2:2" x14ac:dyDescent="0.25">
      <c r="B4128" s="17"/>
    </row>
    <row r="4129" spans="2:2" x14ac:dyDescent="0.25">
      <c r="B4129" s="17"/>
    </row>
    <row r="4130" spans="2:2" x14ac:dyDescent="0.25">
      <c r="B4130" s="17"/>
    </row>
    <row r="4131" spans="2:2" x14ac:dyDescent="0.25">
      <c r="B4131" s="17"/>
    </row>
    <row r="4132" spans="2:2" x14ac:dyDescent="0.25">
      <c r="B4132" s="17"/>
    </row>
    <row r="4133" spans="2:2" x14ac:dyDescent="0.25">
      <c r="B4133" s="17"/>
    </row>
    <row r="4134" spans="2:2" x14ac:dyDescent="0.25">
      <c r="B4134" s="17"/>
    </row>
    <row r="4135" spans="2:2" x14ac:dyDescent="0.25">
      <c r="B4135" s="17"/>
    </row>
    <row r="4136" spans="2:2" x14ac:dyDescent="0.25">
      <c r="B4136" s="17"/>
    </row>
    <row r="4137" spans="2:2" x14ac:dyDescent="0.25">
      <c r="B4137" s="17"/>
    </row>
    <row r="4138" spans="2:2" x14ac:dyDescent="0.25">
      <c r="B4138" s="17"/>
    </row>
    <row r="4139" spans="2:2" x14ac:dyDescent="0.25">
      <c r="B4139" s="17"/>
    </row>
    <row r="4140" spans="2:2" x14ac:dyDescent="0.25">
      <c r="B4140" s="17"/>
    </row>
    <row r="4141" spans="2:2" x14ac:dyDescent="0.25">
      <c r="B4141" s="17"/>
    </row>
    <row r="4142" spans="2:2" x14ac:dyDescent="0.25">
      <c r="B4142" s="17"/>
    </row>
    <row r="4143" spans="2:2" x14ac:dyDescent="0.25">
      <c r="B4143" s="17"/>
    </row>
    <row r="4144" spans="2:2" x14ac:dyDescent="0.25">
      <c r="B4144" s="17"/>
    </row>
    <row r="4145" spans="2:2" x14ac:dyDescent="0.25">
      <c r="B4145" s="17"/>
    </row>
    <row r="4146" spans="2:2" x14ac:dyDescent="0.25">
      <c r="B4146" s="17"/>
    </row>
    <row r="4147" spans="2:2" x14ac:dyDescent="0.25">
      <c r="B4147" s="17"/>
    </row>
    <row r="4148" spans="2:2" x14ac:dyDescent="0.25">
      <c r="B4148" s="17"/>
    </row>
    <row r="4149" spans="2:2" x14ac:dyDescent="0.25">
      <c r="B4149" s="17"/>
    </row>
    <row r="4150" spans="2:2" x14ac:dyDescent="0.25">
      <c r="B4150" s="17"/>
    </row>
    <row r="4151" spans="2:2" x14ac:dyDescent="0.25">
      <c r="B4151" s="17"/>
    </row>
    <row r="4152" spans="2:2" x14ac:dyDescent="0.25">
      <c r="B4152" s="17"/>
    </row>
    <row r="4153" spans="2:2" x14ac:dyDescent="0.25">
      <c r="B4153" s="17"/>
    </row>
    <row r="4154" spans="2:2" x14ac:dyDescent="0.25">
      <c r="B4154" s="17"/>
    </row>
    <row r="4155" spans="2:2" x14ac:dyDescent="0.25">
      <c r="B4155" s="17"/>
    </row>
    <row r="4156" spans="2:2" x14ac:dyDescent="0.25">
      <c r="B4156" s="17"/>
    </row>
    <row r="4157" spans="2:2" x14ac:dyDescent="0.25">
      <c r="B4157" s="17"/>
    </row>
    <row r="4158" spans="2:2" x14ac:dyDescent="0.25">
      <c r="B4158" s="17"/>
    </row>
    <row r="4159" spans="2:2" x14ac:dyDescent="0.25">
      <c r="B4159" s="17"/>
    </row>
    <row r="4160" spans="2:2" x14ac:dyDescent="0.25">
      <c r="B4160" s="17"/>
    </row>
    <row r="4161" spans="2:2" x14ac:dyDescent="0.25">
      <c r="B4161" s="17"/>
    </row>
    <row r="4162" spans="2:2" x14ac:dyDescent="0.25">
      <c r="B4162" s="17"/>
    </row>
    <row r="4163" spans="2:2" x14ac:dyDescent="0.25">
      <c r="B4163" s="17"/>
    </row>
    <row r="4164" spans="2:2" x14ac:dyDescent="0.25">
      <c r="B4164" s="17"/>
    </row>
    <row r="4165" spans="2:2" x14ac:dyDescent="0.25">
      <c r="B4165" s="17"/>
    </row>
    <row r="4166" spans="2:2" x14ac:dyDescent="0.25">
      <c r="B4166" s="17"/>
    </row>
    <row r="4167" spans="2:2" x14ac:dyDescent="0.25">
      <c r="B4167" s="17"/>
    </row>
    <row r="4168" spans="2:2" x14ac:dyDescent="0.25">
      <c r="B4168" s="17"/>
    </row>
    <row r="4169" spans="2:2" x14ac:dyDescent="0.25">
      <c r="B4169" s="17"/>
    </row>
    <row r="4170" spans="2:2" x14ac:dyDescent="0.25">
      <c r="B4170" s="17"/>
    </row>
    <row r="4171" spans="2:2" x14ac:dyDescent="0.25">
      <c r="B4171" s="17"/>
    </row>
    <row r="4172" spans="2:2" x14ac:dyDescent="0.25">
      <c r="B4172" s="17"/>
    </row>
    <row r="4173" spans="2:2" x14ac:dyDescent="0.25">
      <c r="B4173" s="17"/>
    </row>
    <row r="4174" spans="2:2" x14ac:dyDescent="0.25">
      <c r="B4174" s="17"/>
    </row>
    <row r="4175" spans="2:2" x14ac:dyDescent="0.25">
      <c r="B4175" s="17"/>
    </row>
    <row r="4176" spans="2:2" x14ac:dyDescent="0.25">
      <c r="B4176" s="17"/>
    </row>
    <row r="4177" spans="2:2" x14ac:dyDescent="0.25">
      <c r="B4177" s="17"/>
    </row>
    <row r="4178" spans="2:2" x14ac:dyDescent="0.25">
      <c r="B4178" s="17"/>
    </row>
    <row r="4179" spans="2:2" x14ac:dyDescent="0.25">
      <c r="B4179" s="17"/>
    </row>
    <row r="4180" spans="2:2" x14ac:dyDescent="0.25">
      <c r="B4180" s="17"/>
    </row>
    <row r="4181" spans="2:2" x14ac:dyDescent="0.25">
      <c r="B4181" s="17"/>
    </row>
    <row r="4182" spans="2:2" x14ac:dyDescent="0.25">
      <c r="B4182" s="17"/>
    </row>
    <row r="4183" spans="2:2" x14ac:dyDescent="0.25">
      <c r="B4183" s="17"/>
    </row>
    <row r="4184" spans="2:2" x14ac:dyDescent="0.25">
      <c r="B4184" s="17"/>
    </row>
    <row r="4185" spans="2:2" x14ac:dyDescent="0.25">
      <c r="B4185" s="17"/>
    </row>
    <row r="4186" spans="2:2" x14ac:dyDescent="0.25">
      <c r="B4186" s="17"/>
    </row>
    <row r="4187" spans="2:2" x14ac:dyDescent="0.25">
      <c r="B4187" s="17"/>
    </row>
    <row r="4188" spans="2:2" x14ac:dyDescent="0.25">
      <c r="B4188" s="17"/>
    </row>
    <row r="4189" spans="2:2" x14ac:dyDescent="0.25">
      <c r="B4189" s="17"/>
    </row>
    <row r="4190" spans="2:2" x14ac:dyDescent="0.25">
      <c r="B4190" s="17"/>
    </row>
    <row r="4191" spans="2:2" x14ac:dyDescent="0.25">
      <c r="B4191" s="17"/>
    </row>
    <row r="4192" spans="2:2" x14ac:dyDescent="0.25">
      <c r="B4192" s="17"/>
    </row>
    <row r="4193" spans="2:2" x14ac:dyDescent="0.25">
      <c r="B4193" s="17"/>
    </row>
    <row r="4194" spans="2:2" x14ac:dyDescent="0.25">
      <c r="B4194" s="17"/>
    </row>
    <row r="4195" spans="2:2" x14ac:dyDescent="0.25">
      <c r="B4195" s="17"/>
    </row>
    <row r="4196" spans="2:2" x14ac:dyDescent="0.25">
      <c r="B4196" s="17"/>
    </row>
    <row r="4197" spans="2:2" x14ac:dyDescent="0.25">
      <c r="B4197" s="17"/>
    </row>
    <row r="4198" spans="2:2" x14ac:dyDescent="0.25">
      <c r="B4198" s="17"/>
    </row>
    <row r="4199" spans="2:2" x14ac:dyDescent="0.25">
      <c r="B4199" s="17"/>
    </row>
    <row r="4200" spans="2:2" x14ac:dyDescent="0.25">
      <c r="B4200" s="17"/>
    </row>
    <row r="4201" spans="2:2" x14ac:dyDescent="0.25">
      <c r="B4201" s="17"/>
    </row>
    <row r="4202" spans="2:2" x14ac:dyDescent="0.25">
      <c r="B4202" s="17"/>
    </row>
    <row r="4203" spans="2:2" x14ac:dyDescent="0.25">
      <c r="B4203" s="17"/>
    </row>
    <row r="4204" spans="2:2" x14ac:dyDescent="0.25">
      <c r="B4204" s="17"/>
    </row>
    <row r="4205" spans="2:2" x14ac:dyDescent="0.25">
      <c r="B4205" s="17"/>
    </row>
    <row r="4206" spans="2:2" x14ac:dyDescent="0.25">
      <c r="B4206" s="17"/>
    </row>
    <row r="4207" spans="2:2" x14ac:dyDescent="0.25">
      <c r="B4207" s="17"/>
    </row>
    <row r="4208" spans="2:2" x14ac:dyDescent="0.25">
      <c r="B4208" s="17"/>
    </row>
    <row r="4209" spans="2:2" x14ac:dyDescent="0.25">
      <c r="B4209" s="17"/>
    </row>
    <row r="4210" spans="2:2" x14ac:dyDescent="0.25">
      <c r="B4210" s="17"/>
    </row>
    <row r="4211" spans="2:2" x14ac:dyDescent="0.25">
      <c r="B4211" s="17"/>
    </row>
    <row r="4212" spans="2:2" x14ac:dyDescent="0.25">
      <c r="B4212" s="17"/>
    </row>
    <row r="4213" spans="2:2" x14ac:dyDescent="0.25">
      <c r="B4213" s="17"/>
    </row>
    <row r="4214" spans="2:2" x14ac:dyDescent="0.25">
      <c r="B4214" s="17"/>
    </row>
    <row r="4215" spans="2:2" x14ac:dyDescent="0.25">
      <c r="B4215" s="17"/>
    </row>
    <row r="4216" spans="2:2" x14ac:dyDescent="0.25">
      <c r="B4216" s="17"/>
    </row>
    <row r="4217" spans="2:2" x14ac:dyDescent="0.25">
      <c r="B4217" s="17"/>
    </row>
    <row r="4218" spans="2:2" x14ac:dyDescent="0.25">
      <c r="B4218" s="17"/>
    </row>
    <row r="4219" spans="2:2" x14ac:dyDescent="0.25">
      <c r="B4219" s="17"/>
    </row>
    <row r="4220" spans="2:2" x14ac:dyDescent="0.25">
      <c r="B4220" s="17"/>
    </row>
    <row r="4221" spans="2:2" x14ac:dyDescent="0.25">
      <c r="B4221" s="17"/>
    </row>
    <row r="4222" spans="2:2" x14ac:dyDescent="0.25">
      <c r="B4222" s="17"/>
    </row>
    <row r="4223" spans="2:2" x14ac:dyDescent="0.25">
      <c r="B4223" s="17"/>
    </row>
    <row r="4224" spans="2:2" x14ac:dyDescent="0.25">
      <c r="B4224" s="17"/>
    </row>
    <row r="4225" spans="2:2" x14ac:dyDescent="0.25">
      <c r="B4225" s="17"/>
    </row>
    <row r="4226" spans="2:2" x14ac:dyDescent="0.25">
      <c r="B4226" s="17"/>
    </row>
    <row r="4227" spans="2:2" x14ac:dyDescent="0.25">
      <c r="B4227" s="17"/>
    </row>
    <row r="4228" spans="2:2" x14ac:dyDescent="0.25">
      <c r="B4228" s="17"/>
    </row>
    <row r="4229" spans="2:2" x14ac:dyDescent="0.25">
      <c r="B4229" s="17"/>
    </row>
    <row r="4230" spans="2:2" x14ac:dyDescent="0.25">
      <c r="B4230" s="17"/>
    </row>
    <row r="4231" spans="2:2" x14ac:dyDescent="0.25">
      <c r="B4231" s="17"/>
    </row>
    <row r="4232" spans="2:2" x14ac:dyDescent="0.25">
      <c r="B4232" s="17"/>
    </row>
    <row r="4233" spans="2:2" x14ac:dyDescent="0.25">
      <c r="B4233" s="17"/>
    </row>
    <row r="4234" spans="2:2" x14ac:dyDescent="0.25">
      <c r="B4234" s="17"/>
    </row>
    <row r="4235" spans="2:2" x14ac:dyDescent="0.25">
      <c r="B4235" s="17"/>
    </row>
    <row r="4236" spans="2:2" x14ac:dyDescent="0.25">
      <c r="B4236" s="17"/>
    </row>
    <row r="4237" spans="2:2" x14ac:dyDescent="0.25">
      <c r="B4237" s="17"/>
    </row>
    <row r="4238" spans="2:2" x14ac:dyDescent="0.25">
      <c r="B4238" s="17"/>
    </row>
    <row r="4239" spans="2:2" x14ac:dyDescent="0.25">
      <c r="B4239" s="17"/>
    </row>
    <row r="4240" spans="2:2" x14ac:dyDescent="0.25">
      <c r="B4240" s="17"/>
    </row>
    <row r="4241" spans="2:2" x14ac:dyDescent="0.25">
      <c r="B4241" s="17"/>
    </row>
    <row r="4242" spans="2:2" x14ac:dyDescent="0.25">
      <c r="B4242" s="17"/>
    </row>
    <row r="4243" spans="2:2" x14ac:dyDescent="0.25">
      <c r="B4243" s="17"/>
    </row>
    <row r="4244" spans="2:2" x14ac:dyDescent="0.25">
      <c r="B4244" s="17"/>
    </row>
    <row r="4245" spans="2:2" x14ac:dyDescent="0.25">
      <c r="B4245" s="17"/>
    </row>
    <row r="4246" spans="2:2" x14ac:dyDescent="0.25">
      <c r="B4246" s="17"/>
    </row>
    <row r="4247" spans="2:2" x14ac:dyDescent="0.25">
      <c r="B4247" s="17"/>
    </row>
    <row r="4248" spans="2:2" x14ac:dyDescent="0.25">
      <c r="B4248" s="17"/>
    </row>
    <row r="4249" spans="2:2" x14ac:dyDescent="0.25">
      <c r="B4249" s="17"/>
    </row>
    <row r="4250" spans="2:2" x14ac:dyDescent="0.25">
      <c r="B4250" s="17"/>
    </row>
    <row r="4251" spans="2:2" x14ac:dyDescent="0.25">
      <c r="B4251" s="17"/>
    </row>
    <row r="4252" spans="2:2" x14ac:dyDescent="0.25">
      <c r="B4252" s="17"/>
    </row>
    <row r="4253" spans="2:2" x14ac:dyDescent="0.25">
      <c r="B4253" s="17"/>
    </row>
    <row r="4254" spans="2:2" x14ac:dyDescent="0.25">
      <c r="B4254" s="17"/>
    </row>
    <row r="4255" spans="2:2" x14ac:dyDescent="0.25">
      <c r="B4255" s="17"/>
    </row>
    <row r="4256" spans="2:2" x14ac:dyDescent="0.25">
      <c r="B4256" s="17"/>
    </row>
    <row r="4257" spans="2:2" x14ac:dyDescent="0.25">
      <c r="B4257" s="17"/>
    </row>
    <row r="4258" spans="2:2" x14ac:dyDescent="0.25">
      <c r="B4258" s="17"/>
    </row>
    <row r="4259" spans="2:2" x14ac:dyDescent="0.25">
      <c r="B4259" s="17"/>
    </row>
    <row r="4260" spans="2:2" x14ac:dyDescent="0.25">
      <c r="B4260" s="17"/>
    </row>
    <row r="4261" spans="2:2" x14ac:dyDescent="0.25">
      <c r="B4261" s="17"/>
    </row>
    <row r="4262" spans="2:2" x14ac:dyDescent="0.25">
      <c r="B4262" s="17"/>
    </row>
    <row r="4263" spans="2:2" x14ac:dyDescent="0.25">
      <c r="B4263" s="17"/>
    </row>
    <row r="4264" spans="2:2" x14ac:dyDescent="0.25">
      <c r="B4264" s="17"/>
    </row>
    <row r="4265" spans="2:2" x14ac:dyDescent="0.25">
      <c r="B4265" s="17"/>
    </row>
    <row r="4266" spans="2:2" x14ac:dyDescent="0.25">
      <c r="B4266" s="17"/>
    </row>
    <row r="4267" spans="2:2" x14ac:dyDescent="0.25">
      <c r="B4267" s="17"/>
    </row>
    <row r="4268" spans="2:2" x14ac:dyDescent="0.25">
      <c r="B4268" s="17"/>
    </row>
    <row r="4269" spans="2:2" x14ac:dyDescent="0.25">
      <c r="B4269" s="17"/>
    </row>
    <row r="4270" spans="2:2" x14ac:dyDescent="0.25">
      <c r="B4270" s="17"/>
    </row>
    <row r="4271" spans="2:2" x14ac:dyDescent="0.25">
      <c r="B4271" s="17"/>
    </row>
    <row r="4272" spans="2:2" x14ac:dyDescent="0.25">
      <c r="B4272" s="17"/>
    </row>
    <row r="4273" spans="2:2" x14ac:dyDescent="0.25">
      <c r="B4273" s="17"/>
    </row>
    <row r="4274" spans="2:2" x14ac:dyDescent="0.25">
      <c r="B4274" s="17"/>
    </row>
    <row r="4275" spans="2:2" x14ac:dyDescent="0.25">
      <c r="B4275" s="17"/>
    </row>
    <row r="4276" spans="2:2" x14ac:dyDescent="0.25">
      <c r="B4276" s="17"/>
    </row>
    <row r="4277" spans="2:2" x14ac:dyDescent="0.25">
      <c r="B4277" s="17"/>
    </row>
    <row r="4278" spans="2:2" x14ac:dyDescent="0.25">
      <c r="B4278" s="17"/>
    </row>
    <row r="4279" spans="2:2" x14ac:dyDescent="0.25">
      <c r="B4279" s="17"/>
    </row>
    <row r="4280" spans="2:2" x14ac:dyDescent="0.25">
      <c r="B4280" s="17"/>
    </row>
    <row r="4281" spans="2:2" x14ac:dyDescent="0.25">
      <c r="B4281" s="17"/>
    </row>
    <row r="4282" spans="2:2" x14ac:dyDescent="0.25">
      <c r="B4282" s="17"/>
    </row>
    <row r="4283" spans="2:2" x14ac:dyDescent="0.25">
      <c r="B4283" s="17"/>
    </row>
    <row r="4284" spans="2:2" x14ac:dyDescent="0.25">
      <c r="B4284" s="17"/>
    </row>
    <row r="4285" spans="2:2" x14ac:dyDescent="0.25">
      <c r="B4285" s="17"/>
    </row>
    <row r="4286" spans="2:2" x14ac:dyDescent="0.25">
      <c r="B4286" s="17"/>
    </row>
    <row r="4287" spans="2:2" x14ac:dyDescent="0.25">
      <c r="B4287" s="17"/>
    </row>
    <row r="4288" spans="2:2" x14ac:dyDescent="0.25">
      <c r="B4288" s="17"/>
    </row>
    <row r="4289" spans="2:2" x14ac:dyDescent="0.25">
      <c r="B4289" s="17"/>
    </row>
    <row r="4290" spans="2:2" x14ac:dyDescent="0.25">
      <c r="B4290" s="17"/>
    </row>
    <row r="4291" spans="2:2" x14ac:dyDescent="0.25">
      <c r="B4291" s="17"/>
    </row>
    <row r="4292" spans="2:2" x14ac:dyDescent="0.25">
      <c r="B4292" s="17"/>
    </row>
    <row r="4293" spans="2:2" x14ac:dyDescent="0.25">
      <c r="B4293" s="17"/>
    </row>
    <row r="4294" spans="2:2" x14ac:dyDescent="0.25">
      <c r="B4294" s="17"/>
    </row>
    <row r="4295" spans="2:2" x14ac:dyDescent="0.25">
      <c r="B4295" s="17"/>
    </row>
    <row r="4296" spans="2:2" x14ac:dyDescent="0.25">
      <c r="B4296" s="17"/>
    </row>
    <row r="4297" spans="2:2" x14ac:dyDescent="0.25">
      <c r="B4297" s="17"/>
    </row>
    <row r="4298" spans="2:2" x14ac:dyDescent="0.25">
      <c r="B4298" s="17"/>
    </row>
    <row r="4299" spans="2:2" x14ac:dyDescent="0.25">
      <c r="B4299" s="17"/>
    </row>
    <row r="4300" spans="2:2" x14ac:dyDescent="0.25">
      <c r="B4300" s="17"/>
    </row>
    <row r="4301" spans="2:2" x14ac:dyDescent="0.25">
      <c r="B4301" s="17"/>
    </row>
    <row r="4302" spans="2:2" x14ac:dyDescent="0.25">
      <c r="B4302" s="17"/>
    </row>
    <row r="4303" spans="2:2" x14ac:dyDescent="0.25">
      <c r="B4303" s="17"/>
    </row>
    <row r="4304" spans="2:2" x14ac:dyDescent="0.25">
      <c r="B4304" s="17"/>
    </row>
    <row r="4305" spans="2:2" x14ac:dyDescent="0.25">
      <c r="B4305" s="17"/>
    </row>
    <row r="4306" spans="2:2" x14ac:dyDescent="0.25">
      <c r="B4306" s="17"/>
    </row>
    <row r="4307" spans="2:2" x14ac:dyDescent="0.25">
      <c r="B4307" s="17"/>
    </row>
    <row r="4308" spans="2:2" x14ac:dyDescent="0.25">
      <c r="B4308" s="17"/>
    </row>
    <row r="4309" spans="2:2" x14ac:dyDescent="0.25">
      <c r="B4309" s="17"/>
    </row>
    <row r="4310" spans="2:2" x14ac:dyDescent="0.25">
      <c r="B4310" s="17"/>
    </row>
    <row r="4311" spans="2:2" x14ac:dyDescent="0.25">
      <c r="B4311" s="17"/>
    </row>
    <row r="4312" spans="2:2" x14ac:dyDescent="0.25">
      <c r="B4312" s="17"/>
    </row>
    <row r="4313" spans="2:2" x14ac:dyDescent="0.25">
      <c r="B4313" s="17"/>
    </row>
    <row r="4314" spans="2:2" x14ac:dyDescent="0.25">
      <c r="B4314" s="17"/>
    </row>
    <row r="4315" spans="2:2" x14ac:dyDescent="0.25">
      <c r="B4315" s="17"/>
    </row>
    <row r="4316" spans="2:2" x14ac:dyDescent="0.25">
      <c r="B4316" s="17"/>
    </row>
    <row r="4317" spans="2:2" x14ac:dyDescent="0.25">
      <c r="B4317" s="17"/>
    </row>
    <row r="4318" spans="2:2" x14ac:dyDescent="0.25">
      <c r="B4318" s="17"/>
    </row>
    <row r="4319" spans="2:2" x14ac:dyDescent="0.25">
      <c r="B4319" s="17"/>
    </row>
    <row r="4320" spans="2:2" x14ac:dyDescent="0.25">
      <c r="B4320" s="17"/>
    </row>
    <row r="4321" spans="2:2" x14ac:dyDescent="0.25">
      <c r="B4321" s="17"/>
    </row>
    <row r="4322" spans="2:2" x14ac:dyDescent="0.25">
      <c r="B4322" s="17"/>
    </row>
    <row r="4323" spans="2:2" x14ac:dyDescent="0.25">
      <c r="B4323" s="17"/>
    </row>
    <row r="4324" spans="2:2" x14ac:dyDescent="0.25">
      <c r="B4324" s="17"/>
    </row>
    <row r="4325" spans="2:2" x14ac:dyDescent="0.25">
      <c r="B4325" s="17"/>
    </row>
    <row r="4326" spans="2:2" x14ac:dyDescent="0.25">
      <c r="B4326" s="17"/>
    </row>
    <row r="4327" spans="2:2" x14ac:dyDescent="0.25">
      <c r="B4327" s="17"/>
    </row>
    <row r="4328" spans="2:2" x14ac:dyDescent="0.25">
      <c r="B4328" s="17"/>
    </row>
    <row r="4329" spans="2:2" x14ac:dyDescent="0.25">
      <c r="B4329" s="17"/>
    </row>
    <row r="4330" spans="2:2" x14ac:dyDescent="0.25">
      <c r="B4330" s="17"/>
    </row>
    <row r="4331" spans="2:2" x14ac:dyDescent="0.25">
      <c r="B4331" s="17"/>
    </row>
    <row r="4332" spans="2:2" x14ac:dyDescent="0.25">
      <c r="B4332" s="17"/>
    </row>
    <row r="4333" spans="2:2" x14ac:dyDescent="0.25">
      <c r="B4333" s="17"/>
    </row>
    <row r="4334" spans="2:2" x14ac:dyDescent="0.25">
      <c r="B4334" s="17"/>
    </row>
    <row r="4335" spans="2:2" x14ac:dyDescent="0.25">
      <c r="B4335" s="17"/>
    </row>
    <row r="4336" spans="2:2" x14ac:dyDescent="0.25">
      <c r="B4336" s="17"/>
    </row>
    <row r="4337" spans="2:2" x14ac:dyDescent="0.25">
      <c r="B4337" s="17"/>
    </row>
    <row r="4338" spans="2:2" x14ac:dyDescent="0.25">
      <c r="B4338" s="17"/>
    </row>
    <row r="4339" spans="2:2" x14ac:dyDescent="0.25">
      <c r="B4339" s="17"/>
    </row>
    <row r="4340" spans="2:2" x14ac:dyDescent="0.25">
      <c r="B4340" s="17"/>
    </row>
    <row r="4341" spans="2:2" x14ac:dyDescent="0.25">
      <c r="B4341" s="17"/>
    </row>
    <row r="4342" spans="2:2" x14ac:dyDescent="0.25">
      <c r="B4342" s="17"/>
    </row>
    <row r="4343" spans="2:2" x14ac:dyDescent="0.25">
      <c r="B4343" s="17"/>
    </row>
    <row r="4344" spans="2:2" x14ac:dyDescent="0.25">
      <c r="B4344" s="17"/>
    </row>
    <row r="4345" spans="2:2" x14ac:dyDescent="0.25">
      <c r="B4345" s="17"/>
    </row>
    <row r="4346" spans="2:2" x14ac:dyDescent="0.25">
      <c r="B4346" s="17"/>
    </row>
    <row r="4347" spans="2:2" x14ac:dyDescent="0.25">
      <c r="B4347" s="17"/>
    </row>
    <row r="4348" spans="2:2" x14ac:dyDescent="0.25">
      <c r="B4348" s="17"/>
    </row>
    <row r="4349" spans="2:2" x14ac:dyDescent="0.25">
      <c r="B4349" s="17"/>
    </row>
    <row r="4350" spans="2:2" x14ac:dyDescent="0.25">
      <c r="B4350" s="17"/>
    </row>
    <row r="4351" spans="2:2" x14ac:dyDescent="0.25">
      <c r="B4351" s="17"/>
    </row>
    <row r="4352" spans="2:2" x14ac:dyDescent="0.25">
      <c r="B4352" s="17"/>
    </row>
    <row r="4353" spans="2:2" x14ac:dyDescent="0.25">
      <c r="B4353" s="17"/>
    </row>
    <row r="4354" spans="2:2" x14ac:dyDescent="0.25">
      <c r="B4354" s="17"/>
    </row>
    <row r="4355" spans="2:2" x14ac:dyDescent="0.25">
      <c r="B4355" s="17"/>
    </row>
    <row r="4356" spans="2:2" x14ac:dyDescent="0.25">
      <c r="B4356" s="17"/>
    </row>
    <row r="4357" spans="2:2" x14ac:dyDescent="0.25">
      <c r="B4357" s="17"/>
    </row>
    <row r="4358" spans="2:2" x14ac:dyDescent="0.25">
      <c r="B4358" s="17"/>
    </row>
    <row r="4359" spans="2:2" x14ac:dyDescent="0.25">
      <c r="B4359" s="17"/>
    </row>
    <row r="4360" spans="2:2" x14ac:dyDescent="0.25">
      <c r="B4360" s="17"/>
    </row>
    <row r="4361" spans="2:2" x14ac:dyDescent="0.25">
      <c r="B4361" s="17"/>
    </row>
    <row r="4362" spans="2:2" x14ac:dyDescent="0.25">
      <c r="B4362" s="17"/>
    </row>
    <row r="4363" spans="2:2" x14ac:dyDescent="0.25">
      <c r="B4363" s="17"/>
    </row>
    <row r="4364" spans="2:2" x14ac:dyDescent="0.25">
      <c r="B4364" s="17"/>
    </row>
    <row r="4365" spans="2:2" x14ac:dyDescent="0.25">
      <c r="B4365" s="17"/>
    </row>
    <row r="4366" spans="2:2" x14ac:dyDescent="0.25">
      <c r="B4366" s="17"/>
    </row>
    <row r="4367" spans="2:2" x14ac:dyDescent="0.25">
      <c r="B4367" s="17"/>
    </row>
    <row r="4368" spans="2:2" x14ac:dyDescent="0.25">
      <c r="B4368" s="17"/>
    </row>
    <row r="4369" spans="2:2" x14ac:dyDescent="0.25">
      <c r="B4369" s="17"/>
    </row>
    <row r="4370" spans="2:2" x14ac:dyDescent="0.25">
      <c r="B4370" s="17"/>
    </row>
    <row r="4371" spans="2:2" x14ac:dyDescent="0.25">
      <c r="B4371" s="17"/>
    </row>
    <row r="4372" spans="2:2" x14ac:dyDescent="0.25">
      <c r="B4372" s="17"/>
    </row>
    <row r="4373" spans="2:2" x14ac:dyDescent="0.25">
      <c r="B4373" s="17"/>
    </row>
    <row r="4374" spans="2:2" x14ac:dyDescent="0.25">
      <c r="B4374" s="17"/>
    </row>
    <row r="4375" spans="2:2" x14ac:dyDescent="0.25">
      <c r="B4375" s="17"/>
    </row>
    <row r="4376" spans="2:2" x14ac:dyDescent="0.25">
      <c r="B4376" s="17"/>
    </row>
    <row r="4377" spans="2:2" x14ac:dyDescent="0.25">
      <c r="B4377" s="17"/>
    </row>
    <row r="4378" spans="2:2" x14ac:dyDescent="0.25">
      <c r="B4378" s="17"/>
    </row>
    <row r="4379" spans="2:2" x14ac:dyDescent="0.25">
      <c r="B4379" s="17"/>
    </row>
    <row r="4380" spans="2:2" x14ac:dyDescent="0.25">
      <c r="B4380" s="17"/>
    </row>
    <row r="4381" spans="2:2" x14ac:dyDescent="0.25">
      <c r="B4381" s="17"/>
    </row>
    <row r="4382" spans="2:2" x14ac:dyDescent="0.25">
      <c r="B4382" s="17"/>
    </row>
    <row r="4383" spans="2:2" x14ac:dyDescent="0.25">
      <c r="B4383" s="17"/>
    </row>
    <row r="4384" spans="2:2" x14ac:dyDescent="0.25">
      <c r="B4384" s="17"/>
    </row>
    <row r="4385" spans="2:2" x14ac:dyDescent="0.25">
      <c r="B4385" s="17"/>
    </row>
    <row r="4386" spans="2:2" x14ac:dyDescent="0.25">
      <c r="B4386" s="17"/>
    </row>
    <row r="4387" spans="2:2" x14ac:dyDescent="0.25">
      <c r="B4387" s="17"/>
    </row>
    <row r="4388" spans="2:2" x14ac:dyDescent="0.25">
      <c r="B4388" s="17"/>
    </row>
    <row r="4389" spans="2:2" x14ac:dyDescent="0.25">
      <c r="B4389" s="17"/>
    </row>
    <row r="4390" spans="2:2" x14ac:dyDescent="0.25">
      <c r="B4390" s="17"/>
    </row>
    <row r="4391" spans="2:2" x14ac:dyDescent="0.25">
      <c r="B4391" s="17"/>
    </row>
    <row r="4392" spans="2:2" x14ac:dyDescent="0.25">
      <c r="B4392" s="17"/>
    </row>
    <row r="4393" spans="2:2" x14ac:dyDescent="0.25">
      <c r="B4393" s="17"/>
    </row>
    <row r="4394" spans="2:2" x14ac:dyDescent="0.25">
      <c r="B4394" s="17"/>
    </row>
    <row r="4395" spans="2:2" x14ac:dyDescent="0.25">
      <c r="B4395" s="17"/>
    </row>
    <row r="4396" spans="2:2" x14ac:dyDescent="0.25">
      <c r="B4396" s="17"/>
    </row>
    <row r="4397" spans="2:2" x14ac:dyDescent="0.25">
      <c r="B4397" s="17"/>
    </row>
    <row r="4398" spans="2:2" x14ac:dyDescent="0.25">
      <c r="B4398" s="17"/>
    </row>
    <row r="4399" spans="2:2" x14ac:dyDescent="0.25">
      <c r="B4399" s="17"/>
    </row>
    <row r="4400" spans="2:2" x14ac:dyDescent="0.25">
      <c r="B4400" s="17"/>
    </row>
    <row r="4401" spans="2:2" x14ac:dyDescent="0.25">
      <c r="B4401" s="17"/>
    </row>
    <row r="4402" spans="2:2" x14ac:dyDescent="0.25">
      <c r="B4402" s="17"/>
    </row>
    <row r="4403" spans="2:2" x14ac:dyDescent="0.25">
      <c r="B4403" s="17"/>
    </row>
    <row r="4404" spans="2:2" x14ac:dyDescent="0.25">
      <c r="B4404" s="17"/>
    </row>
    <row r="4405" spans="2:2" x14ac:dyDescent="0.25">
      <c r="B4405" s="17"/>
    </row>
    <row r="4406" spans="2:2" x14ac:dyDescent="0.25">
      <c r="B4406" s="17"/>
    </row>
    <row r="4407" spans="2:2" x14ac:dyDescent="0.25">
      <c r="B4407" s="17"/>
    </row>
    <row r="4408" spans="2:2" x14ac:dyDescent="0.25">
      <c r="B4408" s="17"/>
    </row>
    <row r="4409" spans="2:2" x14ac:dyDescent="0.25">
      <c r="B4409" s="17"/>
    </row>
    <row r="4410" spans="2:2" x14ac:dyDescent="0.25">
      <c r="B4410" s="17"/>
    </row>
    <row r="4411" spans="2:2" x14ac:dyDescent="0.25">
      <c r="B4411" s="17"/>
    </row>
    <row r="4412" spans="2:2" x14ac:dyDescent="0.25">
      <c r="B4412" s="17"/>
    </row>
    <row r="4413" spans="2:2" x14ac:dyDescent="0.25">
      <c r="B4413" s="17"/>
    </row>
    <row r="4414" spans="2:2" x14ac:dyDescent="0.25">
      <c r="B4414" s="17"/>
    </row>
    <row r="4415" spans="2:2" x14ac:dyDescent="0.25">
      <c r="B4415" s="17"/>
    </row>
    <row r="4416" spans="2:2" x14ac:dyDescent="0.25">
      <c r="B4416" s="17"/>
    </row>
    <row r="4417" spans="2:2" x14ac:dyDescent="0.25">
      <c r="B4417" s="17"/>
    </row>
    <row r="4418" spans="2:2" x14ac:dyDescent="0.25">
      <c r="B4418" s="17"/>
    </row>
    <row r="4419" spans="2:2" x14ac:dyDescent="0.25">
      <c r="B4419" s="17"/>
    </row>
    <row r="4420" spans="2:2" x14ac:dyDescent="0.25">
      <c r="B4420" s="17"/>
    </row>
    <row r="4421" spans="2:2" x14ac:dyDescent="0.25">
      <c r="B4421" s="17"/>
    </row>
    <row r="4422" spans="2:2" x14ac:dyDescent="0.25">
      <c r="B4422" s="17"/>
    </row>
    <row r="4423" spans="2:2" x14ac:dyDescent="0.25">
      <c r="B4423" s="17"/>
    </row>
    <row r="4424" spans="2:2" x14ac:dyDescent="0.25">
      <c r="B4424" s="17"/>
    </row>
    <row r="4425" spans="2:2" x14ac:dyDescent="0.25">
      <c r="B4425" s="17"/>
    </row>
    <row r="4426" spans="2:2" x14ac:dyDescent="0.25">
      <c r="B4426" s="17"/>
    </row>
    <row r="4427" spans="2:2" x14ac:dyDescent="0.25">
      <c r="B4427" s="17"/>
    </row>
    <row r="4428" spans="2:2" x14ac:dyDescent="0.25">
      <c r="B4428" s="17"/>
    </row>
    <row r="4429" spans="2:2" x14ac:dyDescent="0.25">
      <c r="B4429" s="17"/>
    </row>
    <row r="4430" spans="2:2" x14ac:dyDescent="0.25">
      <c r="B4430" s="17"/>
    </row>
    <row r="4431" spans="2:2" x14ac:dyDescent="0.25">
      <c r="B4431" s="17"/>
    </row>
    <row r="4432" spans="2:2" x14ac:dyDescent="0.25">
      <c r="B4432" s="17"/>
    </row>
    <row r="4433" spans="2:2" x14ac:dyDescent="0.25">
      <c r="B4433" s="17"/>
    </row>
    <row r="4434" spans="2:2" x14ac:dyDescent="0.25">
      <c r="B4434" s="17"/>
    </row>
    <row r="4435" spans="2:2" x14ac:dyDescent="0.25">
      <c r="B4435" s="17"/>
    </row>
    <row r="4436" spans="2:2" x14ac:dyDescent="0.25">
      <c r="B4436" s="17"/>
    </row>
    <row r="4437" spans="2:2" x14ac:dyDescent="0.25">
      <c r="B4437" s="17"/>
    </row>
    <row r="4438" spans="2:2" x14ac:dyDescent="0.25">
      <c r="B4438" s="17"/>
    </row>
    <row r="4439" spans="2:2" x14ac:dyDescent="0.25">
      <c r="B4439" s="17"/>
    </row>
    <row r="4440" spans="2:2" x14ac:dyDescent="0.25">
      <c r="B4440" s="17"/>
    </row>
    <row r="4441" spans="2:2" x14ac:dyDescent="0.25">
      <c r="B4441" s="17"/>
    </row>
    <row r="4442" spans="2:2" x14ac:dyDescent="0.25">
      <c r="B4442" s="17"/>
    </row>
    <row r="4443" spans="2:2" x14ac:dyDescent="0.25">
      <c r="B4443" s="17"/>
    </row>
    <row r="4444" spans="2:2" x14ac:dyDescent="0.25">
      <c r="B4444" s="17"/>
    </row>
    <row r="4445" spans="2:2" x14ac:dyDescent="0.25">
      <c r="B4445" s="17"/>
    </row>
    <row r="4446" spans="2:2" x14ac:dyDescent="0.25">
      <c r="B4446" s="17"/>
    </row>
    <row r="4447" spans="2:2" x14ac:dyDescent="0.25">
      <c r="B4447" s="17"/>
    </row>
    <row r="4448" spans="2:2" x14ac:dyDescent="0.25">
      <c r="B4448" s="17"/>
    </row>
    <row r="4449" spans="2:2" x14ac:dyDescent="0.25">
      <c r="B4449" s="17"/>
    </row>
    <row r="4450" spans="2:2" x14ac:dyDescent="0.25">
      <c r="B4450" s="17"/>
    </row>
    <row r="4451" spans="2:2" x14ac:dyDescent="0.25">
      <c r="B4451" s="17"/>
    </row>
    <row r="4452" spans="2:2" x14ac:dyDescent="0.25">
      <c r="B4452" s="17"/>
    </row>
    <row r="4453" spans="2:2" x14ac:dyDescent="0.25">
      <c r="B4453" s="17"/>
    </row>
    <row r="4454" spans="2:2" x14ac:dyDescent="0.25">
      <c r="B4454" s="17"/>
    </row>
    <row r="4455" spans="2:2" x14ac:dyDescent="0.25">
      <c r="B4455" s="17"/>
    </row>
    <row r="4456" spans="2:2" x14ac:dyDescent="0.25">
      <c r="B4456" s="17"/>
    </row>
    <row r="4457" spans="2:2" x14ac:dyDescent="0.25">
      <c r="B4457" s="17"/>
    </row>
    <row r="4458" spans="2:2" x14ac:dyDescent="0.25">
      <c r="B4458" s="17"/>
    </row>
    <row r="4459" spans="2:2" x14ac:dyDescent="0.25">
      <c r="B4459" s="17"/>
    </row>
    <row r="4460" spans="2:2" x14ac:dyDescent="0.25">
      <c r="B4460" s="17"/>
    </row>
    <row r="4461" spans="2:2" x14ac:dyDescent="0.25">
      <c r="B4461" s="17"/>
    </row>
    <row r="4462" spans="2:2" x14ac:dyDescent="0.25">
      <c r="B4462" s="17"/>
    </row>
    <row r="4463" spans="2:2" x14ac:dyDescent="0.25">
      <c r="B4463" s="17"/>
    </row>
    <row r="4464" spans="2:2" x14ac:dyDescent="0.25">
      <c r="B4464" s="17"/>
    </row>
    <row r="4465" spans="2:2" x14ac:dyDescent="0.25">
      <c r="B4465" s="17"/>
    </row>
    <row r="4466" spans="2:2" x14ac:dyDescent="0.25">
      <c r="B4466" s="17"/>
    </row>
    <row r="4467" spans="2:2" x14ac:dyDescent="0.25">
      <c r="B4467" s="17"/>
    </row>
    <row r="4468" spans="2:2" x14ac:dyDescent="0.25">
      <c r="B4468" s="17"/>
    </row>
    <row r="4469" spans="2:2" x14ac:dyDescent="0.25">
      <c r="B4469" s="17"/>
    </row>
    <row r="4470" spans="2:2" x14ac:dyDescent="0.25">
      <c r="B4470" s="17"/>
    </row>
    <row r="4471" spans="2:2" x14ac:dyDescent="0.25">
      <c r="B4471" s="17"/>
    </row>
    <row r="4472" spans="2:2" x14ac:dyDescent="0.25">
      <c r="B4472" s="17"/>
    </row>
    <row r="4473" spans="2:2" x14ac:dyDescent="0.25">
      <c r="B4473" s="17"/>
    </row>
    <row r="4474" spans="2:2" x14ac:dyDescent="0.25">
      <c r="B4474" s="17"/>
    </row>
    <row r="4475" spans="2:2" x14ac:dyDescent="0.25">
      <c r="B4475" s="17"/>
    </row>
    <row r="4476" spans="2:2" x14ac:dyDescent="0.25">
      <c r="B4476" s="17"/>
    </row>
    <row r="4477" spans="2:2" x14ac:dyDescent="0.25">
      <c r="B4477" s="17"/>
    </row>
    <row r="4478" spans="2:2" x14ac:dyDescent="0.25">
      <c r="B4478" s="17"/>
    </row>
    <row r="4479" spans="2:2" x14ac:dyDescent="0.25">
      <c r="B4479" s="17"/>
    </row>
    <row r="4480" spans="2:2" x14ac:dyDescent="0.25">
      <c r="B4480" s="17"/>
    </row>
    <row r="4481" spans="2:2" x14ac:dyDescent="0.25">
      <c r="B4481" s="17"/>
    </row>
    <row r="4482" spans="2:2" x14ac:dyDescent="0.25">
      <c r="B4482" s="17"/>
    </row>
    <row r="4483" spans="2:2" x14ac:dyDescent="0.25">
      <c r="B4483" s="17"/>
    </row>
    <row r="4484" spans="2:2" x14ac:dyDescent="0.25">
      <c r="B4484" s="17"/>
    </row>
    <row r="4485" spans="2:2" x14ac:dyDescent="0.25">
      <c r="B4485" s="17"/>
    </row>
    <row r="4486" spans="2:2" x14ac:dyDescent="0.25">
      <c r="B4486" s="17"/>
    </row>
    <row r="4487" spans="2:2" x14ac:dyDescent="0.25">
      <c r="B4487" s="17"/>
    </row>
    <row r="4488" spans="2:2" x14ac:dyDescent="0.25">
      <c r="B4488" s="17"/>
    </row>
    <row r="4489" spans="2:2" x14ac:dyDescent="0.25">
      <c r="B4489" s="17"/>
    </row>
    <row r="4490" spans="2:2" x14ac:dyDescent="0.25">
      <c r="B4490" s="17"/>
    </row>
    <row r="4491" spans="2:2" x14ac:dyDescent="0.25">
      <c r="B4491" s="17"/>
    </row>
    <row r="4492" spans="2:2" x14ac:dyDescent="0.25">
      <c r="B4492" s="17"/>
    </row>
    <row r="4493" spans="2:2" x14ac:dyDescent="0.25">
      <c r="B4493" s="17"/>
    </row>
    <row r="4494" spans="2:2" x14ac:dyDescent="0.25">
      <c r="B4494" s="17"/>
    </row>
    <row r="4495" spans="2:2" x14ac:dyDescent="0.25">
      <c r="B4495" s="17"/>
    </row>
    <row r="4496" spans="2:2" x14ac:dyDescent="0.25">
      <c r="B4496" s="17"/>
    </row>
    <row r="4497" spans="2:2" x14ac:dyDescent="0.25">
      <c r="B4497" s="17"/>
    </row>
    <row r="4498" spans="2:2" x14ac:dyDescent="0.25">
      <c r="B4498" s="17"/>
    </row>
    <row r="4499" spans="2:2" x14ac:dyDescent="0.25">
      <c r="B4499" s="17"/>
    </row>
    <row r="4500" spans="2:2" x14ac:dyDescent="0.25">
      <c r="B4500" s="17"/>
    </row>
    <row r="4501" spans="2:2" x14ac:dyDescent="0.25">
      <c r="B4501" s="17"/>
    </row>
    <row r="4502" spans="2:2" x14ac:dyDescent="0.25">
      <c r="B4502" s="17"/>
    </row>
    <row r="4503" spans="2:2" x14ac:dyDescent="0.25">
      <c r="B4503" s="17"/>
    </row>
    <row r="4504" spans="2:2" x14ac:dyDescent="0.25">
      <c r="B4504" s="17"/>
    </row>
    <row r="4505" spans="2:2" x14ac:dyDescent="0.25">
      <c r="B4505" s="17"/>
    </row>
    <row r="4506" spans="2:2" x14ac:dyDescent="0.25">
      <c r="B4506" s="17"/>
    </row>
    <row r="4507" spans="2:2" x14ac:dyDescent="0.25">
      <c r="B4507" s="17"/>
    </row>
    <row r="4508" spans="2:2" x14ac:dyDescent="0.25">
      <c r="B4508" s="17"/>
    </row>
    <row r="4509" spans="2:2" x14ac:dyDescent="0.25">
      <c r="B4509" s="17"/>
    </row>
    <row r="4510" spans="2:2" x14ac:dyDescent="0.25">
      <c r="B4510" s="17"/>
    </row>
    <row r="4511" spans="2:2" x14ac:dyDescent="0.25">
      <c r="B4511" s="17"/>
    </row>
    <row r="4512" spans="2:2" x14ac:dyDescent="0.25">
      <c r="B4512" s="17"/>
    </row>
    <row r="4513" spans="2:2" x14ac:dyDescent="0.25">
      <c r="B4513" s="17"/>
    </row>
    <row r="4514" spans="2:2" x14ac:dyDescent="0.25">
      <c r="B4514" s="17"/>
    </row>
    <row r="4515" spans="2:2" x14ac:dyDescent="0.25">
      <c r="B4515" s="17"/>
    </row>
    <row r="4516" spans="2:2" x14ac:dyDescent="0.25">
      <c r="B4516" s="17"/>
    </row>
    <row r="4517" spans="2:2" x14ac:dyDescent="0.25">
      <c r="B4517" s="17"/>
    </row>
    <row r="4518" spans="2:2" x14ac:dyDescent="0.25">
      <c r="B4518" s="17"/>
    </row>
    <row r="4519" spans="2:2" x14ac:dyDescent="0.25">
      <c r="B4519" s="17"/>
    </row>
    <row r="4520" spans="2:2" x14ac:dyDescent="0.25">
      <c r="B4520" s="17"/>
    </row>
    <row r="4521" spans="2:2" x14ac:dyDescent="0.25">
      <c r="B4521" s="17"/>
    </row>
    <row r="4522" spans="2:2" x14ac:dyDescent="0.25">
      <c r="B4522" s="17"/>
    </row>
    <row r="4523" spans="2:2" x14ac:dyDescent="0.25">
      <c r="B4523" s="17"/>
    </row>
    <row r="4524" spans="2:2" x14ac:dyDescent="0.25">
      <c r="B4524" s="17"/>
    </row>
    <row r="4525" spans="2:2" x14ac:dyDescent="0.25">
      <c r="B4525" s="17"/>
    </row>
    <row r="4526" spans="2:2" x14ac:dyDescent="0.25">
      <c r="B4526" s="17"/>
    </row>
    <row r="4527" spans="2:2" x14ac:dyDescent="0.25">
      <c r="B4527" s="17"/>
    </row>
    <row r="4528" spans="2:2" x14ac:dyDescent="0.25">
      <c r="B4528" s="17"/>
    </row>
    <row r="4529" spans="2:2" x14ac:dyDescent="0.25">
      <c r="B4529" s="17"/>
    </row>
    <row r="4530" spans="2:2" x14ac:dyDescent="0.25">
      <c r="B4530" s="17"/>
    </row>
    <row r="4531" spans="2:2" x14ac:dyDescent="0.25">
      <c r="B4531" s="17"/>
    </row>
    <row r="4532" spans="2:2" x14ac:dyDescent="0.25">
      <c r="B4532" s="17"/>
    </row>
    <row r="4533" spans="2:2" x14ac:dyDescent="0.25">
      <c r="B4533" s="17"/>
    </row>
    <row r="4534" spans="2:2" x14ac:dyDescent="0.25">
      <c r="B4534" s="17"/>
    </row>
    <row r="4535" spans="2:2" x14ac:dyDescent="0.25">
      <c r="B4535" s="17"/>
    </row>
    <row r="4536" spans="2:2" x14ac:dyDescent="0.25">
      <c r="B4536" s="17"/>
    </row>
    <row r="4537" spans="2:2" x14ac:dyDescent="0.25">
      <c r="B4537" s="17"/>
    </row>
    <row r="4538" spans="2:2" x14ac:dyDescent="0.25">
      <c r="B4538" s="17"/>
    </row>
    <row r="4539" spans="2:2" x14ac:dyDescent="0.25">
      <c r="B4539" s="17"/>
    </row>
    <row r="4540" spans="2:2" x14ac:dyDescent="0.25">
      <c r="B4540" s="17"/>
    </row>
    <row r="4541" spans="2:2" x14ac:dyDescent="0.25">
      <c r="B4541" s="17"/>
    </row>
    <row r="4542" spans="2:2" x14ac:dyDescent="0.25">
      <c r="B4542" s="17"/>
    </row>
    <row r="4543" spans="2:2" x14ac:dyDescent="0.25">
      <c r="B4543" s="17"/>
    </row>
    <row r="4544" spans="2:2" x14ac:dyDescent="0.25">
      <c r="B4544" s="17"/>
    </row>
    <row r="4545" spans="2:2" x14ac:dyDescent="0.25">
      <c r="B4545" s="17"/>
    </row>
    <row r="4546" spans="2:2" x14ac:dyDescent="0.25">
      <c r="B4546" s="17"/>
    </row>
    <row r="4547" spans="2:2" x14ac:dyDescent="0.25">
      <c r="B4547" s="17"/>
    </row>
    <row r="4548" spans="2:2" x14ac:dyDescent="0.25">
      <c r="B4548" s="17"/>
    </row>
    <row r="4549" spans="2:2" x14ac:dyDescent="0.25">
      <c r="B4549" s="17"/>
    </row>
    <row r="4550" spans="2:2" x14ac:dyDescent="0.25">
      <c r="B4550" s="17"/>
    </row>
    <row r="4551" spans="2:2" x14ac:dyDescent="0.25">
      <c r="B4551" s="17"/>
    </row>
    <row r="4552" spans="2:2" x14ac:dyDescent="0.25">
      <c r="B4552" s="17"/>
    </row>
    <row r="4553" spans="2:2" x14ac:dyDescent="0.25">
      <c r="B4553" s="17"/>
    </row>
    <row r="4554" spans="2:2" x14ac:dyDescent="0.25">
      <c r="B4554" s="17"/>
    </row>
    <row r="4555" spans="2:2" x14ac:dyDescent="0.25">
      <c r="B4555" s="17"/>
    </row>
    <row r="4556" spans="2:2" x14ac:dyDescent="0.25">
      <c r="B4556" s="17"/>
    </row>
    <row r="4557" spans="2:2" x14ac:dyDescent="0.25">
      <c r="B4557" s="17"/>
    </row>
    <row r="4558" spans="2:2" x14ac:dyDescent="0.25">
      <c r="B4558" s="17"/>
    </row>
    <row r="4559" spans="2:2" x14ac:dyDescent="0.25">
      <c r="B4559" s="17"/>
    </row>
    <row r="4560" spans="2:2" x14ac:dyDescent="0.25">
      <c r="B4560" s="17"/>
    </row>
    <row r="4561" spans="2:2" x14ac:dyDescent="0.25">
      <c r="B4561" s="17"/>
    </row>
    <row r="4562" spans="2:2" x14ac:dyDescent="0.25">
      <c r="B4562" s="17"/>
    </row>
    <row r="4563" spans="2:2" x14ac:dyDescent="0.25">
      <c r="B4563" s="17"/>
    </row>
    <row r="4564" spans="2:2" x14ac:dyDescent="0.25">
      <c r="B4564" s="17"/>
    </row>
    <row r="4565" spans="2:2" x14ac:dyDescent="0.25">
      <c r="B4565" s="17"/>
    </row>
    <row r="4566" spans="2:2" x14ac:dyDescent="0.25">
      <c r="B4566" s="17"/>
    </row>
    <row r="4567" spans="2:2" x14ac:dyDescent="0.25">
      <c r="B4567" s="17"/>
    </row>
    <row r="4568" spans="2:2" x14ac:dyDescent="0.25">
      <c r="B4568" s="17"/>
    </row>
    <row r="4569" spans="2:2" x14ac:dyDescent="0.25">
      <c r="B4569" s="17"/>
    </row>
    <row r="4570" spans="2:2" x14ac:dyDescent="0.25">
      <c r="B4570" s="17"/>
    </row>
    <row r="4571" spans="2:2" x14ac:dyDescent="0.25">
      <c r="B4571" s="17"/>
    </row>
    <row r="4572" spans="2:2" x14ac:dyDescent="0.25">
      <c r="B4572" s="17"/>
    </row>
    <row r="4573" spans="2:2" x14ac:dyDescent="0.25">
      <c r="B4573" s="17"/>
    </row>
    <row r="4574" spans="2:2" x14ac:dyDescent="0.25">
      <c r="B4574" s="17"/>
    </row>
    <row r="4575" spans="2:2" x14ac:dyDescent="0.25">
      <c r="B4575" s="17"/>
    </row>
    <row r="4576" spans="2:2" x14ac:dyDescent="0.25">
      <c r="B4576" s="17"/>
    </row>
    <row r="4577" spans="2:2" x14ac:dyDescent="0.25">
      <c r="B4577" s="17"/>
    </row>
    <row r="4578" spans="2:2" x14ac:dyDescent="0.25">
      <c r="B4578" s="17"/>
    </row>
    <row r="4579" spans="2:2" x14ac:dyDescent="0.25">
      <c r="B4579" s="17"/>
    </row>
    <row r="4580" spans="2:2" x14ac:dyDescent="0.25">
      <c r="B4580" s="17"/>
    </row>
    <row r="4581" spans="2:2" x14ac:dyDescent="0.25">
      <c r="B4581" s="17"/>
    </row>
    <row r="4582" spans="2:2" x14ac:dyDescent="0.25">
      <c r="B4582" s="17"/>
    </row>
    <row r="4583" spans="2:2" x14ac:dyDescent="0.25">
      <c r="B4583" s="17"/>
    </row>
    <row r="4584" spans="2:2" x14ac:dyDescent="0.25">
      <c r="B4584" s="17"/>
    </row>
    <row r="4585" spans="2:2" x14ac:dyDescent="0.25">
      <c r="B4585" s="17"/>
    </row>
    <row r="4586" spans="2:2" x14ac:dyDescent="0.25">
      <c r="B4586" s="17"/>
    </row>
    <row r="4587" spans="2:2" x14ac:dyDescent="0.25">
      <c r="B4587" s="17"/>
    </row>
    <row r="4588" spans="2:2" x14ac:dyDescent="0.25">
      <c r="B4588" s="17"/>
    </row>
    <row r="4589" spans="2:2" x14ac:dyDescent="0.25">
      <c r="B4589" s="17"/>
    </row>
    <row r="4590" spans="2:2" x14ac:dyDescent="0.25">
      <c r="B4590" s="17"/>
    </row>
    <row r="4591" spans="2:2" x14ac:dyDescent="0.25">
      <c r="B4591" s="17"/>
    </row>
    <row r="4592" spans="2:2" x14ac:dyDescent="0.25">
      <c r="B4592" s="17"/>
    </row>
    <row r="4593" spans="2:2" x14ac:dyDescent="0.25">
      <c r="B4593" s="17"/>
    </row>
    <row r="4594" spans="2:2" x14ac:dyDescent="0.25">
      <c r="B4594" s="17"/>
    </row>
    <row r="4595" spans="2:2" x14ac:dyDescent="0.25">
      <c r="B4595" s="17"/>
    </row>
    <row r="4596" spans="2:2" x14ac:dyDescent="0.25">
      <c r="B4596" s="17"/>
    </row>
    <row r="4597" spans="2:2" x14ac:dyDescent="0.25">
      <c r="B4597" s="17"/>
    </row>
    <row r="4598" spans="2:2" x14ac:dyDescent="0.25">
      <c r="B4598" s="17"/>
    </row>
    <row r="4599" spans="2:2" x14ac:dyDescent="0.25">
      <c r="B4599" s="17"/>
    </row>
    <row r="4600" spans="2:2" x14ac:dyDescent="0.25">
      <c r="B4600" s="17"/>
    </row>
    <row r="4601" spans="2:2" x14ac:dyDescent="0.25">
      <c r="B4601" s="17"/>
    </row>
    <row r="4602" spans="2:2" x14ac:dyDescent="0.25">
      <c r="B4602" s="17"/>
    </row>
    <row r="4603" spans="2:2" x14ac:dyDescent="0.25">
      <c r="B4603" s="17"/>
    </row>
    <row r="4604" spans="2:2" x14ac:dyDescent="0.25">
      <c r="B4604" s="17"/>
    </row>
    <row r="4605" spans="2:2" x14ac:dyDescent="0.25">
      <c r="B4605" s="17"/>
    </row>
    <row r="4606" spans="2:2" x14ac:dyDescent="0.25">
      <c r="B4606" s="17"/>
    </row>
    <row r="4607" spans="2:2" x14ac:dyDescent="0.25">
      <c r="B4607" s="17"/>
    </row>
    <row r="4608" spans="2:2" x14ac:dyDescent="0.25">
      <c r="B4608" s="17"/>
    </row>
    <row r="4609" spans="2:2" x14ac:dyDescent="0.25">
      <c r="B4609" s="17"/>
    </row>
    <row r="4610" spans="2:2" x14ac:dyDescent="0.25">
      <c r="B4610" s="17"/>
    </row>
    <row r="4611" spans="2:2" x14ac:dyDescent="0.25">
      <c r="B4611" s="17"/>
    </row>
    <row r="4612" spans="2:2" x14ac:dyDescent="0.25">
      <c r="B4612" s="17"/>
    </row>
    <row r="4613" spans="2:2" x14ac:dyDescent="0.25">
      <c r="B4613" s="17"/>
    </row>
    <row r="4614" spans="2:2" x14ac:dyDescent="0.25">
      <c r="B4614" s="17"/>
    </row>
    <row r="4615" spans="2:2" x14ac:dyDescent="0.25">
      <c r="B4615" s="17"/>
    </row>
    <row r="4616" spans="2:2" x14ac:dyDescent="0.25">
      <c r="B4616" s="17"/>
    </row>
    <row r="4617" spans="2:2" x14ac:dyDescent="0.25">
      <c r="B4617" s="17"/>
    </row>
    <row r="4618" spans="2:2" x14ac:dyDescent="0.25">
      <c r="B4618" s="17"/>
    </row>
    <row r="4619" spans="2:2" x14ac:dyDescent="0.25">
      <c r="B4619" s="17"/>
    </row>
    <row r="4620" spans="2:2" x14ac:dyDescent="0.25">
      <c r="B4620" s="17"/>
    </row>
    <row r="4621" spans="2:2" x14ac:dyDescent="0.25">
      <c r="B4621" s="17"/>
    </row>
    <row r="4622" spans="2:2" x14ac:dyDescent="0.25">
      <c r="B4622" s="17"/>
    </row>
    <row r="4623" spans="2:2" x14ac:dyDescent="0.25">
      <c r="B4623" s="17"/>
    </row>
    <row r="4624" spans="2:2" x14ac:dyDescent="0.25">
      <c r="B4624" s="17"/>
    </row>
    <row r="4625" spans="2:2" x14ac:dyDescent="0.25">
      <c r="B4625" s="17"/>
    </row>
    <row r="4626" spans="2:2" x14ac:dyDescent="0.25">
      <c r="B4626" s="17"/>
    </row>
    <row r="4627" spans="2:2" x14ac:dyDescent="0.25">
      <c r="B4627" s="17"/>
    </row>
    <row r="4628" spans="2:2" x14ac:dyDescent="0.25">
      <c r="B4628" s="17"/>
    </row>
    <row r="4629" spans="2:2" x14ac:dyDescent="0.25">
      <c r="B4629" s="17"/>
    </row>
    <row r="4630" spans="2:2" x14ac:dyDescent="0.25">
      <c r="B4630" s="17"/>
    </row>
    <row r="4631" spans="2:2" x14ac:dyDescent="0.25">
      <c r="B4631" s="17"/>
    </row>
    <row r="4632" spans="2:2" x14ac:dyDescent="0.25">
      <c r="B4632" s="17"/>
    </row>
    <row r="4633" spans="2:2" x14ac:dyDescent="0.25">
      <c r="B4633" s="17"/>
    </row>
    <row r="4634" spans="2:2" x14ac:dyDescent="0.25">
      <c r="B4634" s="17"/>
    </row>
    <row r="4635" spans="2:2" x14ac:dyDescent="0.25">
      <c r="B4635" s="17"/>
    </row>
    <row r="4636" spans="2:2" x14ac:dyDescent="0.25">
      <c r="B4636" s="17"/>
    </row>
    <row r="4637" spans="2:2" x14ac:dyDescent="0.25">
      <c r="B4637" s="17"/>
    </row>
    <row r="4638" spans="2:2" x14ac:dyDescent="0.25">
      <c r="B4638" s="17"/>
    </row>
    <row r="4639" spans="2:2" x14ac:dyDescent="0.25">
      <c r="B4639" s="17"/>
    </row>
    <row r="4640" spans="2:2" x14ac:dyDescent="0.25">
      <c r="B4640" s="17"/>
    </row>
    <row r="4641" spans="2:2" x14ac:dyDescent="0.25">
      <c r="B4641" s="17"/>
    </row>
    <row r="4642" spans="2:2" x14ac:dyDescent="0.25">
      <c r="B4642" s="17"/>
    </row>
    <row r="4643" spans="2:2" x14ac:dyDescent="0.25">
      <c r="B4643" s="17"/>
    </row>
    <row r="4644" spans="2:2" x14ac:dyDescent="0.25">
      <c r="B4644" s="17"/>
    </row>
    <row r="4645" spans="2:2" x14ac:dyDescent="0.25">
      <c r="B4645" s="17"/>
    </row>
    <row r="4646" spans="2:2" x14ac:dyDescent="0.25">
      <c r="B4646" s="17"/>
    </row>
    <row r="4647" spans="2:2" x14ac:dyDescent="0.25">
      <c r="B4647" s="17"/>
    </row>
    <row r="4648" spans="2:2" x14ac:dyDescent="0.25">
      <c r="B4648" s="17"/>
    </row>
    <row r="4649" spans="2:2" x14ac:dyDescent="0.25">
      <c r="B4649" s="17"/>
    </row>
    <row r="4650" spans="2:2" x14ac:dyDescent="0.25">
      <c r="B4650" s="17"/>
    </row>
    <row r="4651" spans="2:2" x14ac:dyDescent="0.25">
      <c r="B4651" s="17"/>
    </row>
    <row r="4652" spans="2:2" x14ac:dyDescent="0.25">
      <c r="B4652" s="17"/>
    </row>
    <row r="4653" spans="2:2" x14ac:dyDescent="0.25">
      <c r="B4653" s="17"/>
    </row>
    <row r="4654" spans="2:2" x14ac:dyDescent="0.25">
      <c r="B4654" s="17"/>
    </row>
    <row r="4655" spans="2:2" x14ac:dyDescent="0.25">
      <c r="B4655" s="17"/>
    </row>
    <row r="4656" spans="2:2" x14ac:dyDescent="0.25">
      <c r="B4656" s="17"/>
    </row>
    <row r="4657" spans="2:2" x14ac:dyDescent="0.25">
      <c r="B4657" s="17"/>
    </row>
    <row r="4658" spans="2:2" x14ac:dyDescent="0.25">
      <c r="B4658" s="17"/>
    </row>
    <row r="4659" spans="2:2" x14ac:dyDescent="0.25">
      <c r="B4659" s="17"/>
    </row>
    <row r="4660" spans="2:2" x14ac:dyDescent="0.25">
      <c r="B4660" s="17"/>
    </row>
    <row r="4661" spans="2:2" x14ac:dyDescent="0.25">
      <c r="B4661" s="17"/>
    </row>
    <row r="4662" spans="2:2" x14ac:dyDescent="0.25">
      <c r="B4662" s="17"/>
    </row>
    <row r="4663" spans="2:2" x14ac:dyDescent="0.25">
      <c r="B4663" s="17"/>
    </row>
    <row r="4664" spans="2:2" x14ac:dyDescent="0.25">
      <c r="B4664" s="17"/>
    </row>
    <row r="4665" spans="2:2" x14ac:dyDescent="0.25">
      <c r="B4665" s="17"/>
    </row>
    <row r="4666" spans="2:2" x14ac:dyDescent="0.25">
      <c r="B4666" s="17"/>
    </row>
    <row r="4667" spans="2:2" x14ac:dyDescent="0.25">
      <c r="B4667" s="17"/>
    </row>
    <row r="4668" spans="2:2" x14ac:dyDescent="0.25">
      <c r="B4668" s="17"/>
    </row>
    <row r="4669" spans="2:2" x14ac:dyDescent="0.25">
      <c r="B4669" s="17"/>
    </row>
    <row r="4670" spans="2:2" x14ac:dyDescent="0.25">
      <c r="B4670" s="17"/>
    </row>
    <row r="4671" spans="2:2" x14ac:dyDescent="0.25">
      <c r="B4671" s="17"/>
    </row>
    <row r="4672" spans="2:2" x14ac:dyDescent="0.25">
      <c r="B4672" s="17"/>
    </row>
    <row r="4673" spans="2:2" x14ac:dyDescent="0.25">
      <c r="B4673" s="17"/>
    </row>
    <row r="4674" spans="2:2" x14ac:dyDescent="0.25">
      <c r="B4674" s="17"/>
    </row>
    <row r="4675" spans="2:2" x14ac:dyDescent="0.25">
      <c r="B4675" s="17"/>
    </row>
    <row r="4676" spans="2:2" x14ac:dyDescent="0.25">
      <c r="B4676" s="17"/>
    </row>
    <row r="4677" spans="2:2" x14ac:dyDescent="0.25">
      <c r="B4677" s="17"/>
    </row>
    <row r="4678" spans="2:2" x14ac:dyDescent="0.25">
      <c r="B4678" s="17"/>
    </row>
    <row r="4679" spans="2:2" x14ac:dyDescent="0.25">
      <c r="B4679" s="17"/>
    </row>
    <row r="4680" spans="2:2" x14ac:dyDescent="0.25">
      <c r="B4680" s="17"/>
    </row>
    <row r="4681" spans="2:2" x14ac:dyDescent="0.25">
      <c r="B4681" s="17"/>
    </row>
    <row r="4682" spans="2:2" x14ac:dyDescent="0.25">
      <c r="B4682" s="17"/>
    </row>
    <row r="4683" spans="2:2" x14ac:dyDescent="0.25">
      <c r="B4683" s="17"/>
    </row>
    <row r="4684" spans="2:2" x14ac:dyDescent="0.25">
      <c r="B4684" s="17"/>
    </row>
    <row r="4685" spans="2:2" x14ac:dyDescent="0.25">
      <c r="B4685" s="17"/>
    </row>
    <row r="4686" spans="2:2" x14ac:dyDescent="0.25">
      <c r="B4686" s="17"/>
    </row>
    <row r="4687" spans="2:2" x14ac:dyDescent="0.25">
      <c r="B4687" s="17"/>
    </row>
    <row r="4688" spans="2:2" x14ac:dyDescent="0.25">
      <c r="B4688" s="17"/>
    </row>
    <row r="4689" spans="2:2" x14ac:dyDescent="0.25">
      <c r="B4689" s="17"/>
    </row>
    <row r="4690" spans="2:2" x14ac:dyDescent="0.25">
      <c r="B4690" s="17"/>
    </row>
    <row r="4691" spans="2:2" x14ac:dyDescent="0.25">
      <c r="B4691" s="17"/>
    </row>
    <row r="4692" spans="2:2" x14ac:dyDescent="0.25">
      <c r="B4692" s="17"/>
    </row>
    <row r="4693" spans="2:2" x14ac:dyDescent="0.25">
      <c r="B4693" s="17"/>
    </row>
    <row r="4694" spans="2:2" x14ac:dyDescent="0.25">
      <c r="B4694" s="17"/>
    </row>
    <row r="4695" spans="2:2" x14ac:dyDescent="0.25">
      <c r="B4695" s="17"/>
    </row>
    <row r="4696" spans="2:2" x14ac:dyDescent="0.25">
      <c r="B4696" s="17"/>
    </row>
    <row r="4697" spans="2:2" x14ac:dyDescent="0.25">
      <c r="B4697" s="17"/>
    </row>
    <row r="4698" spans="2:2" x14ac:dyDescent="0.25">
      <c r="B4698" s="17"/>
    </row>
    <row r="4699" spans="2:2" x14ac:dyDescent="0.25">
      <c r="B4699" s="17"/>
    </row>
    <row r="4700" spans="2:2" x14ac:dyDescent="0.25">
      <c r="B4700" s="17"/>
    </row>
    <row r="4701" spans="2:2" x14ac:dyDescent="0.25">
      <c r="B4701" s="17"/>
    </row>
    <row r="4702" spans="2:2" x14ac:dyDescent="0.25">
      <c r="B4702" s="17"/>
    </row>
    <row r="4703" spans="2:2" x14ac:dyDescent="0.25">
      <c r="B4703" s="17"/>
    </row>
    <row r="4704" spans="2:2" x14ac:dyDescent="0.25">
      <c r="B4704" s="17"/>
    </row>
    <row r="4705" spans="2:2" x14ac:dyDescent="0.25">
      <c r="B4705" s="17"/>
    </row>
    <row r="4706" spans="2:2" x14ac:dyDescent="0.25">
      <c r="B4706" s="17"/>
    </row>
    <row r="4707" spans="2:2" x14ac:dyDescent="0.25">
      <c r="B4707" s="17"/>
    </row>
    <row r="4708" spans="2:2" x14ac:dyDescent="0.25">
      <c r="B4708" s="17"/>
    </row>
    <row r="4709" spans="2:2" x14ac:dyDescent="0.25">
      <c r="B4709" s="17"/>
    </row>
    <row r="4710" spans="2:2" x14ac:dyDescent="0.25">
      <c r="B4710" s="17"/>
    </row>
    <row r="4711" spans="2:2" x14ac:dyDescent="0.25">
      <c r="B4711" s="17"/>
    </row>
    <row r="4712" spans="2:2" x14ac:dyDescent="0.25">
      <c r="B4712" s="17"/>
    </row>
    <row r="4713" spans="2:2" x14ac:dyDescent="0.25">
      <c r="B4713" s="17"/>
    </row>
    <row r="4714" spans="2:2" x14ac:dyDescent="0.25">
      <c r="B4714" s="17"/>
    </row>
    <row r="4715" spans="2:2" x14ac:dyDescent="0.25">
      <c r="B4715" s="17"/>
    </row>
    <row r="4716" spans="2:2" x14ac:dyDescent="0.25">
      <c r="B4716" s="17"/>
    </row>
    <row r="4717" spans="2:2" x14ac:dyDescent="0.25">
      <c r="B4717" s="17"/>
    </row>
    <row r="4718" spans="2:2" x14ac:dyDescent="0.25">
      <c r="B4718" s="17"/>
    </row>
    <row r="4719" spans="2:2" x14ac:dyDescent="0.25">
      <c r="B4719" s="17"/>
    </row>
    <row r="4720" spans="2:2" x14ac:dyDescent="0.25">
      <c r="B4720" s="17"/>
    </row>
    <row r="4721" spans="2:2" x14ac:dyDescent="0.25">
      <c r="B4721" s="17"/>
    </row>
    <row r="4722" spans="2:2" x14ac:dyDescent="0.25">
      <c r="B4722" s="17"/>
    </row>
    <row r="4723" spans="2:2" x14ac:dyDescent="0.25">
      <c r="B4723" s="17"/>
    </row>
    <row r="4724" spans="2:2" x14ac:dyDescent="0.25">
      <c r="B4724" s="17"/>
    </row>
    <row r="4725" spans="2:2" x14ac:dyDescent="0.25">
      <c r="B4725" s="17"/>
    </row>
    <row r="4726" spans="2:2" x14ac:dyDescent="0.25">
      <c r="B4726" s="17"/>
    </row>
    <row r="4727" spans="2:2" x14ac:dyDescent="0.25">
      <c r="B4727" s="17"/>
    </row>
    <row r="4728" spans="2:2" x14ac:dyDescent="0.25">
      <c r="B4728" s="17"/>
    </row>
    <row r="4729" spans="2:2" x14ac:dyDescent="0.25">
      <c r="B4729" s="17"/>
    </row>
    <row r="4730" spans="2:2" x14ac:dyDescent="0.25">
      <c r="B4730" s="17"/>
    </row>
    <row r="4731" spans="2:2" x14ac:dyDescent="0.25">
      <c r="B4731" s="17"/>
    </row>
    <row r="4732" spans="2:2" x14ac:dyDescent="0.25">
      <c r="B4732" s="17"/>
    </row>
    <row r="4733" spans="2:2" x14ac:dyDescent="0.25">
      <c r="B4733" s="17"/>
    </row>
    <row r="4734" spans="2:2" x14ac:dyDescent="0.25">
      <c r="B4734" s="17"/>
    </row>
    <row r="4735" spans="2:2" x14ac:dyDescent="0.25">
      <c r="B4735" s="17"/>
    </row>
    <row r="4736" spans="2:2" x14ac:dyDescent="0.25">
      <c r="B4736" s="17"/>
    </row>
    <row r="4737" spans="2:2" x14ac:dyDescent="0.25">
      <c r="B4737" s="17"/>
    </row>
    <row r="4738" spans="2:2" x14ac:dyDescent="0.25">
      <c r="B4738" s="17"/>
    </row>
    <row r="4739" spans="2:2" x14ac:dyDescent="0.25">
      <c r="B4739" s="17"/>
    </row>
    <row r="4740" spans="2:2" x14ac:dyDescent="0.25">
      <c r="B4740" s="17"/>
    </row>
    <row r="4741" spans="2:2" x14ac:dyDescent="0.25">
      <c r="B4741" s="17"/>
    </row>
    <row r="4742" spans="2:2" x14ac:dyDescent="0.25">
      <c r="B4742" s="17"/>
    </row>
    <row r="4743" spans="2:2" x14ac:dyDescent="0.25">
      <c r="B4743" s="17"/>
    </row>
    <row r="4744" spans="2:2" x14ac:dyDescent="0.25">
      <c r="B4744" s="17"/>
    </row>
    <row r="4745" spans="2:2" x14ac:dyDescent="0.25">
      <c r="B4745" s="17"/>
    </row>
    <row r="4746" spans="2:2" x14ac:dyDescent="0.25">
      <c r="B4746" s="17"/>
    </row>
    <row r="4747" spans="2:2" x14ac:dyDescent="0.25">
      <c r="B4747" s="17"/>
    </row>
    <row r="4748" spans="2:2" x14ac:dyDescent="0.25">
      <c r="B4748" s="17"/>
    </row>
    <row r="4749" spans="2:2" x14ac:dyDescent="0.25">
      <c r="B4749" s="17"/>
    </row>
    <row r="4750" spans="2:2" x14ac:dyDescent="0.25">
      <c r="B4750" s="17"/>
    </row>
    <row r="4751" spans="2:2" x14ac:dyDescent="0.25">
      <c r="B4751" s="17"/>
    </row>
    <row r="4752" spans="2:2" x14ac:dyDescent="0.25">
      <c r="B4752" s="17"/>
    </row>
    <row r="4753" spans="2:2" x14ac:dyDescent="0.25">
      <c r="B4753" s="17"/>
    </row>
    <row r="4754" spans="2:2" x14ac:dyDescent="0.25">
      <c r="B4754" s="17"/>
    </row>
    <row r="4755" spans="2:2" x14ac:dyDescent="0.25">
      <c r="B4755" s="17"/>
    </row>
    <row r="4756" spans="2:2" x14ac:dyDescent="0.25">
      <c r="B4756" s="17"/>
    </row>
    <row r="4757" spans="2:2" x14ac:dyDescent="0.25">
      <c r="B4757" s="17"/>
    </row>
    <row r="4758" spans="2:2" x14ac:dyDescent="0.25">
      <c r="B4758" s="17"/>
    </row>
    <row r="4759" spans="2:2" x14ac:dyDescent="0.25">
      <c r="B4759" s="17"/>
    </row>
    <row r="4760" spans="2:2" x14ac:dyDescent="0.25">
      <c r="B4760" s="17"/>
    </row>
    <row r="4761" spans="2:2" x14ac:dyDescent="0.25">
      <c r="B4761" s="17"/>
    </row>
    <row r="4762" spans="2:2" x14ac:dyDescent="0.25">
      <c r="B4762" s="17"/>
    </row>
    <row r="4763" spans="2:2" x14ac:dyDescent="0.25">
      <c r="B4763" s="17"/>
    </row>
    <row r="4764" spans="2:2" x14ac:dyDescent="0.25">
      <c r="B4764" s="17"/>
    </row>
    <row r="4765" spans="2:2" x14ac:dyDescent="0.25">
      <c r="B4765" s="17"/>
    </row>
    <row r="4766" spans="2:2" x14ac:dyDescent="0.25">
      <c r="B4766" s="17"/>
    </row>
    <row r="4767" spans="2:2" x14ac:dyDescent="0.25">
      <c r="B4767" s="17"/>
    </row>
    <row r="4768" spans="2:2" x14ac:dyDescent="0.25">
      <c r="B4768" s="17"/>
    </row>
    <row r="4769" spans="2:2" x14ac:dyDescent="0.25">
      <c r="B4769" s="17"/>
    </row>
    <row r="4770" spans="2:2" x14ac:dyDescent="0.25">
      <c r="B4770" s="17"/>
    </row>
    <row r="4771" spans="2:2" x14ac:dyDescent="0.25">
      <c r="B4771" s="17"/>
    </row>
    <row r="4772" spans="2:2" x14ac:dyDescent="0.25">
      <c r="B4772" s="17"/>
    </row>
    <row r="4773" spans="2:2" x14ac:dyDescent="0.25">
      <c r="B4773" s="17"/>
    </row>
    <row r="4774" spans="2:2" x14ac:dyDescent="0.25">
      <c r="B4774" s="17"/>
    </row>
    <row r="4775" spans="2:2" x14ac:dyDescent="0.25">
      <c r="B4775" s="17"/>
    </row>
    <row r="4776" spans="2:2" x14ac:dyDescent="0.25">
      <c r="B4776" s="17"/>
    </row>
    <row r="4777" spans="2:2" x14ac:dyDescent="0.25">
      <c r="B4777" s="17"/>
    </row>
    <row r="4778" spans="2:2" x14ac:dyDescent="0.25">
      <c r="B4778" s="17"/>
    </row>
    <row r="4779" spans="2:2" x14ac:dyDescent="0.25">
      <c r="B4779" s="17"/>
    </row>
    <row r="4780" spans="2:2" x14ac:dyDescent="0.25">
      <c r="B4780" s="17"/>
    </row>
    <row r="4781" spans="2:2" x14ac:dyDescent="0.25">
      <c r="B4781" s="17"/>
    </row>
    <row r="4782" spans="2:2" x14ac:dyDescent="0.25">
      <c r="B4782" s="17"/>
    </row>
    <row r="4783" spans="2:2" x14ac:dyDescent="0.25">
      <c r="B4783" s="17"/>
    </row>
    <row r="4784" spans="2:2" x14ac:dyDescent="0.25">
      <c r="B4784" s="17"/>
    </row>
    <row r="4785" spans="2:2" x14ac:dyDescent="0.25">
      <c r="B4785" s="17"/>
    </row>
    <row r="4786" spans="2:2" x14ac:dyDescent="0.25">
      <c r="B4786" s="17"/>
    </row>
    <row r="4787" spans="2:2" x14ac:dyDescent="0.25">
      <c r="B4787" s="17"/>
    </row>
    <row r="4788" spans="2:2" x14ac:dyDescent="0.25">
      <c r="B4788" s="17"/>
    </row>
    <row r="4789" spans="2:2" x14ac:dyDescent="0.25">
      <c r="B4789" s="17"/>
    </row>
    <row r="4790" spans="2:2" x14ac:dyDescent="0.25">
      <c r="B4790" s="17"/>
    </row>
    <row r="4791" spans="2:2" x14ac:dyDescent="0.25">
      <c r="B4791" s="17"/>
    </row>
    <row r="4792" spans="2:2" x14ac:dyDescent="0.25">
      <c r="B4792" s="17"/>
    </row>
    <row r="4793" spans="2:2" x14ac:dyDescent="0.25">
      <c r="B4793" s="17"/>
    </row>
    <row r="4794" spans="2:2" x14ac:dyDescent="0.25">
      <c r="B4794" s="17"/>
    </row>
    <row r="4795" spans="2:2" x14ac:dyDescent="0.25">
      <c r="B4795" s="17"/>
    </row>
    <row r="4796" spans="2:2" x14ac:dyDescent="0.25">
      <c r="B4796" s="17"/>
    </row>
    <row r="4797" spans="2:2" x14ac:dyDescent="0.25">
      <c r="B4797" s="17"/>
    </row>
    <row r="4798" spans="2:2" x14ac:dyDescent="0.25">
      <c r="B4798" s="17"/>
    </row>
    <row r="4799" spans="2:2" x14ac:dyDescent="0.25">
      <c r="B4799" s="17"/>
    </row>
    <row r="4800" spans="2:2" x14ac:dyDescent="0.25">
      <c r="B4800" s="17"/>
    </row>
    <row r="4801" spans="2:2" x14ac:dyDescent="0.25">
      <c r="B4801" s="17"/>
    </row>
    <row r="4802" spans="2:2" x14ac:dyDescent="0.25">
      <c r="B4802" s="17"/>
    </row>
    <row r="4803" spans="2:2" x14ac:dyDescent="0.25">
      <c r="B4803" s="17"/>
    </row>
    <row r="4804" spans="2:2" x14ac:dyDescent="0.25">
      <c r="B4804" s="17"/>
    </row>
    <row r="4805" spans="2:2" x14ac:dyDescent="0.25">
      <c r="B4805" s="17"/>
    </row>
    <row r="4806" spans="2:2" x14ac:dyDescent="0.25">
      <c r="B4806" s="17"/>
    </row>
    <row r="4807" spans="2:2" x14ac:dyDescent="0.25">
      <c r="B4807" s="17"/>
    </row>
    <row r="4808" spans="2:2" x14ac:dyDescent="0.25">
      <c r="B4808" s="17"/>
    </row>
    <row r="4809" spans="2:2" x14ac:dyDescent="0.25">
      <c r="B4809" s="17"/>
    </row>
    <row r="4810" spans="2:2" x14ac:dyDescent="0.25">
      <c r="B4810" s="17"/>
    </row>
    <row r="4811" spans="2:2" x14ac:dyDescent="0.25">
      <c r="B4811" s="17"/>
    </row>
    <row r="4812" spans="2:2" x14ac:dyDescent="0.25">
      <c r="B4812" s="17"/>
    </row>
    <row r="4813" spans="2:2" x14ac:dyDescent="0.25">
      <c r="B4813" s="17"/>
    </row>
    <row r="4814" spans="2:2" x14ac:dyDescent="0.25">
      <c r="B4814" s="17"/>
    </row>
    <row r="4815" spans="2:2" x14ac:dyDescent="0.25">
      <c r="B4815" s="17"/>
    </row>
    <row r="4816" spans="2:2" x14ac:dyDescent="0.25">
      <c r="B4816" s="17"/>
    </row>
    <row r="4817" spans="2:2" x14ac:dyDescent="0.25">
      <c r="B4817" s="17"/>
    </row>
    <row r="4818" spans="2:2" x14ac:dyDescent="0.25">
      <c r="B4818" s="17"/>
    </row>
    <row r="4819" spans="2:2" x14ac:dyDescent="0.25">
      <c r="B4819" s="17"/>
    </row>
    <row r="4820" spans="2:2" x14ac:dyDescent="0.25">
      <c r="B4820" s="17"/>
    </row>
    <row r="4821" spans="2:2" x14ac:dyDescent="0.25">
      <c r="B4821" s="17"/>
    </row>
    <row r="4822" spans="2:2" x14ac:dyDescent="0.25">
      <c r="B4822" s="17"/>
    </row>
    <row r="4823" spans="2:2" x14ac:dyDescent="0.25">
      <c r="B4823" s="17"/>
    </row>
    <row r="4824" spans="2:2" x14ac:dyDescent="0.25">
      <c r="B4824" s="17"/>
    </row>
    <row r="4825" spans="2:2" x14ac:dyDescent="0.25">
      <c r="B4825" s="17"/>
    </row>
    <row r="4826" spans="2:2" x14ac:dyDescent="0.25">
      <c r="B4826" s="17"/>
    </row>
    <row r="4827" spans="2:2" x14ac:dyDescent="0.25">
      <c r="B4827" s="17"/>
    </row>
    <row r="4828" spans="2:2" x14ac:dyDescent="0.25">
      <c r="B4828" s="17"/>
    </row>
    <row r="4829" spans="2:2" x14ac:dyDescent="0.25">
      <c r="B4829" s="17"/>
    </row>
    <row r="4830" spans="2:2" x14ac:dyDescent="0.25">
      <c r="B4830" s="17"/>
    </row>
    <row r="4831" spans="2:2" x14ac:dyDescent="0.25">
      <c r="B4831" s="17"/>
    </row>
    <row r="4832" spans="2:2" x14ac:dyDescent="0.25">
      <c r="B4832" s="17"/>
    </row>
    <row r="4833" spans="2:2" x14ac:dyDescent="0.25">
      <c r="B4833" s="17"/>
    </row>
    <row r="4834" spans="2:2" x14ac:dyDescent="0.25">
      <c r="B4834" s="17"/>
    </row>
    <row r="4835" spans="2:2" x14ac:dyDescent="0.25">
      <c r="B4835" s="17"/>
    </row>
    <row r="4836" spans="2:2" x14ac:dyDescent="0.25">
      <c r="B4836" s="17"/>
    </row>
    <row r="4837" spans="2:2" x14ac:dyDescent="0.25">
      <c r="B4837" s="17"/>
    </row>
    <row r="4838" spans="2:2" x14ac:dyDescent="0.25">
      <c r="B4838" s="17"/>
    </row>
    <row r="4839" spans="2:2" x14ac:dyDescent="0.25">
      <c r="B4839" s="17"/>
    </row>
    <row r="4840" spans="2:2" x14ac:dyDescent="0.25">
      <c r="B4840" s="17"/>
    </row>
    <row r="4841" spans="2:2" x14ac:dyDescent="0.25">
      <c r="B4841" s="17"/>
    </row>
    <row r="4842" spans="2:2" x14ac:dyDescent="0.25">
      <c r="B4842" s="17"/>
    </row>
    <row r="4843" spans="2:2" x14ac:dyDescent="0.25">
      <c r="B4843" s="17"/>
    </row>
    <row r="4844" spans="2:2" x14ac:dyDescent="0.25">
      <c r="B4844" s="17"/>
    </row>
    <row r="4845" spans="2:2" x14ac:dyDescent="0.25">
      <c r="B4845" s="17"/>
    </row>
    <row r="4846" spans="2:2" x14ac:dyDescent="0.25">
      <c r="B4846" s="17"/>
    </row>
    <row r="4847" spans="2:2" x14ac:dyDescent="0.25">
      <c r="B4847" s="17"/>
    </row>
    <row r="4848" spans="2:2" x14ac:dyDescent="0.25">
      <c r="B4848" s="17"/>
    </row>
    <row r="4849" spans="2:2" x14ac:dyDescent="0.25">
      <c r="B4849" s="17"/>
    </row>
    <row r="4850" spans="2:2" x14ac:dyDescent="0.25">
      <c r="B4850" s="17"/>
    </row>
    <row r="4851" spans="2:2" x14ac:dyDescent="0.25">
      <c r="B4851" s="17"/>
    </row>
    <row r="4852" spans="2:2" x14ac:dyDescent="0.25">
      <c r="B4852" s="17"/>
    </row>
    <row r="4853" spans="2:2" x14ac:dyDescent="0.25">
      <c r="B4853" s="17"/>
    </row>
    <row r="4854" spans="2:2" x14ac:dyDescent="0.25">
      <c r="B4854" s="17"/>
    </row>
    <row r="4855" spans="2:2" x14ac:dyDescent="0.25">
      <c r="B4855" s="17"/>
    </row>
    <row r="4856" spans="2:2" x14ac:dyDescent="0.25">
      <c r="B4856" s="17"/>
    </row>
    <row r="4857" spans="2:2" x14ac:dyDescent="0.25">
      <c r="B4857" s="17"/>
    </row>
    <row r="4858" spans="2:2" x14ac:dyDescent="0.25">
      <c r="B4858" s="17"/>
    </row>
    <row r="4859" spans="2:2" x14ac:dyDescent="0.25">
      <c r="B4859" s="17"/>
    </row>
    <row r="4860" spans="2:2" x14ac:dyDescent="0.25">
      <c r="B4860" s="17"/>
    </row>
    <row r="4861" spans="2:2" x14ac:dyDescent="0.25">
      <c r="B4861" s="17"/>
    </row>
    <row r="4862" spans="2:2" x14ac:dyDescent="0.25">
      <c r="B4862" s="17"/>
    </row>
    <row r="4863" spans="2:2" x14ac:dyDescent="0.25">
      <c r="B4863" s="17"/>
    </row>
    <row r="4864" spans="2:2" x14ac:dyDescent="0.25">
      <c r="B4864" s="17"/>
    </row>
    <row r="4865" spans="2:2" x14ac:dyDescent="0.25">
      <c r="B4865" s="17"/>
    </row>
    <row r="4866" spans="2:2" x14ac:dyDescent="0.25">
      <c r="B4866" s="17"/>
    </row>
    <row r="4867" spans="2:2" x14ac:dyDescent="0.25">
      <c r="B4867" s="17"/>
    </row>
    <row r="4868" spans="2:2" x14ac:dyDescent="0.25">
      <c r="B4868" s="17"/>
    </row>
    <row r="4869" spans="2:2" x14ac:dyDescent="0.25">
      <c r="B4869" s="17"/>
    </row>
    <row r="4870" spans="2:2" x14ac:dyDescent="0.25">
      <c r="B4870" s="17"/>
    </row>
    <row r="4871" spans="2:2" x14ac:dyDescent="0.25">
      <c r="B4871" s="17"/>
    </row>
    <row r="4872" spans="2:2" x14ac:dyDescent="0.25">
      <c r="B4872" s="17"/>
    </row>
    <row r="4873" spans="2:2" x14ac:dyDescent="0.25">
      <c r="B4873" s="17"/>
    </row>
    <row r="4874" spans="2:2" x14ac:dyDescent="0.25">
      <c r="B4874" s="17"/>
    </row>
    <row r="4875" spans="2:2" x14ac:dyDescent="0.25">
      <c r="B4875" s="17"/>
    </row>
    <row r="4876" spans="2:2" x14ac:dyDescent="0.25">
      <c r="B4876" s="17"/>
    </row>
    <row r="4877" spans="2:2" x14ac:dyDescent="0.25">
      <c r="B4877" s="17"/>
    </row>
    <row r="4878" spans="2:2" x14ac:dyDescent="0.25">
      <c r="B4878" s="17"/>
    </row>
    <row r="4879" spans="2:2" x14ac:dyDescent="0.25">
      <c r="B4879" s="17"/>
    </row>
    <row r="4880" spans="2:2" x14ac:dyDescent="0.25">
      <c r="B4880" s="17"/>
    </row>
    <row r="4881" spans="2:2" x14ac:dyDescent="0.25">
      <c r="B4881" s="17"/>
    </row>
    <row r="4882" spans="2:2" x14ac:dyDescent="0.25">
      <c r="B4882" s="17"/>
    </row>
    <row r="4883" spans="2:2" x14ac:dyDescent="0.25">
      <c r="B4883" s="17"/>
    </row>
    <row r="4884" spans="2:2" x14ac:dyDescent="0.25">
      <c r="B4884" s="17"/>
    </row>
    <row r="4885" spans="2:2" x14ac:dyDescent="0.25">
      <c r="B4885" s="17"/>
    </row>
    <row r="4886" spans="2:2" x14ac:dyDescent="0.25">
      <c r="B4886" s="17"/>
    </row>
    <row r="4887" spans="2:2" x14ac:dyDescent="0.25">
      <c r="B4887" s="17"/>
    </row>
    <row r="4888" spans="2:2" x14ac:dyDescent="0.25">
      <c r="B4888" s="17"/>
    </row>
    <row r="4889" spans="2:2" x14ac:dyDescent="0.25">
      <c r="B4889" s="17"/>
    </row>
    <row r="4890" spans="2:2" x14ac:dyDescent="0.25">
      <c r="B4890" s="17"/>
    </row>
    <row r="4891" spans="2:2" x14ac:dyDescent="0.25">
      <c r="B4891" s="17"/>
    </row>
    <row r="4892" spans="2:2" x14ac:dyDescent="0.25">
      <c r="B4892" s="17"/>
    </row>
    <row r="4893" spans="2:2" x14ac:dyDescent="0.25">
      <c r="B4893" s="17"/>
    </row>
    <row r="4894" spans="2:2" x14ac:dyDescent="0.25">
      <c r="B4894" s="17"/>
    </row>
    <row r="4895" spans="2:2" x14ac:dyDescent="0.25">
      <c r="B4895" s="17"/>
    </row>
    <row r="4896" spans="2:2" x14ac:dyDescent="0.25">
      <c r="B4896" s="17"/>
    </row>
    <row r="4897" spans="2:2" x14ac:dyDescent="0.25">
      <c r="B4897" s="17"/>
    </row>
    <row r="4898" spans="2:2" x14ac:dyDescent="0.25">
      <c r="B4898" s="17"/>
    </row>
    <row r="4899" spans="2:2" x14ac:dyDescent="0.25">
      <c r="B4899" s="17"/>
    </row>
    <row r="4900" spans="2:2" x14ac:dyDescent="0.25">
      <c r="B4900" s="17"/>
    </row>
    <row r="4901" spans="2:2" x14ac:dyDescent="0.25">
      <c r="B4901" s="17"/>
    </row>
    <row r="4902" spans="2:2" x14ac:dyDescent="0.25">
      <c r="B4902" s="17"/>
    </row>
    <row r="4903" spans="2:2" x14ac:dyDescent="0.25">
      <c r="B4903" s="17"/>
    </row>
    <row r="4904" spans="2:2" x14ac:dyDescent="0.25">
      <c r="B4904" s="17"/>
    </row>
    <row r="4905" spans="2:2" x14ac:dyDescent="0.25">
      <c r="B4905" s="17"/>
    </row>
    <row r="4906" spans="2:2" x14ac:dyDescent="0.25">
      <c r="B4906" s="17"/>
    </row>
    <row r="4907" spans="2:2" x14ac:dyDescent="0.25">
      <c r="B4907" s="17"/>
    </row>
    <row r="4908" spans="2:2" x14ac:dyDescent="0.25">
      <c r="B4908" s="17"/>
    </row>
    <row r="4909" spans="2:2" x14ac:dyDescent="0.25">
      <c r="B4909" s="17"/>
    </row>
    <row r="4910" spans="2:2" x14ac:dyDescent="0.25">
      <c r="B4910" s="17"/>
    </row>
    <row r="4911" spans="2:2" x14ac:dyDescent="0.25">
      <c r="B4911" s="17"/>
    </row>
    <row r="4912" spans="2:2" x14ac:dyDescent="0.25">
      <c r="B4912" s="17"/>
    </row>
    <row r="4913" spans="2:2" x14ac:dyDescent="0.25">
      <c r="B4913" s="17"/>
    </row>
    <row r="4914" spans="2:2" x14ac:dyDescent="0.25">
      <c r="B4914" s="17"/>
    </row>
    <row r="4915" spans="2:2" x14ac:dyDescent="0.25">
      <c r="B4915" s="17"/>
    </row>
    <row r="4916" spans="2:2" x14ac:dyDescent="0.25">
      <c r="B4916" s="17"/>
    </row>
    <row r="4917" spans="2:2" x14ac:dyDescent="0.25">
      <c r="B4917" s="17"/>
    </row>
    <row r="4918" spans="2:2" x14ac:dyDescent="0.25">
      <c r="B4918" s="17"/>
    </row>
    <row r="4919" spans="2:2" x14ac:dyDescent="0.25">
      <c r="B4919" s="17"/>
    </row>
    <row r="4920" spans="2:2" x14ac:dyDescent="0.25">
      <c r="B4920" s="17"/>
    </row>
    <row r="4921" spans="2:2" x14ac:dyDescent="0.25">
      <c r="B4921" s="17"/>
    </row>
    <row r="4922" spans="2:2" x14ac:dyDescent="0.25">
      <c r="B4922" s="17"/>
    </row>
    <row r="4923" spans="2:2" x14ac:dyDescent="0.25">
      <c r="B4923" s="17"/>
    </row>
    <row r="4924" spans="2:2" x14ac:dyDescent="0.25">
      <c r="B4924" s="17"/>
    </row>
    <row r="4925" spans="2:2" x14ac:dyDescent="0.25">
      <c r="B4925" s="17"/>
    </row>
    <row r="4926" spans="2:2" x14ac:dyDescent="0.25">
      <c r="B4926" s="17"/>
    </row>
    <row r="4927" spans="2:2" x14ac:dyDescent="0.25">
      <c r="B4927" s="17"/>
    </row>
    <row r="4928" spans="2:2" x14ac:dyDescent="0.25">
      <c r="B4928" s="17"/>
    </row>
    <row r="4929" spans="2:2" x14ac:dyDescent="0.25">
      <c r="B4929" s="17"/>
    </row>
    <row r="4930" spans="2:2" x14ac:dyDescent="0.25">
      <c r="B4930" s="17"/>
    </row>
    <row r="4931" spans="2:2" x14ac:dyDescent="0.25">
      <c r="B4931" s="17"/>
    </row>
    <row r="4932" spans="2:2" x14ac:dyDescent="0.25">
      <c r="B4932" s="17"/>
    </row>
    <row r="4933" spans="2:2" x14ac:dyDescent="0.25">
      <c r="B4933" s="17"/>
    </row>
    <row r="4934" spans="2:2" x14ac:dyDescent="0.25">
      <c r="B4934" s="17"/>
    </row>
    <row r="4935" spans="2:2" x14ac:dyDescent="0.25">
      <c r="B4935" s="17"/>
    </row>
    <row r="4936" spans="2:2" x14ac:dyDescent="0.25">
      <c r="B4936" s="17"/>
    </row>
    <row r="4937" spans="2:2" x14ac:dyDescent="0.25">
      <c r="B4937" s="17"/>
    </row>
    <row r="4938" spans="2:2" x14ac:dyDescent="0.25">
      <c r="B4938" s="17"/>
    </row>
    <row r="4939" spans="2:2" x14ac:dyDescent="0.25">
      <c r="B4939" s="17"/>
    </row>
    <row r="4940" spans="2:2" x14ac:dyDescent="0.25">
      <c r="B4940" s="17"/>
    </row>
    <row r="4941" spans="2:2" x14ac:dyDescent="0.25">
      <c r="B4941" s="17"/>
    </row>
    <row r="4942" spans="2:2" x14ac:dyDescent="0.25">
      <c r="B4942" s="17"/>
    </row>
    <row r="4943" spans="2:2" x14ac:dyDescent="0.25">
      <c r="B4943" s="17"/>
    </row>
    <row r="4944" spans="2:2" x14ac:dyDescent="0.25">
      <c r="B4944" s="17"/>
    </row>
    <row r="4945" spans="2:2" x14ac:dyDescent="0.25">
      <c r="B4945" s="17"/>
    </row>
    <row r="4946" spans="2:2" x14ac:dyDescent="0.25">
      <c r="B4946" s="17"/>
    </row>
    <row r="4947" spans="2:2" x14ac:dyDescent="0.25">
      <c r="B4947" s="17"/>
    </row>
    <row r="4948" spans="2:2" x14ac:dyDescent="0.25">
      <c r="B4948" s="17"/>
    </row>
    <row r="4949" spans="2:2" x14ac:dyDescent="0.25">
      <c r="B4949" s="17"/>
    </row>
    <row r="4950" spans="2:2" x14ac:dyDescent="0.25">
      <c r="B4950" s="17"/>
    </row>
    <row r="4951" spans="2:2" x14ac:dyDescent="0.25">
      <c r="B4951" s="17"/>
    </row>
    <row r="4952" spans="2:2" x14ac:dyDescent="0.25">
      <c r="B4952" s="17"/>
    </row>
    <row r="4953" spans="2:2" x14ac:dyDescent="0.25">
      <c r="B4953" s="17"/>
    </row>
    <row r="4954" spans="2:2" x14ac:dyDescent="0.25">
      <c r="B4954" s="17"/>
    </row>
    <row r="4955" spans="2:2" x14ac:dyDescent="0.25">
      <c r="B4955" s="17"/>
    </row>
    <row r="4956" spans="2:2" x14ac:dyDescent="0.25">
      <c r="B4956" s="17"/>
    </row>
    <row r="4957" spans="2:2" x14ac:dyDescent="0.25">
      <c r="B4957" s="17"/>
    </row>
    <row r="4958" spans="2:2" x14ac:dyDescent="0.25">
      <c r="B4958" s="17"/>
    </row>
    <row r="4959" spans="2:2" x14ac:dyDescent="0.25">
      <c r="B4959" s="17"/>
    </row>
    <row r="4960" spans="2:2" x14ac:dyDescent="0.25">
      <c r="B4960" s="17"/>
    </row>
    <row r="4961" spans="2:2" x14ac:dyDescent="0.25">
      <c r="B4961" s="17"/>
    </row>
    <row r="4962" spans="2:2" x14ac:dyDescent="0.25">
      <c r="B4962" s="17"/>
    </row>
    <row r="4963" spans="2:2" x14ac:dyDescent="0.25">
      <c r="B4963" s="17"/>
    </row>
    <row r="4964" spans="2:2" x14ac:dyDescent="0.25">
      <c r="B4964" s="17"/>
    </row>
    <row r="4965" spans="2:2" x14ac:dyDescent="0.25">
      <c r="B4965" s="17"/>
    </row>
    <row r="4966" spans="2:2" x14ac:dyDescent="0.25">
      <c r="B4966" s="17"/>
    </row>
    <row r="4967" spans="2:2" x14ac:dyDescent="0.25">
      <c r="B4967" s="17"/>
    </row>
    <row r="4968" spans="2:2" x14ac:dyDescent="0.25">
      <c r="B4968" s="17"/>
    </row>
    <row r="4969" spans="2:2" x14ac:dyDescent="0.25">
      <c r="B4969" s="17"/>
    </row>
    <row r="4970" spans="2:2" x14ac:dyDescent="0.25">
      <c r="B4970" s="17"/>
    </row>
    <row r="4971" spans="2:2" x14ac:dyDescent="0.25">
      <c r="B4971" s="17"/>
    </row>
    <row r="4972" spans="2:2" x14ac:dyDescent="0.25">
      <c r="B4972" s="17"/>
    </row>
    <row r="4973" spans="2:2" x14ac:dyDescent="0.25">
      <c r="B4973" s="17"/>
    </row>
    <row r="4974" spans="2:2" x14ac:dyDescent="0.25">
      <c r="B4974" s="17"/>
    </row>
    <row r="4975" spans="2:2" x14ac:dyDescent="0.25">
      <c r="B4975" s="17"/>
    </row>
    <row r="4976" spans="2:2" x14ac:dyDescent="0.25">
      <c r="B4976" s="17"/>
    </row>
    <row r="4977" spans="2:2" x14ac:dyDescent="0.25">
      <c r="B4977" s="17"/>
    </row>
    <row r="4978" spans="2:2" x14ac:dyDescent="0.25">
      <c r="B4978" s="17"/>
    </row>
    <row r="4979" spans="2:2" x14ac:dyDescent="0.25">
      <c r="B4979" s="17"/>
    </row>
    <row r="4980" spans="2:2" x14ac:dyDescent="0.25">
      <c r="B4980" s="17"/>
    </row>
    <row r="4981" spans="2:2" x14ac:dyDescent="0.25">
      <c r="B4981" s="17"/>
    </row>
    <row r="4982" spans="2:2" x14ac:dyDescent="0.25">
      <c r="B4982" s="17"/>
    </row>
    <row r="4983" spans="2:2" x14ac:dyDescent="0.25">
      <c r="B4983" s="17"/>
    </row>
    <row r="4984" spans="2:2" x14ac:dyDescent="0.25">
      <c r="B4984" s="17"/>
    </row>
    <row r="4985" spans="2:2" x14ac:dyDescent="0.25">
      <c r="B4985" s="17"/>
    </row>
    <row r="4986" spans="2:2" x14ac:dyDescent="0.25">
      <c r="B4986" s="17"/>
    </row>
    <row r="4987" spans="2:2" x14ac:dyDescent="0.25">
      <c r="B4987" s="17"/>
    </row>
    <row r="4988" spans="2:2" x14ac:dyDescent="0.25">
      <c r="B4988" s="17"/>
    </row>
    <row r="4989" spans="2:2" x14ac:dyDescent="0.25">
      <c r="B4989" s="17"/>
    </row>
    <row r="4990" spans="2:2" x14ac:dyDescent="0.25">
      <c r="B4990" s="17"/>
    </row>
    <row r="4991" spans="2:2" x14ac:dyDescent="0.25">
      <c r="B4991" s="17"/>
    </row>
    <row r="4992" spans="2:2" x14ac:dyDescent="0.25">
      <c r="B4992" s="17"/>
    </row>
    <row r="4993" spans="2:2" x14ac:dyDescent="0.25">
      <c r="B4993" s="17"/>
    </row>
    <row r="4994" spans="2:2" x14ac:dyDescent="0.25">
      <c r="B4994" s="17"/>
    </row>
    <row r="4995" spans="2:2" x14ac:dyDescent="0.25">
      <c r="B4995" s="17"/>
    </row>
    <row r="4996" spans="2:2" x14ac:dyDescent="0.25">
      <c r="B4996" s="17"/>
    </row>
    <row r="4997" spans="2:2" x14ac:dyDescent="0.25">
      <c r="B4997" s="17"/>
    </row>
    <row r="4998" spans="2:2" x14ac:dyDescent="0.25">
      <c r="B4998" s="17"/>
    </row>
    <row r="4999" spans="2:2" x14ac:dyDescent="0.25">
      <c r="B4999" s="17"/>
    </row>
    <row r="5000" spans="2:2" x14ac:dyDescent="0.25">
      <c r="B5000" s="17"/>
    </row>
    <row r="5001" spans="2:2" x14ac:dyDescent="0.25">
      <c r="B5001" s="17"/>
    </row>
    <row r="5002" spans="2:2" x14ac:dyDescent="0.25">
      <c r="B5002" s="17"/>
    </row>
    <row r="5003" spans="2:2" x14ac:dyDescent="0.25">
      <c r="B5003" s="17"/>
    </row>
    <row r="5004" spans="2:2" x14ac:dyDescent="0.25">
      <c r="B5004" s="17"/>
    </row>
    <row r="5005" spans="2:2" x14ac:dyDescent="0.25">
      <c r="B5005" s="17"/>
    </row>
    <row r="5006" spans="2:2" x14ac:dyDescent="0.25">
      <c r="B5006" s="17"/>
    </row>
    <row r="5007" spans="2:2" x14ac:dyDescent="0.25">
      <c r="B5007" s="17"/>
    </row>
    <row r="5008" spans="2:2" x14ac:dyDescent="0.25">
      <c r="B5008" s="17"/>
    </row>
    <row r="5009" spans="2:2" x14ac:dyDescent="0.25">
      <c r="B5009" s="17"/>
    </row>
    <row r="5010" spans="2:2" x14ac:dyDescent="0.25">
      <c r="B5010" s="17"/>
    </row>
    <row r="5011" spans="2:2" x14ac:dyDescent="0.25">
      <c r="B5011" s="17"/>
    </row>
    <row r="5012" spans="2:2" x14ac:dyDescent="0.25">
      <c r="B5012" s="17"/>
    </row>
    <row r="5013" spans="2:2" x14ac:dyDescent="0.25">
      <c r="B5013" s="17"/>
    </row>
    <row r="5014" spans="2:2" x14ac:dyDescent="0.25">
      <c r="B5014" s="17"/>
    </row>
    <row r="5015" spans="2:2" x14ac:dyDescent="0.25">
      <c r="B5015" s="17"/>
    </row>
    <row r="5016" spans="2:2" x14ac:dyDescent="0.25">
      <c r="B5016" s="17"/>
    </row>
    <row r="5017" spans="2:2" x14ac:dyDescent="0.25">
      <c r="B5017" s="17"/>
    </row>
    <row r="5018" spans="2:2" x14ac:dyDescent="0.25">
      <c r="B5018" s="17"/>
    </row>
    <row r="5019" spans="2:2" x14ac:dyDescent="0.25">
      <c r="B5019" s="17"/>
    </row>
    <row r="5020" spans="2:2" x14ac:dyDescent="0.25">
      <c r="B5020" s="17"/>
    </row>
    <row r="5021" spans="2:2" x14ac:dyDescent="0.25">
      <c r="B5021" s="17"/>
    </row>
    <row r="5022" spans="2:2" x14ac:dyDescent="0.25">
      <c r="B5022" s="17"/>
    </row>
    <row r="5023" spans="2:2" x14ac:dyDescent="0.25">
      <c r="B5023" s="17"/>
    </row>
    <row r="5024" spans="2:2" x14ac:dyDescent="0.25">
      <c r="B5024" s="17"/>
    </row>
    <row r="5025" spans="2:2" x14ac:dyDescent="0.25">
      <c r="B5025" s="17"/>
    </row>
    <row r="5026" spans="2:2" x14ac:dyDescent="0.25">
      <c r="B5026" s="17"/>
    </row>
    <row r="5027" spans="2:2" x14ac:dyDescent="0.25">
      <c r="B5027" s="17"/>
    </row>
    <row r="5028" spans="2:2" x14ac:dyDescent="0.25">
      <c r="B5028" s="17"/>
    </row>
    <row r="5029" spans="2:2" x14ac:dyDescent="0.25">
      <c r="B5029" s="17"/>
    </row>
    <row r="5030" spans="2:2" x14ac:dyDescent="0.25">
      <c r="B5030" s="17"/>
    </row>
    <row r="5031" spans="2:2" x14ac:dyDescent="0.25">
      <c r="B5031" s="17"/>
    </row>
    <row r="5032" spans="2:2" x14ac:dyDescent="0.25">
      <c r="B5032" s="17"/>
    </row>
    <row r="5033" spans="2:2" x14ac:dyDescent="0.25">
      <c r="B5033" s="17"/>
    </row>
    <row r="5034" spans="2:2" x14ac:dyDescent="0.25">
      <c r="B5034" s="17"/>
    </row>
    <row r="5035" spans="2:2" x14ac:dyDescent="0.25">
      <c r="B5035" s="17"/>
    </row>
    <row r="5036" spans="2:2" x14ac:dyDescent="0.25">
      <c r="B5036" s="17"/>
    </row>
    <row r="5037" spans="2:2" x14ac:dyDescent="0.25">
      <c r="B5037" s="17"/>
    </row>
    <row r="5038" spans="2:2" x14ac:dyDescent="0.25">
      <c r="B5038" s="17"/>
    </row>
    <row r="5039" spans="2:2" x14ac:dyDescent="0.25">
      <c r="B5039" s="17"/>
    </row>
    <row r="5040" spans="2:2" x14ac:dyDescent="0.25">
      <c r="B5040" s="17"/>
    </row>
    <row r="5041" spans="2:2" x14ac:dyDescent="0.25">
      <c r="B5041" s="17"/>
    </row>
    <row r="5042" spans="2:2" x14ac:dyDescent="0.25">
      <c r="B5042" s="17"/>
    </row>
    <row r="5043" spans="2:2" x14ac:dyDescent="0.25">
      <c r="B5043" s="17"/>
    </row>
    <row r="5044" spans="2:2" x14ac:dyDescent="0.25">
      <c r="B5044" s="17"/>
    </row>
    <row r="5045" spans="2:2" x14ac:dyDescent="0.25">
      <c r="B5045" s="17"/>
    </row>
    <row r="5046" spans="2:2" x14ac:dyDescent="0.25">
      <c r="B5046" s="17"/>
    </row>
    <row r="5047" spans="2:2" x14ac:dyDescent="0.25">
      <c r="B5047" s="17"/>
    </row>
    <row r="5048" spans="2:2" x14ac:dyDescent="0.25">
      <c r="B5048" s="17"/>
    </row>
    <row r="5049" spans="2:2" x14ac:dyDescent="0.25">
      <c r="B5049" s="17"/>
    </row>
    <row r="5050" spans="2:2" x14ac:dyDescent="0.25">
      <c r="B5050" s="17"/>
    </row>
    <row r="5051" spans="2:2" x14ac:dyDescent="0.25">
      <c r="B5051" s="17"/>
    </row>
    <row r="5052" spans="2:2" x14ac:dyDescent="0.25">
      <c r="B5052" s="17"/>
    </row>
    <row r="5053" spans="2:2" x14ac:dyDescent="0.25">
      <c r="B5053" s="17"/>
    </row>
    <row r="5054" spans="2:2" x14ac:dyDescent="0.25">
      <c r="B5054" s="17"/>
    </row>
    <row r="5055" spans="2:2" x14ac:dyDescent="0.25">
      <c r="B5055" s="17"/>
    </row>
    <row r="5056" spans="2:2" x14ac:dyDescent="0.25">
      <c r="B5056" s="17"/>
    </row>
    <row r="5057" spans="2:2" x14ac:dyDescent="0.25">
      <c r="B5057" s="17"/>
    </row>
    <row r="5058" spans="2:2" x14ac:dyDescent="0.25">
      <c r="B5058" s="17"/>
    </row>
    <row r="5059" spans="2:2" x14ac:dyDescent="0.25">
      <c r="B5059" s="17"/>
    </row>
    <row r="5060" spans="2:2" x14ac:dyDescent="0.25">
      <c r="B5060" s="17"/>
    </row>
    <row r="5061" spans="2:2" x14ac:dyDescent="0.25">
      <c r="B5061" s="17"/>
    </row>
    <row r="5062" spans="2:2" x14ac:dyDescent="0.25">
      <c r="B5062" s="17"/>
    </row>
    <row r="5063" spans="2:2" x14ac:dyDescent="0.25">
      <c r="B5063" s="17"/>
    </row>
    <row r="5064" spans="2:2" x14ac:dyDescent="0.25">
      <c r="B5064" s="17"/>
    </row>
    <row r="5065" spans="2:2" x14ac:dyDescent="0.25">
      <c r="B5065" s="17"/>
    </row>
    <row r="5066" spans="2:2" x14ac:dyDescent="0.25">
      <c r="B5066" s="17"/>
    </row>
    <row r="5067" spans="2:2" x14ac:dyDescent="0.25">
      <c r="B5067" s="17"/>
    </row>
    <row r="5068" spans="2:2" x14ac:dyDescent="0.25">
      <c r="B5068" s="17"/>
    </row>
    <row r="5069" spans="2:2" x14ac:dyDescent="0.25">
      <c r="B5069" s="17"/>
    </row>
    <row r="5070" spans="2:2" x14ac:dyDescent="0.25">
      <c r="B5070" s="17"/>
    </row>
    <row r="5071" spans="2:2" x14ac:dyDescent="0.25">
      <c r="B5071" s="17"/>
    </row>
    <row r="5072" spans="2:2" x14ac:dyDescent="0.25">
      <c r="B5072" s="17"/>
    </row>
    <row r="5073" spans="2:2" x14ac:dyDescent="0.25">
      <c r="B5073" s="17"/>
    </row>
    <row r="5074" spans="2:2" x14ac:dyDescent="0.25">
      <c r="B5074" s="17"/>
    </row>
    <row r="5075" spans="2:2" x14ac:dyDescent="0.25">
      <c r="B5075" s="17"/>
    </row>
    <row r="5076" spans="2:2" x14ac:dyDescent="0.25">
      <c r="B5076" s="17"/>
    </row>
    <row r="5077" spans="2:2" x14ac:dyDescent="0.25">
      <c r="B5077" s="17"/>
    </row>
    <row r="5078" spans="2:2" x14ac:dyDescent="0.25">
      <c r="B5078" s="17"/>
    </row>
    <row r="5079" spans="2:2" x14ac:dyDescent="0.25">
      <c r="B5079" s="17"/>
    </row>
    <row r="5080" spans="2:2" x14ac:dyDescent="0.25">
      <c r="B5080" s="17"/>
    </row>
    <row r="5081" spans="2:2" x14ac:dyDescent="0.25">
      <c r="B5081" s="17"/>
    </row>
    <row r="5082" spans="2:2" x14ac:dyDescent="0.25">
      <c r="B5082" s="17"/>
    </row>
    <row r="5083" spans="2:2" x14ac:dyDescent="0.25">
      <c r="B5083" s="17"/>
    </row>
    <row r="5084" spans="2:2" x14ac:dyDescent="0.25">
      <c r="B5084" s="17"/>
    </row>
    <row r="5085" spans="2:2" x14ac:dyDescent="0.25">
      <c r="B5085" s="17"/>
    </row>
    <row r="5086" spans="2:2" x14ac:dyDescent="0.25">
      <c r="B5086" s="17"/>
    </row>
    <row r="5087" spans="2:2" x14ac:dyDescent="0.25">
      <c r="B5087" s="17"/>
    </row>
    <row r="5088" spans="2:2" x14ac:dyDescent="0.25">
      <c r="B5088" s="17"/>
    </row>
    <row r="5089" spans="2:2" x14ac:dyDescent="0.25">
      <c r="B5089" s="17"/>
    </row>
    <row r="5090" spans="2:2" x14ac:dyDescent="0.25">
      <c r="B5090" s="17"/>
    </row>
    <row r="5091" spans="2:2" x14ac:dyDescent="0.25">
      <c r="B5091" s="17"/>
    </row>
    <row r="5092" spans="2:2" x14ac:dyDescent="0.25">
      <c r="B5092" s="17"/>
    </row>
    <row r="5093" spans="2:2" x14ac:dyDescent="0.25">
      <c r="B5093" s="17"/>
    </row>
    <row r="5094" spans="2:2" x14ac:dyDescent="0.25">
      <c r="B5094" s="17"/>
    </row>
    <row r="5095" spans="2:2" x14ac:dyDescent="0.25">
      <c r="B5095" s="17"/>
    </row>
    <row r="5096" spans="2:2" x14ac:dyDescent="0.25">
      <c r="B5096" s="17"/>
    </row>
    <row r="5097" spans="2:2" x14ac:dyDescent="0.25">
      <c r="B5097" s="17"/>
    </row>
    <row r="5098" spans="2:2" x14ac:dyDescent="0.25">
      <c r="B5098" s="17"/>
    </row>
    <row r="5099" spans="2:2" x14ac:dyDescent="0.25">
      <c r="B5099" s="17"/>
    </row>
    <row r="5100" spans="2:2" x14ac:dyDescent="0.25">
      <c r="B5100" s="17"/>
    </row>
    <row r="5101" spans="2:2" x14ac:dyDescent="0.25">
      <c r="B5101" s="17"/>
    </row>
    <row r="5102" spans="2:2" x14ac:dyDescent="0.25">
      <c r="B5102" s="17"/>
    </row>
    <row r="5103" spans="2:2" x14ac:dyDescent="0.25">
      <c r="B5103" s="17"/>
    </row>
    <row r="5104" spans="2:2" x14ac:dyDescent="0.25">
      <c r="B5104" s="17"/>
    </row>
    <row r="5105" spans="2:2" x14ac:dyDescent="0.25">
      <c r="B5105" s="17"/>
    </row>
    <row r="5106" spans="2:2" x14ac:dyDescent="0.25">
      <c r="B5106" s="17"/>
    </row>
    <row r="5107" spans="2:2" x14ac:dyDescent="0.25">
      <c r="B5107" s="17"/>
    </row>
    <row r="5108" spans="2:2" x14ac:dyDescent="0.25">
      <c r="B5108" s="17"/>
    </row>
    <row r="5109" spans="2:2" x14ac:dyDescent="0.25">
      <c r="B5109" s="17"/>
    </row>
    <row r="5110" spans="2:2" x14ac:dyDescent="0.25">
      <c r="B5110" s="17"/>
    </row>
    <row r="5111" spans="2:2" x14ac:dyDescent="0.25">
      <c r="B5111" s="17"/>
    </row>
    <row r="5112" spans="2:2" x14ac:dyDescent="0.25">
      <c r="B5112" s="17"/>
    </row>
    <row r="5113" spans="2:2" x14ac:dyDescent="0.25">
      <c r="B5113" s="17"/>
    </row>
    <row r="5114" spans="2:2" x14ac:dyDescent="0.25">
      <c r="B5114" s="17"/>
    </row>
    <row r="5115" spans="2:2" x14ac:dyDescent="0.25">
      <c r="B5115" s="17"/>
    </row>
    <row r="5116" spans="2:2" x14ac:dyDescent="0.25">
      <c r="B5116" s="17"/>
    </row>
    <row r="5117" spans="2:2" x14ac:dyDescent="0.25">
      <c r="B5117" s="17"/>
    </row>
    <row r="5118" spans="2:2" x14ac:dyDescent="0.25">
      <c r="B5118" s="17"/>
    </row>
    <row r="5119" spans="2:2" x14ac:dyDescent="0.25">
      <c r="B5119" s="17"/>
    </row>
    <row r="5120" spans="2:2" x14ac:dyDescent="0.25">
      <c r="B5120" s="17"/>
    </row>
    <row r="5121" spans="2:2" x14ac:dyDescent="0.25">
      <c r="B5121" s="17"/>
    </row>
    <row r="5122" spans="2:2" x14ac:dyDescent="0.25">
      <c r="B5122" s="17"/>
    </row>
    <row r="5123" spans="2:2" x14ac:dyDescent="0.25">
      <c r="B5123" s="17"/>
    </row>
    <row r="5124" spans="2:2" x14ac:dyDescent="0.25">
      <c r="B5124" s="17"/>
    </row>
    <row r="5125" spans="2:2" x14ac:dyDescent="0.25">
      <c r="B5125" s="17"/>
    </row>
    <row r="5126" spans="2:2" x14ac:dyDescent="0.25">
      <c r="B5126" s="17"/>
    </row>
    <row r="5127" spans="2:2" x14ac:dyDescent="0.25">
      <c r="B5127" s="17"/>
    </row>
    <row r="5128" spans="2:2" x14ac:dyDescent="0.25">
      <c r="B5128" s="17"/>
    </row>
    <row r="5129" spans="2:2" x14ac:dyDescent="0.25">
      <c r="B5129" s="17"/>
    </row>
    <row r="5130" spans="2:2" x14ac:dyDescent="0.25">
      <c r="B5130" s="17"/>
    </row>
    <row r="5131" spans="2:2" x14ac:dyDescent="0.25">
      <c r="B5131" s="17"/>
    </row>
    <row r="5132" spans="2:2" x14ac:dyDescent="0.25">
      <c r="B5132" s="17"/>
    </row>
    <row r="5133" spans="2:2" x14ac:dyDescent="0.25">
      <c r="B5133" s="17"/>
    </row>
    <row r="5134" spans="2:2" x14ac:dyDescent="0.25">
      <c r="B5134" s="17"/>
    </row>
    <row r="5135" spans="2:2" x14ac:dyDescent="0.25">
      <c r="B5135" s="17"/>
    </row>
    <row r="5136" spans="2:2" x14ac:dyDescent="0.25">
      <c r="B5136" s="17"/>
    </row>
    <row r="5137" spans="2:2" x14ac:dyDescent="0.25">
      <c r="B5137" s="17"/>
    </row>
    <row r="5138" spans="2:2" x14ac:dyDescent="0.25">
      <c r="B5138" s="17"/>
    </row>
    <row r="5139" spans="2:2" x14ac:dyDescent="0.25">
      <c r="B5139" s="17"/>
    </row>
    <row r="5140" spans="2:2" x14ac:dyDescent="0.25">
      <c r="B5140" s="17"/>
    </row>
    <row r="5141" spans="2:2" x14ac:dyDescent="0.25">
      <c r="B5141" s="17"/>
    </row>
    <row r="5142" spans="2:2" x14ac:dyDescent="0.25">
      <c r="B5142" s="17"/>
    </row>
    <row r="5143" spans="2:2" x14ac:dyDescent="0.25">
      <c r="B5143" s="17"/>
    </row>
    <row r="5144" spans="2:2" x14ac:dyDescent="0.25">
      <c r="B5144" s="17"/>
    </row>
    <row r="5145" spans="2:2" x14ac:dyDescent="0.25">
      <c r="B5145" s="17"/>
    </row>
    <row r="5146" spans="2:2" x14ac:dyDescent="0.25">
      <c r="B5146" s="17"/>
    </row>
    <row r="5147" spans="2:2" x14ac:dyDescent="0.25">
      <c r="B5147" s="17"/>
    </row>
    <row r="5148" spans="2:2" x14ac:dyDescent="0.25">
      <c r="B5148" s="17"/>
    </row>
    <row r="5149" spans="2:2" x14ac:dyDescent="0.25">
      <c r="B5149" s="17"/>
    </row>
    <row r="5150" spans="2:2" x14ac:dyDescent="0.25">
      <c r="B5150" s="17"/>
    </row>
    <row r="5151" spans="2:2" x14ac:dyDescent="0.25">
      <c r="B5151" s="17"/>
    </row>
    <row r="5152" spans="2:2" x14ac:dyDescent="0.25">
      <c r="B5152" s="17"/>
    </row>
    <row r="5153" spans="2:2" x14ac:dyDescent="0.25">
      <c r="B5153" s="17"/>
    </row>
    <row r="5154" spans="2:2" x14ac:dyDescent="0.25">
      <c r="B5154" s="17"/>
    </row>
    <row r="5155" spans="2:2" x14ac:dyDescent="0.25">
      <c r="B5155" s="17"/>
    </row>
    <row r="5156" spans="2:2" x14ac:dyDescent="0.25">
      <c r="B5156" s="17"/>
    </row>
    <row r="5157" spans="2:2" x14ac:dyDescent="0.25">
      <c r="B5157" s="17"/>
    </row>
    <row r="5158" spans="2:2" x14ac:dyDescent="0.25">
      <c r="B5158" s="17"/>
    </row>
    <row r="5159" spans="2:2" x14ac:dyDescent="0.25">
      <c r="B5159" s="17"/>
    </row>
    <row r="5160" spans="2:2" x14ac:dyDescent="0.25">
      <c r="B5160" s="17"/>
    </row>
    <row r="5161" spans="2:2" x14ac:dyDescent="0.25">
      <c r="B5161" s="17"/>
    </row>
    <row r="5162" spans="2:2" x14ac:dyDescent="0.25">
      <c r="B5162" s="17"/>
    </row>
    <row r="5163" spans="2:2" x14ac:dyDescent="0.25">
      <c r="B5163" s="17"/>
    </row>
    <row r="5164" spans="2:2" x14ac:dyDescent="0.25">
      <c r="B5164" s="17"/>
    </row>
    <row r="5165" spans="2:2" x14ac:dyDescent="0.25">
      <c r="B5165" s="17"/>
    </row>
    <row r="5166" spans="2:2" x14ac:dyDescent="0.25">
      <c r="B5166" s="17"/>
    </row>
    <row r="5167" spans="2:2" x14ac:dyDescent="0.25">
      <c r="B5167" s="17"/>
    </row>
    <row r="5168" spans="2:2" x14ac:dyDescent="0.25">
      <c r="B5168" s="17"/>
    </row>
    <row r="5169" spans="2:2" x14ac:dyDescent="0.25">
      <c r="B5169" s="17"/>
    </row>
    <row r="5170" spans="2:2" x14ac:dyDescent="0.25">
      <c r="B5170" s="17"/>
    </row>
    <row r="5171" spans="2:2" x14ac:dyDescent="0.25">
      <c r="B5171" s="17"/>
    </row>
    <row r="5172" spans="2:2" x14ac:dyDescent="0.25">
      <c r="B5172" s="17"/>
    </row>
    <row r="5173" spans="2:2" x14ac:dyDescent="0.25">
      <c r="B5173" s="17"/>
    </row>
    <row r="5174" spans="2:2" x14ac:dyDescent="0.25">
      <c r="B5174" s="17"/>
    </row>
    <row r="5175" spans="2:2" x14ac:dyDescent="0.25">
      <c r="B5175" s="17"/>
    </row>
    <row r="5176" spans="2:2" x14ac:dyDescent="0.25">
      <c r="B5176" s="17"/>
    </row>
    <row r="5177" spans="2:2" x14ac:dyDescent="0.25">
      <c r="B5177" s="17"/>
    </row>
    <row r="5178" spans="2:2" x14ac:dyDescent="0.25">
      <c r="B5178" s="17"/>
    </row>
    <row r="5179" spans="2:2" x14ac:dyDescent="0.25">
      <c r="B5179" s="17"/>
    </row>
    <row r="5180" spans="2:2" x14ac:dyDescent="0.25">
      <c r="B5180" s="17"/>
    </row>
    <row r="5181" spans="2:2" x14ac:dyDescent="0.25">
      <c r="B5181" s="17"/>
    </row>
    <row r="5182" spans="2:2" x14ac:dyDescent="0.25">
      <c r="B5182" s="17"/>
    </row>
    <row r="5183" spans="2:2" x14ac:dyDescent="0.25">
      <c r="B5183" s="17"/>
    </row>
    <row r="5184" spans="2:2" x14ac:dyDescent="0.25">
      <c r="B5184" s="17"/>
    </row>
    <row r="5185" spans="2:2" x14ac:dyDescent="0.25">
      <c r="B5185" s="17"/>
    </row>
    <row r="5186" spans="2:2" x14ac:dyDescent="0.25">
      <c r="B5186" s="17"/>
    </row>
    <row r="5187" spans="2:2" x14ac:dyDescent="0.25">
      <c r="B5187" s="17"/>
    </row>
    <row r="5188" spans="2:2" x14ac:dyDescent="0.25">
      <c r="B5188" s="17"/>
    </row>
    <row r="5189" spans="2:2" x14ac:dyDescent="0.25">
      <c r="B5189" s="17"/>
    </row>
    <row r="5190" spans="2:2" x14ac:dyDescent="0.25">
      <c r="B5190" s="17"/>
    </row>
    <row r="5191" spans="2:2" x14ac:dyDescent="0.25">
      <c r="B5191" s="17"/>
    </row>
    <row r="5192" spans="2:2" x14ac:dyDescent="0.25">
      <c r="B5192" s="17"/>
    </row>
    <row r="5193" spans="2:2" x14ac:dyDescent="0.25">
      <c r="B5193" s="17"/>
    </row>
    <row r="5194" spans="2:2" x14ac:dyDescent="0.25">
      <c r="B5194" s="17"/>
    </row>
    <row r="5195" spans="2:2" x14ac:dyDescent="0.25">
      <c r="B5195" s="17"/>
    </row>
    <row r="5196" spans="2:2" x14ac:dyDescent="0.25">
      <c r="B5196" s="17"/>
    </row>
    <row r="5197" spans="2:2" x14ac:dyDescent="0.25">
      <c r="B5197" s="17"/>
    </row>
    <row r="5198" spans="2:2" x14ac:dyDescent="0.25">
      <c r="B5198" s="17"/>
    </row>
    <row r="5199" spans="2:2" x14ac:dyDescent="0.25">
      <c r="B5199" s="17"/>
    </row>
    <row r="5200" spans="2:2" x14ac:dyDescent="0.25">
      <c r="B5200" s="17"/>
    </row>
    <row r="5201" spans="2:2" x14ac:dyDescent="0.25">
      <c r="B5201" s="17"/>
    </row>
    <row r="5202" spans="2:2" x14ac:dyDescent="0.25">
      <c r="B5202" s="17"/>
    </row>
    <row r="5203" spans="2:2" x14ac:dyDescent="0.25">
      <c r="B5203" s="17"/>
    </row>
    <row r="5204" spans="2:2" x14ac:dyDescent="0.25">
      <c r="B5204" s="17"/>
    </row>
    <row r="5205" spans="2:2" x14ac:dyDescent="0.25">
      <c r="B5205" s="17"/>
    </row>
    <row r="5206" spans="2:2" x14ac:dyDescent="0.25">
      <c r="B5206" s="17"/>
    </row>
    <row r="5207" spans="2:2" x14ac:dyDescent="0.25">
      <c r="B5207" s="17"/>
    </row>
    <row r="5208" spans="2:2" x14ac:dyDescent="0.25">
      <c r="B5208" s="17"/>
    </row>
    <row r="5209" spans="2:2" x14ac:dyDescent="0.25">
      <c r="B5209" s="17"/>
    </row>
    <row r="5210" spans="2:2" x14ac:dyDescent="0.25">
      <c r="B5210" s="17"/>
    </row>
    <row r="5211" spans="2:2" x14ac:dyDescent="0.25">
      <c r="B5211" s="17"/>
    </row>
    <row r="5212" spans="2:2" x14ac:dyDescent="0.25">
      <c r="B5212" s="17"/>
    </row>
    <row r="5213" spans="2:2" x14ac:dyDescent="0.25">
      <c r="B5213" s="17"/>
    </row>
    <row r="5214" spans="2:2" x14ac:dyDescent="0.25">
      <c r="B5214" s="17"/>
    </row>
    <row r="5215" spans="2:2" x14ac:dyDescent="0.25">
      <c r="B5215" s="17"/>
    </row>
    <row r="5216" spans="2:2" x14ac:dyDescent="0.25">
      <c r="B5216" s="17"/>
    </row>
    <row r="5217" spans="2:2" x14ac:dyDescent="0.25">
      <c r="B5217" s="17"/>
    </row>
    <row r="5218" spans="2:2" x14ac:dyDescent="0.25">
      <c r="B5218" s="17"/>
    </row>
    <row r="5219" spans="2:2" x14ac:dyDescent="0.25">
      <c r="B5219" s="17"/>
    </row>
    <row r="5220" spans="2:2" x14ac:dyDescent="0.25">
      <c r="B5220" s="17"/>
    </row>
    <row r="5221" spans="2:2" x14ac:dyDescent="0.25">
      <c r="B5221" s="17"/>
    </row>
    <row r="5222" spans="2:2" x14ac:dyDescent="0.25">
      <c r="B5222" s="17"/>
    </row>
    <row r="5223" spans="2:2" x14ac:dyDescent="0.25">
      <c r="B5223" s="17"/>
    </row>
    <row r="5224" spans="2:2" x14ac:dyDescent="0.25">
      <c r="B5224" s="17"/>
    </row>
    <row r="5225" spans="2:2" x14ac:dyDescent="0.25">
      <c r="B5225" s="17"/>
    </row>
    <row r="5226" spans="2:2" x14ac:dyDescent="0.25">
      <c r="B5226" s="17"/>
    </row>
    <row r="5227" spans="2:2" x14ac:dyDescent="0.25">
      <c r="B5227" s="17"/>
    </row>
    <row r="5228" spans="2:2" x14ac:dyDescent="0.25">
      <c r="B5228" s="17"/>
    </row>
    <row r="5229" spans="2:2" x14ac:dyDescent="0.25">
      <c r="B5229" s="17"/>
    </row>
    <row r="5230" spans="2:2" x14ac:dyDescent="0.25">
      <c r="B5230" s="17"/>
    </row>
    <row r="5231" spans="2:2" x14ac:dyDescent="0.25">
      <c r="B5231" s="17"/>
    </row>
    <row r="5232" spans="2:2" x14ac:dyDescent="0.25">
      <c r="B5232" s="17"/>
    </row>
    <row r="5233" spans="2:2" x14ac:dyDescent="0.25">
      <c r="B5233" s="17"/>
    </row>
    <row r="5234" spans="2:2" x14ac:dyDescent="0.25">
      <c r="B5234" s="17"/>
    </row>
    <row r="5235" spans="2:2" x14ac:dyDescent="0.25">
      <c r="B5235" s="17"/>
    </row>
    <row r="5236" spans="2:2" x14ac:dyDescent="0.25">
      <c r="B5236" s="17"/>
    </row>
    <row r="5237" spans="2:2" x14ac:dyDescent="0.25">
      <c r="B5237" s="17"/>
    </row>
    <row r="5238" spans="2:2" x14ac:dyDescent="0.25">
      <c r="B5238" s="17"/>
    </row>
    <row r="5239" spans="2:2" x14ac:dyDescent="0.25">
      <c r="B5239" s="17"/>
    </row>
    <row r="5240" spans="2:2" x14ac:dyDescent="0.25">
      <c r="B5240" s="17"/>
    </row>
    <row r="5241" spans="2:2" x14ac:dyDescent="0.25">
      <c r="B5241" s="17"/>
    </row>
    <row r="5242" spans="2:2" x14ac:dyDescent="0.25">
      <c r="B5242" s="17"/>
    </row>
    <row r="5243" spans="2:2" x14ac:dyDescent="0.25">
      <c r="B5243" s="17"/>
    </row>
    <row r="5244" spans="2:2" x14ac:dyDescent="0.25">
      <c r="B5244" s="17"/>
    </row>
    <row r="5245" spans="2:2" x14ac:dyDescent="0.25">
      <c r="B5245" s="17"/>
    </row>
    <row r="5246" spans="2:2" x14ac:dyDescent="0.25">
      <c r="B5246" s="17"/>
    </row>
    <row r="5247" spans="2:2" x14ac:dyDescent="0.25">
      <c r="B5247" s="17"/>
    </row>
    <row r="5248" spans="2:2" x14ac:dyDescent="0.25">
      <c r="B5248" s="17"/>
    </row>
    <row r="5249" spans="2:2" x14ac:dyDescent="0.25">
      <c r="B5249" s="17"/>
    </row>
    <row r="5250" spans="2:2" x14ac:dyDescent="0.25">
      <c r="B5250" s="17"/>
    </row>
    <row r="5251" spans="2:2" x14ac:dyDescent="0.25">
      <c r="B5251" s="17"/>
    </row>
    <row r="5252" spans="2:2" x14ac:dyDescent="0.25">
      <c r="B5252" s="17"/>
    </row>
    <row r="5253" spans="2:2" x14ac:dyDescent="0.25">
      <c r="B5253" s="17"/>
    </row>
    <row r="5254" spans="2:2" x14ac:dyDescent="0.25">
      <c r="B5254" s="17"/>
    </row>
    <row r="5255" spans="2:2" x14ac:dyDescent="0.25">
      <c r="B5255" s="17"/>
    </row>
    <row r="5256" spans="2:2" x14ac:dyDescent="0.25">
      <c r="B5256" s="17"/>
    </row>
    <row r="5257" spans="2:2" x14ac:dyDescent="0.25">
      <c r="B5257" s="17"/>
    </row>
    <row r="5258" spans="2:2" x14ac:dyDescent="0.25">
      <c r="B5258" s="17"/>
    </row>
    <row r="5259" spans="2:2" x14ac:dyDescent="0.25">
      <c r="B5259" s="17"/>
    </row>
    <row r="5260" spans="2:2" x14ac:dyDescent="0.25">
      <c r="B5260" s="17"/>
    </row>
    <row r="5261" spans="2:2" x14ac:dyDescent="0.25">
      <c r="B5261" s="17"/>
    </row>
    <row r="5262" spans="2:2" x14ac:dyDescent="0.25">
      <c r="B5262" s="17"/>
    </row>
    <row r="5263" spans="2:2" x14ac:dyDescent="0.25">
      <c r="B5263" s="17"/>
    </row>
    <row r="5264" spans="2:2" x14ac:dyDescent="0.25">
      <c r="B5264" s="17"/>
    </row>
    <row r="5265" spans="2:2" x14ac:dyDescent="0.25">
      <c r="B5265" s="17"/>
    </row>
    <row r="5266" spans="2:2" x14ac:dyDescent="0.25">
      <c r="B5266" s="17"/>
    </row>
    <row r="5267" spans="2:2" x14ac:dyDescent="0.25">
      <c r="B5267" s="17"/>
    </row>
    <row r="5268" spans="2:2" x14ac:dyDescent="0.25">
      <c r="B5268" s="17"/>
    </row>
    <row r="5269" spans="2:2" x14ac:dyDescent="0.25">
      <c r="B5269" s="17"/>
    </row>
    <row r="5270" spans="2:2" x14ac:dyDescent="0.25">
      <c r="B5270" s="17"/>
    </row>
    <row r="5271" spans="2:2" x14ac:dyDescent="0.25">
      <c r="B5271" s="17"/>
    </row>
    <row r="5272" spans="2:2" x14ac:dyDescent="0.25">
      <c r="B5272" s="17"/>
    </row>
    <row r="5273" spans="2:2" x14ac:dyDescent="0.25">
      <c r="B5273" s="17"/>
    </row>
    <row r="5274" spans="2:2" x14ac:dyDescent="0.25">
      <c r="B5274" s="17"/>
    </row>
    <row r="5275" spans="2:2" x14ac:dyDescent="0.25">
      <c r="B5275" s="17"/>
    </row>
    <row r="5276" spans="2:2" x14ac:dyDescent="0.25">
      <c r="B5276" s="17"/>
    </row>
    <row r="5277" spans="2:2" x14ac:dyDescent="0.25">
      <c r="B5277" s="17"/>
    </row>
    <row r="5278" spans="2:2" x14ac:dyDescent="0.25">
      <c r="B5278" s="17"/>
    </row>
    <row r="5279" spans="2:2" x14ac:dyDescent="0.25">
      <c r="B5279" s="17"/>
    </row>
    <row r="5280" spans="2:2" x14ac:dyDescent="0.25">
      <c r="B5280" s="17"/>
    </row>
    <row r="5281" spans="2:2" x14ac:dyDescent="0.25">
      <c r="B5281" s="17"/>
    </row>
    <row r="5282" spans="2:2" x14ac:dyDescent="0.25">
      <c r="B5282" s="17"/>
    </row>
    <row r="5283" spans="2:2" x14ac:dyDescent="0.25">
      <c r="B5283" s="17"/>
    </row>
    <row r="5284" spans="2:2" x14ac:dyDescent="0.25">
      <c r="B5284" s="17"/>
    </row>
    <row r="5285" spans="2:2" x14ac:dyDescent="0.25">
      <c r="B5285" s="17"/>
    </row>
    <row r="5286" spans="2:2" x14ac:dyDescent="0.25">
      <c r="B5286" s="17"/>
    </row>
    <row r="5287" spans="2:2" x14ac:dyDescent="0.25">
      <c r="B5287" s="17"/>
    </row>
    <row r="5288" spans="2:2" x14ac:dyDescent="0.25">
      <c r="B5288" s="17"/>
    </row>
    <row r="5289" spans="2:2" x14ac:dyDescent="0.25">
      <c r="B5289" s="17"/>
    </row>
    <row r="5290" spans="2:2" x14ac:dyDescent="0.25">
      <c r="B5290" s="17"/>
    </row>
    <row r="5291" spans="2:2" x14ac:dyDescent="0.25">
      <c r="B5291" s="17"/>
    </row>
    <row r="5292" spans="2:2" x14ac:dyDescent="0.25">
      <c r="B5292" s="17"/>
    </row>
    <row r="5293" spans="2:2" x14ac:dyDescent="0.25">
      <c r="B5293" s="17"/>
    </row>
    <row r="5294" spans="2:2" x14ac:dyDescent="0.25">
      <c r="B5294" s="17"/>
    </row>
    <row r="5295" spans="2:2" x14ac:dyDescent="0.25">
      <c r="B5295" s="17"/>
    </row>
    <row r="5296" spans="2:2" x14ac:dyDescent="0.25">
      <c r="B5296" s="17"/>
    </row>
    <row r="5297" spans="2:2" x14ac:dyDescent="0.25">
      <c r="B5297" s="17"/>
    </row>
    <row r="5298" spans="2:2" x14ac:dyDescent="0.25">
      <c r="B5298" s="17"/>
    </row>
    <row r="5299" spans="2:2" x14ac:dyDescent="0.25">
      <c r="B5299" s="17"/>
    </row>
    <row r="5300" spans="2:2" x14ac:dyDescent="0.25">
      <c r="B5300" s="17"/>
    </row>
    <row r="5301" spans="2:2" x14ac:dyDescent="0.25">
      <c r="B5301" s="17"/>
    </row>
    <row r="5302" spans="2:2" x14ac:dyDescent="0.25">
      <c r="B5302" s="17"/>
    </row>
    <row r="5303" spans="2:2" x14ac:dyDescent="0.25">
      <c r="B5303" s="17"/>
    </row>
    <row r="5304" spans="2:2" x14ac:dyDescent="0.25">
      <c r="B5304" s="17"/>
    </row>
    <row r="5305" spans="2:2" x14ac:dyDescent="0.25">
      <c r="B5305" s="17"/>
    </row>
    <row r="5306" spans="2:2" x14ac:dyDescent="0.25">
      <c r="B5306" s="17"/>
    </row>
    <row r="5307" spans="2:2" x14ac:dyDescent="0.25">
      <c r="B5307" s="17"/>
    </row>
    <row r="5308" spans="2:2" x14ac:dyDescent="0.25">
      <c r="B5308" s="17"/>
    </row>
    <row r="5309" spans="2:2" x14ac:dyDescent="0.25">
      <c r="B5309" s="17"/>
    </row>
    <row r="5310" spans="2:2" x14ac:dyDescent="0.25">
      <c r="B5310" s="17"/>
    </row>
    <row r="5311" spans="2:2" x14ac:dyDescent="0.25">
      <c r="B5311" s="17"/>
    </row>
    <row r="5312" spans="2:2" x14ac:dyDescent="0.25">
      <c r="B5312" s="17"/>
    </row>
    <row r="5313" spans="2:2" x14ac:dyDescent="0.25">
      <c r="B5313" s="17"/>
    </row>
    <row r="5314" spans="2:2" x14ac:dyDescent="0.25">
      <c r="B5314" s="17"/>
    </row>
    <row r="5315" spans="2:2" x14ac:dyDescent="0.25">
      <c r="B5315" s="17"/>
    </row>
    <row r="5316" spans="2:2" x14ac:dyDescent="0.25">
      <c r="B5316" s="17"/>
    </row>
    <row r="5317" spans="2:2" x14ac:dyDescent="0.25">
      <c r="B5317" s="17"/>
    </row>
    <row r="5318" spans="2:2" x14ac:dyDescent="0.25">
      <c r="B5318" s="17"/>
    </row>
    <row r="5319" spans="2:2" x14ac:dyDescent="0.25">
      <c r="B5319" s="17"/>
    </row>
    <row r="5320" spans="2:2" x14ac:dyDescent="0.25">
      <c r="B5320" s="17"/>
    </row>
    <row r="5321" spans="2:2" x14ac:dyDescent="0.25">
      <c r="B5321" s="17"/>
    </row>
    <row r="5322" spans="2:2" x14ac:dyDescent="0.25">
      <c r="B5322" s="17"/>
    </row>
    <row r="5323" spans="2:2" x14ac:dyDescent="0.25">
      <c r="B5323" s="17"/>
    </row>
    <row r="5324" spans="2:2" x14ac:dyDescent="0.25">
      <c r="B5324" s="17"/>
    </row>
    <row r="5325" spans="2:2" x14ac:dyDescent="0.25">
      <c r="B5325" s="17"/>
    </row>
    <row r="5326" spans="2:2" x14ac:dyDescent="0.25">
      <c r="B5326" s="17"/>
    </row>
    <row r="5327" spans="2:2" x14ac:dyDescent="0.25">
      <c r="B5327" s="17"/>
    </row>
    <row r="5328" spans="2:2" x14ac:dyDescent="0.25">
      <c r="B5328" s="17"/>
    </row>
    <row r="5329" spans="2:2" x14ac:dyDescent="0.25">
      <c r="B5329" s="17"/>
    </row>
    <row r="5330" spans="2:2" x14ac:dyDescent="0.25">
      <c r="B5330" s="17"/>
    </row>
    <row r="5331" spans="2:2" x14ac:dyDescent="0.25">
      <c r="B5331" s="17"/>
    </row>
    <row r="5332" spans="2:2" x14ac:dyDescent="0.25">
      <c r="B5332" s="17"/>
    </row>
    <row r="5333" spans="2:2" x14ac:dyDescent="0.25">
      <c r="B5333" s="17"/>
    </row>
    <row r="5334" spans="2:2" x14ac:dyDescent="0.25">
      <c r="B5334" s="17"/>
    </row>
    <row r="5335" spans="2:2" x14ac:dyDescent="0.25">
      <c r="B5335" s="17"/>
    </row>
    <row r="5336" spans="2:2" x14ac:dyDescent="0.25">
      <c r="B5336" s="17"/>
    </row>
    <row r="5337" spans="2:2" x14ac:dyDescent="0.25">
      <c r="B5337" s="17"/>
    </row>
    <row r="5338" spans="2:2" x14ac:dyDescent="0.25">
      <c r="B5338" s="17"/>
    </row>
    <row r="5339" spans="2:2" x14ac:dyDescent="0.25">
      <c r="B5339" s="17"/>
    </row>
    <row r="5340" spans="2:2" x14ac:dyDescent="0.25">
      <c r="B5340" s="17"/>
    </row>
    <row r="5341" spans="2:2" x14ac:dyDescent="0.25">
      <c r="B5341" s="17"/>
    </row>
    <row r="5342" spans="2:2" x14ac:dyDescent="0.25">
      <c r="B5342" s="17"/>
    </row>
    <row r="5343" spans="2:2" x14ac:dyDescent="0.25">
      <c r="B5343" s="17"/>
    </row>
    <row r="5344" spans="2:2" x14ac:dyDescent="0.25">
      <c r="B5344" s="17"/>
    </row>
    <row r="5345" spans="2:2" x14ac:dyDescent="0.25">
      <c r="B5345" s="17"/>
    </row>
    <row r="5346" spans="2:2" x14ac:dyDescent="0.25">
      <c r="B5346" s="17"/>
    </row>
    <row r="5347" spans="2:2" x14ac:dyDescent="0.25">
      <c r="B5347" s="17"/>
    </row>
    <row r="5348" spans="2:2" x14ac:dyDescent="0.25">
      <c r="B5348" s="17"/>
    </row>
    <row r="5349" spans="2:2" x14ac:dyDescent="0.25">
      <c r="B5349" s="17"/>
    </row>
    <row r="5350" spans="2:2" x14ac:dyDescent="0.25">
      <c r="B5350" s="17"/>
    </row>
    <row r="5351" spans="2:2" x14ac:dyDescent="0.25">
      <c r="B5351" s="17"/>
    </row>
    <row r="5352" spans="2:2" x14ac:dyDescent="0.25">
      <c r="B5352" s="17"/>
    </row>
    <row r="5353" spans="2:2" x14ac:dyDescent="0.25">
      <c r="B5353" s="17"/>
    </row>
    <row r="5354" spans="2:2" x14ac:dyDescent="0.25">
      <c r="B5354" s="17"/>
    </row>
    <row r="5355" spans="2:2" x14ac:dyDescent="0.25">
      <c r="B5355" s="17"/>
    </row>
    <row r="5356" spans="2:2" x14ac:dyDescent="0.25">
      <c r="B5356" s="17"/>
    </row>
    <row r="5357" spans="2:2" x14ac:dyDescent="0.25">
      <c r="B5357" s="17"/>
    </row>
    <row r="5358" spans="2:2" x14ac:dyDescent="0.25">
      <c r="B5358" s="17"/>
    </row>
    <row r="5359" spans="2:2" x14ac:dyDescent="0.25">
      <c r="B5359" s="17"/>
    </row>
    <row r="5360" spans="2:2" x14ac:dyDescent="0.25">
      <c r="B5360" s="17"/>
    </row>
    <row r="5361" spans="2:2" x14ac:dyDescent="0.25">
      <c r="B5361" s="17"/>
    </row>
    <row r="5362" spans="2:2" x14ac:dyDescent="0.25">
      <c r="B5362" s="17"/>
    </row>
    <row r="5363" spans="2:2" x14ac:dyDescent="0.25">
      <c r="B5363" s="17"/>
    </row>
    <row r="5364" spans="2:2" x14ac:dyDescent="0.25">
      <c r="B5364" s="17"/>
    </row>
    <row r="5365" spans="2:2" x14ac:dyDescent="0.25">
      <c r="B5365" s="17"/>
    </row>
    <row r="5366" spans="2:2" x14ac:dyDescent="0.25">
      <c r="B5366" s="17"/>
    </row>
    <row r="5367" spans="2:2" x14ac:dyDescent="0.25">
      <c r="B5367" s="17"/>
    </row>
    <row r="5368" spans="2:2" x14ac:dyDescent="0.25">
      <c r="B5368" s="17"/>
    </row>
    <row r="5369" spans="2:2" x14ac:dyDescent="0.25">
      <c r="B5369" s="17"/>
    </row>
    <row r="5370" spans="2:2" x14ac:dyDescent="0.25">
      <c r="B5370" s="17"/>
    </row>
    <row r="5371" spans="2:2" x14ac:dyDescent="0.25">
      <c r="B5371" s="17"/>
    </row>
    <row r="5372" spans="2:2" x14ac:dyDescent="0.25">
      <c r="B5372" s="17"/>
    </row>
    <row r="5373" spans="2:2" x14ac:dyDescent="0.25">
      <c r="B5373" s="17"/>
    </row>
    <row r="5374" spans="2:2" x14ac:dyDescent="0.25">
      <c r="B5374" s="17"/>
    </row>
    <row r="5375" spans="2:2" x14ac:dyDescent="0.25">
      <c r="B5375" s="17"/>
    </row>
    <row r="5376" spans="2:2" x14ac:dyDescent="0.25">
      <c r="B5376" s="17"/>
    </row>
    <row r="5377" spans="2:2" x14ac:dyDescent="0.25">
      <c r="B5377" s="17"/>
    </row>
    <row r="5378" spans="2:2" x14ac:dyDescent="0.25">
      <c r="B5378" s="17"/>
    </row>
    <row r="5379" spans="2:2" x14ac:dyDescent="0.25">
      <c r="B5379" s="17"/>
    </row>
    <row r="5380" spans="2:2" x14ac:dyDescent="0.25">
      <c r="B5380" s="17"/>
    </row>
    <row r="5381" spans="2:2" x14ac:dyDescent="0.25">
      <c r="B5381" s="17"/>
    </row>
    <row r="5382" spans="2:2" x14ac:dyDescent="0.25">
      <c r="B5382" s="17"/>
    </row>
    <row r="5383" spans="2:2" x14ac:dyDescent="0.25">
      <c r="B5383" s="17"/>
    </row>
    <row r="5384" spans="2:2" x14ac:dyDescent="0.25">
      <c r="B5384" s="17"/>
    </row>
    <row r="5385" spans="2:2" x14ac:dyDescent="0.25">
      <c r="B5385" s="17"/>
    </row>
    <row r="5386" spans="2:2" x14ac:dyDescent="0.25">
      <c r="B5386" s="17"/>
    </row>
    <row r="5387" spans="2:2" x14ac:dyDescent="0.25">
      <c r="B5387" s="17"/>
    </row>
    <row r="5388" spans="2:2" x14ac:dyDescent="0.25">
      <c r="B5388" s="17"/>
    </row>
    <row r="5389" spans="2:2" x14ac:dyDescent="0.25">
      <c r="B5389" s="17"/>
    </row>
    <row r="5390" spans="2:2" x14ac:dyDescent="0.25">
      <c r="B5390" s="17"/>
    </row>
    <row r="5391" spans="2:2" x14ac:dyDescent="0.25">
      <c r="B5391" s="17"/>
    </row>
    <row r="5392" spans="2:2" x14ac:dyDescent="0.25">
      <c r="B5392" s="17"/>
    </row>
    <row r="5393" spans="2:2" x14ac:dyDescent="0.25">
      <c r="B5393" s="17"/>
    </row>
    <row r="5394" spans="2:2" x14ac:dyDescent="0.25">
      <c r="B5394" s="17"/>
    </row>
    <row r="5395" spans="2:2" x14ac:dyDescent="0.25">
      <c r="B5395" s="17"/>
    </row>
    <row r="5396" spans="2:2" x14ac:dyDescent="0.25">
      <c r="B5396" s="17"/>
    </row>
    <row r="5397" spans="2:2" x14ac:dyDescent="0.25">
      <c r="B5397" s="17"/>
    </row>
    <row r="5398" spans="2:2" x14ac:dyDescent="0.25">
      <c r="B5398" s="17"/>
    </row>
    <row r="5399" spans="2:2" x14ac:dyDescent="0.25">
      <c r="B5399" s="17"/>
    </row>
    <row r="5400" spans="2:2" x14ac:dyDescent="0.25">
      <c r="B5400" s="17"/>
    </row>
    <row r="5401" spans="2:2" x14ac:dyDescent="0.25">
      <c r="B5401" s="17"/>
    </row>
    <row r="5402" spans="2:2" x14ac:dyDescent="0.25">
      <c r="B5402" s="17"/>
    </row>
    <row r="5403" spans="2:2" x14ac:dyDescent="0.25">
      <c r="B5403" s="17"/>
    </row>
    <row r="5404" spans="2:2" x14ac:dyDescent="0.25">
      <c r="B5404" s="17"/>
    </row>
    <row r="5405" spans="2:2" x14ac:dyDescent="0.25">
      <c r="B5405" s="17"/>
    </row>
    <row r="5406" spans="2:2" x14ac:dyDescent="0.25">
      <c r="B5406" s="17"/>
    </row>
    <row r="5407" spans="2:2" x14ac:dyDescent="0.25">
      <c r="B5407" s="17"/>
    </row>
    <row r="5408" spans="2:2" x14ac:dyDescent="0.25">
      <c r="B5408" s="17"/>
    </row>
    <row r="5409" spans="2:2" x14ac:dyDescent="0.25">
      <c r="B5409" s="17"/>
    </row>
    <row r="5410" spans="2:2" x14ac:dyDescent="0.25">
      <c r="B5410" s="17"/>
    </row>
    <row r="5411" spans="2:2" x14ac:dyDescent="0.25">
      <c r="B5411" s="17"/>
    </row>
    <row r="5412" spans="2:2" x14ac:dyDescent="0.25">
      <c r="B5412" s="17"/>
    </row>
    <row r="5413" spans="2:2" x14ac:dyDescent="0.25">
      <c r="B5413" s="17"/>
    </row>
    <row r="5414" spans="2:2" x14ac:dyDescent="0.25">
      <c r="B5414" s="17"/>
    </row>
    <row r="5415" spans="2:2" x14ac:dyDescent="0.25">
      <c r="B5415" s="17"/>
    </row>
    <row r="5416" spans="2:2" x14ac:dyDescent="0.25">
      <c r="B5416" s="17"/>
    </row>
    <row r="5417" spans="2:2" x14ac:dyDescent="0.25">
      <c r="B5417" s="17"/>
    </row>
    <row r="5418" spans="2:2" x14ac:dyDescent="0.25">
      <c r="B5418" s="17"/>
    </row>
    <row r="5419" spans="2:2" x14ac:dyDescent="0.25">
      <c r="B5419" s="17"/>
    </row>
    <row r="5420" spans="2:2" x14ac:dyDescent="0.25">
      <c r="B5420" s="17"/>
    </row>
    <row r="5421" spans="2:2" x14ac:dyDescent="0.25">
      <c r="B5421" s="17"/>
    </row>
    <row r="5422" spans="2:2" x14ac:dyDescent="0.25">
      <c r="B5422" s="17"/>
    </row>
    <row r="5423" spans="2:2" x14ac:dyDescent="0.25">
      <c r="B5423" s="17"/>
    </row>
    <row r="5424" spans="2:2" x14ac:dyDescent="0.25">
      <c r="B5424" s="17"/>
    </row>
    <row r="5425" spans="2:2" x14ac:dyDescent="0.25">
      <c r="B5425" s="17"/>
    </row>
    <row r="5426" spans="2:2" x14ac:dyDescent="0.25">
      <c r="B5426" s="17"/>
    </row>
    <row r="5427" spans="2:2" x14ac:dyDescent="0.25">
      <c r="B5427" s="17"/>
    </row>
    <row r="5428" spans="2:2" x14ac:dyDescent="0.25">
      <c r="B5428" s="17"/>
    </row>
    <row r="5429" spans="2:2" x14ac:dyDescent="0.25">
      <c r="B5429" s="17"/>
    </row>
    <row r="5430" spans="2:2" x14ac:dyDescent="0.25">
      <c r="B5430" s="17"/>
    </row>
    <row r="5431" spans="2:2" x14ac:dyDescent="0.25">
      <c r="B5431" s="17"/>
    </row>
    <row r="5432" spans="2:2" x14ac:dyDescent="0.25">
      <c r="B5432" s="17"/>
    </row>
    <row r="5433" spans="2:2" x14ac:dyDescent="0.25">
      <c r="B5433" s="17"/>
    </row>
    <row r="5434" spans="2:2" x14ac:dyDescent="0.25">
      <c r="B5434" s="17"/>
    </row>
    <row r="5435" spans="2:2" x14ac:dyDescent="0.25">
      <c r="B5435" s="17"/>
    </row>
    <row r="5436" spans="2:2" x14ac:dyDescent="0.25">
      <c r="B5436" s="17"/>
    </row>
    <row r="5437" spans="2:2" x14ac:dyDescent="0.25">
      <c r="B5437" s="17"/>
    </row>
    <row r="5438" spans="2:2" x14ac:dyDescent="0.25">
      <c r="B5438" s="17"/>
    </row>
    <row r="5439" spans="2:2" x14ac:dyDescent="0.25">
      <c r="B5439" s="17"/>
    </row>
    <row r="5440" spans="2:2" x14ac:dyDescent="0.25">
      <c r="B5440" s="17"/>
    </row>
    <row r="5441" spans="2:2" x14ac:dyDescent="0.25">
      <c r="B5441" s="17"/>
    </row>
    <row r="5442" spans="2:2" x14ac:dyDescent="0.25">
      <c r="B5442" s="17"/>
    </row>
    <row r="5443" spans="2:2" x14ac:dyDescent="0.25">
      <c r="B5443" s="17"/>
    </row>
    <row r="5444" spans="2:2" x14ac:dyDescent="0.25">
      <c r="B5444" s="17"/>
    </row>
    <row r="5445" spans="2:2" x14ac:dyDescent="0.25">
      <c r="B5445" s="17"/>
    </row>
    <row r="5446" spans="2:2" x14ac:dyDescent="0.25">
      <c r="B5446" s="17"/>
    </row>
    <row r="5447" spans="2:2" x14ac:dyDescent="0.25">
      <c r="B5447" s="17"/>
    </row>
    <row r="5448" spans="2:2" x14ac:dyDescent="0.25">
      <c r="B5448" s="17"/>
    </row>
    <row r="5449" spans="2:2" x14ac:dyDescent="0.25">
      <c r="B5449" s="17"/>
    </row>
    <row r="5450" spans="2:2" x14ac:dyDescent="0.25">
      <c r="B5450" s="17"/>
    </row>
    <row r="5451" spans="2:2" x14ac:dyDescent="0.25">
      <c r="B5451" s="17"/>
    </row>
    <row r="5452" spans="2:2" x14ac:dyDescent="0.25">
      <c r="B5452" s="17"/>
    </row>
    <row r="5453" spans="2:2" x14ac:dyDescent="0.25">
      <c r="B5453" s="17"/>
    </row>
    <row r="5454" spans="2:2" x14ac:dyDescent="0.25">
      <c r="B5454" s="17"/>
    </row>
    <row r="5455" spans="2:2" x14ac:dyDescent="0.25">
      <c r="B5455" s="17"/>
    </row>
    <row r="5456" spans="2:2" x14ac:dyDescent="0.25">
      <c r="B5456" s="17"/>
    </row>
    <row r="5457" spans="2:2" x14ac:dyDescent="0.25">
      <c r="B5457" s="17"/>
    </row>
    <row r="5458" spans="2:2" x14ac:dyDescent="0.25">
      <c r="B5458" s="17"/>
    </row>
    <row r="5459" spans="2:2" x14ac:dyDescent="0.25">
      <c r="B5459" s="17"/>
    </row>
    <row r="5460" spans="2:2" x14ac:dyDescent="0.25">
      <c r="B5460" s="17"/>
    </row>
    <row r="5461" spans="2:2" x14ac:dyDescent="0.25">
      <c r="B5461" s="17"/>
    </row>
    <row r="5462" spans="2:2" x14ac:dyDescent="0.25">
      <c r="B5462" s="17"/>
    </row>
    <row r="5463" spans="2:2" x14ac:dyDescent="0.25">
      <c r="B5463" s="17"/>
    </row>
    <row r="5464" spans="2:2" x14ac:dyDescent="0.25">
      <c r="B5464" s="17"/>
    </row>
    <row r="5465" spans="2:2" x14ac:dyDescent="0.25">
      <c r="B5465" s="17"/>
    </row>
    <row r="5466" spans="2:2" x14ac:dyDescent="0.25">
      <c r="B5466" s="17"/>
    </row>
    <row r="5467" spans="2:2" x14ac:dyDescent="0.25">
      <c r="B5467" s="17"/>
    </row>
    <row r="5468" spans="2:2" x14ac:dyDescent="0.25">
      <c r="B5468" s="17"/>
    </row>
    <row r="5469" spans="2:2" x14ac:dyDescent="0.25">
      <c r="B5469" s="17"/>
    </row>
    <row r="5470" spans="2:2" x14ac:dyDescent="0.25">
      <c r="B5470" s="17"/>
    </row>
    <row r="5471" spans="2:2" x14ac:dyDescent="0.25">
      <c r="B5471" s="17"/>
    </row>
    <row r="5472" spans="2:2" x14ac:dyDescent="0.25">
      <c r="B5472" s="17"/>
    </row>
    <row r="5473" spans="2:2" x14ac:dyDescent="0.25">
      <c r="B5473" s="17"/>
    </row>
    <row r="5474" spans="2:2" x14ac:dyDescent="0.25">
      <c r="B5474" s="17"/>
    </row>
    <row r="5475" spans="2:2" x14ac:dyDescent="0.25">
      <c r="B5475" s="17"/>
    </row>
    <row r="5476" spans="2:2" x14ac:dyDescent="0.25">
      <c r="B5476" s="17"/>
    </row>
    <row r="5477" spans="2:2" x14ac:dyDescent="0.25">
      <c r="B5477" s="17"/>
    </row>
    <row r="5478" spans="2:2" x14ac:dyDescent="0.25">
      <c r="B5478" s="17"/>
    </row>
    <row r="5479" spans="2:2" x14ac:dyDescent="0.25">
      <c r="B5479" s="17"/>
    </row>
    <row r="5480" spans="2:2" x14ac:dyDescent="0.25">
      <c r="B5480" s="17"/>
    </row>
    <row r="5481" spans="2:2" x14ac:dyDescent="0.25">
      <c r="B5481" s="17"/>
    </row>
    <row r="5482" spans="2:2" x14ac:dyDescent="0.25">
      <c r="B5482" s="17"/>
    </row>
    <row r="5483" spans="2:2" x14ac:dyDescent="0.25">
      <c r="B5483" s="17"/>
    </row>
    <row r="5484" spans="2:2" x14ac:dyDescent="0.25">
      <c r="B5484" s="17"/>
    </row>
    <row r="5485" spans="2:2" x14ac:dyDescent="0.25">
      <c r="B5485" s="17"/>
    </row>
    <row r="5486" spans="2:2" x14ac:dyDescent="0.25">
      <c r="B5486" s="17"/>
    </row>
    <row r="5487" spans="2:2" x14ac:dyDescent="0.25">
      <c r="B5487" s="17"/>
    </row>
    <row r="5488" spans="2:2" x14ac:dyDescent="0.25">
      <c r="B5488" s="17"/>
    </row>
    <row r="5489" spans="2:2" x14ac:dyDescent="0.25">
      <c r="B5489" s="17"/>
    </row>
    <row r="5490" spans="2:2" x14ac:dyDescent="0.25">
      <c r="B5490" s="17"/>
    </row>
    <row r="5491" spans="2:2" x14ac:dyDescent="0.25">
      <c r="B5491" s="17"/>
    </row>
    <row r="5492" spans="2:2" x14ac:dyDescent="0.25">
      <c r="B5492" s="17"/>
    </row>
    <row r="5493" spans="2:2" x14ac:dyDescent="0.25">
      <c r="B5493" s="17"/>
    </row>
    <row r="5494" spans="2:2" x14ac:dyDescent="0.25">
      <c r="B5494" s="17"/>
    </row>
    <row r="5495" spans="2:2" x14ac:dyDescent="0.25">
      <c r="B5495" s="17"/>
    </row>
    <row r="5496" spans="2:2" x14ac:dyDescent="0.25">
      <c r="B5496" s="17"/>
    </row>
    <row r="5497" spans="2:2" x14ac:dyDescent="0.25">
      <c r="B5497" s="17"/>
    </row>
    <row r="5498" spans="2:2" x14ac:dyDescent="0.25">
      <c r="B5498" s="17"/>
    </row>
    <row r="5499" spans="2:2" x14ac:dyDescent="0.25">
      <c r="B5499" s="17"/>
    </row>
    <row r="5500" spans="2:2" x14ac:dyDescent="0.25">
      <c r="B5500" s="17"/>
    </row>
    <row r="5501" spans="2:2" x14ac:dyDescent="0.25">
      <c r="B5501" s="17"/>
    </row>
    <row r="5502" spans="2:2" x14ac:dyDescent="0.25">
      <c r="B5502" s="17"/>
    </row>
    <row r="5503" spans="2:2" x14ac:dyDescent="0.25">
      <c r="B5503" s="17"/>
    </row>
    <row r="5504" spans="2:2" x14ac:dyDescent="0.25">
      <c r="B5504" s="17"/>
    </row>
    <row r="5505" spans="2:2" x14ac:dyDescent="0.25">
      <c r="B5505" s="17"/>
    </row>
    <row r="5506" spans="2:2" x14ac:dyDescent="0.25">
      <c r="B5506" s="17"/>
    </row>
    <row r="5507" spans="2:2" x14ac:dyDescent="0.25">
      <c r="B5507" s="17"/>
    </row>
    <row r="5508" spans="2:2" x14ac:dyDescent="0.25">
      <c r="B5508" s="17"/>
    </row>
    <row r="5509" spans="2:2" x14ac:dyDescent="0.25">
      <c r="B5509" s="17"/>
    </row>
    <row r="5510" spans="2:2" x14ac:dyDescent="0.25">
      <c r="B5510" s="17"/>
    </row>
    <row r="5511" spans="2:2" x14ac:dyDescent="0.25">
      <c r="B5511" s="17"/>
    </row>
    <row r="5512" spans="2:2" x14ac:dyDescent="0.25">
      <c r="B5512" s="17"/>
    </row>
    <row r="5513" spans="2:2" x14ac:dyDescent="0.25">
      <c r="B5513" s="17"/>
    </row>
    <row r="5514" spans="2:2" x14ac:dyDescent="0.25">
      <c r="B5514" s="17"/>
    </row>
    <row r="5515" spans="2:2" x14ac:dyDescent="0.25">
      <c r="B5515" s="17"/>
    </row>
    <row r="5516" spans="2:2" x14ac:dyDescent="0.25">
      <c r="B5516" s="17"/>
    </row>
    <row r="5517" spans="2:2" x14ac:dyDescent="0.25">
      <c r="B5517" s="17"/>
    </row>
    <row r="5518" spans="2:2" x14ac:dyDescent="0.25">
      <c r="B5518" s="17"/>
    </row>
    <row r="5519" spans="2:2" x14ac:dyDescent="0.25">
      <c r="B5519" s="17"/>
    </row>
    <row r="5520" spans="2:2" x14ac:dyDescent="0.25">
      <c r="B5520" s="17"/>
    </row>
    <row r="5521" spans="2:2" x14ac:dyDescent="0.25">
      <c r="B5521" s="17"/>
    </row>
    <row r="5522" spans="2:2" x14ac:dyDescent="0.25">
      <c r="B5522" s="17"/>
    </row>
    <row r="5523" spans="2:2" x14ac:dyDescent="0.25">
      <c r="B5523" s="17"/>
    </row>
    <row r="5524" spans="2:2" x14ac:dyDescent="0.25">
      <c r="B5524" s="17"/>
    </row>
    <row r="5525" spans="2:2" x14ac:dyDescent="0.25">
      <c r="B5525" s="17"/>
    </row>
    <row r="5526" spans="2:2" x14ac:dyDescent="0.25">
      <c r="B5526" s="17"/>
    </row>
    <row r="5527" spans="2:2" x14ac:dyDescent="0.25">
      <c r="B5527" s="17"/>
    </row>
    <row r="5528" spans="2:2" x14ac:dyDescent="0.25">
      <c r="B5528" s="17"/>
    </row>
    <row r="5529" spans="2:2" x14ac:dyDescent="0.25">
      <c r="B5529" s="17"/>
    </row>
    <row r="5530" spans="2:2" x14ac:dyDescent="0.25">
      <c r="B5530" s="17"/>
    </row>
    <row r="5531" spans="2:2" x14ac:dyDescent="0.25">
      <c r="B5531" s="17"/>
    </row>
    <row r="5532" spans="2:2" x14ac:dyDescent="0.25">
      <c r="B5532" s="17"/>
    </row>
    <row r="5533" spans="2:2" x14ac:dyDescent="0.25">
      <c r="B5533" s="17"/>
    </row>
    <row r="5534" spans="2:2" x14ac:dyDescent="0.25">
      <c r="B5534" s="17"/>
    </row>
    <row r="5535" spans="2:2" x14ac:dyDescent="0.25">
      <c r="B5535" s="17"/>
    </row>
    <row r="5536" spans="2:2" x14ac:dyDescent="0.25">
      <c r="B5536" s="17"/>
    </row>
    <row r="5537" spans="2:2" x14ac:dyDescent="0.25">
      <c r="B5537" s="17"/>
    </row>
    <row r="5538" spans="2:2" x14ac:dyDescent="0.25">
      <c r="B5538" s="17"/>
    </row>
    <row r="5539" spans="2:2" x14ac:dyDescent="0.25">
      <c r="B5539" s="17"/>
    </row>
    <row r="5540" spans="2:2" x14ac:dyDescent="0.25">
      <c r="B5540" s="17"/>
    </row>
    <row r="5541" spans="2:2" x14ac:dyDescent="0.25">
      <c r="B5541" s="17"/>
    </row>
    <row r="5542" spans="2:2" x14ac:dyDescent="0.25">
      <c r="B5542" s="17"/>
    </row>
    <row r="5543" spans="2:2" x14ac:dyDescent="0.25">
      <c r="B5543" s="17"/>
    </row>
    <row r="5544" spans="2:2" x14ac:dyDescent="0.25">
      <c r="B5544" s="17"/>
    </row>
    <row r="5545" spans="2:2" x14ac:dyDescent="0.25">
      <c r="B5545" s="17"/>
    </row>
    <row r="5546" spans="2:2" x14ac:dyDescent="0.25">
      <c r="B5546" s="17"/>
    </row>
    <row r="5547" spans="2:2" x14ac:dyDescent="0.25">
      <c r="B5547" s="17"/>
    </row>
    <row r="5548" spans="2:2" x14ac:dyDescent="0.25">
      <c r="B5548" s="17"/>
    </row>
    <row r="5549" spans="2:2" x14ac:dyDescent="0.25">
      <c r="B5549" s="17"/>
    </row>
    <row r="5550" spans="2:2" x14ac:dyDescent="0.25">
      <c r="B5550" s="17"/>
    </row>
    <row r="5551" spans="2:2" x14ac:dyDescent="0.25">
      <c r="B5551" s="17"/>
    </row>
    <row r="5552" spans="2:2" x14ac:dyDescent="0.25">
      <c r="B5552" s="17"/>
    </row>
    <row r="5553" spans="2:2" x14ac:dyDescent="0.25">
      <c r="B5553" s="17"/>
    </row>
    <row r="5554" spans="2:2" x14ac:dyDescent="0.25">
      <c r="B5554" s="17"/>
    </row>
    <row r="5555" spans="2:2" x14ac:dyDescent="0.25">
      <c r="B5555" s="17"/>
    </row>
    <row r="5556" spans="2:2" x14ac:dyDescent="0.25">
      <c r="B5556" s="17"/>
    </row>
    <row r="5557" spans="2:2" x14ac:dyDescent="0.25">
      <c r="B5557" s="17"/>
    </row>
    <row r="5558" spans="2:2" x14ac:dyDescent="0.25">
      <c r="B5558" s="17"/>
    </row>
    <row r="5559" spans="2:2" x14ac:dyDescent="0.25">
      <c r="B5559" s="17"/>
    </row>
    <row r="5560" spans="2:2" x14ac:dyDescent="0.25">
      <c r="B5560" s="17"/>
    </row>
    <row r="5561" spans="2:2" x14ac:dyDescent="0.25">
      <c r="B5561" s="17"/>
    </row>
    <row r="5562" spans="2:2" x14ac:dyDescent="0.25">
      <c r="B5562" s="17"/>
    </row>
    <row r="5563" spans="2:2" x14ac:dyDescent="0.25">
      <c r="B5563" s="17"/>
    </row>
    <row r="5564" spans="2:2" x14ac:dyDescent="0.25">
      <c r="B5564" s="17"/>
    </row>
    <row r="5565" spans="2:2" x14ac:dyDescent="0.25">
      <c r="B5565" s="17"/>
    </row>
    <row r="5566" spans="2:2" x14ac:dyDescent="0.25">
      <c r="B5566" s="17"/>
    </row>
    <row r="5567" spans="2:2" x14ac:dyDescent="0.25">
      <c r="B5567" s="17"/>
    </row>
    <row r="5568" spans="2:2" x14ac:dyDescent="0.25">
      <c r="B5568" s="17"/>
    </row>
    <row r="5569" spans="2:2" x14ac:dyDescent="0.25">
      <c r="B5569" s="17"/>
    </row>
    <row r="5570" spans="2:2" x14ac:dyDescent="0.25">
      <c r="B5570" s="17"/>
    </row>
    <row r="5571" spans="2:2" x14ac:dyDescent="0.25">
      <c r="B5571" s="17"/>
    </row>
    <row r="5572" spans="2:2" x14ac:dyDescent="0.25">
      <c r="B5572" s="17"/>
    </row>
    <row r="5573" spans="2:2" x14ac:dyDescent="0.25">
      <c r="B5573" s="17"/>
    </row>
    <row r="5574" spans="2:2" x14ac:dyDescent="0.25">
      <c r="B5574" s="17"/>
    </row>
    <row r="5575" spans="2:2" x14ac:dyDescent="0.25">
      <c r="B5575" s="17"/>
    </row>
    <row r="5576" spans="2:2" x14ac:dyDescent="0.25">
      <c r="B5576" s="17"/>
    </row>
    <row r="5577" spans="2:2" x14ac:dyDescent="0.25">
      <c r="B5577" s="17"/>
    </row>
    <row r="5578" spans="2:2" x14ac:dyDescent="0.25">
      <c r="B5578" s="17"/>
    </row>
    <row r="5579" spans="2:2" x14ac:dyDescent="0.25">
      <c r="B5579" s="17"/>
    </row>
    <row r="5580" spans="2:2" x14ac:dyDescent="0.25">
      <c r="B5580" s="17"/>
    </row>
    <row r="5581" spans="2:2" x14ac:dyDescent="0.25">
      <c r="B5581" s="17"/>
    </row>
    <row r="5582" spans="2:2" x14ac:dyDescent="0.25">
      <c r="B5582" s="17"/>
    </row>
    <row r="5583" spans="2:2" x14ac:dyDescent="0.25">
      <c r="B5583" s="17"/>
    </row>
    <row r="5584" spans="2:2" x14ac:dyDescent="0.25">
      <c r="B5584" s="17"/>
    </row>
    <row r="5585" spans="2:2" x14ac:dyDescent="0.25">
      <c r="B5585" s="17"/>
    </row>
    <row r="5586" spans="2:2" x14ac:dyDescent="0.25">
      <c r="B5586" s="17"/>
    </row>
    <row r="5587" spans="2:2" x14ac:dyDescent="0.25">
      <c r="B5587" s="17"/>
    </row>
    <row r="5588" spans="2:2" x14ac:dyDescent="0.25">
      <c r="B5588" s="17"/>
    </row>
    <row r="5589" spans="2:2" x14ac:dyDescent="0.25">
      <c r="B5589" s="17"/>
    </row>
    <row r="5590" spans="2:2" x14ac:dyDescent="0.25">
      <c r="B5590" s="17"/>
    </row>
    <row r="5591" spans="2:2" x14ac:dyDescent="0.25">
      <c r="B5591" s="17"/>
    </row>
    <row r="5592" spans="2:2" x14ac:dyDescent="0.25">
      <c r="B5592" s="17"/>
    </row>
    <row r="5593" spans="2:2" x14ac:dyDescent="0.25">
      <c r="B5593" s="17"/>
    </row>
    <row r="5594" spans="2:2" x14ac:dyDescent="0.25">
      <c r="B5594" s="17"/>
    </row>
    <row r="5595" spans="2:2" x14ac:dyDescent="0.25">
      <c r="B5595" s="17"/>
    </row>
    <row r="5596" spans="2:2" x14ac:dyDescent="0.25">
      <c r="B5596" s="17"/>
    </row>
    <row r="5597" spans="2:2" x14ac:dyDescent="0.25">
      <c r="B5597" s="17"/>
    </row>
    <row r="5598" spans="2:2" x14ac:dyDescent="0.25">
      <c r="B5598" s="17"/>
    </row>
    <row r="5599" spans="2:2" x14ac:dyDescent="0.25">
      <c r="B5599" s="17"/>
    </row>
    <row r="5600" spans="2:2" x14ac:dyDescent="0.25">
      <c r="B5600" s="17"/>
    </row>
    <row r="5601" spans="2:2" x14ac:dyDescent="0.25">
      <c r="B5601" s="17"/>
    </row>
    <row r="5602" spans="2:2" x14ac:dyDescent="0.25">
      <c r="B5602" s="17"/>
    </row>
    <row r="5603" spans="2:2" x14ac:dyDescent="0.25">
      <c r="B5603" s="17"/>
    </row>
    <row r="5604" spans="2:2" x14ac:dyDescent="0.25">
      <c r="B5604" s="17"/>
    </row>
    <row r="5605" spans="2:2" x14ac:dyDescent="0.25">
      <c r="B5605" s="17"/>
    </row>
    <row r="5606" spans="2:2" x14ac:dyDescent="0.25">
      <c r="B5606" s="17"/>
    </row>
    <row r="5607" spans="2:2" x14ac:dyDescent="0.25">
      <c r="B5607" s="17"/>
    </row>
    <row r="5608" spans="2:2" x14ac:dyDescent="0.25">
      <c r="B5608" s="17"/>
    </row>
    <row r="5609" spans="2:2" x14ac:dyDescent="0.25">
      <c r="B5609" s="17"/>
    </row>
    <row r="5610" spans="2:2" x14ac:dyDescent="0.25">
      <c r="B5610" s="17"/>
    </row>
    <row r="5611" spans="2:2" x14ac:dyDescent="0.25">
      <c r="B5611" s="17"/>
    </row>
    <row r="5612" spans="2:2" x14ac:dyDescent="0.25">
      <c r="B5612" s="17"/>
    </row>
    <row r="5613" spans="2:2" x14ac:dyDescent="0.25">
      <c r="B5613" s="17"/>
    </row>
    <row r="5614" spans="2:2" x14ac:dyDescent="0.25">
      <c r="B5614" s="17"/>
    </row>
    <row r="5615" spans="2:2" x14ac:dyDescent="0.25">
      <c r="B5615" s="17"/>
    </row>
    <row r="5616" spans="2:2" x14ac:dyDescent="0.25">
      <c r="B5616" s="17"/>
    </row>
    <row r="5617" spans="2:2" x14ac:dyDescent="0.25">
      <c r="B5617" s="17"/>
    </row>
    <row r="5618" spans="2:2" x14ac:dyDescent="0.25">
      <c r="B5618" s="17"/>
    </row>
    <row r="5619" spans="2:2" x14ac:dyDescent="0.25">
      <c r="B5619" s="17"/>
    </row>
    <row r="5620" spans="2:2" x14ac:dyDescent="0.25">
      <c r="B5620" s="17"/>
    </row>
    <row r="5621" spans="2:2" x14ac:dyDescent="0.25">
      <c r="B5621" s="17"/>
    </row>
    <row r="5622" spans="2:2" x14ac:dyDescent="0.25">
      <c r="B5622" s="17"/>
    </row>
    <row r="5623" spans="2:2" x14ac:dyDescent="0.25">
      <c r="B5623" s="17"/>
    </row>
    <row r="5624" spans="2:2" x14ac:dyDescent="0.25">
      <c r="B5624" s="17"/>
    </row>
    <row r="5625" spans="2:2" x14ac:dyDescent="0.25">
      <c r="B5625" s="17"/>
    </row>
    <row r="5626" spans="2:2" x14ac:dyDescent="0.25">
      <c r="B5626" s="17"/>
    </row>
    <row r="5627" spans="2:2" x14ac:dyDescent="0.25">
      <c r="B5627" s="17"/>
    </row>
    <row r="5628" spans="2:2" x14ac:dyDescent="0.25">
      <c r="B5628" s="17"/>
    </row>
    <row r="5629" spans="2:2" x14ac:dyDescent="0.25">
      <c r="B5629" s="17"/>
    </row>
    <row r="5630" spans="2:2" x14ac:dyDescent="0.25">
      <c r="B5630" s="17"/>
    </row>
    <row r="5631" spans="2:2" x14ac:dyDescent="0.25">
      <c r="B5631" s="17"/>
    </row>
    <row r="5632" spans="2:2" x14ac:dyDescent="0.25">
      <c r="B5632" s="17"/>
    </row>
    <row r="5633" spans="2:2" x14ac:dyDescent="0.25">
      <c r="B5633" s="17"/>
    </row>
    <row r="5634" spans="2:2" x14ac:dyDescent="0.25">
      <c r="B5634" s="17"/>
    </row>
    <row r="5635" spans="2:2" x14ac:dyDescent="0.25">
      <c r="B5635" s="17"/>
    </row>
    <row r="5636" spans="2:2" x14ac:dyDescent="0.25">
      <c r="B5636" s="17"/>
    </row>
    <row r="5637" spans="2:2" x14ac:dyDescent="0.25">
      <c r="B5637" s="17"/>
    </row>
    <row r="5638" spans="2:2" x14ac:dyDescent="0.25">
      <c r="B5638" s="17"/>
    </row>
    <row r="5639" spans="2:2" x14ac:dyDescent="0.25">
      <c r="B5639" s="17"/>
    </row>
    <row r="5640" spans="2:2" x14ac:dyDescent="0.25">
      <c r="B5640" s="17"/>
    </row>
    <row r="5641" spans="2:2" x14ac:dyDescent="0.25">
      <c r="B5641" s="17"/>
    </row>
    <row r="5642" spans="2:2" x14ac:dyDescent="0.25">
      <c r="B5642" s="17"/>
    </row>
    <row r="5643" spans="2:2" x14ac:dyDescent="0.25">
      <c r="B5643" s="17"/>
    </row>
    <row r="5644" spans="2:2" x14ac:dyDescent="0.25">
      <c r="B5644" s="17"/>
    </row>
    <row r="5645" spans="2:2" x14ac:dyDescent="0.25">
      <c r="B5645" s="17"/>
    </row>
    <row r="5646" spans="2:2" x14ac:dyDescent="0.25">
      <c r="B5646" s="17"/>
    </row>
    <row r="5647" spans="2:2" x14ac:dyDescent="0.25">
      <c r="B5647" s="17"/>
    </row>
    <row r="5648" spans="2:2" x14ac:dyDescent="0.25">
      <c r="B5648" s="17"/>
    </row>
    <row r="5649" spans="2:2" x14ac:dyDescent="0.25">
      <c r="B5649" s="17"/>
    </row>
    <row r="5650" spans="2:2" x14ac:dyDescent="0.25">
      <c r="B5650" s="17"/>
    </row>
    <row r="5651" spans="2:2" x14ac:dyDescent="0.25">
      <c r="B5651" s="17"/>
    </row>
    <row r="5652" spans="2:2" x14ac:dyDescent="0.25">
      <c r="B5652" s="17"/>
    </row>
    <row r="5653" spans="2:2" x14ac:dyDescent="0.25">
      <c r="B5653" s="17"/>
    </row>
    <row r="5654" spans="2:2" x14ac:dyDescent="0.25">
      <c r="B5654" s="17"/>
    </row>
    <row r="5655" spans="2:2" x14ac:dyDescent="0.25">
      <c r="B5655" s="17"/>
    </row>
    <row r="5656" spans="2:2" x14ac:dyDescent="0.25">
      <c r="B5656" s="17"/>
    </row>
    <row r="5657" spans="2:2" x14ac:dyDescent="0.25">
      <c r="B5657" s="17"/>
    </row>
    <row r="5658" spans="2:2" x14ac:dyDescent="0.25">
      <c r="B5658" s="17"/>
    </row>
    <row r="5659" spans="2:2" x14ac:dyDescent="0.25">
      <c r="B5659" s="17"/>
    </row>
    <row r="5660" spans="2:2" x14ac:dyDescent="0.25">
      <c r="B5660" s="17"/>
    </row>
    <row r="5661" spans="2:2" x14ac:dyDescent="0.25">
      <c r="B5661" s="17"/>
    </row>
    <row r="5662" spans="2:2" x14ac:dyDescent="0.25">
      <c r="B5662" s="17"/>
    </row>
    <row r="5663" spans="2:2" x14ac:dyDescent="0.25">
      <c r="B5663" s="17"/>
    </row>
    <row r="5664" spans="2:2" x14ac:dyDescent="0.25">
      <c r="B5664" s="17"/>
    </row>
    <row r="5665" spans="2:2" x14ac:dyDescent="0.25">
      <c r="B5665" s="17"/>
    </row>
    <row r="5666" spans="2:2" x14ac:dyDescent="0.25">
      <c r="B5666" s="17"/>
    </row>
    <row r="5667" spans="2:2" x14ac:dyDescent="0.25">
      <c r="B5667" s="17"/>
    </row>
    <row r="5668" spans="2:2" x14ac:dyDescent="0.25">
      <c r="B5668" s="17"/>
    </row>
    <row r="5669" spans="2:2" x14ac:dyDescent="0.25">
      <c r="B5669" s="17"/>
    </row>
    <row r="5670" spans="2:2" x14ac:dyDescent="0.25">
      <c r="B5670" s="17"/>
    </row>
    <row r="5671" spans="2:2" x14ac:dyDescent="0.25">
      <c r="B5671" s="17"/>
    </row>
    <row r="5672" spans="2:2" x14ac:dyDescent="0.25">
      <c r="B5672" s="17"/>
    </row>
    <row r="5673" spans="2:2" x14ac:dyDescent="0.25">
      <c r="B5673" s="17"/>
    </row>
    <row r="5674" spans="2:2" x14ac:dyDescent="0.25">
      <c r="B5674" s="17"/>
    </row>
    <row r="5675" spans="2:2" x14ac:dyDescent="0.25">
      <c r="B5675" s="17"/>
    </row>
    <row r="5676" spans="2:2" x14ac:dyDescent="0.25">
      <c r="B5676" s="17"/>
    </row>
    <row r="5677" spans="2:2" x14ac:dyDescent="0.25">
      <c r="B5677" s="17"/>
    </row>
    <row r="5678" spans="2:2" x14ac:dyDescent="0.25">
      <c r="B5678" s="17"/>
    </row>
    <row r="5679" spans="2:2" x14ac:dyDescent="0.25">
      <c r="B5679" s="17"/>
    </row>
    <row r="5680" spans="2:2" x14ac:dyDescent="0.25">
      <c r="B5680" s="17"/>
    </row>
    <row r="5681" spans="2:2" x14ac:dyDescent="0.25">
      <c r="B5681" s="17"/>
    </row>
    <row r="5682" spans="2:2" x14ac:dyDescent="0.25">
      <c r="B5682" s="17"/>
    </row>
    <row r="5683" spans="2:2" x14ac:dyDescent="0.25">
      <c r="B5683" s="17"/>
    </row>
    <row r="5684" spans="2:2" x14ac:dyDescent="0.25">
      <c r="B5684" s="17"/>
    </row>
    <row r="5685" spans="2:2" x14ac:dyDescent="0.25">
      <c r="B5685" s="17"/>
    </row>
    <row r="5686" spans="2:2" x14ac:dyDescent="0.25">
      <c r="B5686" s="17"/>
    </row>
    <row r="5687" spans="2:2" x14ac:dyDescent="0.25">
      <c r="B5687" s="17"/>
    </row>
    <row r="5688" spans="2:2" x14ac:dyDescent="0.25">
      <c r="B5688" s="17"/>
    </row>
    <row r="5689" spans="2:2" x14ac:dyDescent="0.25">
      <c r="B5689" s="17"/>
    </row>
    <row r="5690" spans="2:2" x14ac:dyDescent="0.25">
      <c r="B5690" s="17"/>
    </row>
    <row r="5691" spans="2:2" x14ac:dyDescent="0.25">
      <c r="B5691" s="17"/>
    </row>
    <row r="5692" spans="2:2" x14ac:dyDescent="0.25">
      <c r="B5692" s="17"/>
    </row>
    <row r="5693" spans="2:2" x14ac:dyDescent="0.25">
      <c r="B5693" s="17"/>
    </row>
    <row r="5694" spans="2:2" x14ac:dyDescent="0.25">
      <c r="B5694" s="17"/>
    </row>
    <row r="5695" spans="2:2" x14ac:dyDescent="0.25">
      <c r="B5695" s="17"/>
    </row>
    <row r="5696" spans="2:2" x14ac:dyDescent="0.25">
      <c r="B5696" s="17"/>
    </row>
    <row r="5697" spans="2:2" x14ac:dyDescent="0.25">
      <c r="B5697" s="17"/>
    </row>
    <row r="5698" spans="2:2" x14ac:dyDescent="0.25">
      <c r="B5698" s="17"/>
    </row>
    <row r="5699" spans="2:2" x14ac:dyDescent="0.25">
      <c r="B5699" s="17"/>
    </row>
    <row r="5700" spans="2:2" x14ac:dyDescent="0.25">
      <c r="B5700" s="17"/>
    </row>
    <row r="5701" spans="2:2" x14ac:dyDescent="0.25">
      <c r="B5701" s="17"/>
    </row>
    <row r="5702" spans="2:2" x14ac:dyDescent="0.25">
      <c r="B5702" s="17"/>
    </row>
    <row r="5703" spans="2:2" x14ac:dyDescent="0.25">
      <c r="B5703" s="17"/>
    </row>
    <row r="5704" spans="2:2" x14ac:dyDescent="0.25">
      <c r="B5704" s="17"/>
    </row>
    <row r="5705" spans="2:2" x14ac:dyDescent="0.25">
      <c r="B5705" s="17"/>
    </row>
    <row r="5706" spans="2:2" x14ac:dyDescent="0.25">
      <c r="B5706" s="17"/>
    </row>
    <row r="5707" spans="2:2" x14ac:dyDescent="0.25">
      <c r="B5707" s="17"/>
    </row>
    <row r="5708" spans="2:2" x14ac:dyDescent="0.25">
      <c r="B5708" s="17"/>
    </row>
    <row r="5709" spans="2:2" x14ac:dyDescent="0.25">
      <c r="B5709" s="17"/>
    </row>
    <row r="5710" spans="2:2" x14ac:dyDescent="0.25">
      <c r="B5710" s="17"/>
    </row>
    <row r="5711" spans="2:2" x14ac:dyDescent="0.25">
      <c r="B5711" s="17"/>
    </row>
    <row r="5712" spans="2:2" x14ac:dyDescent="0.25">
      <c r="B5712" s="17"/>
    </row>
    <row r="5713" spans="2:2" x14ac:dyDescent="0.25">
      <c r="B5713" s="17"/>
    </row>
    <row r="5714" spans="2:2" x14ac:dyDescent="0.25">
      <c r="B5714" s="17"/>
    </row>
    <row r="5715" spans="2:2" x14ac:dyDescent="0.25">
      <c r="B5715" s="17"/>
    </row>
    <row r="5716" spans="2:2" x14ac:dyDescent="0.25">
      <c r="B5716" s="17"/>
    </row>
    <row r="5717" spans="2:2" x14ac:dyDescent="0.25">
      <c r="B5717" s="17"/>
    </row>
    <row r="5718" spans="2:2" x14ac:dyDescent="0.25">
      <c r="B5718" s="17"/>
    </row>
    <row r="5719" spans="2:2" x14ac:dyDescent="0.25">
      <c r="B5719" s="17"/>
    </row>
    <row r="5720" spans="2:2" x14ac:dyDescent="0.25">
      <c r="B5720" s="17"/>
    </row>
    <row r="5721" spans="2:2" x14ac:dyDescent="0.25">
      <c r="B5721" s="17"/>
    </row>
    <row r="5722" spans="2:2" x14ac:dyDescent="0.25">
      <c r="B5722" s="17"/>
    </row>
    <row r="5723" spans="2:2" x14ac:dyDescent="0.25">
      <c r="B5723" s="17"/>
    </row>
    <row r="5724" spans="2:2" x14ac:dyDescent="0.25">
      <c r="B5724" s="17"/>
    </row>
    <row r="5725" spans="2:2" x14ac:dyDescent="0.25">
      <c r="B5725" s="17"/>
    </row>
    <row r="5726" spans="2:2" x14ac:dyDescent="0.25">
      <c r="B5726" s="17"/>
    </row>
    <row r="5727" spans="2:2" x14ac:dyDescent="0.25">
      <c r="B5727" s="17"/>
    </row>
    <row r="5728" spans="2:2" x14ac:dyDescent="0.25">
      <c r="B5728" s="17"/>
    </row>
    <row r="5729" spans="2:2" x14ac:dyDescent="0.25">
      <c r="B5729" s="17"/>
    </row>
    <row r="5730" spans="2:2" x14ac:dyDescent="0.25">
      <c r="B5730" s="17"/>
    </row>
    <row r="5731" spans="2:2" x14ac:dyDescent="0.25">
      <c r="B5731" s="17"/>
    </row>
    <row r="5732" spans="2:2" x14ac:dyDescent="0.25">
      <c r="B5732" s="17"/>
    </row>
    <row r="5733" spans="2:2" x14ac:dyDescent="0.25">
      <c r="B5733" s="17"/>
    </row>
    <row r="5734" spans="2:2" x14ac:dyDescent="0.25">
      <c r="B5734" s="17"/>
    </row>
    <row r="5735" spans="2:2" x14ac:dyDescent="0.25">
      <c r="B5735" s="17"/>
    </row>
    <row r="5736" spans="2:2" x14ac:dyDescent="0.25">
      <c r="B5736" s="17"/>
    </row>
    <row r="5737" spans="2:2" x14ac:dyDescent="0.25">
      <c r="B5737" s="17"/>
    </row>
    <row r="5738" spans="2:2" x14ac:dyDescent="0.25">
      <c r="B5738" s="17"/>
    </row>
    <row r="5739" spans="2:2" x14ac:dyDescent="0.25">
      <c r="B5739" s="17"/>
    </row>
    <row r="5740" spans="2:2" x14ac:dyDescent="0.25">
      <c r="B5740" s="17"/>
    </row>
    <row r="5741" spans="2:2" x14ac:dyDescent="0.25">
      <c r="B5741" s="17"/>
    </row>
    <row r="5742" spans="2:2" x14ac:dyDescent="0.25">
      <c r="B5742" s="17"/>
    </row>
    <row r="5743" spans="2:2" x14ac:dyDescent="0.25">
      <c r="B5743" s="17"/>
    </row>
    <row r="5744" spans="2:2" x14ac:dyDescent="0.25">
      <c r="B5744" s="17"/>
    </row>
    <row r="5745" spans="2:2" x14ac:dyDescent="0.25">
      <c r="B5745" s="17"/>
    </row>
    <row r="5746" spans="2:2" x14ac:dyDescent="0.25">
      <c r="B5746" s="17"/>
    </row>
    <row r="5747" spans="2:2" x14ac:dyDescent="0.25">
      <c r="B5747" s="17"/>
    </row>
    <row r="5748" spans="2:2" x14ac:dyDescent="0.25">
      <c r="B5748" s="17"/>
    </row>
    <row r="5749" spans="2:2" x14ac:dyDescent="0.25">
      <c r="B5749" s="17"/>
    </row>
    <row r="5750" spans="2:2" x14ac:dyDescent="0.25">
      <c r="B5750" s="17"/>
    </row>
    <row r="5751" spans="2:2" x14ac:dyDescent="0.25">
      <c r="B5751" s="17"/>
    </row>
    <row r="5752" spans="2:2" x14ac:dyDescent="0.25">
      <c r="B5752" s="17"/>
    </row>
    <row r="5753" spans="2:2" x14ac:dyDescent="0.25">
      <c r="B5753" s="17"/>
    </row>
    <row r="5754" spans="2:2" x14ac:dyDescent="0.25">
      <c r="B5754" s="17"/>
    </row>
    <row r="5755" spans="2:2" x14ac:dyDescent="0.25">
      <c r="B5755" s="17"/>
    </row>
    <row r="5756" spans="2:2" x14ac:dyDescent="0.25">
      <c r="B5756" s="17"/>
    </row>
    <row r="5757" spans="2:2" x14ac:dyDescent="0.25">
      <c r="B5757" s="17"/>
    </row>
    <row r="5758" spans="2:2" x14ac:dyDescent="0.25">
      <c r="B5758" s="17"/>
    </row>
    <row r="5759" spans="2:2" x14ac:dyDescent="0.25">
      <c r="B5759" s="17"/>
    </row>
    <row r="5760" spans="2:2" x14ac:dyDescent="0.25">
      <c r="B5760" s="17"/>
    </row>
    <row r="5761" spans="2:2" x14ac:dyDescent="0.25">
      <c r="B5761" s="17"/>
    </row>
    <row r="5762" spans="2:2" x14ac:dyDescent="0.25">
      <c r="B5762" s="17"/>
    </row>
    <row r="5763" spans="2:2" x14ac:dyDescent="0.25">
      <c r="B5763" s="17"/>
    </row>
    <row r="5764" spans="2:2" x14ac:dyDescent="0.25">
      <c r="B5764" s="17"/>
    </row>
    <row r="5765" spans="2:2" x14ac:dyDescent="0.25">
      <c r="B5765" s="17"/>
    </row>
    <row r="5766" spans="2:2" x14ac:dyDescent="0.25">
      <c r="B5766" s="17"/>
    </row>
    <row r="5767" spans="2:2" x14ac:dyDescent="0.25">
      <c r="B5767" s="17"/>
    </row>
    <row r="5768" spans="2:2" x14ac:dyDescent="0.25">
      <c r="B5768" s="17"/>
    </row>
    <row r="5769" spans="2:2" x14ac:dyDescent="0.25">
      <c r="B5769" s="17"/>
    </row>
    <row r="5770" spans="2:2" x14ac:dyDescent="0.25">
      <c r="B5770" s="17"/>
    </row>
    <row r="5771" spans="2:2" x14ac:dyDescent="0.25">
      <c r="B5771" s="17"/>
    </row>
    <row r="5772" spans="2:2" x14ac:dyDescent="0.25">
      <c r="B5772" s="17"/>
    </row>
    <row r="5773" spans="2:2" x14ac:dyDescent="0.25">
      <c r="B5773" s="17"/>
    </row>
    <row r="5774" spans="2:2" x14ac:dyDescent="0.25">
      <c r="B5774" s="17"/>
    </row>
    <row r="5775" spans="2:2" x14ac:dyDescent="0.25">
      <c r="B5775" s="17"/>
    </row>
    <row r="5776" spans="2:2" x14ac:dyDescent="0.25">
      <c r="B5776" s="17"/>
    </row>
    <row r="5777" spans="2:2" x14ac:dyDescent="0.25">
      <c r="B5777" s="17"/>
    </row>
    <row r="5778" spans="2:2" x14ac:dyDescent="0.25">
      <c r="B5778" s="17"/>
    </row>
    <row r="5779" spans="2:2" x14ac:dyDescent="0.25">
      <c r="B5779" s="17"/>
    </row>
    <row r="5780" spans="2:2" x14ac:dyDescent="0.25">
      <c r="B5780" s="17"/>
    </row>
    <row r="5781" spans="2:2" x14ac:dyDescent="0.25">
      <c r="B5781" s="17"/>
    </row>
    <row r="5782" spans="2:2" x14ac:dyDescent="0.25">
      <c r="B5782" s="17"/>
    </row>
    <row r="5783" spans="2:2" x14ac:dyDescent="0.25">
      <c r="B5783" s="17"/>
    </row>
    <row r="5784" spans="2:2" x14ac:dyDescent="0.25">
      <c r="B5784" s="17"/>
    </row>
    <row r="5785" spans="2:2" x14ac:dyDescent="0.25">
      <c r="B5785" s="17"/>
    </row>
    <row r="5786" spans="2:2" x14ac:dyDescent="0.25">
      <c r="B5786" s="17"/>
    </row>
    <row r="5787" spans="2:2" x14ac:dyDescent="0.25">
      <c r="B5787" s="17"/>
    </row>
    <row r="5788" spans="2:2" x14ac:dyDescent="0.25">
      <c r="B5788" s="17"/>
    </row>
    <row r="5789" spans="2:2" x14ac:dyDescent="0.25">
      <c r="B5789" s="17"/>
    </row>
    <row r="5790" spans="2:2" x14ac:dyDescent="0.25">
      <c r="B5790" s="17"/>
    </row>
    <row r="5791" spans="2:2" x14ac:dyDescent="0.25">
      <c r="B5791" s="17"/>
    </row>
    <row r="5792" spans="2:2" x14ac:dyDescent="0.25">
      <c r="B5792" s="17"/>
    </row>
    <row r="5793" spans="2:2" x14ac:dyDescent="0.25">
      <c r="B5793" s="17"/>
    </row>
    <row r="5794" spans="2:2" x14ac:dyDescent="0.25">
      <c r="B5794" s="17"/>
    </row>
    <row r="5795" spans="2:2" x14ac:dyDescent="0.25">
      <c r="B5795" s="17"/>
    </row>
    <row r="5796" spans="2:2" x14ac:dyDescent="0.25">
      <c r="B5796" s="17"/>
    </row>
    <row r="5797" spans="2:2" x14ac:dyDescent="0.25">
      <c r="B5797" s="17"/>
    </row>
    <row r="5798" spans="2:2" x14ac:dyDescent="0.25">
      <c r="B5798" s="17"/>
    </row>
    <row r="5799" spans="2:2" x14ac:dyDescent="0.25">
      <c r="B5799" s="17"/>
    </row>
    <row r="5800" spans="2:2" x14ac:dyDescent="0.25">
      <c r="B5800" s="17"/>
    </row>
    <row r="5801" spans="2:2" x14ac:dyDescent="0.25">
      <c r="B5801" s="17"/>
    </row>
    <row r="5802" spans="2:2" x14ac:dyDescent="0.25">
      <c r="B5802" s="17"/>
    </row>
    <row r="5803" spans="2:2" x14ac:dyDescent="0.25">
      <c r="B5803" s="17"/>
    </row>
    <row r="5804" spans="2:2" x14ac:dyDescent="0.25">
      <c r="B5804" s="17"/>
    </row>
    <row r="5805" spans="2:2" x14ac:dyDescent="0.25">
      <c r="B5805" s="17"/>
    </row>
    <row r="5806" spans="2:2" x14ac:dyDescent="0.25">
      <c r="B5806" s="17"/>
    </row>
    <row r="5807" spans="2:2" x14ac:dyDescent="0.25">
      <c r="B5807" s="17"/>
    </row>
    <row r="5808" spans="2:2" x14ac:dyDescent="0.25">
      <c r="B5808" s="17"/>
    </row>
    <row r="5809" spans="2:2" x14ac:dyDescent="0.25">
      <c r="B5809" s="17"/>
    </row>
    <row r="5810" spans="2:2" x14ac:dyDescent="0.25">
      <c r="B5810" s="17"/>
    </row>
    <row r="5811" spans="2:2" x14ac:dyDescent="0.25">
      <c r="B5811" s="17"/>
    </row>
    <row r="5812" spans="2:2" x14ac:dyDescent="0.25">
      <c r="B5812" s="17"/>
    </row>
    <row r="5813" spans="2:2" x14ac:dyDescent="0.25">
      <c r="B5813" s="17"/>
    </row>
    <row r="5814" spans="2:2" x14ac:dyDescent="0.25">
      <c r="B5814" s="17"/>
    </row>
    <row r="5815" spans="2:2" x14ac:dyDescent="0.25">
      <c r="B5815" s="17"/>
    </row>
    <row r="5816" spans="2:2" x14ac:dyDescent="0.25">
      <c r="B5816" s="17"/>
    </row>
    <row r="5817" spans="2:2" x14ac:dyDescent="0.25">
      <c r="B5817" s="17"/>
    </row>
    <row r="5818" spans="2:2" x14ac:dyDescent="0.25">
      <c r="B5818" s="17"/>
    </row>
    <row r="5819" spans="2:2" x14ac:dyDescent="0.25">
      <c r="B5819" s="17"/>
    </row>
    <row r="5820" spans="2:2" x14ac:dyDescent="0.25">
      <c r="B5820" s="17"/>
    </row>
    <row r="5821" spans="2:2" x14ac:dyDescent="0.25">
      <c r="B5821" s="17"/>
    </row>
    <row r="5822" spans="2:2" x14ac:dyDescent="0.25">
      <c r="B5822" s="17"/>
    </row>
    <row r="5823" spans="2:2" x14ac:dyDescent="0.25">
      <c r="B5823" s="17"/>
    </row>
    <row r="5824" spans="2:2" x14ac:dyDescent="0.25">
      <c r="B5824" s="17"/>
    </row>
    <row r="5825" spans="2:2" x14ac:dyDescent="0.25">
      <c r="B5825" s="17"/>
    </row>
    <row r="5826" spans="2:2" x14ac:dyDescent="0.25">
      <c r="B5826" s="17"/>
    </row>
    <row r="5827" spans="2:2" x14ac:dyDescent="0.25">
      <c r="B5827" s="17"/>
    </row>
    <row r="5828" spans="2:2" x14ac:dyDescent="0.25">
      <c r="B5828" s="17"/>
    </row>
    <row r="5829" spans="2:2" x14ac:dyDescent="0.25">
      <c r="B5829" s="17"/>
    </row>
    <row r="5830" spans="2:2" x14ac:dyDescent="0.25">
      <c r="B5830" s="17"/>
    </row>
    <row r="5831" spans="2:2" x14ac:dyDescent="0.25">
      <c r="B5831" s="17"/>
    </row>
    <row r="5832" spans="2:2" x14ac:dyDescent="0.25">
      <c r="B5832" s="17"/>
    </row>
    <row r="5833" spans="2:2" x14ac:dyDescent="0.25">
      <c r="B5833" s="17"/>
    </row>
    <row r="5834" spans="2:2" x14ac:dyDescent="0.25">
      <c r="B5834" s="17"/>
    </row>
    <row r="5835" spans="2:2" x14ac:dyDescent="0.25">
      <c r="B5835" s="17"/>
    </row>
    <row r="5836" spans="2:2" x14ac:dyDescent="0.25">
      <c r="B5836" s="17"/>
    </row>
    <row r="5837" spans="2:2" x14ac:dyDescent="0.25">
      <c r="B5837" s="17"/>
    </row>
    <row r="5838" spans="2:2" x14ac:dyDescent="0.25">
      <c r="B5838" s="17"/>
    </row>
    <row r="5839" spans="2:2" x14ac:dyDescent="0.25">
      <c r="B5839" s="17"/>
    </row>
    <row r="5840" spans="2:2" x14ac:dyDescent="0.25">
      <c r="B5840" s="17"/>
    </row>
    <row r="5841" spans="2:2" x14ac:dyDescent="0.25">
      <c r="B5841" s="17"/>
    </row>
    <row r="5842" spans="2:2" x14ac:dyDescent="0.25">
      <c r="B5842" s="17"/>
    </row>
    <row r="5843" spans="2:2" x14ac:dyDescent="0.25">
      <c r="B5843" s="17"/>
    </row>
    <row r="5844" spans="2:2" x14ac:dyDescent="0.25">
      <c r="B5844" s="17"/>
    </row>
    <row r="5845" spans="2:2" x14ac:dyDescent="0.25">
      <c r="B5845" s="17"/>
    </row>
    <row r="5846" spans="2:2" x14ac:dyDescent="0.25">
      <c r="B5846" s="17"/>
    </row>
    <row r="5847" spans="2:2" x14ac:dyDescent="0.25">
      <c r="B5847" s="17"/>
    </row>
    <row r="5848" spans="2:2" x14ac:dyDescent="0.25">
      <c r="B5848" s="17"/>
    </row>
    <row r="5849" spans="2:2" x14ac:dyDescent="0.25">
      <c r="B5849" s="17"/>
    </row>
    <row r="5850" spans="2:2" x14ac:dyDescent="0.25">
      <c r="B5850" s="17"/>
    </row>
    <row r="5851" spans="2:2" x14ac:dyDescent="0.25">
      <c r="B5851" s="17"/>
    </row>
    <row r="5852" spans="2:2" x14ac:dyDescent="0.25">
      <c r="B5852" s="17"/>
    </row>
    <row r="5853" spans="2:2" x14ac:dyDescent="0.25">
      <c r="B5853" s="17"/>
    </row>
    <row r="5854" spans="2:2" x14ac:dyDescent="0.25">
      <c r="B5854" s="17"/>
    </row>
    <row r="5855" spans="2:2" x14ac:dyDescent="0.25">
      <c r="B5855" s="17"/>
    </row>
    <row r="5856" spans="2:2" x14ac:dyDescent="0.25">
      <c r="B5856" s="17"/>
    </row>
    <row r="5857" spans="2:2" x14ac:dyDescent="0.25">
      <c r="B5857" s="17"/>
    </row>
    <row r="5858" spans="2:2" x14ac:dyDescent="0.25">
      <c r="B5858" s="17"/>
    </row>
    <row r="5859" spans="2:2" x14ac:dyDescent="0.25">
      <c r="B5859" s="17"/>
    </row>
    <row r="5860" spans="2:2" x14ac:dyDescent="0.25">
      <c r="B5860" s="17"/>
    </row>
    <row r="5861" spans="2:2" x14ac:dyDescent="0.25">
      <c r="B5861" s="17"/>
    </row>
    <row r="5862" spans="2:2" x14ac:dyDescent="0.25">
      <c r="B5862" s="17"/>
    </row>
    <row r="5863" spans="2:2" x14ac:dyDescent="0.25">
      <c r="B5863" s="17"/>
    </row>
    <row r="5864" spans="2:2" x14ac:dyDescent="0.25">
      <c r="B5864" s="17"/>
    </row>
    <row r="5865" spans="2:2" x14ac:dyDescent="0.25">
      <c r="B5865" s="17"/>
    </row>
    <row r="5866" spans="2:2" x14ac:dyDescent="0.25">
      <c r="B5866" s="17"/>
    </row>
    <row r="5867" spans="2:2" x14ac:dyDescent="0.25">
      <c r="B5867" s="17"/>
    </row>
    <row r="5868" spans="2:2" x14ac:dyDescent="0.25">
      <c r="B5868" s="17"/>
    </row>
    <row r="5869" spans="2:2" x14ac:dyDescent="0.25">
      <c r="B5869" s="17"/>
    </row>
    <row r="5870" spans="2:2" x14ac:dyDescent="0.25">
      <c r="B5870" s="17"/>
    </row>
    <row r="5871" spans="2:2" x14ac:dyDescent="0.25">
      <c r="B5871" s="17"/>
    </row>
    <row r="5872" spans="2:2" x14ac:dyDescent="0.25">
      <c r="B5872" s="17"/>
    </row>
    <row r="5873" spans="2:2" x14ac:dyDescent="0.25">
      <c r="B5873" s="17"/>
    </row>
    <row r="5874" spans="2:2" x14ac:dyDescent="0.25">
      <c r="B5874" s="17"/>
    </row>
    <row r="5875" spans="2:2" x14ac:dyDescent="0.25">
      <c r="B5875" s="17"/>
    </row>
    <row r="5876" spans="2:2" x14ac:dyDescent="0.25">
      <c r="B5876" s="17"/>
    </row>
    <row r="5877" spans="2:2" x14ac:dyDescent="0.25">
      <c r="B5877" s="17"/>
    </row>
    <row r="5878" spans="2:2" x14ac:dyDescent="0.25">
      <c r="B5878" s="17"/>
    </row>
    <row r="5879" spans="2:2" x14ac:dyDescent="0.25">
      <c r="B5879" s="17"/>
    </row>
    <row r="5880" spans="2:2" x14ac:dyDescent="0.25">
      <c r="B5880" s="17"/>
    </row>
    <row r="5881" spans="2:2" x14ac:dyDescent="0.25">
      <c r="B5881" s="17"/>
    </row>
    <row r="5882" spans="2:2" x14ac:dyDescent="0.25">
      <c r="B5882" s="17"/>
    </row>
    <row r="5883" spans="2:2" x14ac:dyDescent="0.25">
      <c r="B5883" s="17"/>
    </row>
    <row r="5884" spans="2:2" x14ac:dyDescent="0.25">
      <c r="B5884" s="17"/>
    </row>
    <row r="5885" spans="2:2" x14ac:dyDescent="0.25">
      <c r="B5885" s="17"/>
    </row>
    <row r="5886" spans="2:2" x14ac:dyDescent="0.25">
      <c r="B5886" s="17"/>
    </row>
    <row r="5887" spans="2:2" x14ac:dyDescent="0.25">
      <c r="B5887" s="17"/>
    </row>
    <row r="5888" spans="2:2" x14ac:dyDescent="0.25">
      <c r="B5888" s="17"/>
    </row>
    <row r="5889" spans="2:2" x14ac:dyDescent="0.25">
      <c r="B5889" s="17"/>
    </row>
    <row r="5890" spans="2:2" x14ac:dyDescent="0.25">
      <c r="B5890" s="17"/>
    </row>
    <row r="5891" spans="2:2" x14ac:dyDescent="0.25">
      <c r="B5891" s="17"/>
    </row>
    <row r="5892" spans="2:2" x14ac:dyDescent="0.25">
      <c r="B5892" s="17"/>
    </row>
    <row r="5893" spans="2:2" x14ac:dyDescent="0.25">
      <c r="B5893" s="17"/>
    </row>
    <row r="5894" spans="2:2" x14ac:dyDescent="0.25">
      <c r="B5894" s="17"/>
    </row>
    <row r="5895" spans="2:2" x14ac:dyDescent="0.25">
      <c r="B5895" s="17"/>
    </row>
    <row r="5896" spans="2:2" x14ac:dyDescent="0.25">
      <c r="B5896" s="17"/>
    </row>
    <row r="5897" spans="2:2" x14ac:dyDescent="0.25">
      <c r="B5897" s="17"/>
    </row>
    <row r="5898" spans="2:2" x14ac:dyDescent="0.25">
      <c r="B5898" s="17"/>
    </row>
    <row r="5899" spans="2:2" x14ac:dyDescent="0.25">
      <c r="B5899" s="17"/>
    </row>
    <row r="5900" spans="2:2" x14ac:dyDescent="0.25">
      <c r="B5900" s="17"/>
    </row>
    <row r="5901" spans="2:2" x14ac:dyDescent="0.25">
      <c r="B5901" s="17"/>
    </row>
    <row r="5902" spans="2:2" x14ac:dyDescent="0.25">
      <c r="B5902" s="17"/>
    </row>
    <row r="5903" spans="2:2" x14ac:dyDescent="0.25">
      <c r="B5903" s="17"/>
    </row>
    <row r="5904" spans="2:2" x14ac:dyDescent="0.25">
      <c r="B5904" s="17"/>
    </row>
    <row r="5905" spans="2:2" x14ac:dyDescent="0.25">
      <c r="B5905" s="17"/>
    </row>
    <row r="5906" spans="2:2" x14ac:dyDescent="0.25">
      <c r="B5906" s="17"/>
    </row>
    <row r="5907" spans="2:2" x14ac:dyDescent="0.25">
      <c r="B5907" s="17"/>
    </row>
    <row r="5908" spans="2:2" x14ac:dyDescent="0.25">
      <c r="B5908" s="17"/>
    </row>
    <row r="5909" spans="2:2" x14ac:dyDescent="0.25">
      <c r="B5909" s="17"/>
    </row>
    <row r="5910" spans="2:2" x14ac:dyDescent="0.25">
      <c r="B5910" s="17"/>
    </row>
    <row r="5911" spans="2:2" x14ac:dyDescent="0.25">
      <c r="B5911" s="17"/>
    </row>
    <row r="5912" spans="2:2" x14ac:dyDescent="0.25">
      <c r="B5912" s="17"/>
    </row>
    <row r="5913" spans="2:2" x14ac:dyDescent="0.25">
      <c r="B5913" s="17"/>
    </row>
    <row r="5914" spans="2:2" x14ac:dyDescent="0.25">
      <c r="B5914" s="17"/>
    </row>
    <row r="5915" spans="2:2" x14ac:dyDescent="0.25">
      <c r="B5915" s="17"/>
    </row>
    <row r="5916" spans="2:2" x14ac:dyDescent="0.25">
      <c r="B5916" s="17"/>
    </row>
    <row r="5917" spans="2:2" x14ac:dyDescent="0.25">
      <c r="B5917" s="17"/>
    </row>
    <row r="5918" spans="2:2" x14ac:dyDescent="0.25">
      <c r="B5918" s="17"/>
    </row>
    <row r="5919" spans="2:2" x14ac:dyDescent="0.25">
      <c r="B5919" s="17"/>
    </row>
    <row r="5920" spans="2:2" x14ac:dyDescent="0.25">
      <c r="B5920" s="17"/>
    </row>
    <row r="5921" spans="2:2" x14ac:dyDescent="0.25">
      <c r="B5921" s="17"/>
    </row>
    <row r="5922" spans="2:2" x14ac:dyDescent="0.25">
      <c r="B5922" s="17"/>
    </row>
    <row r="5923" spans="2:2" x14ac:dyDescent="0.25">
      <c r="B5923" s="17"/>
    </row>
    <row r="5924" spans="2:2" x14ac:dyDescent="0.25">
      <c r="B5924" s="17"/>
    </row>
    <row r="5925" spans="2:2" x14ac:dyDescent="0.25">
      <c r="B5925" s="17"/>
    </row>
    <row r="5926" spans="2:2" x14ac:dyDescent="0.25">
      <c r="B5926" s="17"/>
    </row>
    <row r="5927" spans="2:2" x14ac:dyDescent="0.25">
      <c r="B5927" s="17"/>
    </row>
    <row r="5928" spans="2:2" x14ac:dyDescent="0.25">
      <c r="B5928" s="17"/>
    </row>
    <row r="5929" spans="2:2" x14ac:dyDescent="0.25">
      <c r="B5929" s="17"/>
    </row>
    <row r="5930" spans="2:2" x14ac:dyDescent="0.25">
      <c r="B5930" s="17"/>
    </row>
    <row r="5931" spans="2:2" x14ac:dyDescent="0.25">
      <c r="B5931" s="17"/>
    </row>
    <row r="5932" spans="2:2" x14ac:dyDescent="0.25">
      <c r="B5932" s="17"/>
    </row>
    <row r="5933" spans="2:2" x14ac:dyDescent="0.25">
      <c r="B5933" s="17"/>
    </row>
    <row r="5934" spans="2:2" x14ac:dyDescent="0.25">
      <c r="B5934" s="17"/>
    </row>
    <row r="5935" spans="2:2" x14ac:dyDescent="0.25">
      <c r="B5935" s="17"/>
    </row>
    <row r="5936" spans="2:2" x14ac:dyDescent="0.25">
      <c r="B5936" s="17"/>
    </row>
    <row r="5937" spans="2:2" x14ac:dyDescent="0.25">
      <c r="B5937" s="17"/>
    </row>
    <row r="5938" spans="2:2" x14ac:dyDescent="0.25">
      <c r="B5938" s="17"/>
    </row>
    <row r="5939" spans="2:2" x14ac:dyDescent="0.25">
      <c r="B5939" s="17"/>
    </row>
    <row r="5940" spans="2:2" x14ac:dyDescent="0.25">
      <c r="B5940" s="17"/>
    </row>
    <row r="5941" spans="2:2" x14ac:dyDescent="0.25">
      <c r="B5941" s="17"/>
    </row>
    <row r="5942" spans="2:2" x14ac:dyDescent="0.25">
      <c r="B5942" s="17"/>
    </row>
    <row r="5943" spans="2:2" x14ac:dyDescent="0.25">
      <c r="B5943" s="17"/>
    </row>
    <row r="5944" spans="2:2" x14ac:dyDescent="0.25">
      <c r="B5944" s="17"/>
    </row>
    <row r="5945" spans="2:2" x14ac:dyDescent="0.25">
      <c r="B5945" s="17"/>
    </row>
    <row r="5946" spans="2:2" x14ac:dyDescent="0.25">
      <c r="B5946" s="17"/>
    </row>
    <row r="5947" spans="2:2" x14ac:dyDescent="0.25">
      <c r="B5947" s="17"/>
    </row>
    <row r="5948" spans="2:2" x14ac:dyDescent="0.25">
      <c r="B5948" s="17"/>
    </row>
    <row r="5949" spans="2:2" x14ac:dyDescent="0.25">
      <c r="B5949" s="17"/>
    </row>
    <row r="5950" spans="2:2" x14ac:dyDescent="0.25">
      <c r="B5950" s="17"/>
    </row>
    <row r="5951" spans="2:2" x14ac:dyDescent="0.25">
      <c r="B5951" s="17"/>
    </row>
    <row r="5952" spans="2:2" x14ac:dyDescent="0.25">
      <c r="B5952" s="17"/>
    </row>
    <row r="5953" spans="2:2" x14ac:dyDescent="0.25">
      <c r="B5953" s="17"/>
    </row>
    <row r="5954" spans="2:2" x14ac:dyDescent="0.25">
      <c r="B5954" s="17"/>
    </row>
    <row r="5955" spans="2:2" x14ac:dyDescent="0.25">
      <c r="B5955" s="17"/>
    </row>
    <row r="5956" spans="2:2" x14ac:dyDescent="0.25">
      <c r="B5956" s="17"/>
    </row>
    <row r="5957" spans="2:2" x14ac:dyDescent="0.25">
      <c r="B5957" s="17"/>
    </row>
    <row r="5958" spans="2:2" x14ac:dyDescent="0.25">
      <c r="B5958" s="17"/>
    </row>
    <row r="5959" spans="2:2" x14ac:dyDescent="0.25">
      <c r="B5959" s="17"/>
    </row>
    <row r="5960" spans="2:2" x14ac:dyDescent="0.25">
      <c r="B5960" s="17"/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5" sqref="H15"/>
    </sheetView>
  </sheetViews>
  <sheetFormatPr baseColWidth="10" defaultColWidth="11.42578125" defaultRowHeight="15" x14ac:dyDescent="0.25"/>
  <cols>
    <col min="1" max="1" width="20.5703125" style="8" customWidth="1"/>
    <col min="2" max="2" width="15.140625" style="8" customWidth="1"/>
    <col min="3" max="3" width="16" style="8" customWidth="1"/>
    <col min="4" max="4" width="13.28515625" style="8" bestFit="1" customWidth="1"/>
    <col min="5" max="13" width="11.5703125" style="8" bestFit="1" customWidth="1"/>
    <col min="14" max="14" width="12.5703125" style="14" customWidth="1"/>
    <col min="15" max="16384" width="11.42578125" style="8"/>
  </cols>
  <sheetData>
    <row r="1" spans="1:14" ht="20.25" x14ac:dyDescent="0.3">
      <c r="A1" s="28" t="s">
        <v>1699</v>
      </c>
      <c r="F1" s="88" t="s">
        <v>1700</v>
      </c>
      <c r="G1" s="88"/>
      <c r="H1" s="88"/>
    </row>
    <row r="2" spans="1:14" x14ac:dyDescent="0.25">
      <c r="A2" s="28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4" x14ac:dyDescent="0.25">
      <c r="A3" s="29" t="s">
        <v>842</v>
      </c>
      <c r="B3" s="30">
        <v>43831</v>
      </c>
      <c r="C3" s="30">
        <v>43862</v>
      </c>
      <c r="D3" s="30">
        <v>43891</v>
      </c>
      <c r="E3" s="30">
        <v>43922</v>
      </c>
      <c r="F3" s="30">
        <v>43952</v>
      </c>
      <c r="G3" s="30">
        <v>43983</v>
      </c>
      <c r="H3" s="30">
        <v>44013</v>
      </c>
      <c r="I3" s="30">
        <v>44044</v>
      </c>
      <c r="J3" s="30">
        <v>44075</v>
      </c>
      <c r="K3" s="30">
        <v>44105</v>
      </c>
      <c r="L3" s="30">
        <v>44136</v>
      </c>
      <c r="M3" s="30">
        <v>44166</v>
      </c>
      <c r="N3" s="31" t="s">
        <v>45</v>
      </c>
    </row>
    <row r="4" spans="1:14" x14ac:dyDescent="0.25">
      <c r="A4" s="32" t="s">
        <v>33</v>
      </c>
      <c r="B4" s="33">
        <f>SUMIFS('[1]STOCK '!$Q:$Q,'[1]STOCK '!$A:$A,'SYNTHESE STOCK'!$B$3:$M$3,'[1]STOCK '!$C:$C,'SYNTHESE STOCK'!$A$3,'[1]STOCK '!$G:$G,'SYNTHESE STOCK'!$A$4:$A$20)</f>
        <v>-583000</v>
      </c>
      <c r="C4" s="33">
        <f>SUMIFS('[1]STOCK '!$Q:$Q,'[1]STOCK '!$A:$A,'SYNTHESE STOCK'!$C$3:$M$3,'[1]STOCK '!$C:$C,'SYNTHESE STOCK'!$A$3,'[1]STOCK '!$G:$G,'SYNTHESE STOCK'!$A$4:$A$20)</f>
        <v>-1102400</v>
      </c>
      <c r="D4" s="33">
        <f>SUMIFS('[1]STOCK '!$Q:$Q,'[1]STOCK '!$A:$A,'SYNTHESE STOCK'!$D$3:$M$3,'[1]STOCK '!$C:$C,'SYNTHESE STOCK'!$A$3,'[1]STOCK '!$G:$G,'SYNTHESE STOCK'!$A$4:$A$20)</f>
        <v>-715800</v>
      </c>
      <c r="E4" s="33">
        <f>SUMIFS('[1]STOCK '!$Q:$Q,'[1]STOCK '!$A:$A,'SYNTHESE STOCK'!$E$3:$M$3,'[1]STOCK '!$C:$C,'SYNTHESE STOCK'!$A$3,'[1]STOCK '!$G:$G,'SYNTHESE STOCK'!$A$4:$A$20)</f>
        <v>-684100</v>
      </c>
      <c r="F4" s="33">
        <f>SUMIFS('[1]STOCK '!$Q:$Q,'[1]STOCK '!$A:$A,'SYNTHESE STOCK'!$F$3:$M$3,'[1]STOCK '!$C:$C,'SYNTHESE STOCK'!$A$3,'[1]STOCK '!$G:$G,'SYNTHESE STOCK'!$A$4:$A$20)</f>
        <v>-539600</v>
      </c>
      <c r="G4" s="33">
        <f>SUMIFS('[1]STOCK '!$Q:$Q,'[1]STOCK '!$A:$A,'SYNTHESE STOCK'!$G$3:$M$3,'[1]STOCK '!$C:$C,'SYNTHESE STOCK'!$A$3,'[1]STOCK '!$G:$G,'SYNTHESE STOCK'!$A$4:$A$20)</f>
        <v>-531000</v>
      </c>
      <c r="H4" s="33">
        <f>SUMIFS('[1]STOCK '!$Q:$Q,'[1]STOCK '!$A:$A,'SYNTHESE STOCK'!$H$3:$M$3,'[1]STOCK '!$C:$C,'SYNTHESE STOCK'!$A$3,'[1]STOCK '!$G:$G,'SYNTHESE STOCK'!$A$4:$A$20)</f>
        <v>-2027300</v>
      </c>
      <c r="I4" s="33">
        <f>SUMIFS('[1]STOCK '!$Q:$Q,'[1]STOCK '!$A:$A,'SYNTHESE STOCK'!$I$3:$M$3,'[1]STOCK '!$C:$C,'SYNTHESE STOCK'!$A$3,'[1]STOCK '!$G:$G,'SYNTHESE STOCK'!$A$4:$A$20)</f>
        <v>-758262</v>
      </c>
      <c r="J4" s="33">
        <f>SUMIFS('[1]STOCK '!$Q:$Q,'[1]STOCK '!$A:$A,'SYNTHESE STOCK'!$J$3:$M$3,'[1]STOCK '!$C:$C,'SYNTHESE STOCK'!$A$3,'[1]STOCK '!$G:$G,'SYNTHESE STOCK'!$A$4:$A$20)</f>
        <v>-1951758</v>
      </c>
      <c r="K4" s="33">
        <f>SUMIFS('[1]STOCK '!$Q:$Q,'[1]STOCK '!$A:$A,'SYNTHESE STOCK'!$K$3:$M$3,'[1]STOCK '!$C:$C,'SYNTHESE STOCK'!$A$3,'[1]STOCK '!$G:$G,'SYNTHESE STOCK'!$A$4:$A$20)</f>
        <v>-3220470</v>
      </c>
      <c r="L4" s="33">
        <f>SUMIFS('[1]STOCK '!$Q:$Q,'[1]STOCK '!$A:$A,'SYNTHESE STOCK'!$L$3:$M$3,'[1]STOCK '!$C:$C,'SYNTHESE STOCK'!$A$3,'[1]STOCK '!$G:$G,'SYNTHESE STOCK'!$A$4:$A$20)</f>
        <v>-1394400</v>
      </c>
      <c r="M4" s="33">
        <f>SUMIFS('[1]STOCK '!$Q:$Q,'[1]STOCK '!$A:$A,'SYNTHESE STOCK'!$M$3:$M$3,'[1]STOCK '!$C:$C,'SYNTHESE STOCK'!$A$3,'[1]STOCK '!$G:$G,'SYNTHESE STOCK'!$A$4:$A$20)</f>
        <v>-616081</v>
      </c>
      <c r="N4" s="34">
        <f>SUM(B4:M4)</f>
        <v>-14124171</v>
      </c>
    </row>
    <row r="5" spans="1:14" x14ac:dyDescent="0.25">
      <c r="A5" s="32" t="s">
        <v>511</v>
      </c>
      <c r="B5" s="33">
        <f>SUMIFS('[1]STOCK '!$Q:$Q,'[1]STOCK '!$A:$A,'SYNTHESE STOCK'!$B$3:$M$3,'[1]STOCK '!$C:$C,'SYNTHESE STOCK'!$A$3,'[1]STOCK '!$G:$G,'SYNTHESE STOCK'!$A$4:$A$20)</f>
        <v>-249000</v>
      </c>
      <c r="C5" s="33">
        <f>SUMIFS('[1]STOCK '!$Q:$Q,'[1]STOCK '!$A:$A,'SYNTHESE STOCK'!$C$3:$M$3,'[1]STOCK '!$C:$C,'SYNTHESE STOCK'!$A$3,'[1]STOCK '!$G:$G,'SYNTHESE STOCK'!$A$4:$A$20)</f>
        <v>-486000</v>
      </c>
      <c r="D5" s="33">
        <f>SUMIFS('[1]STOCK '!$Q:$Q,'[1]STOCK '!$A:$A,'SYNTHESE STOCK'!$D$3:$M$3,'[1]STOCK '!$C:$C,'SYNTHESE STOCK'!$A$3,'[1]STOCK '!$G:$G,'SYNTHESE STOCK'!$A$4:$A$20)</f>
        <v>-489000</v>
      </c>
      <c r="E5" s="33">
        <f>SUMIFS('[1]STOCK '!$Q:$Q,'[1]STOCK '!$A:$A,'SYNTHESE STOCK'!$E$3:$M$3,'[1]STOCK '!$C:$C,'SYNTHESE STOCK'!$A$3,'[1]STOCK '!$G:$G,'SYNTHESE STOCK'!$A$4:$A$20)</f>
        <v>-556110</v>
      </c>
      <c r="F5" s="33">
        <f>SUMIFS('[1]STOCK '!$Q:$Q,'[1]STOCK '!$A:$A,'SYNTHESE STOCK'!$F$3:$M$3,'[1]STOCK '!$C:$C,'SYNTHESE STOCK'!$A$3,'[1]STOCK '!$G:$G,'SYNTHESE STOCK'!$A$4:$A$20)</f>
        <v>-1438622</v>
      </c>
      <c r="G5" s="33">
        <f>SUMIFS('[1]STOCK '!$Q:$Q,'[1]STOCK '!$A:$A,'SYNTHESE STOCK'!$G$3:$M$3,'[1]STOCK '!$C:$C,'SYNTHESE STOCK'!$A$3,'[1]STOCK '!$G:$G,'SYNTHESE STOCK'!$A$4:$A$20)</f>
        <v>-830512</v>
      </c>
      <c r="H5" s="33">
        <f>SUMIFS('[1]STOCK '!$Q:$Q,'[1]STOCK '!$A:$A,'SYNTHESE STOCK'!$H$3:$M$3,'[1]STOCK '!$C:$C,'SYNTHESE STOCK'!$A$3,'[1]STOCK '!$G:$G,'SYNTHESE STOCK'!$A$4:$A$20)</f>
        <v>-1260000</v>
      </c>
      <c r="I5" s="33">
        <f>SUMIFS('[1]STOCK '!$Q:$Q,'[1]STOCK '!$A:$A,'SYNTHESE STOCK'!$I$3:$M$3,'[1]STOCK '!$C:$C,'SYNTHESE STOCK'!$A$3,'[1]STOCK '!$G:$G,'SYNTHESE STOCK'!$A$4:$A$20)</f>
        <v>-960000</v>
      </c>
      <c r="J5" s="33">
        <f>SUMIFS('[1]STOCK '!$Q:$Q,'[1]STOCK '!$A:$A,'SYNTHESE STOCK'!$J$3:$M$3,'[1]STOCK '!$C:$C,'SYNTHESE STOCK'!$A$3,'[1]STOCK '!$G:$G,'SYNTHESE STOCK'!$A$4:$A$20)</f>
        <v>-480000</v>
      </c>
      <c r="K5" s="33">
        <f>SUMIFS('[1]STOCK '!$Q:$Q,'[1]STOCK '!$A:$A,'SYNTHESE STOCK'!$K$3:$M$3,'[1]STOCK '!$C:$C,'SYNTHESE STOCK'!$A$3,'[1]STOCK '!$G:$G,'SYNTHESE STOCK'!$A$4:$A$20)</f>
        <v>-1020000</v>
      </c>
      <c r="L5" s="33">
        <f>SUMIFS('[1]STOCK '!$Q:$Q,'[1]STOCK '!$A:$A,'SYNTHESE STOCK'!$L$3:$M$3,'[1]STOCK '!$C:$C,'SYNTHESE STOCK'!$A$3,'[1]STOCK '!$G:$G,'SYNTHESE STOCK'!$A$4:$A$20)</f>
        <v>-240000</v>
      </c>
      <c r="M5" s="33">
        <f>SUMIFS('[1]STOCK '!$Q:$Q,'[1]STOCK '!$A:$A,'SYNTHESE STOCK'!$M$3:$M$3,'[1]STOCK '!$C:$C,'SYNTHESE STOCK'!$A$3,'[1]STOCK '!$G:$G,'SYNTHESE STOCK'!$A$4:$A$20)</f>
        <v>-269504</v>
      </c>
      <c r="N5" s="34">
        <f t="shared" ref="N5:N29" si="0">SUM(B5:M5)</f>
        <v>-8278748</v>
      </c>
    </row>
    <row r="6" spans="1:14" x14ac:dyDescent="0.25">
      <c r="A6" s="32" t="s">
        <v>257</v>
      </c>
      <c r="B6" s="33">
        <f>SUMIFS('[1]STOCK '!$Q:$Q,'[1]STOCK '!$A:$A,'SYNTHESE STOCK'!$B$3:$M$3,'[1]STOCK '!$C:$C,'SYNTHESE STOCK'!$A$3,'[1]STOCK '!$G:$G,'SYNTHESE STOCK'!$A$4:$A$20)</f>
        <v>0</v>
      </c>
      <c r="C6" s="33">
        <f>SUMIFS('[1]STOCK '!$Q:$Q,'[1]STOCK '!$A:$A,'SYNTHESE STOCK'!$C$3:$M$3,'[1]STOCK '!$C:$C,'SYNTHESE STOCK'!$A$3,'[1]STOCK '!$G:$G,'SYNTHESE STOCK'!$A$4:$A$20)</f>
        <v>-64000</v>
      </c>
      <c r="D6" s="33">
        <f>SUMIFS('[1]STOCK '!$Q:$Q,'[1]STOCK '!$A:$A,'SYNTHESE STOCK'!$D$3:$M$3,'[1]STOCK '!$C:$C,'SYNTHESE STOCK'!$A$3,'[1]STOCK '!$G:$G,'SYNTHESE STOCK'!$A$4:$A$20)</f>
        <v>-170000</v>
      </c>
      <c r="E6" s="33">
        <f>SUMIFS('[1]STOCK '!$Q:$Q,'[1]STOCK '!$A:$A,'SYNTHESE STOCK'!$E$3:$M$3,'[1]STOCK '!$C:$C,'SYNTHESE STOCK'!$A$3,'[1]STOCK '!$G:$G,'SYNTHESE STOCK'!$A$4:$A$20)</f>
        <v>0</v>
      </c>
      <c r="F6" s="33">
        <f>SUMIFS('[1]STOCK '!$Q:$Q,'[1]STOCK '!$A:$A,'SYNTHESE STOCK'!$F$3:$M$3,'[1]STOCK '!$C:$C,'SYNTHESE STOCK'!$A$3,'[1]STOCK '!$G:$G,'SYNTHESE STOCK'!$A$4:$A$20)</f>
        <v>-100000</v>
      </c>
      <c r="G6" s="33">
        <f>SUMIFS('[1]STOCK '!$Q:$Q,'[1]STOCK '!$A:$A,'SYNTHESE STOCK'!$G$3:$M$3,'[1]STOCK '!$C:$C,'SYNTHESE STOCK'!$A$3,'[1]STOCK '!$G:$G,'SYNTHESE STOCK'!$A$4:$A$20)</f>
        <v>-787000</v>
      </c>
      <c r="H6" s="33">
        <f>SUMIFS('[1]STOCK '!$Q:$Q,'[1]STOCK '!$A:$A,'SYNTHESE STOCK'!$H$3:$M$3,'[1]STOCK '!$C:$C,'SYNTHESE STOCK'!$A$3,'[1]STOCK '!$G:$G,'SYNTHESE STOCK'!$A$4:$A$20)</f>
        <v>-170000</v>
      </c>
      <c r="I6" s="33">
        <f>SUMIFS('[1]STOCK '!$Q:$Q,'[1]STOCK '!$A:$A,'SYNTHESE STOCK'!$I$3:$M$3,'[1]STOCK '!$C:$C,'SYNTHESE STOCK'!$A$3,'[1]STOCK '!$G:$G,'SYNTHESE STOCK'!$A$4:$A$20)</f>
        <v>-1207154</v>
      </c>
      <c r="J6" s="33">
        <f>SUMIFS('[1]STOCK '!$Q:$Q,'[1]STOCK '!$A:$A,'SYNTHESE STOCK'!$J$3:$M$3,'[1]STOCK '!$C:$C,'SYNTHESE STOCK'!$A$3,'[1]STOCK '!$G:$G,'SYNTHESE STOCK'!$A$4:$A$20)</f>
        <v>-290000</v>
      </c>
      <c r="K6" s="33">
        <f>SUMIFS('[1]STOCK '!$Q:$Q,'[1]STOCK '!$A:$A,'SYNTHESE STOCK'!$K$3:$M$3,'[1]STOCK '!$C:$C,'SYNTHESE STOCK'!$A$3,'[1]STOCK '!$G:$G,'SYNTHESE STOCK'!$A$4:$A$20)</f>
        <v>-2609606</v>
      </c>
      <c r="L6" s="33">
        <f>SUMIFS('[1]STOCK '!$Q:$Q,'[1]STOCK '!$A:$A,'SYNTHESE STOCK'!$L$3:$M$3,'[1]STOCK '!$C:$C,'SYNTHESE STOCK'!$A$3,'[1]STOCK '!$G:$G,'SYNTHESE STOCK'!$A$4:$A$20)</f>
        <v>-23360</v>
      </c>
      <c r="M6" s="33">
        <f>SUMIFS('[1]STOCK '!$Q:$Q,'[1]STOCK '!$A:$A,'SYNTHESE STOCK'!$M$3:$M$3,'[1]STOCK '!$C:$C,'SYNTHESE STOCK'!$A$3,'[1]STOCK '!$G:$G,'SYNTHESE STOCK'!$A$4:$A$20)</f>
        <v>0</v>
      </c>
      <c r="N6" s="34">
        <f t="shared" si="0"/>
        <v>-5421120</v>
      </c>
    </row>
    <row r="7" spans="1:14" x14ac:dyDescent="0.25">
      <c r="A7" s="32" t="s">
        <v>9</v>
      </c>
      <c r="B7" s="33">
        <f>SUMIFS('[1]STOCK '!$Q:$Q,'[1]STOCK '!$A:$A,'SYNTHESE STOCK'!$B$3:$M$3,'[1]STOCK '!$C:$C,'SYNTHESE STOCK'!$A$3,'[1]STOCK '!$G:$G,'SYNTHESE STOCK'!$A$4:$A$20)</f>
        <v>-316100</v>
      </c>
      <c r="C7" s="33">
        <f>SUMIFS('[1]STOCK '!$Q:$Q,'[1]STOCK '!$A:$A,'SYNTHESE STOCK'!$C$3:$M$3,'[1]STOCK '!$C:$C,'SYNTHESE STOCK'!$A$3,'[1]STOCK '!$G:$G,'SYNTHESE STOCK'!$A$4:$A$20)</f>
        <v>-250000</v>
      </c>
      <c r="D7" s="33">
        <f>SUMIFS('[1]STOCK '!$Q:$Q,'[1]STOCK '!$A:$A,'SYNTHESE STOCK'!$D$3:$M$3,'[1]STOCK '!$C:$C,'SYNTHESE STOCK'!$A$3,'[1]STOCK '!$G:$G,'SYNTHESE STOCK'!$A$4:$A$20)</f>
        <v>-112886</v>
      </c>
      <c r="E7" s="33">
        <f>SUMIFS('[1]STOCK '!$Q:$Q,'[1]STOCK '!$A:$A,'SYNTHESE STOCK'!$E$3:$M$3,'[1]STOCK '!$C:$C,'SYNTHESE STOCK'!$A$3,'[1]STOCK '!$G:$G,'SYNTHESE STOCK'!$A$4:$A$20)</f>
        <v>-219929</v>
      </c>
      <c r="F7" s="33">
        <f>SUMIFS('[1]STOCK '!$Q:$Q,'[1]STOCK '!$A:$A,'SYNTHESE STOCK'!$F$3:$M$3,'[1]STOCK '!$C:$C,'SYNTHESE STOCK'!$A$3,'[1]STOCK '!$G:$G,'SYNTHESE STOCK'!$A$4:$A$20)</f>
        <v>-809927</v>
      </c>
      <c r="G7" s="33">
        <f>SUMIFS('[1]STOCK '!$Q:$Q,'[1]STOCK '!$A:$A,'SYNTHESE STOCK'!$G$3:$M$3,'[1]STOCK '!$C:$C,'SYNTHESE STOCK'!$A$3,'[1]STOCK '!$G:$G,'SYNTHESE STOCK'!$A$4:$A$20)</f>
        <v>-690000</v>
      </c>
      <c r="H7" s="33">
        <f>SUMIFS('[1]STOCK '!$Q:$Q,'[1]STOCK '!$A:$A,'SYNTHESE STOCK'!$H$3:$M$3,'[1]STOCK '!$C:$C,'SYNTHESE STOCK'!$A$3,'[1]STOCK '!$G:$G,'SYNTHESE STOCK'!$A$4:$A$20)</f>
        <v>-1215083</v>
      </c>
      <c r="I7" s="33">
        <f>SUMIFS('[1]STOCK '!$Q:$Q,'[1]STOCK '!$A:$A,'SYNTHESE STOCK'!$I$3:$M$3,'[1]STOCK '!$C:$C,'SYNTHESE STOCK'!$A$3,'[1]STOCK '!$G:$G,'SYNTHESE STOCK'!$A$4:$A$20)</f>
        <v>-195000</v>
      </c>
      <c r="J7" s="33">
        <f>SUMIFS('[1]STOCK '!$Q:$Q,'[1]STOCK '!$A:$A,'SYNTHESE STOCK'!$J$3:$M$3,'[1]STOCK '!$C:$C,'SYNTHESE STOCK'!$A$3,'[1]STOCK '!$G:$G,'SYNTHESE STOCK'!$A$4:$A$20)</f>
        <v>-2430350</v>
      </c>
      <c r="K7" s="33">
        <f>SUMIFS('[1]STOCK '!$Q:$Q,'[1]STOCK '!$A:$A,'SYNTHESE STOCK'!$K$3:$M$3,'[1]STOCK '!$C:$C,'SYNTHESE STOCK'!$A$3,'[1]STOCK '!$G:$G,'SYNTHESE STOCK'!$A$4:$A$20)</f>
        <v>-4881870</v>
      </c>
      <c r="L7" s="33">
        <f>SUMIFS('[1]STOCK '!$Q:$Q,'[1]STOCK '!$A:$A,'SYNTHESE STOCK'!$L$3:$M$3,'[1]STOCK '!$C:$C,'SYNTHESE STOCK'!$A$3,'[1]STOCK '!$G:$G,'SYNTHESE STOCK'!$A$4:$A$20)</f>
        <v>-1139083</v>
      </c>
      <c r="M7" s="33">
        <f>SUMIFS('[1]STOCK '!$Q:$Q,'[1]STOCK '!$A:$A,'SYNTHESE STOCK'!$M$3:$M$3,'[1]STOCK '!$C:$C,'SYNTHESE STOCK'!$A$3,'[1]STOCK '!$G:$G,'SYNTHESE STOCK'!$A$4:$A$20)</f>
        <v>-190000</v>
      </c>
      <c r="N7" s="34">
        <f t="shared" si="0"/>
        <v>-12450228</v>
      </c>
    </row>
    <row r="8" spans="1:14" x14ac:dyDescent="0.25">
      <c r="A8" s="32" t="s">
        <v>1701</v>
      </c>
      <c r="B8" s="33">
        <f>SUMIFS('[1]STOCK '!$Q:$Q,'[1]STOCK '!$A:$A,'SYNTHESE STOCK'!$B$3:$M$3,'[1]STOCK '!$C:$C,'SYNTHESE STOCK'!$A$3,'[1]STOCK '!$G:$G,'SYNTHESE STOCK'!$A$4:$A$20)</f>
        <v>-443250</v>
      </c>
      <c r="C8" s="33">
        <f>SUMIFS('[1]STOCK '!$Q:$Q,'[1]STOCK '!$A:$A,'SYNTHESE STOCK'!$C$3:$M$3,'[1]STOCK '!$C:$C,'SYNTHESE STOCK'!$A$3,'[1]STOCK '!$G:$G,'SYNTHESE STOCK'!$A$4:$A$20)</f>
        <v>-410600</v>
      </c>
      <c r="D8" s="33">
        <f>SUMIFS('[1]STOCK '!$Q:$Q,'[1]STOCK '!$A:$A,'SYNTHESE STOCK'!$D$3:$M$3,'[1]STOCK '!$C:$C,'SYNTHESE STOCK'!$A$3,'[1]STOCK '!$G:$G,'SYNTHESE STOCK'!$A$4:$A$20)</f>
        <v>-312000</v>
      </c>
      <c r="E8" s="33">
        <f>SUMIFS('[1]STOCK '!$Q:$Q,'[1]STOCK '!$A:$A,'SYNTHESE STOCK'!$E$3:$M$3,'[1]STOCK '!$C:$C,'SYNTHESE STOCK'!$A$3,'[1]STOCK '!$G:$G,'SYNTHESE STOCK'!$A$4:$A$20)</f>
        <v>-910935</v>
      </c>
      <c r="F8" s="33">
        <f>SUMIFS('[1]STOCK '!$Q:$Q,'[1]STOCK '!$A:$A,'SYNTHESE STOCK'!$F$3:$M$3,'[1]STOCK '!$C:$C,'SYNTHESE STOCK'!$A$3,'[1]STOCK '!$G:$G,'SYNTHESE STOCK'!$A$4:$A$20)</f>
        <v>-424815</v>
      </c>
      <c r="G8" s="33">
        <f>SUMIFS('[1]STOCK '!$Q:$Q,'[1]STOCK '!$A:$A,'SYNTHESE STOCK'!$G$3:$M$3,'[1]STOCK '!$C:$C,'SYNTHESE STOCK'!$A$3,'[1]STOCK '!$G:$G,'SYNTHESE STOCK'!$A$4:$A$20)</f>
        <v>-300241</v>
      </c>
      <c r="H8" s="33">
        <f>SUMIFS('[1]STOCK '!$Q:$Q,'[1]STOCK '!$A:$A,'SYNTHESE STOCK'!$H$3:$M$3,'[1]STOCK '!$C:$C,'SYNTHESE STOCK'!$A$3,'[1]STOCK '!$G:$G,'SYNTHESE STOCK'!$A$4:$A$20)</f>
        <v>-745275</v>
      </c>
      <c r="I8" s="33">
        <f>SUMIFS('[1]STOCK '!$Q:$Q,'[1]STOCK '!$A:$A,'SYNTHESE STOCK'!$I$3:$M$3,'[1]STOCK '!$C:$C,'SYNTHESE STOCK'!$A$3,'[1]STOCK '!$G:$G,'SYNTHESE STOCK'!$A$4:$A$20)</f>
        <v>-1048450</v>
      </c>
      <c r="J8" s="33">
        <f>SUMIFS('[1]STOCK '!$Q:$Q,'[1]STOCK '!$A:$A,'SYNTHESE STOCK'!$J$3:$M$3,'[1]STOCK '!$C:$C,'SYNTHESE STOCK'!$A$3,'[1]STOCK '!$G:$G,'SYNTHESE STOCK'!$A$4:$A$20)</f>
        <v>-1286250</v>
      </c>
      <c r="K8" s="33">
        <f>SUMIFS('[1]STOCK '!$Q:$Q,'[1]STOCK '!$A:$A,'SYNTHESE STOCK'!$K$3:$M$3,'[1]STOCK '!$C:$C,'SYNTHESE STOCK'!$A$3,'[1]STOCK '!$G:$G,'SYNTHESE STOCK'!$A$4:$A$20)</f>
        <v>-970652</v>
      </c>
      <c r="L8" s="33">
        <f>SUMIFS('[1]STOCK '!$Q:$Q,'[1]STOCK '!$A:$A,'SYNTHESE STOCK'!$L$3:$M$3,'[1]STOCK '!$C:$C,'SYNTHESE STOCK'!$A$3,'[1]STOCK '!$G:$G,'SYNTHESE STOCK'!$A$4:$A$20)</f>
        <v>-948300</v>
      </c>
      <c r="M8" s="33">
        <f>SUMIFS('[1]STOCK '!$Q:$Q,'[1]STOCK '!$A:$A,'SYNTHESE STOCK'!$M$3:$M$3,'[1]STOCK '!$C:$C,'SYNTHESE STOCK'!$A$3,'[1]STOCK '!$G:$G,'SYNTHESE STOCK'!$A$4:$A$20)</f>
        <v>-611000</v>
      </c>
      <c r="N8" s="34">
        <f t="shared" si="0"/>
        <v>-8411768</v>
      </c>
    </row>
    <row r="9" spans="1:14" x14ac:dyDescent="0.25">
      <c r="A9" s="32" t="s">
        <v>1702</v>
      </c>
      <c r="B9" s="33">
        <f>SUMIFS('[1]STOCK '!$Q:$Q,'[1]STOCK '!$A:$A,'SYNTHESE STOCK'!$B$3:$M$3,'[1]STOCK '!$C:$C,'SYNTHESE STOCK'!$A$3,'[1]STOCK '!$G:$G,'SYNTHESE STOCK'!$A$4:$A$20)</f>
        <v>-390000</v>
      </c>
      <c r="C9" s="33">
        <f>SUMIFS('[1]STOCK '!$Q:$Q,'[1]STOCK '!$A:$A,'SYNTHESE STOCK'!$C$3:$M$3,'[1]STOCK '!$C:$C,'SYNTHESE STOCK'!$A$3,'[1]STOCK '!$G:$G,'SYNTHESE STOCK'!$A$4:$A$20)</f>
        <v>-70000</v>
      </c>
      <c r="D9" s="33">
        <f>SUMIFS('[1]STOCK '!$Q:$Q,'[1]STOCK '!$A:$A,'SYNTHESE STOCK'!$D$3:$M$3,'[1]STOCK '!$C:$C,'SYNTHESE STOCK'!$A$3,'[1]STOCK '!$G:$G,'SYNTHESE STOCK'!$A$4:$A$20)</f>
        <v>-1470000</v>
      </c>
      <c r="E9" s="33">
        <f>SUMIFS('[1]STOCK '!$Q:$Q,'[1]STOCK '!$A:$A,'SYNTHESE STOCK'!$E$3:$M$3,'[1]STOCK '!$C:$C,'SYNTHESE STOCK'!$A$3,'[1]STOCK '!$G:$G,'SYNTHESE STOCK'!$A$4:$A$20)</f>
        <v>-130000</v>
      </c>
      <c r="F9" s="33">
        <f>SUMIFS('[1]STOCK '!$Q:$Q,'[1]STOCK '!$A:$A,'SYNTHESE STOCK'!$F$3:$M$3,'[1]STOCK '!$C:$C,'SYNTHESE STOCK'!$A$3,'[1]STOCK '!$G:$G,'SYNTHESE STOCK'!$A$4:$A$20)</f>
        <v>-1030000</v>
      </c>
      <c r="G9" s="33">
        <f>SUMIFS('[1]STOCK '!$Q:$Q,'[1]STOCK '!$A:$A,'SYNTHESE STOCK'!$G$3:$M$3,'[1]STOCK '!$C:$C,'SYNTHESE STOCK'!$A$3,'[1]STOCK '!$G:$G,'SYNTHESE STOCK'!$A$4:$A$20)</f>
        <v>-1140000</v>
      </c>
      <c r="H9" s="33">
        <f>SUMIFS('[1]STOCK '!$Q:$Q,'[1]STOCK '!$A:$A,'SYNTHESE STOCK'!$H$3:$M$3,'[1]STOCK '!$C:$C,'SYNTHESE STOCK'!$A$3,'[1]STOCK '!$G:$G,'SYNTHESE STOCK'!$A$4:$A$20)</f>
        <v>-180000</v>
      </c>
      <c r="I9" s="33">
        <f>SUMIFS('[1]STOCK '!$Q:$Q,'[1]STOCK '!$A:$A,'SYNTHESE STOCK'!$I$3:$M$3,'[1]STOCK '!$C:$C,'SYNTHESE STOCK'!$A$3,'[1]STOCK '!$G:$G,'SYNTHESE STOCK'!$A$4:$A$20)</f>
        <v>-284000</v>
      </c>
      <c r="J9" s="33">
        <f>SUMIFS('[1]STOCK '!$Q:$Q,'[1]STOCK '!$A:$A,'SYNTHESE STOCK'!$J$3:$M$3,'[1]STOCK '!$C:$C,'SYNTHESE STOCK'!$A$3,'[1]STOCK '!$G:$G,'SYNTHESE STOCK'!$A$4:$A$20)</f>
        <v>-400000</v>
      </c>
      <c r="K9" s="33">
        <f>SUMIFS('[1]STOCK '!$Q:$Q,'[1]STOCK '!$A:$A,'SYNTHESE STOCK'!$K$3:$M$3,'[1]STOCK '!$C:$C,'SYNTHESE STOCK'!$A$3,'[1]STOCK '!$G:$G,'SYNTHESE STOCK'!$A$4:$A$20)</f>
        <v>-1501925</v>
      </c>
      <c r="L9" s="33">
        <f>SUMIFS('[1]STOCK '!$Q:$Q,'[1]STOCK '!$A:$A,'SYNTHESE STOCK'!$L$3:$M$3,'[1]STOCK '!$C:$C,'SYNTHESE STOCK'!$A$3,'[1]STOCK '!$G:$G,'SYNTHESE STOCK'!$A$4:$A$20)</f>
        <v>-125000</v>
      </c>
      <c r="M9" s="33">
        <f>SUMIFS('[1]STOCK '!$Q:$Q,'[1]STOCK '!$A:$A,'SYNTHESE STOCK'!$M$3:$M$3,'[1]STOCK '!$C:$C,'SYNTHESE STOCK'!$A$3,'[1]STOCK '!$G:$G,'SYNTHESE STOCK'!$A$4:$A$20)</f>
        <v>-120000</v>
      </c>
      <c r="N9" s="34">
        <f t="shared" si="0"/>
        <v>-6840925</v>
      </c>
    </row>
    <row r="10" spans="1:14" x14ac:dyDescent="0.25">
      <c r="A10" s="32" t="s">
        <v>1703</v>
      </c>
      <c r="B10" s="33">
        <f>SUMIFS('[1]STOCK '!$Q:$Q,'[1]STOCK '!$A:$A,'SYNTHESE STOCK'!$B$3:$M$3,'[1]STOCK '!$C:$C,'SYNTHESE STOCK'!$A$3,'[1]STOCK '!$G:$G,'SYNTHESE STOCK'!$A$4:$A$20)</f>
        <v>-228500</v>
      </c>
      <c r="C10" s="33">
        <f>SUMIFS('[1]STOCK '!$Q:$Q,'[1]STOCK '!$A:$A,'SYNTHESE STOCK'!$C$3:$M$3,'[1]STOCK '!$C:$C,'SYNTHESE STOCK'!$A$3,'[1]STOCK '!$G:$G,'SYNTHESE STOCK'!$A$4:$A$20)</f>
        <v>-174000</v>
      </c>
      <c r="D10" s="33">
        <f>SUMIFS('[1]STOCK '!$Q:$Q,'[1]STOCK '!$A:$A,'SYNTHESE STOCK'!$D$3:$M$3,'[1]STOCK '!$C:$C,'SYNTHESE STOCK'!$A$3,'[1]STOCK '!$G:$G,'SYNTHESE STOCK'!$A$4:$A$20)</f>
        <v>-180500</v>
      </c>
      <c r="E10" s="33">
        <f>SUMIFS('[1]STOCK '!$Q:$Q,'[1]STOCK '!$A:$A,'SYNTHESE STOCK'!$E$3:$M$3,'[1]STOCK '!$C:$C,'SYNTHESE STOCK'!$A$3,'[1]STOCK '!$G:$G,'SYNTHESE STOCK'!$A$4:$A$20)</f>
        <v>-217276</v>
      </c>
      <c r="F10" s="33">
        <f>SUMIFS('[1]STOCK '!$Q:$Q,'[1]STOCK '!$A:$A,'SYNTHESE STOCK'!$F$3:$M$3,'[1]STOCK '!$C:$C,'SYNTHESE STOCK'!$A$3,'[1]STOCK '!$G:$G,'SYNTHESE STOCK'!$A$4:$A$20)</f>
        <v>-171000</v>
      </c>
      <c r="G10" s="33">
        <f>SUMIFS('[1]STOCK '!$Q:$Q,'[1]STOCK '!$A:$A,'SYNTHESE STOCK'!$G$3:$M$3,'[1]STOCK '!$C:$C,'SYNTHESE STOCK'!$A$3,'[1]STOCK '!$G:$G,'SYNTHESE STOCK'!$A$4:$A$20)</f>
        <v>-378500</v>
      </c>
      <c r="H10" s="33">
        <f>SUMIFS('[1]STOCK '!$Q:$Q,'[1]STOCK '!$A:$A,'SYNTHESE STOCK'!$H$3:$M$3,'[1]STOCK '!$C:$C,'SYNTHESE STOCK'!$A$3,'[1]STOCK '!$G:$G,'SYNTHESE STOCK'!$A$4:$A$20)</f>
        <v>-4163000</v>
      </c>
      <c r="I10" s="33">
        <f>SUMIFS('[1]STOCK '!$Q:$Q,'[1]STOCK '!$A:$A,'SYNTHESE STOCK'!$I$3:$M$3,'[1]STOCK '!$C:$C,'SYNTHESE STOCK'!$A$3,'[1]STOCK '!$G:$G,'SYNTHESE STOCK'!$A$4:$A$20)</f>
        <v>-334000</v>
      </c>
      <c r="J10" s="33">
        <f>SUMIFS('[1]STOCK '!$Q:$Q,'[1]STOCK '!$A:$A,'SYNTHESE STOCK'!$J$3:$M$3,'[1]STOCK '!$C:$C,'SYNTHESE STOCK'!$A$3,'[1]STOCK '!$G:$G,'SYNTHESE STOCK'!$A$4:$A$20)</f>
        <v>-258000</v>
      </c>
      <c r="K10" s="33">
        <f>SUMIFS('[1]STOCK '!$Q:$Q,'[1]STOCK '!$A:$A,'SYNTHESE STOCK'!$K$3:$M$3,'[1]STOCK '!$C:$C,'SYNTHESE STOCK'!$A$3,'[1]STOCK '!$G:$G,'SYNTHESE STOCK'!$A$4:$A$20)</f>
        <v>-161000</v>
      </c>
      <c r="L10" s="33">
        <f>SUMIFS('[1]STOCK '!$Q:$Q,'[1]STOCK '!$A:$A,'SYNTHESE STOCK'!$L$3:$M$3,'[1]STOCK '!$C:$C,'SYNTHESE STOCK'!$A$3,'[1]STOCK '!$G:$G,'SYNTHESE STOCK'!$A$4:$A$20)</f>
        <v>-594000</v>
      </c>
      <c r="M10" s="33">
        <f>SUMIFS('[1]STOCK '!$Q:$Q,'[1]STOCK '!$A:$A,'SYNTHESE STOCK'!$M$3:$M$3,'[1]STOCK '!$C:$C,'SYNTHESE STOCK'!$A$3,'[1]STOCK '!$G:$G,'SYNTHESE STOCK'!$A$4:$A$20)</f>
        <v>-285000</v>
      </c>
      <c r="N10" s="34">
        <f t="shared" si="0"/>
        <v>-7144776</v>
      </c>
    </row>
    <row r="11" spans="1:14" x14ac:dyDescent="0.25">
      <c r="A11" s="32" t="s">
        <v>26</v>
      </c>
      <c r="B11" s="33">
        <f>SUMIFS('[1]STOCK '!$Q:$Q,'[1]STOCK '!$A:$A,'SYNTHESE STOCK'!$B$3:$M$3,'[1]STOCK '!$C:$C,'SYNTHESE STOCK'!$A$3,'[1]STOCK '!$G:$G,'SYNTHESE STOCK'!$A$4:$A$20)</f>
        <v>-811251</v>
      </c>
      <c r="C11" s="33">
        <f>SUMIFS('[1]STOCK '!$Q:$Q,'[1]STOCK '!$A:$A,'SYNTHESE STOCK'!$C$3:$M$3,'[1]STOCK '!$C:$C,'SYNTHESE STOCK'!$A$3,'[1]STOCK '!$G:$G,'SYNTHESE STOCK'!$A$4:$A$20)</f>
        <v>-812743</v>
      </c>
      <c r="D11" s="33">
        <f>SUMIFS('[1]STOCK '!$Q:$Q,'[1]STOCK '!$A:$A,'SYNTHESE STOCK'!$D$3:$M$3,'[1]STOCK '!$C:$C,'SYNTHESE STOCK'!$A$3,'[1]STOCK '!$G:$G,'SYNTHESE STOCK'!$A$4:$A$20)</f>
        <v>-700699</v>
      </c>
      <c r="E11" s="33">
        <f>SUMIFS('[1]STOCK '!$Q:$Q,'[1]STOCK '!$A:$A,'SYNTHESE STOCK'!$E$3:$M$3,'[1]STOCK '!$C:$C,'SYNTHESE STOCK'!$A$3,'[1]STOCK '!$G:$G,'SYNTHESE STOCK'!$A$4:$A$20)</f>
        <v>-1286067</v>
      </c>
      <c r="F11" s="33">
        <f>SUMIFS('[1]STOCK '!$Q:$Q,'[1]STOCK '!$A:$A,'SYNTHESE STOCK'!$F$3:$M$3,'[1]STOCK '!$C:$C,'SYNTHESE STOCK'!$A$3,'[1]STOCK '!$G:$G,'SYNTHESE STOCK'!$A$4:$A$20)</f>
        <v>-1051913</v>
      </c>
      <c r="G11" s="33">
        <f>SUMIFS('[1]STOCK '!$Q:$Q,'[1]STOCK '!$A:$A,'SYNTHESE STOCK'!$G$3:$M$3,'[1]STOCK '!$C:$C,'SYNTHESE STOCK'!$A$3,'[1]STOCK '!$G:$G,'SYNTHESE STOCK'!$A$4:$A$20)</f>
        <v>-556928</v>
      </c>
      <c r="H11" s="33">
        <f>SUMIFS('[1]STOCK '!$Q:$Q,'[1]STOCK '!$A:$A,'SYNTHESE STOCK'!$H$3:$M$3,'[1]STOCK '!$C:$C,'SYNTHESE STOCK'!$A$3,'[1]STOCK '!$G:$G,'SYNTHESE STOCK'!$A$4:$A$20)</f>
        <v>-769446</v>
      </c>
      <c r="I11" s="33">
        <f>SUMIFS('[1]STOCK '!$Q:$Q,'[1]STOCK '!$A:$A,'SYNTHESE STOCK'!$I$3:$M$3,'[1]STOCK '!$C:$C,'SYNTHESE STOCK'!$A$3,'[1]STOCK '!$G:$G,'SYNTHESE STOCK'!$A$4:$A$20)</f>
        <v>-792658</v>
      </c>
      <c r="J11" s="33">
        <f>SUMIFS('[1]STOCK '!$Q:$Q,'[1]STOCK '!$A:$A,'SYNTHESE STOCK'!$J$3:$M$3,'[1]STOCK '!$C:$C,'SYNTHESE STOCK'!$A$3,'[1]STOCK '!$G:$G,'SYNTHESE STOCK'!$A$4:$A$20)</f>
        <v>-1032173</v>
      </c>
      <c r="K11" s="33">
        <f>SUMIFS('[1]STOCK '!$Q:$Q,'[1]STOCK '!$A:$A,'SYNTHESE STOCK'!$K$3:$M$3,'[1]STOCK '!$C:$C,'SYNTHESE STOCK'!$A$3,'[1]STOCK '!$G:$G,'SYNTHESE STOCK'!$A$4:$A$20)</f>
        <v>-960500</v>
      </c>
      <c r="L11" s="33">
        <f>SUMIFS('[1]STOCK '!$Q:$Q,'[1]STOCK '!$A:$A,'SYNTHESE STOCK'!$L$3:$M$3,'[1]STOCK '!$C:$C,'SYNTHESE STOCK'!$A$3,'[1]STOCK '!$G:$G,'SYNTHESE STOCK'!$A$4:$A$20)</f>
        <v>-1368942</v>
      </c>
      <c r="M11" s="33">
        <f>SUMIFS('[1]STOCK '!$Q:$Q,'[1]STOCK '!$A:$A,'SYNTHESE STOCK'!$M$3:$M$3,'[1]STOCK '!$C:$C,'SYNTHESE STOCK'!$A$3,'[1]STOCK '!$G:$G,'SYNTHESE STOCK'!$A$4:$A$20)</f>
        <v>-457725</v>
      </c>
      <c r="N11" s="34">
        <f t="shared" si="0"/>
        <v>-10601045</v>
      </c>
    </row>
    <row r="12" spans="1:14" x14ac:dyDescent="0.25">
      <c r="A12" s="32" t="s">
        <v>17</v>
      </c>
      <c r="B12" s="33">
        <f>SUMIFS('[1]STOCK '!$Q:$Q,'[1]STOCK '!$A:$A,'SYNTHESE STOCK'!$B$3:$M$3,'[1]STOCK '!$C:$C,'SYNTHESE STOCK'!$A$3,'[1]STOCK '!$G:$G,'SYNTHESE STOCK'!$A$4:$A$20)</f>
        <v>-1354000</v>
      </c>
      <c r="C12" s="33">
        <f>SUMIFS('[1]STOCK '!$Q:$Q,'[1]STOCK '!$A:$A,'SYNTHESE STOCK'!$C$3:$M$3,'[1]STOCK '!$C:$C,'SYNTHESE STOCK'!$A$3,'[1]STOCK '!$G:$G,'SYNTHESE STOCK'!$A$4:$A$20)</f>
        <v>-830000</v>
      </c>
      <c r="D12" s="33">
        <f>SUMIFS('[1]STOCK '!$Q:$Q,'[1]STOCK '!$A:$A,'SYNTHESE STOCK'!$D$3:$M$3,'[1]STOCK '!$C:$C,'SYNTHESE STOCK'!$A$3,'[1]STOCK '!$G:$G,'SYNTHESE STOCK'!$A$4:$A$20)</f>
        <v>-1222000</v>
      </c>
      <c r="E12" s="33">
        <f>SUMIFS('[1]STOCK '!$Q:$Q,'[1]STOCK '!$A:$A,'SYNTHESE STOCK'!$E$3:$M$3,'[1]STOCK '!$C:$C,'SYNTHESE STOCK'!$A$3,'[1]STOCK '!$G:$G,'SYNTHESE STOCK'!$A$4:$A$20)</f>
        <v>-885000</v>
      </c>
      <c r="F12" s="33">
        <f>SUMIFS('[1]STOCK '!$Q:$Q,'[1]STOCK '!$A:$A,'SYNTHESE STOCK'!$F$3:$M$3,'[1]STOCK '!$C:$C,'SYNTHESE STOCK'!$A$3,'[1]STOCK '!$G:$G,'SYNTHESE STOCK'!$A$4:$A$20)</f>
        <v>-859200</v>
      </c>
      <c r="G12" s="33">
        <f>SUMIFS('[1]STOCK '!$Q:$Q,'[1]STOCK '!$A:$A,'SYNTHESE STOCK'!$G$3:$M$3,'[1]STOCK '!$C:$C,'SYNTHESE STOCK'!$A$3,'[1]STOCK '!$G:$G,'SYNTHESE STOCK'!$A$4:$A$20)</f>
        <v>-550000</v>
      </c>
      <c r="H12" s="33">
        <f>SUMIFS('[1]STOCK '!$Q:$Q,'[1]STOCK '!$A:$A,'SYNTHESE STOCK'!$H$3:$M$3,'[1]STOCK '!$C:$C,'SYNTHESE STOCK'!$A$3,'[1]STOCK '!$G:$G,'SYNTHESE STOCK'!$A$4:$A$20)</f>
        <v>-1486000</v>
      </c>
      <c r="I12" s="33">
        <f>SUMIFS('[1]STOCK '!$Q:$Q,'[1]STOCK '!$A:$A,'SYNTHESE STOCK'!$I$3:$M$3,'[1]STOCK '!$C:$C,'SYNTHESE STOCK'!$A$3,'[1]STOCK '!$G:$G,'SYNTHESE STOCK'!$A$4:$A$20)</f>
        <v>-830000</v>
      </c>
      <c r="J12" s="33">
        <f>SUMIFS('[1]STOCK '!$Q:$Q,'[1]STOCK '!$A:$A,'SYNTHESE STOCK'!$J$3:$M$3,'[1]STOCK '!$C:$C,'SYNTHESE STOCK'!$A$3,'[1]STOCK '!$G:$G,'SYNTHESE STOCK'!$A$4:$A$20)</f>
        <v>-974000</v>
      </c>
      <c r="K12" s="33">
        <f>SUMIFS('[1]STOCK '!$Q:$Q,'[1]STOCK '!$A:$A,'SYNTHESE STOCK'!$K$3:$M$3,'[1]STOCK '!$C:$C,'SYNTHESE STOCK'!$A$3,'[1]STOCK '!$G:$G,'SYNTHESE STOCK'!$A$4:$A$20)</f>
        <v>-872000</v>
      </c>
      <c r="L12" s="33">
        <f>SUMIFS('[1]STOCK '!$Q:$Q,'[1]STOCK '!$A:$A,'SYNTHESE STOCK'!$L$3:$M$3,'[1]STOCK '!$C:$C,'SYNTHESE STOCK'!$A$3,'[1]STOCK '!$G:$G,'SYNTHESE STOCK'!$A$4:$A$20)</f>
        <v>-2170000</v>
      </c>
      <c r="M12" s="33">
        <f>SUMIFS('[1]STOCK '!$Q:$Q,'[1]STOCK '!$A:$A,'SYNTHESE STOCK'!$M$3:$M$3,'[1]STOCK '!$C:$C,'SYNTHESE STOCK'!$A$3,'[1]STOCK '!$G:$G,'SYNTHESE STOCK'!$A$4:$A$20)</f>
        <v>-803000</v>
      </c>
      <c r="N12" s="34">
        <f t="shared" si="0"/>
        <v>-12835200</v>
      </c>
    </row>
    <row r="13" spans="1:14" x14ac:dyDescent="0.25">
      <c r="A13" s="32" t="s">
        <v>1704</v>
      </c>
      <c r="B13" s="33">
        <f>SUMIFS('[1]STOCK '!$Q:$Q,'[1]STOCK '!$A:$A,'SYNTHESE STOCK'!$B$3:$M$3,'[1]STOCK '!$C:$C,'SYNTHESE STOCK'!$A$3,'[1]STOCK '!$G:$G,'SYNTHESE STOCK'!$A$4:$A$20)</f>
        <v>-605000</v>
      </c>
      <c r="C13" s="33">
        <f>SUMIFS('[1]STOCK '!$Q:$Q,'[1]STOCK '!$A:$A,'SYNTHESE STOCK'!$C$3:$M$3,'[1]STOCK '!$C:$C,'SYNTHESE STOCK'!$A$3,'[1]STOCK '!$G:$G,'SYNTHESE STOCK'!$A$4:$A$20)</f>
        <v>0</v>
      </c>
      <c r="D13" s="33">
        <f>SUMIFS('[1]STOCK '!$Q:$Q,'[1]STOCK '!$A:$A,'SYNTHESE STOCK'!$D$3:$M$3,'[1]STOCK '!$C:$C,'SYNTHESE STOCK'!$A$3,'[1]STOCK '!$G:$G,'SYNTHESE STOCK'!$A$4:$A$20)</f>
        <v>-165000</v>
      </c>
      <c r="E13" s="33">
        <f>SUMIFS('[1]STOCK '!$Q:$Q,'[1]STOCK '!$A:$A,'SYNTHESE STOCK'!$E$3:$M$3,'[1]STOCK '!$C:$C,'SYNTHESE STOCK'!$A$3,'[1]STOCK '!$G:$G,'SYNTHESE STOCK'!$A$4:$A$20)</f>
        <v>0</v>
      </c>
      <c r="F13" s="33">
        <f>SUMIFS('[1]STOCK '!$Q:$Q,'[1]STOCK '!$A:$A,'SYNTHESE STOCK'!$F$3:$M$3,'[1]STOCK '!$C:$C,'SYNTHESE STOCK'!$A$3,'[1]STOCK '!$G:$G,'SYNTHESE STOCK'!$A$4:$A$20)</f>
        <v>-440000</v>
      </c>
      <c r="G13" s="33">
        <f>SUMIFS('[1]STOCK '!$Q:$Q,'[1]STOCK '!$A:$A,'SYNTHESE STOCK'!$G$3:$M$3,'[1]STOCK '!$C:$C,'SYNTHESE STOCK'!$A$3,'[1]STOCK '!$G:$G,'SYNTHESE STOCK'!$A$4:$A$20)</f>
        <v>-165000</v>
      </c>
      <c r="H13" s="33">
        <f>SUMIFS('[1]STOCK '!$Q:$Q,'[1]STOCK '!$A:$A,'SYNTHESE STOCK'!$H$3:$M$3,'[1]STOCK '!$C:$C,'SYNTHESE STOCK'!$A$3,'[1]STOCK '!$G:$G,'SYNTHESE STOCK'!$A$4:$A$20)</f>
        <v>-65000</v>
      </c>
      <c r="I13" s="33">
        <f>SUMIFS('[1]STOCK '!$Q:$Q,'[1]STOCK '!$A:$A,'SYNTHESE STOCK'!$I$3:$M$3,'[1]STOCK '!$C:$C,'SYNTHESE STOCK'!$A$3,'[1]STOCK '!$G:$G,'SYNTHESE STOCK'!$A$4:$A$20)</f>
        <v>0</v>
      </c>
      <c r="J13" s="33">
        <f>SUMIFS('[1]STOCK '!$Q:$Q,'[1]STOCK '!$A:$A,'SYNTHESE STOCK'!$J$3:$M$3,'[1]STOCK '!$C:$C,'SYNTHESE STOCK'!$A$3,'[1]STOCK '!$G:$G,'SYNTHESE STOCK'!$A$4:$A$20)</f>
        <v>-325000</v>
      </c>
      <c r="K13" s="33">
        <f>SUMIFS('[1]STOCK '!$Q:$Q,'[1]STOCK '!$A:$A,'SYNTHESE STOCK'!$K$3:$M$3,'[1]STOCK '!$C:$C,'SYNTHESE STOCK'!$A$3,'[1]STOCK '!$G:$G,'SYNTHESE STOCK'!$A$4:$A$20)</f>
        <v>-570000</v>
      </c>
      <c r="L13" s="33">
        <f>SUMIFS('[1]STOCK '!$Q:$Q,'[1]STOCK '!$A:$A,'SYNTHESE STOCK'!$L$3:$M$3,'[1]STOCK '!$C:$C,'SYNTHESE STOCK'!$A$3,'[1]STOCK '!$G:$G,'SYNTHESE STOCK'!$A$4:$A$20)</f>
        <v>-55000</v>
      </c>
      <c r="M13" s="33">
        <f>SUMIFS('[1]STOCK '!$Q:$Q,'[1]STOCK '!$A:$A,'SYNTHESE STOCK'!$M$3:$M$3,'[1]STOCK '!$C:$C,'SYNTHESE STOCK'!$A$3,'[1]STOCK '!$G:$G,'SYNTHESE STOCK'!$A$4:$A$20)</f>
        <v>-825000</v>
      </c>
      <c r="N13" s="34">
        <f>SUM(B13:M13)</f>
        <v>-3215000</v>
      </c>
    </row>
    <row r="14" spans="1:14" x14ac:dyDescent="0.25">
      <c r="A14" s="32" t="s">
        <v>58</v>
      </c>
      <c r="B14" s="33">
        <f>SUMIFS('[1]STOCK '!$Q:$Q,'[1]STOCK '!$A:$A,'SYNTHESE STOCK'!$B$3:$M$3,'[1]STOCK '!$C:$C,'SYNTHESE STOCK'!$A$3,'[1]STOCK '!$G:$G,'SYNTHESE STOCK'!$A$4:$A$20)</f>
        <v>-1078866</v>
      </c>
      <c r="C14" s="33">
        <f>SUMIFS('[1]STOCK '!$Q:$Q,'[1]STOCK '!$A:$A,'SYNTHESE STOCK'!$C$3:$M$3,'[1]STOCK '!$C:$C,'SYNTHESE STOCK'!$A$3,'[1]STOCK '!$G:$G,'SYNTHESE STOCK'!$A$4:$A$20)</f>
        <v>-1147122</v>
      </c>
      <c r="D14" s="33">
        <f>SUMIFS('[1]STOCK '!$Q:$Q,'[1]STOCK '!$A:$A,'SYNTHESE STOCK'!$D$3:$M$3,'[1]STOCK '!$C:$C,'SYNTHESE STOCK'!$A$3,'[1]STOCK '!$G:$G,'SYNTHESE STOCK'!$A$4:$A$20)</f>
        <v>-1391986</v>
      </c>
      <c r="E14" s="33">
        <f>SUMIFS('[1]STOCK '!$Q:$Q,'[1]STOCK '!$A:$A,'SYNTHESE STOCK'!$E$3:$M$3,'[1]STOCK '!$C:$C,'SYNTHESE STOCK'!$A$3,'[1]STOCK '!$G:$G,'SYNTHESE STOCK'!$A$4:$A$20)</f>
        <v>-2918315</v>
      </c>
      <c r="F14" s="33">
        <f>SUMIFS('[1]STOCK '!$Q:$Q,'[1]STOCK '!$A:$A,'SYNTHESE STOCK'!$F$3:$M$3,'[1]STOCK '!$C:$C,'SYNTHESE STOCK'!$A$3,'[1]STOCK '!$G:$G,'SYNTHESE STOCK'!$A$4:$A$20)</f>
        <v>-1770003</v>
      </c>
      <c r="G14" s="33">
        <f>SUMIFS('[1]STOCK '!$Q:$Q,'[1]STOCK '!$A:$A,'SYNTHESE STOCK'!$G$3:$M$3,'[1]STOCK '!$C:$C,'SYNTHESE STOCK'!$A$3,'[1]STOCK '!$G:$G,'SYNTHESE STOCK'!$A$4:$A$20)</f>
        <v>-717484</v>
      </c>
      <c r="H14" s="33">
        <f>SUMIFS('[1]STOCK '!$Q:$Q,'[1]STOCK '!$A:$A,'SYNTHESE STOCK'!$H$3:$M$3,'[1]STOCK '!$C:$C,'SYNTHESE STOCK'!$A$3,'[1]STOCK '!$G:$G,'SYNTHESE STOCK'!$A$4:$A$20)</f>
        <v>-1791816</v>
      </c>
      <c r="I14" s="33">
        <f>SUMIFS('[1]STOCK '!$Q:$Q,'[1]STOCK '!$A:$A,'SYNTHESE STOCK'!$I$3:$M$3,'[1]STOCK '!$C:$C,'SYNTHESE STOCK'!$A$3,'[1]STOCK '!$G:$G,'SYNTHESE STOCK'!$A$4:$A$20)</f>
        <v>-1299500</v>
      </c>
      <c r="J14" s="33">
        <f>SUMIFS('[1]STOCK '!$Q:$Q,'[1]STOCK '!$A:$A,'SYNTHESE STOCK'!$J$3:$M$3,'[1]STOCK '!$C:$C,'SYNTHESE STOCK'!$A$3,'[1]STOCK '!$G:$G,'SYNTHESE STOCK'!$A$4:$A$20)</f>
        <v>-1294801</v>
      </c>
      <c r="K14" s="33">
        <f>SUMIFS('[1]STOCK '!$Q:$Q,'[1]STOCK '!$A:$A,'SYNTHESE STOCK'!$K$3:$M$3,'[1]STOCK '!$C:$C,'SYNTHESE STOCK'!$A$3,'[1]STOCK '!$G:$G,'SYNTHESE STOCK'!$A$4:$A$20)</f>
        <v>-2079182</v>
      </c>
      <c r="L14" s="33">
        <f>SUMIFS('[1]STOCK '!$Q:$Q,'[1]STOCK '!$A:$A,'SYNTHESE STOCK'!$L$3:$M$3,'[1]STOCK '!$C:$C,'SYNTHESE STOCK'!$A$3,'[1]STOCK '!$G:$G,'SYNTHESE STOCK'!$A$4:$A$20)</f>
        <v>-2779780</v>
      </c>
      <c r="M14" s="33">
        <f>SUMIFS('[1]STOCK '!$Q:$Q,'[1]STOCK '!$A:$A,'SYNTHESE STOCK'!$M$3:$M$3,'[1]STOCK '!$C:$C,'SYNTHESE STOCK'!$A$3,'[1]STOCK '!$G:$G,'SYNTHESE STOCK'!$A$4:$A$20)</f>
        <v>-678000</v>
      </c>
      <c r="N14" s="34">
        <f t="shared" si="0"/>
        <v>-18946855</v>
      </c>
    </row>
    <row r="15" spans="1:14" x14ac:dyDescent="0.25">
      <c r="A15" s="32" t="s">
        <v>1</v>
      </c>
      <c r="B15" s="33">
        <f>SUMIFS('[1]STOCK '!$Q:$Q,'[1]STOCK '!$A:$A,'SYNTHESE STOCK'!$B$3:$M$3,'[1]STOCK '!$C:$C,'SYNTHESE STOCK'!$A$3,'[1]STOCK '!$G:$G,'SYNTHESE STOCK'!$A$4:$A$20)</f>
        <v>-466200</v>
      </c>
      <c r="C15" s="33">
        <f>SUMIFS('[1]STOCK '!$Q:$Q,'[1]STOCK '!$A:$A,'SYNTHESE STOCK'!$C$3:$M$3,'[1]STOCK '!$C:$C,'SYNTHESE STOCK'!$A$3,'[1]STOCK '!$G:$G,'SYNTHESE STOCK'!$A$4:$A$20)</f>
        <v>-830987</v>
      </c>
      <c r="D15" s="33">
        <f>SUMIFS('[1]STOCK '!$Q:$Q,'[1]STOCK '!$A:$A,'SYNTHESE STOCK'!$D$3:$M$3,'[1]STOCK '!$C:$C,'SYNTHESE STOCK'!$A$3,'[1]STOCK '!$G:$G,'SYNTHESE STOCK'!$A$4:$A$20)</f>
        <v>-536500</v>
      </c>
      <c r="E15" s="33">
        <f>SUMIFS('[1]STOCK '!$Q:$Q,'[1]STOCK '!$A:$A,'SYNTHESE STOCK'!$E$3:$M$3,'[1]STOCK '!$C:$C,'SYNTHESE STOCK'!$A$3,'[1]STOCK '!$G:$G,'SYNTHESE STOCK'!$A$4:$A$20)</f>
        <v>-227100</v>
      </c>
      <c r="F15" s="33">
        <f>SUMIFS('[1]STOCK '!$Q:$Q,'[1]STOCK '!$A:$A,'SYNTHESE STOCK'!$F$3:$M$3,'[1]STOCK '!$C:$C,'SYNTHESE STOCK'!$A$3,'[1]STOCK '!$G:$G,'SYNTHESE STOCK'!$A$4:$A$20)</f>
        <v>-1871713</v>
      </c>
      <c r="G15" s="33">
        <f>SUMIFS('[1]STOCK '!$Q:$Q,'[1]STOCK '!$A:$A,'SYNTHESE STOCK'!$G$3:$M$3,'[1]STOCK '!$C:$C,'SYNTHESE STOCK'!$A$3,'[1]STOCK '!$G:$G,'SYNTHESE STOCK'!$A$4:$A$20)</f>
        <v>-512987</v>
      </c>
      <c r="H15" s="33">
        <f>SUMIFS('[1]STOCK '!$Q:$Q,'[1]STOCK '!$A:$A,'SYNTHESE STOCK'!$H$3:$M$3,'[1]STOCK '!$C:$C,'SYNTHESE STOCK'!$A$3,'[1]STOCK '!$G:$G,'SYNTHESE STOCK'!$A$4:$A$20)</f>
        <v>-550287</v>
      </c>
      <c r="I15" s="33">
        <f>SUMIFS('[1]STOCK '!$Q:$Q,'[1]STOCK '!$A:$A,'SYNTHESE STOCK'!$I$3:$M$3,'[1]STOCK '!$C:$C,'SYNTHESE STOCK'!$A$3,'[1]STOCK '!$G:$G,'SYNTHESE STOCK'!$A$4:$A$20)</f>
        <v>-1651988</v>
      </c>
      <c r="J15" s="33">
        <f>SUMIFS('[1]STOCK '!$Q:$Q,'[1]STOCK '!$A:$A,'SYNTHESE STOCK'!$J$3:$M$3,'[1]STOCK '!$C:$C,'SYNTHESE STOCK'!$A$3,'[1]STOCK '!$G:$G,'SYNTHESE STOCK'!$A$4:$A$20)</f>
        <v>-1281000</v>
      </c>
      <c r="K15" s="33">
        <f>SUMIFS('[1]STOCK '!$Q:$Q,'[1]STOCK '!$A:$A,'SYNTHESE STOCK'!$K$3:$M$3,'[1]STOCK '!$C:$C,'SYNTHESE STOCK'!$A$3,'[1]STOCK '!$G:$G,'SYNTHESE STOCK'!$A$4:$A$20)</f>
        <v>-3111605</v>
      </c>
      <c r="L15" s="33">
        <f>SUMIFS('[1]STOCK '!$Q:$Q,'[1]STOCK '!$A:$A,'SYNTHESE STOCK'!$L$3:$M$3,'[1]STOCK '!$C:$C,'SYNTHESE STOCK'!$A$3,'[1]STOCK '!$G:$G,'SYNTHESE STOCK'!$A$4:$A$20)</f>
        <v>-1125486</v>
      </c>
      <c r="M15" s="33">
        <f>SUMIFS('[1]STOCK '!$Q:$Q,'[1]STOCK '!$A:$A,'SYNTHESE STOCK'!$M$3:$M$3,'[1]STOCK '!$C:$C,'SYNTHESE STOCK'!$A$3,'[1]STOCK '!$G:$G,'SYNTHESE STOCK'!$A$4:$A$20)</f>
        <v>-1502000</v>
      </c>
      <c r="N15" s="34">
        <f t="shared" si="0"/>
        <v>-13667853</v>
      </c>
    </row>
    <row r="16" spans="1:14" x14ac:dyDescent="0.25">
      <c r="A16" s="32" t="s">
        <v>241</v>
      </c>
      <c r="B16" s="33">
        <f>SUMIFS('[1]STOCK '!$Q:$Q,'[1]STOCK '!$A:$A,'SYNTHESE STOCK'!$B$3:$M$3,'[1]STOCK '!$C:$C,'SYNTHESE STOCK'!$A$3,'[1]STOCK '!$G:$G,'SYNTHESE STOCK'!$A$4:$A$20)</f>
        <v>-7319450</v>
      </c>
      <c r="C16" s="33">
        <f>SUMIFS('[1]STOCK '!$Q:$Q,'[1]STOCK '!$A:$A,'SYNTHESE STOCK'!$C$3:$M$3,'[1]STOCK '!$C:$C,'SYNTHESE STOCK'!$A$3,'[1]STOCK '!$G:$G,'SYNTHESE STOCK'!$A$4:$A$20)</f>
        <v>-13187512</v>
      </c>
      <c r="D16" s="33">
        <f>SUMIFS('[1]STOCK '!$Q:$Q,'[1]STOCK '!$A:$A,'SYNTHESE STOCK'!$D$3:$M$3,'[1]STOCK '!$C:$C,'SYNTHESE STOCK'!$A$3,'[1]STOCK '!$G:$G,'SYNTHESE STOCK'!$A$4:$A$20)</f>
        <v>-12904176</v>
      </c>
      <c r="E16" s="33">
        <f>SUMIFS('[1]STOCK '!$Q:$Q,'[1]STOCK '!$A:$A,'SYNTHESE STOCK'!$E$3:$M$3,'[1]STOCK '!$C:$C,'SYNTHESE STOCK'!$A$3,'[1]STOCK '!$G:$G,'SYNTHESE STOCK'!$A$4:$A$20)</f>
        <v>-15455152</v>
      </c>
      <c r="F16" s="33">
        <f>SUMIFS('[1]STOCK '!$Q:$Q,'[1]STOCK '!$A:$A,'SYNTHESE STOCK'!$F$3:$M$3,'[1]STOCK '!$C:$C,'SYNTHESE STOCK'!$A$3,'[1]STOCK '!$G:$G,'SYNTHESE STOCK'!$A$4:$A$20)</f>
        <v>-12702152</v>
      </c>
      <c r="G16" s="33">
        <f>SUMIFS('[1]STOCK '!$Q:$Q,'[1]STOCK '!$A:$A,'SYNTHESE STOCK'!$G$3:$M$3,'[1]STOCK '!$C:$C,'SYNTHESE STOCK'!$A$3,'[1]STOCK '!$G:$G,'SYNTHESE STOCK'!$A$4:$A$20)</f>
        <v>-11311880</v>
      </c>
      <c r="H16" s="33">
        <f>SUMIFS('[1]STOCK '!$Q:$Q,'[1]STOCK '!$A:$A,'SYNTHESE STOCK'!$H$3:$M$3,'[1]STOCK '!$C:$C,'SYNTHESE STOCK'!$A$3,'[1]STOCK '!$G:$G,'SYNTHESE STOCK'!$A$4:$A$20)</f>
        <v>-21657720</v>
      </c>
      <c r="I16" s="33">
        <f>SUMIFS('[1]STOCK '!$Q:$Q,'[1]STOCK '!$A:$A,'SYNTHESE STOCK'!$I$3:$M$3,'[1]STOCK '!$C:$C,'SYNTHESE STOCK'!$A$3,'[1]STOCK '!$G:$G,'SYNTHESE STOCK'!$A$4:$A$20)</f>
        <v>-1677360</v>
      </c>
      <c r="J16" s="33">
        <f>SUMIFS('[1]STOCK '!$Q:$Q,'[1]STOCK '!$A:$A,'SYNTHESE STOCK'!$J$3:$M$3,'[1]STOCK '!$C:$C,'SYNTHESE STOCK'!$A$3,'[1]STOCK '!$G:$G,'SYNTHESE STOCK'!$A$4:$A$20)</f>
        <v>-18668000</v>
      </c>
      <c r="K16" s="33">
        <f>SUMIFS('[1]STOCK '!$Q:$Q,'[1]STOCK '!$A:$A,'SYNTHESE STOCK'!$K$3:$M$3,'[1]STOCK '!$C:$C,'SYNTHESE STOCK'!$A$3,'[1]STOCK '!$G:$G,'SYNTHESE STOCK'!$A$4:$A$20)</f>
        <v>-14632080</v>
      </c>
      <c r="L16" s="33">
        <f>SUMIFS('[1]STOCK '!$Q:$Q,'[1]STOCK '!$A:$A,'SYNTHESE STOCK'!$L$3:$M$3,'[1]STOCK '!$C:$C,'SYNTHESE STOCK'!$A$3,'[1]STOCK '!$G:$G,'SYNTHESE STOCK'!$A$4:$A$20)</f>
        <v>-1260000</v>
      </c>
      <c r="M16" s="33">
        <f>SUMIFS('[1]STOCK '!$Q:$Q,'[1]STOCK '!$A:$A,'SYNTHESE STOCK'!$M$3:$M$3,'[1]STOCK '!$C:$C,'SYNTHESE STOCK'!$A$3,'[1]STOCK '!$G:$G,'SYNTHESE STOCK'!$A$4:$A$20)</f>
        <v>0</v>
      </c>
      <c r="N16" s="34">
        <f t="shared" si="0"/>
        <v>-130775482</v>
      </c>
    </row>
    <row r="17" spans="1:14" x14ac:dyDescent="0.25">
      <c r="A17" s="32" t="s">
        <v>198</v>
      </c>
      <c r="B17" s="33">
        <f>SUMIFS('[1]STOCK '!$Q:$Q,'[1]STOCK '!$A:$A,'SYNTHESE STOCK'!$B$3:$M$3,'[1]STOCK '!$C:$C,'SYNTHESE STOCK'!$A$3,'[1]STOCK '!$G:$G,'SYNTHESE STOCK'!$A$4:$A$20)</f>
        <v>-36000</v>
      </c>
      <c r="C17" s="33">
        <f>SUMIFS('[1]STOCK '!$Q:$Q,'[1]STOCK '!$A:$A,'SYNTHESE STOCK'!$C$3:$M$3,'[1]STOCK '!$C:$C,'SYNTHESE STOCK'!$A$3,'[1]STOCK '!$G:$G,'SYNTHESE STOCK'!$A$4:$A$20)</f>
        <v>0</v>
      </c>
      <c r="D17" s="33">
        <f>SUMIFS('[1]STOCK '!$Q:$Q,'[1]STOCK '!$A:$A,'SYNTHESE STOCK'!$D$3:$M$3,'[1]STOCK '!$C:$C,'SYNTHESE STOCK'!$A$3,'[1]STOCK '!$G:$G,'SYNTHESE STOCK'!$A$4:$A$20)</f>
        <v>-20000</v>
      </c>
      <c r="E17" s="33">
        <f>SUMIFS('[1]STOCK '!$Q:$Q,'[1]STOCK '!$A:$A,'SYNTHESE STOCK'!$E$3:$M$3,'[1]STOCK '!$C:$C,'SYNTHESE STOCK'!$A$3,'[1]STOCK '!$G:$G,'SYNTHESE STOCK'!$A$4:$A$20)</f>
        <v>0</v>
      </c>
      <c r="F17" s="33">
        <f>SUMIFS('[1]STOCK '!$Q:$Q,'[1]STOCK '!$A:$A,'SYNTHESE STOCK'!$F$3:$M$3,'[1]STOCK '!$C:$C,'SYNTHESE STOCK'!$A$3,'[1]STOCK '!$G:$G,'SYNTHESE STOCK'!$A$4:$A$20)</f>
        <v>-120000</v>
      </c>
      <c r="G17" s="33">
        <f>SUMIFS('[1]STOCK '!$Q:$Q,'[1]STOCK '!$A:$A,'SYNTHESE STOCK'!$G$3:$M$3,'[1]STOCK '!$C:$C,'SYNTHESE STOCK'!$A$3,'[1]STOCK '!$G:$G,'SYNTHESE STOCK'!$A$4:$A$20)</f>
        <v>-50000</v>
      </c>
      <c r="H17" s="33">
        <f>SUMIFS('[1]STOCK '!$Q:$Q,'[1]STOCK '!$A:$A,'SYNTHESE STOCK'!$H$3:$M$3,'[1]STOCK '!$C:$C,'SYNTHESE STOCK'!$A$3,'[1]STOCK '!$G:$G,'SYNTHESE STOCK'!$A$4:$A$20)</f>
        <v>-60000</v>
      </c>
      <c r="I17" s="33">
        <f>SUMIFS('[1]STOCK '!$Q:$Q,'[1]STOCK '!$A:$A,'SYNTHESE STOCK'!$I$3:$M$3,'[1]STOCK '!$C:$C,'SYNTHESE STOCK'!$A$3,'[1]STOCK '!$G:$G,'SYNTHESE STOCK'!$A$4:$A$20)</f>
        <v>-560000</v>
      </c>
      <c r="J17" s="33">
        <f>SUMIFS('[1]STOCK '!$Q:$Q,'[1]STOCK '!$A:$A,'SYNTHESE STOCK'!$J$3:$M$3,'[1]STOCK '!$C:$C,'SYNTHESE STOCK'!$A$3,'[1]STOCK '!$G:$G,'SYNTHESE STOCK'!$A$4:$A$20)</f>
        <v>-432145</v>
      </c>
      <c r="K17" s="33">
        <f>SUMIFS('[1]STOCK '!$Q:$Q,'[1]STOCK '!$A:$A,'SYNTHESE STOCK'!$K$3:$M$3,'[1]STOCK '!$C:$C,'SYNTHESE STOCK'!$A$3,'[1]STOCK '!$G:$G,'SYNTHESE STOCK'!$A$4:$A$20)</f>
        <v>-71344</v>
      </c>
      <c r="L17" s="33">
        <f>SUMIFS('[1]STOCK '!$Q:$Q,'[1]STOCK '!$A:$A,'SYNTHESE STOCK'!$L$3:$M$3,'[1]STOCK '!$C:$C,'SYNTHESE STOCK'!$A$3,'[1]STOCK '!$G:$G,'SYNTHESE STOCK'!$A$4:$A$20)</f>
        <v>-310000</v>
      </c>
      <c r="M17" s="33">
        <f>SUMIFS('[1]STOCK '!$Q:$Q,'[1]STOCK '!$A:$A,'SYNTHESE STOCK'!$M$3:$M$3,'[1]STOCK '!$C:$C,'SYNTHESE STOCK'!$A$3,'[1]STOCK '!$G:$G,'SYNTHESE STOCK'!$A$4:$A$20)</f>
        <v>-10000</v>
      </c>
      <c r="N17" s="34">
        <f t="shared" si="0"/>
        <v>-1669489</v>
      </c>
    </row>
    <row r="18" spans="1:14" x14ac:dyDescent="0.25">
      <c r="A18" s="32" t="s">
        <v>20</v>
      </c>
      <c r="B18" s="33">
        <f>SUMIFS('[1]STOCK '!$Q:$Q,'[1]STOCK '!$A:$A,'SYNTHESE STOCK'!$B$3:$M$3,'[1]STOCK '!$C:$C,'SYNTHESE STOCK'!$A$3,'[1]STOCK '!$G:$G,'SYNTHESE STOCK'!$A$4:$A$20)</f>
        <v>-271500</v>
      </c>
      <c r="C18" s="33">
        <f>SUMIFS('[1]STOCK '!$Q:$Q,'[1]STOCK '!$A:$A,'SYNTHESE STOCK'!$C$3:$M$3,'[1]STOCK '!$C:$C,'SYNTHESE STOCK'!$A$3,'[1]STOCK '!$G:$G,'SYNTHESE STOCK'!$A$4:$A$20)</f>
        <v>-24000</v>
      </c>
      <c r="D18" s="33">
        <f>SUMIFS('[1]STOCK '!$Q:$Q,'[1]STOCK '!$A:$A,'SYNTHESE STOCK'!$D$3:$M$3,'[1]STOCK '!$C:$C,'SYNTHESE STOCK'!$A$3,'[1]STOCK '!$G:$G,'SYNTHESE STOCK'!$A$4:$A$20)</f>
        <v>-142000</v>
      </c>
      <c r="E18" s="33">
        <f>SUMIFS('[1]STOCK '!$Q:$Q,'[1]STOCK '!$A:$A,'SYNTHESE STOCK'!$E$3:$M$3,'[1]STOCK '!$C:$C,'SYNTHESE STOCK'!$A$3,'[1]STOCK '!$G:$G,'SYNTHESE STOCK'!$A$4:$A$20)</f>
        <v>-1144500</v>
      </c>
      <c r="F18" s="33">
        <f>SUMIFS('[1]STOCK '!$Q:$Q,'[1]STOCK '!$A:$A,'SYNTHESE STOCK'!$F$3:$M$3,'[1]STOCK '!$C:$C,'SYNTHESE STOCK'!$A$3,'[1]STOCK '!$G:$G,'SYNTHESE STOCK'!$A$4:$A$20)</f>
        <v>-147500</v>
      </c>
      <c r="G18" s="33">
        <f>SUMIFS('[1]STOCK '!$Q:$Q,'[1]STOCK '!$A:$A,'SYNTHESE STOCK'!$G$3:$M$3,'[1]STOCK '!$C:$C,'SYNTHESE STOCK'!$A$3,'[1]STOCK '!$G:$G,'SYNTHESE STOCK'!$A$4:$A$20)</f>
        <v>-4302000</v>
      </c>
      <c r="H18" s="33">
        <f>SUMIFS('[1]STOCK '!$Q:$Q,'[1]STOCK '!$A:$A,'SYNTHESE STOCK'!$H$3:$M$3,'[1]STOCK '!$C:$C,'SYNTHESE STOCK'!$A$3,'[1]STOCK '!$G:$G,'SYNTHESE STOCK'!$A$4:$A$20)</f>
        <v>-15000</v>
      </c>
      <c r="I18" s="33">
        <f>SUMIFS('[1]STOCK '!$Q:$Q,'[1]STOCK '!$A:$A,'SYNTHESE STOCK'!$I$3:$M$3,'[1]STOCK '!$C:$C,'SYNTHESE STOCK'!$A$3,'[1]STOCK '!$G:$G,'SYNTHESE STOCK'!$A$4:$A$20)</f>
        <v>0</v>
      </c>
      <c r="J18" s="33">
        <f>SUMIFS('[1]STOCK '!$Q:$Q,'[1]STOCK '!$A:$A,'SYNTHESE STOCK'!$J$3:$M$3,'[1]STOCK '!$C:$C,'SYNTHESE STOCK'!$A$3,'[1]STOCK '!$G:$G,'SYNTHESE STOCK'!$A$4:$A$20)</f>
        <v>0</v>
      </c>
      <c r="K18" s="33">
        <f>SUMIFS('[1]STOCK '!$Q:$Q,'[1]STOCK '!$A:$A,'SYNTHESE STOCK'!$K$3:$M$3,'[1]STOCK '!$C:$C,'SYNTHESE STOCK'!$A$3,'[1]STOCK '!$G:$G,'SYNTHESE STOCK'!$A$4:$A$20)</f>
        <v>0</v>
      </c>
      <c r="L18" s="33">
        <f>SUMIFS('[1]STOCK '!$Q:$Q,'[1]STOCK '!$A:$A,'SYNTHESE STOCK'!$L$3:$M$3,'[1]STOCK '!$C:$C,'SYNTHESE STOCK'!$A$3,'[1]STOCK '!$G:$G,'SYNTHESE STOCK'!$A$4:$A$20)</f>
        <v>0</v>
      </c>
      <c r="M18" s="33">
        <f>SUMIFS('[1]STOCK '!$Q:$Q,'[1]STOCK '!$A:$A,'SYNTHESE STOCK'!$M$3:$M$3,'[1]STOCK '!$C:$C,'SYNTHESE STOCK'!$A$3,'[1]STOCK '!$G:$G,'SYNTHESE STOCK'!$A$4:$A$20)</f>
        <v>0</v>
      </c>
      <c r="N18" s="34">
        <f t="shared" si="0"/>
        <v>-6046500</v>
      </c>
    </row>
    <row r="19" spans="1:14" x14ac:dyDescent="0.25">
      <c r="A19" s="32" t="s">
        <v>1705</v>
      </c>
      <c r="B19" s="33">
        <f>SUMIFS('[1]STOCK '!$Q:$Q,'[1]STOCK '!$A:$A,'SYNTHESE STOCK'!$B$3:$M$3,'[1]STOCK '!$C:$C,'SYNTHESE STOCK'!$A$3,'[1]STOCK '!$G:$G,'SYNTHESE STOCK'!$A$4:$A$20)</f>
        <v>-105000</v>
      </c>
      <c r="C19" s="33">
        <f>SUMIFS('[1]STOCK '!$Q:$Q,'[1]STOCK '!$A:$A,'SYNTHESE STOCK'!$C$3:$M$3,'[1]STOCK '!$C:$C,'SYNTHESE STOCK'!$A$3,'[1]STOCK '!$G:$G,'SYNTHESE STOCK'!$A$4:$A$20)</f>
        <v>-40000</v>
      </c>
      <c r="D19" s="33">
        <f>SUMIFS('[1]STOCK '!$Q:$Q,'[1]STOCK '!$A:$A,'SYNTHESE STOCK'!$D$3:$M$3,'[1]STOCK '!$C:$C,'SYNTHESE STOCK'!$A$3,'[1]STOCK '!$G:$G,'SYNTHESE STOCK'!$A$4:$A$20)</f>
        <v>-15000</v>
      </c>
      <c r="E19" s="33">
        <f>SUMIFS('[1]STOCK '!$Q:$Q,'[1]STOCK '!$A:$A,'SYNTHESE STOCK'!$E$3:$M$3,'[1]STOCK '!$C:$C,'SYNTHESE STOCK'!$A$3,'[1]STOCK '!$G:$G,'SYNTHESE STOCK'!$A$4:$A$20)</f>
        <v>-410000</v>
      </c>
      <c r="F19" s="33">
        <f>SUMIFS('[1]STOCK '!$Q:$Q,'[1]STOCK '!$A:$A,'SYNTHESE STOCK'!$F$3:$M$3,'[1]STOCK '!$C:$C,'SYNTHESE STOCK'!$A$3,'[1]STOCK '!$G:$G,'SYNTHESE STOCK'!$A$4:$A$20)</f>
        <v>-145000</v>
      </c>
      <c r="G19" s="33">
        <f>SUMIFS('[1]STOCK '!$Q:$Q,'[1]STOCK '!$A:$A,'SYNTHESE STOCK'!$G$3:$M$3,'[1]STOCK '!$C:$C,'SYNTHESE STOCK'!$A$3,'[1]STOCK '!$G:$G,'SYNTHESE STOCK'!$A$4:$A$20)</f>
        <v>-495000</v>
      </c>
      <c r="H19" s="33">
        <f>SUMIFS('[1]STOCK '!$Q:$Q,'[1]STOCK '!$A:$A,'SYNTHESE STOCK'!$H$3:$M$3,'[1]STOCK '!$C:$C,'SYNTHESE STOCK'!$A$3,'[1]STOCK '!$G:$G,'SYNTHESE STOCK'!$A$4:$A$20)</f>
        <v>-355000</v>
      </c>
      <c r="I19" s="33">
        <f>SUMIFS('[1]STOCK '!$Q:$Q,'[1]STOCK '!$A:$A,'SYNTHESE STOCK'!$I$3:$M$3,'[1]STOCK '!$C:$C,'SYNTHESE STOCK'!$A$3,'[1]STOCK '!$G:$G,'SYNTHESE STOCK'!$A$4:$A$20)</f>
        <v>-1470000</v>
      </c>
      <c r="J19" s="33">
        <f>SUMIFS('[1]STOCK '!$Q:$Q,'[1]STOCK '!$A:$A,'SYNTHESE STOCK'!$J$3:$M$3,'[1]STOCK '!$C:$C,'SYNTHESE STOCK'!$A$3,'[1]STOCK '!$G:$G,'SYNTHESE STOCK'!$A$4:$A$20)</f>
        <v>-440694</v>
      </c>
      <c r="K19" s="33">
        <f>SUMIFS('[1]STOCK '!$Q:$Q,'[1]STOCK '!$A:$A,'SYNTHESE STOCK'!$K$3:$M$3,'[1]STOCK '!$C:$C,'SYNTHESE STOCK'!$A$3,'[1]STOCK '!$G:$G,'SYNTHESE STOCK'!$A$4:$A$20)</f>
        <v>-15000</v>
      </c>
      <c r="L19" s="33">
        <f>SUMIFS('[1]STOCK '!$Q:$Q,'[1]STOCK '!$A:$A,'SYNTHESE STOCK'!$L$3:$M$3,'[1]STOCK '!$C:$C,'SYNTHESE STOCK'!$A$3,'[1]STOCK '!$G:$G,'SYNTHESE STOCK'!$A$4:$A$20)</f>
        <v>-210000</v>
      </c>
      <c r="M19" s="33">
        <f>SUMIFS('[1]STOCK '!$Q:$Q,'[1]STOCK '!$A:$A,'SYNTHESE STOCK'!$M$3:$M$3,'[1]STOCK '!$C:$C,'SYNTHESE STOCK'!$A$3,'[1]STOCK '!$G:$G,'SYNTHESE STOCK'!$A$4:$A$20)</f>
        <v>-21000</v>
      </c>
      <c r="N19" s="34">
        <f t="shared" si="0"/>
        <v>-3721694</v>
      </c>
    </row>
    <row r="20" spans="1:14" x14ac:dyDescent="0.25">
      <c r="A20" s="32" t="s">
        <v>1706</v>
      </c>
      <c r="B20" s="33">
        <f>SUMIFS('[1]STOCK '!$Q:$Q,'[1]STOCK '!$A:$A,'SYNTHESE STOCK'!$B$3:$M$3,'[1]STOCK '!$C:$C,'SYNTHESE STOCK'!$A$3,'[1]STOCK '!$G:$G,'SYNTHESE STOCK'!$A$4:$A$20)</f>
        <v>-14000</v>
      </c>
      <c r="C20" s="33">
        <f>SUMIFS('[1]STOCK '!$Q:$Q,'[1]STOCK '!$A:$A,'SYNTHESE STOCK'!$C$3:$M$3,'[1]STOCK '!$C:$C,'SYNTHESE STOCK'!$A$3,'[1]STOCK '!$G:$G,'SYNTHESE STOCK'!$A$4:$A$20)</f>
        <v>-134000</v>
      </c>
      <c r="D20" s="33">
        <f>SUMIFS('[1]STOCK '!$Q:$Q,'[1]STOCK '!$A:$A,'SYNTHESE STOCK'!$D$3:$M$3,'[1]STOCK '!$C:$C,'SYNTHESE STOCK'!$A$3,'[1]STOCK '!$G:$G,'SYNTHESE STOCK'!$A$4:$A$20)</f>
        <v>-264000</v>
      </c>
      <c r="E20" s="33">
        <f>SUMIFS('[1]STOCK '!$Q:$Q,'[1]STOCK '!$A:$A,'SYNTHESE STOCK'!$E$3:$M$3,'[1]STOCK '!$C:$C,'SYNTHESE STOCK'!$A$3,'[1]STOCK '!$G:$G,'SYNTHESE STOCK'!$A$4:$A$20)</f>
        <v>-149000</v>
      </c>
      <c r="F20" s="33">
        <f>SUMIFS('[1]STOCK '!$Q:$Q,'[1]STOCK '!$A:$A,'SYNTHESE STOCK'!$F$3:$M$3,'[1]STOCK '!$C:$C,'SYNTHESE STOCK'!$A$3,'[1]STOCK '!$G:$G,'SYNTHESE STOCK'!$A$4:$A$20)</f>
        <v>-288875</v>
      </c>
      <c r="G20" s="33">
        <f>SUMIFS('[1]STOCK '!$Q:$Q,'[1]STOCK '!$A:$A,'SYNTHESE STOCK'!$G$3:$M$3,'[1]STOCK '!$C:$C,'SYNTHESE STOCK'!$A$3,'[1]STOCK '!$G:$G,'SYNTHESE STOCK'!$A$4:$A$20)</f>
        <v>-143000</v>
      </c>
      <c r="H20" s="33">
        <f>SUMIFS('[1]STOCK '!$Q:$Q,'[1]STOCK '!$A:$A,'SYNTHESE STOCK'!$H$3:$M$3,'[1]STOCK '!$C:$C,'SYNTHESE STOCK'!$A$3,'[1]STOCK '!$G:$G,'SYNTHESE STOCK'!$A$4:$A$20)</f>
        <v>-209000</v>
      </c>
      <c r="I20" s="33">
        <f>SUMIFS('[1]STOCK '!$Q:$Q,'[1]STOCK '!$A:$A,'SYNTHESE STOCK'!$I$3:$M$3,'[1]STOCK '!$C:$C,'SYNTHESE STOCK'!$A$3,'[1]STOCK '!$G:$G,'SYNTHESE STOCK'!$A$4:$A$20)</f>
        <v>-354000</v>
      </c>
      <c r="J20" s="33">
        <f>SUMIFS('[1]STOCK '!$Q:$Q,'[1]STOCK '!$A:$A,'SYNTHESE STOCK'!$J$3:$M$3,'[1]STOCK '!$C:$C,'SYNTHESE STOCK'!$A$3,'[1]STOCK '!$G:$G,'SYNTHESE STOCK'!$A$4:$A$20)</f>
        <v>-218000</v>
      </c>
      <c r="K20" s="33">
        <f>SUMIFS('[1]STOCK '!$Q:$Q,'[1]STOCK '!$A:$A,'SYNTHESE STOCK'!$K$3:$M$3,'[1]STOCK '!$C:$C,'SYNTHESE STOCK'!$A$3,'[1]STOCK '!$G:$G,'SYNTHESE STOCK'!$A$4:$A$20)</f>
        <v>-140000</v>
      </c>
      <c r="L20" s="33">
        <f>SUMIFS('[1]STOCK '!$Q:$Q,'[1]STOCK '!$A:$A,'SYNTHESE STOCK'!$L$3:$M$3,'[1]STOCK '!$C:$C,'SYNTHESE STOCK'!$A$3,'[1]STOCK '!$G:$G,'SYNTHESE STOCK'!$A$4:$A$20)</f>
        <v>-28000</v>
      </c>
      <c r="M20" s="33">
        <f>SUMIFS('[1]STOCK '!$Q:$Q,'[1]STOCK '!$A:$A,'SYNTHESE STOCK'!$M$3:$M$3,'[1]STOCK '!$C:$C,'SYNTHESE STOCK'!$A$3,'[1]STOCK '!$G:$G,'SYNTHESE STOCK'!$A$4:$A$20)</f>
        <v>-14000</v>
      </c>
      <c r="N20" s="34">
        <f t="shared" si="0"/>
        <v>-1955875</v>
      </c>
    </row>
    <row r="21" spans="1:14" x14ac:dyDescent="0.25">
      <c r="A21" s="35" t="s">
        <v>45</v>
      </c>
      <c r="B21" s="36">
        <f t="shared" ref="B21:M21" si="1">SUM(B4:B20)</f>
        <v>-14271117</v>
      </c>
      <c r="C21" s="36">
        <f t="shared" si="1"/>
        <v>-19563364</v>
      </c>
      <c r="D21" s="36">
        <f t="shared" si="1"/>
        <v>-20811547</v>
      </c>
      <c r="E21" s="36">
        <f t="shared" si="1"/>
        <v>-25193484</v>
      </c>
      <c r="F21" s="36">
        <f t="shared" si="1"/>
        <v>-23910320</v>
      </c>
      <c r="G21" s="36">
        <f t="shared" si="1"/>
        <v>-23461532</v>
      </c>
      <c r="H21" s="36">
        <f t="shared" si="1"/>
        <v>-36719927</v>
      </c>
      <c r="I21" s="36">
        <f t="shared" si="1"/>
        <v>-13422372</v>
      </c>
      <c r="J21" s="36">
        <f t="shared" si="1"/>
        <v>-31762171</v>
      </c>
      <c r="K21" s="36">
        <f t="shared" si="1"/>
        <v>-36817234</v>
      </c>
      <c r="L21" s="36">
        <f t="shared" si="1"/>
        <v>-13771351</v>
      </c>
      <c r="M21" s="36">
        <f t="shared" si="1"/>
        <v>-6402310</v>
      </c>
      <c r="N21" s="37">
        <f t="shared" si="0"/>
        <v>-266106729</v>
      </c>
    </row>
    <row r="22" spans="1:14" x14ac:dyDescent="0.2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</row>
    <row r="23" spans="1:14" x14ac:dyDescent="0.25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0"/>
    </row>
    <row r="24" spans="1:14" x14ac:dyDescent="0.25">
      <c r="A24" s="41" t="s">
        <v>258</v>
      </c>
      <c r="B24" s="42">
        <f>SUMIFS('[1]STOCK '!$Q:$Q,'[1]STOCK '!$A:$A,'SYNTHESE STOCK'!$B$3:$M$3,'[1]STOCK '!$C:$C,'SYNTHESE STOCK'!$A$3,'[1]STOCK '!$F:$F,'SYNTHESE STOCK'!$A$24:$A$29)</f>
        <v>-52000</v>
      </c>
      <c r="C24" s="42">
        <f>SUMIFS('[1]STOCK '!$Q:$Q,'[1]STOCK '!$A:$A,'SYNTHESE STOCK'!$C$3:$M$3,'[1]STOCK '!$C:$C,'SYNTHESE STOCK'!$A$3,'[1]STOCK '!$F:$F,'SYNTHESE STOCK'!$A$24:$A$29)</f>
        <v>-241488</v>
      </c>
      <c r="D24" s="42">
        <f>SUMIFS('[1]STOCK '!$Q:$Q,'[1]STOCK '!$A:$A,'SYNTHESE STOCK'!$D$3:$M$3,'[1]STOCK '!$C:$C,'SYNTHESE STOCK'!$A$3,'[1]STOCK '!$F:$F,'SYNTHESE STOCK'!$A$24:$A$29)</f>
        <v>-705988</v>
      </c>
      <c r="E24" s="42">
        <f>SUMIFS('[1]STOCK '!$Q:$Q,'[1]STOCK '!$A:$A,'SYNTHESE STOCK'!$E$3:$M$3,'[1]STOCK '!$C:$C,'SYNTHESE STOCK'!$A$3,'[1]STOCK '!$F:$F,'SYNTHESE STOCK'!$A$24:$A$29)</f>
        <v>-645532</v>
      </c>
      <c r="F24" s="42">
        <f>SUMIFS('[1]STOCK '!$Q:$Q,'[1]STOCK '!$A:$A,'SYNTHESE STOCK'!$F$3:$M$3,'[1]STOCK '!$C:$C,'SYNTHESE STOCK'!$A$3,'[1]STOCK '!$F:$F,'SYNTHESE STOCK'!$A$24:$A$29)</f>
        <v>-196192</v>
      </c>
      <c r="G24" s="42">
        <f>SUMIFS('[1]STOCK '!$Q:$Q,'[1]STOCK '!$A:$A,'SYNTHESE STOCK'!$G$3:$M$3,'[1]STOCK '!$C:$C,'SYNTHESE STOCK'!$A$3,'[1]STOCK '!$F:$F,'SYNTHESE STOCK'!$A$24:$A$29)</f>
        <v>-651250</v>
      </c>
      <c r="H24" s="42">
        <f>SUMIFS('[1]STOCK '!$Q:$Q,'[1]STOCK '!$A:$A,'SYNTHESE STOCK'!$H$3:$M$3,'[1]STOCK '!$C:$C,'SYNTHESE STOCK'!$A$3,'[1]STOCK '!$F:$F,'SYNTHESE STOCK'!$A$24:$A$29)</f>
        <v>-12452928</v>
      </c>
      <c r="I24" s="42">
        <f>SUMIFS('[1]STOCK '!$Q:$Q,'[1]STOCK '!$A:$A,'SYNTHESE STOCK'!$I$3:$M$3,'[1]STOCK '!$C:$C,'SYNTHESE STOCK'!$A$3,'[1]STOCK '!$F:$F,'SYNTHESE STOCK'!$A$24:$A$29)</f>
        <v>-2533944</v>
      </c>
      <c r="J24" s="42">
        <f>SUMIFS('[1]STOCK '!$Q:$Q,'[1]STOCK '!$A:$A,'SYNTHESE STOCK'!$J$3:$M$3,'[1]STOCK '!$C:$C,'SYNTHESE STOCK'!$A$3,'[1]STOCK '!$F:$F,'SYNTHESE STOCK'!$A$24:$A$29)</f>
        <v>-2984082</v>
      </c>
      <c r="K24" s="42">
        <f>SUMIFS('[1]STOCK '!$Q:$Q,'[1]STOCK '!$A:$A,'SYNTHESE STOCK'!$K$3:$M$3,'[1]STOCK '!$C:$C,'SYNTHESE STOCK'!$A$3,'[1]STOCK '!$F:$F,'SYNTHESE STOCK'!$A$24:$A$29)</f>
        <v>-3757401</v>
      </c>
      <c r="L24" s="42">
        <f>SUMIFS('[1]STOCK '!$Q:$Q,'[1]STOCK '!$A:$A,'SYNTHESE STOCK'!$L$3:$M$3,'[1]STOCK '!$C:$C,'SYNTHESE STOCK'!$A$3,'[1]STOCK '!$F:$F,'SYNTHESE STOCK'!$A$24:$A$29)</f>
        <v>-4326580</v>
      </c>
      <c r="M24" s="42">
        <f>SUMIFS('[1]STOCK '!$Q:$Q,'[1]STOCK '!$A:$A,'SYNTHESE STOCK'!$M$3:$M$3,'[1]STOCK '!$C:$C,'SYNTHESE STOCK'!$A$3,'[1]STOCK '!$F:$F,'SYNTHESE STOCK'!$A$24:$A$29)</f>
        <v>-2212854</v>
      </c>
      <c r="N24" s="42">
        <f>SUM(B24:M24)</f>
        <v>-30760239</v>
      </c>
    </row>
    <row r="25" spans="1:14" x14ac:dyDescent="0.25">
      <c r="A25" s="41" t="s">
        <v>78</v>
      </c>
      <c r="B25" s="42">
        <f>SUMIFS('[1]STOCK '!$Q:$Q,'[1]STOCK '!$A:$A,'SYNTHESE STOCK'!$B$3:$M$3,'[1]STOCK '!$C:$C,'SYNTHESE STOCK'!$A$3,'[1]STOCK '!$F:$F,'SYNTHESE STOCK'!$A$24:$A$29)</f>
        <v>-1070963</v>
      </c>
      <c r="C25" s="42">
        <f>SUMIFS('[1]STOCK '!$Q:$Q,'[1]STOCK '!$A:$A,'SYNTHESE STOCK'!$C$3:$M$3,'[1]STOCK '!$C:$C,'SYNTHESE STOCK'!$A$3,'[1]STOCK '!$F:$F,'SYNTHESE STOCK'!$A$24:$A$29)</f>
        <v>-317571</v>
      </c>
      <c r="D25" s="42">
        <f>SUMIFS('[1]STOCK '!$Q:$Q,'[1]STOCK '!$A:$A,'SYNTHESE STOCK'!$D$3:$M$3,'[1]STOCK '!$C:$C,'SYNTHESE STOCK'!$A$3,'[1]STOCK '!$F:$F,'SYNTHESE STOCK'!$A$24:$A$29)</f>
        <v>-319896</v>
      </c>
      <c r="E25" s="42">
        <f>SUMIFS('[1]STOCK '!$Q:$Q,'[1]STOCK '!$A:$A,'SYNTHESE STOCK'!$E$3:$M$3,'[1]STOCK '!$C:$C,'SYNTHESE STOCK'!$A$3,'[1]STOCK '!$F:$F,'SYNTHESE STOCK'!$A$24:$A$29)</f>
        <v>-12000</v>
      </c>
      <c r="F25" s="42">
        <f>SUMIFS('[1]STOCK '!$Q:$Q,'[1]STOCK '!$A:$A,'SYNTHESE STOCK'!$F$3:$M$3,'[1]STOCK '!$C:$C,'SYNTHESE STOCK'!$A$3,'[1]STOCK '!$F:$F,'SYNTHESE STOCK'!$A$24:$A$29)</f>
        <v>-1923081</v>
      </c>
      <c r="G25" s="42">
        <f>SUMIFS('[1]STOCK '!$Q:$Q,'[1]STOCK '!$A:$A,'SYNTHESE STOCK'!$G$3:$M$3,'[1]STOCK '!$C:$C,'SYNTHESE STOCK'!$A$3,'[1]STOCK '!$F:$F,'SYNTHESE STOCK'!$A$24:$A$29)</f>
        <v>-1761492</v>
      </c>
      <c r="H25" s="42">
        <f>SUMIFS('[1]STOCK '!$Q:$Q,'[1]STOCK '!$A:$A,'SYNTHESE STOCK'!$H$3:$M$3,'[1]STOCK '!$C:$C,'SYNTHESE STOCK'!$A$3,'[1]STOCK '!$F:$F,'SYNTHESE STOCK'!$A$24:$A$29)</f>
        <v>-1037487</v>
      </c>
      <c r="I25" s="42">
        <f>SUMIFS('[1]STOCK '!$Q:$Q,'[1]STOCK '!$A:$A,'SYNTHESE STOCK'!$I$3:$M$3,'[1]STOCK '!$C:$C,'SYNTHESE STOCK'!$A$3,'[1]STOCK '!$F:$F,'SYNTHESE STOCK'!$A$24:$A$29)</f>
        <v>-511360</v>
      </c>
      <c r="J25" s="42">
        <f>SUMIFS('[1]STOCK '!$Q:$Q,'[1]STOCK '!$A:$A,'SYNTHESE STOCK'!$J$3:$M$3,'[1]STOCK '!$C:$C,'SYNTHESE STOCK'!$A$3,'[1]STOCK '!$F:$F,'SYNTHESE STOCK'!$A$24:$A$29)</f>
        <v>-2013720</v>
      </c>
      <c r="K25" s="42">
        <f>SUMIFS('[1]STOCK '!$Q:$Q,'[1]STOCK '!$A:$A,'SYNTHESE STOCK'!$K$3:$M$3,'[1]STOCK '!$C:$C,'SYNTHESE STOCK'!$A$3,'[1]STOCK '!$F:$F,'SYNTHESE STOCK'!$A$24:$A$29)</f>
        <v>-248000</v>
      </c>
      <c r="L25" s="42">
        <f>SUMIFS('[1]STOCK '!$Q:$Q,'[1]STOCK '!$A:$A,'SYNTHESE STOCK'!$L$3:$M$3,'[1]STOCK '!$C:$C,'SYNTHESE STOCK'!$A$3,'[1]STOCK '!$F:$F,'SYNTHESE STOCK'!$A$24:$A$29)</f>
        <v>-407596</v>
      </c>
      <c r="M25" s="42">
        <f>SUMIFS('[1]STOCK '!$Q:$Q,'[1]STOCK '!$A:$A,'SYNTHESE STOCK'!$M$3:$M$3,'[1]STOCK '!$C:$C,'SYNTHESE STOCK'!$A$3,'[1]STOCK '!$F:$F,'SYNTHESE STOCK'!$A$24:$A$29)</f>
        <v>-12000</v>
      </c>
      <c r="N25" s="42">
        <f t="shared" si="0"/>
        <v>-9635166</v>
      </c>
    </row>
    <row r="26" spans="1:14" x14ac:dyDescent="0.25">
      <c r="A26" s="41" t="s">
        <v>1707</v>
      </c>
      <c r="B26" s="42">
        <f>SUMIFS('[1]STOCK '!$Q:$Q,'[1]STOCK '!$A:$A,'SYNTHESE STOCK'!$B$3:$M$3,'[1]STOCK '!$C:$C,'SYNTHESE STOCK'!$A$3,'[1]STOCK '!$F:$F,'SYNTHESE STOCK'!$A$24:$A$29)</f>
        <v>-6770985</v>
      </c>
      <c r="C26" s="42">
        <f>SUMIFS('[1]STOCK '!$Q:$Q,'[1]STOCK '!$A:$A,'SYNTHESE STOCK'!$C$3:$M$3,'[1]STOCK '!$C:$C,'SYNTHESE STOCK'!$A$3,'[1]STOCK '!$F:$F,'SYNTHESE STOCK'!$A$24:$A$29)</f>
        <v>-12934083</v>
      </c>
      <c r="D26" s="42">
        <f>SUMIFS('[1]STOCK '!$Q:$Q,'[1]STOCK '!$A:$A,'SYNTHESE STOCK'!$D$3:$M$3,'[1]STOCK '!$C:$C,'SYNTHESE STOCK'!$A$3,'[1]STOCK '!$F:$F,'SYNTHESE STOCK'!$A$24:$A$29)</f>
        <v>-15096570</v>
      </c>
      <c r="E26" s="42">
        <f>SUMIFS('[1]STOCK '!$Q:$Q,'[1]STOCK '!$A:$A,'SYNTHESE STOCK'!$E$3:$M$3,'[1]STOCK '!$C:$C,'SYNTHESE STOCK'!$A$3,'[1]STOCK '!$F:$F,'SYNTHESE STOCK'!$A$24:$A$29)</f>
        <v>-13070743</v>
      </c>
      <c r="F26" s="42">
        <f>SUMIFS('[1]STOCK '!$Q:$Q,'[1]STOCK '!$A:$A,'SYNTHESE STOCK'!$F$3:$M$3,'[1]STOCK '!$C:$C,'SYNTHESE STOCK'!$A$3,'[1]STOCK '!$F:$F,'SYNTHESE STOCK'!$A$24:$A$29)</f>
        <v>-7253029</v>
      </c>
      <c r="G26" s="42">
        <f>SUMIFS('[1]STOCK '!$Q:$Q,'[1]STOCK '!$A:$A,'SYNTHESE STOCK'!$G$3:$M$3,'[1]STOCK '!$C:$C,'SYNTHESE STOCK'!$A$3,'[1]STOCK '!$F:$F,'SYNTHESE STOCK'!$A$24:$A$29)</f>
        <v>-11188850</v>
      </c>
      <c r="H26" s="42">
        <f>SUMIFS('[1]STOCK '!$Q:$Q,'[1]STOCK '!$A:$A,'SYNTHESE STOCK'!$H$3:$M$3,'[1]STOCK '!$C:$C,'SYNTHESE STOCK'!$A$3,'[1]STOCK '!$F:$F,'SYNTHESE STOCK'!$A$24:$A$29)</f>
        <v>-12831318</v>
      </c>
      <c r="I26" s="42">
        <f>SUMIFS('[1]STOCK '!$Q:$Q,'[1]STOCK '!$A:$A,'SYNTHESE STOCK'!$I$3:$M$3,'[1]STOCK '!$C:$C,'SYNTHESE STOCK'!$A$3,'[1]STOCK '!$F:$F,'SYNTHESE STOCK'!$A$24:$A$29)</f>
        <v>-4468823</v>
      </c>
      <c r="J26" s="42">
        <f>SUMIFS('[1]STOCK '!$Q:$Q,'[1]STOCK '!$A:$A,'SYNTHESE STOCK'!$J$3:$M$3,'[1]STOCK '!$C:$C,'SYNTHESE STOCK'!$A$3,'[1]STOCK '!$F:$F,'SYNTHESE STOCK'!$A$24:$A$29)</f>
        <v>-8137475</v>
      </c>
      <c r="K26" s="42">
        <f>SUMIFS('[1]STOCK '!$Q:$Q,'[1]STOCK '!$A:$A,'SYNTHESE STOCK'!$K$3:$M$3,'[1]STOCK '!$C:$C,'SYNTHESE STOCK'!$A$3,'[1]STOCK '!$F:$F,'SYNTHESE STOCK'!$A$24:$A$29)</f>
        <v>-19304494</v>
      </c>
      <c r="L26" s="42">
        <f>SUMIFS('[1]STOCK '!$Q:$Q,'[1]STOCK '!$A:$A,'SYNTHESE STOCK'!$L$3:$M$3,'[1]STOCK '!$C:$C,'SYNTHESE STOCK'!$A$3,'[1]STOCK '!$F:$F,'SYNTHESE STOCK'!$A$24:$A$29)</f>
        <v>-2697045</v>
      </c>
      <c r="M26" s="42">
        <f>SUMIFS('[1]STOCK '!$Q:$Q,'[1]STOCK '!$A:$A,'SYNTHESE STOCK'!$M$3:$M$3,'[1]STOCK '!$C:$C,'SYNTHESE STOCK'!$A$3,'[1]STOCK '!$F:$F,'SYNTHESE STOCK'!$A$24:$A$29)</f>
        <v>-2069490</v>
      </c>
      <c r="N26" s="42">
        <f t="shared" si="0"/>
        <v>-115822905</v>
      </c>
    </row>
    <row r="27" spans="1:14" x14ac:dyDescent="0.25">
      <c r="A27" s="41" t="s">
        <v>1708</v>
      </c>
      <c r="B27" s="42">
        <f>SUMIFS('[1]STOCK '!$Q:$Q,'[1]STOCK '!$A:$A,'SYNTHESE STOCK'!$B$3:$M$3,'[1]STOCK '!$C:$C,'SYNTHESE STOCK'!$A$3,'[1]STOCK '!$F:$F,'SYNTHESE STOCK'!$A$24:$A$29)</f>
        <v>-5494656</v>
      </c>
      <c r="C27" s="42">
        <f>SUMIFS('[1]STOCK '!$Q:$Q,'[1]STOCK '!$A:$A,'SYNTHESE STOCK'!$C$3:$M$3,'[1]STOCK '!$C:$C,'SYNTHESE STOCK'!$A$3,'[1]STOCK '!$F:$F,'SYNTHESE STOCK'!$A$24:$A$29)</f>
        <v>-5750002</v>
      </c>
      <c r="D27" s="42">
        <f>SUMIFS('[1]STOCK '!$Q:$Q,'[1]STOCK '!$A:$A,'SYNTHESE STOCK'!$D$3:$M$3,'[1]STOCK '!$C:$C,'SYNTHESE STOCK'!$A$3,'[1]STOCK '!$F:$F,'SYNTHESE STOCK'!$A$24:$A$29)</f>
        <v>-4401462</v>
      </c>
      <c r="E27" s="42">
        <f>SUMIFS('[1]STOCK '!$Q:$Q,'[1]STOCK '!$A:$A,'SYNTHESE STOCK'!$E$3:$M$3,'[1]STOCK '!$C:$C,'SYNTHESE STOCK'!$A$3,'[1]STOCK '!$F:$F,'SYNTHESE STOCK'!$A$24:$A$29)</f>
        <v>-10688450</v>
      </c>
      <c r="F27" s="42">
        <f>SUMIFS('[1]STOCK '!$Q:$Q,'[1]STOCK '!$A:$A,'SYNTHESE STOCK'!$F$3:$M$3,'[1]STOCK '!$C:$C,'SYNTHESE STOCK'!$A$3,'[1]STOCK '!$F:$F,'SYNTHESE STOCK'!$A$24:$A$29)</f>
        <v>-13667920</v>
      </c>
      <c r="G27" s="42">
        <f>SUMIFS('[1]STOCK '!$Q:$Q,'[1]STOCK '!$A:$A,'SYNTHESE STOCK'!$G$3:$M$3,'[1]STOCK '!$C:$C,'SYNTHESE STOCK'!$A$3,'[1]STOCK '!$F:$F,'SYNTHESE STOCK'!$A$24:$A$29)</f>
        <v>-9353295</v>
      </c>
      <c r="H27" s="42">
        <f>SUMIFS('[1]STOCK '!$Q:$Q,'[1]STOCK '!$A:$A,'SYNTHESE STOCK'!$H$3:$M$3,'[1]STOCK '!$C:$C,'SYNTHESE STOCK'!$A$3,'[1]STOCK '!$F:$F,'SYNTHESE STOCK'!$A$24:$A$29)</f>
        <v>-8841194</v>
      </c>
      <c r="I27" s="42">
        <f>SUMIFS('[1]STOCK '!$Q:$Q,'[1]STOCK '!$A:$A,'SYNTHESE STOCK'!$I$3:$M$3,'[1]STOCK '!$C:$C,'SYNTHESE STOCK'!$A$3,'[1]STOCK '!$F:$F,'SYNTHESE STOCK'!$A$24:$A$29)</f>
        <v>-5343176</v>
      </c>
      <c r="J27" s="42">
        <f>SUMIFS('[1]STOCK '!$Q:$Q,'[1]STOCK '!$A:$A,'SYNTHESE STOCK'!$J$3:$M$3,'[1]STOCK '!$C:$C,'SYNTHESE STOCK'!$A$3,'[1]STOCK '!$F:$F,'SYNTHESE STOCK'!$A$24:$A$29)</f>
        <v>-15007214</v>
      </c>
      <c r="K27" s="42">
        <f>SUMIFS('[1]STOCK '!$Q:$Q,'[1]STOCK '!$A:$A,'SYNTHESE STOCK'!$K$3:$M$3,'[1]STOCK '!$C:$C,'SYNTHESE STOCK'!$A$3,'[1]STOCK '!$F:$F,'SYNTHESE STOCK'!$A$24:$A$29)</f>
        <v>-9414355</v>
      </c>
      <c r="L27" s="42">
        <f>SUMIFS('[1]STOCK '!$Q:$Q,'[1]STOCK '!$A:$A,'SYNTHESE STOCK'!$L$3:$M$3,'[1]STOCK '!$C:$C,'SYNTHESE STOCK'!$A$3,'[1]STOCK '!$F:$F,'SYNTHESE STOCK'!$A$24:$A$29)</f>
        <v>-5149399</v>
      </c>
      <c r="M27" s="42">
        <f>SUMIFS('[1]STOCK '!$Q:$Q,'[1]STOCK '!$A:$A,'SYNTHESE STOCK'!$M$3:$M$3,'[1]STOCK '!$C:$C,'SYNTHESE STOCK'!$A$3,'[1]STOCK '!$F:$F,'SYNTHESE STOCK'!$A$24:$A$29)</f>
        <v>-1889966</v>
      </c>
      <c r="N27" s="42">
        <f t="shared" si="0"/>
        <v>-95001089</v>
      </c>
    </row>
    <row r="28" spans="1:14" x14ac:dyDescent="0.25">
      <c r="A28" s="41" t="s">
        <v>336</v>
      </c>
      <c r="B28" s="42">
        <f>SUMIFS('[1]STOCK '!$Q:$Q,'[1]STOCK '!$A:$A,'SYNTHESE STOCK'!$B$3:$M$3,'[1]STOCK '!$C:$C,'SYNTHESE STOCK'!$A$3,'[1]STOCK '!$F:$F,'SYNTHESE STOCK'!$A$24:$A$29)</f>
        <v>-867513</v>
      </c>
      <c r="C28" s="42">
        <f>SUMIFS('[1]STOCK '!$Q:$Q,'[1]STOCK '!$A:$A,'SYNTHESE STOCK'!$C$3:$M$3,'[1]STOCK '!$C:$C,'SYNTHESE STOCK'!$A$3,'[1]STOCK '!$F:$F,'SYNTHESE STOCK'!$A$24:$A$29)</f>
        <v>-320220</v>
      </c>
      <c r="D28" s="42">
        <f>SUMIFS('[1]STOCK '!$Q:$Q,'[1]STOCK '!$A:$A,'SYNTHESE STOCK'!$D$3:$M$3,'[1]STOCK '!$C:$C,'SYNTHESE STOCK'!$A$3,'[1]STOCK '!$F:$F,'SYNTHESE STOCK'!$A$24:$A$29)</f>
        <v>-270631</v>
      </c>
      <c r="E28" s="42">
        <f>SUMIFS('[1]STOCK '!$Q:$Q,'[1]STOCK '!$A:$A,'SYNTHESE STOCK'!$E$3:$M$3,'[1]STOCK '!$C:$C,'SYNTHESE STOCK'!$A$3,'[1]STOCK '!$F:$F,'SYNTHESE STOCK'!$A$24:$A$29)</f>
        <v>-662298</v>
      </c>
      <c r="F28" s="42">
        <f>SUMIFS('[1]STOCK '!$Q:$Q,'[1]STOCK '!$A:$A,'SYNTHESE STOCK'!$F$3:$M$3,'[1]STOCK '!$C:$C,'SYNTHESE STOCK'!$A$3,'[1]STOCK '!$F:$F,'SYNTHESE STOCK'!$A$24:$A$29)</f>
        <v>-870098</v>
      </c>
      <c r="G28" s="42">
        <f>SUMIFS('[1]STOCK '!$Q:$Q,'[1]STOCK '!$A:$A,'SYNTHESE STOCK'!$G$3:$M$3,'[1]STOCK '!$C:$C,'SYNTHESE STOCK'!$A$3,'[1]STOCK '!$F:$F,'SYNTHESE STOCK'!$A$24:$A$29)</f>
        <v>-506645</v>
      </c>
      <c r="H28" s="42">
        <f>SUMIFS('[1]STOCK '!$Q:$Q,'[1]STOCK '!$A:$A,'SYNTHESE STOCK'!$H$3:$M$3,'[1]STOCK '!$C:$C,'SYNTHESE STOCK'!$A$3,'[1]STOCK '!$F:$F,'SYNTHESE STOCK'!$A$24:$A$29)</f>
        <v>-1557000</v>
      </c>
      <c r="I28" s="42">
        <f>SUMIFS('[1]STOCK '!$Q:$Q,'[1]STOCK '!$A:$A,'SYNTHESE STOCK'!$I$3:$M$3,'[1]STOCK '!$C:$C,'SYNTHESE STOCK'!$A$3,'[1]STOCK '!$F:$F,'SYNTHESE STOCK'!$A$24:$A$29)</f>
        <v>-545071</v>
      </c>
      <c r="J28" s="42">
        <f>SUMIFS('[1]STOCK '!$Q:$Q,'[1]STOCK '!$A:$A,'SYNTHESE STOCK'!$J$3:$M$3,'[1]STOCK '!$C:$C,'SYNTHESE STOCK'!$A$3,'[1]STOCK '!$F:$F,'SYNTHESE STOCK'!$A$24:$A$29)</f>
        <v>-3609680</v>
      </c>
      <c r="K28" s="42">
        <f>SUMIFS('[1]STOCK '!$Q:$Q,'[1]STOCK '!$A:$A,'SYNTHESE STOCK'!$K$3:$M$3,'[1]STOCK '!$C:$C,'SYNTHESE STOCK'!$A$3,'[1]STOCK '!$F:$F,'SYNTHESE STOCK'!$A$24:$A$29)</f>
        <v>-4082984</v>
      </c>
      <c r="L28" s="42">
        <f>SUMIFS('[1]STOCK '!$Q:$Q,'[1]STOCK '!$A:$A,'SYNTHESE STOCK'!$L$3:$M$3,'[1]STOCK '!$C:$C,'SYNTHESE STOCK'!$A$3,'[1]STOCK '!$F:$F,'SYNTHESE STOCK'!$A$24:$A$29)</f>
        <v>-1190731</v>
      </c>
      <c r="M28" s="42">
        <f>SUMIFS('[1]STOCK '!$Q:$Q,'[1]STOCK '!$A:$A,'SYNTHESE STOCK'!$M$3:$M$3,'[1]STOCK '!$C:$C,'SYNTHESE STOCK'!$A$3,'[1]STOCK '!$F:$F,'SYNTHESE STOCK'!$A$24:$A$29)</f>
        <v>-210000</v>
      </c>
      <c r="N28" s="42">
        <f t="shared" si="0"/>
        <v>-14692871</v>
      </c>
    </row>
    <row r="29" spans="1:14" x14ac:dyDescent="0.25">
      <c r="A29" s="41" t="s">
        <v>1709</v>
      </c>
      <c r="B29" s="42">
        <f>SUMIFS('[1]STOCK '!$Q:$Q,'[1]STOCK '!$A:$A,'SYNTHESE STOCK'!$B$3:$M$3,'[1]STOCK '!$C:$C,'SYNTHESE STOCK'!$A$3,'[1]STOCK '!$F:$F,'SYNTHESE STOCK'!$A$24:$A$29)</f>
        <v>-15000</v>
      </c>
      <c r="C29" s="42">
        <f>SUMIFS('[1]STOCK '!$Q:$Q,'[1]STOCK '!$A:$A,'SYNTHESE STOCK'!$C$3:$M$3,'[1]STOCK '!$C:$C,'SYNTHESE STOCK'!$A$3,'[1]STOCK '!$F:$F,'SYNTHESE STOCK'!$A$24:$A$29)</f>
        <v>0</v>
      </c>
      <c r="D29" s="42">
        <f>SUMIFS('[1]STOCK '!$Q:$Q,'[1]STOCK '!$A:$A,'SYNTHESE STOCK'!$D$3:$M$3,'[1]STOCK '!$C:$C,'SYNTHESE STOCK'!$A$3,'[1]STOCK '!$F:$F,'SYNTHESE STOCK'!$A$24:$A$29)</f>
        <v>-17000</v>
      </c>
      <c r="E29" s="42">
        <f>SUMIFS('[1]STOCK '!$Q:$Q,'[1]STOCK '!$A:$A,'SYNTHESE STOCK'!$E$3:$M$3,'[1]STOCK '!$C:$C,'SYNTHESE STOCK'!$A$3,'[1]STOCK '!$F:$F,'SYNTHESE STOCK'!$A$24:$A$29)</f>
        <v>-114461</v>
      </c>
      <c r="F29" s="42">
        <f>SUMIFS('[1]STOCK '!$Q:$Q,'[1]STOCK '!$A:$A,'SYNTHESE STOCK'!$F$3:$M$3,'[1]STOCK '!$C:$C,'SYNTHESE STOCK'!$A$3,'[1]STOCK '!$F:$F,'SYNTHESE STOCK'!$A$24:$A$29)</f>
        <v>0</v>
      </c>
      <c r="G29" s="42">
        <f>SUMIFS('[1]STOCK '!$Q:$Q,'[1]STOCK '!$A:$A,'SYNTHESE STOCK'!$G$3:$M$3,'[1]STOCK '!$C:$C,'SYNTHESE STOCK'!$A$3,'[1]STOCK '!$F:$F,'SYNTHESE STOCK'!$A$24:$A$29)</f>
        <v>0</v>
      </c>
      <c r="H29" s="42">
        <f>SUMIFS('[1]STOCK '!$Q:$Q,'[1]STOCK '!$A:$A,'SYNTHESE STOCK'!$H$3:$M$3,'[1]STOCK '!$C:$C,'SYNTHESE STOCK'!$A$3,'[1]STOCK '!$F:$F,'SYNTHESE STOCK'!$A$24:$A$29)</f>
        <v>0</v>
      </c>
      <c r="I29" s="42">
        <f>SUMIFS('[1]STOCK '!$Q:$Q,'[1]STOCK '!$A:$A,'SYNTHESE STOCK'!$I$3:$M$3,'[1]STOCK '!$C:$C,'SYNTHESE STOCK'!$A$3,'[1]STOCK '!$F:$F,'SYNTHESE STOCK'!$A$24:$A$29)</f>
        <v>-19998</v>
      </c>
      <c r="J29" s="42">
        <f>SUMIFS('[1]STOCK '!$Q:$Q,'[1]STOCK '!$A:$A,'SYNTHESE STOCK'!$J$3:$M$3,'[1]STOCK '!$C:$C,'SYNTHESE STOCK'!$A$3,'[1]STOCK '!$F:$F,'SYNTHESE STOCK'!$A$24:$A$29)</f>
        <v>-10000</v>
      </c>
      <c r="K29" s="42">
        <f>SUMIFS('[1]STOCK '!$Q:$Q,'[1]STOCK '!$A:$A,'SYNTHESE STOCK'!$K$3:$M$3,'[1]STOCK '!$C:$C,'SYNTHESE STOCK'!$A$3,'[1]STOCK '!$F:$F,'SYNTHESE STOCK'!$A$24:$A$29)</f>
        <v>0</v>
      </c>
      <c r="L29" s="42">
        <f>SUMIFS('[1]STOCK '!$Q:$Q,'[1]STOCK '!$A:$A,'SYNTHESE STOCK'!$L$3:$M$3,'[1]STOCK '!$C:$C,'SYNTHESE STOCK'!$A$3,'[1]STOCK '!$F:$F,'SYNTHESE STOCK'!$A$24:$A$29)</f>
        <v>0</v>
      </c>
      <c r="M29" s="42">
        <f>SUMIFS('[1]STOCK '!$Q:$Q,'[1]STOCK '!$A:$A,'SYNTHESE STOCK'!$M$3:$M$3,'[1]STOCK '!$C:$C,'SYNTHESE STOCK'!$A$3,'[1]STOCK '!$F:$F,'SYNTHESE STOCK'!$A$24:$A$29)</f>
        <v>-10000</v>
      </c>
      <c r="N29" s="42">
        <f t="shared" si="0"/>
        <v>-186459</v>
      </c>
    </row>
    <row r="30" spans="1:14" x14ac:dyDescent="0.25">
      <c r="A30" s="43" t="s">
        <v>45</v>
      </c>
      <c r="B30" s="44">
        <f>SUM(B24:B29)</f>
        <v>-14271117</v>
      </c>
      <c r="C30" s="44">
        <f t="shared" ref="C30:N30" si="2">SUM(C24:C29)</f>
        <v>-19563364</v>
      </c>
      <c r="D30" s="44">
        <f t="shared" si="2"/>
        <v>-20811547</v>
      </c>
      <c r="E30" s="44">
        <f t="shared" si="2"/>
        <v>-25193484</v>
      </c>
      <c r="F30" s="44">
        <f t="shared" si="2"/>
        <v>-23910320</v>
      </c>
      <c r="G30" s="44">
        <f t="shared" si="2"/>
        <v>-23461532</v>
      </c>
      <c r="H30" s="44">
        <f t="shared" si="2"/>
        <v>-36719927</v>
      </c>
      <c r="I30" s="44">
        <f t="shared" si="2"/>
        <v>-13422372</v>
      </c>
      <c r="J30" s="44">
        <f t="shared" si="2"/>
        <v>-31762171</v>
      </c>
      <c r="K30" s="44">
        <f t="shared" si="2"/>
        <v>-36807234</v>
      </c>
      <c r="L30" s="44">
        <f t="shared" si="2"/>
        <v>-13771351</v>
      </c>
      <c r="M30" s="44">
        <f t="shared" si="2"/>
        <v>-6404310</v>
      </c>
      <c r="N30" s="44">
        <f t="shared" si="2"/>
        <v>-266098729</v>
      </c>
    </row>
  </sheetData>
  <autoFilter ref="A3:N21"/>
  <mergeCells count="1">
    <mergeCell ref="F1:H1"/>
  </mergeCells>
  <conditionalFormatting sqref="N4:O2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1"/>
  <sheetViews>
    <sheetView zoomScale="112" zoomScaleNormal="112" workbookViewId="0">
      <pane xSplit="1" ySplit="3" topLeftCell="B142" activePane="bottomRight" state="frozen"/>
      <selection pane="topRight" activeCell="B1" sqref="B1"/>
      <selection pane="bottomLeft" activeCell="A4" sqref="A4"/>
      <selection pane="bottomRight" activeCell="C168" sqref="C168"/>
    </sheetView>
  </sheetViews>
  <sheetFormatPr baseColWidth="10" defaultColWidth="9.140625" defaultRowHeight="12.75" x14ac:dyDescent="0.2"/>
  <cols>
    <col min="1" max="1" width="4.28515625" style="45" customWidth="1"/>
    <col min="2" max="2" width="11" style="46" customWidth="1"/>
    <col min="3" max="3" width="10.42578125" style="46" customWidth="1"/>
    <col min="4" max="16" width="10.7109375" style="46" customWidth="1"/>
    <col min="17" max="19" width="9.140625" style="46"/>
    <col min="20" max="20" width="14.5703125" style="46" customWidth="1"/>
    <col min="21" max="16384" width="9.140625" style="46"/>
  </cols>
  <sheetData>
    <row r="1" spans="1:16" x14ac:dyDescent="0.2">
      <c r="H1" s="46" t="s">
        <v>1710</v>
      </c>
      <c r="K1" s="46" t="s">
        <v>1711</v>
      </c>
    </row>
    <row r="2" spans="1:16" x14ac:dyDescent="0.2">
      <c r="P2" s="47">
        <f>SUBTOTAL(9,P4:P407)</f>
        <v>33141111</v>
      </c>
    </row>
    <row r="3" spans="1:16" ht="20.25" customHeight="1" x14ac:dyDescent="0.2">
      <c r="A3" s="48" t="s">
        <v>1712</v>
      </c>
      <c r="B3" s="49" t="s">
        <v>1713</v>
      </c>
      <c r="C3" s="49" t="s">
        <v>1714</v>
      </c>
      <c r="D3" s="49">
        <v>44197</v>
      </c>
      <c r="E3" s="49">
        <v>44228</v>
      </c>
      <c r="F3" s="49">
        <v>44256</v>
      </c>
      <c r="G3" s="49">
        <v>44287</v>
      </c>
      <c r="H3" s="49">
        <v>44317</v>
      </c>
      <c r="I3" s="49">
        <v>44348</v>
      </c>
      <c r="J3" s="49">
        <v>44378</v>
      </c>
      <c r="K3" s="49">
        <v>44409</v>
      </c>
      <c r="L3" s="49">
        <v>44440</v>
      </c>
      <c r="M3" s="49">
        <v>44470</v>
      </c>
      <c r="N3" s="49">
        <v>44501</v>
      </c>
      <c r="O3" s="49">
        <v>44531</v>
      </c>
      <c r="P3" s="50" t="s">
        <v>1715</v>
      </c>
    </row>
    <row r="4" spans="1:16" x14ac:dyDescent="0.2">
      <c r="A4" s="51">
        <v>1</v>
      </c>
      <c r="B4" s="52" t="s">
        <v>164</v>
      </c>
      <c r="C4" s="53" t="s">
        <v>1716</v>
      </c>
      <c r="D4" s="54">
        <f>SUMIFS(T_TRAVEAUX[PRIX / U],T_TRAVEAUX[MOIS2],'SYNTHESE CAMION'!$D$3:$O$3,T_TRAVEAUX[DESTINATAIRE],'SYNTHESE CAMION'!$B$4:$B$171,T_TRAVEAUX[TRANSACTION],"SORTIE")</f>
        <v>0</v>
      </c>
      <c r="E4" s="54">
        <f>SUMIFS(T_TRAVEAUX[PRIX / U],T_TRAVEAUX[MOIS2],'SYNTHESE CAMION'!$D$3:$O$3,T_TRAVEAUX[DESTINATAIRE],'SYNTHESE CAMION'!$B$4:$B$171,T_TRAVEAUX[TRANSACTION],"SORTIE")</f>
        <v>0</v>
      </c>
      <c r="F4" s="54">
        <f>SUMIFS(T_TRAVEAUX[PRIX / U],T_TRAVEAUX[MOIS2],'SYNTHESE CAMION'!$D$3:$O$3,T_TRAVEAUX[DESTINATAIRE],'SYNTHESE CAMION'!$B$4:$B$171,T_TRAVEAUX[TRANSACTION],"SORTIE")</f>
        <v>0</v>
      </c>
      <c r="G4" s="54">
        <f>SUMIFS(T_TRAVEAUX[PRIX / U],T_TRAVEAUX[MOIS2],'SYNTHESE CAMION'!$D$3:$O$3,T_TRAVEAUX[DESTINATAIRE],'SYNTHESE CAMION'!$B$4:$B$171,T_TRAVEAUX[TRANSACTION],"SORTIE")</f>
        <v>10000</v>
      </c>
      <c r="H4" s="54">
        <f>SUMIFS(T_TRAVEAUX[PRIX / U],T_TRAVEAUX[MOIS2],'SYNTHESE CAMION'!$D$3:$O$3,T_TRAVEAUX[DESTINATAIRE],'SYNTHESE CAMION'!$B$4:$B$171,T_TRAVEAUX[TRANSACTION],"SORTIE")</f>
        <v>0</v>
      </c>
      <c r="I4" s="54">
        <f>SUMIFS(T_TRAVEAUX[PRIX / U],T_TRAVEAUX[MOIS2],'SYNTHESE CAMION'!$D$3:$O$3,T_TRAVEAUX[DESTINATAIRE],'SYNTHESE CAMION'!$B$4:$B$171,T_TRAVEAUX[TRANSACTION],"SORTIE")</f>
        <v>280000</v>
      </c>
      <c r="J4" s="54">
        <f>SUMIFS(T_TRAVEAUX[PRIX / U],T_TRAVEAUX[MOIS2],'SYNTHESE CAMION'!$D$3:$O$3,T_TRAVEAUX[DESTINATAIRE],'SYNTHESE CAMION'!$B$4:$B$171,T_TRAVEAUX[TRANSACTION],"SORTIE")</f>
        <v>82000</v>
      </c>
      <c r="K4" s="54">
        <f>SUMIFS(T_TRAVEAUX[PRIX / U],T_TRAVEAUX[MOIS2],'SYNTHESE CAMION'!$D$3:$O$3,T_TRAVEAUX[DESTINATAIRE],'SYNTHESE CAMION'!$B$4:$B$171,T_TRAVEAUX[TRANSACTION],"SORTIE")</f>
        <v>0</v>
      </c>
      <c r="L4" s="54">
        <f>SUMIFS(T_TRAVEAUX[PRIX / U],T_TRAVEAUX[MOIS2],'SYNTHESE CAMION'!$D$3:$O$3,T_TRAVEAUX[DESTINATAIRE],'SYNTHESE CAMION'!$B$4:$B$171,T_TRAVEAUX[TRANSACTION],"SORTIE")</f>
        <v>80000</v>
      </c>
      <c r="M4" s="54">
        <f>SUMIFS(T_TRAVEAUX[PRIX / U],T_TRAVEAUX[MOIS2],'SYNTHESE CAMION'!$D$3:$O$3,T_TRAVEAUX[DESTINATAIRE],'SYNTHESE CAMION'!$B$4:$B$171,T_TRAVEAUX[TRANSACTION],"SORTIE")</f>
        <v>0</v>
      </c>
      <c r="N4" s="54">
        <f>SUMIFS(T_TRAVEAUX[PRIX / U],T_TRAVEAUX[MOIS2],'SYNTHESE CAMION'!$D$3:$O$3,T_TRAVEAUX[DESTINATAIRE],'SYNTHESE CAMION'!$B$4:$B$171,T_TRAVEAUX[TRANSACTION],"SORTIE")</f>
        <v>57000</v>
      </c>
      <c r="O4" s="54">
        <f>SUMIFS(T_TRAVEAUX[PRIX / U],T_TRAVEAUX[MOIS2],'SYNTHESE CAMION'!$D$3:$O$3,T_TRAVEAUX[DESTINATAIRE],'SYNTHESE CAMION'!$B$4:$B$171,T_TRAVEAUX[TRANSACTION],"SORTIE")</f>
        <v>0</v>
      </c>
      <c r="P4" s="56">
        <f>SUM(D4:O4)</f>
        <v>509000</v>
      </c>
    </row>
    <row r="5" spans="1:16" x14ac:dyDescent="0.2">
      <c r="A5" s="57">
        <v>2</v>
      </c>
      <c r="B5" s="58" t="s">
        <v>208</v>
      </c>
      <c r="C5" s="58" t="s">
        <v>959</v>
      </c>
      <c r="D5" s="54">
        <f>SUMIFS(T_TRAVEAUX[PRIX / U],T_TRAVEAUX[MOIS2],'SYNTHESE CAMION'!$D$3:$O$3,T_TRAVEAUX[DESTINATAIRE],'SYNTHESE CAMION'!$B$4:$B$171,T_TRAVEAUX[TRANSACTION],"SORTIE")</f>
        <v>212167</v>
      </c>
      <c r="E5" s="54">
        <f>SUMIFS(T_TRAVEAUX[PRIX / U],T_TRAVEAUX[MOIS2],'SYNTHESE CAMION'!$D$3:$O$3,T_TRAVEAUX[DESTINATAIRE],'SYNTHESE CAMION'!$B$4:$B$171,T_TRAVEAUX[TRANSACTION],"SORTIE")</f>
        <v>0</v>
      </c>
      <c r="F5" s="54">
        <f>SUMIFS(T_TRAVEAUX[PRIX / U],T_TRAVEAUX[MOIS2],'SYNTHESE CAMION'!$D$3:$O$3,T_TRAVEAUX[DESTINATAIRE],'SYNTHESE CAMION'!$B$4:$B$171,T_TRAVEAUX[TRANSACTION],"SORTIE")</f>
        <v>0</v>
      </c>
      <c r="G5" s="54">
        <f>SUMIFS(T_TRAVEAUX[PRIX / U],T_TRAVEAUX[MOIS2],'SYNTHESE CAMION'!$D$3:$O$3,T_TRAVEAUX[DESTINATAIRE],'SYNTHESE CAMION'!$B$4:$B$171,T_TRAVEAUX[TRANSACTION],"SORTIE")</f>
        <v>25000</v>
      </c>
      <c r="H5" s="54">
        <f>SUMIFS(T_TRAVEAUX[PRIX / U],T_TRAVEAUX[MOIS2],'SYNTHESE CAMION'!$D$3:$O$3,T_TRAVEAUX[DESTINATAIRE],'SYNTHESE CAMION'!$B$4:$B$171,T_TRAVEAUX[TRANSACTION],"SORTIE")</f>
        <v>0</v>
      </c>
      <c r="I5" s="54">
        <f>SUMIFS(T_TRAVEAUX[PRIX / U],T_TRAVEAUX[MOIS2],'SYNTHESE CAMION'!$D$3:$O$3,T_TRAVEAUX[DESTINATAIRE],'SYNTHESE CAMION'!$B$4:$B$171,T_TRAVEAUX[TRANSACTION],"SORTIE")</f>
        <v>0</v>
      </c>
      <c r="J5" s="54">
        <f>SUMIFS(T_TRAVEAUX[PRIX / U],T_TRAVEAUX[MOIS2],'SYNTHESE CAMION'!$D$3:$O$3,T_TRAVEAUX[DESTINATAIRE],'SYNTHESE CAMION'!$B$4:$B$171,T_TRAVEAUX[TRANSACTION],"SORTIE")</f>
        <v>50000</v>
      </c>
      <c r="K5" s="54">
        <f>SUMIFS(T_TRAVEAUX[PRIX / U],T_TRAVEAUX[MOIS2],'SYNTHESE CAMION'!$D$3:$O$3,T_TRAVEAUX[DESTINATAIRE],'SYNTHESE CAMION'!$B$4:$B$171,T_TRAVEAUX[TRANSACTION],"SORTIE")</f>
        <v>5000</v>
      </c>
      <c r="L5" s="54">
        <f>SUMIFS(T_TRAVEAUX[PRIX / U],T_TRAVEAUX[MOIS2],'SYNTHESE CAMION'!$D$3:$O$3,T_TRAVEAUX[DESTINATAIRE],'SYNTHESE CAMION'!$B$4:$B$171,T_TRAVEAUX[TRANSACTION],"SORTIE")</f>
        <v>0</v>
      </c>
      <c r="M5" s="54">
        <f>SUMIFS(T_TRAVEAUX[PRIX / U],T_TRAVEAUX[MOIS2],'SYNTHESE CAMION'!$D$3:$O$3,T_TRAVEAUX[DESTINATAIRE],'SYNTHESE CAMION'!$B$4:$B$171,T_TRAVEAUX[TRANSACTION],"SORTIE")</f>
        <v>0</v>
      </c>
      <c r="N5" s="54">
        <f>SUMIFS(T_TRAVEAUX[PRIX / U],T_TRAVEAUX[MOIS2],'SYNTHESE CAMION'!$D$3:$O$3,T_TRAVEAUX[DESTINATAIRE],'SYNTHESE CAMION'!$B$4:$B$171,T_TRAVEAUX[TRANSACTION],"SORTIE")</f>
        <v>15000</v>
      </c>
      <c r="O5" s="54">
        <f>SUMIFS(T_TRAVEAUX[PRIX / U],T_TRAVEAUX[MOIS2],'SYNTHESE CAMION'!$D$3:$O$3,T_TRAVEAUX[DESTINATAIRE],'SYNTHESE CAMION'!$B$4:$B$171,T_TRAVEAUX[TRANSACTION],"SORTIE")</f>
        <v>0</v>
      </c>
      <c r="P5" s="56">
        <f t="shared" ref="P5:P75" si="0">SUM(D5:O5)</f>
        <v>307167</v>
      </c>
    </row>
    <row r="6" spans="1:16" x14ac:dyDescent="0.2">
      <c r="A6" s="51">
        <v>3</v>
      </c>
      <c r="B6" s="58" t="s">
        <v>117</v>
      </c>
      <c r="C6" s="58" t="s">
        <v>959</v>
      </c>
      <c r="D6" s="54">
        <f>SUMIFS(T_TRAVEAUX[PRIX / U],T_TRAVEAUX[MOIS2],'SYNTHESE CAMION'!$D$3:$O$3,T_TRAVEAUX[DESTINATAIRE],'SYNTHESE CAMION'!$B$4:$B$171,T_TRAVEAUX[TRANSACTION],"SORTIE")</f>
        <v>0</v>
      </c>
      <c r="E6" s="54">
        <f>SUMIFS(T_TRAVEAUX[PRIX / U],T_TRAVEAUX[MOIS2],'SYNTHESE CAMION'!$D$3:$O$3,T_TRAVEAUX[DESTINATAIRE],'SYNTHESE CAMION'!$B$4:$B$171,T_TRAVEAUX[TRANSACTION],"SORTIE")</f>
        <v>0</v>
      </c>
      <c r="F6" s="54">
        <f>SUMIFS(T_TRAVEAUX[PRIX / U],T_TRAVEAUX[MOIS2],'SYNTHESE CAMION'!$D$3:$O$3,T_TRAVEAUX[DESTINATAIRE],'SYNTHESE CAMION'!$B$4:$B$171,T_TRAVEAUX[TRANSACTION],"SORTIE")</f>
        <v>30000</v>
      </c>
      <c r="G6" s="54">
        <f>SUMIFS(T_TRAVEAUX[PRIX / U],T_TRAVEAUX[MOIS2],'SYNTHESE CAMION'!$D$3:$O$3,T_TRAVEAUX[DESTINATAIRE],'SYNTHESE CAMION'!$B$4:$B$171,T_TRAVEAUX[TRANSACTION],"SORTIE")</f>
        <v>28500</v>
      </c>
      <c r="H6" s="54">
        <f>SUMIFS(T_TRAVEAUX[PRIX / U],T_TRAVEAUX[MOIS2],'SYNTHESE CAMION'!$D$3:$O$3,T_TRAVEAUX[DESTINATAIRE],'SYNTHESE CAMION'!$B$4:$B$171,T_TRAVEAUX[TRANSACTION],"SORTIE")</f>
        <v>0</v>
      </c>
      <c r="I6" s="54">
        <f>SUMIFS(T_TRAVEAUX[PRIX / U],T_TRAVEAUX[MOIS2],'SYNTHESE CAMION'!$D$3:$O$3,T_TRAVEAUX[DESTINATAIRE],'SYNTHESE CAMION'!$B$4:$B$171,T_TRAVEAUX[TRANSACTION],"SORTIE")</f>
        <v>0</v>
      </c>
      <c r="J6" s="54">
        <f>SUMIFS(T_TRAVEAUX[PRIX / U],T_TRAVEAUX[MOIS2],'SYNTHESE CAMION'!$D$3:$O$3,T_TRAVEAUX[DESTINATAIRE],'SYNTHESE CAMION'!$B$4:$B$171,T_TRAVEAUX[TRANSACTION],"SORTIE")</f>
        <v>12000</v>
      </c>
      <c r="K6" s="54">
        <f>SUMIFS(T_TRAVEAUX[PRIX / U],T_TRAVEAUX[MOIS2],'SYNTHESE CAMION'!$D$3:$O$3,T_TRAVEAUX[DESTINATAIRE],'SYNTHESE CAMION'!$B$4:$B$171,T_TRAVEAUX[TRANSACTION],"SORTIE")</f>
        <v>39000</v>
      </c>
      <c r="L6" s="54">
        <f>SUMIFS(T_TRAVEAUX[PRIX / U],T_TRAVEAUX[MOIS2],'SYNTHESE CAMION'!$D$3:$O$3,T_TRAVEAUX[DESTINATAIRE],'SYNTHESE CAMION'!$B$4:$B$171,T_TRAVEAUX[TRANSACTION],"SORTIE")</f>
        <v>0</v>
      </c>
      <c r="M6" s="54">
        <f>SUMIFS(T_TRAVEAUX[PRIX / U],T_TRAVEAUX[MOIS2],'SYNTHESE CAMION'!$D$3:$O$3,T_TRAVEAUX[DESTINATAIRE],'SYNTHESE CAMION'!$B$4:$B$171,T_TRAVEAUX[TRANSACTION],"SORTIE")</f>
        <v>0</v>
      </c>
      <c r="N6" s="54">
        <f>SUMIFS(T_TRAVEAUX[PRIX / U],T_TRAVEAUX[MOIS2],'SYNTHESE CAMION'!$D$3:$O$3,T_TRAVEAUX[DESTINATAIRE],'SYNTHESE CAMION'!$B$4:$B$171,T_TRAVEAUX[TRANSACTION],"SORTIE")</f>
        <v>21000</v>
      </c>
      <c r="O6" s="54">
        <f>SUMIFS(T_TRAVEAUX[PRIX / U],T_TRAVEAUX[MOIS2],'SYNTHESE CAMION'!$D$3:$O$3,T_TRAVEAUX[DESTINATAIRE],'SYNTHESE CAMION'!$B$4:$B$171,T_TRAVEAUX[TRANSACTION],"SORTIE")</f>
        <v>0</v>
      </c>
      <c r="P6" s="56">
        <f t="shared" si="0"/>
        <v>130500</v>
      </c>
    </row>
    <row r="7" spans="1:16" x14ac:dyDescent="0.2">
      <c r="A7" s="57">
        <v>4</v>
      </c>
      <c r="B7" s="58" t="s">
        <v>38</v>
      </c>
      <c r="C7" s="58" t="s">
        <v>959</v>
      </c>
      <c r="D7" s="54">
        <f>SUMIFS(T_TRAVEAUX[PRIX / U],T_TRAVEAUX[MOIS2],'SYNTHESE CAMION'!$D$3:$O$3,T_TRAVEAUX[DESTINATAIRE],'SYNTHESE CAMION'!$B$4:$B$171,T_TRAVEAUX[TRANSACTION],"SORTIE")</f>
        <v>0</v>
      </c>
      <c r="E7" s="54">
        <f>SUMIFS(T_TRAVEAUX[PRIX / U],T_TRAVEAUX[MOIS2],'SYNTHESE CAMION'!$D$3:$O$3,T_TRAVEAUX[DESTINATAIRE],'SYNTHESE CAMION'!$B$4:$B$171,T_TRAVEAUX[TRANSACTION],"SORTIE")</f>
        <v>0</v>
      </c>
      <c r="F7" s="54">
        <f>SUMIFS(T_TRAVEAUX[PRIX / U],T_TRAVEAUX[MOIS2],'SYNTHESE CAMION'!$D$3:$O$3,T_TRAVEAUX[DESTINATAIRE],'SYNTHESE CAMION'!$B$4:$B$171,T_TRAVEAUX[TRANSACTION],"SORTIE")</f>
        <v>0</v>
      </c>
      <c r="G7" s="54">
        <f>SUMIFS(T_TRAVEAUX[PRIX / U],T_TRAVEAUX[MOIS2],'SYNTHESE CAMION'!$D$3:$O$3,T_TRAVEAUX[DESTINATAIRE],'SYNTHESE CAMION'!$B$4:$B$171,T_TRAVEAUX[TRANSACTION],"SORTIE")</f>
        <v>0</v>
      </c>
      <c r="H7" s="54">
        <f>SUMIFS(T_TRAVEAUX[PRIX / U],T_TRAVEAUX[MOIS2],'SYNTHESE CAMION'!$D$3:$O$3,T_TRAVEAUX[DESTINATAIRE],'SYNTHESE CAMION'!$B$4:$B$171,T_TRAVEAUX[TRANSACTION],"SORTIE")</f>
        <v>0</v>
      </c>
      <c r="I7" s="54">
        <f>SUMIFS(T_TRAVEAUX[PRIX / U],T_TRAVEAUX[MOIS2],'SYNTHESE CAMION'!$D$3:$O$3,T_TRAVEAUX[DESTINATAIRE],'SYNTHESE CAMION'!$B$4:$B$171,T_TRAVEAUX[TRANSACTION],"SORTIE")</f>
        <v>0</v>
      </c>
      <c r="J7" s="54">
        <f>SUMIFS(T_TRAVEAUX[PRIX / U],T_TRAVEAUX[MOIS2],'SYNTHESE CAMION'!$D$3:$O$3,T_TRAVEAUX[DESTINATAIRE],'SYNTHESE CAMION'!$B$4:$B$171,T_TRAVEAUX[TRANSACTION],"SORTIE")</f>
        <v>0</v>
      </c>
      <c r="K7" s="54">
        <f>SUMIFS(T_TRAVEAUX[PRIX / U],T_TRAVEAUX[MOIS2],'SYNTHESE CAMION'!$D$3:$O$3,T_TRAVEAUX[DESTINATAIRE],'SYNTHESE CAMION'!$B$4:$B$171,T_TRAVEAUX[TRANSACTION],"SORTIE")</f>
        <v>0</v>
      </c>
      <c r="L7" s="54">
        <f>SUMIFS(T_TRAVEAUX[PRIX / U],T_TRAVEAUX[MOIS2],'SYNTHESE CAMION'!$D$3:$O$3,T_TRAVEAUX[DESTINATAIRE],'SYNTHESE CAMION'!$B$4:$B$171,T_TRAVEAUX[TRANSACTION],"SORTIE")</f>
        <v>0</v>
      </c>
      <c r="M7" s="54">
        <f>SUMIFS(T_TRAVEAUX[PRIX / U],T_TRAVEAUX[MOIS2],'SYNTHESE CAMION'!$D$3:$O$3,T_TRAVEAUX[DESTINATAIRE],'SYNTHESE CAMION'!$B$4:$B$171,T_TRAVEAUX[TRANSACTION],"SORTIE")</f>
        <v>0</v>
      </c>
      <c r="N7" s="54">
        <f>SUMIFS(T_TRAVEAUX[PRIX / U],T_TRAVEAUX[MOIS2],'SYNTHESE CAMION'!$D$3:$O$3,T_TRAVEAUX[DESTINATAIRE],'SYNTHESE CAMION'!$B$4:$B$171,T_TRAVEAUX[TRANSACTION],"SORTIE")</f>
        <v>672000</v>
      </c>
      <c r="O7" s="54">
        <f>SUMIFS(T_TRAVEAUX[PRIX / U],T_TRAVEAUX[MOIS2],'SYNTHESE CAMION'!$D$3:$O$3,T_TRAVEAUX[DESTINATAIRE],'SYNTHESE CAMION'!$B$4:$B$171,T_TRAVEAUX[TRANSACTION],"SORTIE")</f>
        <v>0</v>
      </c>
      <c r="P7" s="56">
        <f t="shared" si="0"/>
        <v>672000</v>
      </c>
    </row>
    <row r="8" spans="1:16" x14ac:dyDescent="0.2">
      <c r="A8" s="51">
        <v>5</v>
      </c>
      <c r="B8" s="58" t="s">
        <v>222</v>
      </c>
      <c r="C8" s="58" t="s">
        <v>959</v>
      </c>
      <c r="D8" s="54">
        <f>SUMIFS(T_TRAVEAUX[PRIX / U],T_TRAVEAUX[MOIS2],'SYNTHESE CAMION'!$D$3:$O$3,T_TRAVEAUX[DESTINATAIRE],'SYNTHESE CAMION'!$B$4:$B$171,T_TRAVEAUX[TRANSACTION],"SORTIE")</f>
        <v>0</v>
      </c>
      <c r="E8" s="54">
        <f>SUMIFS(T_TRAVEAUX[PRIX / U],T_TRAVEAUX[MOIS2],'SYNTHESE CAMION'!$D$3:$O$3,T_TRAVEAUX[DESTINATAIRE],'SYNTHESE CAMION'!$B$4:$B$171,T_TRAVEAUX[TRANSACTION],"SORTIE")</f>
        <v>0</v>
      </c>
      <c r="F8" s="54">
        <f>SUMIFS(T_TRAVEAUX[PRIX / U],T_TRAVEAUX[MOIS2],'SYNTHESE CAMION'!$D$3:$O$3,T_TRAVEAUX[DESTINATAIRE],'SYNTHESE CAMION'!$B$4:$B$171,T_TRAVEAUX[TRANSACTION],"SORTIE")</f>
        <v>0</v>
      </c>
      <c r="G8" s="54">
        <f>SUMIFS(T_TRAVEAUX[PRIX / U],T_TRAVEAUX[MOIS2],'SYNTHESE CAMION'!$D$3:$O$3,T_TRAVEAUX[DESTINATAIRE],'SYNTHESE CAMION'!$B$4:$B$171,T_TRAVEAUX[TRANSACTION],"SORTIE")</f>
        <v>24000</v>
      </c>
      <c r="H8" s="54">
        <f>SUMIFS(T_TRAVEAUX[PRIX / U],T_TRAVEAUX[MOIS2],'SYNTHESE CAMION'!$D$3:$O$3,T_TRAVEAUX[DESTINATAIRE],'SYNTHESE CAMION'!$B$4:$B$171,T_TRAVEAUX[TRANSACTION],"SORTIE")</f>
        <v>0</v>
      </c>
      <c r="I8" s="54">
        <f>SUMIFS(T_TRAVEAUX[PRIX / U],T_TRAVEAUX[MOIS2],'SYNTHESE CAMION'!$D$3:$O$3,T_TRAVEAUX[DESTINATAIRE],'SYNTHESE CAMION'!$B$4:$B$171,T_TRAVEAUX[TRANSACTION],"SORTIE")</f>
        <v>0</v>
      </c>
      <c r="J8" s="54">
        <f>SUMIFS(T_TRAVEAUX[PRIX / U],T_TRAVEAUX[MOIS2],'SYNTHESE CAMION'!$D$3:$O$3,T_TRAVEAUX[DESTINATAIRE],'SYNTHESE CAMION'!$B$4:$B$171,T_TRAVEAUX[TRANSACTION],"SORTIE")</f>
        <v>0</v>
      </c>
      <c r="K8" s="54">
        <f>SUMIFS(T_TRAVEAUX[PRIX / U],T_TRAVEAUX[MOIS2],'SYNTHESE CAMION'!$D$3:$O$3,T_TRAVEAUX[DESTINATAIRE],'SYNTHESE CAMION'!$B$4:$B$171,T_TRAVEAUX[TRANSACTION],"SORTIE")</f>
        <v>100000</v>
      </c>
      <c r="L8" s="54">
        <f>SUMIFS(T_TRAVEAUX[PRIX / U],T_TRAVEAUX[MOIS2],'SYNTHESE CAMION'!$D$3:$O$3,T_TRAVEAUX[DESTINATAIRE],'SYNTHESE CAMION'!$B$4:$B$171,T_TRAVEAUX[TRANSACTION],"SORTIE")</f>
        <v>1500</v>
      </c>
      <c r="M8" s="54">
        <f>SUMIFS(T_TRAVEAUX[PRIX / U],T_TRAVEAUX[MOIS2],'SYNTHESE CAMION'!$D$3:$O$3,T_TRAVEAUX[DESTINATAIRE],'SYNTHESE CAMION'!$B$4:$B$171,T_TRAVEAUX[TRANSACTION],"SORTIE")</f>
        <v>0</v>
      </c>
      <c r="N8" s="54">
        <f>SUMIFS(T_TRAVEAUX[PRIX / U],T_TRAVEAUX[MOIS2],'SYNTHESE CAMION'!$D$3:$O$3,T_TRAVEAUX[DESTINATAIRE],'SYNTHESE CAMION'!$B$4:$B$171,T_TRAVEAUX[TRANSACTION],"SORTIE")</f>
        <v>40000</v>
      </c>
      <c r="O8" s="54">
        <f>SUMIFS(T_TRAVEAUX[PRIX / U],T_TRAVEAUX[MOIS2],'SYNTHESE CAMION'!$D$3:$O$3,T_TRAVEAUX[DESTINATAIRE],'SYNTHESE CAMION'!$B$4:$B$171,T_TRAVEAUX[TRANSACTION],"SORTIE")</f>
        <v>0</v>
      </c>
      <c r="P8" s="56">
        <f t="shared" si="0"/>
        <v>165500</v>
      </c>
    </row>
    <row r="9" spans="1:16" x14ac:dyDescent="0.2">
      <c r="A9" s="57">
        <v>6</v>
      </c>
      <c r="B9" s="58" t="s">
        <v>34</v>
      </c>
      <c r="C9" s="58" t="s">
        <v>959</v>
      </c>
      <c r="D9" s="54">
        <f>SUMIFS(T_TRAVEAUX[PRIX / U],T_TRAVEAUX[MOIS2],'SYNTHESE CAMION'!$D$3:$O$3,T_TRAVEAUX[DESTINATAIRE],'SYNTHESE CAMION'!$B$4:$B$171,T_TRAVEAUX[TRANSACTION],"SORTIE")</f>
        <v>0</v>
      </c>
      <c r="E9" s="54">
        <f>SUMIFS(T_TRAVEAUX[PRIX / U],T_TRAVEAUX[MOIS2],'SYNTHESE CAMION'!$D$3:$O$3,T_TRAVEAUX[DESTINATAIRE],'SYNTHESE CAMION'!$B$4:$B$171,T_TRAVEAUX[TRANSACTION],"SORTIE")</f>
        <v>334000</v>
      </c>
      <c r="F9" s="54">
        <f>SUMIFS(T_TRAVEAUX[PRIX / U],T_TRAVEAUX[MOIS2],'SYNTHESE CAMION'!$D$3:$O$3,T_TRAVEAUX[DESTINATAIRE],'SYNTHESE CAMION'!$B$4:$B$171,T_TRAVEAUX[TRANSACTION],"SORTIE")</f>
        <v>0</v>
      </c>
      <c r="G9" s="54">
        <f>SUMIFS(T_TRAVEAUX[PRIX / U],T_TRAVEAUX[MOIS2],'SYNTHESE CAMION'!$D$3:$O$3,T_TRAVEAUX[DESTINATAIRE],'SYNTHESE CAMION'!$B$4:$B$171,T_TRAVEAUX[TRANSACTION],"SORTIE")</f>
        <v>35000</v>
      </c>
      <c r="H9" s="54">
        <f>SUMIFS(T_TRAVEAUX[PRIX / U],T_TRAVEAUX[MOIS2],'SYNTHESE CAMION'!$D$3:$O$3,T_TRAVEAUX[DESTINATAIRE],'SYNTHESE CAMION'!$B$4:$B$171,T_TRAVEAUX[TRANSACTION],"SORTIE")</f>
        <v>0</v>
      </c>
      <c r="I9" s="54">
        <f>SUMIFS(T_TRAVEAUX[PRIX / U],T_TRAVEAUX[MOIS2],'SYNTHESE CAMION'!$D$3:$O$3,T_TRAVEAUX[DESTINATAIRE],'SYNTHESE CAMION'!$B$4:$B$171,T_TRAVEAUX[TRANSACTION],"SORTIE")</f>
        <v>0</v>
      </c>
      <c r="J9" s="54">
        <f>SUMIFS(T_TRAVEAUX[PRIX / U],T_TRAVEAUX[MOIS2],'SYNTHESE CAMION'!$D$3:$O$3,T_TRAVEAUX[DESTINATAIRE],'SYNTHESE CAMION'!$B$4:$B$171,T_TRAVEAUX[TRANSACTION],"SORTIE")</f>
        <v>0</v>
      </c>
      <c r="K9" s="54">
        <f>SUMIFS(T_TRAVEAUX[PRIX / U],T_TRAVEAUX[MOIS2],'SYNTHESE CAMION'!$D$3:$O$3,T_TRAVEAUX[DESTINATAIRE],'SYNTHESE CAMION'!$B$4:$B$171,T_TRAVEAUX[TRANSACTION],"SORTIE")</f>
        <v>20000</v>
      </c>
      <c r="L9" s="54">
        <f>SUMIFS(T_TRAVEAUX[PRIX / U],T_TRAVEAUX[MOIS2],'SYNTHESE CAMION'!$D$3:$O$3,T_TRAVEAUX[DESTINATAIRE],'SYNTHESE CAMION'!$B$4:$B$171,T_TRAVEAUX[TRANSACTION],"SORTIE")</f>
        <v>0</v>
      </c>
      <c r="M9" s="54">
        <f>SUMIFS(T_TRAVEAUX[PRIX / U],T_TRAVEAUX[MOIS2],'SYNTHESE CAMION'!$D$3:$O$3,T_TRAVEAUX[DESTINATAIRE],'SYNTHESE CAMION'!$B$4:$B$171,T_TRAVEAUX[TRANSACTION],"SORTIE")</f>
        <v>0</v>
      </c>
      <c r="N9" s="54">
        <f>SUMIFS(T_TRAVEAUX[PRIX / U],T_TRAVEAUX[MOIS2],'SYNTHESE CAMION'!$D$3:$O$3,T_TRAVEAUX[DESTINATAIRE],'SYNTHESE CAMION'!$B$4:$B$171,T_TRAVEAUX[TRANSACTION],"SORTIE")</f>
        <v>0</v>
      </c>
      <c r="O9" s="54">
        <f>SUMIFS(T_TRAVEAUX[PRIX / U],T_TRAVEAUX[MOIS2],'SYNTHESE CAMION'!$D$3:$O$3,T_TRAVEAUX[DESTINATAIRE],'SYNTHESE CAMION'!$B$4:$B$171,T_TRAVEAUX[TRANSACTION],"SORTIE")</f>
        <v>0</v>
      </c>
      <c r="P9" s="56">
        <f t="shared" si="0"/>
        <v>389000</v>
      </c>
    </row>
    <row r="10" spans="1:16" x14ac:dyDescent="0.2">
      <c r="A10" s="51">
        <v>7</v>
      </c>
      <c r="B10" s="59" t="s">
        <v>442</v>
      </c>
      <c r="C10" s="53" t="s">
        <v>1716</v>
      </c>
      <c r="D10" s="54">
        <f>SUMIFS(T_TRAVEAUX[PRIX / U],T_TRAVEAUX[MOIS2],'SYNTHESE CAMION'!$D$3:$O$3,T_TRAVEAUX[DESTINATAIRE],'SYNTHESE CAMION'!$B$4:$B$171,T_TRAVEAUX[TRANSACTION],"SORTIE")</f>
        <v>58000</v>
      </c>
      <c r="E10" s="54">
        <f>SUMIFS(T_TRAVEAUX[PRIX / U],T_TRAVEAUX[MOIS2],'SYNTHESE CAMION'!$D$3:$O$3,T_TRAVEAUX[DESTINATAIRE],'SYNTHESE CAMION'!$B$4:$B$171,T_TRAVEAUX[TRANSACTION],"SORTIE")</f>
        <v>0</v>
      </c>
      <c r="F10" s="54">
        <f>SUMIFS(T_TRAVEAUX[PRIX / U],T_TRAVEAUX[MOIS2],'SYNTHESE CAMION'!$D$3:$O$3,T_TRAVEAUX[DESTINATAIRE],'SYNTHESE CAMION'!$B$4:$B$171,T_TRAVEAUX[TRANSACTION],"SORTIE")</f>
        <v>0</v>
      </c>
      <c r="G10" s="54">
        <f>SUMIFS(T_TRAVEAUX[PRIX / U],T_TRAVEAUX[MOIS2],'SYNTHESE CAMION'!$D$3:$O$3,T_TRAVEAUX[DESTINATAIRE],'SYNTHESE CAMION'!$B$4:$B$171,T_TRAVEAUX[TRANSACTION],"SORTIE")</f>
        <v>10000</v>
      </c>
      <c r="H10" s="54">
        <f>SUMIFS(T_TRAVEAUX[PRIX / U],T_TRAVEAUX[MOIS2],'SYNTHESE CAMION'!$D$3:$O$3,T_TRAVEAUX[DESTINATAIRE],'SYNTHESE CAMION'!$B$4:$B$171,T_TRAVEAUX[TRANSACTION],"SORTIE")</f>
        <v>0</v>
      </c>
      <c r="I10" s="54">
        <f>SUMIFS(T_TRAVEAUX[PRIX / U],T_TRAVEAUX[MOIS2],'SYNTHESE CAMION'!$D$3:$O$3,T_TRAVEAUX[DESTINATAIRE],'SYNTHESE CAMION'!$B$4:$B$171,T_TRAVEAUX[TRANSACTION],"SORTIE")</f>
        <v>10000</v>
      </c>
      <c r="J10" s="54">
        <f>SUMIFS(T_TRAVEAUX[PRIX / U],T_TRAVEAUX[MOIS2],'SYNTHESE CAMION'!$D$3:$O$3,T_TRAVEAUX[DESTINATAIRE],'SYNTHESE CAMION'!$B$4:$B$171,T_TRAVEAUX[TRANSACTION],"SORTIE")</f>
        <v>167000</v>
      </c>
      <c r="K10" s="54">
        <f>SUMIFS(T_TRAVEAUX[PRIX / U],T_TRAVEAUX[MOIS2],'SYNTHESE CAMION'!$D$3:$O$3,T_TRAVEAUX[DESTINATAIRE],'SYNTHESE CAMION'!$B$4:$B$171,T_TRAVEAUX[TRANSACTION],"SORTIE")</f>
        <v>15000</v>
      </c>
      <c r="L10" s="54">
        <f>SUMIFS(T_TRAVEAUX[PRIX / U],T_TRAVEAUX[MOIS2],'SYNTHESE CAMION'!$D$3:$O$3,T_TRAVEAUX[DESTINATAIRE],'SYNTHESE CAMION'!$B$4:$B$171,T_TRAVEAUX[TRANSACTION],"SORTIE")</f>
        <v>55000</v>
      </c>
      <c r="M10" s="54">
        <f>SUMIFS(T_TRAVEAUX[PRIX / U],T_TRAVEAUX[MOIS2],'SYNTHESE CAMION'!$D$3:$O$3,T_TRAVEAUX[DESTINATAIRE],'SYNTHESE CAMION'!$B$4:$B$171,T_TRAVEAUX[TRANSACTION],"SORTIE")</f>
        <v>80000</v>
      </c>
      <c r="N10" s="54">
        <f>SUMIFS(T_TRAVEAUX[PRIX / U],T_TRAVEAUX[MOIS2],'SYNTHESE CAMION'!$D$3:$O$3,T_TRAVEAUX[DESTINATAIRE],'SYNTHESE CAMION'!$B$4:$B$171,T_TRAVEAUX[TRANSACTION],"SORTIE")</f>
        <v>0</v>
      </c>
      <c r="O10" s="54">
        <f>SUMIFS(T_TRAVEAUX[PRIX / U],T_TRAVEAUX[MOIS2],'SYNTHESE CAMION'!$D$3:$O$3,T_TRAVEAUX[DESTINATAIRE],'SYNTHESE CAMION'!$B$4:$B$171,T_TRAVEAUX[TRANSACTION],"SORTIE")</f>
        <v>0</v>
      </c>
      <c r="P10" s="56">
        <f t="shared" si="0"/>
        <v>395000</v>
      </c>
    </row>
    <row r="11" spans="1:16" x14ac:dyDescent="0.2">
      <c r="A11" s="57">
        <v>8</v>
      </c>
      <c r="B11" s="58" t="s">
        <v>155</v>
      </c>
      <c r="C11" s="53" t="s">
        <v>1716</v>
      </c>
      <c r="D11" s="54">
        <f>SUMIFS(T_TRAVEAUX[PRIX / U],T_TRAVEAUX[MOIS2],'SYNTHESE CAMION'!$D$3:$O$3,T_TRAVEAUX[DESTINATAIRE],'SYNTHESE CAMION'!$B$4:$B$171,T_TRAVEAUX[TRANSACTION],"SORTIE")</f>
        <v>0</v>
      </c>
      <c r="E11" s="54">
        <f>SUMIFS(T_TRAVEAUX[PRIX / U],T_TRAVEAUX[MOIS2],'SYNTHESE CAMION'!$D$3:$O$3,T_TRAVEAUX[DESTINATAIRE],'SYNTHESE CAMION'!$B$4:$B$171,T_TRAVEAUX[TRANSACTION],"SORTIE")</f>
        <v>0</v>
      </c>
      <c r="F11" s="54">
        <f>SUMIFS(T_TRAVEAUX[PRIX / U],T_TRAVEAUX[MOIS2],'SYNTHESE CAMION'!$D$3:$O$3,T_TRAVEAUX[DESTINATAIRE],'SYNTHESE CAMION'!$B$4:$B$171,T_TRAVEAUX[TRANSACTION],"SORTIE")</f>
        <v>0</v>
      </c>
      <c r="G11" s="54">
        <f>SUMIFS(T_TRAVEAUX[PRIX / U],T_TRAVEAUX[MOIS2],'SYNTHESE CAMION'!$D$3:$O$3,T_TRAVEAUX[DESTINATAIRE],'SYNTHESE CAMION'!$B$4:$B$171,T_TRAVEAUX[TRANSACTION],"SORTIE")</f>
        <v>0</v>
      </c>
      <c r="H11" s="54">
        <f>SUMIFS(T_TRAVEAUX[PRIX / U],T_TRAVEAUX[MOIS2],'SYNTHESE CAMION'!$D$3:$O$3,T_TRAVEAUX[DESTINATAIRE],'SYNTHESE CAMION'!$B$4:$B$171,T_TRAVEAUX[TRANSACTION],"SORTIE")</f>
        <v>0</v>
      </c>
      <c r="I11" s="54">
        <f>SUMIFS(T_TRAVEAUX[PRIX / U],T_TRAVEAUX[MOIS2],'SYNTHESE CAMION'!$D$3:$O$3,T_TRAVEAUX[DESTINATAIRE],'SYNTHESE CAMION'!$B$4:$B$171,T_TRAVEAUX[TRANSACTION],"SORTIE")</f>
        <v>0</v>
      </c>
      <c r="J11" s="54">
        <f>SUMIFS(T_TRAVEAUX[PRIX / U],T_TRAVEAUX[MOIS2],'SYNTHESE CAMION'!$D$3:$O$3,T_TRAVEAUX[DESTINATAIRE],'SYNTHESE CAMION'!$B$4:$B$171,T_TRAVEAUX[TRANSACTION],"SORTIE")</f>
        <v>40000</v>
      </c>
      <c r="K11" s="54">
        <f>SUMIFS(T_TRAVEAUX[PRIX / U],T_TRAVEAUX[MOIS2],'SYNTHESE CAMION'!$D$3:$O$3,T_TRAVEAUX[DESTINATAIRE],'SYNTHESE CAMION'!$B$4:$B$171,T_TRAVEAUX[TRANSACTION],"SORTIE")</f>
        <v>0</v>
      </c>
      <c r="L11" s="54">
        <f>SUMIFS(T_TRAVEAUX[PRIX / U],T_TRAVEAUX[MOIS2],'SYNTHESE CAMION'!$D$3:$O$3,T_TRAVEAUX[DESTINATAIRE],'SYNTHESE CAMION'!$B$4:$B$171,T_TRAVEAUX[TRANSACTION],"SORTIE")</f>
        <v>0</v>
      </c>
      <c r="M11" s="54">
        <f>SUMIFS(T_TRAVEAUX[PRIX / U],T_TRAVEAUX[MOIS2],'SYNTHESE CAMION'!$D$3:$O$3,T_TRAVEAUX[DESTINATAIRE],'SYNTHESE CAMION'!$B$4:$B$171,T_TRAVEAUX[TRANSACTION],"SORTIE")</f>
        <v>246667</v>
      </c>
      <c r="N11" s="54">
        <f>SUMIFS(T_TRAVEAUX[PRIX / U],T_TRAVEAUX[MOIS2],'SYNTHESE CAMION'!$D$3:$O$3,T_TRAVEAUX[DESTINATAIRE],'SYNTHESE CAMION'!$B$4:$B$171,T_TRAVEAUX[TRANSACTION],"SORTIE")</f>
        <v>400000</v>
      </c>
      <c r="O11" s="54">
        <f>SUMIFS(T_TRAVEAUX[PRIX / U],T_TRAVEAUX[MOIS2],'SYNTHESE CAMION'!$D$3:$O$3,T_TRAVEAUX[DESTINATAIRE],'SYNTHESE CAMION'!$B$4:$B$171,T_TRAVEAUX[TRANSACTION],"SORTIE")</f>
        <v>0</v>
      </c>
      <c r="P11" s="56">
        <f t="shared" si="0"/>
        <v>686667</v>
      </c>
    </row>
    <row r="12" spans="1:16" x14ac:dyDescent="0.2">
      <c r="A12" s="51">
        <v>9</v>
      </c>
      <c r="B12" s="58" t="s">
        <v>587</v>
      </c>
      <c r="C12" s="53" t="s">
        <v>1716</v>
      </c>
      <c r="D12" s="54">
        <f>SUMIFS(T_TRAVEAUX[PRIX / U],T_TRAVEAUX[MOIS2],'SYNTHESE CAMION'!$D$3:$O$3,T_TRAVEAUX[DESTINATAIRE],'SYNTHESE CAMION'!$B$4:$B$171,T_TRAVEAUX[TRANSACTION],"SORTIE")</f>
        <v>22000</v>
      </c>
      <c r="E12" s="54">
        <f>SUMIFS(T_TRAVEAUX[PRIX / U],T_TRAVEAUX[MOIS2],'SYNTHESE CAMION'!$D$3:$O$3,T_TRAVEAUX[DESTINATAIRE],'SYNTHESE CAMION'!$B$4:$B$171,T_TRAVEAUX[TRANSACTION],"SORTIE")</f>
        <v>35000</v>
      </c>
      <c r="F12" s="54">
        <f>SUMIFS(T_TRAVEAUX[PRIX / U],T_TRAVEAUX[MOIS2],'SYNTHESE CAMION'!$D$3:$O$3,T_TRAVEAUX[DESTINATAIRE],'SYNTHESE CAMION'!$B$4:$B$171,T_TRAVEAUX[TRANSACTION],"SORTIE")</f>
        <v>0</v>
      </c>
      <c r="G12" s="54">
        <f>SUMIFS(T_TRAVEAUX[PRIX / U],T_TRAVEAUX[MOIS2],'SYNTHESE CAMION'!$D$3:$O$3,T_TRAVEAUX[DESTINATAIRE],'SYNTHESE CAMION'!$B$4:$B$171,T_TRAVEAUX[TRANSACTION],"SORTIE")</f>
        <v>0</v>
      </c>
      <c r="H12" s="54">
        <f>SUMIFS(T_TRAVEAUX[PRIX / U],T_TRAVEAUX[MOIS2],'SYNTHESE CAMION'!$D$3:$O$3,T_TRAVEAUX[DESTINATAIRE],'SYNTHESE CAMION'!$B$4:$B$171,T_TRAVEAUX[TRANSACTION],"SORTIE")</f>
        <v>0</v>
      </c>
      <c r="I12" s="54">
        <f>SUMIFS(T_TRAVEAUX[PRIX / U],T_TRAVEAUX[MOIS2],'SYNTHESE CAMION'!$D$3:$O$3,T_TRAVEAUX[DESTINATAIRE],'SYNTHESE CAMION'!$B$4:$B$171,T_TRAVEAUX[TRANSACTION],"SORTIE")</f>
        <v>0</v>
      </c>
      <c r="J12" s="54">
        <f>SUMIFS(T_TRAVEAUX[PRIX / U],T_TRAVEAUX[MOIS2],'SYNTHESE CAMION'!$D$3:$O$3,T_TRAVEAUX[DESTINATAIRE],'SYNTHESE CAMION'!$B$4:$B$171,T_TRAVEAUX[TRANSACTION],"SORTIE")</f>
        <v>0</v>
      </c>
      <c r="K12" s="54">
        <f>SUMIFS(T_TRAVEAUX[PRIX / U],T_TRAVEAUX[MOIS2],'SYNTHESE CAMION'!$D$3:$O$3,T_TRAVEAUX[DESTINATAIRE],'SYNTHESE CAMION'!$B$4:$B$171,T_TRAVEAUX[TRANSACTION],"SORTIE")</f>
        <v>3000</v>
      </c>
      <c r="L12" s="54">
        <f>SUMIFS(T_TRAVEAUX[PRIX / U],T_TRAVEAUX[MOIS2],'SYNTHESE CAMION'!$D$3:$O$3,T_TRAVEAUX[DESTINATAIRE],'SYNTHESE CAMION'!$B$4:$B$171,T_TRAVEAUX[TRANSACTION],"SORTIE")</f>
        <v>0</v>
      </c>
      <c r="M12" s="54">
        <f>SUMIFS(T_TRAVEAUX[PRIX / U],T_TRAVEAUX[MOIS2],'SYNTHESE CAMION'!$D$3:$O$3,T_TRAVEAUX[DESTINATAIRE],'SYNTHESE CAMION'!$B$4:$B$171,T_TRAVEAUX[TRANSACTION],"SORTIE")</f>
        <v>0</v>
      </c>
      <c r="N12" s="54">
        <f>SUMIFS(T_TRAVEAUX[PRIX / U],T_TRAVEAUX[MOIS2],'SYNTHESE CAMION'!$D$3:$O$3,T_TRAVEAUX[DESTINATAIRE],'SYNTHESE CAMION'!$B$4:$B$171,T_TRAVEAUX[TRANSACTION],"SORTIE")</f>
        <v>0</v>
      </c>
      <c r="O12" s="54">
        <f>SUMIFS(T_TRAVEAUX[PRIX / U],T_TRAVEAUX[MOIS2],'SYNTHESE CAMION'!$D$3:$O$3,T_TRAVEAUX[DESTINATAIRE],'SYNTHESE CAMION'!$B$4:$B$171,T_TRAVEAUX[TRANSACTION],"SORTIE")</f>
        <v>0</v>
      </c>
      <c r="P12" s="56">
        <f t="shared" si="0"/>
        <v>60000</v>
      </c>
    </row>
    <row r="13" spans="1:16" x14ac:dyDescent="0.2">
      <c r="A13" s="57">
        <v>10</v>
      </c>
      <c r="B13" s="58" t="s">
        <v>145</v>
      </c>
      <c r="C13" s="58" t="s">
        <v>959</v>
      </c>
      <c r="D13" s="54">
        <f>SUMIFS(T_TRAVEAUX[PRIX / U],T_TRAVEAUX[MOIS2],'SYNTHESE CAMION'!$D$3:$O$3,T_TRAVEAUX[DESTINATAIRE],'SYNTHESE CAMION'!$B$4:$B$171,T_TRAVEAUX[TRANSACTION],"SORTIE")</f>
        <v>0</v>
      </c>
      <c r="E13" s="54">
        <f>SUMIFS(T_TRAVEAUX[PRIX / U],T_TRAVEAUX[MOIS2],'SYNTHESE CAMION'!$D$3:$O$3,T_TRAVEAUX[DESTINATAIRE],'SYNTHESE CAMION'!$B$4:$B$171,T_TRAVEAUX[TRANSACTION],"SORTIE")</f>
        <v>0</v>
      </c>
      <c r="F13" s="54">
        <f>SUMIFS(T_TRAVEAUX[PRIX / U],T_TRAVEAUX[MOIS2],'SYNTHESE CAMION'!$D$3:$O$3,T_TRAVEAUX[DESTINATAIRE],'SYNTHESE CAMION'!$B$4:$B$171,T_TRAVEAUX[TRANSACTION],"SORTIE")</f>
        <v>0</v>
      </c>
      <c r="G13" s="54">
        <f>SUMIFS(T_TRAVEAUX[PRIX / U],T_TRAVEAUX[MOIS2],'SYNTHESE CAMION'!$D$3:$O$3,T_TRAVEAUX[DESTINATAIRE],'SYNTHESE CAMION'!$B$4:$B$171,T_TRAVEAUX[TRANSACTION],"SORTIE")</f>
        <v>0</v>
      </c>
      <c r="H13" s="54">
        <f>SUMIFS(T_TRAVEAUX[PRIX / U],T_TRAVEAUX[MOIS2],'SYNTHESE CAMION'!$D$3:$O$3,T_TRAVEAUX[DESTINATAIRE],'SYNTHESE CAMION'!$B$4:$B$171,T_TRAVEAUX[TRANSACTION],"SORTIE")</f>
        <v>0</v>
      </c>
      <c r="I13" s="54">
        <f>SUMIFS(T_TRAVEAUX[PRIX / U],T_TRAVEAUX[MOIS2],'SYNTHESE CAMION'!$D$3:$O$3,T_TRAVEAUX[DESTINATAIRE],'SYNTHESE CAMION'!$B$4:$B$171,T_TRAVEAUX[TRANSACTION],"SORTIE")</f>
        <v>0</v>
      </c>
      <c r="J13" s="54">
        <f>SUMIFS(T_TRAVEAUX[PRIX / U],T_TRAVEAUX[MOIS2],'SYNTHESE CAMION'!$D$3:$O$3,T_TRAVEAUX[DESTINATAIRE],'SYNTHESE CAMION'!$B$4:$B$171,T_TRAVEAUX[TRANSACTION],"SORTIE")</f>
        <v>0</v>
      </c>
      <c r="K13" s="54">
        <f>SUMIFS(T_TRAVEAUX[PRIX / U],T_TRAVEAUX[MOIS2],'SYNTHESE CAMION'!$D$3:$O$3,T_TRAVEAUX[DESTINATAIRE],'SYNTHESE CAMION'!$B$4:$B$171,T_TRAVEAUX[TRANSACTION],"SORTIE")</f>
        <v>0</v>
      </c>
      <c r="L13" s="54">
        <f>SUMIFS(T_TRAVEAUX[PRIX / U],T_TRAVEAUX[MOIS2],'SYNTHESE CAMION'!$D$3:$O$3,T_TRAVEAUX[DESTINATAIRE],'SYNTHESE CAMION'!$B$4:$B$171,T_TRAVEAUX[TRANSACTION],"SORTIE")</f>
        <v>0</v>
      </c>
      <c r="M13" s="54">
        <f>SUMIFS(T_TRAVEAUX[PRIX / U],T_TRAVEAUX[MOIS2],'SYNTHESE CAMION'!$D$3:$O$3,T_TRAVEAUX[DESTINATAIRE],'SYNTHESE CAMION'!$B$4:$B$171,T_TRAVEAUX[TRANSACTION],"SORTIE")</f>
        <v>24000</v>
      </c>
      <c r="N13" s="54">
        <f>SUMIFS(T_TRAVEAUX[PRIX / U],T_TRAVEAUX[MOIS2],'SYNTHESE CAMION'!$D$3:$O$3,T_TRAVEAUX[DESTINATAIRE],'SYNTHESE CAMION'!$B$4:$B$171,T_TRAVEAUX[TRANSACTION],"SORTIE")</f>
        <v>0</v>
      </c>
      <c r="O13" s="54">
        <f>SUMIFS(T_TRAVEAUX[PRIX / U],T_TRAVEAUX[MOIS2],'SYNTHESE CAMION'!$D$3:$O$3,T_TRAVEAUX[DESTINATAIRE],'SYNTHESE CAMION'!$B$4:$B$171,T_TRAVEAUX[TRANSACTION],"SORTIE")</f>
        <v>0</v>
      </c>
      <c r="P13" s="56">
        <f t="shared" si="0"/>
        <v>24000</v>
      </c>
    </row>
    <row r="14" spans="1:16" x14ac:dyDescent="0.2">
      <c r="A14" s="51">
        <v>11</v>
      </c>
      <c r="B14" s="58" t="s">
        <v>52</v>
      </c>
      <c r="C14" s="58" t="s">
        <v>959</v>
      </c>
      <c r="D14" s="54">
        <f>SUMIFS(T_TRAVEAUX[PRIX / U],T_TRAVEAUX[MOIS2],'SYNTHESE CAMION'!$D$3:$O$3,T_TRAVEAUX[DESTINATAIRE],'SYNTHESE CAMION'!$B$4:$B$171,T_TRAVEAUX[TRANSACTION],"SORTIE")</f>
        <v>508500</v>
      </c>
      <c r="E14" s="54">
        <f>SUMIFS(T_TRAVEAUX[PRIX / U],T_TRAVEAUX[MOIS2],'SYNTHESE CAMION'!$D$3:$O$3,T_TRAVEAUX[DESTINATAIRE],'SYNTHESE CAMION'!$B$4:$B$171,T_TRAVEAUX[TRANSACTION],"SORTIE")</f>
        <v>0</v>
      </c>
      <c r="F14" s="54">
        <f>SUMIFS(T_TRAVEAUX[PRIX / U],T_TRAVEAUX[MOIS2],'SYNTHESE CAMION'!$D$3:$O$3,T_TRAVEAUX[DESTINATAIRE],'SYNTHESE CAMION'!$B$4:$B$171,T_TRAVEAUX[TRANSACTION],"SORTIE")</f>
        <v>65000</v>
      </c>
      <c r="G14" s="54">
        <f>SUMIFS(T_TRAVEAUX[PRIX / U],T_TRAVEAUX[MOIS2],'SYNTHESE CAMION'!$D$3:$O$3,T_TRAVEAUX[DESTINATAIRE],'SYNTHESE CAMION'!$B$4:$B$171,T_TRAVEAUX[TRANSACTION],"SORTIE")</f>
        <v>25000</v>
      </c>
      <c r="H14" s="54">
        <f>SUMIFS(T_TRAVEAUX[PRIX / U],T_TRAVEAUX[MOIS2],'SYNTHESE CAMION'!$D$3:$O$3,T_TRAVEAUX[DESTINATAIRE],'SYNTHESE CAMION'!$B$4:$B$171,T_TRAVEAUX[TRANSACTION],"SORTIE")</f>
        <v>0</v>
      </c>
      <c r="I14" s="54">
        <f>SUMIFS(T_TRAVEAUX[PRIX / U],T_TRAVEAUX[MOIS2],'SYNTHESE CAMION'!$D$3:$O$3,T_TRAVEAUX[DESTINATAIRE],'SYNTHESE CAMION'!$B$4:$B$171,T_TRAVEAUX[TRANSACTION],"SORTIE")</f>
        <v>0</v>
      </c>
      <c r="J14" s="54">
        <f>SUMIFS(T_TRAVEAUX[PRIX / U],T_TRAVEAUX[MOIS2],'SYNTHESE CAMION'!$D$3:$O$3,T_TRAVEAUX[DESTINATAIRE],'SYNTHESE CAMION'!$B$4:$B$171,T_TRAVEAUX[TRANSACTION],"SORTIE")</f>
        <v>51000</v>
      </c>
      <c r="K14" s="54">
        <f>SUMIFS(T_TRAVEAUX[PRIX / U],T_TRAVEAUX[MOIS2],'SYNTHESE CAMION'!$D$3:$O$3,T_TRAVEAUX[DESTINATAIRE],'SYNTHESE CAMION'!$B$4:$B$171,T_TRAVEAUX[TRANSACTION],"SORTIE")</f>
        <v>343500</v>
      </c>
      <c r="L14" s="54">
        <f>SUMIFS(T_TRAVEAUX[PRIX / U],T_TRAVEAUX[MOIS2],'SYNTHESE CAMION'!$D$3:$O$3,T_TRAVEAUX[DESTINATAIRE],'SYNTHESE CAMION'!$B$4:$B$171,T_TRAVEAUX[TRANSACTION],"SORTIE")</f>
        <v>0</v>
      </c>
      <c r="M14" s="54">
        <f>SUMIFS(T_TRAVEAUX[PRIX / U],T_TRAVEAUX[MOIS2],'SYNTHESE CAMION'!$D$3:$O$3,T_TRAVEAUX[DESTINATAIRE],'SYNTHESE CAMION'!$B$4:$B$171,T_TRAVEAUX[TRANSACTION],"SORTIE")</f>
        <v>0</v>
      </c>
      <c r="N14" s="54">
        <f>SUMIFS(T_TRAVEAUX[PRIX / U],T_TRAVEAUX[MOIS2],'SYNTHESE CAMION'!$D$3:$O$3,T_TRAVEAUX[DESTINATAIRE],'SYNTHESE CAMION'!$B$4:$B$171,T_TRAVEAUX[TRANSACTION],"SORTIE")</f>
        <v>0</v>
      </c>
      <c r="O14" s="54">
        <f>SUMIFS(T_TRAVEAUX[PRIX / U],T_TRAVEAUX[MOIS2],'SYNTHESE CAMION'!$D$3:$O$3,T_TRAVEAUX[DESTINATAIRE],'SYNTHESE CAMION'!$B$4:$B$171,T_TRAVEAUX[TRANSACTION],"SORTIE")</f>
        <v>0</v>
      </c>
      <c r="P14" s="56">
        <f t="shared" si="0"/>
        <v>993000</v>
      </c>
    </row>
    <row r="15" spans="1:16" x14ac:dyDescent="0.2">
      <c r="A15" s="57">
        <v>12</v>
      </c>
      <c r="B15" s="58" t="s">
        <v>215</v>
      </c>
      <c r="C15" s="58" t="s">
        <v>959</v>
      </c>
      <c r="D15" s="54">
        <f>SUMIFS(T_TRAVEAUX[PRIX / U],T_TRAVEAUX[MOIS2],'SYNTHESE CAMION'!$D$3:$O$3,T_TRAVEAUX[DESTINATAIRE],'SYNTHESE CAMION'!$B$4:$B$171,T_TRAVEAUX[TRANSACTION],"SORTIE")</f>
        <v>74000</v>
      </c>
      <c r="E15" s="54">
        <f>SUMIFS(T_TRAVEAUX[PRIX / U],T_TRAVEAUX[MOIS2],'SYNTHESE CAMION'!$D$3:$O$3,T_TRAVEAUX[DESTINATAIRE],'SYNTHESE CAMION'!$B$4:$B$171,T_TRAVEAUX[TRANSACTION],"SORTIE")</f>
        <v>0</v>
      </c>
      <c r="F15" s="54">
        <f>SUMIFS(T_TRAVEAUX[PRIX / U],T_TRAVEAUX[MOIS2],'SYNTHESE CAMION'!$D$3:$O$3,T_TRAVEAUX[DESTINATAIRE],'SYNTHESE CAMION'!$B$4:$B$171,T_TRAVEAUX[TRANSACTION],"SORTIE")</f>
        <v>0</v>
      </c>
      <c r="G15" s="54">
        <f>SUMIFS(T_TRAVEAUX[PRIX / U],T_TRAVEAUX[MOIS2],'SYNTHESE CAMION'!$D$3:$O$3,T_TRAVEAUX[DESTINATAIRE],'SYNTHESE CAMION'!$B$4:$B$171,T_TRAVEAUX[TRANSACTION],"SORTIE")</f>
        <v>0</v>
      </c>
      <c r="H15" s="54">
        <f>SUMIFS(T_TRAVEAUX[PRIX / U],T_TRAVEAUX[MOIS2],'SYNTHESE CAMION'!$D$3:$O$3,T_TRAVEAUX[DESTINATAIRE],'SYNTHESE CAMION'!$B$4:$B$171,T_TRAVEAUX[TRANSACTION],"SORTIE")</f>
        <v>0</v>
      </c>
      <c r="I15" s="54">
        <f>SUMIFS(T_TRAVEAUX[PRIX / U],T_TRAVEAUX[MOIS2],'SYNTHESE CAMION'!$D$3:$O$3,T_TRAVEAUX[DESTINATAIRE],'SYNTHESE CAMION'!$B$4:$B$171,T_TRAVEAUX[TRANSACTION],"SORTIE")</f>
        <v>0</v>
      </c>
      <c r="J15" s="54">
        <f>SUMIFS(T_TRAVEAUX[PRIX / U],T_TRAVEAUX[MOIS2],'SYNTHESE CAMION'!$D$3:$O$3,T_TRAVEAUX[DESTINATAIRE],'SYNTHESE CAMION'!$B$4:$B$171,T_TRAVEAUX[TRANSACTION],"SORTIE")</f>
        <v>0</v>
      </c>
      <c r="K15" s="54">
        <f>SUMIFS(T_TRAVEAUX[PRIX / U],T_TRAVEAUX[MOIS2],'SYNTHESE CAMION'!$D$3:$O$3,T_TRAVEAUX[DESTINATAIRE],'SYNTHESE CAMION'!$B$4:$B$171,T_TRAVEAUX[TRANSACTION],"SORTIE")</f>
        <v>0</v>
      </c>
      <c r="L15" s="54">
        <f>SUMIFS(T_TRAVEAUX[PRIX / U],T_TRAVEAUX[MOIS2],'SYNTHESE CAMION'!$D$3:$O$3,T_TRAVEAUX[DESTINATAIRE],'SYNTHESE CAMION'!$B$4:$B$171,T_TRAVEAUX[TRANSACTION],"SORTIE")</f>
        <v>25000</v>
      </c>
      <c r="M15" s="54">
        <f>SUMIFS(T_TRAVEAUX[PRIX / U],T_TRAVEAUX[MOIS2],'SYNTHESE CAMION'!$D$3:$O$3,T_TRAVEAUX[DESTINATAIRE],'SYNTHESE CAMION'!$B$4:$B$171,T_TRAVEAUX[TRANSACTION],"SORTIE")</f>
        <v>162000</v>
      </c>
      <c r="N15" s="54">
        <f>SUMIFS(T_TRAVEAUX[PRIX / U],T_TRAVEAUX[MOIS2],'SYNTHESE CAMION'!$D$3:$O$3,T_TRAVEAUX[DESTINATAIRE],'SYNTHESE CAMION'!$B$4:$B$171,T_TRAVEAUX[TRANSACTION],"SORTIE")</f>
        <v>0</v>
      </c>
      <c r="O15" s="54">
        <f>SUMIFS(T_TRAVEAUX[PRIX / U],T_TRAVEAUX[MOIS2],'SYNTHESE CAMION'!$D$3:$O$3,T_TRAVEAUX[DESTINATAIRE],'SYNTHESE CAMION'!$B$4:$B$171,T_TRAVEAUX[TRANSACTION],"SORTIE")</f>
        <v>0</v>
      </c>
      <c r="P15" s="56">
        <f t="shared" si="0"/>
        <v>261000</v>
      </c>
    </row>
    <row r="16" spans="1:16" x14ac:dyDescent="0.2">
      <c r="A16" s="51">
        <v>13</v>
      </c>
      <c r="B16" s="58" t="s">
        <v>235</v>
      </c>
      <c r="C16" s="58" t="s">
        <v>959</v>
      </c>
      <c r="D16" s="54">
        <f>SUMIFS(T_TRAVEAUX[PRIX / U],T_TRAVEAUX[MOIS2],'SYNTHESE CAMION'!$D$3:$O$3,T_TRAVEAUX[DESTINATAIRE],'SYNTHESE CAMION'!$B$4:$B$171,T_TRAVEAUX[TRANSACTION],"SORTIE")</f>
        <v>0</v>
      </c>
      <c r="E16" s="54">
        <f>SUMIFS(T_TRAVEAUX[PRIX / U],T_TRAVEAUX[MOIS2],'SYNTHESE CAMION'!$D$3:$O$3,T_TRAVEAUX[DESTINATAIRE],'SYNTHESE CAMION'!$B$4:$B$171,T_TRAVEAUX[TRANSACTION],"SORTIE")</f>
        <v>0</v>
      </c>
      <c r="F16" s="54">
        <f>SUMIFS(T_TRAVEAUX[PRIX / U],T_TRAVEAUX[MOIS2],'SYNTHESE CAMION'!$D$3:$O$3,T_TRAVEAUX[DESTINATAIRE],'SYNTHESE CAMION'!$B$4:$B$171,T_TRAVEAUX[TRANSACTION],"SORTIE")</f>
        <v>0</v>
      </c>
      <c r="G16" s="54">
        <f>SUMIFS(T_TRAVEAUX[PRIX / U],T_TRAVEAUX[MOIS2],'SYNTHESE CAMION'!$D$3:$O$3,T_TRAVEAUX[DESTINATAIRE],'SYNTHESE CAMION'!$B$4:$B$171,T_TRAVEAUX[TRANSACTION],"SORTIE")</f>
        <v>0</v>
      </c>
      <c r="H16" s="54">
        <f>SUMIFS(T_TRAVEAUX[PRIX / U],T_TRAVEAUX[MOIS2],'SYNTHESE CAMION'!$D$3:$O$3,T_TRAVEAUX[DESTINATAIRE],'SYNTHESE CAMION'!$B$4:$B$171,T_TRAVEAUX[TRANSACTION],"SORTIE")</f>
        <v>0</v>
      </c>
      <c r="I16" s="54">
        <f>SUMIFS(T_TRAVEAUX[PRIX / U],T_TRAVEAUX[MOIS2],'SYNTHESE CAMION'!$D$3:$O$3,T_TRAVEAUX[DESTINATAIRE],'SYNTHESE CAMION'!$B$4:$B$171,T_TRAVEAUX[TRANSACTION],"SORTIE")</f>
        <v>0</v>
      </c>
      <c r="J16" s="54">
        <f>SUMIFS(T_TRAVEAUX[PRIX / U],T_TRAVEAUX[MOIS2],'SYNTHESE CAMION'!$D$3:$O$3,T_TRAVEAUX[DESTINATAIRE],'SYNTHESE CAMION'!$B$4:$B$171,T_TRAVEAUX[TRANSACTION],"SORTIE")</f>
        <v>15000</v>
      </c>
      <c r="K16" s="54">
        <f>SUMIFS(T_TRAVEAUX[PRIX / U],T_TRAVEAUX[MOIS2],'SYNTHESE CAMION'!$D$3:$O$3,T_TRAVEAUX[DESTINATAIRE],'SYNTHESE CAMION'!$B$4:$B$171,T_TRAVEAUX[TRANSACTION],"SORTIE")</f>
        <v>3000</v>
      </c>
      <c r="L16" s="54">
        <f>SUMIFS(T_TRAVEAUX[PRIX / U],T_TRAVEAUX[MOIS2],'SYNTHESE CAMION'!$D$3:$O$3,T_TRAVEAUX[DESTINATAIRE],'SYNTHESE CAMION'!$B$4:$B$171,T_TRAVEAUX[TRANSACTION],"SORTIE")</f>
        <v>0</v>
      </c>
      <c r="M16" s="54">
        <f>SUMIFS(T_TRAVEAUX[PRIX / U],T_TRAVEAUX[MOIS2],'SYNTHESE CAMION'!$D$3:$O$3,T_TRAVEAUX[DESTINATAIRE],'SYNTHESE CAMION'!$B$4:$B$171,T_TRAVEAUX[TRANSACTION],"SORTIE")</f>
        <v>0</v>
      </c>
      <c r="N16" s="54">
        <f>SUMIFS(T_TRAVEAUX[PRIX / U],T_TRAVEAUX[MOIS2],'SYNTHESE CAMION'!$D$3:$O$3,T_TRAVEAUX[DESTINATAIRE],'SYNTHESE CAMION'!$B$4:$B$171,T_TRAVEAUX[TRANSACTION],"SORTIE")</f>
        <v>36200</v>
      </c>
      <c r="O16" s="54">
        <f>SUMIFS(T_TRAVEAUX[PRIX / U],T_TRAVEAUX[MOIS2],'SYNTHESE CAMION'!$D$3:$O$3,T_TRAVEAUX[DESTINATAIRE],'SYNTHESE CAMION'!$B$4:$B$171,T_TRAVEAUX[TRANSACTION],"SORTIE")</f>
        <v>0</v>
      </c>
      <c r="P16" s="56">
        <f t="shared" si="0"/>
        <v>54200</v>
      </c>
    </row>
    <row r="17" spans="1:16" x14ac:dyDescent="0.2">
      <c r="A17" s="57">
        <v>14</v>
      </c>
      <c r="B17" s="58" t="s">
        <v>207</v>
      </c>
      <c r="C17" s="58" t="s">
        <v>959</v>
      </c>
      <c r="D17" s="54">
        <f>SUMIFS(T_TRAVEAUX[PRIX / U],T_TRAVEAUX[MOIS2],'SYNTHESE CAMION'!$D$3:$O$3,T_TRAVEAUX[DESTINATAIRE],'SYNTHESE CAMION'!$B$4:$B$171,T_TRAVEAUX[TRANSACTION],"SORTIE")</f>
        <v>0</v>
      </c>
      <c r="E17" s="54">
        <f>SUMIFS(T_TRAVEAUX[PRIX / U],T_TRAVEAUX[MOIS2],'SYNTHESE CAMION'!$D$3:$O$3,T_TRAVEAUX[DESTINATAIRE],'SYNTHESE CAMION'!$B$4:$B$171,T_TRAVEAUX[TRANSACTION],"SORTIE")</f>
        <v>3000</v>
      </c>
      <c r="F17" s="54">
        <f>SUMIFS(T_TRAVEAUX[PRIX / U],T_TRAVEAUX[MOIS2],'SYNTHESE CAMION'!$D$3:$O$3,T_TRAVEAUX[DESTINATAIRE],'SYNTHESE CAMION'!$B$4:$B$171,T_TRAVEAUX[TRANSACTION],"SORTIE")</f>
        <v>0</v>
      </c>
      <c r="G17" s="54">
        <f>SUMIFS(T_TRAVEAUX[PRIX / U],T_TRAVEAUX[MOIS2],'SYNTHESE CAMION'!$D$3:$O$3,T_TRAVEAUX[DESTINATAIRE],'SYNTHESE CAMION'!$B$4:$B$171,T_TRAVEAUX[TRANSACTION],"SORTIE")</f>
        <v>0</v>
      </c>
      <c r="H17" s="54">
        <f>SUMIFS(T_TRAVEAUX[PRIX / U],T_TRAVEAUX[MOIS2],'SYNTHESE CAMION'!$D$3:$O$3,T_TRAVEAUX[DESTINATAIRE],'SYNTHESE CAMION'!$B$4:$B$171,T_TRAVEAUX[TRANSACTION],"SORTIE")</f>
        <v>10000</v>
      </c>
      <c r="I17" s="54">
        <f>SUMIFS(T_TRAVEAUX[PRIX / U],T_TRAVEAUX[MOIS2],'SYNTHESE CAMION'!$D$3:$O$3,T_TRAVEAUX[DESTINATAIRE],'SYNTHESE CAMION'!$B$4:$B$171,T_TRAVEAUX[TRANSACTION],"SORTIE")</f>
        <v>0</v>
      </c>
      <c r="J17" s="54">
        <f>SUMIFS(T_TRAVEAUX[PRIX / U],T_TRAVEAUX[MOIS2],'SYNTHESE CAMION'!$D$3:$O$3,T_TRAVEAUX[DESTINATAIRE],'SYNTHESE CAMION'!$B$4:$B$171,T_TRAVEAUX[TRANSACTION],"SORTIE")</f>
        <v>12000</v>
      </c>
      <c r="K17" s="54">
        <f>SUMIFS(T_TRAVEAUX[PRIX / U],T_TRAVEAUX[MOIS2],'SYNTHESE CAMION'!$D$3:$O$3,T_TRAVEAUX[DESTINATAIRE],'SYNTHESE CAMION'!$B$4:$B$171,T_TRAVEAUX[TRANSACTION],"SORTIE")</f>
        <v>210000</v>
      </c>
      <c r="L17" s="54">
        <f>SUMIFS(T_TRAVEAUX[PRIX / U],T_TRAVEAUX[MOIS2],'SYNTHESE CAMION'!$D$3:$O$3,T_TRAVEAUX[DESTINATAIRE],'SYNTHESE CAMION'!$B$4:$B$171,T_TRAVEAUX[TRANSACTION],"SORTIE")</f>
        <v>30000</v>
      </c>
      <c r="M17" s="54">
        <f>SUMIFS(T_TRAVEAUX[PRIX / U],T_TRAVEAUX[MOIS2],'SYNTHESE CAMION'!$D$3:$O$3,T_TRAVEAUX[DESTINATAIRE],'SYNTHESE CAMION'!$B$4:$B$171,T_TRAVEAUX[TRANSACTION],"SORTIE")</f>
        <v>0</v>
      </c>
      <c r="N17" s="54">
        <f>SUMIFS(T_TRAVEAUX[PRIX / U],T_TRAVEAUX[MOIS2],'SYNTHESE CAMION'!$D$3:$O$3,T_TRAVEAUX[DESTINATAIRE],'SYNTHESE CAMION'!$B$4:$B$171,T_TRAVEAUX[TRANSACTION],"SORTIE")</f>
        <v>0</v>
      </c>
      <c r="O17" s="54">
        <f>SUMIFS(T_TRAVEAUX[PRIX / U],T_TRAVEAUX[MOIS2],'SYNTHESE CAMION'!$D$3:$O$3,T_TRAVEAUX[DESTINATAIRE],'SYNTHESE CAMION'!$B$4:$B$171,T_TRAVEAUX[TRANSACTION],"SORTIE")</f>
        <v>0</v>
      </c>
      <c r="P17" s="56">
        <f t="shared" si="0"/>
        <v>265000</v>
      </c>
    </row>
    <row r="18" spans="1:16" x14ac:dyDescent="0.2">
      <c r="A18" s="51">
        <v>15</v>
      </c>
      <c r="B18" s="58" t="s">
        <v>150</v>
      </c>
      <c r="C18" s="58" t="s">
        <v>959</v>
      </c>
      <c r="D18" s="54">
        <f>SUMIFS(T_TRAVEAUX[PRIX / U],T_TRAVEAUX[MOIS2],'SYNTHESE CAMION'!$D$3:$O$3,T_TRAVEAUX[DESTINATAIRE],'SYNTHESE CAMION'!$B$4:$B$171,T_TRAVEAUX[TRANSACTION],"SORTIE")</f>
        <v>5500</v>
      </c>
      <c r="E18" s="54">
        <f>SUMIFS(T_TRAVEAUX[PRIX / U],T_TRAVEAUX[MOIS2],'SYNTHESE CAMION'!$D$3:$O$3,T_TRAVEAUX[DESTINATAIRE],'SYNTHESE CAMION'!$B$4:$B$171,T_TRAVEAUX[TRANSACTION],"SORTIE")</f>
        <v>12000</v>
      </c>
      <c r="F18" s="54">
        <f>SUMIFS(T_TRAVEAUX[PRIX / U],T_TRAVEAUX[MOIS2],'SYNTHESE CAMION'!$D$3:$O$3,T_TRAVEAUX[DESTINATAIRE],'SYNTHESE CAMION'!$B$4:$B$171,T_TRAVEAUX[TRANSACTION],"SORTIE")</f>
        <v>0</v>
      </c>
      <c r="G18" s="54">
        <f>SUMIFS(T_TRAVEAUX[PRIX / U],T_TRAVEAUX[MOIS2],'SYNTHESE CAMION'!$D$3:$O$3,T_TRAVEAUX[DESTINATAIRE],'SYNTHESE CAMION'!$B$4:$B$171,T_TRAVEAUX[TRANSACTION],"SORTIE")</f>
        <v>0</v>
      </c>
      <c r="H18" s="54">
        <f>SUMIFS(T_TRAVEAUX[PRIX / U],T_TRAVEAUX[MOIS2],'SYNTHESE CAMION'!$D$3:$O$3,T_TRAVEAUX[DESTINATAIRE],'SYNTHESE CAMION'!$B$4:$B$171,T_TRAVEAUX[TRANSACTION],"SORTIE")</f>
        <v>0</v>
      </c>
      <c r="I18" s="54">
        <f>SUMIFS(T_TRAVEAUX[PRIX / U],T_TRAVEAUX[MOIS2],'SYNTHESE CAMION'!$D$3:$O$3,T_TRAVEAUX[DESTINATAIRE],'SYNTHESE CAMION'!$B$4:$B$171,T_TRAVEAUX[TRANSACTION],"SORTIE")</f>
        <v>265000</v>
      </c>
      <c r="J18" s="54">
        <f>SUMIFS(T_TRAVEAUX[PRIX / U],T_TRAVEAUX[MOIS2],'SYNTHESE CAMION'!$D$3:$O$3,T_TRAVEAUX[DESTINATAIRE],'SYNTHESE CAMION'!$B$4:$B$171,T_TRAVEAUX[TRANSACTION],"SORTIE")</f>
        <v>0</v>
      </c>
      <c r="K18" s="54">
        <f>SUMIFS(T_TRAVEAUX[PRIX / U],T_TRAVEAUX[MOIS2],'SYNTHESE CAMION'!$D$3:$O$3,T_TRAVEAUX[DESTINATAIRE],'SYNTHESE CAMION'!$B$4:$B$171,T_TRAVEAUX[TRANSACTION],"SORTIE")</f>
        <v>0</v>
      </c>
      <c r="L18" s="54">
        <f>SUMIFS(T_TRAVEAUX[PRIX / U],T_TRAVEAUX[MOIS2],'SYNTHESE CAMION'!$D$3:$O$3,T_TRAVEAUX[DESTINATAIRE],'SYNTHESE CAMION'!$B$4:$B$171,T_TRAVEAUX[TRANSACTION],"SORTIE")</f>
        <v>0</v>
      </c>
      <c r="M18" s="54">
        <f>SUMIFS(T_TRAVEAUX[PRIX / U],T_TRAVEAUX[MOIS2],'SYNTHESE CAMION'!$D$3:$O$3,T_TRAVEAUX[DESTINATAIRE],'SYNTHESE CAMION'!$B$4:$B$171,T_TRAVEAUX[TRANSACTION],"SORTIE")</f>
        <v>0</v>
      </c>
      <c r="N18" s="54">
        <f>SUMIFS(T_TRAVEAUX[PRIX / U],T_TRAVEAUX[MOIS2],'SYNTHESE CAMION'!$D$3:$O$3,T_TRAVEAUX[DESTINATAIRE],'SYNTHESE CAMION'!$B$4:$B$171,T_TRAVEAUX[TRANSACTION],"SORTIE")</f>
        <v>0</v>
      </c>
      <c r="O18" s="54">
        <f>SUMIFS(T_TRAVEAUX[PRIX / U],T_TRAVEAUX[MOIS2],'SYNTHESE CAMION'!$D$3:$O$3,T_TRAVEAUX[DESTINATAIRE],'SYNTHESE CAMION'!$B$4:$B$171,T_TRAVEAUX[TRANSACTION],"SORTIE")</f>
        <v>0</v>
      </c>
      <c r="P18" s="56">
        <f t="shared" si="0"/>
        <v>282500</v>
      </c>
    </row>
    <row r="19" spans="1:16" x14ac:dyDescent="0.2">
      <c r="A19" s="57">
        <v>16</v>
      </c>
      <c r="B19" s="58" t="s">
        <v>220</v>
      </c>
      <c r="C19" s="58" t="s">
        <v>230</v>
      </c>
      <c r="D19" s="54">
        <f>SUMIFS(T_TRAVEAUX[PRIX / U],T_TRAVEAUX[MOIS2],'SYNTHESE CAMION'!$D$3:$O$3,T_TRAVEAUX[DESTINATAIRE],'SYNTHESE CAMION'!$B$4:$B$171,T_TRAVEAUX[TRANSACTION],"SORTIE")</f>
        <v>0</v>
      </c>
      <c r="E19" s="54">
        <f>SUMIFS(T_TRAVEAUX[PRIX / U],T_TRAVEAUX[MOIS2],'SYNTHESE CAMION'!$D$3:$O$3,T_TRAVEAUX[DESTINATAIRE],'SYNTHESE CAMION'!$B$4:$B$171,T_TRAVEAUX[TRANSACTION],"SORTIE")</f>
        <v>0</v>
      </c>
      <c r="F19" s="54">
        <f>SUMIFS(T_TRAVEAUX[PRIX / U],T_TRAVEAUX[MOIS2],'SYNTHESE CAMION'!$D$3:$O$3,T_TRAVEAUX[DESTINATAIRE],'SYNTHESE CAMION'!$B$4:$B$171,T_TRAVEAUX[TRANSACTION],"SORTIE")</f>
        <v>0</v>
      </c>
      <c r="G19" s="54">
        <f>SUMIFS(T_TRAVEAUX[PRIX / U],T_TRAVEAUX[MOIS2],'SYNTHESE CAMION'!$D$3:$O$3,T_TRAVEAUX[DESTINATAIRE],'SYNTHESE CAMION'!$B$4:$B$171,T_TRAVEAUX[TRANSACTION],"SORTIE")</f>
        <v>70000</v>
      </c>
      <c r="H19" s="54">
        <f>SUMIFS(T_TRAVEAUX[PRIX / U],T_TRAVEAUX[MOIS2],'SYNTHESE CAMION'!$D$3:$O$3,T_TRAVEAUX[DESTINATAIRE],'SYNTHESE CAMION'!$B$4:$B$171,T_TRAVEAUX[TRANSACTION],"SORTIE")</f>
        <v>0</v>
      </c>
      <c r="I19" s="54">
        <f>SUMIFS(T_TRAVEAUX[PRIX / U],T_TRAVEAUX[MOIS2],'SYNTHESE CAMION'!$D$3:$O$3,T_TRAVEAUX[DESTINATAIRE],'SYNTHESE CAMION'!$B$4:$B$171,T_TRAVEAUX[TRANSACTION],"SORTIE")</f>
        <v>0</v>
      </c>
      <c r="J19" s="54">
        <f>SUMIFS(T_TRAVEAUX[PRIX / U],T_TRAVEAUX[MOIS2],'SYNTHESE CAMION'!$D$3:$O$3,T_TRAVEAUX[DESTINATAIRE],'SYNTHESE CAMION'!$B$4:$B$171,T_TRAVEAUX[TRANSACTION],"SORTIE")</f>
        <v>0</v>
      </c>
      <c r="K19" s="54">
        <f>SUMIFS(T_TRAVEAUX[PRIX / U],T_TRAVEAUX[MOIS2],'SYNTHESE CAMION'!$D$3:$O$3,T_TRAVEAUX[DESTINATAIRE],'SYNTHESE CAMION'!$B$4:$B$171,T_TRAVEAUX[TRANSACTION],"SORTIE")</f>
        <v>7000</v>
      </c>
      <c r="L19" s="54">
        <f>SUMIFS(T_TRAVEAUX[PRIX / U],T_TRAVEAUX[MOIS2],'SYNTHESE CAMION'!$D$3:$O$3,T_TRAVEAUX[DESTINATAIRE],'SYNTHESE CAMION'!$B$4:$B$171,T_TRAVEAUX[TRANSACTION],"SORTIE")</f>
        <v>125000</v>
      </c>
      <c r="M19" s="54">
        <f>SUMIFS(T_TRAVEAUX[PRIX / U],T_TRAVEAUX[MOIS2],'SYNTHESE CAMION'!$D$3:$O$3,T_TRAVEAUX[DESTINATAIRE],'SYNTHESE CAMION'!$B$4:$B$171,T_TRAVEAUX[TRANSACTION],"SORTIE")</f>
        <v>5000</v>
      </c>
      <c r="N19" s="54">
        <f>SUMIFS(T_TRAVEAUX[PRIX / U],T_TRAVEAUX[MOIS2],'SYNTHESE CAMION'!$D$3:$O$3,T_TRAVEAUX[DESTINATAIRE],'SYNTHESE CAMION'!$B$4:$B$171,T_TRAVEAUX[TRANSACTION],"SORTIE")</f>
        <v>0</v>
      </c>
      <c r="O19" s="54">
        <f>SUMIFS(T_TRAVEAUX[PRIX / U],T_TRAVEAUX[MOIS2],'SYNTHESE CAMION'!$D$3:$O$3,T_TRAVEAUX[DESTINATAIRE],'SYNTHESE CAMION'!$B$4:$B$171,T_TRAVEAUX[TRANSACTION],"SORTIE")</f>
        <v>0</v>
      </c>
      <c r="P19" s="56">
        <f t="shared" si="0"/>
        <v>207000</v>
      </c>
    </row>
    <row r="20" spans="1:16" x14ac:dyDescent="0.2">
      <c r="A20" s="51">
        <v>17</v>
      </c>
      <c r="B20" s="58" t="s">
        <v>366</v>
      </c>
      <c r="C20" s="58" t="s">
        <v>230</v>
      </c>
      <c r="D20" s="54">
        <f>SUMIFS(T_TRAVEAUX[PRIX / U],T_TRAVEAUX[MOIS2],'SYNTHESE CAMION'!$D$3:$O$3,T_TRAVEAUX[DESTINATAIRE],'SYNTHESE CAMION'!$B$4:$B$171,T_TRAVEAUX[TRANSACTION],"SORTIE")</f>
        <v>4000</v>
      </c>
      <c r="E20" s="54">
        <f>SUMIFS(T_TRAVEAUX[PRIX / U],T_TRAVEAUX[MOIS2],'SYNTHESE CAMION'!$D$3:$O$3,T_TRAVEAUX[DESTINATAIRE],'SYNTHESE CAMION'!$B$4:$B$171,T_TRAVEAUX[TRANSACTION],"SORTIE")</f>
        <v>0</v>
      </c>
      <c r="F20" s="54">
        <f>SUMIFS(T_TRAVEAUX[PRIX / U],T_TRAVEAUX[MOIS2],'SYNTHESE CAMION'!$D$3:$O$3,T_TRAVEAUX[DESTINATAIRE],'SYNTHESE CAMION'!$B$4:$B$171,T_TRAVEAUX[TRANSACTION],"SORTIE")</f>
        <v>0</v>
      </c>
      <c r="G20" s="54">
        <f>SUMIFS(T_TRAVEAUX[PRIX / U],T_TRAVEAUX[MOIS2],'SYNTHESE CAMION'!$D$3:$O$3,T_TRAVEAUX[DESTINATAIRE],'SYNTHESE CAMION'!$B$4:$B$171,T_TRAVEAUX[TRANSACTION],"SORTIE")</f>
        <v>0</v>
      </c>
      <c r="H20" s="54">
        <f>SUMIFS(T_TRAVEAUX[PRIX / U],T_TRAVEAUX[MOIS2],'SYNTHESE CAMION'!$D$3:$O$3,T_TRAVEAUX[DESTINATAIRE],'SYNTHESE CAMION'!$B$4:$B$171,T_TRAVEAUX[TRANSACTION],"SORTIE")</f>
        <v>0</v>
      </c>
      <c r="I20" s="54">
        <f>SUMIFS(T_TRAVEAUX[PRIX / U],T_TRAVEAUX[MOIS2],'SYNTHESE CAMION'!$D$3:$O$3,T_TRAVEAUX[DESTINATAIRE],'SYNTHESE CAMION'!$B$4:$B$171,T_TRAVEAUX[TRANSACTION],"SORTIE")</f>
        <v>0</v>
      </c>
      <c r="J20" s="54">
        <f>SUMIFS(T_TRAVEAUX[PRIX / U],T_TRAVEAUX[MOIS2],'SYNTHESE CAMION'!$D$3:$O$3,T_TRAVEAUX[DESTINATAIRE],'SYNTHESE CAMION'!$B$4:$B$171,T_TRAVEAUX[TRANSACTION],"SORTIE")</f>
        <v>0</v>
      </c>
      <c r="K20" s="54">
        <f>SUMIFS(T_TRAVEAUX[PRIX / U],T_TRAVEAUX[MOIS2],'SYNTHESE CAMION'!$D$3:$O$3,T_TRAVEAUX[DESTINATAIRE],'SYNTHESE CAMION'!$B$4:$B$171,T_TRAVEAUX[TRANSACTION],"SORTIE")</f>
        <v>0</v>
      </c>
      <c r="L20" s="54">
        <f>SUMIFS(T_TRAVEAUX[PRIX / U],T_TRAVEAUX[MOIS2],'SYNTHESE CAMION'!$D$3:$O$3,T_TRAVEAUX[DESTINATAIRE],'SYNTHESE CAMION'!$B$4:$B$171,T_TRAVEAUX[TRANSACTION],"SORTIE")</f>
        <v>0</v>
      </c>
      <c r="M20" s="54">
        <f>SUMIFS(T_TRAVEAUX[PRIX / U],T_TRAVEAUX[MOIS2],'SYNTHESE CAMION'!$D$3:$O$3,T_TRAVEAUX[DESTINATAIRE],'SYNTHESE CAMION'!$B$4:$B$171,T_TRAVEAUX[TRANSACTION],"SORTIE")</f>
        <v>0</v>
      </c>
      <c r="N20" s="54">
        <f>SUMIFS(T_TRAVEAUX[PRIX / U],T_TRAVEAUX[MOIS2],'SYNTHESE CAMION'!$D$3:$O$3,T_TRAVEAUX[DESTINATAIRE],'SYNTHESE CAMION'!$B$4:$B$171,T_TRAVEAUX[TRANSACTION],"SORTIE")</f>
        <v>0</v>
      </c>
      <c r="O20" s="54">
        <f>SUMIFS(T_TRAVEAUX[PRIX / U],T_TRAVEAUX[MOIS2],'SYNTHESE CAMION'!$D$3:$O$3,T_TRAVEAUX[DESTINATAIRE],'SYNTHESE CAMION'!$B$4:$B$171,T_TRAVEAUX[TRANSACTION],"SORTIE")</f>
        <v>0</v>
      </c>
      <c r="P20" s="56">
        <f t="shared" si="0"/>
        <v>4000</v>
      </c>
    </row>
    <row r="21" spans="1:16" x14ac:dyDescent="0.2">
      <c r="A21" s="57">
        <v>18</v>
      </c>
      <c r="B21" s="58" t="s">
        <v>228</v>
      </c>
      <c r="C21" s="58" t="s">
        <v>230</v>
      </c>
      <c r="D21" s="54">
        <f>SUMIFS(T_TRAVEAUX[PRIX / U],T_TRAVEAUX[MOIS2],'SYNTHESE CAMION'!$D$3:$O$3,T_TRAVEAUX[DESTINATAIRE],'SYNTHESE CAMION'!$B$4:$B$171,T_TRAVEAUX[TRANSACTION],"SORTIE")</f>
        <v>0</v>
      </c>
      <c r="E21" s="54">
        <f>SUMIFS(T_TRAVEAUX[PRIX / U],T_TRAVEAUX[MOIS2],'SYNTHESE CAMION'!$D$3:$O$3,T_TRAVEAUX[DESTINATAIRE],'SYNTHESE CAMION'!$B$4:$B$171,T_TRAVEAUX[TRANSACTION],"SORTIE")</f>
        <v>0</v>
      </c>
      <c r="F21" s="54">
        <f>SUMIFS(T_TRAVEAUX[PRIX / U],T_TRAVEAUX[MOIS2],'SYNTHESE CAMION'!$D$3:$O$3,T_TRAVEAUX[DESTINATAIRE],'SYNTHESE CAMION'!$B$4:$B$171,T_TRAVEAUX[TRANSACTION],"SORTIE")</f>
        <v>0</v>
      </c>
      <c r="G21" s="54">
        <f>SUMIFS(T_TRAVEAUX[PRIX / U],T_TRAVEAUX[MOIS2],'SYNTHESE CAMION'!$D$3:$O$3,T_TRAVEAUX[DESTINATAIRE],'SYNTHESE CAMION'!$B$4:$B$171,T_TRAVEAUX[TRANSACTION],"SORTIE")</f>
        <v>830000</v>
      </c>
      <c r="H21" s="54">
        <f>SUMIFS(T_TRAVEAUX[PRIX / U],T_TRAVEAUX[MOIS2],'SYNTHESE CAMION'!$D$3:$O$3,T_TRAVEAUX[DESTINATAIRE],'SYNTHESE CAMION'!$B$4:$B$171,T_TRAVEAUX[TRANSACTION],"SORTIE")</f>
        <v>0</v>
      </c>
      <c r="I21" s="54">
        <f>SUMIFS(T_TRAVEAUX[PRIX / U],T_TRAVEAUX[MOIS2],'SYNTHESE CAMION'!$D$3:$O$3,T_TRAVEAUX[DESTINATAIRE],'SYNTHESE CAMION'!$B$4:$B$171,T_TRAVEAUX[TRANSACTION],"SORTIE")</f>
        <v>0</v>
      </c>
      <c r="J21" s="54">
        <f>SUMIFS(T_TRAVEAUX[PRIX / U],T_TRAVEAUX[MOIS2],'SYNTHESE CAMION'!$D$3:$O$3,T_TRAVEAUX[DESTINATAIRE],'SYNTHESE CAMION'!$B$4:$B$171,T_TRAVEAUX[TRANSACTION],"SORTIE")</f>
        <v>0</v>
      </c>
      <c r="K21" s="54">
        <f>SUMIFS(T_TRAVEAUX[PRIX / U],T_TRAVEAUX[MOIS2],'SYNTHESE CAMION'!$D$3:$O$3,T_TRAVEAUX[DESTINATAIRE],'SYNTHESE CAMION'!$B$4:$B$171,T_TRAVEAUX[TRANSACTION],"SORTIE")</f>
        <v>30000</v>
      </c>
      <c r="L21" s="54">
        <f>SUMIFS(T_TRAVEAUX[PRIX / U],T_TRAVEAUX[MOIS2],'SYNTHESE CAMION'!$D$3:$O$3,T_TRAVEAUX[DESTINATAIRE],'SYNTHESE CAMION'!$B$4:$B$171,T_TRAVEAUX[TRANSACTION],"SORTIE")</f>
        <v>0</v>
      </c>
      <c r="M21" s="54">
        <f>SUMIFS(T_TRAVEAUX[PRIX / U],T_TRAVEAUX[MOIS2],'SYNTHESE CAMION'!$D$3:$O$3,T_TRAVEAUX[DESTINATAIRE],'SYNTHESE CAMION'!$B$4:$B$171,T_TRAVEAUX[TRANSACTION],"SORTIE")</f>
        <v>0</v>
      </c>
      <c r="N21" s="54">
        <f>SUMIFS(T_TRAVEAUX[PRIX / U],T_TRAVEAUX[MOIS2],'SYNTHESE CAMION'!$D$3:$O$3,T_TRAVEAUX[DESTINATAIRE],'SYNTHESE CAMION'!$B$4:$B$171,T_TRAVEAUX[TRANSACTION],"SORTIE")</f>
        <v>0</v>
      </c>
      <c r="O21" s="54">
        <f>SUMIFS(T_TRAVEAUX[PRIX / U],T_TRAVEAUX[MOIS2],'SYNTHESE CAMION'!$D$3:$O$3,T_TRAVEAUX[DESTINATAIRE],'SYNTHESE CAMION'!$B$4:$B$171,T_TRAVEAUX[TRANSACTION],"SORTIE")</f>
        <v>0</v>
      </c>
      <c r="P21" s="56">
        <f t="shared" si="0"/>
        <v>860000</v>
      </c>
    </row>
    <row r="22" spans="1:16" x14ac:dyDescent="0.2">
      <c r="A22" s="51">
        <v>19</v>
      </c>
      <c r="B22" s="58" t="s">
        <v>131</v>
      </c>
      <c r="C22" s="58" t="s">
        <v>230</v>
      </c>
      <c r="D22" s="54">
        <f>SUMIFS(T_TRAVEAUX[PRIX / U],T_TRAVEAUX[MOIS2],'SYNTHESE CAMION'!$D$3:$O$3,T_TRAVEAUX[DESTINATAIRE],'SYNTHESE CAMION'!$B$4:$B$171,T_TRAVEAUX[TRANSACTION],"SORTIE")</f>
        <v>6000</v>
      </c>
      <c r="E22" s="54">
        <f>SUMIFS(T_TRAVEAUX[PRIX / U],T_TRAVEAUX[MOIS2],'SYNTHESE CAMION'!$D$3:$O$3,T_TRAVEAUX[DESTINATAIRE],'SYNTHESE CAMION'!$B$4:$B$171,T_TRAVEAUX[TRANSACTION],"SORTIE")</f>
        <v>235000</v>
      </c>
      <c r="F22" s="54">
        <f>SUMIFS(T_TRAVEAUX[PRIX / U],T_TRAVEAUX[MOIS2],'SYNTHESE CAMION'!$D$3:$O$3,T_TRAVEAUX[DESTINATAIRE],'SYNTHESE CAMION'!$B$4:$B$171,T_TRAVEAUX[TRANSACTION],"SORTIE")</f>
        <v>3500</v>
      </c>
      <c r="G22" s="54">
        <f>SUMIFS(T_TRAVEAUX[PRIX / U],T_TRAVEAUX[MOIS2],'SYNTHESE CAMION'!$D$3:$O$3,T_TRAVEAUX[DESTINATAIRE],'SYNTHESE CAMION'!$B$4:$B$171,T_TRAVEAUX[TRANSACTION],"SORTIE")</f>
        <v>70000</v>
      </c>
      <c r="H22" s="54">
        <f>SUMIFS(T_TRAVEAUX[PRIX / U],T_TRAVEAUX[MOIS2],'SYNTHESE CAMION'!$D$3:$O$3,T_TRAVEAUX[DESTINATAIRE],'SYNTHESE CAMION'!$B$4:$B$171,T_TRAVEAUX[TRANSACTION],"SORTIE")</f>
        <v>0</v>
      </c>
      <c r="I22" s="54">
        <f>SUMIFS(T_TRAVEAUX[PRIX / U],T_TRAVEAUX[MOIS2],'SYNTHESE CAMION'!$D$3:$O$3,T_TRAVEAUX[DESTINATAIRE],'SYNTHESE CAMION'!$B$4:$B$171,T_TRAVEAUX[TRANSACTION],"SORTIE")</f>
        <v>0</v>
      </c>
      <c r="J22" s="54">
        <f>SUMIFS(T_TRAVEAUX[PRIX / U],T_TRAVEAUX[MOIS2],'SYNTHESE CAMION'!$D$3:$O$3,T_TRAVEAUX[DESTINATAIRE],'SYNTHESE CAMION'!$B$4:$B$171,T_TRAVEAUX[TRANSACTION],"SORTIE")</f>
        <v>0</v>
      </c>
      <c r="K22" s="54">
        <f>SUMIFS(T_TRAVEAUX[PRIX / U],T_TRAVEAUX[MOIS2],'SYNTHESE CAMION'!$D$3:$O$3,T_TRAVEAUX[DESTINATAIRE],'SYNTHESE CAMION'!$B$4:$B$171,T_TRAVEAUX[TRANSACTION],"SORTIE")</f>
        <v>0</v>
      </c>
      <c r="L22" s="54">
        <f>SUMIFS(T_TRAVEAUX[PRIX / U],T_TRAVEAUX[MOIS2],'SYNTHESE CAMION'!$D$3:$O$3,T_TRAVEAUX[DESTINATAIRE],'SYNTHESE CAMION'!$B$4:$B$171,T_TRAVEAUX[TRANSACTION],"SORTIE")</f>
        <v>0</v>
      </c>
      <c r="M22" s="54">
        <f>SUMIFS(T_TRAVEAUX[PRIX / U],T_TRAVEAUX[MOIS2],'SYNTHESE CAMION'!$D$3:$O$3,T_TRAVEAUX[DESTINATAIRE],'SYNTHESE CAMION'!$B$4:$B$171,T_TRAVEAUX[TRANSACTION],"SORTIE")</f>
        <v>30000</v>
      </c>
      <c r="N22" s="54">
        <f>SUMIFS(T_TRAVEAUX[PRIX / U],T_TRAVEAUX[MOIS2],'SYNTHESE CAMION'!$D$3:$O$3,T_TRAVEAUX[DESTINATAIRE],'SYNTHESE CAMION'!$B$4:$B$171,T_TRAVEAUX[TRANSACTION],"SORTIE")</f>
        <v>0</v>
      </c>
      <c r="O22" s="54">
        <f>SUMIFS(T_TRAVEAUX[PRIX / U],T_TRAVEAUX[MOIS2],'SYNTHESE CAMION'!$D$3:$O$3,T_TRAVEAUX[DESTINATAIRE],'SYNTHESE CAMION'!$B$4:$B$171,T_TRAVEAUX[TRANSACTION],"SORTIE")</f>
        <v>0</v>
      </c>
      <c r="P22" s="56">
        <f t="shared" si="0"/>
        <v>344500</v>
      </c>
    </row>
    <row r="23" spans="1:16" x14ac:dyDescent="0.2">
      <c r="A23" s="57">
        <v>20</v>
      </c>
      <c r="B23" s="58" t="s">
        <v>98</v>
      </c>
      <c r="C23" s="58" t="s">
        <v>230</v>
      </c>
      <c r="D23" s="54">
        <f>SUMIFS(T_TRAVEAUX[PRIX / U],T_TRAVEAUX[MOIS2],'SYNTHESE CAMION'!$D$3:$O$3,T_TRAVEAUX[DESTINATAIRE],'SYNTHESE CAMION'!$B$4:$B$171,T_TRAVEAUX[TRANSACTION],"SORTIE")</f>
        <v>0</v>
      </c>
      <c r="E23" s="54">
        <f>SUMIFS(T_TRAVEAUX[PRIX / U],T_TRAVEAUX[MOIS2],'SYNTHESE CAMION'!$D$3:$O$3,T_TRAVEAUX[DESTINATAIRE],'SYNTHESE CAMION'!$B$4:$B$171,T_TRAVEAUX[TRANSACTION],"SORTIE")</f>
        <v>0</v>
      </c>
      <c r="F23" s="54">
        <f>SUMIFS(T_TRAVEAUX[PRIX / U],T_TRAVEAUX[MOIS2],'SYNTHESE CAMION'!$D$3:$O$3,T_TRAVEAUX[DESTINATAIRE],'SYNTHESE CAMION'!$B$4:$B$171,T_TRAVEAUX[TRANSACTION],"SORTIE")</f>
        <v>0</v>
      </c>
      <c r="G23" s="54">
        <f>SUMIFS(T_TRAVEAUX[PRIX / U],T_TRAVEAUX[MOIS2],'SYNTHESE CAMION'!$D$3:$O$3,T_TRAVEAUX[DESTINATAIRE],'SYNTHESE CAMION'!$B$4:$B$171,T_TRAVEAUX[TRANSACTION],"SORTIE")</f>
        <v>0</v>
      </c>
      <c r="H23" s="54">
        <f>SUMIFS(T_TRAVEAUX[PRIX / U],T_TRAVEAUX[MOIS2],'SYNTHESE CAMION'!$D$3:$O$3,T_TRAVEAUX[DESTINATAIRE],'SYNTHESE CAMION'!$B$4:$B$171,T_TRAVEAUX[TRANSACTION],"SORTIE")</f>
        <v>0</v>
      </c>
      <c r="I23" s="54">
        <f>SUMIFS(T_TRAVEAUX[PRIX / U],T_TRAVEAUX[MOIS2],'SYNTHESE CAMION'!$D$3:$O$3,T_TRAVEAUX[DESTINATAIRE],'SYNTHESE CAMION'!$B$4:$B$171,T_TRAVEAUX[TRANSACTION],"SORTIE")</f>
        <v>20000</v>
      </c>
      <c r="J23" s="54">
        <f>SUMIFS(T_TRAVEAUX[PRIX / U],T_TRAVEAUX[MOIS2],'SYNTHESE CAMION'!$D$3:$O$3,T_TRAVEAUX[DESTINATAIRE],'SYNTHESE CAMION'!$B$4:$B$171,T_TRAVEAUX[TRANSACTION],"SORTIE")</f>
        <v>59000</v>
      </c>
      <c r="K23" s="54">
        <f>SUMIFS(T_TRAVEAUX[PRIX / U],T_TRAVEAUX[MOIS2],'SYNTHESE CAMION'!$D$3:$O$3,T_TRAVEAUX[DESTINATAIRE],'SYNTHESE CAMION'!$B$4:$B$171,T_TRAVEAUX[TRANSACTION],"SORTIE")</f>
        <v>0</v>
      </c>
      <c r="L23" s="54">
        <f>SUMIFS(T_TRAVEAUX[PRIX / U],T_TRAVEAUX[MOIS2],'SYNTHESE CAMION'!$D$3:$O$3,T_TRAVEAUX[DESTINATAIRE],'SYNTHESE CAMION'!$B$4:$B$171,T_TRAVEAUX[TRANSACTION],"SORTIE")</f>
        <v>0</v>
      </c>
      <c r="M23" s="54">
        <f>SUMIFS(T_TRAVEAUX[PRIX / U],T_TRAVEAUX[MOIS2],'SYNTHESE CAMION'!$D$3:$O$3,T_TRAVEAUX[DESTINATAIRE],'SYNTHESE CAMION'!$B$4:$B$171,T_TRAVEAUX[TRANSACTION],"SORTIE")</f>
        <v>60000</v>
      </c>
      <c r="N23" s="54">
        <f>SUMIFS(T_TRAVEAUX[PRIX / U],T_TRAVEAUX[MOIS2],'SYNTHESE CAMION'!$D$3:$O$3,T_TRAVEAUX[DESTINATAIRE],'SYNTHESE CAMION'!$B$4:$B$171,T_TRAVEAUX[TRANSACTION],"SORTIE")</f>
        <v>40000</v>
      </c>
      <c r="O23" s="54">
        <f>SUMIFS(T_TRAVEAUX[PRIX / U],T_TRAVEAUX[MOIS2],'SYNTHESE CAMION'!$D$3:$O$3,T_TRAVEAUX[DESTINATAIRE],'SYNTHESE CAMION'!$B$4:$B$171,T_TRAVEAUX[TRANSACTION],"SORTIE")</f>
        <v>0</v>
      </c>
      <c r="P23" s="56">
        <f t="shared" si="0"/>
        <v>179000</v>
      </c>
    </row>
    <row r="24" spans="1:16" x14ac:dyDescent="0.2">
      <c r="A24" s="51">
        <v>21</v>
      </c>
      <c r="B24" s="58" t="s">
        <v>82</v>
      </c>
      <c r="C24" s="58" t="s">
        <v>230</v>
      </c>
      <c r="D24" s="54">
        <f>SUMIFS(T_TRAVEAUX[PRIX / U],T_TRAVEAUX[MOIS2],'SYNTHESE CAMION'!$D$3:$O$3,T_TRAVEAUX[DESTINATAIRE],'SYNTHESE CAMION'!$B$4:$B$171,T_TRAVEAUX[TRANSACTION],"SORTIE")</f>
        <v>0</v>
      </c>
      <c r="E24" s="54">
        <f>SUMIFS(T_TRAVEAUX[PRIX / U],T_TRAVEAUX[MOIS2],'SYNTHESE CAMION'!$D$3:$O$3,T_TRAVEAUX[DESTINATAIRE],'SYNTHESE CAMION'!$B$4:$B$171,T_TRAVEAUX[TRANSACTION],"SORTIE")</f>
        <v>0</v>
      </c>
      <c r="F24" s="54">
        <f>SUMIFS(T_TRAVEAUX[PRIX / U],T_TRAVEAUX[MOIS2],'SYNTHESE CAMION'!$D$3:$O$3,T_TRAVEAUX[DESTINATAIRE],'SYNTHESE CAMION'!$B$4:$B$171,T_TRAVEAUX[TRANSACTION],"SORTIE")</f>
        <v>0</v>
      </c>
      <c r="G24" s="54">
        <f>SUMIFS(T_TRAVEAUX[PRIX / U],T_TRAVEAUX[MOIS2],'SYNTHESE CAMION'!$D$3:$O$3,T_TRAVEAUX[DESTINATAIRE],'SYNTHESE CAMION'!$B$4:$B$171,T_TRAVEAUX[TRANSACTION],"SORTIE")</f>
        <v>0</v>
      </c>
      <c r="H24" s="54">
        <f>SUMIFS(T_TRAVEAUX[PRIX / U],T_TRAVEAUX[MOIS2],'SYNTHESE CAMION'!$D$3:$O$3,T_TRAVEAUX[DESTINATAIRE],'SYNTHESE CAMION'!$B$4:$B$171,T_TRAVEAUX[TRANSACTION],"SORTIE")</f>
        <v>0</v>
      </c>
      <c r="I24" s="54">
        <f>SUMIFS(T_TRAVEAUX[PRIX / U],T_TRAVEAUX[MOIS2],'SYNTHESE CAMION'!$D$3:$O$3,T_TRAVEAUX[DESTINATAIRE],'SYNTHESE CAMION'!$B$4:$B$171,T_TRAVEAUX[TRANSACTION],"SORTIE")</f>
        <v>0</v>
      </c>
      <c r="J24" s="54">
        <f>SUMIFS(T_TRAVEAUX[PRIX / U],T_TRAVEAUX[MOIS2],'SYNTHESE CAMION'!$D$3:$O$3,T_TRAVEAUX[DESTINATAIRE],'SYNTHESE CAMION'!$B$4:$B$171,T_TRAVEAUX[TRANSACTION],"SORTIE")</f>
        <v>0</v>
      </c>
      <c r="K24" s="54">
        <f>SUMIFS(T_TRAVEAUX[PRIX / U],T_TRAVEAUX[MOIS2],'SYNTHESE CAMION'!$D$3:$O$3,T_TRAVEAUX[DESTINATAIRE],'SYNTHESE CAMION'!$B$4:$B$171,T_TRAVEAUX[TRANSACTION],"SORTIE")</f>
        <v>0</v>
      </c>
      <c r="L24" s="54">
        <f>SUMIFS(T_TRAVEAUX[PRIX / U],T_TRAVEAUX[MOIS2],'SYNTHESE CAMION'!$D$3:$O$3,T_TRAVEAUX[DESTINATAIRE],'SYNTHESE CAMION'!$B$4:$B$171,T_TRAVEAUX[TRANSACTION],"SORTIE")</f>
        <v>0</v>
      </c>
      <c r="M24" s="54">
        <f>SUMIFS(T_TRAVEAUX[PRIX / U],T_TRAVEAUX[MOIS2],'SYNTHESE CAMION'!$D$3:$O$3,T_TRAVEAUX[DESTINATAIRE],'SYNTHESE CAMION'!$B$4:$B$171,T_TRAVEAUX[TRANSACTION],"SORTIE")</f>
        <v>0</v>
      </c>
      <c r="N24" s="54">
        <f>SUMIFS(T_TRAVEAUX[PRIX / U],T_TRAVEAUX[MOIS2],'SYNTHESE CAMION'!$D$3:$O$3,T_TRAVEAUX[DESTINATAIRE],'SYNTHESE CAMION'!$B$4:$B$171,T_TRAVEAUX[TRANSACTION],"SORTIE")</f>
        <v>0</v>
      </c>
      <c r="O24" s="54">
        <f>SUMIFS(T_TRAVEAUX[PRIX / U],T_TRAVEAUX[MOIS2],'SYNTHESE CAMION'!$D$3:$O$3,T_TRAVEAUX[DESTINATAIRE],'SYNTHESE CAMION'!$B$4:$B$171,T_TRAVEAUX[TRANSACTION],"SORTIE")</f>
        <v>0</v>
      </c>
      <c r="P24" s="56">
        <f t="shared" si="0"/>
        <v>0</v>
      </c>
    </row>
    <row r="25" spans="1:16" x14ac:dyDescent="0.2">
      <c r="A25" s="57">
        <v>22</v>
      </c>
      <c r="B25" s="58" t="s">
        <v>103</v>
      </c>
      <c r="C25" s="58" t="s">
        <v>230</v>
      </c>
      <c r="D25" s="54">
        <f>SUMIFS(T_TRAVEAUX[PRIX / U],T_TRAVEAUX[MOIS2],'SYNTHESE CAMION'!$D$3:$O$3,T_TRAVEAUX[DESTINATAIRE],'SYNTHESE CAMION'!$B$4:$B$171,T_TRAVEAUX[TRANSACTION],"SORTIE")</f>
        <v>45000</v>
      </c>
      <c r="E25" s="54">
        <f>SUMIFS(T_TRAVEAUX[PRIX / U],T_TRAVEAUX[MOIS2],'SYNTHESE CAMION'!$D$3:$O$3,T_TRAVEAUX[DESTINATAIRE],'SYNTHESE CAMION'!$B$4:$B$171,T_TRAVEAUX[TRANSACTION],"SORTIE")</f>
        <v>41667</v>
      </c>
      <c r="F25" s="54">
        <f>SUMIFS(T_TRAVEAUX[PRIX / U],T_TRAVEAUX[MOIS2],'SYNTHESE CAMION'!$D$3:$O$3,T_TRAVEAUX[DESTINATAIRE],'SYNTHESE CAMION'!$B$4:$B$171,T_TRAVEAUX[TRANSACTION],"SORTIE")</f>
        <v>0</v>
      </c>
      <c r="G25" s="54">
        <f>SUMIFS(T_TRAVEAUX[PRIX / U],T_TRAVEAUX[MOIS2],'SYNTHESE CAMION'!$D$3:$O$3,T_TRAVEAUX[DESTINATAIRE],'SYNTHESE CAMION'!$B$4:$B$171,T_TRAVEAUX[TRANSACTION],"SORTIE")</f>
        <v>10500</v>
      </c>
      <c r="H25" s="54">
        <f>SUMIFS(T_TRAVEAUX[PRIX / U],T_TRAVEAUX[MOIS2],'SYNTHESE CAMION'!$D$3:$O$3,T_TRAVEAUX[DESTINATAIRE],'SYNTHESE CAMION'!$B$4:$B$171,T_TRAVEAUX[TRANSACTION],"SORTIE")</f>
        <v>0</v>
      </c>
      <c r="I25" s="54">
        <f>SUMIFS(T_TRAVEAUX[PRIX / U],T_TRAVEAUX[MOIS2],'SYNTHESE CAMION'!$D$3:$O$3,T_TRAVEAUX[DESTINATAIRE],'SYNTHESE CAMION'!$B$4:$B$171,T_TRAVEAUX[TRANSACTION],"SORTIE")</f>
        <v>0</v>
      </c>
      <c r="J25" s="54">
        <f>SUMIFS(T_TRAVEAUX[PRIX / U],T_TRAVEAUX[MOIS2],'SYNTHESE CAMION'!$D$3:$O$3,T_TRAVEAUX[DESTINATAIRE],'SYNTHESE CAMION'!$B$4:$B$171,T_TRAVEAUX[TRANSACTION],"SORTIE")</f>
        <v>0</v>
      </c>
      <c r="K25" s="54">
        <f>SUMIFS(T_TRAVEAUX[PRIX / U],T_TRAVEAUX[MOIS2],'SYNTHESE CAMION'!$D$3:$O$3,T_TRAVEAUX[DESTINATAIRE],'SYNTHESE CAMION'!$B$4:$B$171,T_TRAVEAUX[TRANSACTION],"SORTIE")</f>
        <v>42000</v>
      </c>
      <c r="L25" s="54">
        <f>SUMIFS(T_TRAVEAUX[PRIX / U],T_TRAVEAUX[MOIS2],'SYNTHESE CAMION'!$D$3:$O$3,T_TRAVEAUX[DESTINATAIRE],'SYNTHESE CAMION'!$B$4:$B$171,T_TRAVEAUX[TRANSACTION],"SORTIE")</f>
        <v>1500</v>
      </c>
      <c r="M25" s="54">
        <f>SUMIFS(T_TRAVEAUX[PRIX / U],T_TRAVEAUX[MOIS2],'SYNTHESE CAMION'!$D$3:$O$3,T_TRAVEAUX[DESTINATAIRE],'SYNTHESE CAMION'!$B$4:$B$171,T_TRAVEAUX[TRANSACTION],"SORTIE")</f>
        <v>0</v>
      </c>
      <c r="N25" s="54">
        <f>SUMIFS(T_TRAVEAUX[PRIX / U],T_TRAVEAUX[MOIS2],'SYNTHESE CAMION'!$D$3:$O$3,T_TRAVEAUX[DESTINATAIRE],'SYNTHESE CAMION'!$B$4:$B$171,T_TRAVEAUX[TRANSACTION],"SORTIE")</f>
        <v>0</v>
      </c>
      <c r="O25" s="54">
        <f>SUMIFS(T_TRAVEAUX[PRIX / U],T_TRAVEAUX[MOIS2],'SYNTHESE CAMION'!$D$3:$O$3,T_TRAVEAUX[DESTINATAIRE],'SYNTHESE CAMION'!$B$4:$B$171,T_TRAVEAUX[TRANSACTION],"SORTIE")</f>
        <v>0</v>
      </c>
      <c r="P25" s="56">
        <f t="shared" si="0"/>
        <v>140667</v>
      </c>
    </row>
    <row r="26" spans="1:16" x14ac:dyDescent="0.2">
      <c r="A26" s="51">
        <v>23</v>
      </c>
      <c r="B26" s="58" t="s">
        <v>93</v>
      </c>
      <c r="C26" s="58" t="s">
        <v>230</v>
      </c>
      <c r="D26" s="54">
        <f>SUMIFS(T_TRAVEAUX[PRIX / U],T_TRAVEAUX[MOIS2],'SYNTHESE CAMION'!$D$3:$O$3,T_TRAVEAUX[DESTINATAIRE],'SYNTHESE CAMION'!$B$4:$B$171,T_TRAVEAUX[TRANSACTION],"SORTIE")</f>
        <v>178000</v>
      </c>
      <c r="E26" s="54">
        <f>SUMIFS(T_TRAVEAUX[PRIX / U],T_TRAVEAUX[MOIS2],'SYNTHESE CAMION'!$D$3:$O$3,T_TRAVEAUX[DESTINATAIRE],'SYNTHESE CAMION'!$B$4:$B$171,T_TRAVEAUX[TRANSACTION],"SORTIE")</f>
        <v>0</v>
      </c>
      <c r="F26" s="54">
        <f>SUMIFS(T_TRAVEAUX[PRIX / U],T_TRAVEAUX[MOIS2],'SYNTHESE CAMION'!$D$3:$O$3,T_TRAVEAUX[DESTINATAIRE],'SYNTHESE CAMION'!$B$4:$B$171,T_TRAVEAUX[TRANSACTION],"SORTIE")</f>
        <v>108000</v>
      </c>
      <c r="G26" s="54">
        <f>SUMIFS(T_TRAVEAUX[PRIX / U],T_TRAVEAUX[MOIS2],'SYNTHESE CAMION'!$D$3:$O$3,T_TRAVEAUX[DESTINATAIRE],'SYNTHESE CAMION'!$B$4:$B$171,T_TRAVEAUX[TRANSACTION],"SORTIE")</f>
        <v>25000</v>
      </c>
      <c r="H26" s="54">
        <f>SUMIFS(T_TRAVEAUX[PRIX / U],T_TRAVEAUX[MOIS2],'SYNTHESE CAMION'!$D$3:$O$3,T_TRAVEAUX[DESTINATAIRE],'SYNTHESE CAMION'!$B$4:$B$171,T_TRAVEAUX[TRANSACTION],"SORTIE")</f>
        <v>0</v>
      </c>
      <c r="I26" s="54">
        <f>SUMIFS(T_TRAVEAUX[PRIX / U],T_TRAVEAUX[MOIS2],'SYNTHESE CAMION'!$D$3:$O$3,T_TRAVEAUX[DESTINATAIRE],'SYNTHESE CAMION'!$B$4:$B$171,T_TRAVEAUX[TRANSACTION],"SORTIE")</f>
        <v>0</v>
      </c>
      <c r="J26" s="54">
        <f>SUMIFS(T_TRAVEAUX[PRIX / U],T_TRAVEAUX[MOIS2],'SYNTHESE CAMION'!$D$3:$O$3,T_TRAVEAUX[DESTINATAIRE],'SYNTHESE CAMION'!$B$4:$B$171,T_TRAVEAUX[TRANSACTION],"SORTIE")</f>
        <v>22000</v>
      </c>
      <c r="K26" s="54">
        <f>SUMIFS(T_TRAVEAUX[PRIX / U],T_TRAVEAUX[MOIS2],'SYNTHESE CAMION'!$D$3:$O$3,T_TRAVEAUX[DESTINATAIRE],'SYNTHESE CAMION'!$B$4:$B$171,T_TRAVEAUX[TRANSACTION],"SORTIE")</f>
        <v>0</v>
      </c>
      <c r="L26" s="54">
        <f>SUMIFS(T_TRAVEAUX[PRIX / U],T_TRAVEAUX[MOIS2],'SYNTHESE CAMION'!$D$3:$O$3,T_TRAVEAUX[DESTINATAIRE],'SYNTHESE CAMION'!$B$4:$B$171,T_TRAVEAUX[TRANSACTION],"SORTIE")</f>
        <v>0</v>
      </c>
      <c r="M26" s="54">
        <f>SUMIFS(T_TRAVEAUX[PRIX / U],T_TRAVEAUX[MOIS2],'SYNTHESE CAMION'!$D$3:$O$3,T_TRAVEAUX[DESTINATAIRE],'SYNTHESE CAMION'!$B$4:$B$171,T_TRAVEAUX[TRANSACTION],"SORTIE")</f>
        <v>0</v>
      </c>
      <c r="N26" s="54">
        <f>SUMIFS(T_TRAVEAUX[PRIX / U],T_TRAVEAUX[MOIS2],'SYNTHESE CAMION'!$D$3:$O$3,T_TRAVEAUX[DESTINATAIRE],'SYNTHESE CAMION'!$B$4:$B$171,T_TRAVEAUX[TRANSACTION],"SORTIE")</f>
        <v>7000</v>
      </c>
      <c r="O26" s="54">
        <f>SUMIFS(T_TRAVEAUX[PRIX / U],T_TRAVEAUX[MOIS2],'SYNTHESE CAMION'!$D$3:$O$3,T_TRAVEAUX[DESTINATAIRE],'SYNTHESE CAMION'!$B$4:$B$171,T_TRAVEAUX[TRANSACTION],"SORTIE")</f>
        <v>0</v>
      </c>
      <c r="P26" s="56">
        <f t="shared" si="0"/>
        <v>340000</v>
      </c>
    </row>
    <row r="27" spans="1:16" x14ac:dyDescent="0.2">
      <c r="A27" s="57">
        <v>24</v>
      </c>
      <c r="B27" s="58" t="s">
        <v>74</v>
      </c>
      <c r="C27" s="58" t="s">
        <v>959</v>
      </c>
      <c r="D27" s="54">
        <f>SUMIFS(T_TRAVEAUX[PRIX / U],T_TRAVEAUX[MOIS2],'SYNTHESE CAMION'!$D$3:$O$3,T_TRAVEAUX[DESTINATAIRE],'SYNTHESE CAMION'!$B$4:$B$171,T_TRAVEAUX[TRANSACTION],"SORTIE")</f>
        <v>20000</v>
      </c>
      <c r="E27" s="54">
        <f>SUMIFS(T_TRAVEAUX[PRIX / U],T_TRAVEAUX[MOIS2],'SYNTHESE CAMION'!$D$3:$O$3,T_TRAVEAUX[DESTINATAIRE],'SYNTHESE CAMION'!$B$4:$B$171,T_TRAVEAUX[TRANSACTION],"SORTIE")</f>
        <v>0</v>
      </c>
      <c r="F27" s="54">
        <f>SUMIFS(T_TRAVEAUX[PRIX / U],T_TRAVEAUX[MOIS2],'SYNTHESE CAMION'!$D$3:$O$3,T_TRAVEAUX[DESTINATAIRE],'SYNTHESE CAMION'!$B$4:$B$171,T_TRAVEAUX[TRANSACTION],"SORTIE")</f>
        <v>95000</v>
      </c>
      <c r="G27" s="54">
        <f>SUMIFS(T_TRAVEAUX[PRIX / U],T_TRAVEAUX[MOIS2],'SYNTHESE CAMION'!$D$3:$O$3,T_TRAVEAUX[DESTINATAIRE],'SYNTHESE CAMION'!$B$4:$B$171,T_TRAVEAUX[TRANSACTION],"SORTIE")</f>
        <v>15000</v>
      </c>
      <c r="H27" s="54">
        <f>SUMIFS(T_TRAVEAUX[PRIX / U],T_TRAVEAUX[MOIS2],'SYNTHESE CAMION'!$D$3:$O$3,T_TRAVEAUX[DESTINATAIRE],'SYNTHESE CAMION'!$B$4:$B$171,T_TRAVEAUX[TRANSACTION],"SORTIE")</f>
        <v>0</v>
      </c>
      <c r="I27" s="54">
        <f>SUMIFS(T_TRAVEAUX[PRIX / U],T_TRAVEAUX[MOIS2],'SYNTHESE CAMION'!$D$3:$O$3,T_TRAVEAUX[DESTINATAIRE],'SYNTHESE CAMION'!$B$4:$B$171,T_TRAVEAUX[TRANSACTION],"SORTIE")</f>
        <v>50000</v>
      </c>
      <c r="J27" s="54">
        <f>SUMIFS(T_TRAVEAUX[PRIX / U],T_TRAVEAUX[MOIS2],'SYNTHESE CAMION'!$D$3:$O$3,T_TRAVEAUX[DESTINATAIRE],'SYNTHESE CAMION'!$B$4:$B$171,T_TRAVEAUX[TRANSACTION],"SORTIE")</f>
        <v>0</v>
      </c>
      <c r="K27" s="54">
        <f>SUMIFS(T_TRAVEAUX[PRIX / U],T_TRAVEAUX[MOIS2],'SYNTHESE CAMION'!$D$3:$O$3,T_TRAVEAUX[DESTINATAIRE],'SYNTHESE CAMION'!$B$4:$B$171,T_TRAVEAUX[TRANSACTION],"SORTIE")</f>
        <v>0</v>
      </c>
      <c r="L27" s="54">
        <f>SUMIFS(T_TRAVEAUX[PRIX / U],T_TRAVEAUX[MOIS2],'SYNTHESE CAMION'!$D$3:$O$3,T_TRAVEAUX[DESTINATAIRE],'SYNTHESE CAMION'!$B$4:$B$171,T_TRAVEAUX[TRANSACTION],"SORTIE")</f>
        <v>15000</v>
      </c>
      <c r="M27" s="54">
        <f>SUMIFS(T_TRAVEAUX[PRIX / U],T_TRAVEAUX[MOIS2],'SYNTHESE CAMION'!$D$3:$O$3,T_TRAVEAUX[DESTINATAIRE],'SYNTHESE CAMION'!$B$4:$B$171,T_TRAVEAUX[TRANSACTION],"SORTIE")</f>
        <v>454000</v>
      </c>
      <c r="N27" s="54">
        <f>SUMIFS(T_TRAVEAUX[PRIX / U],T_TRAVEAUX[MOIS2],'SYNTHESE CAMION'!$D$3:$O$3,T_TRAVEAUX[DESTINATAIRE],'SYNTHESE CAMION'!$B$4:$B$171,T_TRAVEAUX[TRANSACTION],"SORTIE")</f>
        <v>15000</v>
      </c>
      <c r="O27" s="54">
        <f>SUMIFS(T_TRAVEAUX[PRIX / U],T_TRAVEAUX[MOIS2],'SYNTHESE CAMION'!$D$3:$O$3,T_TRAVEAUX[DESTINATAIRE],'SYNTHESE CAMION'!$B$4:$B$171,T_TRAVEAUX[TRANSACTION],"SORTIE")</f>
        <v>0</v>
      </c>
      <c r="P27" s="56">
        <f t="shared" si="0"/>
        <v>664000</v>
      </c>
    </row>
    <row r="28" spans="1:16" x14ac:dyDescent="0.2">
      <c r="A28" s="51">
        <v>25</v>
      </c>
      <c r="B28" s="58" t="s">
        <v>63</v>
      </c>
      <c r="C28" s="58" t="s">
        <v>110</v>
      </c>
      <c r="D28" s="54">
        <f>SUMIFS(T_TRAVEAUX[PRIX / U],T_TRAVEAUX[MOIS2],'SYNTHESE CAMION'!$D$3:$O$3,T_TRAVEAUX[DESTINATAIRE],'SYNTHESE CAMION'!$B$4:$B$171,T_TRAVEAUX[TRANSACTION],"SORTIE")</f>
        <v>44500</v>
      </c>
      <c r="E28" s="54">
        <f>SUMIFS(T_TRAVEAUX[PRIX / U],T_TRAVEAUX[MOIS2],'SYNTHESE CAMION'!$D$3:$O$3,T_TRAVEAUX[DESTINATAIRE],'SYNTHESE CAMION'!$B$4:$B$171,T_TRAVEAUX[TRANSACTION],"SORTIE")</f>
        <v>59000</v>
      </c>
      <c r="F28" s="54">
        <f>SUMIFS(T_TRAVEAUX[PRIX / U],T_TRAVEAUX[MOIS2],'SYNTHESE CAMION'!$D$3:$O$3,T_TRAVEAUX[DESTINATAIRE],'SYNTHESE CAMION'!$B$4:$B$171,T_TRAVEAUX[TRANSACTION],"SORTIE")</f>
        <v>0</v>
      </c>
      <c r="G28" s="54">
        <f>SUMIFS(T_TRAVEAUX[PRIX / U],T_TRAVEAUX[MOIS2],'SYNTHESE CAMION'!$D$3:$O$3,T_TRAVEAUX[DESTINATAIRE],'SYNTHESE CAMION'!$B$4:$B$171,T_TRAVEAUX[TRANSACTION],"SORTIE")</f>
        <v>0</v>
      </c>
      <c r="H28" s="54">
        <f>SUMIFS(T_TRAVEAUX[PRIX / U],T_TRAVEAUX[MOIS2],'SYNTHESE CAMION'!$D$3:$O$3,T_TRAVEAUX[DESTINATAIRE],'SYNTHESE CAMION'!$B$4:$B$171,T_TRAVEAUX[TRANSACTION],"SORTIE")</f>
        <v>500</v>
      </c>
      <c r="I28" s="54">
        <f>SUMIFS(T_TRAVEAUX[PRIX / U],T_TRAVEAUX[MOIS2],'SYNTHESE CAMION'!$D$3:$O$3,T_TRAVEAUX[DESTINATAIRE],'SYNTHESE CAMION'!$B$4:$B$171,T_TRAVEAUX[TRANSACTION],"SORTIE")</f>
        <v>165000</v>
      </c>
      <c r="J28" s="54">
        <f>SUMIFS(T_TRAVEAUX[PRIX / U],T_TRAVEAUX[MOIS2],'SYNTHESE CAMION'!$D$3:$O$3,T_TRAVEAUX[DESTINATAIRE],'SYNTHESE CAMION'!$B$4:$B$171,T_TRAVEAUX[TRANSACTION],"SORTIE")</f>
        <v>12000</v>
      </c>
      <c r="K28" s="54">
        <f>SUMIFS(T_TRAVEAUX[PRIX / U],T_TRAVEAUX[MOIS2],'SYNTHESE CAMION'!$D$3:$O$3,T_TRAVEAUX[DESTINATAIRE],'SYNTHESE CAMION'!$B$4:$B$171,T_TRAVEAUX[TRANSACTION],"SORTIE")</f>
        <v>0</v>
      </c>
      <c r="L28" s="54">
        <f>SUMIFS(T_TRAVEAUX[PRIX / U],T_TRAVEAUX[MOIS2],'SYNTHESE CAMION'!$D$3:$O$3,T_TRAVEAUX[DESTINATAIRE],'SYNTHESE CAMION'!$B$4:$B$171,T_TRAVEAUX[TRANSACTION],"SORTIE")</f>
        <v>0</v>
      </c>
      <c r="M28" s="54">
        <f>SUMIFS(T_TRAVEAUX[PRIX / U],T_TRAVEAUX[MOIS2],'SYNTHESE CAMION'!$D$3:$O$3,T_TRAVEAUX[DESTINATAIRE],'SYNTHESE CAMION'!$B$4:$B$171,T_TRAVEAUX[TRANSACTION],"SORTIE")</f>
        <v>0</v>
      </c>
      <c r="N28" s="54">
        <f>SUMIFS(T_TRAVEAUX[PRIX / U],T_TRAVEAUX[MOIS2],'SYNTHESE CAMION'!$D$3:$O$3,T_TRAVEAUX[DESTINATAIRE],'SYNTHESE CAMION'!$B$4:$B$171,T_TRAVEAUX[TRANSACTION],"SORTIE")</f>
        <v>89000</v>
      </c>
      <c r="O28" s="54">
        <f>SUMIFS(T_TRAVEAUX[PRIX / U],T_TRAVEAUX[MOIS2],'SYNTHESE CAMION'!$D$3:$O$3,T_TRAVEAUX[DESTINATAIRE],'SYNTHESE CAMION'!$B$4:$B$171,T_TRAVEAUX[TRANSACTION],"SORTIE")</f>
        <v>0</v>
      </c>
      <c r="P28" s="56">
        <f t="shared" si="0"/>
        <v>370000</v>
      </c>
    </row>
    <row r="29" spans="1:16" x14ac:dyDescent="0.2">
      <c r="A29" s="57">
        <v>26</v>
      </c>
      <c r="B29" s="58" t="s">
        <v>105</v>
      </c>
      <c r="C29" s="58" t="s">
        <v>110</v>
      </c>
      <c r="D29" s="54">
        <f>SUMIFS(T_TRAVEAUX[PRIX / U],T_TRAVEAUX[MOIS2],'SYNTHESE CAMION'!$D$3:$O$3,T_TRAVEAUX[DESTINATAIRE],'SYNTHESE CAMION'!$B$4:$B$171,T_TRAVEAUX[TRANSACTION],"SORTIE")</f>
        <v>0</v>
      </c>
      <c r="E29" s="54">
        <f>SUMIFS(T_TRAVEAUX[PRIX / U],T_TRAVEAUX[MOIS2],'SYNTHESE CAMION'!$D$3:$O$3,T_TRAVEAUX[DESTINATAIRE],'SYNTHESE CAMION'!$B$4:$B$171,T_TRAVEAUX[TRANSACTION],"SORTIE")</f>
        <v>0</v>
      </c>
      <c r="F29" s="54">
        <f>SUMIFS(T_TRAVEAUX[PRIX / U],T_TRAVEAUX[MOIS2],'SYNTHESE CAMION'!$D$3:$O$3,T_TRAVEAUX[DESTINATAIRE],'SYNTHESE CAMION'!$B$4:$B$171,T_TRAVEAUX[TRANSACTION],"SORTIE")</f>
        <v>385000</v>
      </c>
      <c r="G29" s="54">
        <f>SUMIFS(T_TRAVEAUX[PRIX / U],T_TRAVEAUX[MOIS2],'SYNTHESE CAMION'!$D$3:$O$3,T_TRAVEAUX[DESTINATAIRE],'SYNTHESE CAMION'!$B$4:$B$171,T_TRAVEAUX[TRANSACTION],"SORTIE")</f>
        <v>0</v>
      </c>
      <c r="H29" s="54">
        <f>SUMIFS(T_TRAVEAUX[PRIX / U],T_TRAVEAUX[MOIS2],'SYNTHESE CAMION'!$D$3:$O$3,T_TRAVEAUX[DESTINATAIRE],'SYNTHESE CAMION'!$B$4:$B$171,T_TRAVEAUX[TRANSACTION],"SORTIE")</f>
        <v>0</v>
      </c>
      <c r="I29" s="54">
        <f>SUMIFS(T_TRAVEAUX[PRIX / U],T_TRAVEAUX[MOIS2],'SYNTHESE CAMION'!$D$3:$O$3,T_TRAVEAUX[DESTINATAIRE],'SYNTHESE CAMION'!$B$4:$B$171,T_TRAVEAUX[TRANSACTION],"SORTIE")</f>
        <v>0</v>
      </c>
      <c r="J29" s="54">
        <f>SUMIFS(T_TRAVEAUX[PRIX / U],T_TRAVEAUX[MOIS2],'SYNTHESE CAMION'!$D$3:$O$3,T_TRAVEAUX[DESTINATAIRE],'SYNTHESE CAMION'!$B$4:$B$171,T_TRAVEAUX[TRANSACTION],"SORTIE")</f>
        <v>12000</v>
      </c>
      <c r="K29" s="54">
        <f>SUMIFS(T_TRAVEAUX[PRIX / U],T_TRAVEAUX[MOIS2],'SYNTHESE CAMION'!$D$3:$O$3,T_TRAVEAUX[DESTINATAIRE],'SYNTHESE CAMION'!$B$4:$B$171,T_TRAVEAUX[TRANSACTION],"SORTIE")</f>
        <v>1500</v>
      </c>
      <c r="L29" s="54">
        <f>SUMIFS(T_TRAVEAUX[PRIX / U],T_TRAVEAUX[MOIS2],'SYNTHESE CAMION'!$D$3:$O$3,T_TRAVEAUX[DESTINATAIRE],'SYNTHESE CAMION'!$B$4:$B$171,T_TRAVEAUX[TRANSACTION],"SORTIE")</f>
        <v>0</v>
      </c>
      <c r="M29" s="54">
        <f>SUMIFS(T_TRAVEAUX[PRIX / U],T_TRAVEAUX[MOIS2],'SYNTHESE CAMION'!$D$3:$O$3,T_TRAVEAUX[DESTINATAIRE],'SYNTHESE CAMION'!$B$4:$B$171,T_TRAVEAUX[TRANSACTION],"SORTIE")</f>
        <v>150000</v>
      </c>
      <c r="N29" s="54">
        <f>SUMIFS(T_TRAVEAUX[PRIX / U],T_TRAVEAUX[MOIS2],'SYNTHESE CAMION'!$D$3:$O$3,T_TRAVEAUX[DESTINATAIRE],'SYNTHESE CAMION'!$B$4:$B$171,T_TRAVEAUX[TRANSACTION],"SORTIE")</f>
        <v>60000</v>
      </c>
      <c r="O29" s="54">
        <f>SUMIFS(T_TRAVEAUX[PRIX / U],T_TRAVEAUX[MOIS2],'SYNTHESE CAMION'!$D$3:$O$3,T_TRAVEAUX[DESTINATAIRE],'SYNTHESE CAMION'!$B$4:$B$171,T_TRAVEAUX[TRANSACTION],"SORTIE")</f>
        <v>0</v>
      </c>
      <c r="P29" s="56">
        <f t="shared" si="0"/>
        <v>608500</v>
      </c>
    </row>
    <row r="30" spans="1:16" x14ac:dyDescent="0.2">
      <c r="A30" s="51">
        <v>27</v>
      </c>
      <c r="B30" s="58" t="s">
        <v>86</v>
      </c>
      <c r="C30" s="58" t="s">
        <v>110</v>
      </c>
      <c r="D30" s="54">
        <f>SUMIFS(T_TRAVEAUX[PRIX / U],T_TRAVEAUX[MOIS2],'SYNTHESE CAMION'!$D$3:$O$3,T_TRAVEAUX[DESTINATAIRE],'SYNTHESE CAMION'!$B$4:$B$171,T_TRAVEAUX[TRANSACTION],"SORTIE")</f>
        <v>75000</v>
      </c>
      <c r="E30" s="54">
        <f>SUMIFS(T_TRAVEAUX[PRIX / U],T_TRAVEAUX[MOIS2],'SYNTHESE CAMION'!$D$3:$O$3,T_TRAVEAUX[DESTINATAIRE],'SYNTHESE CAMION'!$B$4:$B$171,T_TRAVEAUX[TRANSACTION],"SORTIE")</f>
        <v>0</v>
      </c>
      <c r="F30" s="54">
        <f>SUMIFS(T_TRAVEAUX[PRIX / U],T_TRAVEAUX[MOIS2],'SYNTHESE CAMION'!$D$3:$O$3,T_TRAVEAUX[DESTINATAIRE],'SYNTHESE CAMION'!$B$4:$B$171,T_TRAVEAUX[TRANSACTION],"SORTIE")</f>
        <v>60000</v>
      </c>
      <c r="G30" s="54">
        <f>SUMIFS(T_TRAVEAUX[PRIX / U],T_TRAVEAUX[MOIS2],'SYNTHESE CAMION'!$D$3:$O$3,T_TRAVEAUX[DESTINATAIRE],'SYNTHESE CAMION'!$B$4:$B$171,T_TRAVEAUX[TRANSACTION],"SORTIE")</f>
        <v>230000</v>
      </c>
      <c r="H30" s="54">
        <f>SUMIFS(T_TRAVEAUX[PRIX / U],T_TRAVEAUX[MOIS2],'SYNTHESE CAMION'!$D$3:$O$3,T_TRAVEAUX[DESTINATAIRE],'SYNTHESE CAMION'!$B$4:$B$171,T_TRAVEAUX[TRANSACTION],"SORTIE")</f>
        <v>0</v>
      </c>
      <c r="I30" s="54">
        <f>SUMIFS(T_TRAVEAUX[PRIX / U],T_TRAVEAUX[MOIS2],'SYNTHESE CAMION'!$D$3:$O$3,T_TRAVEAUX[DESTINATAIRE],'SYNTHESE CAMION'!$B$4:$B$171,T_TRAVEAUX[TRANSACTION],"SORTIE")</f>
        <v>0</v>
      </c>
      <c r="J30" s="54">
        <f>SUMIFS(T_TRAVEAUX[PRIX / U],T_TRAVEAUX[MOIS2],'SYNTHESE CAMION'!$D$3:$O$3,T_TRAVEAUX[DESTINATAIRE],'SYNTHESE CAMION'!$B$4:$B$171,T_TRAVEAUX[TRANSACTION],"SORTIE")</f>
        <v>12000</v>
      </c>
      <c r="K30" s="54">
        <f>SUMIFS(T_TRAVEAUX[PRIX / U],T_TRAVEAUX[MOIS2],'SYNTHESE CAMION'!$D$3:$O$3,T_TRAVEAUX[DESTINATAIRE],'SYNTHESE CAMION'!$B$4:$B$171,T_TRAVEAUX[TRANSACTION],"SORTIE")</f>
        <v>0</v>
      </c>
      <c r="L30" s="54">
        <f>SUMIFS(T_TRAVEAUX[PRIX / U],T_TRAVEAUX[MOIS2],'SYNTHESE CAMION'!$D$3:$O$3,T_TRAVEAUX[DESTINATAIRE],'SYNTHESE CAMION'!$B$4:$B$171,T_TRAVEAUX[TRANSACTION],"SORTIE")</f>
        <v>4500</v>
      </c>
      <c r="M30" s="54">
        <f>SUMIFS(T_TRAVEAUX[PRIX / U],T_TRAVEAUX[MOIS2],'SYNTHESE CAMION'!$D$3:$O$3,T_TRAVEAUX[DESTINATAIRE],'SYNTHESE CAMION'!$B$4:$B$171,T_TRAVEAUX[TRANSACTION],"SORTIE")</f>
        <v>300000</v>
      </c>
      <c r="N30" s="54">
        <f>SUMIFS(T_TRAVEAUX[PRIX / U],T_TRAVEAUX[MOIS2],'SYNTHESE CAMION'!$D$3:$O$3,T_TRAVEAUX[DESTINATAIRE],'SYNTHESE CAMION'!$B$4:$B$171,T_TRAVEAUX[TRANSACTION],"SORTIE")</f>
        <v>394500</v>
      </c>
      <c r="O30" s="54">
        <f>SUMIFS(T_TRAVEAUX[PRIX / U],T_TRAVEAUX[MOIS2],'SYNTHESE CAMION'!$D$3:$O$3,T_TRAVEAUX[DESTINATAIRE],'SYNTHESE CAMION'!$B$4:$B$171,T_TRAVEAUX[TRANSACTION],"SORTIE")</f>
        <v>0</v>
      </c>
      <c r="P30" s="56">
        <f t="shared" si="0"/>
        <v>1076000</v>
      </c>
    </row>
    <row r="31" spans="1:16" x14ac:dyDescent="0.2">
      <c r="A31" s="57">
        <v>28</v>
      </c>
      <c r="B31" s="58" t="s">
        <v>368</v>
      </c>
      <c r="C31" s="58" t="s">
        <v>110</v>
      </c>
      <c r="D31" s="54">
        <f>SUMIFS(T_TRAVEAUX[PRIX / U],T_TRAVEAUX[MOIS2],'SYNTHESE CAMION'!$D$3:$O$3,T_TRAVEAUX[DESTINATAIRE],'SYNTHESE CAMION'!$B$4:$B$171,T_TRAVEAUX[TRANSACTION],"SORTIE")</f>
        <v>242000</v>
      </c>
      <c r="E31" s="54">
        <f>SUMIFS(T_TRAVEAUX[PRIX / U],T_TRAVEAUX[MOIS2],'SYNTHESE CAMION'!$D$3:$O$3,T_TRAVEAUX[DESTINATAIRE],'SYNTHESE CAMION'!$B$4:$B$171,T_TRAVEAUX[TRANSACTION],"SORTIE")</f>
        <v>40000</v>
      </c>
      <c r="F31" s="54">
        <f>SUMIFS(T_TRAVEAUX[PRIX / U],T_TRAVEAUX[MOIS2],'SYNTHESE CAMION'!$D$3:$O$3,T_TRAVEAUX[DESTINATAIRE],'SYNTHESE CAMION'!$B$4:$B$171,T_TRAVEAUX[TRANSACTION],"SORTIE")</f>
        <v>0</v>
      </c>
      <c r="G31" s="54">
        <f>SUMIFS(T_TRAVEAUX[PRIX / U],T_TRAVEAUX[MOIS2],'SYNTHESE CAMION'!$D$3:$O$3,T_TRAVEAUX[DESTINATAIRE],'SYNTHESE CAMION'!$B$4:$B$171,T_TRAVEAUX[TRANSACTION],"SORTIE")</f>
        <v>25500</v>
      </c>
      <c r="H31" s="54">
        <f>SUMIFS(T_TRAVEAUX[PRIX / U],T_TRAVEAUX[MOIS2],'SYNTHESE CAMION'!$D$3:$O$3,T_TRAVEAUX[DESTINATAIRE],'SYNTHESE CAMION'!$B$4:$B$171,T_TRAVEAUX[TRANSACTION],"SORTIE")</f>
        <v>0</v>
      </c>
      <c r="I31" s="54">
        <f>SUMIFS(T_TRAVEAUX[PRIX / U],T_TRAVEAUX[MOIS2],'SYNTHESE CAMION'!$D$3:$O$3,T_TRAVEAUX[DESTINATAIRE],'SYNTHESE CAMION'!$B$4:$B$171,T_TRAVEAUX[TRANSACTION],"SORTIE")</f>
        <v>0</v>
      </c>
      <c r="J31" s="54">
        <f>SUMIFS(T_TRAVEAUX[PRIX / U],T_TRAVEAUX[MOIS2],'SYNTHESE CAMION'!$D$3:$O$3,T_TRAVEAUX[DESTINATAIRE],'SYNTHESE CAMION'!$B$4:$B$171,T_TRAVEAUX[TRANSACTION],"SORTIE")</f>
        <v>12000</v>
      </c>
      <c r="K31" s="54">
        <f>SUMIFS(T_TRAVEAUX[PRIX / U],T_TRAVEAUX[MOIS2],'SYNTHESE CAMION'!$D$3:$O$3,T_TRAVEAUX[DESTINATAIRE],'SYNTHESE CAMION'!$B$4:$B$171,T_TRAVEAUX[TRANSACTION],"SORTIE")</f>
        <v>0</v>
      </c>
      <c r="L31" s="54">
        <f>SUMIFS(T_TRAVEAUX[PRIX / U],T_TRAVEAUX[MOIS2],'SYNTHESE CAMION'!$D$3:$O$3,T_TRAVEAUX[DESTINATAIRE],'SYNTHESE CAMION'!$B$4:$B$171,T_TRAVEAUX[TRANSACTION],"SORTIE")</f>
        <v>1500</v>
      </c>
      <c r="M31" s="54">
        <f>SUMIFS(T_TRAVEAUX[PRIX / U],T_TRAVEAUX[MOIS2],'SYNTHESE CAMION'!$D$3:$O$3,T_TRAVEAUX[DESTINATAIRE],'SYNTHESE CAMION'!$B$4:$B$171,T_TRAVEAUX[TRANSACTION],"SORTIE")</f>
        <v>0</v>
      </c>
      <c r="N31" s="54">
        <f>SUMIFS(T_TRAVEAUX[PRIX / U],T_TRAVEAUX[MOIS2],'SYNTHESE CAMION'!$D$3:$O$3,T_TRAVEAUX[DESTINATAIRE],'SYNTHESE CAMION'!$B$4:$B$171,T_TRAVEAUX[TRANSACTION],"SORTIE")</f>
        <v>0</v>
      </c>
      <c r="O31" s="54">
        <f>SUMIFS(T_TRAVEAUX[PRIX / U],T_TRAVEAUX[MOIS2],'SYNTHESE CAMION'!$D$3:$O$3,T_TRAVEAUX[DESTINATAIRE],'SYNTHESE CAMION'!$B$4:$B$171,T_TRAVEAUX[TRANSACTION],"SORTIE")</f>
        <v>0</v>
      </c>
      <c r="P31" s="56">
        <f t="shared" si="0"/>
        <v>321000</v>
      </c>
    </row>
    <row r="32" spans="1:16" x14ac:dyDescent="0.2">
      <c r="A32" s="51">
        <v>29</v>
      </c>
      <c r="B32" s="58" t="s">
        <v>11</v>
      </c>
      <c r="C32" s="58" t="s">
        <v>110</v>
      </c>
      <c r="D32" s="54">
        <f>SUMIFS(T_TRAVEAUX[PRIX / U],T_TRAVEAUX[MOIS2],'SYNTHESE CAMION'!$D$3:$O$3,T_TRAVEAUX[DESTINATAIRE],'SYNTHESE CAMION'!$B$4:$B$171,T_TRAVEAUX[TRANSACTION],"SORTIE")</f>
        <v>160000</v>
      </c>
      <c r="E32" s="54">
        <f>SUMIFS(T_TRAVEAUX[PRIX / U],T_TRAVEAUX[MOIS2],'SYNTHESE CAMION'!$D$3:$O$3,T_TRAVEAUX[DESTINATAIRE],'SYNTHESE CAMION'!$B$4:$B$171,T_TRAVEAUX[TRANSACTION],"SORTIE")</f>
        <v>105000</v>
      </c>
      <c r="F32" s="54">
        <f>SUMIFS(T_TRAVEAUX[PRIX / U],T_TRAVEAUX[MOIS2],'SYNTHESE CAMION'!$D$3:$O$3,T_TRAVEAUX[DESTINATAIRE],'SYNTHESE CAMION'!$B$4:$B$171,T_TRAVEAUX[TRANSACTION],"SORTIE")</f>
        <v>36000</v>
      </c>
      <c r="G32" s="54">
        <f>SUMIFS(T_TRAVEAUX[PRIX / U],T_TRAVEAUX[MOIS2],'SYNTHESE CAMION'!$D$3:$O$3,T_TRAVEAUX[DESTINATAIRE],'SYNTHESE CAMION'!$B$4:$B$171,T_TRAVEAUX[TRANSACTION],"SORTIE")</f>
        <v>105000</v>
      </c>
      <c r="H32" s="54">
        <f>SUMIFS(T_TRAVEAUX[PRIX / U],T_TRAVEAUX[MOIS2],'SYNTHESE CAMION'!$D$3:$O$3,T_TRAVEAUX[DESTINATAIRE],'SYNTHESE CAMION'!$B$4:$B$171,T_TRAVEAUX[TRANSACTION],"SORTIE")</f>
        <v>0</v>
      </c>
      <c r="I32" s="54">
        <f>SUMIFS(T_TRAVEAUX[PRIX / U],T_TRAVEAUX[MOIS2],'SYNTHESE CAMION'!$D$3:$O$3,T_TRAVEAUX[DESTINATAIRE],'SYNTHESE CAMION'!$B$4:$B$171,T_TRAVEAUX[TRANSACTION],"SORTIE")</f>
        <v>0</v>
      </c>
      <c r="J32" s="54">
        <f>SUMIFS(T_TRAVEAUX[PRIX / U],T_TRAVEAUX[MOIS2],'SYNTHESE CAMION'!$D$3:$O$3,T_TRAVEAUX[DESTINATAIRE],'SYNTHESE CAMION'!$B$4:$B$171,T_TRAVEAUX[TRANSACTION],"SORTIE")</f>
        <v>12000</v>
      </c>
      <c r="K32" s="54">
        <f>SUMIFS(T_TRAVEAUX[PRIX / U],T_TRAVEAUX[MOIS2],'SYNTHESE CAMION'!$D$3:$O$3,T_TRAVEAUX[DESTINATAIRE],'SYNTHESE CAMION'!$B$4:$B$171,T_TRAVEAUX[TRANSACTION],"SORTIE")</f>
        <v>133000</v>
      </c>
      <c r="L32" s="54">
        <f>SUMIFS(T_TRAVEAUX[PRIX / U],T_TRAVEAUX[MOIS2],'SYNTHESE CAMION'!$D$3:$O$3,T_TRAVEAUX[DESTINATAIRE],'SYNTHESE CAMION'!$B$4:$B$171,T_TRAVEAUX[TRANSACTION],"SORTIE")</f>
        <v>0</v>
      </c>
      <c r="M32" s="54">
        <f>SUMIFS(T_TRAVEAUX[PRIX / U],T_TRAVEAUX[MOIS2],'SYNTHESE CAMION'!$D$3:$O$3,T_TRAVEAUX[DESTINATAIRE],'SYNTHESE CAMION'!$B$4:$B$171,T_TRAVEAUX[TRANSACTION],"SORTIE")</f>
        <v>0</v>
      </c>
      <c r="N32" s="54">
        <f>SUMIFS(T_TRAVEAUX[PRIX / U],T_TRAVEAUX[MOIS2],'SYNTHESE CAMION'!$D$3:$O$3,T_TRAVEAUX[DESTINATAIRE],'SYNTHESE CAMION'!$B$4:$B$171,T_TRAVEAUX[TRANSACTION],"SORTIE")</f>
        <v>269000</v>
      </c>
      <c r="O32" s="54">
        <f>SUMIFS(T_TRAVEAUX[PRIX / U],T_TRAVEAUX[MOIS2],'SYNTHESE CAMION'!$D$3:$O$3,T_TRAVEAUX[DESTINATAIRE],'SYNTHESE CAMION'!$B$4:$B$171,T_TRAVEAUX[TRANSACTION],"SORTIE")</f>
        <v>0</v>
      </c>
      <c r="P32" s="56">
        <f t="shared" si="0"/>
        <v>820000</v>
      </c>
    </row>
    <row r="33" spans="1:16" x14ac:dyDescent="0.2">
      <c r="A33" s="57">
        <v>30</v>
      </c>
      <c r="B33" s="58" t="s">
        <v>169</v>
      </c>
      <c r="C33" s="58" t="s">
        <v>110</v>
      </c>
      <c r="D33" s="54">
        <f>SUMIFS(T_TRAVEAUX[PRIX / U],T_TRAVEAUX[MOIS2],'SYNTHESE CAMION'!$D$3:$O$3,T_TRAVEAUX[DESTINATAIRE],'SYNTHESE CAMION'!$B$4:$B$171,T_TRAVEAUX[TRANSACTION],"SORTIE")</f>
        <v>6000</v>
      </c>
      <c r="E33" s="54">
        <f>SUMIFS(T_TRAVEAUX[PRIX / U],T_TRAVEAUX[MOIS2],'SYNTHESE CAMION'!$D$3:$O$3,T_TRAVEAUX[DESTINATAIRE],'SYNTHESE CAMION'!$B$4:$B$171,T_TRAVEAUX[TRANSACTION],"SORTIE")</f>
        <v>650000</v>
      </c>
      <c r="F33" s="54">
        <f>SUMIFS(T_TRAVEAUX[PRIX / U],T_TRAVEAUX[MOIS2],'SYNTHESE CAMION'!$D$3:$O$3,T_TRAVEAUX[DESTINATAIRE],'SYNTHESE CAMION'!$B$4:$B$171,T_TRAVEAUX[TRANSACTION],"SORTIE")</f>
        <v>0</v>
      </c>
      <c r="G33" s="54">
        <f>SUMIFS(T_TRAVEAUX[PRIX / U],T_TRAVEAUX[MOIS2],'SYNTHESE CAMION'!$D$3:$O$3,T_TRAVEAUX[DESTINATAIRE],'SYNTHESE CAMION'!$B$4:$B$171,T_TRAVEAUX[TRANSACTION],"SORTIE")</f>
        <v>75000</v>
      </c>
      <c r="H33" s="54">
        <f>SUMIFS(T_TRAVEAUX[PRIX / U],T_TRAVEAUX[MOIS2],'SYNTHESE CAMION'!$D$3:$O$3,T_TRAVEAUX[DESTINATAIRE],'SYNTHESE CAMION'!$B$4:$B$171,T_TRAVEAUX[TRANSACTION],"SORTIE")</f>
        <v>0</v>
      </c>
      <c r="I33" s="54">
        <f>SUMIFS(T_TRAVEAUX[PRIX / U],T_TRAVEAUX[MOIS2],'SYNTHESE CAMION'!$D$3:$O$3,T_TRAVEAUX[DESTINATAIRE],'SYNTHESE CAMION'!$B$4:$B$171,T_TRAVEAUX[TRANSACTION],"SORTIE")</f>
        <v>0</v>
      </c>
      <c r="J33" s="54">
        <f>SUMIFS(T_TRAVEAUX[PRIX / U],T_TRAVEAUX[MOIS2],'SYNTHESE CAMION'!$D$3:$O$3,T_TRAVEAUX[DESTINATAIRE],'SYNTHESE CAMION'!$B$4:$B$171,T_TRAVEAUX[TRANSACTION],"SORTIE")</f>
        <v>12000</v>
      </c>
      <c r="K33" s="54">
        <f>SUMIFS(T_TRAVEAUX[PRIX / U],T_TRAVEAUX[MOIS2],'SYNTHESE CAMION'!$D$3:$O$3,T_TRAVEAUX[DESTINATAIRE],'SYNTHESE CAMION'!$B$4:$B$171,T_TRAVEAUX[TRANSACTION],"SORTIE")</f>
        <v>625500</v>
      </c>
      <c r="L33" s="54">
        <f>SUMIFS(T_TRAVEAUX[PRIX / U],T_TRAVEAUX[MOIS2],'SYNTHESE CAMION'!$D$3:$O$3,T_TRAVEAUX[DESTINATAIRE],'SYNTHESE CAMION'!$B$4:$B$171,T_TRAVEAUX[TRANSACTION],"SORTIE")</f>
        <v>0</v>
      </c>
      <c r="M33" s="54">
        <f>SUMIFS(T_TRAVEAUX[PRIX / U],T_TRAVEAUX[MOIS2],'SYNTHESE CAMION'!$D$3:$O$3,T_TRAVEAUX[DESTINATAIRE],'SYNTHESE CAMION'!$B$4:$B$171,T_TRAVEAUX[TRANSACTION],"SORTIE")</f>
        <v>0</v>
      </c>
      <c r="N33" s="54">
        <f>SUMIFS(T_TRAVEAUX[PRIX / U],T_TRAVEAUX[MOIS2],'SYNTHESE CAMION'!$D$3:$O$3,T_TRAVEAUX[DESTINATAIRE],'SYNTHESE CAMION'!$B$4:$B$171,T_TRAVEAUX[TRANSACTION],"SORTIE")</f>
        <v>0</v>
      </c>
      <c r="O33" s="54">
        <f>SUMIFS(T_TRAVEAUX[PRIX / U],T_TRAVEAUX[MOIS2],'SYNTHESE CAMION'!$D$3:$O$3,T_TRAVEAUX[DESTINATAIRE],'SYNTHESE CAMION'!$B$4:$B$171,T_TRAVEAUX[TRANSACTION],"SORTIE")</f>
        <v>0</v>
      </c>
      <c r="P33" s="56">
        <f t="shared" si="0"/>
        <v>1368500</v>
      </c>
    </row>
    <row r="34" spans="1:16" x14ac:dyDescent="0.2">
      <c r="A34" s="51">
        <v>31</v>
      </c>
      <c r="B34" s="58" t="s">
        <v>21</v>
      </c>
      <c r="C34" s="58" t="s">
        <v>110</v>
      </c>
      <c r="D34" s="54">
        <f>SUMIFS(T_TRAVEAUX[PRIX / U],T_TRAVEAUX[MOIS2],'SYNTHESE CAMION'!$D$3:$O$3,T_TRAVEAUX[DESTINATAIRE],'SYNTHESE CAMION'!$B$4:$B$171,T_TRAVEAUX[TRANSACTION],"SORTIE")</f>
        <v>593000</v>
      </c>
      <c r="E34" s="54">
        <f>SUMIFS(T_TRAVEAUX[PRIX / U],T_TRAVEAUX[MOIS2],'SYNTHESE CAMION'!$D$3:$O$3,T_TRAVEAUX[DESTINATAIRE],'SYNTHESE CAMION'!$B$4:$B$171,T_TRAVEAUX[TRANSACTION],"SORTIE")</f>
        <v>149000</v>
      </c>
      <c r="F34" s="54">
        <f>SUMIFS(T_TRAVEAUX[PRIX / U],T_TRAVEAUX[MOIS2],'SYNTHESE CAMION'!$D$3:$O$3,T_TRAVEAUX[DESTINATAIRE],'SYNTHESE CAMION'!$B$4:$B$171,T_TRAVEAUX[TRANSACTION],"SORTIE")</f>
        <v>0</v>
      </c>
      <c r="G34" s="54">
        <f>SUMIFS(T_TRAVEAUX[PRIX / U],T_TRAVEAUX[MOIS2],'SYNTHESE CAMION'!$D$3:$O$3,T_TRAVEAUX[DESTINATAIRE],'SYNTHESE CAMION'!$B$4:$B$171,T_TRAVEAUX[TRANSACTION],"SORTIE")</f>
        <v>0</v>
      </c>
      <c r="H34" s="54">
        <f>SUMIFS(T_TRAVEAUX[PRIX / U],T_TRAVEAUX[MOIS2],'SYNTHESE CAMION'!$D$3:$O$3,T_TRAVEAUX[DESTINATAIRE],'SYNTHESE CAMION'!$B$4:$B$171,T_TRAVEAUX[TRANSACTION],"SORTIE")</f>
        <v>0</v>
      </c>
      <c r="I34" s="54">
        <f>SUMIFS(T_TRAVEAUX[PRIX / U],T_TRAVEAUX[MOIS2],'SYNTHESE CAMION'!$D$3:$O$3,T_TRAVEAUX[DESTINATAIRE],'SYNTHESE CAMION'!$B$4:$B$171,T_TRAVEAUX[TRANSACTION],"SORTIE")</f>
        <v>350000</v>
      </c>
      <c r="J34" s="54">
        <f>SUMIFS(T_TRAVEAUX[PRIX / U],T_TRAVEAUX[MOIS2],'SYNTHESE CAMION'!$D$3:$O$3,T_TRAVEAUX[DESTINATAIRE],'SYNTHESE CAMION'!$B$4:$B$171,T_TRAVEAUX[TRANSACTION],"SORTIE")</f>
        <v>12000</v>
      </c>
      <c r="K34" s="54">
        <f>SUMIFS(T_TRAVEAUX[PRIX / U],T_TRAVEAUX[MOIS2],'SYNTHESE CAMION'!$D$3:$O$3,T_TRAVEAUX[DESTINATAIRE],'SYNTHESE CAMION'!$B$4:$B$171,T_TRAVEAUX[TRANSACTION],"SORTIE")</f>
        <v>164500</v>
      </c>
      <c r="L34" s="54">
        <f>SUMIFS(T_TRAVEAUX[PRIX / U],T_TRAVEAUX[MOIS2],'SYNTHESE CAMION'!$D$3:$O$3,T_TRAVEAUX[DESTINATAIRE],'SYNTHESE CAMION'!$B$4:$B$171,T_TRAVEAUX[TRANSACTION],"SORTIE")</f>
        <v>0</v>
      </c>
      <c r="M34" s="54">
        <f>SUMIFS(T_TRAVEAUX[PRIX / U],T_TRAVEAUX[MOIS2],'SYNTHESE CAMION'!$D$3:$O$3,T_TRAVEAUX[DESTINATAIRE],'SYNTHESE CAMION'!$B$4:$B$171,T_TRAVEAUX[TRANSACTION],"SORTIE")</f>
        <v>0</v>
      </c>
      <c r="N34" s="54">
        <f>SUMIFS(T_TRAVEAUX[PRIX / U],T_TRAVEAUX[MOIS2],'SYNTHESE CAMION'!$D$3:$O$3,T_TRAVEAUX[DESTINATAIRE],'SYNTHESE CAMION'!$B$4:$B$171,T_TRAVEAUX[TRANSACTION],"SORTIE")</f>
        <v>23500</v>
      </c>
      <c r="O34" s="54">
        <f>SUMIFS(T_TRAVEAUX[PRIX / U],T_TRAVEAUX[MOIS2],'SYNTHESE CAMION'!$D$3:$O$3,T_TRAVEAUX[DESTINATAIRE],'SYNTHESE CAMION'!$B$4:$B$171,T_TRAVEAUX[TRANSACTION],"SORTIE")</f>
        <v>0</v>
      </c>
      <c r="P34" s="56">
        <f t="shared" si="0"/>
        <v>1292000</v>
      </c>
    </row>
    <row r="35" spans="1:16" x14ac:dyDescent="0.2">
      <c r="A35" s="57">
        <v>32</v>
      </c>
      <c r="B35" s="58" t="s">
        <v>88</v>
      </c>
      <c r="C35" s="58" t="s">
        <v>110</v>
      </c>
      <c r="D35" s="54">
        <f>SUMIFS(T_TRAVEAUX[PRIX / U],T_TRAVEAUX[MOIS2],'SYNTHESE CAMION'!$D$3:$O$3,T_TRAVEAUX[DESTINATAIRE],'SYNTHESE CAMION'!$B$4:$B$171,T_TRAVEAUX[TRANSACTION],"SORTIE")</f>
        <v>0</v>
      </c>
      <c r="E35" s="54">
        <f>SUMIFS(T_TRAVEAUX[PRIX / U],T_TRAVEAUX[MOIS2],'SYNTHESE CAMION'!$D$3:$O$3,T_TRAVEAUX[DESTINATAIRE],'SYNTHESE CAMION'!$B$4:$B$171,T_TRAVEAUX[TRANSACTION],"SORTIE")</f>
        <v>0</v>
      </c>
      <c r="F35" s="54">
        <f>SUMIFS(T_TRAVEAUX[PRIX / U],T_TRAVEAUX[MOIS2],'SYNTHESE CAMION'!$D$3:$O$3,T_TRAVEAUX[DESTINATAIRE],'SYNTHESE CAMION'!$B$4:$B$171,T_TRAVEAUX[TRANSACTION],"SORTIE")</f>
        <v>0</v>
      </c>
      <c r="G35" s="54">
        <f>SUMIFS(T_TRAVEAUX[PRIX / U],T_TRAVEAUX[MOIS2],'SYNTHESE CAMION'!$D$3:$O$3,T_TRAVEAUX[DESTINATAIRE],'SYNTHESE CAMION'!$B$4:$B$171,T_TRAVEAUX[TRANSACTION],"SORTIE")</f>
        <v>0</v>
      </c>
      <c r="H35" s="54">
        <f>SUMIFS(T_TRAVEAUX[PRIX / U],T_TRAVEAUX[MOIS2],'SYNTHESE CAMION'!$D$3:$O$3,T_TRAVEAUX[DESTINATAIRE],'SYNTHESE CAMION'!$B$4:$B$171,T_TRAVEAUX[TRANSACTION],"SORTIE")</f>
        <v>0</v>
      </c>
      <c r="I35" s="54">
        <f>SUMIFS(T_TRAVEAUX[PRIX / U],T_TRAVEAUX[MOIS2],'SYNTHESE CAMION'!$D$3:$O$3,T_TRAVEAUX[DESTINATAIRE],'SYNTHESE CAMION'!$B$4:$B$171,T_TRAVEAUX[TRANSACTION],"SORTIE")</f>
        <v>230000</v>
      </c>
      <c r="J35" s="54">
        <f>SUMIFS(T_TRAVEAUX[PRIX / U],T_TRAVEAUX[MOIS2],'SYNTHESE CAMION'!$D$3:$O$3,T_TRAVEAUX[DESTINATAIRE],'SYNTHESE CAMION'!$B$4:$B$171,T_TRAVEAUX[TRANSACTION],"SORTIE")</f>
        <v>12000</v>
      </c>
      <c r="K35" s="54">
        <f>SUMIFS(T_TRAVEAUX[PRIX / U],T_TRAVEAUX[MOIS2],'SYNTHESE CAMION'!$D$3:$O$3,T_TRAVEAUX[DESTINATAIRE],'SYNTHESE CAMION'!$B$4:$B$171,T_TRAVEAUX[TRANSACTION],"SORTIE")</f>
        <v>0</v>
      </c>
      <c r="L35" s="54">
        <f>SUMIFS(T_TRAVEAUX[PRIX / U],T_TRAVEAUX[MOIS2],'SYNTHESE CAMION'!$D$3:$O$3,T_TRAVEAUX[DESTINATAIRE],'SYNTHESE CAMION'!$B$4:$B$171,T_TRAVEAUX[TRANSACTION],"SORTIE")</f>
        <v>0</v>
      </c>
      <c r="M35" s="54">
        <f>SUMIFS(T_TRAVEAUX[PRIX / U],T_TRAVEAUX[MOIS2],'SYNTHESE CAMION'!$D$3:$O$3,T_TRAVEAUX[DESTINATAIRE],'SYNTHESE CAMION'!$B$4:$B$171,T_TRAVEAUX[TRANSACTION],"SORTIE")</f>
        <v>6667</v>
      </c>
      <c r="N35" s="54">
        <f>SUMIFS(T_TRAVEAUX[PRIX / U],T_TRAVEAUX[MOIS2],'SYNTHESE CAMION'!$D$3:$O$3,T_TRAVEAUX[DESTINATAIRE],'SYNTHESE CAMION'!$B$4:$B$171,T_TRAVEAUX[TRANSACTION],"SORTIE")</f>
        <v>0</v>
      </c>
      <c r="O35" s="54">
        <f>SUMIFS(T_TRAVEAUX[PRIX / U],T_TRAVEAUX[MOIS2],'SYNTHESE CAMION'!$D$3:$O$3,T_TRAVEAUX[DESTINATAIRE],'SYNTHESE CAMION'!$B$4:$B$171,T_TRAVEAUX[TRANSACTION],"SORTIE")</f>
        <v>0</v>
      </c>
      <c r="P35" s="56">
        <f t="shared" si="0"/>
        <v>248667</v>
      </c>
    </row>
    <row r="36" spans="1:16" x14ac:dyDescent="0.2">
      <c r="A36" s="51">
        <v>33</v>
      </c>
      <c r="B36" s="58" t="s">
        <v>68</v>
      </c>
      <c r="C36" s="58" t="s">
        <v>110</v>
      </c>
      <c r="D36" s="54">
        <f>SUMIFS(T_TRAVEAUX[PRIX / U],T_TRAVEAUX[MOIS2],'SYNTHESE CAMION'!$D$3:$O$3,T_TRAVEAUX[DESTINATAIRE],'SYNTHESE CAMION'!$B$4:$B$171,T_TRAVEAUX[TRANSACTION],"SORTIE")</f>
        <v>0</v>
      </c>
      <c r="E36" s="54">
        <f>SUMIFS(T_TRAVEAUX[PRIX / U],T_TRAVEAUX[MOIS2],'SYNTHESE CAMION'!$D$3:$O$3,T_TRAVEAUX[DESTINATAIRE],'SYNTHESE CAMION'!$B$4:$B$171,T_TRAVEAUX[TRANSACTION],"SORTIE")</f>
        <v>0</v>
      </c>
      <c r="F36" s="54">
        <f>SUMIFS(T_TRAVEAUX[PRIX / U],T_TRAVEAUX[MOIS2],'SYNTHESE CAMION'!$D$3:$O$3,T_TRAVEAUX[DESTINATAIRE],'SYNTHESE CAMION'!$B$4:$B$171,T_TRAVEAUX[TRANSACTION],"SORTIE")</f>
        <v>0</v>
      </c>
      <c r="G36" s="54">
        <f>SUMIFS(T_TRAVEAUX[PRIX / U],T_TRAVEAUX[MOIS2],'SYNTHESE CAMION'!$D$3:$O$3,T_TRAVEAUX[DESTINATAIRE],'SYNTHESE CAMION'!$B$4:$B$171,T_TRAVEAUX[TRANSACTION],"SORTIE")</f>
        <v>60000</v>
      </c>
      <c r="H36" s="54">
        <f>SUMIFS(T_TRAVEAUX[PRIX / U],T_TRAVEAUX[MOIS2],'SYNTHESE CAMION'!$D$3:$O$3,T_TRAVEAUX[DESTINATAIRE],'SYNTHESE CAMION'!$B$4:$B$171,T_TRAVEAUX[TRANSACTION],"SORTIE")</f>
        <v>0</v>
      </c>
      <c r="I36" s="54">
        <f>SUMIFS(T_TRAVEAUX[PRIX / U],T_TRAVEAUX[MOIS2],'SYNTHESE CAMION'!$D$3:$O$3,T_TRAVEAUX[DESTINATAIRE],'SYNTHESE CAMION'!$B$4:$B$171,T_TRAVEAUX[TRANSACTION],"SORTIE")</f>
        <v>0</v>
      </c>
      <c r="J36" s="54">
        <f>SUMIFS(T_TRAVEAUX[PRIX / U],T_TRAVEAUX[MOIS2],'SYNTHESE CAMION'!$D$3:$O$3,T_TRAVEAUX[DESTINATAIRE],'SYNTHESE CAMION'!$B$4:$B$171,T_TRAVEAUX[TRANSACTION],"SORTIE")</f>
        <v>12000</v>
      </c>
      <c r="K36" s="54">
        <f>SUMIFS(T_TRAVEAUX[PRIX / U],T_TRAVEAUX[MOIS2],'SYNTHESE CAMION'!$D$3:$O$3,T_TRAVEAUX[DESTINATAIRE],'SYNTHESE CAMION'!$B$4:$B$171,T_TRAVEAUX[TRANSACTION],"SORTIE")</f>
        <v>0</v>
      </c>
      <c r="L36" s="54">
        <f>SUMIFS(T_TRAVEAUX[PRIX / U],T_TRAVEAUX[MOIS2],'SYNTHESE CAMION'!$D$3:$O$3,T_TRAVEAUX[DESTINATAIRE],'SYNTHESE CAMION'!$B$4:$B$171,T_TRAVEAUX[TRANSACTION],"SORTIE")</f>
        <v>2000</v>
      </c>
      <c r="M36" s="54">
        <f>SUMIFS(T_TRAVEAUX[PRIX / U],T_TRAVEAUX[MOIS2],'SYNTHESE CAMION'!$D$3:$O$3,T_TRAVEAUX[DESTINATAIRE],'SYNTHESE CAMION'!$B$4:$B$171,T_TRAVEAUX[TRANSACTION],"SORTIE")</f>
        <v>300000</v>
      </c>
      <c r="N36" s="54">
        <f>SUMIFS(T_TRAVEAUX[PRIX / U],T_TRAVEAUX[MOIS2],'SYNTHESE CAMION'!$D$3:$O$3,T_TRAVEAUX[DESTINATAIRE],'SYNTHESE CAMION'!$B$4:$B$171,T_TRAVEAUX[TRANSACTION],"SORTIE")</f>
        <v>60000</v>
      </c>
      <c r="O36" s="54">
        <f>SUMIFS(T_TRAVEAUX[PRIX / U],T_TRAVEAUX[MOIS2],'SYNTHESE CAMION'!$D$3:$O$3,T_TRAVEAUX[DESTINATAIRE],'SYNTHESE CAMION'!$B$4:$B$171,T_TRAVEAUX[TRANSACTION],"SORTIE")</f>
        <v>0</v>
      </c>
      <c r="P36" s="56">
        <f t="shared" si="0"/>
        <v>434000</v>
      </c>
    </row>
    <row r="37" spans="1:16" x14ac:dyDescent="0.2">
      <c r="A37" s="57">
        <v>34</v>
      </c>
      <c r="B37" s="58" t="s">
        <v>122</v>
      </c>
      <c r="C37" s="58" t="s">
        <v>110</v>
      </c>
      <c r="D37" s="54">
        <f>SUMIFS(T_TRAVEAUX[PRIX / U],T_TRAVEAUX[MOIS2],'SYNTHESE CAMION'!$D$3:$O$3,T_TRAVEAUX[DESTINATAIRE],'SYNTHESE CAMION'!$B$4:$B$171,T_TRAVEAUX[TRANSACTION],"SORTIE")</f>
        <v>1500</v>
      </c>
      <c r="E37" s="54">
        <f>SUMIFS(T_TRAVEAUX[PRIX / U],T_TRAVEAUX[MOIS2],'SYNTHESE CAMION'!$D$3:$O$3,T_TRAVEAUX[DESTINATAIRE],'SYNTHESE CAMION'!$B$4:$B$171,T_TRAVEAUX[TRANSACTION],"SORTIE")</f>
        <v>0</v>
      </c>
      <c r="F37" s="54">
        <f>SUMIFS(T_TRAVEAUX[PRIX / U],T_TRAVEAUX[MOIS2],'SYNTHESE CAMION'!$D$3:$O$3,T_TRAVEAUX[DESTINATAIRE],'SYNTHESE CAMION'!$B$4:$B$171,T_TRAVEAUX[TRANSACTION],"SORTIE")</f>
        <v>0</v>
      </c>
      <c r="G37" s="54">
        <f>SUMIFS(T_TRAVEAUX[PRIX / U],T_TRAVEAUX[MOIS2],'SYNTHESE CAMION'!$D$3:$O$3,T_TRAVEAUX[DESTINATAIRE],'SYNTHESE CAMION'!$B$4:$B$171,T_TRAVEAUX[TRANSACTION],"SORTIE")</f>
        <v>0</v>
      </c>
      <c r="H37" s="54">
        <f>SUMIFS(T_TRAVEAUX[PRIX / U],T_TRAVEAUX[MOIS2],'SYNTHESE CAMION'!$D$3:$O$3,T_TRAVEAUX[DESTINATAIRE],'SYNTHESE CAMION'!$B$4:$B$171,T_TRAVEAUX[TRANSACTION],"SORTIE")</f>
        <v>0</v>
      </c>
      <c r="I37" s="54">
        <f>SUMIFS(T_TRAVEAUX[PRIX / U],T_TRAVEAUX[MOIS2],'SYNTHESE CAMION'!$D$3:$O$3,T_TRAVEAUX[DESTINATAIRE],'SYNTHESE CAMION'!$B$4:$B$171,T_TRAVEAUX[TRANSACTION],"SORTIE")</f>
        <v>0</v>
      </c>
      <c r="J37" s="54">
        <f>SUMIFS(T_TRAVEAUX[PRIX / U],T_TRAVEAUX[MOIS2],'SYNTHESE CAMION'!$D$3:$O$3,T_TRAVEAUX[DESTINATAIRE],'SYNTHESE CAMION'!$B$4:$B$171,T_TRAVEAUX[TRANSACTION],"SORTIE")</f>
        <v>12000</v>
      </c>
      <c r="K37" s="54">
        <f>SUMIFS(T_TRAVEAUX[PRIX / U],T_TRAVEAUX[MOIS2],'SYNTHESE CAMION'!$D$3:$O$3,T_TRAVEAUX[DESTINATAIRE],'SYNTHESE CAMION'!$B$4:$B$171,T_TRAVEAUX[TRANSACTION],"SORTIE")</f>
        <v>1500</v>
      </c>
      <c r="L37" s="54">
        <f>SUMIFS(T_TRAVEAUX[PRIX / U],T_TRAVEAUX[MOIS2],'SYNTHESE CAMION'!$D$3:$O$3,T_TRAVEAUX[DESTINATAIRE],'SYNTHESE CAMION'!$B$4:$B$171,T_TRAVEAUX[TRANSACTION],"SORTIE")</f>
        <v>31500</v>
      </c>
      <c r="M37" s="54">
        <f>SUMIFS(T_TRAVEAUX[PRIX / U],T_TRAVEAUX[MOIS2],'SYNTHESE CAMION'!$D$3:$O$3,T_TRAVEAUX[DESTINATAIRE],'SYNTHESE CAMION'!$B$4:$B$171,T_TRAVEAUX[TRANSACTION],"SORTIE")</f>
        <v>0</v>
      </c>
      <c r="N37" s="54">
        <f>SUMIFS(T_TRAVEAUX[PRIX / U],T_TRAVEAUX[MOIS2],'SYNTHESE CAMION'!$D$3:$O$3,T_TRAVEAUX[DESTINATAIRE],'SYNTHESE CAMION'!$B$4:$B$171,T_TRAVEAUX[TRANSACTION],"SORTIE")</f>
        <v>0</v>
      </c>
      <c r="O37" s="54">
        <f>SUMIFS(T_TRAVEAUX[PRIX / U],T_TRAVEAUX[MOIS2],'SYNTHESE CAMION'!$D$3:$O$3,T_TRAVEAUX[DESTINATAIRE],'SYNTHESE CAMION'!$B$4:$B$171,T_TRAVEAUX[TRANSACTION],"SORTIE")</f>
        <v>0</v>
      </c>
      <c r="P37" s="56">
        <f t="shared" si="0"/>
        <v>46500</v>
      </c>
    </row>
    <row r="38" spans="1:16" x14ac:dyDescent="0.2">
      <c r="A38" s="51">
        <v>35</v>
      </c>
      <c r="B38" s="58" t="s">
        <v>84</v>
      </c>
      <c r="C38" s="58" t="s">
        <v>110</v>
      </c>
      <c r="D38" s="54">
        <f>SUMIFS(T_TRAVEAUX[PRIX / U],T_TRAVEAUX[MOIS2],'SYNTHESE CAMION'!$D$3:$O$3,T_TRAVEAUX[DESTINATAIRE],'SYNTHESE CAMION'!$B$4:$B$171,T_TRAVEAUX[TRANSACTION],"SORTIE")</f>
        <v>12000</v>
      </c>
      <c r="E38" s="54">
        <f>SUMIFS(T_TRAVEAUX[PRIX / U],T_TRAVEAUX[MOIS2],'SYNTHESE CAMION'!$D$3:$O$3,T_TRAVEAUX[DESTINATAIRE],'SYNTHESE CAMION'!$B$4:$B$171,T_TRAVEAUX[TRANSACTION],"SORTIE")</f>
        <v>85000</v>
      </c>
      <c r="F38" s="54">
        <f>SUMIFS(T_TRAVEAUX[PRIX / U],T_TRAVEAUX[MOIS2],'SYNTHESE CAMION'!$D$3:$O$3,T_TRAVEAUX[DESTINATAIRE],'SYNTHESE CAMION'!$B$4:$B$171,T_TRAVEAUX[TRANSACTION],"SORTIE")</f>
        <v>43500</v>
      </c>
      <c r="G38" s="54">
        <f>SUMIFS(T_TRAVEAUX[PRIX / U],T_TRAVEAUX[MOIS2],'SYNTHESE CAMION'!$D$3:$O$3,T_TRAVEAUX[DESTINATAIRE],'SYNTHESE CAMION'!$B$4:$B$171,T_TRAVEAUX[TRANSACTION],"SORTIE")</f>
        <v>0</v>
      </c>
      <c r="H38" s="54">
        <f>SUMIFS(T_TRAVEAUX[PRIX / U],T_TRAVEAUX[MOIS2],'SYNTHESE CAMION'!$D$3:$O$3,T_TRAVEAUX[DESTINATAIRE],'SYNTHESE CAMION'!$B$4:$B$171,T_TRAVEAUX[TRANSACTION],"SORTIE")</f>
        <v>0</v>
      </c>
      <c r="I38" s="54">
        <f>SUMIFS(T_TRAVEAUX[PRIX / U],T_TRAVEAUX[MOIS2],'SYNTHESE CAMION'!$D$3:$O$3,T_TRAVEAUX[DESTINATAIRE],'SYNTHESE CAMION'!$B$4:$B$171,T_TRAVEAUX[TRANSACTION],"SORTIE")</f>
        <v>0</v>
      </c>
      <c r="J38" s="54">
        <f>SUMIFS(T_TRAVEAUX[PRIX / U],T_TRAVEAUX[MOIS2],'SYNTHESE CAMION'!$D$3:$O$3,T_TRAVEAUX[DESTINATAIRE],'SYNTHESE CAMION'!$B$4:$B$171,T_TRAVEAUX[TRANSACTION],"SORTIE")</f>
        <v>30000</v>
      </c>
      <c r="K38" s="54">
        <f>SUMIFS(T_TRAVEAUX[PRIX / U],T_TRAVEAUX[MOIS2],'SYNTHESE CAMION'!$D$3:$O$3,T_TRAVEAUX[DESTINATAIRE],'SYNTHESE CAMION'!$B$4:$B$171,T_TRAVEAUX[TRANSACTION],"SORTIE")</f>
        <v>0</v>
      </c>
      <c r="L38" s="54">
        <f>SUMIFS(T_TRAVEAUX[PRIX / U],T_TRAVEAUX[MOIS2],'SYNTHESE CAMION'!$D$3:$O$3,T_TRAVEAUX[DESTINATAIRE],'SYNTHESE CAMION'!$B$4:$B$171,T_TRAVEAUX[TRANSACTION],"SORTIE")</f>
        <v>0</v>
      </c>
      <c r="M38" s="54">
        <f>SUMIFS(T_TRAVEAUX[PRIX / U],T_TRAVEAUX[MOIS2],'SYNTHESE CAMION'!$D$3:$O$3,T_TRAVEAUX[DESTINATAIRE],'SYNTHESE CAMION'!$B$4:$B$171,T_TRAVEAUX[TRANSACTION],"SORTIE")</f>
        <v>220000</v>
      </c>
      <c r="N38" s="54">
        <f>SUMIFS(T_TRAVEAUX[PRIX / U],T_TRAVEAUX[MOIS2],'SYNTHESE CAMION'!$D$3:$O$3,T_TRAVEAUX[DESTINATAIRE],'SYNTHESE CAMION'!$B$4:$B$171,T_TRAVEAUX[TRANSACTION],"SORTIE")</f>
        <v>48000</v>
      </c>
      <c r="O38" s="54">
        <f>SUMIFS(T_TRAVEAUX[PRIX / U],T_TRAVEAUX[MOIS2],'SYNTHESE CAMION'!$D$3:$O$3,T_TRAVEAUX[DESTINATAIRE],'SYNTHESE CAMION'!$B$4:$B$171,T_TRAVEAUX[TRANSACTION],"SORTIE")</f>
        <v>0</v>
      </c>
      <c r="P38" s="56">
        <f t="shared" si="0"/>
        <v>438500</v>
      </c>
    </row>
    <row r="39" spans="1:16" x14ac:dyDescent="0.2">
      <c r="A39" s="57">
        <v>36</v>
      </c>
      <c r="B39" s="58" t="s">
        <v>31</v>
      </c>
      <c r="C39" s="58" t="s">
        <v>110</v>
      </c>
      <c r="D39" s="54">
        <f>SUMIFS(T_TRAVEAUX[PRIX / U],T_TRAVEAUX[MOIS2],'SYNTHESE CAMION'!$D$3:$O$3,T_TRAVEAUX[DESTINATAIRE],'SYNTHESE CAMION'!$B$4:$B$171,T_TRAVEAUX[TRANSACTION],"SORTIE")</f>
        <v>3500</v>
      </c>
      <c r="E39" s="54">
        <f>SUMIFS(T_TRAVEAUX[PRIX / U],T_TRAVEAUX[MOIS2],'SYNTHESE CAMION'!$D$3:$O$3,T_TRAVEAUX[DESTINATAIRE],'SYNTHESE CAMION'!$B$4:$B$171,T_TRAVEAUX[TRANSACTION],"SORTIE")</f>
        <v>0</v>
      </c>
      <c r="F39" s="54">
        <f>SUMIFS(T_TRAVEAUX[PRIX / U],T_TRAVEAUX[MOIS2],'SYNTHESE CAMION'!$D$3:$O$3,T_TRAVEAUX[DESTINATAIRE],'SYNTHESE CAMION'!$B$4:$B$171,T_TRAVEAUX[TRANSACTION],"SORTIE")</f>
        <v>0</v>
      </c>
      <c r="G39" s="54">
        <f>SUMIFS(T_TRAVEAUX[PRIX / U],T_TRAVEAUX[MOIS2],'SYNTHESE CAMION'!$D$3:$O$3,T_TRAVEAUX[DESTINATAIRE],'SYNTHESE CAMION'!$B$4:$B$171,T_TRAVEAUX[TRANSACTION],"SORTIE")</f>
        <v>0</v>
      </c>
      <c r="H39" s="54">
        <f>SUMIFS(T_TRAVEAUX[PRIX / U],T_TRAVEAUX[MOIS2],'SYNTHESE CAMION'!$D$3:$O$3,T_TRAVEAUX[DESTINATAIRE],'SYNTHESE CAMION'!$B$4:$B$171,T_TRAVEAUX[TRANSACTION],"SORTIE")</f>
        <v>0</v>
      </c>
      <c r="I39" s="54">
        <f>SUMIFS(T_TRAVEAUX[PRIX / U],T_TRAVEAUX[MOIS2],'SYNTHESE CAMION'!$D$3:$O$3,T_TRAVEAUX[DESTINATAIRE],'SYNTHESE CAMION'!$B$4:$B$171,T_TRAVEAUX[TRANSACTION],"SORTIE")</f>
        <v>0</v>
      </c>
      <c r="J39" s="54">
        <f>SUMIFS(T_TRAVEAUX[PRIX / U],T_TRAVEAUX[MOIS2],'SYNTHESE CAMION'!$D$3:$O$3,T_TRAVEAUX[DESTINATAIRE],'SYNTHESE CAMION'!$B$4:$B$171,T_TRAVEAUX[TRANSACTION],"SORTIE")</f>
        <v>0</v>
      </c>
      <c r="K39" s="54">
        <f>SUMIFS(T_TRAVEAUX[PRIX / U],T_TRAVEAUX[MOIS2],'SYNTHESE CAMION'!$D$3:$O$3,T_TRAVEAUX[DESTINATAIRE],'SYNTHESE CAMION'!$B$4:$B$171,T_TRAVEAUX[TRANSACTION],"SORTIE")</f>
        <v>0</v>
      </c>
      <c r="L39" s="54">
        <f>SUMIFS(T_TRAVEAUX[PRIX / U],T_TRAVEAUX[MOIS2],'SYNTHESE CAMION'!$D$3:$O$3,T_TRAVEAUX[DESTINATAIRE],'SYNTHESE CAMION'!$B$4:$B$171,T_TRAVEAUX[TRANSACTION],"SORTIE")</f>
        <v>105000</v>
      </c>
      <c r="M39" s="54">
        <f>SUMIFS(T_TRAVEAUX[PRIX / U],T_TRAVEAUX[MOIS2],'SYNTHESE CAMION'!$D$3:$O$3,T_TRAVEAUX[DESTINATAIRE],'SYNTHESE CAMION'!$B$4:$B$171,T_TRAVEAUX[TRANSACTION],"SORTIE")</f>
        <v>0</v>
      </c>
      <c r="N39" s="54">
        <f>SUMIFS(T_TRAVEAUX[PRIX / U],T_TRAVEAUX[MOIS2],'SYNTHESE CAMION'!$D$3:$O$3,T_TRAVEAUX[DESTINATAIRE],'SYNTHESE CAMION'!$B$4:$B$171,T_TRAVEAUX[TRANSACTION],"SORTIE")</f>
        <v>196000</v>
      </c>
      <c r="O39" s="54">
        <f>SUMIFS(T_TRAVEAUX[PRIX / U],T_TRAVEAUX[MOIS2],'SYNTHESE CAMION'!$D$3:$O$3,T_TRAVEAUX[DESTINATAIRE],'SYNTHESE CAMION'!$B$4:$B$171,T_TRAVEAUX[TRANSACTION],"SORTIE")</f>
        <v>0</v>
      </c>
      <c r="P39" s="56">
        <f t="shared" si="0"/>
        <v>304500</v>
      </c>
    </row>
    <row r="40" spans="1:16" x14ac:dyDescent="0.2">
      <c r="A40" s="51">
        <v>37</v>
      </c>
      <c r="B40" s="58" t="s">
        <v>76</v>
      </c>
      <c r="C40" s="58" t="s">
        <v>110</v>
      </c>
      <c r="D40" s="54">
        <f>SUMIFS(T_TRAVEAUX[PRIX / U],T_TRAVEAUX[MOIS2],'SYNTHESE CAMION'!$D$3:$O$3,T_TRAVEAUX[DESTINATAIRE],'SYNTHESE CAMION'!$B$4:$B$171,T_TRAVEAUX[TRANSACTION],"SORTIE")</f>
        <v>228500</v>
      </c>
      <c r="E40" s="54">
        <f>SUMIFS(T_TRAVEAUX[PRIX / U],T_TRAVEAUX[MOIS2],'SYNTHESE CAMION'!$D$3:$O$3,T_TRAVEAUX[DESTINATAIRE],'SYNTHESE CAMION'!$B$4:$B$171,T_TRAVEAUX[TRANSACTION],"SORTIE")</f>
        <v>0</v>
      </c>
      <c r="F40" s="54">
        <f>SUMIFS(T_TRAVEAUX[PRIX / U],T_TRAVEAUX[MOIS2],'SYNTHESE CAMION'!$D$3:$O$3,T_TRAVEAUX[DESTINATAIRE],'SYNTHESE CAMION'!$B$4:$B$171,T_TRAVEAUX[TRANSACTION],"SORTIE")</f>
        <v>1500</v>
      </c>
      <c r="G40" s="54">
        <f>SUMIFS(T_TRAVEAUX[PRIX / U],T_TRAVEAUX[MOIS2],'SYNTHESE CAMION'!$D$3:$O$3,T_TRAVEAUX[DESTINATAIRE],'SYNTHESE CAMION'!$B$4:$B$171,T_TRAVEAUX[TRANSACTION],"SORTIE")</f>
        <v>0</v>
      </c>
      <c r="H40" s="54">
        <f>SUMIFS(T_TRAVEAUX[PRIX / U],T_TRAVEAUX[MOIS2],'SYNTHESE CAMION'!$D$3:$O$3,T_TRAVEAUX[DESTINATAIRE],'SYNTHESE CAMION'!$B$4:$B$171,T_TRAVEAUX[TRANSACTION],"SORTIE")</f>
        <v>230000</v>
      </c>
      <c r="I40" s="54">
        <f>SUMIFS(T_TRAVEAUX[PRIX / U],T_TRAVEAUX[MOIS2],'SYNTHESE CAMION'!$D$3:$O$3,T_TRAVEAUX[DESTINATAIRE],'SYNTHESE CAMION'!$B$4:$B$171,T_TRAVEAUX[TRANSACTION],"SORTIE")</f>
        <v>85000</v>
      </c>
      <c r="J40" s="54">
        <f>SUMIFS(T_TRAVEAUX[PRIX / U],T_TRAVEAUX[MOIS2],'SYNTHESE CAMION'!$D$3:$O$3,T_TRAVEAUX[DESTINATAIRE],'SYNTHESE CAMION'!$B$4:$B$171,T_TRAVEAUX[TRANSACTION],"SORTIE")</f>
        <v>0</v>
      </c>
      <c r="K40" s="54">
        <f>SUMIFS(T_TRAVEAUX[PRIX / U],T_TRAVEAUX[MOIS2],'SYNTHESE CAMION'!$D$3:$O$3,T_TRAVEAUX[DESTINATAIRE],'SYNTHESE CAMION'!$B$4:$B$171,T_TRAVEAUX[TRANSACTION],"SORTIE")</f>
        <v>0</v>
      </c>
      <c r="L40" s="54">
        <f>SUMIFS(T_TRAVEAUX[PRIX / U],T_TRAVEAUX[MOIS2],'SYNTHESE CAMION'!$D$3:$O$3,T_TRAVEAUX[DESTINATAIRE],'SYNTHESE CAMION'!$B$4:$B$171,T_TRAVEAUX[TRANSACTION],"SORTIE")</f>
        <v>0</v>
      </c>
      <c r="M40" s="54">
        <f>SUMIFS(T_TRAVEAUX[PRIX / U],T_TRAVEAUX[MOIS2],'SYNTHESE CAMION'!$D$3:$O$3,T_TRAVEAUX[DESTINATAIRE],'SYNTHESE CAMION'!$B$4:$B$171,T_TRAVEAUX[TRANSACTION],"SORTIE")</f>
        <v>0</v>
      </c>
      <c r="N40" s="54">
        <f>SUMIFS(T_TRAVEAUX[PRIX / U],T_TRAVEAUX[MOIS2],'SYNTHESE CAMION'!$D$3:$O$3,T_TRAVEAUX[DESTINATAIRE],'SYNTHESE CAMION'!$B$4:$B$171,T_TRAVEAUX[TRANSACTION],"SORTIE")</f>
        <v>0</v>
      </c>
      <c r="O40" s="54">
        <f>SUMIFS(T_TRAVEAUX[PRIX / U],T_TRAVEAUX[MOIS2],'SYNTHESE CAMION'!$D$3:$O$3,T_TRAVEAUX[DESTINATAIRE],'SYNTHESE CAMION'!$B$4:$B$171,T_TRAVEAUX[TRANSACTION],"SORTIE")</f>
        <v>0</v>
      </c>
      <c r="P40" s="56">
        <f t="shared" si="0"/>
        <v>545000</v>
      </c>
    </row>
    <row r="41" spans="1:16" x14ac:dyDescent="0.2">
      <c r="A41" s="57">
        <v>38</v>
      </c>
      <c r="B41" s="58" t="s">
        <v>80</v>
      </c>
      <c r="C41" s="58" t="s">
        <v>110</v>
      </c>
      <c r="D41" s="54">
        <f>SUMIFS(T_TRAVEAUX[PRIX / U],T_TRAVEAUX[MOIS2],'SYNTHESE CAMION'!$D$3:$O$3,T_TRAVEAUX[DESTINATAIRE],'SYNTHESE CAMION'!$B$4:$B$171,T_TRAVEAUX[TRANSACTION],"SORTIE")</f>
        <v>480000</v>
      </c>
      <c r="E41" s="54">
        <f>SUMIFS(T_TRAVEAUX[PRIX / U],T_TRAVEAUX[MOIS2],'SYNTHESE CAMION'!$D$3:$O$3,T_TRAVEAUX[DESTINATAIRE],'SYNTHESE CAMION'!$B$4:$B$171,T_TRAVEAUX[TRANSACTION],"SORTIE")</f>
        <v>0</v>
      </c>
      <c r="F41" s="54">
        <f>SUMIFS(T_TRAVEAUX[PRIX / U],T_TRAVEAUX[MOIS2],'SYNTHESE CAMION'!$D$3:$O$3,T_TRAVEAUX[DESTINATAIRE],'SYNTHESE CAMION'!$B$4:$B$171,T_TRAVEAUX[TRANSACTION],"SORTIE")</f>
        <v>0</v>
      </c>
      <c r="G41" s="54">
        <f>SUMIFS(T_TRAVEAUX[PRIX / U],T_TRAVEAUX[MOIS2],'SYNTHESE CAMION'!$D$3:$O$3,T_TRAVEAUX[DESTINATAIRE],'SYNTHESE CAMION'!$B$4:$B$171,T_TRAVEAUX[TRANSACTION],"SORTIE")</f>
        <v>1500</v>
      </c>
      <c r="H41" s="54">
        <f>SUMIFS(T_TRAVEAUX[PRIX / U],T_TRAVEAUX[MOIS2],'SYNTHESE CAMION'!$D$3:$O$3,T_TRAVEAUX[DESTINATAIRE],'SYNTHESE CAMION'!$B$4:$B$171,T_TRAVEAUX[TRANSACTION],"SORTIE")</f>
        <v>0</v>
      </c>
      <c r="I41" s="54">
        <f>SUMIFS(T_TRAVEAUX[PRIX / U],T_TRAVEAUX[MOIS2],'SYNTHESE CAMION'!$D$3:$O$3,T_TRAVEAUX[DESTINATAIRE],'SYNTHESE CAMION'!$B$4:$B$171,T_TRAVEAUX[TRANSACTION],"SORTIE")</f>
        <v>335000</v>
      </c>
      <c r="J41" s="54">
        <f>SUMIFS(T_TRAVEAUX[PRIX / U],T_TRAVEAUX[MOIS2],'SYNTHESE CAMION'!$D$3:$O$3,T_TRAVEAUX[DESTINATAIRE],'SYNTHESE CAMION'!$B$4:$B$171,T_TRAVEAUX[TRANSACTION],"SORTIE")</f>
        <v>0</v>
      </c>
      <c r="K41" s="54">
        <f>SUMIFS(T_TRAVEAUX[PRIX / U],T_TRAVEAUX[MOIS2],'SYNTHESE CAMION'!$D$3:$O$3,T_TRAVEAUX[DESTINATAIRE],'SYNTHESE CAMION'!$B$4:$B$171,T_TRAVEAUX[TRANSACTION],"SORTIE")</f>
        <v>15000</v>
      </c>
      <c r="L41" s="54">
        <f>SUMIFS(T_TRAVEAUX[PRIX / U],T_TRAVEAUX[MOIS2],'SYNTHESE CAMION'!$D$3:$O$3,T_TRAVEAUX[DESTINATAIRE],'SYNTHESE CAMION'!$B$4:$B$171,T_TRAVEAUX[TRANSACTION],"SORTIE")</f>
        <v>0</v>
      </c>
      <c r="M41" s="54">
        <f>SUMIFS(T_TRAVEAUX[PRIX / U],T_TRAVEAUX[MOIS2],'SYNTHESE CAMION'!$D$3:$O$3,T_TRAVEAUX[DESTINATAIRE],'SYNTHESE CAMION'!$B$4:$B$171,T_TRAVEAUX[TRANSACTION],"SORTIE")</f>
        <v>22000</v>
      </c>
      <c r="N41" s="54">
        <f>SUMIFS(T_TRAVEAUX[PRIX / U],T_TRAVEAUX[MOIS2],'SYNTHESE CAMION'!$D$3:$O$3,T_TRAVEAUX[DESTINATAIRE],'SYNTHESE CAMION'!$B$4:$B$171,T_TRAVEAUX[TRANSACTION],"SORTIE")</f>
        <v>0</v>
      </c>
      <c r="O41" s="54">
        <f>SUMIFS(T_TRAVEAUX[PRIX / U],T_TRAVEAUX[MOIS2],'SYNTHESE CAMION'!$D$3:$O$3,T_TRAVEAUX[DESTINATAIRE],'SYNTHESE CAMION'!$B$4:$B$171,T_TRAVEAUX[TRANSACTION],"SORTIE")</f>
        <v>0</v>
      </c>
      <c r="P41" s="56">
        <f t="shared" si="0"/>
        <v>853500</v>
      </c>
    </row>
    <row r="42" spans="1:16" x14ac:dyDescent="0.2">
      <c r="A42" s="51">
        <v>39</v>
      </c>
      <c r="B42" s="58" t="s">
        <v>224</v>
      </c>
      <c r="C42" s="58" t="s">
        <v>110</v>
      </c>
      <c r="D42" s="54">
        <f>SUMIFS(T_TRAVEAUX[PRIX / U],T_TRAVEAUX[MOIS2],'SYNTHESE CAMION'!$D$3:$O$3,T_TRAVEAUX[DESTINATAIRE],'SYNTHESE CAMION'!$B$4:$B$171,T_TRAVEAUX[TRANSACTION],"SORTIE")</f>
        <v>640000</v>
      </c>
      <c r="E42" s="54">
        <f>SUMIFS(T_TRAVEAUX[PRIX / U],T_TRAVEAUX[MOIS2],'SYNTHESE CAMION'!$D$3:$O$3,T_TRAVEAUX[DESTINATAIRE],'SYNTHESE CAMION'!$B$4:$B$171,T_TRAVEAUX[TRANSACTION],"SORTIE")</f>
        <v>0</v>
      </c>
      <c r="F42" s="54">
        <f>SUMIFS(T_TRAVEAUX[PRIX / U],T_TRAVEAUX[MOIS2],'SYNTHESE CAMION'!$D$3:$O$3,T_TRAVEAUX[DESTINATAIRE],'SYNTHESE CAMION'!$B$4:$B$171,T_TRAVEAUX[TRANSACTION],"SORTIE")</f>
        <v>5500</v>
      </c>
      <c r="G42" s="54">
        <f>SUMIFS(T_TRAVEAUX[PRIX / U],T_TRAVEAUX[MOIS2],'SYNTHESE CAMION'!$D$3:$O$3,T_TRAVEAUX[DESTINATAIRE],'SYNTHESE CAMION'!$B$4:$B$171,T_TRAVEAUX[TRANSACTION],"SORTIE")</f>
        <v>0</v>
      </c>
      <c r="H42" s="54">
        <f>SUMIFS(T_TRAVEAUX[PRIX / U],T_TRAVEAUX[MOIS2],'SYNTHESE CAMION'!$D$3:$O$3,T_TRAVEAUX[DESTINATAIRE],'SYNTHESE CAMION'!$B$4:$B$171,T_TRAVEAUX[TRANSACTION],"SORTIE")</f>
        <v>0</v>
      </c>
      <c r="I42" s="54">
        <f>SUMIFS(T_TRAVEAUX[PRIX / U],T_TRAVEAUX[MOIS2],'SYNTHESE CAMION'!$D$3:$O$3,T_TRAVEAUX[DESTINATAIRE],'SYNTHESE CAMION'!$B$4:$B$171,T_TRAVEAUX[TRANSACTION],"SORTIE")</f>
        <v>0</v>
      </c>
      <c r="J42" s="54">
        <f>SUMIFS(T_TRAVEAUX[PRIX / U],T_TRAVEAUX[MOIS2],'SYNTHESE CAMION'!$D$3:$O$3,T_TRAVEAUX[DESTINATAIRE],'SYNTHESE CAMION'!$B$4:$B$171,T_TRAVEAUX[TRANSACTION],"SORTIE")</f>
        <v>0</v>
      </c>
      <c r="K42" s="54">
        <f>SUMIFS(T_TRAVEAUX[PRIX / U],T_TRAVEAUX[MOIS2],'SYNTHESE CAMION'!$D$3:$O$3,T_TRAVEAUX[DESTINATAIRE],'SYNTHESE CAMION'!$B$4:$B$171,T_TRAVEAUX[TRANSACTION],"SORTIE")</f>
        <v>90000</v>
      </c>
      <c r="L42" s="54">
        <f>SUMIFS(T_TRAVEAUX[PRIX / U],T_TRAVEAUX[MOIS2],'SYNTHESE CAMION'!$D$3:$O$3,T_TRAVEAUX[DESTINATAIRE],'SYNTHESE CAMION'!$B$4:$B$171,T_TRAVEAUX[TRANSACTION],"SORTIE")</f>
        <v>718000</v>
      </c>
      <c r="M42" s="54">
        <f>SUMIFS(T_TRAVEAUX[PRIX / U],T_TRAVEAUX[MOIS2],'SYNTHESE CAMION'!$D$3:$O$3,T_TRAVEAUX[DESTINATAIRE],'SYNTHESE CAMION'!$B$4:$B$171,T_TRAVEAUX[TRANSACTION],"SORTIE")</f>
        <v>0</v>
      </c>
      <c r="N42" s="54">
        <f>SUMIFS(T_TRAVEAUX[PRIX / U],T_TRAVEAUX[MOIS2],'SYNTHESE CAMION'!$D$3:$O$3,T_TRAVEAUX[DESTINATAIRE],'SYNTHESE CAMION'!$B$4:$B$171,T_TRAVEAUX[TRANSACTION],"SORTIE")</f>
        <v>84000</v>
      </c>
      <c r="O42" s="54">
        <f>SUMIFS(T_TRAVEAUX[PRIX / U],T_TRAVEAUX[MOIS2],'SYNTHESE CAMION'!$D$3:$O$3,T_TRAVEAUX[DESTINATAIRE],'SYNTHESE CAMION'!$B$4:$B$171,T_TRAVEAUX[TRANSACTION],"SORTIE")</f>
        <v>0</v>
      </c>
      <c r="P42" s="56">
        <f t="shared" si="0"/>
        <v>1537500</v>
      </c>
    </row>
    <row r="43" spans="1:16" x14ac:dyDescent="0.2">
      <c r="A43" s="57">
        <v>40</v>
      </c>
      <c r="B43" s="58" t="s">
        <v>212</v>
      </c>
      <c r="C43" s="58" t="s">
        <v>110</v>
      </c>
      <c r="D43" s="54">
        <f>SUMIFS(T_TRAVEAUX[PRIX / U],T_TRAVEAUX[MOIS2],'SYNTHESE CAMION'!$D$3:$O$3,T_TRAVEAUX[DESTINATAIRE],'SYNTHESE CAMION'!$B$4:$B$171,T_TRAVEAUX[TRANSACTION],"SORTIE")</f>
        <v>0</v>
      </c>
      <c r="E43" s="54">
        <f>SUMIFS(T_TRAVEAUX[PRIX / U],T_TRAVEAUX[MOIS2],'SYNTHESE CAMION'!$D$3:$O$3,T_TRAVEAUX[DESTINATAIRE],'SYNTHESE CAMION'!$B$4:$B$171,T_TRAVEAUX[TRANSACTION],"SORTIE")</f>
        <v>3500</v>
      </c>
      <c r="F43" s="54">
        <f>SUMIFS(T_TRAVEAUX[PRIX / U],T_TRAVEAUX[MOIS2],'SYNTHESE CAMION'!$D$3:$O$3,T_TRAVEAUX[DESTINATAIRE],'SYNTHESE CAMION'!$B$4:$B$171,T_TRAVEAUX[TRANSACTION],"SORTIE")</f>
        <v>3500</v>
      </c>
      <c r="G43" s="54">
        <f>SUMIFS(T_TRAVEAUX[PRIX / U],T_TRAVEAUX[MOIS2],'SYNTHESE CAMION'!$D$3:$O$3,T_TRAVEAUX[DESTINATAIRE],'SYNTHESE CAMION'!$B$4:$B$171,T_TRAVEAUX[TRANSACTION],"SORTIE")</f>
        <v>0</v>
      </c>
      <c r="H43" s="54">
        <f>SUMIFS(T_TRAVEAUX[PRIX / U],T_TRAVEAUX[MOIS2],'SYNTHESE CAMION'!$D$3:$O$3,T_TRAVEAUX[DESTINATAIRE],'SYNTHESE CAMION'!$B$4:$B$171,T_TRAVEAUX[TRANSACTION],"SORTIE")</f>
        <v>0</v>
      </c>
      <c r="I43" s="54">
        <f>SUMIFS(T_TRAVEAUX[PRIX / U],T_TRAVEAUX[MOIS2],'SYNTHESE CAMION'!$D$3:$O$3,T_TRAVEAUX[DESTINATAIRE],'SYNTHESE CAMION'!$B$4:$B$171,T_TRAVEAUX[TRANSACTION],"SORTIE")</f>
        <v>0</v>
      </c>
      <c r="J43" s="54">
        <f>SUMIFS(T_TRAVEAUX[PRIX / U],T_TRAVEAUX[MOIS2],'SYNTHESE CAMION'!$D$3:$O$3,T_TRAVEAUX[DESTINATAIRE],'SYNTHESE CAMION'!$B$4:$B$171,T_TRAVEAUX[TRANSACTION],"SORTIE")</f>
        <v>0</v>
      </c>
      <c r="K43" s="54">
        <f>SUMIFS(T_TRAVEAUX[PRIX / U],T_TRAVEAUX[MOIS2],'SYNTHESE CAMION'!$D$3:$O$3,T_TRAVEAUX[DESTINATAIRE],'SYNTHESE CAMION'!$B$4:$B$171,T_TRAVEAUX[TRANSACTION],"SORTIE")</f>
        <v>98500</v>
      </c>
      <c r="L43" s="54">
        <f>SUMIFS(T_TRAVEAUX[PRIX / U],T_TRAVEAUX[MOIS2],'SYNTHESE CAMION'!$D$3:$O$3,T_TRAVEAUX[DESTINATAIRE],'SYNTHESE CAMION'!$B$4:$B$171,T_TRAVEAUX[TRANSACTION],"SORTIE")</f>
        <v>1000</v>
      </c>
      <c r="M43" s="54">
        <f>SUMIFS(T_TRAVEAUX[PRIX / U],T_TRAVEAUX[MOIS2],'SYNTHESE CAMION'!$D$3:$O$3,T_TRAVEAUX[DESTINATAIRE],'SYNTHESE CAMION'!$B$4:$B$171,T_TRAVEAUX[TRANSACTION],"SORTIE")</f>
        <v>0</v>
      </c>
      <c r="N43" s="54">
        <f>SUMIFS(T_TRAVEAUX[PRIX / U],T_TRAVEAUX[MOIS2],'SYNTHESE CAMION'!$D$3:$O$3,T_TRAVEAUX[DESTINATAIRE],'SYNTHESE CAMION'!$B$4:$B$171,T_TRAVEAUX[TRANSACTION],"SORTIE")</f>
        <v>0</v>
      </c>
      <c r="O43" s="54">
        <f>SUMIFS(T_TRAVEAUX[PRIX / U],T_TRAVEAUX[MOIS2],'SYNTHESE CAMION'!$D$3:$O$3,T_TRAVEAUX[DESTINATAIRE],'SYNTHESE CAMION'!$B$4:$B$171,T_TRAVEAUX[TRANSACTION],"SORTIE")</f>
        <v>0</v>
      </c>
      <c r="P43" s="56">
        <f t="shared" si="0"/>
        <v>106500</v>
      </c>
    </row>
    <row r="44" spans="1:16" x14ac:dyDescent="0.2">
      <c r="A44" s="51">
        <v>41</v>
      </c>
      <c r="B44" s="59" t="s">
        <v>254</v>
      </c>
      <c r="C44" s="58" t="s">
        <v>230</v>
      </c>
      <c r="D44" s="54">
        <f>SUMIFS(T_TRAVEAUX[PRIX / U],T_TRAVEAUX[MOIS2],'SYNTHESE CAMION'!$D$3:$O$3,T_TRAVEAUX[DESTINATAIRE],'SYNTHESE CAMION'!$B$4:$B$171,T_TRAVEAUX[TRANSACTION],"SORTIE")</f>
        <v>450000</v>
      </c>
      <c r="E44" s="54">
        <f>SUMIFS(T_TRAVEAUX[PRIX / U],T_TRAVEAUX[MOIS2],'SYNTHESE CAMION'!$D$3:$O$3,T_TRAVEAUX[DESTINATAIRE],'SYNTHESE CAMION'!$B$4:$B$171,T_TRAVEAUX[TRANSACTION],"SORTIE")</f>
        <v>0</v>
      </c>
      <c r="F44" s="54">
        <f>SUMIFS(T_TRAVEAUX[PRIX / U],T_TRAVEAUX[MOIS2],'SYNTHESE CAMION'!$D$3:$O$3,T_TRAVEAUX[DESTINATAIRE],'SYNTHESE CAMION'!$B$4:$B$171,T_TRAVEAUX[TRANSACTION],"SORTIE")</f>
        <v>0</v>
      </c>
      <c r="G44" s="54">
        <f>SUMIFS(T_TRAVEAUX[PRIX / U],T_TRAVEAUX[MOIS2],'SYNTHESE CAMION'!$D$3:$O$3,T_TRAVEAUX[DESTINATAIRE],'SYNTHESE CAMION'!$B$4:$B$171,T_TRAVEAUX[TRANSACTION],"SORTIE")</f>
        <v>0</v>
      </c>
      <c r="H44" s="54">
        <f>SUMIFS(T_TRAVEAUX[PRIX / U],T_TRAVEAUX[MOIS2],'SYNTHESE CAMION'!$D$3:$O$3,T_TRAVEAUX[DESTINATAIRE],'SYNTHESE CAMION'!$B$4:$B$171,T_TRAVEAUX[TRANSACTION],"SORTIE")</f>
        <v>0</v>
      </c>
      <c r="I44" s="54">
        <f>SUMIFS(T_TRAVEAUX[PRIX / U],T_TRAVEAUX[MOIS2],'SYNTHESE CAMION'!$D$3:$O$3,T_TRAVEAUX[DESTINATAIRE],'SYNTHESE CAMION'!$B$4:$B$171,T_TRAVEAUX[TRANSACTION],"SORTIE")</f>
        <v>0</v>
      </c>
      <c r="J44" s="54">
        <f>SUMIFS(T_TRAVEAUX[PRIX / U],T_TRAVEAUX[MOIS2],'SYNTHESE CAMION'!$D$3:$O$3,T_TRAVEAUX[DESTINATAIRE],'SYNTHESE CAMION'!$B$4:$B$171,T_TRAVEAUX[TRANSACTION],"SORTIE")</f>
        <v>0</v>
      </c>
      <c r="K44" s="54">
        <f>SUMIFS(T_TRAVEAUX[PRIX / U],T_TRAVEAUX[MOIS2],'SYNTHESE CAMION'!$D$3:$O$3,T_TRAVEAUX[DESTINATAIRE],'SYNTHESE CAMION'!$B$4:$B$171,T_TRAVEAUX[TRANSACTION],"SORTIE")</f>
        <v>31500</v>
      </c>
      <c r="L44" s="54">
        <f>SUMIFS(T_TRAVEAUX[PRIX / U],T_TRAVEAUX[MOIS2],'SYNTHESE CAMION'!$D$3:$O$3,T_TRAVEAUX[DESTINATAIRE],'SYNTHESE CAMION'!$B$4:$B$171,T_TRAVEAUX[TRANSACTION],"SORTIE")</f>
        <v>0</v>
      </c>
      <c r="M44" s="54">
        <f>SUMIFS(T_TRAVEAUX[PRIX / U],T_TRAVEAUX[MOIS2],'SYNTHESE CAMION'!$D$3:$O$3,T_TRAVEAUX[DESTINATAIRE],'SYNTHESE CAMION'!$B$4:$B$171,T_TRAVEAUX[TRANSACTION],"SORTIE")</f>
        <v>35000</v>
      </c>
      <c r="N44" s="54">
        <f>SUMIFS(T_TRAVEAUX[PRIX / U],T_TRAVEAUX[MOIS2],'SYNTHESE CAMION'!$D$3:$O$3,T_TRAVEAUX[DESTINATAIRE],'SYNTHESE CAMION'!$B$4:$B$171,T_TRAVEAUX[TRANSACTION],"SORTIE")</f>
        <v>0</v>
      </c>
      <c r="O44" s="54">
        <f>SUMIFS(T_TRAVEAUX[PRIX / U],T_TRAVEAUX[MOIS2],'SYNTHESE CAMION'!$D$3:$O$3,T_TRAVEAUX[DESTINATAIRE],'SYNTHESE CAMION'!$B$4:$B$171,T_TRAVEAUX[TRANSACTION],"SORTIE")</f>
        <v>0</v>
      </c>
      <c r="P44" s="56">
        <f t="shared" si="0"/>
        <v>516500</v>
      </c>
    </row>
    <row r="45" spans="1:16" x14ac:dyDescent="0.2">
      <c r="A45" s="57">
        <v>42</v>
      </c>
      <c r="B45" s="59" t="s">
        <v>255</v>
      </c>
      <c r="C45" s="58" t="s">
        <v>230</v>
      </c>
      <c r="D45" s="54">
        <f>SUMIFS(T_TRAVEAUX[PRIX / U],T_TRAVEAUX[MOIS2],'SYNTHESE CAMION'!$D$3:$O$3,T_TRAVEAUX[DESTINATAIRE],'SYNTHESE CAMION'!$B$4:$B$171,T_TRAVEAUX[TRANSACTION],"SORTIE")</f>
        <v>6000</v>
      </c>
      <c r="E45" s="54">
        <f>SUMIFS(T_TRAVEAUX[PRIX / U],T_TRAVEAUX[MOIS2],'SYNTHESE CAMION'!$D$3:$O$3,T_TRAVEAUX[DESTINATAIRE],'SYNTHESE CAMION'!$B$4:$B$171,T_TRAVEAUX[TRANSACTION],"SORTIE")</f>
        <v>3500</v>
      </c>
      <c r="F45" s="54">
        <f>SUMIFS(T_TRAVEAUX[PRIX / U],T_TRAVEAUX[MOIS2],'SYNTHESE CAMION'!$D$3:$O$3,T_TRAVEAUX[DESTINATAIRE],'SYNTHESE CAMION'!$B$4:$B$171,T_TRAVEAUX[TRANSACTION],"SORTIE")</f>
        <v>0</v>
      </c>
      <c r="G45" s="54">
        <f>SUMIFS(T_TRAVEAUX[PRIX / U],T_TRAVEAUX[MOIS2],'SYNTHESE CAMION'!$D$3:$O$3,T_TRAVEAUX[DESTINATAIRE],'SYNTHESE CAMION'!$B$4:$B$171,T_TRAVEAUX[TRANSACTION],"SORTIE")</f>
        <v>10000</v>
      </c>
      <c r="H45" s="54">
        <f>SUMIFS(T_TRAVEAUX[PRIX / U],T_TRAVEAUX[MOIS2],'SYNTHESE CAMION'!$D$3:$O$3,T_TRAVEAUX[DESTINATAIRE],'SYNTHESE CAMION'!$B$4:$B$171,T_TRAVEAUX[TRANSACTION],"SORTIE")</f>
        <v>0</v>
      </c>
      <c r="I45" s="54">
        <f>SUMIFS(T_TRAVEAUX[PRIX / U],T_TRAVEAUX[MOIS2],'SYNTHESE CAMION'!$D$3:$O$3,T_TRAVEAUX[DESTINATAIRE],'SYNTHESE CAMION'!$B$4:$B$171,T_TRAVEAUX[TRANSACTION],"SORTIE")</f>
        <v>0</v>
      </c>
      <c r="J45" s="54">
        <f>SUMIFS(T_TRAVEAUX[PRIX / U],T_TRAVEAUX[MOIS2],'SYNTHESE CAMION'!$D$3:$O$3,T_TRAVEAUX[DESTINATAIRE],'SYNTHESE CAMION'!$B$4:$B$171,T_TRAVEAUX[TRANSACTION],"SORTIE")</f>
        <v>0</v>
      </c>
      <c r="K45" s="54">
        <f>SUMIFS(T_TRAVEAUX[PRIX / U],T_TRAVEAUX[MOIS2],'SYNTHESE CAMION'!$D$3:$O$3,T_TRAVEAUX[DESTINATAIRE],'SYNTHESE CAMION'!$B$4:$B$171,T_TRAVEAUX[TRANSACTION],"SORTIE")</f>
        <v>25000</v>
      </c>
      <c r="L45" s="54">
        <f>SUMIFS(T_TRAVEAUX[PRIX / U],T_TRAVEAUX[MOIS2],'SYNTHESE CAMION'!$D$3:$O$3,T_TRAVEAUX[DESTINATAIRE],'SYNTHESE CAMION'!$B$4:$B$171,T_TRAVEAUX[TRANSACTION],"SORTIE")</f>
        <v>3000</v>
      </c>
      <c r="M45" s="54">
        <f>SUMIFS(T_TRAVEAUX[PRIX / U],T_TRAVEAUX[MOIS2],'SYNTHESE CAMION'!$D$3:$O$3,T_TRAVEAUX[DESTINATAIRE],'SYNTHESE CAMION'!$B$4:$B$171,T_TRAVEAUX[TRANSACTION],"SORTIE")</f>
        <v>0</v>
      </c>
      <c r="N45" s="54">
        <f>SUMIFS(T_TRAVEAUX[PRIX / U],T_TRAVEAUX[MOIS2],'SYNTHESE CAMION'!$D$3:$O$3,T_TRAVEAUX[DESTINATAIRE],'SYNTHESE CAMION'!$B$4:$B$171,T_TRAVEAUX[TRANSACTION],"SORTIE")</f>
        <v>0</v>
      </c>
      <c r="O45" s="54">
        <f>SUMIFS(T_TRAVEAUX[PRIX / U],T_TRAVEAUX[MOIS2],'SYNTHESE CAMION'!$D$3:$O$3,T_TRAVEAUX[DESTINATAIRE],'SYNTHESE CAMION'!$B$4:$B$171,T_TRAVEAUX[TRANSACTION],"SORTIE")</f>
        <v>0</v>
      </c>
      <c r="P45" s="56">
        <f t="shared" si="0"/>
        <v>47500</v>
      </c>
    </row>
    <row r="46" spans="1:16" x14ac:dyDescent="0.2">
      <c r="A46" s="51">
        <v>43</v>
      </c>
      <c r="B46" s="59" t="s">
        <v>256</v>
      </c>
      <c r="C46" s="58" t="s">
        <v>230</v>
      </c>
      <c r="D46" s="54">
        <f>SUMIFS(T_TRAVEAUX[PRIX / U],T_TRAVEAUX[MOIS2],'SYNTHESE CAMION'!$D$3:$O$3,T_TRAVEAUX[DESTINATAIRE],'SYNTHESE CAMION'!$B$4:$B$171,T_TRAVEAUX[TRANSACTION],"SORTIE")</f>
        <v>0</v>
      </c>
      <c r="E46" s="54">
        <f>SUMIFS(T_TRAVEAUX[PRIX / U],T_TRAVEAUX[MOIS2],'SYNTHESE CAMION'!$D$3:$O$3,T_TRAVEAUX[DESTINATAIRE],'SYNTHESE CAMION'!$B$4:$B$171,T_TRAVEAUX[TRANSACTION],"SORTIE")</f>
        <v>0</v>
      </c>
      <c r="F46" s="54">
        <f>SUMIFS(T_TRAVEAUX[PRIX / U],T_TRAVEAUX[MOIS2],'SYNTHESE CAMION'!$D$3:$O$3,T_TRAVEAUX[DESTINATAIRE],'SYNTHESE CAMION'!$B$4:$B$171,T_TRAVEAUX[TRANSACTION],"SORTIE")</f>
        <v>0</v>
      </c>
      <c r="G46" s="54">
        <f>SUMIFS(T_TRAVEAUX[PRIX / U],T_TRAVEAUX[MOIS2],'SYNTHESE CAMION'!$D$3:$O$3,T_TRAVEAUX[DESTINATAIRE],'SYNTHESE CAMION'!$B$4:$B$171,T_TRAVEAUX[TRANSACTION],"SORTIE")</f>
        <v>3500</v>
      </c>
      <c r="H46" s="54">
        <f>SUMIFS(T_TRAVEAUX[PRIX / U],T_TRAVEAUX[MOIS2],'SYNTHESE CAMION'!$D$3:$O$3,T_TRAVEAUX[DESTINATAIRE],'SYNTHESE CAMION'!$B$4:$B$171,T_TRAVEAUX[TRANSACTION],"SORTIE")</f>
        <v>0</v>
      </c>
      <c r="I46" s="54">
        <f>SUMIFS(T_TRAVEAUX[PRIX / U],T_TRAVEAUX[MOIS2],'SYNTHESE CAMION'!$D$3:$O$3,T_TRAVEAUX[DESTINATAIRE],'SYNTHESE CAMION'!$B$4:$B$171,T_TRAVEAUX[TRANSACTION],"SORTIE")</f>
        <v>0</v>
      </c>
      <c r="J46" s="54">
        <f>SUMIFS(T_TRAVEAUX[PRIX / U],T_TRAVEAUX[MOIS2],'SYNTHESE CAMION'!$D$3:$O$3,T_TRAVEAUX[DESTINATAIRE],'SYNTHESE CAMION'!$B$4:$B$171,T_TRAVEAUX[TRANSACTION],"SORTIE")</f>
        <v>0</v>
      </c>
      <c r="K46" s="54">
        <f>SUMIFS(T_TRAVEAUX[PRIX / U],T_TRAVEAUX[MOIS2],'SYNTHESE CAMION'!$D$3:$O$3,T_TRAVEAUX[DESTINATAIRE],'SYNTHESE CAMION'!$B$4:$B$171,T_TRAVEAUX[TRANSACTION],"SORTIE")</f>
        <v>0</v>
      </c>
      <c r="L46" s="54">
        <f>SUMIFS(T_TRAVEAUX[PRIX / U],T_TRAVEAUX[MOIS2],'SYNTHESE CAMION'!$D$3:$O$3,T_TRAVEAUX[DESTINATAIRE],'SYNTHESE CAMION'!$B$4:$B$171,T_TRAVEAUX[TRANSACTION],"SORTIE")</f>
        <v>20000</v>
      </c>
      <c r="M46" s="54">
        <f>SUMIFS(T_TRAVEAUX[PRIX / U],T_TRAVEAUX[MOIS2],'SYNTHESE CAMION'!$D$3:$O$3,T_TRAVEAUX[DESTINATAIRE],'SYNTHESE CAMION'!$B$4:$B$171,T_TRAVEAUX[TRANSACTION],"SORTIE")</f>
        <v>0</v>
      </c>
      <c r="N46" s="54">
        <f>SUMIFS(T_TRAVEAUX[PRIX / U],T_TRAVEAUX[MOIS2],'SYNTHESE CAMION'!$D$3:$O$3,T_TRAVEAUX[DESTINATAIRE],'SYNTHESE CAMION'!$B$4:$B$171,T_TRAVEAUX[TRANSACTION],"SORTIE")</f>
        <v>1500</v>
      </c>
      <c r="O46" s="54">
        <f>SUMIFS(T_TRAVEAUX[PRIX / U],T_TRAVEAUX[MOIS2],'SYNTHESE CAMION'!$D$3:$O$3,T_TRAVEAUX[DESTINATAIRE],'SYNTHESE CAMION'!$B$4:$B$171,T_TRAVEAUX[TRANSACTION],"SORTIE")</f>
        <v>0</v>
      </c>
      <c r="P46" s="56">
        <f t="shared" si="0"/>
        <v>25000</v>
      </c>
    </row>
    <row r="47" spans="1:16" x14ac:dyDescent="0.2">
      <c r="A47" s="57">
        <v>44</v>
      </c>
      <c r="B47" s="59" t="s">
        <v>264</v>
      </c>
      <c r="C47" s="58" t="s">
        <v>230</v>
      </c>
      <c r="D47" s="54">
        <f>SUMIFS(T_TRAVEAUX[PRIX / U],T_TRAVEAUX[MOIS2],'SYNTHESE CAMION'!$D$3:$O$3,T_TRAVEAUX[DESTINATAIRE],'SYNTHESE CAMION'!$B$4:$B$171,T_TRAVEAUX[TRANSACTION],"SORTIE")</f>
        <v>16500</v>
      </c>
      <c r="E47" s="54">
        <f>SUMIFS(T_TRAVEAUX[PRIX / U],T_TRAVEAUX[MOIS2],'SYNTHESE CAMION'!$D$3:$O$3,T_TRAVEAUX[DESTINATAIRE],'SYNTHESE CAMION'!$B$4:$B$171,T_TRAVEAUX[TRANSACTION],"SORTIE")</f>
        <v>0</v>
      </c>
      <c r="F47" s="54">
        <f>SUMIFS(T_TRAVEAUX[PRIX / U],T_TRAVEAUX[MOIS2],'SYNTHESE CAMION'!$D$3:$O$3,T_TRAVEAUX[DESTINATAIRE],'SYNTHESE CAMION'!$B$4:$B$171,T_TRAVEAUX[TRANSACTION],"SORTIE")</f>
        <v>0</v>
      </c>
      <c r="G47" s="54">
        <f>SUMIFS(T_TRAVEAUX[PRIX / U],T_TRAVEAUX[MOIS2],'SYNTHESE CAMION'!$D$3:$O$3,T_TRAVEAUX[DESTINATAIRE],'SYNTHESE CAMION'!$B$4:$B$171,T_TRAVEAUX[TRANSACTION],"SORTIE")</f>
        <v>0</v>
      </c>
      <c r="H47" s="54">
        <f>SUMIFS(T_TRAVEAUX[PRIX / U],T_TRAVEAUX[MOIS2],'SYNTHESE CAMION'!$D$3:$O$3,T_TRAVEAUX[DESTINATAIRE],'SYNTHESE CAMION'!$B$4:$B$171,T_TRAVEAUX[TRANSACTION],"SORTIE")</f>
        <v>0</v>
      </c>
      <c r="I47" s="54">
        <f>SUMIFS(T_TRAVEAUX[PRIX / U],T_TRAVEAUX[MOIS2],'SYNTHESE CAMION'!$D$3:$O$3,T_TRAVEAUX[DESTINATAIRE],'SYNTHESE CAMION'!$B$4:$B$171,T_TRAVEAUX[TRANSACTION],"SORTIE")</f>
        <v>12000</v>
      </c>
      <c r="J47" s="54">
        <f>SUMIFS(T_TRAVEAUX[PRIX / U],T_TRAVEAUX[MOIS2],'SYNTHESE CAMION'!$D$3:$O$3,T_TRAVEAUX[DESTINATAIRE],'SYNTHESE CAMION'!$B$4:$B$171,T_TRAVEAUX[TRANSACTION],"SORTIE")</f>
        <v>0</v>
      </c>
      <c r="K47" s="54">
        <f>SUMIFS(T_TRAVEAUX[PRIX / U],T_TRAVEAUX[MOIS2],'SYNTHESE CAMION'!$D$3:$O$3,T_TRAVEAUX[DESTINATAIRE],'SYNTHESE CAMION'!$B$4:$B$171,T_TRAVEAUX[TRANSACTION],"SORTIE")</f>
        <v>0</v>
      </c>
      <c r="L47" s="54">
        <f>SUMIFS(T_TRAVEAUX[PRIX / U],T_TRAVEAUX[MOIS2],'SYNTHESE CAMION'!$D$3:$O$3,T_TRAVEAUX[DESTINATAIRE],'SYNTHESE CAMION'!$B$4:$B$171,T_TRAVEAUX[TRANSACTION],"SORTIE")</f>
        <v>60000</v>
      </c>
      <c r="M47" s="54">
        <f>SUMIFS(T_TRAVEAUX[PRIX / U],T_TRAVEAUX[MOIS2],'SYNTHESE CAMION'!$D$3:$O$3,T_TRAVEAUX[DESTINATAIRE],'SYNTHESE CAMION'!$B$4:$B$171,T_TRAVEAUX[TRANSACTION],"SORTIE")</f>
        <v>0</v>
      </c>
      <c r="N47" s="54">
        <f>SUMIFS(T_TRAVEAUX[PRIX / U],T_TRAVEAUX[MOIS2],'SYNTHESE CAMION'!$D$3:$O$3,T_TRAVEAUX[DESTINATAIRE],'SYNTHESE CAMION'!$B$4:$B$171,T_TRAVEAUX[TRANSACTION],"SORTIE")</f>
        <v>5000</v>
      </c>
      <c r="O47" s="54">
        <f>SUMIFS(T_TRAVEAUX[PRIX / U],T_TRAVEAUX[MOIS2],'SYNTHESE CAMION'!$D$3:$O$3,T_TRAVEAUX[DESTINATAIRE],'SYNTHESE CAMION'!$B$4:$B$171,T_TRAVEAUX[TRANSACTION],"SORTIE")</f>
        <v>0</v>
      </c>
      <c r="P47" s="56">
        <f t="shared" si="0"/>
        <v>93500</v>
      </c>
    </row>
    <row r="48" spans="1:16" x14ac:dyDescent="0.2">
      <c r="A48" s="51">
        <v>45</v>
      </c>
      <c r="B48" s="59" t="s">
        <v>265</v>
      </c>
      <c r="C48" s="58" t="s">
        <v>230</v>
      </c>
      <c r="D48" s="54">
        <f>SUMIFS(T_TRAVEAUX[PRIX / U],T_TRAVEAUX[MOIS2],'SYNTHESE CAMION'!$D$3:$O$3,T_TRAVEAUX[DESTINATAIRE],'SYNTHESE CAMION'!$B$4:$B$171,T_TRAVEAUX[TRANSACTION],"SORTIE")</f>
        <v>0</v>
      </c>
      <c r="E48" s="54">
        <f>SUMIFS(T_TRAVEAUX[PRIX / U],T_TRAVEAUX[MOIS2],'SYNTHESE CAMION'!$D$3:$O$3,T_TRAVEAUX[DESTINATAIRE],'SYNTHESE CAMION'!$B$4:$B$171,T_TRAVEAUX[TRANSACTION],"SORTIE")</f>
        <v>0</v>
      </c>
      <c r="F48" s="54">
        <f>SUMIFS(T_TRAVEAUX[PRIX / U],T_TRAVEAUX[MOIS2],'SYNTHESE CAMION'!$D$3:$O$3,T_TRAVEAUX[DESTINATAIRE],'SYNTHESE CAMION'!$B$4:$B$171,T_TRAVEAUX[TRANSACTION],"SORTIE")</f>
        <v>46000</v>
      </c>
      <c r="G48" s="54">
        <f>SUMIFS(T_TRAVEAUX[PRIX / U],T_TRAVEAUX[MOIS2],'SYNTHESE CAMION'!$D$3:$O$3,T_TRAVEAUX[DESTINATAIRE],'SYNTHESE CAMION'!$B$4:$B$171,T_TRAVEAUX[TRANSACTION],"SORTIE")</f>
        <v>0</v>
      </c>
      <c r="H48" s="54">
        <f>SUMIFS(T_TRAVEAUX[PRIX / U],T_TRAVEAUX[MOIS2],'SYNTHESE CAMION'!$D$3:$O$3,T_TRAVEAUX[DESTINATAIRE],'SYNTHESE CAMION'!$B$4:$B$171,T_TRAVEAUX[TRANSACTION],"SORTIE")</f>
        <v>0</v>
      </c>
      <c r="I48" s="54">
        <f>SUMIFS(T_TRAVEAUX[PRIX / U],T_TRAVEAUX[MOIS2],'SYNTHESE CAMION'!$D$3:$O$3,T_TRAVEAUX[DESTINATAIRE],'SYNTHESE CAMION'!$B$4:$B$171,T_TRAVEAUX[TRANSACTION],"SORTIE")</f>
        <v>0</v>
      </c>
      <c r="J48" s="54">
        <f>SUMIFS(T_TRAVEAUX[PRIX / U],T_TRAVEAUX[MOIS2],'SYNTHESE CAMION'!$D$3:$O$3,T_TRAVEAUX[DESTINATAIRE],'SYNTHESE CAMION'!$B$4:$B$171,T_TRAVEAUX[TRANSACTION],"SORTIE")</f>
        <v>0</v>
      </c>
      <c r="K48" s="54">
        <f>SUMIFS(T_TRAVEAUX[PRIX / U],T_TRAVEAUX[MOIS2],'SYNTHESE CAMION'!$D$3:$O$3,T_TRAVEAUX[DESTINATAIRE],'SYNTHESE CAMION'!$B$4:$B$171,T_TRAVEAUX[TRANSACTION],"SORTIE")</f>
        <v>0</v>
      </c>
      <c r="L48" s="54">
        <f>SUMIFS(T_TRAVEAUX[PRIX / U],T_TRAVEAUX[MOIS2],'SYNTHESE CAMION'!$D$3:$O$3,T_TRAVEAUX[DESTINATAIRE],'SYNTHESE CAMION'!$B$4:$B$171,T_TRAVEAUX[TRANSACTION],"SORTIE")</f>
        <v>0</v>
      </c>
      <c r="M48" s="54">
        <f>SUMIFS(T_TRAVEAUX[PRIX / U],T_TRAVEAUX[MOIS2],'SYNTHESE CAMION'!$D$3:$O$3,T_TRAVEAUX[DESTINATAIRE],'SYNTHESE CAMION'!$B$4:$B$171,T_TRAVEAUX[TRANSACTION],"SORTIE")</f>
        <v>0</v>
      </c>
      <c r="N48" s="54">
        <f>SUMIFS(T_TRAVEAUX[PRIX / U],T_TRAVEAUX[MOIS2],'SYNTHESE CAMION'!$D$3:$O$3,T_TRAVEAUX[DESTINATAIRE],'SYNTHESE CAMION'!$B$4:$B$171,T_TRAVEAUX[TRANSACTION],"SORTIE")</f>
        <v>0</v>
      </c>
      <c r="O48" s="54">
        <f>SUMIFS(T_TRAVEAUX[PRIX / U],T_TRAVEAUX[MOIS2],'SYNTHESE CAMION'!$D$3:$O$3,T_TRAVEAUX[DESTINATAIRE],'SYNTHESE CAMION'!$B$4:$B$171,T_TRAVEAUX[TRANSACTION],"SORTIE")</f>
        <v>0</v>
      </c>
      <c r="P48" s="56">
        <f t="shared" si="0"/>
        <v>46000</v>
      </c>
    </row>
    <row r="49" spans="1:16" x14ac:dyDescent="0.2">
      <c r="A49" s="57">
        <v>46</v>
      </c>
      <c r="B49" s="59" t="s">
        <v>266</v>
      </c>
      <c r="C49" s="58" t="s">
        <v>230</v>
      </c>
      <c r="D49" s="54">
        <f>SUMIFS(T_TRAVEAUX[PRIX / U],T_TRAVEAUX[MOIS2],'SYNTHESE CAMION'!$D$3:$O$3,T_TRAVEAUX[DESTINATAIRE],'SYNTHESE CAMION'!$B$4:$B$171,T_TRAVEAUX[TRANSACTION],"SORTIE")</f>
        <v>3000</v>
      </c>
      <c r="E49" s="54">
        <f>SUMIFS(T_TRAVEAUX[PRIX / U],T_TRAVEAUX[MOIS2],'SYNTHESE CAMION'!$D$3:$O$3,T_TRAVEAUX[DESTINATAIRE],'SYNTHESE CAMION'!$B$4:$B$171,T_TRAVEAUX[TRANSACTION],"SORTIE")</f>
        <v>40000</v>
      </c>
      <c r="F49" s="54">
        <f>SUMIFS(T_TRAVEAUX[PRIX / U],T_TRAVEAUX[MOIS2],'SYNTHESE CAMION'!$D$3:$O$3,T_TRAVEAUX[DESTINATAIRE],'SYNTHESE CAMION'!$B$4:$B$171,T_TRAVEAUX[TRANSACTION],"SORTIE")</f>
        <v>0</v>
      </c>
      <c r="G49" s="54">
        <f>SUMIFS(T_TRAVEAUX[PRIX / U],T_TRAVEAUX[MOIS2],'SYNTHESE CAMION'!$D$3:$O$3,T_TRAVEAUX[DESTINATAIRE],'SYNTHESE CAMION'!$B$4:$B$171,T_TRAVEAUX[TRANSACTION],"SORTIE")</f>
        <v>0</v>
      </c>
      <c r="H49" s="54">
        <f>SUMIFS(T_TRAVEAUX[PRIX / U],T_TRAVEAUX[MOIS2],'SYNTHESE CAMION'!$D$3:$O$3,T_TRAVEAUX[DESTINATAIRE],'SYNTHESE CAMION'!$B$4:$B$171,T_TRAVEAUX[TRANSACTION],"SORTIE")</f>
        <v>0</v>
      </c>
      <c r="I49" s="54">
        <f>SUMIFS(T_TRAVEAUX[PRIX / U],T_TRAVEAUX[MOIS2],'SYNTHESE CAMION'!$D$3:$O$3,T_TRAVEAUX[DESTINATAIRE],'SYNTHESE CAMION'!$B$4:$B$171,T_TRAVEAUX[TRANSACTION],"SORTIE")</f>
        <v>0</v>
      </c>
      <c r="J49" s="54">
        <f>SUMIFS(T_TRAVEAUX[PRIX / U],T_TRAVEAUX[MOIS2],'SYNTHESE CAMION'!$D$3:$O$3,T_TRAVEAUX[DESTINATAIRE],'SYNTHESE CAMION'!$B$4:$B$171,T_TRAVEAUX[TRANSACTION],"SORTIE")</f>
        <v>40000</v>
      </c>
      <c r="K49" s="54">
        <f>SUMIFS(T_TRAVEAUX[PRIX / U],T_TRAVEAUX[MOIS2],'SYNTHESE CAMION'!$D$3:$O$3,T_TRAVEAUX[DESTINATAIRE],'SYNTHESE CAMION'!$B$4:$B$171,T_TRAVEAUX[TRANSACTION],"SORTIE")</f>
        <v>53167</v>
      </c>
      <c r="L49" s="54">
        <f>SUMIFS(T_TRAVEAUX[PRIX / U],T_TRAVEAUX[MOIS2],'SYNTHESE CAMION'!$D$3:$O$3,T_TRAVEAUX[DESTINATAIRE],'SYNTHESE CAMION'!$B$4:$B$171,T_TRAVEAUX[TRANSACTION],"SORTIE")</f>
        <v>0</v>
      </c>
      <c r="M49" s="54">
        <f>SUMIFS(T_TRAVEAUX[PRIX / U],T_TRAVEAUX[MOIS2],'SYNTHESE CAMION'!$D$3:$O$3,T_TRAVEAUX[DESTINATAIRE],'SYNTHESE CAMION'!$B$4:$B$171,T_TRAVEAUX[TRANSACTION],"SORTIE")</f>
        <v>0</v>
      </c>
      <c r="N49" s="54">
        <f>SUMIFS(T_TRAVEAUX[PRIX / U],T_TRAVEAUX[MOIS2],'SYNTHESE CAMION'!$D$3:$O$3,T_TRAVEAUX[DESTINATAIRE],'SYNTHESE CAMION'!$B$4:$B$171,T_TRAVEAUX[TRANSACTION],"SORTIE")</f>
        <v>0</v>
      </c>
      <c r="O49" s="54">
        <f>SUMIFS(T_TRAVEAUX[PRIX / U],T_TRAVEAUX[MOIS2],'SYNTHESE CAMION'!$D$3:$O$3,T_TRAVEAUX[DESTINATAIRE],'SYNTHESE CAMION'!$B$4:$B$171,T_TRAVEAUX[TRANSACTION],"SORTIE")</f>
        <v>0</v>
      </c>
      <c r="P49" s="56">
        <f t="shared" si="0"/>
        <v>136167</v>
      </c>
    </row>
    <row r="50" spans="1:16" x14ac:dyDescent="0.2">
      <c r="A50" s="51">
        <v>47</v>
      </c>
      <c r="B50" s="59" t="s">
        <v>267</v>
      </c>
      <c r="C50" s="58" t="s">
        <v>230</v>
      </c>
      <c r="D50" s="54">
        <f>SUMIFS(T_TRAVEAUX[PRIX / U],T_TRAVEAUX[MOIS2],'SYNTHESE CAMION'!$D$3:$O$3,T_TRAVEAUX[DESTINATAIRE],'SYNTHESE CAMION'!$B$4:$B$171,T_TRAVEAUX[TRANSACTION],"SORTIE")</f>
        <v>0</v>
      </c>
      <c r="E50" s="54">
        <f>SUMIFS(T_TRAVEAUX[PRIX / U],T_TRAVEAUX[MOIS2],'SYNTHESE CAMION'!$D$3:$O$3,T_TRAVEAUX[DESTINATAIRE],'SYNTHESE CAMION'!$B$4:$B$171,T_TRAVEAUX[TRANSACTION],"SORTIE")</f>
        <v>0</v>
      </c>
      <c r="F50" s="54">
        <f>SUMIFS(T_TRAVEAUX[PRIX / U],T_TRAVEAUX[MOIS2],'SYNTHESE CAMION'!$D$3:$O$3,T_TRAVEAUX[DESTINATAIRE],'SYNTHESE CAMION'!$B$4:$B$171,T_TRAVEAUX[TRANSACTION],"SORTIE")</f>
        <v>0</v>
      </c>
      <c r="G50" s="54">
        <f>SUMIFS(T_TRAVEAUX[PRIX / U],T_TRAVEAUX[MOIS2],'SYNTHESE CAMION'!$D$3:$O$3,T_TRAVEAUX[DESTINATAIRE],'SYNTHESE CAMION'!$B$4:$B$171,T_TRAVEAUX[TRANSACTION],"SORTIE")</f>
        <v>35000</v>
      </c>
      <c r="H50" s="54">
        <f>SUMIFS(T_TRAVEAUX[PRIX / U],T_TRAVEAUX[MOIS2],'SYNTHESE CAMION'!$D$3:$O$3,T_TRAVEAUX[DESTINATAIRE],'SYNTHESE CAMION'!$B$4:$B$171,T_TRAVEAUX[TRANSACTION],"SORTIE")</f>
        <v>0</v>
      </c>
      <c r="I50" s="54">
        <f>SUMIFS(T_TRAVEAUX[PRIX / U],T_TRAVEAUX[MOIS2],'SYNTHESE CAMION'!$D$3:$O$3,T_TRAVEAUX[DESTINATAIRE],'SYNTHESE CAMION'!$B$4:$B$171,T_TRAVEAUX[TRANSACTION],"SORTIE")</f>
        <v>0</v>
      </c>
      <c r="J50" s="54">
        <f>SUMIFS(T_TRAVEAUX[PRIX / U],T_TRAVEAUX[MOIS2],'SYNTHESE CAMION'!$D$3:$O$3,T_TRAVEAUX[DESTINATAIRE],'SYNTHESE CAMION'!$B$4:$B$171,T_TRAVEAUX[TRANSACTION],"SORTIE")</f>
        <v>0</v>
      </c>
      <c r="K50" s="54">
        <f>SUMIFS(T_TRAVEAUX[PRIX / U],T_TRAVEAUX[MOIS2],'SYNTHESE CAMION'!$D$3:$O$3,T_TRAVEAUX[DESTINATAIRE],'SYNTHESE CAMION'!$B$4:$B$171,T_TRAVEAUX[TRANSACTION],"SORTIE")</f>
        <v>0</v>
      </c>
      <c r="L50" s="54">
        <f>SUMIFS(T_TRAVEAUX[PRIX / U],T_TRAVEAUX[MOIS2],'SYNTHESE CAMION'!$D$3:$O$3,T_TRAVEAUX[DESTINATAIRE],'SYNTHESE CAMION'!$B$4:$B$171,T_TRAVEAUX[TRANSACTION],"SORTIE")</f>
        <v>0</v>
      </c>
      <c r="M50" s="54">
        <f>SUMIFS(T_TRAVEAUX[PRIX / U],T_TRAVEAUX[MOIS2],'SYNTHESE CAMION'!$D$3:$O$3,T_TRAVEAUX[DESTINATAIRE],'SYNTHESE CAMION'!$B$4:$B$171,T_TRAVEAUX[TRANSACTION],"SORTIE")</f>
        <v>0</v>
      </c>
      <c r="N50" s="54">
        <f>SUMIFS(T_TRAVEAUX[PRIX / U],T_TRAVEAUX[MOIS2],'SYNTHESE CAMION'!$D$3:$O$3,T_TRAVEAUX[DESTINATAIRE],'SYNTHESE CAMION'!$B$4:$B$171,T_TRAVEAUX[TRANSACTION],"SORTIE")</f>
        <v>0</v>
      </c>
      <c r="O50" s="54">
        <f>SUMIFS(T_TRAVEAUX[PRIX / U],T_TRAVEAUX[MOIS2],'SYNTHESE CAMION'!$D$3:$O$3,T_TRAVEAUX[DESTINATAIRE],'SYNTHESE CAMION'!$B$4:$B$171,T_TRAVEAUX[TRANSACTION],"SORTIE")</f>
        <v>0</v>
      </c>
      <c r="P50" s="56">
        <f t="shared" si="0"/>
        <v>35000</v>
      </c>
    </row>
    <row r="51" spans="1:16" x14ac:dyDescent="0.2">
      <c r="A51" s="57">
        <v>48</v>
      </c>
      <c r="B51" s="59" t="s">
        <v>268</v>
      </c>
      <c r="C51" s="58" t="s">
        <v>230</v>
      </c>
      <c r="D51" s="54">
        <f>SUMIFS(T_TRAVEAUX[PRIX / U],T_TRAVEAUX[MOIS2],'SYNTHESE CAMION'!$D$3:$O$3,T_TRAVEAUX[DESTINATAIRE],'SYNTHESE CAMION'!$B$4:$B$171,T_TRAVEAUX[TRANSACTION],"SORTIE")</f>
        <v>0</v>
      </c>
      <c r="E51" s="54">
        <f>SUMIFS(T_TRAVEAUX[PRIX / U],T_TRAVEAUX[MOIS2],'SYNTHESE CAMION'!$D$3:$O$3,T_TRAVEAUX[DESTINATAIRE],'SYNTHESE CAMION'!$B$4:$B$171,T_TRAVEAUX[TRANSACTION],"SORTIE")</f>
        <v>0</v>
      </c>
      <c r="F51" s="54">
        <f>SUMIFS(T_TRAVEAUX[PRIX / U],T_TRAVEAUX[MOIS2],'SYNTHESE CAMION'!$D$3:$O$3,T_TRAVEAUX[DESTINATAIRE],'SYNTHESE CAMION'!$B$4:$B$171,T_TRAVEAUX[TRANSACTION],"SORTIE")</f>
        <v>1500</v>
      </c>
      <c r="G51" s="54">
        <f>SUMIFS(T_TRAVEAUX[PRIX / U],T_TRAVEAUX[MOIS2],'SYNTHESE CAMION'!$D$3:$O$3,T_TRAVEAUX[DESTINATAIRE],'SYNTHESE CAMION'!$B$4:$B$171,T_TRAVEAUX[TRANSACTION],"SORTIE")</f>
        <v>0</v>
      </c>
      <c r="H51" s="54">
        <f>SUMIFS(T_TRAVEAUX[PRIX / U],T_TRAVEAUX[MOIS2],'SYNTHESE CAMION'!$D$3:$O$3,T_TRAVEAUX[DESTINATAIRE],'SYNTHESE CAMION'!$B$4:$B$171,T_TRAVEAUX[TRANSACTION],"SORTIE")</f>
        <v>0</v>
      </c>
      <c r="I51" s="54">
        <f>SUMIFS(T_TRAVEAUX[PRIX / U],T_TRAVEAUX[MOIS2],'SYNTHESE CAMION'!$D$3:$O$3,T_TRAVEAUX[DESTINATAIRE],'SYNTHESE CAMION'!$B$4:$B$171,T_TRAVEAUX[TRANSACTION],"SORTIE")</f>
        <v>0</v>
      </c>
      <c r="J51" s="54">
        <f>SUMIFS(T_TRAVEAUX[PRIX / U],T_TRAVEAUX[MOIS2],'SYNTHESE CAMION'!$D$3:$O$3,T_TRAVEAUX[DESTINATAIRE],'SYNTHESE CAMION'!$B$4:$B$171,T_TRAVEAUX[TRANSACTION],"SORTIE")</f>
        <v>230000</v>
      </c>
      <c r="K51" s="54">
        <f>SUMIFS(T_TRAVEAUX[PRIX / U],T_TRAVEAUX[MOIS2],'SYNTHESE CAMION'!$D$3:$O$3,T_TRAVEAUX[DESTINATAIRE],'SYNTHESE CAMION'!$B$4:$B$171,T_TRAVEAUX[TRANSACTION],"SORTIE")</f>
        <v>7000</v>
      </c>
      <c r="L51" s="54">
        <f>SUMIFS(T_TRAVEAUX[PRIX / U],T_TRAVEAUX[MOIS2],'SYNTHESE CAMION'!$D$3:$O$3,T_TRAVEAUX[DESTINATAIRE],'SYNTHESE CAMION'!$B$4:$B$171,T_TRAVEAUX[TRANSACTION],"SORTIE")</f>
        <v>0</v>
      </c>
      <c r="M51" s="54">
        <f>SUMIFS(T_TRAVEAUX[PRIX / U],T_TRAVEAUX[MOIS2],'SYNTHESE CAMION'!$D$3:$O$3,T_TRAVEAUX[DESTINATAIRE],'SYNTHESE CAMION'!$B$4:$B$171,T_TRAVEAUX[TRANSACTION],"SORTIE")</f>
        <v>0</v>
      </c>
      <c r="N51" s="54">
        <f>SUMIFS(T_TRAVEAUX[PRIX / U],T_TRAVEAUX[MOIS2],'SYNTHESE CAMION'!$D$3:$O$3,T_TRAVEAUX[DESTINATAIRE],'SYNTHESE CAMION'!$B$4:$B$171,T_TRAVEAUX[TRANSACTION],"SORTIE")</f>
        <v>0</v>
      </c>
      <c r="O51" s="54">
        <f>SUMIFS(T_TRAVEAUX[PRIX / U],T_TRAVEAUX[MOIS2],'SYNTHESE CAMION'!$D$3:$O$3,T_TRAVEAUX[DESTINATAIRE],'SYNTHESE CAMION'!$B$4:$B$171,T_TRAVEAUX[TRANSACTION],"SORTIE")</f>
        <v>0</v>
      </c>
      <c r="P51" s="56">
        <f t="shared" si="0"/>
        <v>238500</v>
      </c>
    </row>
    <row r="52" spans="1:16" x14ac:dyDescent="0.2">
      <c r="A52" s="51">
        <v>49</v>
      </c>
      <c r="B52" s="59" t="s">
        <v>269</v>
      </c>
      <c r="C52" s="58" t="s">
        <v>230</v>
      </c>
      <c r="D52" s="54">
        <f>SUMIFS(T_TRAVEAUX[PRIX / U],T_TRAVEAUX[MOIS2],'SYNTHESE CAMION'!$D$3:$O$3,T_TRAVEAUX[DESTINATAIRE],'SYNTHESE CAMION'!$B$4:$B$171,T_TRAVEAUX[TRANSACTION],"SORTIE")</f>
        <v>6000</v>
      </c>
      <c r="E52" s="54">
        <f>SUMIFS(T_TRAVEAUX[PRIX / U],T_TRAVEAUX[MOIS2],'SYNTHESE CAMION'!$D$3:$O$3,T_TRAVEAUX[DESTINATAIRE],'SYNTHESE CAMION'!$B$4:$B$171,T_TRAVEAUX[TRANSACTION],"SORTIE")</f>
        <v>6500</v>
      </c>
      <c r="F52" s="54">
        <f>SUMIFS(T_TRAVEAUX[PRIX / U],T_TRAVEAUX[MOIS2],'SYNTHESE CAMION'!$D$3:$O$3,T_TRAVEAUX[DESTINATAIRE],'SYNTHESE CAMION'!$B$4:$B$171,T_TRAVEAUX[TRANSACTION],"SORTIE")</f>
        <v>0</v>
      </c>
      <c r="G52" s="54">
        <f>SUMIFS(T_TRAVEAUX[PRIX / U],T_TRAVEAUX[MOIS2],'SYNTHESE CAMION'!$D$3:$O$3,T_TRAVEAUX[DESTINATAIRE],'SYNTHESE CAMION'!$B$4:$B$171,T_TRAVEAUX[TRANSACTION],"SORTIE")</f>
        <v>0</v>
      </c>
      <c r="H52" s="54">
        <f>SUMIFS(T_TRAVEAUX[PRIX / U],T_TRAVEAUX[MOIS2],'SYNTHESE CAMION'!$D$3:$O$3,T_TRAVEAUX[DESTINATAIRE],'SYNTHESE CAMION'!$B$4:$B$171,T_TRAVEAUX[TRANSACTION],"SORTIE")</f>
        <v>0</v>
      </c>
      <c r="I52" s="54">
        <f>SUMIFS(T_TRAVEAUX[PRIX / U],T_TRAVEAUX[MOIS2],'SYNTHESE CAMION'!$D$3:$O$3,T_TRAVEAUX[DESTINATAIRE],'SYNTHESE CAMION'!$B$4:$B$171,T_TRAVEAUX[TRANSACTION],"SORTIE")</f>
        <v>0</v>
      </c>
      <c r="J52" s="54">
        <f>SUMIFS(T_TRAVEAUX[PRIX / U],T_TRAVEAUX[MOIS2],'SYNTHESE CAMION'!$D$3:$O$3,T_TRAVEAUX[DESTINATAIRE],'SYNTHESE CAMION'!$B$4:$B$171,T_TRAVEAUX[TRANSACTION],"SORTIE")</f>
        <v>0</v>
      </c>
      <c r="K52" s="54">
        <f>SUMIFS(T_TRAVEAUX[PRIX / U],T_TRAVEAUX[MOIS2],'SYNTHESE CAMION'!$D$3:$O$3,T_TRAVEAUX[DESTINATAIRE],'SYNTHESE CAMION'!$B$4:$B$171,T_TRAVEAUX[TRANSACTION],"SORTIE")</f>
        <v>10000</v>
      </c>
      <c r="L52" s="54">
        <f>SUMIFS(T_TRAVEAUX[PRIX / U],T_TRAVEAUX[MOIS2],'SYNTHESE CAMION'!$D$3:$O$3,T_TRAVEAUX[DESTINATAIRE],'SYNTHESE CAMION'!$B$4:$B$171,T_TRAVEAUX[TRANSACTION],"SORTIE")</f>
        <v>0</v>
      </c>
      <c r="M52" s="54">
        <f>SUMIFS(T_TRAVEAUX[PRIX / U],T_TRAVEAUX[MOIS2],'SYNTHESE CAMION'!$D$3:$O$3,T_TRAVEAUX[DESTINATAIRE],'SYNTHESE CAMION'!$B$4:$B$171,T_TRAVEAUX[TRANSACTION],"SORTIE")</f>
        <v>0</v>
      </c>
      <c r="N52" s="54">
        <f>SUMIFS(T_TRAVEAUX[PRIX / U],T_TRAVEAUX[MOIS2],'SYNTHESE CAMION'!$D$3:$O$3,T_TRAVEAUX[DESTINATAIRE],'SYNTHESE CAMION'!$B$4:$B$171,T_TRAVEAUX[TRANSACTION],"SORTIE")</f>
        <v>145000</v>
      </c>
      <c r="O52" s="54">
        <f>SUMIFS(T_TRAVEAUX[PRIX / U],T_TRAVEAUX[MOIS2],'SYNTHESE CAMION'!$D$3:$O$3,T_TRAVEAUX[DESTINATAIRE],'SYNTHESE CAMION'!$B$4:$B$171,T_TRAVEAUX[TRANSACTION],"SORTIE")</f>
        <v>0</v>
      </c>
      <c r="P52" s="56">
        <f t="shared" si="0"/>
        <v>167500</v>
      </c>
    </row>
    <row r="53" spans="1:16" x14ac:dyDescent="0.2">
      <c r="A53" s="57">
        <v>50</v>
      </c>
      <c r="B53" s="59" t="s">
        <v>270</v>
      </c>
      <c r="C53" s="58" t="s">
        <v>230</v>
      </c>
      <c r="D53" s="54">
        <f>SUMIFS(T_TRAVEAUX[PRIX / U],T_TRAVEAUX[MOIS2],'SYNTHESE CAMION'!$D$3:$O$3,T_TRAVEAUX[DESTINATAIRE],'SYNTHESE CAMION'!$B$4:$B$171,T_TRAVEAUX[TRANSACTION],"SORTIE")</f>
        <v>16500</v>
      </c>
      <c r="E53" s="54">
        <f>SUMIFS(T_TRAVEAUX[PRIX / U],T_TRAVEAUX[MOIS2],'SYNTHESE CAMION'!$D$3:$O$3,T_TRAVEAUX[DESTINATAIRE],'SYNTHESE CAMION'!$B$4:$B$171,T_TRAVEAUX[TRANSACTION],"SORTIE")</f>
        <v>0</v>
      </c>
      <c r="F53" s="54">
        <f>SUMIFS(T_TRAVEAUX[PRIX / U],T_TRAVEAUX[MOIS2],'SYNTHESE CAMION'!$D$3:$O$3,T_TRAVEAUX[DESTINATAIRE],'SYNTHESE CAMION'!$B$4:$B$171,T_TRAVEAUX[TRANSACTION],"SORTIE")</f>
        <v>0</v>
      </c>
      <c r="G53" s="54">
        <f>SUMIFS(T_TRAVEAUX[PRIX / U],T_TRAVEAUX[MOIS2],'SYNTHESE CAMION'!$D$3:$O$3,T_TRAVEAUX[DESTINATAIRE],'SYNTHESE CAMION'!$B$4:$B$171,T_TRAVEAUX[TRANSACTION],"SORTIE")</f>
        <v>10000</v>
      </c>
      <c r="H53" s="54">
        <f>SUMIFS(T_TRAVEAUX[PRIX / U],T_TRAVEAUX[MOIS2],'SYNTHESE CAMION'!$D$3:$O$3,T_TRAVEAUX[DESTINATAIRE],'SYNTHESE CAMION'!$B$4:$B$171,T_TRAVEAUX[TRANSACTION],"SORTIE")</f>
        <v>0</v>
      </c>
      <c r="I53" s="54">
        <f>SUMIFS(T_TRAVEAUX[PRIX / U],T_TRAVEAUX[MOIS2],'SYNTHESE CAMION'!$D$3:$O$3,T_TRAVEAUX[DESTINATAIRE],'SYNTHESE CAMION'!$B$4:$B$171,T_TRAVEAUX[TRANSACTION],"SORTIE")</f>
        <v>0</v>
      </c>
      <c r="J53" s="54">
        <f>SUMIFS(T_TRAVEAUX[PRIX / U],T_TRAVEAUX[MOIS2],'SYNTHESE CAMION'!$D$3:$O$3,T_TRAVEAUX[DESTINATAIRE],'SYNTHESE CAMION'!$B$4:$B$171,T_TRAVEAUX[TRANSACTION],"SORTIE")</f>
        <v>30667</v>
      </c>
      <c r="K53" s="54">
        <f>SUMIFS(T_TRAVEAUX[PRIX / U],T_TRAVEAUX[MOIS2],'SYNTHESE CAMION'!$D$3:$O$3,T_TRAVEAUX[DESTINATAIRE],'SYNTHESE CAMION'!$B$4:$B$171,T_TRAVEAUX[TRANSACTION],"SORTIE")</f>
        <v>25000</v>
      </c>
      <c r="L53" s="54">
        <f>SUMIFS(T_TRAVEAUX[PRIX / U],T_TRAVEAUX[MOIS2],'SYNTHESE CAMION'!$D$3:$O$3,T_TRAVEAUX[DESTINATAIRE],'SYNTHESE CAMION'!$B$4:$B$171,T_TRAVEAUX[TRANSACTION],"SORTIE")</f>
        <v>3000</v>
      </c>
      <c r="M53" s="54">
        <f>SUMIFS(T_TRAVEAUX[PRIX / U],T_TRAVEAUX[MOIS2],'SYNTHESE CAMION'!$D$3:$O$3,T_TRAVEAUX[DESTINATAIRE],'SYNTHESE CAMION'!$B$4:$B$171,T_TRAVEAUX[TRANSACTION],"SORTIE")</f>
        <v>0</v>
      </c>
      <c r="N53" s="54">
        <f>SUMIFS(T_TRAVEAUX[PRIX / U],T_TRAVEAUX[MOIS2],'SYNTHESE CAMION'!$D$3:$O$3,T_TRAVEAUX[DESTINATAIRE],'SYNTHESE CAMION'!$B$4:$B$171,T_TRAVEAUX[TRANSACTION],"SORTIE")</f>
        <v>54000</v>
      </c>
      <c r="O53" s="54">
        <f>SUMIFS(T_TRAVEAUX[PRIX / U],T_TRAVEAUX[MOIS2],'SYNTHESE CAMION'!$D$3:$O$3,T_TRAVEAUX[DESTINATAIRE],'SYNTHESE CAMION'!$B$4:$B$171,T_TRAVEAUX[TRANSACTION],"SORTIE")</f>
        <v>0</v>
      </c>
      <c r="P53" s="56">
        <f t="shared" si="0"/>
        <v>139167</v>
      </c>
    </row>
    <row r="54" spans="1:16" x14ac:dyDescent="0.2">
      <c r="A54" s="51">
        <v>51</v>
      </c>
      <c r="B54" s="59" t="s">
        <v>661</v>
      </c>
      <c r="C54" s="58" t="s">
        <v>1717</v>
      </c>
      <c r="D54" s="54">
        <f>SUMIFS(T_TRAVEAUX[PRIX / U],T_TRAVEAUX[MOIS2],'SYNTHESE CAMION'!$D$3:$O$3,T_TRAVEAUX[DESTINATAIRE],'SYNTHESE CAMION'!$B$4:$B$171,T_TRAVEAUX[TRANSACTION],"SORTIE")</f>
        <v>3000</v>
      </c>
      <c r="E54" s="54">
        <f>SUMIFS(T_TRAVEAUX[PRIX / U],T_TRAVEAUX[MOIS2],'SYNTHESE CAMION'!$D$3:$O$3,T_TRAVEAUX[DESTINATAIRE],'SYNTHESE CAMION'!$B$4:$B$171,T_TRAVEAUX[TRANSACTION],"SORTIE")</f>
        <v>0</v>
      </c>
      <c r="F54" s="54">
        <f>SUMIFS(T_TRAVEAUX[PRIX / U],T_TRAVEAUX[MOIS2],'SYNTHESE CAMION'!$D$3:$O$3,T_TRAVEAUX[DESTINATAIRE],'SYNTHESE CAMION'!$B$4:$B$171,T_TRAVEAUX[TRANSACTION],"SORTIE")</f>
        <v>0</v>
      </c>
      <c r="G54" s="54">
        <f>SUMIFS(T_TRAVEAUX[PRIX / U],T_TRAVEAUX[MOIS2],'SYNTHESE CAMION'!$D$3:$O$3,T_TRAVEAUX[DESTINATAIRE],'SYNTHESE CAMION'!$B$4:$B$171,T_TRAVEAUX[TRANSACTION],"SORTIE")</f>
        <v>0</v>
      </c>
      <c r="H54" s="54">
        <f>SUMIFS(T_TRAVEAUX[PRIX / U],T_TRAVEAUX[MOIS2],'SYNTHESE CAMION'!$D$3:$O$3,T_TRAVEAUX[DESTINATAIRE],'SYNTHESE CAMION'!$B$4:$B$171,T_TRAVEAUX[TRANSACTION],"SORTIE")</f>
        <v>0</v>
      </c>
      <c r="I54" s="54">
        <f>SUMIFS(T_TRAVEAUX[PRIX / U],T_TRAVEAUX[MOIS2],'SYNTHESE CAMION'!$D$3:$O$3,T_TRAVEAUX[DESTINATAIRE],'SYNTHESE CAMION'!$B$4:$B$171,T_TRAVEAUX[TRANSACTION],"SORTIE")</f>
        <v>0</v>
      </c>
      <c r="J54" s="54">
        <f>SUMIFS(T_TRAVEAUX[PRIX / U],T_TRAVEAUX[MOIS2],'SYNTHESE CAMION'!$D$3:$O$3,T_TRAVEAUX[DESTINATAIRE],'SYNTHESE CAMION'!$B$4:$B$171,T_TRAVEAUX[TRANSACTION],"SORTIE")</f>
        <v>0</v>
      </c>
      <c r="K54" s="54">
        <f>SUMIFS(T_TRAVEAUX[PRIX / U],T_TRAVEAUX[MOIS2],'SYNTHESE CAMION'!$D$3:$O$3,T_TRAVEAUX[DESTINATAIRE],'SYNTHESE CAMION'!$B$4:$B$171,T_TRAVEAUX[TRANSACTION],"SORTIE")</f>
        <v>3000</v>
      </c>
      <c r="L54" s="54">
        <f>SUMIFS(T_TRAVEAUX[PRIX / U],T_TRAVEAUX[MOIS2],'SYNTHESE CAMION'!$D$3:$O$3,T_TRAVEAUX[DESTINATAIRE],'SYNTHESE CAMION'!$B$4:$B$171,T_TRAVEAUX[TRANSACTION],"SORTIE")</f>
        <v>150000</v>
      </c>
      <c r="M54" s="54">
        <f>SUMIFS(T_TRAVEAUX[PRIX / U],T_TRAVEAUX[MOIS2],'SYNTHESE CAMION'!$D$3:$O$3,T_TRAVEAUX[DESTINATAIRE],'SYNTHESE CAMION'!$B$4:$B$171,T_TRAVEAUX[TRANSACTION],"SORTIE")</f>
        <v>0</v>
      </c>
      <c r="N54" s="54">
        <f>SUMIFS(T_TRAVEAUX[PRIX / U],T_TRAVEAUX[MOIS2],'SYNTHESE CAMION'!$D$3:$O$3,T_TRAVEAUX[DESTINATAIRE],'SYNTHESE CAMION'!$B$4:$B$171,T_TRAVEAUX[TRANSACTION],"SORTIE")</f>
        <v>0</v>
      </c>
      <c r="O54" s="54">
        <f>SUMIFS(T_TRAVEAUX[PRIX / U],T_TRAVEAUX[MOIS2],'SYNTHESE CAMION'!$D$3:$O$3,T_TRAVEAUX[DESTINATAIRE],'SYNTHESE CAMION'!$B$4:$B$171,T_TRAVEAUX[TRANSACTION],"SORTIE")</f>
        <v>0</v>
      </c>
      <c r="P54" s="56">
        <f t="shared" si="0"/>
        <v>156000</v>
      </c>
    </row>
    <row r="55" spans="1:16" x14ac:dyDescent="0.2">
      <c r="A55" s="57">
        <v>52</v>
      </c>
      <c r="B55" s="59" t="s">
        <v>670</v>
      </c>
      <c r="C55" s="58" t="s">
        <v>1717</v>
      </c>
      <c r="D55" s="54">
        <f>SUMIFS(T_TRAVEAUX[PRIX / U],T_TRAVEAUX[MOIS2],'SYNTHESE CAMION'!$D$3:$O$3,T_TRAVEAUX[DESTINATAIRE],'SYNTHESE CAMION'!$B$4:$B$171,T_TRAVEAUX[TRANSACTION],"SORTIE")</f>
        <v>0</v>
      </c>
      <c r="E55" s="54">
        <f>SUMIFS(T_TRAVEAUX[PRIX / U],T_TRAVEAUX[MOIS2],'SYNTHESE CAMION'!$D$3:$O$3,T_TRAVEAUX[DESTINATAIRE],'SYNTHESE CAMION'!$B$4:$B$171,T_TRAVEAUX[TRANSACTION],"SORTIE")</f>
        <v>0</v>
      </c>
      <c r="F55" s="54">
        <f>SUMIFS(T_TRAVEAUX[PRIX / U],T_TRAVEAUX[MOIS2],'SYNTHESE CAMION'!$D$3:$O$3,T_TRAVEAUX[DESTINATAIRE],'SYNTHESE CAMION'!$B$4:$B$171,T_TRAVEAUX[TRANSACTION],"SORTIE")</f>
        <v>0</v>
      </c>
      <c r="G55" s="54">
        <f>SUMIFS(T_TRAVEAUX[PRIX / U],T_TRAVEAUX[MOIS2],'SYNTHESE CAMION'!$D$3:$O$3,T_TRAVEAUX[DESTINATAIRE],'SYNTHESE CAMION'!$B$4:$B$171,T_TRAVEAUX[TRANSACTION],"SORTIE")</f>
        <v>42000</v>
      </c>
      <c r="H55" s="54">
        <f>SUMIFS(T_TRAVEAUX[PRIX / U],T_TRAVEAUX[MOIS2],'SYNTHESE CAMION'!$D$3:$O$3,T_TRAVEAUX[DESTINATAIRE],'SYNTHESE CAMION'!$B$4:$B$171,T_TRAVEAUX[TRANSACTION],"SORTIE")</f>
        <v>0</v>
      </c>
      <c r="I55" s="54">
        <f>SUMIFS(T_TRAVEAUX[PRIX / U],T_TRAVEAUX[MOIS2],'SYNTHESE CAMION'!$D$3:$O$3,T_TRAVEAUX[DESTINATAIRE],'SYNTHESE CAMION'!$B$4:$B$171,T_TRAVEAUX[TRANSACTION],"SORTIE")</f>
        <v>0</v>
      </c>
      <c r="J55" s="54">
        <f>SUMIFS(T_TRAVEAUX[PRIX / U],T_TRAVEAUX[MOIS2],'SYNTHESE CAMION'!$D$3:$O$3,T_TRAVEAUX[DESTINATAIRE],'SYNTHESE CAMION'!$B$4:$B$171,T_TRAVEAUX[TRANSACTION],"SORTIE")</f>
        <v>0</v>
      </c>
      <c r="K55" s="54">
        <f>SUMIFS(T_TRAVEAUX[PRIX / U],T_TRAVEAUX[MOIS2],'SYNTHESE CAMION'!$D$3:$O$3,T_TRAVEAUX[DESTINATAIRE],'SYNTHESE CAMION'!$B$4:$B$171,T_TRAVEAUX[TRANSACTION],"SORTIE")</f>
        <v>0</v>
      </c>
      <c r="L55" s="54">
        <f>SUMIFS(T_TRAVEAUX[PRIX / U],T_TRAVEAUX[MOIS2],'SYNTHESE CAMION'!$D$3:$O$3,T_TRAVEAUX[DESTINATAIRE],'SYNTHESE CAMION'!$B$4:$B$171,T_TRAVEAUX[TRANSACTION],"SORTIE")</f>
        <v>0</v>
      </c>
      <c r="M55" s="54">
        <f>SUMIFS(T_TRAVEAUX[PRIX / U],T_TRAVEAUX[MOIS2],'SYNTHESE CAMION'!$D$3:$O$3,T_TRAVEAUX[DESTINATAIRE],'SYNTHESE CAMION'!$B$4:$B$171,T_TRAVEAUX[TRANSACTION],"SORTIE")</f>
        <v>0</v>
      </c>
      <c r="N55" s="54">
        <f>SUMIFS(T_TRAVEAUX[PRIX / U],T_TRAVEAUX[MOIS2],'SYNTHESE CAMION'!$D$3:$O$3,T_TRAVEAUX[DESTINATAIRE],'SYNTHESE CAMION'!$B$4:$B$171,T_TRAVEAUX[TRANSACTION],"SORTIE")</f>
        <v>0</v>
      </c>
      <c r="O55" s="54">
        <f>SUMIFS(T_TRAVEAUX[PRIX / U],T_TRAVEAUX[MOIS2],'SYNTHESE CAMION'!$D$3:$O$3,T_TRAVEAUX[DESTINATAIRE],'SYNTHESE CAMION'!$B$4:$B$171,T_TRAVEAUX[TRANSACTION],"SORTIE")</f>
        <v>0</v>
      </c>
      <c r="P55" s="56">
        <f t="shared" si="0"/>
        <v>42000</v>
      </c>
    </row>
    <row r="56" spans="1:16" x14ac:dyDescent="0.2">
      <c r="A56" s="51">
        <v>53</v>
      </c>
      <c r="B56" s="59" t="s">
        <v>662</v>
      </c>
      <c r="C56" s="58" t="s">
        <v>1717</v>
      </c>
      <c r="D56" s="54">
        <f>SUMIFS(T_TRAVEAUX[PRIX / U],T_TRAVEAUX[MOIS2],'SYNTHESE CAMION'!$D$3:$O$3,T_TRAVEAUX[DESTINATAIRE],'SYNTHESE CAMION'!$B$4:$B$171,T_TRAVEAUX[TRANSACTION],"SORTIE")</f>
        <v>0</v>
      </c>
      <c r="E56" s="54">
        <f>SUMIFS(T_TRAVEAUX[PRIX / U],T_TRAVEAUX[MOIS2],'SYNTHESE CAMION'!$D$3:$O$3,T_TRAVEAUX[DESTINATAIRE],'SYNTHESE CAMION'!$B$4:$B$171,T_TRAVEAUX[TRANSACTION],"SORTIE")</f>
        <v>0</v>
      </c>
      <c r="F56" s="54">
        <f>SUMIFS(T_TRAVEAUX[PRIX / U],T_TRAVEAUX[MOIS2],'SYNTHESE CAMION'!$D$3:$O$3,T_TRAVEAUX[DESTINATAIRE],'SYNTHESE CAMION'!$B$4:$B$171,T_TRAVEAUX[TRANSACTION],"SORTIE")</f>
        <v>0</v>
      </c>
      <c r="G56" s="54">
        <f>SUMIFS(T_TRAVEAUX[PRIX / U],T_TRAVEAUX[MOIS2],'SYNTHESE CAMION'!$D$3:$O$3,T_TRAVEAUX[DESTINATAIRE],'SYNTHESE CAMION'!$B$4:$B$171,T_TRAVEAUX[TRANSACTION],"SORTIE")</f>
        <v>0</v>
      </c>
      <c r="H56" s="54">
        <f>SUMIFS(T_TRAVEAUX[PRIX / U],T_TRAVEAUX[MOIS2],'SYNTHESE CAMION'!$D$3:$O$3,T_TRAVEAUX[DESTINATAIRE],'SYNTHESE CAMION'!$B$4:$B$171,T_TRAVEAUX[TRANSACTION],"SORTIE")</f>
        <v>0</v>
      </c>
      <c r="I56" s="54">
        <f>SUMIFS(T_TRAVEAUX[PRIX / U],T_TRAVEAUX[MOIS2],'SYNTHESE CAMION'!$D$3:$O$3,T_TRAVEAUX[DESTINATAIRE],'SYNTHESE CAMION'!$B$4:$B$171,T_TRAVEAUX[TRANSACTION],"SORTIE")</f>
        <v>15000</v>
      </c>
      <c r="J56" s="54">
        <f>SUMIFS(T_TRAVEAUX[PRIX / U],T_TRAVEAUX[MOIS2],'SYNTHESE CAMION'!$D$3:$O$3,T_TRAVEAUX[DESTINATAIRE],'SYNTHESE CAMION'!$B$4:$B$171,T_TRAVEAUX[TRANSACTION],"SORTIE")</f>
        <v>15000</v>
      </c>
      <c r="K56" s="54">
        <f>SUMIFS(T_TRAVEAUX[PRIX / U],T_TRAVEAUX[MOIS2],'SYNTHESE CAMION'!$D$3:$O$3,T_TRAVEAUX[DESTINATAIRE],'SYNTHESE CAMION'!$B$4:$B$171,T_TRAVEAUX[TRANSACTION],"SORTIE")</f>
        <v>0</v>
      </c>
      <c r="L56" s="54">
        <f>SUMIFS(T_TRAVEAUX[PRIX / U],T_TRAVEAUX[MOIS2],'SYNTHESE CAMION'!$D$3:$O$3,T_TRAVEAUX[DESTINATAIRE],'SYNTHESE CAMION'!$B$4:$B$171,T_TRAVEAUX[TRANSACTION],"SORTIE")</f>
        <v>0</v>
      </c>
      <c r="M56" s="54">
        <f>SUMIFS(T_TRAVEAUX[PRIX / U],T_TRAVEAUX[MOIS2],'SYNTHESE CAMION'!$D$3:$O$3,T_TRAVEAUX[DESTINATAIRE],'SYNTHESE CAMION'!$B$4:$B$171,T_TRAVEAUX[TRANSACTION],"SORTIE")</f>
        <v>0</v>
      </c>
      <c r="N56" s="54">
        <f>SUMIFS(T_TRAVEAUX[PRIX / U],T_TRAVEAUX[MOIS2],'SYNTHESE CAMION'!$D$3:$O$3,T_TRAVEAUX[DESTINATAIRE],'SYNTHESE CAMION'!$B$4:$B$171,T_TRAVEAUX[TRANSACTION],"SORTIE")</f>
        <v>0</v>
      </c>
      <c r="O56" s="54">
        <f>SUMIFS(T_TRAVEAUX[PRIX / U],T_TRAVEAUX[MOIS2],'SYNTHESE CAMION'!$D$3:$O$3,T_TRAVEAUX[DESTINATAIRE],'SYNTHESE CAMION'!$B$4:$B$171,T_TRAVEAUX[TRANSACTION],"SORTIE")</f>
        <v>0</v>
      </c>
      <c r="P56" s="56">
        <f t="shared" si="0"/>
        <v>30000</v>
      </c>
    </row>
    <row r="57" spans="1:16" x14ac:dyDescent="0.2">
      <c r="A57" s="57">
        <v>54</v>
      </c>
      <c r="B57" s="59" t="s">
        <v>718</v>
      </c>
      <c r="C57" s="58" t="s">
        <v>1717</v>
      </c>
      <c r="D57" s="54">
        <f>SUMIFS(T_TRAVEAUX[PRIX / U],T_TRAVEAUX[MOIS2],'SYNTHESE CAMION'!$D$3:$O$3,T_TRAVEAUX[DESTINATAIRE],'SYNTHESE CAMION'!$B$4:$B$171,T_TRAVEAUX[TRANSACTION],"SORTIE")</f>
        <v>0</v>
      </c>
      <c r="E57" s="54">
        <f>SUMIFS(T_TRAVEAUX[PRIX / U],T_TRAVEAUX[MOIS2],'SYNTHESE CAMION'!$D$3:$O$3,T_TRAVEAUX[DESTINATAIRE],'SYNTHESE CAMION'!$B$4:$B$171,T_TRAVEAUX[TRANSACTION],"SORTIE")</f>
        <v>12000</v>
      </c>
      <c r="F57" s="54">
        <f>SUMIFS(T_TRAVEAUX[PRIX / U],T_TRAVEAUX[MOIS2],'SYNTHESE CAMION'!$D$3:$O$3,T_TRAVEAUX[DESTINATAIRE],'SYNTHESE CAMION'!$B$4:$B$171,T_TRAVEAUX[TRANSACTION],"SORTIE")</f>
        <v>0</v>
      </c>
      <c r="G57" s="54">
        <f>SUMIFS(T_TRAVEAUX[PRIX / U],T_TRAVEAUX[MOIS2],'SYNTHESE CAMION'!$D$3:$O$3,T_TRAVEAUX[DESTINATAIRE],'SYNTHESE CAMION'!$B$4:$B$171,T_TRAVEAUX[TRANSACTION],"SORTIE")</f>
        <v>0</v>
      </c>
      <c r="H57" s="54">
        <f>SUMIFS(T_TRAVEAUX[PRIX / U],T_TRAVEAUX[MOIS2],'SYNTHESE CAMION'!$D$3:$O$3,T_TRAVEAUX[DESTINATAIRE],'SYNTHESE CAMION'!$B$4:$B$171,T_TRAVEAUX[TRANSACTION],"SORTIE")</f>
        <v>0</v>
      </c>
      <c r="I57" s="54">
        <f>SUMIFS(T_TRAVEAUX[PRIX / U],T_TRAVEAUX[MOIS2],'SYNTHESE CAMION'!$D$3:$O$3,T_TRAVEAUX[DESTINATAIRE],'SYNTHESE CAMION'!$B$4:$B$171,T_TRAVEAUX[TRANSACTION],"SORTIE")</f>
        <v>0</v>
      </c>
      <c r="J57" s="54">
        <f>SUMIFS(T_TRAVEAUX[PRIX / U],T_TRAVEAUX[MOIS2],'SYNTHESE CAMION'!$D$3:$O$3,T_TRAVEAUX[DESTINATAIRE],'SYNTHESE CAMION'!$B$4:$B$171,T_TRAVEAUX[TRANSACTION],"SORTIE")</f>
        <v>0</v>
      </c>
      <c r="K57" s="54">
        <f>SUMIFS(T_TRAVEAUX[PRIX / U],T_TRAVEAUX[MOIS2],'SYNTHESE CAMION'!$D$3:$O$3,T_TRAVEAUX[DESTINATAIRE],'SYNTHESE CAMION'!$B$4:$B$171,T_TRAVEAUX[TRANSACTION],"SORTIE")</f>
        <v>0</v>
      </c>
      <c r="L57" s="54">
        <f>SUMIFS(T_TRAVEAUX[PRIX / U],T_TRAVEAUX[MOIS2],'SYNTHESE CAMION'!$D$3:$O$3,T_TRAVEAUX[DESTINATAIRE],'SYNTHESE CAMION'!$B$4:$B$171,T_TRAVEAUX[TRANSACTION],"SORTIE")</f>
        <v>0</v>
      </c>
      <c r="M57" s="54">
        <f>SUMIFS(T_TRAVEAUX[PRIX / U],T_TRAVEAUX[MOIS2],'SYNTHESE CAMION'!$D$3:$O$3,T_TRAVEAUX[DESTINATAIRE],'SYNTHESE CAMION'!$B$4:$B$171,T_TRAVEAUX[TRANSACTION],"SORTIE")</f>
        <v>0</v>
      </c>
      <c r="N57" s="54">
        <f>SUMIFS(T_TRAVEAUX[PRIX / U],T_TRAVEAUX[MOIS2],'SYNTHESE CAMION'!$D$3:$O$3,T_TRAVEAUX[DESTINATAIRE],'SYNTHESE CAMION'!$B$4:$B$171,T_TRAVEAUX[TRANSACTION],"SORTIE")</f>
        <v>15000</v>
      </c>
      <c r="O57" s="54">
        <f>SUMIFS(T_TRAVEAUX[PRIX / U],T_TRAVEAUX[MOIS2],'SYNTHESE CAMION'!$D$3:$O$3,T_TRAVEAUX[DESTINATAIRE],'SYNTHESE CAMION'!$B$4:$B$171,T_TRAVEAUX[TRANSACTION],"SORTIE")</f>
        <v>0</v>
      </c>
      <c r="P57" s="56">
        <f t="shared" si="0"/>
        <v>27000</v>
      </c>
    </row>
    <row r="58" spans="1:16" x14ac:dyDescent="0.2">
      <c r="A58" s="51">
        <v>55</v>
      </c>
      <c r="B58" s="59" t="s">
        <v>669</v>
      </c>
      <c r="C58" s="58" t="s">
        <v>1717</v>
      </c>
      <c r="D58" s="54">
        <f>SUMIFS(T_TRAVEAUX[PRIX / U],T_TRAVEAUX[MOIS2],'SYNTHESE CAMION'!$D$3:$O$3,T_TRAVEAUX[DESTINATAIRE],'SYNTHESE CAMION'!$B$4:$B$171,T_TRAVEAUX[TRANSACTION],"SORTIE")</f>
        <v>0</v>
      </c>
      <c r="E58" s="54">
        <f>SUMIFS(T_TRAVEAUX[PRIX / U],T_TRAVEAUX[MOIS2],'SYNTHESE CAMION'!$D$3:$O$3,T_TRAVEAUX[DESTINATAIRE],'SYNTHESE CAMION'!$B$4:$B$171,T_TRAVEAUX[TRANSACTION],"SORTIE")</f>
        <v>0</v>
      </c>
      <c r="F58" s="54">
        <f>SUMIFS(T_TRAVEAUX[PRIX / U],T_TRAVEAUX[MOIS2],'SYNTHESE CAMION'!$D$3:$O$3,T_TRAVEAUX[DESTINATAIRE],'SYNTHESE CAMION'!$B$4:$B$171,T_TRAVEAUX[TRANSACTION],"SORTIE")</f>
        <v>0</v>
      </c>
      <c r="G58" s="54">
        <f>SUMIFS(T_TRAVEAUX[PRIX / U],T_TRAVEAUX[MOIS2],'SYNTHESE CAMION'!$D$3:$O$3,T_TRAVEAUX[DESTINATAIRE],'SYNTHESE CAMION'!$B$4:$B$171,T_TRAVEAUX[TRANSACTION],"SORTIE")</f>
        <v>0</v>
      </c>
      <c r="H58" s="54">
        <f>SUMIFS(T_TRAVEAUX[PRIX / U],T_TRAVEAUX[MOIS2],'SYNTHESE CAMION'!$D$3:$O$3,T_TRAVEAUX[DESTINATAIRE],'SYNTHESE CAMION'!$B$4:$B$171,T_TRAVEAUX[TRANSACTION],"SORTIE")</f>
        <v>0</v>
      </c>
      <c r="I58" s="54">
        <f>SUMIFS(T_TRAVEAUX[PRIX / U],T_TRAVEAUX[MOIS2],'SYNTHESE CAMION'!$D$3:$O$3,T_TRAVEAUX[DESTINATAIRE],'SYNTHESE CAMION'!$B$4:$B$171,T_TRAVEAUX[TRANSACTION],"SORTIE")</f>
        <v>0</v>
      </c>
      <c r="J58" s="54">
        <f>SUMIFS(T_TRAVEAUX[PRIX / U],T_TRAVEAUX[MOIS2],'SYNTHESE CAMION'!$D$3:$O$3,T_TRAVEAUX[DESTINATAIRE],'SYNTHESE CAMION'!$B$4:$B$171,T_TRAVEAUX[TRANSACTION],"SORTIE")</f>
        <v>0</v>
      </c>
      <c r="K58" s="54">
        <f>SUMIFS(T_TRAVEAUX[PRIX / U],T_TRAVEAUX[MOIS2],'SYNTHESE CAMION'!$D$3:$O$3,T_TRAVEAUX[DESTINATAIRE],'SYNTHESE CAMION'!$B$4:$B$171,T_TRAVEAUX[TRANSACTION],"SORTIE")</f>
        <v>0</v>
      </c>
      <c r="L58" s="54">
        <f>SUMIFS(T_TRAVEAUX[PRIX / U],T_TRAVEAUX[MOIS2],'SYNTHESE CAMION'!$D$3:$O$3,T_TRAVEAUX[DESTINATAIRE],'SYNTHESE CAMION'!$B$4:$B$171,T_TRAVEAUX[TRANSACTION],"SORTIE")</f>
        <v>30000</v>
      </c>
      <c r="M58" s="54">
        <f>SUMIFS(T_TRAVEAUX[PRIX / U],T_TRAVEAUX[MOIS2],'SYNTHESE CAMION'!$D$3:$O$3,T_TRAVEAUX[DESTINATAIRE],'SYNTHESE CAMION'!$B$4:$B$171,T_TRAVEAUX[TRANSACTION],"SORTIE")</f>
        <v>0</v>
      </c>
      <c r="N58" s="54">
        <f>SUMIFS(T_TRAVEAUX[PRIX / U],T_TRAVEAUX[MOIS2],'SYNTHESE CAMION'!$D$3:$O$3,T_TRAVEAUX[DESTINATAIRE],'SYNTHESE CAMION'!$B$4:$B$171,T_TRAVEAUX[TRANSACTION],"SORTIE")</f>
        <v>2500</v>
      </c>
      <c r="O58" s="54">
        <f>SUMIFS(T_TRAVEAUX[PRIX / U],T_TRAVEAUX[MOIS2],'SYNTHESE CAMION'!$D$3:$O$3,T_TRAVEAUX[DESTINATAIRE],'SYNTHESE CAMION'!$B$4:$B$171,T_TRAVEAUX[TRANSACTION],"SORTIE")</f>
        <v>0</v>
      </c>
      <c r="P58" s="56">
        <f t="shared" si="0"/>
        <v>32500</v>
      </c>
    </row>
    <row r="59" spans="1:16" x14ac:dyDescent="0.2">
      <c r="A59" s="57">
        <v>56</v>
      </c>
      <c r="B59" s="59" t="s">
        <v>697</v>
      </c>
      <c r="C59" s="58" t="s">
        <v>1717</v>
      </c>
      <c r="D59" s="54">
        <f>SUMIFS(T_TRAVEAUX[PRIX / U],T_TRAVEAUX[MOIS2],'SYNTHESE CAMION'!$D$3:$O$3,T_TRAVEAUX[DESTINATAIRE],'SYNTHESE CAMION'!$B$4:$B$171,T_TRAVEAUX[TRANSACTION],"SORTIE")</f>
        <v>0</v>
      </c>
      <c r="E59" s="54">
        <f>SUMIFS(T_TRAVEAUX[PRIX / U],T_TRAVEAUX[MOIS2],'SYNTHESE CAMION'!$D$3:$O$3,T_TRAVEAUX[DESTINATAIRE],'SYNTHESE CAMION'!$B$4:$B$171,T_TRAVEAUX[TRANSACTION],"SORTIE")</f>
        <v>0</v>
      </c>
      <c r="F59" s="54">
        <f>SUMIFS(T_TRAVEAUX[PRIX / U],T_TRAVEAUX[MOIS2],'SYNTHESE CAMION'!$D$3:$O$3,T_TRAVEAUX[DESTINATAIRE],'SYNTHESE CAMION'!$B$4:$B$171,T_TRAVEAUX[TRANSACTION],"SORTIE")</f>
        <v>0</v>
      </c>
      <c r="G59" s="54">
        <f>SUMIFS(T_TRAVEAUX[PRIX / U],T_TRAVEAUX[MOIS2],'SYNTHESE CAMION'!$D$3:$O$3,T_TRAVEAUX[DESTINATAIRE],'SYNTHESE CAMION'!$B$4:$B$171,T_TRAVEAUX[TRANSACTION],"SORTIE")</f>
        <v>0</v>
      </c>
      <c r="H59" s="54">
        <f>SUMIFS(T_TRAVEAUX[PRIX / U],T_TRAVEAUX[MOIS2],'SYNTHESE CAMION'!$D$3:$O$3,T_TRAVEAUX[DESTINATAIRE],'SYNTHESE CAMION'!$B$4:$B$171,T_TRAVEAUX[TRANSACTION],"SORTIE")</f>
        <v>0</v>
      </c>
      <c r="I59" s="54">
        <f>SUMIFS(T_TRAVEAUX[PRIX / U],T_TRAVEAUX[MOIS2],'SYNTHESE CAMION'!$D$3:$O$3,T_TRAVEAUX[DESTINATAIRE],'SYNTHESE CAMION'!$B$4:$B$171,T_TRAVEAUX[TRANSACTION],"SORTIE")</f>
        <v>0</v>
      </c>
      <c r="J59" s="54">
        <f>SUMIFS(T_TRAVEAUX[PRIX / U],T_TRAVEAUX[MOIS2],'SYNTHESE CAMION'!$D$3:$O$3,T_TRAVEAUX[DESTINATAIRE],'SYNTHESE CAMION'!$B$4:$B$171,T_TRAVEAUX[TRANSACTION],"SORTIE")</f>
        <v>0</v>
      </c>
      <c r="K59" s="54">
        <f>SUMIFS(T_TRAVEAUX[PRIX / U],T_TRAVEAUX[MOIS2],'SYNTHESE CAMION'!$D$3:$O$3,T_TRAVEAUX[DESTINATAIRE],'SYNTHESE CAMION'!$B$4:$B$171,T_TRAVEAUX[TRANSACTION],"SORTIE")</f>
        <v>0</v>
      </c>
      <c r="L59" s="54">
        <f>SUMIFS(T_TRAVEAUX[PRIX / U],T_TRAVEAUX[MOIS2],'SYNTHESE CAMION'!$D$3:$O$3,T_TRAVEAUX[DESTINATAIRE],'SYNTHESE CAMION'!$B$4:$B$171,T_TRAVEAUX[TRANSACTION],"SORTIE")</f>
        <v>0</v>
      </c>
      <c r="M59" s="54">
        <f>SUMIFS(T_TRAVEAUX[PRIX / U],T_TRAVEAUX[MOIS2],'SYNTHESE CAMION'!$D$3:$O$3,T_TRAVEAUX[DESTINATAIRE],'SYNTHESE CAMION'!$B$4:$B$171,T_TRAVEAUX[TRANSACTION],"SORTIE")</f>
        <v>0</v>
      </c>
      <c r="N59" s="54">
        <f>SUMIFS(T_TRAVEAUX[PRIX / U],T_TRAVEAUX[MOIS2],'SYNTHESE CAMION'!$D$3:$O$3,T_TRAVEAUX[DESTINATAIRE],'SYNTHESE CAMION'!$B$4:$B$171,T_TRAVEAUX[TRANSACTION],"SORTIE")</f>
        <v>0</v>
      </c>
      <c r="O59" s="54">
        <f>SUMIFS(T_TRAVEAUX[PRIX / U],T_TRAVEAUX[MOIS2],'SYNTHESE CAMION'!$D$3:$O$3,T_TRAVEAUX[DESTINATAIRE],'SYNTHESE CAMION'!$B$4:$B$171,T_TRAVEAUX[TRANSACTION],"SORTIE")</f>
        <v>0</v>
      </c>
      <c r="P59" s="56">
        <f t="shared" si="0"/>
        <v>0</v>
      </c>
    </row>
    <row r="60" spans="1:16" x14ac:dyDescent="0.2">
      <c r="A60" s="51">
        <v>57</v>
      </c>
      <c r="B60" s="59" t="s">
        <v>130</v>
      </c>
      <c r="C60" s="58" t="s">
        <v>1716</v>
      </c>
      <c r="D60" s="54">
        <f>SUMIFS(T_TRAVEAUX[PRIX / U],T_TRAVEAUX[MOIS2],'SYNTHESE CAMION'!$D$3:$O$3,T_TRAVEAUX[DESTINATAIRE],'SYNTHESE CAMION'!$B$4:$B$171,T_TRAVEAUX[TRANSACTION],"SORTIE")</f>
        <v>138000</v>
      </c>
      <c r="E60" s="54">
        <f>SUMIFS(T_TRAVEAUX[PRIX / U],T_TRAVEAUX[MOIS2],'SYNTHESE CAMION'!$D$3:$O$3,T_TRAVEAUX[DESTINATAIRE],'SYNTHESE CAMION'!$B$4:$B$171,T_TRAVEAUX[TRANSACTION],"SORTIE")</f>
        <v>80000</v>
      </c>
      <c r="F60" s="54">
        <f>SUMIFS(T_TRAVEAUX[PRIX / U],T_TRAVEAUX[MOIS2],'SYNTHESE CAMION'!$D$3:$O$3,T_TRAVEAUX[DESTINATAIRE],'SYNTHESE CAMION'!$B$4:$B$171,T_TRAVEAUX[TRANSACTION],"SORTIE")</f>
        <v>43500</v>
      </c>
      <c r="G60" s="54">
        <f>SUMIFS(T_TRAVEAUX[PRIX / U],T_TRAVEAUX[MOIS2],'SYNTHESE CAMION'!$D$3:$O$3,T_TRAVEAUX[DESTINATAIRE],'SYNTHESE CAMION'!$B$4:$B$171,T_TRAVEAUX[TRANSACTION],"SORTIE")</f>
        <v>12000</v>
      </c>
      <c r="H60" s="54">
        <f>SUMIFS(T_TRAVEAUX[PRIX / U],T_TRAVEAUX[MOIS2],'SYNTHESE CAMION'!$D$3:$O$3,T_TRAVEAUX[DESTINATAIRE],'SYNTHESE CAMION'!$B$4:$B$171,T_TRAVEAUX[TRANSACTION],"SORTIE")</f>
        <v>0</v>
      </c>
      <c r="I60" s="54">
        <f>SUMIFS(T_TRAVEAUX[PRIX / U],T_TRAVEAUX[MOIS2],'SYNTHESE CAMION'!$D$3:$O$3,T_TRAVEAUX[DESTINATAIRE],'SYNTHESE CAMION'!$B$4:$B$171,T_TRAVEAUX[TRANSACTION],"SORTIE")</f>
        <v>0</v>
      </c>
      <c r="J60" s="54">
        <f>SUMIFS(T_TRAVEAUX[PRIX / U],T_TRAVEAUX[MOIS2],'SYNTHESE CAMION'!$D$3:$O$3,T_TRAVEAUX[DESTINATAIRE],'SYNTHESE CAMION'!$B$4:$B$171,T_TRAVEAUX[TRANSACTION],"SORTIE")</f>
        <v>0</v>
      </c>
      <c r="K60" s="54">
        <f>SUMIFS(T_TRAVEAUX[PRIX / U],T_TRAVEAUX[MOIS2],'SYNTHESE CAMION'!$D$3:$O$3,T_TRAVEAUX[DESTINATAIRE],'SYNTHESE CAMION'!$B$4:$B$171,T_TRAVEAUX[TRANSACTION],"SORTIE")</f>
        <v>178500</v>
      </c>
      <c r="L60" s="54">
        <f>SUMIFS(T_TRAVEAUX[PRIX / U],T_TRAVEAUX[MOIS2],'SYNTHESE CAMION'!$D$3:$O$3,T_TRAVEAUX[DESTINATAIRE],'SYNTHESE CAMION'!$B$4:$B$171,T_TRAVEAUX[TRANSACTION],"SORTIE")</f>
        <v>0</v>
      </c>
      <c r="M60" s="54">
        <f>SUMIFS(T_TRAVEAUX[PRIX / U],T_TRAVEAUX[MOIS2],'SYNTHESE CAMION'!$D$3:$O$3,T_TRAVEAUX[DESTINATAIRE],'SYNTHESE CAMION'!$B$4:$B$171,T_TRAVEAUX[TRANSACTION],"SORTIE")</f>
        <v>0</v>
      </c>
      <c r="N60" s="54">
        <f>SUMIFS(T_TRAVEAUX[PRIX / U],T_TRAVEAUX[MOIS2],'SYNTHESE CAMION'!$D$3:$O$3,T_TRAVEAUX[DESTINATAIRE],'SYNTHESE CAMION'!$B$4:$B$171,T_TRAVEAUX[TRANSACTION],"SORTIE")</f>
        <v>0</v>
      </c>
      <c r="O60" s="54">
        <f>SUMIFS(T_TRAVEAUX[PRIX / U],T_TRAVEAUX[MOIS2],'SYNTHESE CAMION'!$D$3:$O$3,T_TRAVEAUX[DESTINATAIRE],'SYNTHESE CAMION'!$B$4:$B$171,T_TRAVEAUX[TRANSACTION],"SORTIE")</f>
        <v>0</v>
      </c>
      <c r="P60" s="56">
        <f t="shared" si="0"/>
        <v>452000</v>
      </c>
    </row>
    <row r="61" spans="1:16" x14ac:dyDescent="0.2">
      <c r="A61" s="57">
        <v>58</v>
      </c>
      <c r="B61" s="59" t="s">
        <v>50</v>
      </c>
      <c r="C61" s="58" t="s">
        <v>1716</v>
      </c>
      <c r="D61" s="54">
        <f>SUMIFS(T_TRAVEAUX[PRIX / U],T_TRAVEAUX[MOIS2],'SYNTHESE CAMION'!$D$3:$O$3,T_TRAVEAUX[DESTINATAIRE],'SYNTHESE CAMION'!$B$4:$B$171,T_TRAVEAUX[TRANSACTION],"SORTIE")</f>
        <v>276500</v>
      </c>
      <c r="E61" s="54">
        <f>SUMIFS(T_TRAVEAUX[PRIX / U],T_TRAVEAUX[MOIS2],'SYNTHESE CAMION'!$D$3:$O$3,T_TRAVEAUX[DESTINATAIRE],'SYNTHESE CAMION'!$B$4:$B$171,T_TRAVEAUX[TRANSACTION],"SORTIE")</f>
        <v>0</v>
      </c>
      <c r="F61" s="54">
        <f>SUMIFS(T_TRAVEAUX[PRIX / U],T_TRAVEAUX[MOIS2],'SYNTHESE CAMION'!$D$3:$O$3,T_TRAVEAUX[DESTINATAIRE],'SYNTHESE CAMION'!$B$4:$B$171,T_TRAVEAUX[TRANSACTION],"SORTIE")</f>
        <v>490000</v>
      </c>
      <c r="G61" s="54">
        <f>SUMIFS(T_TRAVEAUX[PRIX / U],T_TRAVEAUX[MOIS2],'SYNTHESE CAMION'!$D$3:$O$3,T_TRAVEAUX[DESTINATAIRE],'SYNTHESE CAMION'!$B$4:$B$171,T_TRAVEAUX[TRANSACTION],"SORTIE")</f>
        <v>80000</v>
      </c>
      <c r="H61" s="54">
        <f>SUMIFS(T_TRAVEAUX[PRIX / U],T_TRAVEAUX[MOIS2],'SYNTHESE CAMION'!$D$3:$O$3,T_TRAVEAUX[DESTINATAIRE],'SYNTHESE CAMION'!$B$4:$B$171,T_TRAVEAUX[TRANSACTION],"SORTIE")</f>
        <v>0</v>
      </c>
      <c r="I61" s="54">
        <f>SUMIFS(T_TRAVEAUX[PRIX / U],T_TRAVEAUX[MOIS2],'SYNTHESE CAMION'!$D$3:$O$3,T_TRAVEAUX[DESTINATAIRE],'SYNTHESE CAMION'!$B$4:$B$171,T_TRAVEAUX[TRANSACTION],"SORTIE")</f>
        <v>200000</v>
      </c>
      <c r="J61" s="54">
        <f>SUMIFS(T_TRAVEAUX[PRIX / U],T_TRAVEAUX[MOIS2],'SYNTHESE CAMION'!$D$3:$O$3,T_TRAVEAUX[DESTINATAIRE],'SYNTHESE CAMION'!$B$4:$B$171,T_TRAVEAUX[TRANSACTION],"SORTIE")</f>
        <v>80000</v>
      </c>
      <c r="K61" s="54">
        <f>SUMIFS(T_TRAVEAUX[PRIX / U],T_TRAVEAUX[MOIS2],'SYNTHESE CAMION'!$D$3:$O$3,T_TRAVEAUX[DESTINATAIRE],'SYNTHESE CAMION'!$B$4:$B$171,T_TRAVEAUX[TRANSACTION],"SORTIE")</f>
        <v>87000</v>
      </c>
      <c r="L61" s="54">
        <f>SUMIFS(T_TRAVEAUX[PRIX / U],T_TRAVEAUX[MOIS2],'SYNTHESE CAMION'!$D$3:$O$3,T_TRAVEAUX[DESTINATAIRE],'SYNTHESE CAMION'!$B$4:$B$171,T_TRAVEAUX[TRANSACTION],"SORTIE")</f>
        <v>202000</v>
      </c>
      <c r="M61" s="54">
        <f>SUMIFS(T_TRAVEAUX[PRIX / U],T_TRAVEAUX[MOIS2],'SYNTHESE CAMION'!$D$3:$O$3,T_TRAVEAUX[DESTINATAIRE],'SYNTHESE CAMION'!$B$4:$B$171,T_TRAVEAUX[TRANSACTION],"SORTIE")</f>
        <v>18667</v>
      </c>
      <c r="N61" s="54">
        <f>SUMIFS(T_TRAVEAUX[PRIX / U],T_TRAVEAUX[MOIS2],'SYNTHESE CAMION'!$D$3:$O$3,T_TRAVEAUX[DESTINATAIRE],'SYNTHESE CAMION'!$B$4:$B$171,T_TRAVEAUX[TRANSACTION],"SORTIE")</f>
        <v>109600</v>
      </c>
      <c r="O61" s="54">
        <f>SUMIFS(T_TRAVEAUX[PRIX / U],T_TRAVEAUX[MOIS2],'SYNTHESE CAMION'!$D$3:$O$3,T_TRAVEAUX[DESTINATAIRE],'SYNTHESE CAMION'!$B$4:$B$171,T_TRAVEAUX[TRANSACTION],"SORTIE")</f>
        <v>0</v>
      </c>
      <c r="P61" s="56">
        <f t="shared" si="0"/>
        <v>1543767</v>
      </c>
    </row>
    <row r="62" spans="1:16" x14ac:dyDescent="0.2">
      <c r="A62" s="51">
        <v>59</v>
      </c>
      <c r="B62" s="59" t="s">
        <v>2</v>
      </c>
      <c r="C62" s="58" t="s">
        <v>1716</v>
      </c>
      <c r="D62" s="54">
        <f>SUMIFS(T_TRAVEAUX[PRIX / U],T_TRAVEAUX[MOIS2],'SYNTHESE CAMION'!$D$3:$O$3,T_TRAVEAUX[DESTINATAIRE],'SYNTHESE CAMION'!$B$4:$B$171,T_TRAVEAUX[TRANSACTION],"SORTIE")</f>
        <v>1500</v>
      </c>
      <c r="E62" s="54">
        <f>SUMIFS(T_TRAVEAUX[PRIX / U],T_TRAVEAUX[MOIS2],'SYNTHESE CAMION'!$D$3:$O$3,T_TRAVEAUX[DESTINATAIRE],'SYNTHESE CAMION'!$B$4:$B$171,T_TRAVEAUX[TRANSACTION],"SORTIE")</f>
        <v>0</v>
      </c>
      <c r="F62" s="54">
        <f>SUMIFS(T_TRAVEAUX[PRIX / U],T_TRAVEAUX[MOIS2],'SYNTHESE CAMION'!$D$3:$O$3,T_TRAVEAUX[DESTINATAIRE],'SYNTHESE CAMION'!$B$4:$B$171,T_TRAVEAUX[TRANSACTION],"SORTIE")</f>
        <v>69000</v>
      </c>
      <c r="G62" s="54">
        <f>SUMIFS(T_TRAVEAUX[PRIX / U],T_TRAVEAUX[MOIS2],'SYNTHESE CAMION'!$D$3:$O$3,T_TRAVEAUX[DESTINATAIRE],'SYNTHESE CAMION'!$B$4:$B$171,T_TRAVEAUX[TRANSACTION],"SORTIE")</f>
        <v>222000</v>
      </c>
      <c r="H62" s="54">
        <f>SUMIFS(T_TRAVEAUX[PRIX / U],T_TRAVEAUX[MOIS2],'SYNTHESE CAMION'!$D$3:$O$3,T_TRAVEAUX[DESTINATAIRE],'SYNTHESE CAMION'!$B$4:$B$171,T_TRAVEAUX[TRANSACTION],"SORTIE")</f>
        <v>0</v>
      </c>
      <c r="I62" s="54">
        <f>SUMIFS(T_TRAVEAUX[PRIX / U],T_TRAVEAUX[MOIS2],'SYNTHESE CAMION'!$D$3:$O$3,T_TRAVEAUX[DESTINATAIRE],'SYNTHESE CAMION'!$B$4:$B$171,T_TRAVEAUX[TRANSACTION],"SORTIE")</f>
        <v>0</v>
      </c>
      <c r="J62" s="54">
        <f>SUMIFS(T_TRAVEAUX[PRIX / U],T_TRAVEAUX[MOIS2],'SYNTHESE CAMION'!$D$3:$O$3,T_TRAVEAUX[DESTINATAIRE],'SYNTHESE CAMION'!$B$4:$B$171,T_TRAVEAUX[TRANSACTION],"SORTIE")</f>
        <v>30667</v>
      </c>
      <c r="K62" s="54">
        <f>SUMIFS(T_TRAVEAUX[PRIX / U],T_TRAVEAUX[MOIS2],'SYNTHESE CAMION'!$D$3:$O$3,T_TRAVEAUX[DESTINATAIRE],'SYNTHESE CAMION'!$B$4:$B$171,T_TRAVEAUX[TRANSACTION],"SORTIE")</f>
        <v>0</v>
      </c>
      <c r="L62" s="54">
        <f>SUMIFS(T_TRAVEAUX[PRIX / U],T_TRAVEAUX[MOIS2],'SYNTHESE CAMION'!$D$3:$O$3,T_TRAVEAUX[DESTINATAIRE],'SYNTHESE CAMION'!$B$4:$B$171,T_TRAVEAUX[TRANSACTION],"SORTIE")</f>
        <v>0</v>
      </c>
      <c r="M62" s="54">
        <f>SUMIFS(T_TRAVEAUX[PRIX / U],T_TRAVEAUX[MOIS2],'SYNTHESE CAMION'!$D$3:$O$3,T_TRAVEAUX[DESTINATAIRE],'SYNTHESE CAMION'!$B$4:$B$171,T_TRAVEAUX[TRANSACTION],"SORTIE")</f>
        <v>80000</v>
      </c>
      <c r="N62" s="54">
        <f>SUMIFS(T_TRAVEAUX[PRIX / U],T_TRAVEAUX[MOIS2],'SYNTHESE CAMION'!$D$3:$O$3,T_TRAVEAUX[DESTINATAIRE],'SYNTHESE CAMION'!$B$4:$B$171,T_TRAVEAUX[TRANSACTION],"SORTIE")</f>
        <v>0</v>
      </c>
      <c r="O62" s="54">
        <f>SUMIFS(T_TRAVEAUX[PRIX / U],T_TRAVEAUX[MOIS2],'SYNTHESE CAMION'!$D$3:$O$3,T_TRAVEAUX[DESTINATAIRE],'SYNTHESE CAMION'!$B$4:$B$171,T_TRAVEAUX[TRANSACTION],"SORTIE")</f>
        <v>0</v>
      </c>
      <c r="P62" s="56">
        <f t="shared" si="0"/>
        <v>403167</v>
      </c>
    </row>
    <row r="63" spans="1:16" x14ac:dyDescent="0.2">
      <c r="A63" s="57">
        <v>60</v>
      </c>
      <c r="B63" s="59" t="s">
        <v>28</v>
      </c>
      <c r="C63" s="58" t="s">
        <v>1716</v>
      </c>
      <c r="D63" s="54">
        <f>SUMIFS(T_TRAVEAUX[PRIX / U],T_TRAVEAUX[MOIS2],'SYNTHESE CAMION'!$D$3:$O$3,T_TRAVEAUX[DESTINATAIRE],'SYNTHESE CAMION'!$B$4:$B$171,T_TRAVEAUX[TRANSACTION],"SORTIE")</f>
        <v>55000</v>
      </c>
      <c r="E63" s="54">
        <f>SUMIFS(T_TRAVEAUX[PRIX / U],T_TRAVEAUX[MOIS2],'SYNTHESE CAMION'!$D$3:$O$3,T_TRAVEAUX[DESTINATAIRE],'SYNTHESE CAMION'!$B$4:$B$171,T_TRAVEAUX[TRANSACTION],"SORTIE")</f>
        <v>0</v>
      </c>
      <c r="F63" s="54">
        <f>SUMIFS(T_TRAVEAUX[PRIX / U],T_TRAVEAUX[MOIS2],'SYNTHESE CAMION'!$D$3:$O$3,T_TRAVEAUX[DESTINATAIRE],'SYNTHESE CAMION'!$B$4:$B$171,T_TRAVEAUX[TRANSACTION],"SORTIE")</f>
        <v>15000</v>
      </c>
      <c r="G63" s="54">
        <f>SUMIFS(T_TRAVEAUX[PRIX / U],T_TRAVEAUX[MOIS2],'SYNTHESE CAMION'!$D$3:$O$3,T_TRAVEAUX[DESTINATAIRE],'SYNTHESE CAMION'!$B$4:$B$171,T_TRAVEAUX[TRANSACTION],"SORTIE")</f>
        <v>320000</v>
      </c>
      <c r="H63" s="54">
        <f>SUMIFS(T_TRAVEAUX[PRIX / U],T_TRAVEAUX[MOIS2],'SYNTHESE CAMION'!$D$3:$O$3,T_TRAVEAUX[DESTINATAIRE],'SYNTHESE CAMION'!$B$4:$B$171,T_TRAVEAUX[TRANSACTION],"SORTIE")</f>
        <v>0</v>
      </c>
      <c r="I63" s="54">
        <f>SUMIFS(T_TRAVEAUX[PRIX / U],T_TRAVEAUX[MOIS2],'SYNTHESE CAMION'!$D$3:$O$3,T_TRAVEAUX[DESTINATAIRE],'SYNTHESE CAMION'!$B$4:$B$171,T_TRAVEAUX[TRANSACTION],"SORTIE")</f>
        <v>30000</v>
      </c>
      <c r="J63" s="54">
        <f>SUMIFS(T_TRAVEAUX[PRIX / U],T_TRAVEAUX[MOIS2],'SYNTHESE CAMION'!$D$3:$O$3,T_TRAVEAUX[DESTINATAIRE],'SYNTHESE CAMION'!$B$4:$B$171,T_TRAVEAUX[TRANSACTION],"SORTIE")</f>
        <v>230000</v>
      </c>
      <c r="K63" s="54">
        <f>SUMIFS(T_TRAVEAUX[PRIX / U],T_TRAVEAUX[MOIS2],'SYNTHESE CAMION'!$D$3:$O$3,T_TRAVEAUX[DESTINATAIRE],'SYNTHESE CAMION'!$B$4:$B$171,T_TRAVEAUX[TRANSACTION],"SORTIE")</f>
        <v>12000</v>
      </c>
      <c r="L63" s="54">
        <f>SUMIFS(T_TRAVEAUX[PRIX / U],T_TRAVEAUX[MOIS2],'SYNTHESE CAMION'!$D$3:$O$3,T_TRAVEAUX[DESTINATAIRE],'SYNTHESE CAMION'!$B$4:$B$171,T_TRAVEAUX[TRANSACTION],"SORTIE")</f>
        <v>0</v>
      </c>
      <c r="M63" s="54">
        <f>SUMIFS(T_TRAVEAUX[PRIX / U],T_TRAVEAUX[MOIS2],'SYNTHESE CAMION'!$D$3:$O$3,T_TRAVEAUX[DESTINATAIRE],'SYNTHESE CAMION'!$B$4:$B$171,T_TRAVEAUX[TRANSACTION],"SORTIE")</f>
        <v>0</v>
      </c>
      <c r="N63" s="54">
        <f>SUMIFS(T_TRAVEAUX[PRIX / U],T_TRAVEAUX[MOIS2],'SYNTHESE CAMION'!$D$3:$O$3,T_TRAVEAUX[DESTINATAIRE],'SYNTHESE CAMION'!$B$4:$B$171,T_TRAVEAUX[TRANSACTION],"SORTIE")</f>
        <v>0</v>
      </c>
      <c r="O63" s="54">
        <f>SUMIFS(T_TRAVEAUX[PRIX / U],T_TRAVEAUX[MOIS2],'SYNTHESE CAMION'!$D$3:$O$3,T_TRAVEAUX[DESTINATAIRE],'SYNTHESE CAMION'!$B$4:$B$171,T_TRAVEAUX[TRANSACTION],"SORTIE")</f>
        <v>0</v>
      </c>
      <c r="P63" s="56">
        <f t="shared" si="0"/>
        <v>662000</v>
      </c>
    </row>
    <row r="64" spans="1:16" x14ac:dyDescent="0.2">
      <c r="A64" s="51">
        <v>61</v>
      </c>
      <c r="B64" s="59" t="s">
        <v>160</v>
      </c>
      <c r="C64" s="58" t="s">
        <v>959</v>
      </c>
      <c r="D64" s="54">
        <f>SUMIFS(T_TRAVEAUX[PRIX / U],T_TRAVEAUX[MOIS2],'SYNTHESE CAMION'!$D$3:$O$3,T_TRAVEAUX[DESTINATAIRE],'SYNTHESE CAMION'!$B$4:$B$171,T_TRAVEAUX[TRANSACTION],"SORTIE")</f>
        <v>0</v>
      </c>
      <c r="E64" s="54">
        <f>SUMIFS(T_TRAVEAUX[PRIX / U],T_TRAVEAUX[MOIS2],'SYNTHESE CAMION'!$D$3:$O$3,T_TRAVEAUX[DESTINATAIRE],'SYNTHESE CAMION'!$B$4:$B$171,T_TRAVEAUX[TRANSACTION],"SORTIE")</f>
        <v>0</v>
      </c>
      <c r="F64" s="54">
        <f>SUMIFS(T_TRAVEAUX[PRIX / U],T_TRAVEAUX[MOIS2],'SYNTHESE CAMION'!$D$3:$O$3,T_TRAVEAUX[DESTINATAIRE],'SYNTHESE CAMION'!$B$4:$B$171,T_TRAVEAUX[TRANSACTION],"SORTIE")</f>
        <v>200000</v>
      </c>
      <c r="G64" s="54">
        <f>SUMIFS(T_TRAVEAUX[PRIX / U],T_TRAVEAUX[MOIS2],'SYNTHESE CAMION'!$D$3:$O$3,T_TRAVEAUX[DESTINATAIRE],'SYNTHESE CAMION'!$B$4:$B$171,T_TRAVEAUX[TRANSACTION],"SORTIE")</f>
        <v>80000</v>
      </c>
      <c r="H64" s="54">
        <f>SUMIFS(T_TRAVEAUX[PRIX / U],T_TRAVEAUX[MOIS2],'SYNTHESE CAMION'!$D$3:$O$3,T_TRAVEAUX[DESTINATAIRE],'SYNTHESE CAMION'!$B$4:$B$171,T_TRAVEAUX[TRANSACTION],"SORTIE")</f>
        <v>0</v>
      </c>
      <c r="I64" s="54">
        <f>SUMIFS(T_TRAVEAUX[PRIX / U],T_TRAVEAUX[MOIS2],'SYNTHESE CAMION'!$D$3:$O$3,T_TRAVEAUX[DESTINATAIRE],'SYNTHESE CAMION'!$B$4:$B$171,T_TRAVEAUX[TRANSACTION],"SORTIE")</f>
        <v>0</v>
      </c>
      <c r="J64" s="54">
        <f>SUMIFS(T_TRAVEAUX[PRIX / U],T_TRAVEAUX[MOIS2],'SYNTHESE CAMION'!$D$3:$O$3,T_TRAVEAUX[DESTINATAIRE],'SYNTHESE CAMION'!$B$4:$B$171,T_TRAVEAUX[TRANSACTION],"SORTIE")</f>
        <v>0</v>
      </c>
      <c r="K64" s="54">
        <f>SUMIFS(T_TRAVEAUX[PRIX / U],T_TRAVEAUX[MOIS2],'SYNTHESE CAMION'!$D$3:$O$3,T_TRAVEAUX[DESTINATAIRE],'SYNTHESE CAMION'!$B$4:$B$171,T_TRAVEAUX[TRANSACTION],"SORTIE")</f>
        <v>10000</v>
      </c>
      <c r="L64" s="54">
        <f>SUMIFS(T_TRAVEAUX[PRIX / U],T_TRAVEAUX[MOIS2],'SYNTHESE CAMION'!$D$3:$O$3,T_TRAVEAUX[DESTINATAIRE],'SYNTHESE CAMION'!$B$4:$B$171,T_TRAVEAUX[TRANSACTION],"SORTIE")</f>
        <v>0</v>
      </c>
      <c r="M64" s="54">
        <f>SUMIFS(T_TRAVEAUX[PRIX / U],T_TRAVEAUX[MOIS2],'SYNTHESE CAMION'!$D$3:$O$3,T_TRAVEAUX[DESTINATAIRE],'SYNTHESE CAMION'!$B$4:$B$171,T_TRAVEAUX[TRANSACTION],"SORTIE")</f>
        <v>0</v>
      </c>
      <c r="N64" s="54">
        <f>SUMIFS(T_TRAVEAUX[PRIX / U],T_TRAVEAUX[MOIS2],'SYNTHESE CAMION'!$D$3:$O$3,T_TRAVEAUX[DESTINATAIRE],'SYNTHESE CAMION'!$B$4:$B$171,T_TRAVEAUX[TRANSACTION],"SORTIE")</f>
        <v>0</v>
      </c>
      <c r="O64" s="54">
        <f>SUMIFS(T_TRAVEAUX[PRIX / U],T_TRAVEAUX[MOIS2],'SYNTHESE CAMION'!$D$3:$O$3,T_TRAVEAUX[DESTINATAIRE],'SYNTHESE CAMION'!$B$4:$B$171,T_TRAVEAUX[TRANSACTION],"SORTIE")</f>
        <v>0</v>
      </c>
      <c r="P64" s="56">
        <f t="shared" si="0"/>
        <v>290000</v>
      </c>
    </row>
    <row r="65" spans="1:16" x14ac:dyDescent="0.2">
      <c r="A65" s="57">
        <v>62</v>
      </c>
      <c r="B65" s="60" t="s">
        <v>124</v>
      </c>
      <c r="C65" s="61" t="s">
        <v>1718</v>
      </c>
      <c r="D65" s="54">
        <f>SUMIFS(T_TRAVEAUX[PRIX / U],T_TRAVEAUX[MOIS2],'SYNTHESE CAMION'!$D$3:$O$3,T_TRAVEAUX[DESTINATAIRE],'SYNTHESE CAMION'!$B$4:$B$171,T_TRAVEAUX[TRANSACTION],"SORTIE")</f>
        <v>3000</v>
      </c>
      <c r="E65" s="54">
        <f>SUMIFS(T_TRAVEAUX[PRIX / U],T_TRAVEAUX[MOIS2],'SYNTHESE CAMION'!$D$3:$O$3,T_TRAVEAUX[DESTINATAIRE],'SYNTHESE CAMION'!$B$4:$B$171,T_TRAVEAUX[TRANSACTION],"SORTIE")</f>
        <v>0</v>
      </c>
      <c r="F65" s="54">
        <f>SUMIFS(T_TRAVEAUX[PRIX / U],T_TRAVEAUX[MOIS2],'SYNTHESE CAMION'!$D$3:$O$3,T_TRAVEAUX[DESTINATAIRE],'SYNTHESE CAMION'!$B$4:$B$171,T_TRAVEAUX[TRANSACTION],"SORTIE")</f>
        <v>0</v>
      </c>
      <c r="G65" s="54">
        <f>SUMIFS(T_TRAVEAUX[PRIX / U],T_TRAVEAUX[MOIS2],'SYNTHESE CAMION'!$D$3:$O$3,T_TRAVEAUX[DESTINATAIRE],'SYNTHESE CAMION'!$B$4:$B$171,T_TRAVEAUX[TRANSACTION],"SORTIE")</f>
        <v>0</v>
      </c>
      <c r="H65" s="54">
        <f>SUMIFS(T_TRAVEAUX[PRIX / U],T_TRAVEAUX[MOIS2],'SYNTHESE CAMION'!$D$3:$O$3,T_TRAVEAUX[DESTINATAIRE],'SYNTHESE CAMION'!$B$4:$B$171,T_TRAVEAUX[TRANSACTION],"SORTIE")</f>
        <v>0</v>
      </c>
      <c r="I65" s="54">
        <f>SUMIFS(T_TRAVEAUX[PRIX / U],T_TRAVEAUX[MOIS2],'SYNTHESE CAMION'!$D$3:$O$3,T_TRAVEAUX[DESTINATAIRE],'SYNTHESE CAMION'!$B$4:$B$171,T_TRAVEAUX[TRANSACTION],"SORTIE")</f>
        <v>0</v>
      </c>
      <c r="J65" s="54">
        <f>SUMIFS(T_TRAVEAUX[PRIX / U],T_TRAVEAUX[MOIS2],'SYNTHESE CAMION'!$D$3:$O$3,T_TRAVEAUX[DESTINATAIRE],'SYNTHESE CAMION'!$B$4:$B$171,T_TRAVEAUX[TRANSACTION],"SORTIE")</f>
        <v>10000</v>
      </c>
      <c r="K65" s="54">
        <f>SUMIFS(T_TRAVEAUX[PRIX / U],T_TRAVEAUX[MOIS2],'SYNTHESE CAMION'!$D$3:$O$3,T_TRAVEAUX[DESTINATAIRE],'SYNTHESE CAMION'!$B$4:$B$171,T_TRAVEAUX[TRANSACTION],"SORTIE")</f>
        <v>0</v>
      </c>
      <c r="L65" s="54">
        <f>SUMIFS(T_TRAVEAUX[PRIX / U],T_TRAVEAUX[MOIS2],'SYNTHESE CAMION'!$D$3:$O$3,T_TRAVEAUX[DESTINATAIRE],'SYNTHESE CAMION'!$B$4:$B$171,T_TRAVEAUX[TRANSACTION],"SORTIE")</f>
        <v>0</v>
      </c>
      <c r="M65" s="54">
        <f>SUMIFS(T_TRAVEAUX[PRIX / U],T_TRAVEAUX[MOIS2],'SYNTHESE CAMION'!$D$3:$O$3,T_TRAVEAUX[DESTINATAIRE],'SYNTHESE CAMION'!$B$4:$B$171,T_TRAVEAUX[TRANSACTION],"SORTIE")</f>
        <v>0</v>
      </c>
      <c r="N65" s="54">
        <f>SUMIFS(T_TRAVEAUX[PRIX / U],T_TRAVEAUX[MOIS2],'SYNTHESE CAMION'!$D$3:$O$3,T_TRAVEAUX[DESTINATAIRE],'SYNTHESE CAMION'!$B$4:$B$171,T_TRAVEAUX[TRANSACTION],"SORTIE")</f>
        <v>0</v>
      </c>
      <c r="O65" s="54">
        <f>SUMIFS(T_TRAVEAUX[PRIX / U],T_TRAVEAUX[MOIS2],'SYNTHESE CAMION'!$D$3:$O$3,T_TRAVEAUX[DESTINATAIRE],'SYNTHESE CAMION'!$B$4:$B$171,T_TRAVEAUX[TRANSACTION],"SORTIE")</f>
        <v>0</v>
      </c>
      <c r="P65" s="56">
        <f t="shared" si="0"/>
        <v>13000</v>
      </c>
    </row>
    <row r="66" spans="1:16" x14ac:dyDescent="0.2">
      <c r="A66" s="51">
        <v>63</v>
      </c>
      <c r="B66" s="59" t="s">
        <v>314</v>
      </c>
      <c r="C66" s="61" t="s">
        <v>1718</v>
      </c>
      <c r="D66" s="54">
        <f>SUMIFS(T_TRAVEAUX[PRIX / U],T_TRAVEAUX[MOIS2],'SYNTHESE CAMION'!$D$3:$O$3,T_TRAVEAUX[DESTINATAIRE],'SYNTHESE CAMION'!$B$4:$B$171,T_TRAVEAUX[TRANSACTION],"SORTIE")</f>
        <v>3000</v>
      </c>
      <c r="E66" s="54">
        <f>SUMIFS(T_TRAVEAUX[PRIX / U],T_TRAVEAUX[MOIS2],'SYNTHESE CAMION'!$D$3:$O$3,T_TRAVEAUX[DESTINATAIRE],'SYNTHESE CAMION'!$B$4:$B$171,T_TRAVEAUX[TRANSACTION],"SORTIE")</f>
        <v>0</v>
      </c>
      <c r="F66" s="54">
        <f>SUMIFS(T_TRAVEAUX[PRIX / U],T_TRAVEAUX[MOIS2],'SYNTHESE CAMION'!$D$3:$O$3,T_TRAVEAUX[DESTINATAIRE],'SYNTHESE CAMION'!$B$4:$B$171,T_TRAVEAUX[TRANSACTION],"SORTIE")</f>
        <v>0</v>
      </c>
      <c r="G66" s="54">
        <f>SUMIFS(T_TRAVEAUX[PRIX / U],T_TRAVEAUX[MOIS2],'SYNTHESE CAMION'!$D$3:$O$3,T_TRAVEAUX[DESTINATAIRE],'SYNTHESE CAMION'!$B$4:$B$171,T_TRAVEAUX[TRANSACTION],"SORTIE")</f>
        <v>0</v>
      </c>
      <c r="H66" s="54">
        <f>SUMIFS(T_TRAVEAUX[PRIX / U],T_TRAVEAUX[MOIS2],'SYNTHESE CAMION'!$D$3:$O$3,T_TRAVEAUX[DESTINATAIRE],'SYNTHESE CAMION'!$B$4:$B$171,T_TRAVEAUX[TRANSACTION],"SORTIE")</f>
        <v>0</v>
      </c>
      <c r="I66" s="54">
        <f>SUMIFS(T_TRAVEAUX[PRIX / U],T_TRAVEAUX[MOIS2],'SYNTHESE CAMION'!$D$3:$O$3,T_TRAVEAUX[DESTINATAIRE],'SYNTHESE CAMION'!$B$4:$B$171,T_TRAVEAUX[TRANSACTION],"SORTIE")</f>
        <v>0</v>
      </c>
      <c r="J66" s="54">
        <f>SUMIFS(T_TRAVEAUX[PRIX / U],T_TRAVEAUX[MOIS2],'SYNTHESE CAMION'!$D$3:$O$3,T_TRAVEAUX[DESTINATAIRE],'SYNTHESE CAMION'!$B$4:$B$171,T_TRAVEAUX[TRANSACTION],"SORTIE")</f>
        <v>0</v>
      </c>
      <c r="K66" s="54">
        <f>SUMIFS(T_TRAVEAUX[PRIX / U],T_TRAVEAUX[MOIS2],'SYNTHESE CAMION'!$D$3:$O$3,T_TRAVEAUX[DESTINATAIRE],'SYNTHESE CAMION'!$B$4:$B$171,T_TRAVEAUX[TRANSACTION],"SORTIE")</f>
        <v>0</v>
      </c>
      <c r="L66" s="54">
        <f>SUMIFS(T_TRAVEAUX[PRIX / U],T_TRAVEAUX[MOIS2],'SYNTHESE CAMION'!$D$3:$O$3,T_TRAVEAUX[DESTINATAIRE],'SYNTHESE CAMION'!$B$4:$B$171,T_TRAVEAUX[TRANSACTION],"SORTIE")</f>
        <v>0</v>
      </c>
      <c r="M66" s="54">
        <f>SUMIFS(T_TRAVEAUX[PRIX / U],T_TRAVEAUX[MOIS2],'SYNTHESE CAMION'!$D$3:$O$3,T_TRAVEAUX[DESTINATAIRE],'SYNTHESE CAMION'!$B$4:$B$171,T_TRAVEAUX[TRANSACTION],"SORTIE")</f>
        <v>24000</v>
      </c>
      <c r="N66" s="54">
        <f>SUMIFS(T_TRAVEAUX[PRIX / U],T_TRAVEAUX[MOIS2],'SYNTHESE CAMION'!$D$3:$O$3,T_TRAVEAUX[DESTINATAIRE],'SYNTHESE CAMION'!$B$4:$B$171,T_TRAVEAUX[TRANSACTION],"SORTIE")</f>
        <v>0</v>
      </c>
      <c r="O66" s="54">
        <f>SUMIFS(T_TRAVEAUX[PRIX / U],T_TRAVEAUX[MOIS2],'SYNTHESE CAMION'!$D$3:$O$3,T_TRAVEAUX[DESTINATAIRE],'SYNTHESE CAMION'!$B$4:$B$171,T_TRAVEAUX[TRANSACTION],"SORTIE")</f>
        <v>0</v>
      </c>
      <c r="P66" s="56">
        <f t="shared" si="0"/>
        <v>27000</v>
      </c>
    </row>
    <row r="67" spans="1:16" x14ac:dyDescent="0.2">
      <c r="A67" s="57">
        <v>64</v>
      </c>
      <c r="B67" s="62" t="s">
        <v>400</v>
      </c>
      <c r="C67" s="61" t="s">
        <v>1718</v>
      </c>
      <c r="D67" s="54">
        <f>SUMIFS(T_TRAVEAUX[PRIX / U],T_TRAVEAUX[MOIS2],'SYNTHESE CAMION'!$D$3:$O$3,T_TRAVEAUX[DESTINATAIRE],'SYNTHESE CAMION'!$B$4:$B$171,T_TRAVEAUX[TRANSACTION],"SORTIE")</f>
        <v>0</v>
      </c>
      <c r="E67" s="54">
        <f>SUMIFS(T_TRAVEAUX[PRIX / U],T_TRAVEAUX[MOIS2],'SYNTHESE CAMION'!$D$3:$O$3,T_TRAVEAUX[DESTINATAIRE],'SYNTHESE CAMION'!$B$4:$B$171,T_TRAVEAUX[TRANSACTION],"SORTIE")</f>
        <v>0</v>
      </c>
      <c r="F67" s="54">
        <f>SUMIFS(T_TRAVEAUX[PRIX / U],T_TRAVEAUX[MOIS2],'SYNTHESE CAMION'!$D$3:$O$3,T_TRAVEAUX[DESTINATAIRE],'SYNTHESE CAMION'!$B$4:$B$171,T_TRAVEAUX[TRANSACTION],"SORTIE")</f>
        <v>0</v>
      </c>
      <c r="G67" s="54">
        <f>SUMIFS(T_TRAVEAUX[PRIX / U],T_TRAVEAUX[MOIS2],'SYNTHESE CAMION'!$D$3:$O$3,T_TRAVEAUX[DESTINATAIRE],'SYNTHESE CAMION'!$B$4:$B$171,T_TRAVEAUX[TRANSACTION],"SORTIE")</f>
        <v>0</v>
      </c>
      <c r="H67" s="54">
        <f>SUMIFS(T_TRAVEAUX[PRIX / U],T_TRAVEAUX[MOIS2],'SYNTHESE CAMION'!$D$3:$O$3,T_TRAVEAUX[DESTINATAIRE],'SYNTHESE CAMION'!$B$4:$B$171,T_TRAVEAUX[TRANSACTION],"SORTIE")</f>
        <v>0</v>
      </c>
      <c r="I67" s="54">
        <f>SUMIFS(T_TRAVEAUX[PRIX / U],T_TRAVEAUX[MOIS2],'SYNTHESE CAMION'!$D$3:$O$3,T_TRAVEAUX[DESTINATAIRE],'SYNTHESE CAMION'!$B$4:$B$171,T_TRAVEAUX[TRANSACTION],"SORTIE")</f>
        <v>0</v>
      </c>
      <c r="J67" s="54">
        <f>SUMIFS(T_TRAVEAUX[PRIX / U],T_TRAVEAUX[MOIS2],'SYNTHESE CAMION'!$D$3:$O$3,T_TRAVEAUX[DESTINATAIRE],'SYNTHESE CAMION'!$B$4:$B$171,T_TRAVEAUX[TRANSACTION],"SORTIE")</f>
        <v>0</v>
      </c>
      <c r="K67" s="54">
        <f>SUMIFS(T_TRAVEAUX[PRIX / U],T_TRAVEAUX[MOIS2],'SYNTHESE CAMION'!$D$3:$O$3,T_TRAVEAUX[DESTINATAIRE],'SYNTHESE CAMION'!$B$4:$B$171,T_TRAVEAUX[TRANSACTION],"SORTIE")</f>
        <v>0</v>
      </c>
      <c r="L67" s="54">
        <f>SUMIFS(T_TRAVEAUX[PRIX / U],T_TRAVEAUX[MOIS2],'SYNTHESE CAMION'!$D$3:$O$3,T_TRAVEAUX[DESTINATAIRE],'SYNTHESE CAMION'!$B$4:$B$171,T_TRAVEAUX[TRANSACTION],"SORTIE")</f>
        <v>0</v>
      </c>
      <c r="M67" s="54">
        <f>SUMIFS(T_TRAVEAUX[PRIX / U],T_TRAVEAUX[MOIS2],'SYNTHESE CAMION'!$D$3:$O$3,T_TRAVEAUX[DESTINATAIRE],'SYNTHESE CAMION'!$B$4:$B$171,T_TRAVEAUX[TRANSACTION],"SORTIE")</f>
        <v>0</v>
      </c>
      <c r="N67" s="54">
        <f>SUMIFS(T_TRAVEAUX[PRIX / U],T_TRAVEAUX[MOIS2],'SYNTHESE CAMION'!$D$3:$O$3,T_TRAVEAUX[DESTINATAIRE],'SYNTHESE CAMION'!$B$4:$B$171,T_TRAVEAUX[TRANSACTION],"SORTIE")</f>
        <v>0</v>
      </c>
      <c r="O67" s="54">
        <f>SUMIFS(T_TRAVEAUX[PRIX / U],T_TRAVEAUX[MOIS2],'SYNTHESE CAMION'!$D$3:$O$3,T_TRAVEAUX[DESTINATAIRE],'SYNTHESE CAMION'!$B$4:$B$171,T_TRAVEAUX[TRANSACTION],"SORTIE")</f>
        <v>0</v>
      </c>
      <c r="P67" s="56">
        <f t="shared" si="0"/>
        <v>0</v>
      </c>
    </row>
    <row r="68" spans="1:16" x14ac:dyDescent="0.2">
      <c r="A68" s="51">
        <v>65</v>
      </c>
      <c r="B68" s="62" t="s">
        <v>177</v>
      </c>
      <c r="C68" s="61" t="s">
        <v>1718</v>
      </c>
      <c r="D68" s="54">
        <f>SUMIFS(T_TRAVEAUX[PRIX / U],T_TRAVEAUX[MOIS2],'SYNTHESE CAMION'!$D$3:$O$3,T_TRAVEAUX[DESTINATAIRE],'SYNTHESE CAMION'!$B$4:$B$171,T_TRAVEAUX[TRANSACTION],"SORTIE")</f>
        <v>0</v>
      </c>
      <c r="E68" s="54">
        <f>SUMIFS(T_TRAVEAUX[PRIX / U],T_TRAVEAUX[MOIS2],'SYNTHESE CAMION'!$D$3:$O$3,T_TRAVEAUX[DESTINATAIRE],'SYNTHESE CAMION'!$B$4:$B$171,T_TRAVEAUX[TRANSACTION],"SORTIE")</f>
        <v>0</v>
      </c>
      <c r="F68" s="54">
        <f>SUMIFS(T_TRAVEAUX[PRIX / U],T_TRAVEAUX[MOIS2],'SYNTHESE CAMION'!$D$3:$O$3,T_TRAVEAUX[DESTINATAIRE],'SYNTHESE CAMION'!$B$4:$B$171,T_TRAVEAUX[TRANSACTION],"SORTIE")</f>
        <v>0</v>
      </c>
      <c r="G68" s="54">
        <f>SUMIFS(T_TRAVEAUX[PRIX / U],T_TRAVEAUX[MOIS2],'SYNTHESE CAMION'!$D$3:$O$3,T_TRAVEAUX[DESTINATAIRE],'SYNTHESE CAMION'!$B$4:$B$171,T_TRAVEAUX[TRANSACTION],"SORTIE")</f>
        <v>0</v>
      </c>
      <c r="H68" s="54">
        <f>SUMIFS(T_TRAVEAUX[PRIX / U],T_TRAVEAUX[MOIS2],'SYNTHESE CAMION'!$D$3:$O$3,T_TRAVEAUX[DESTINATAIRE],'SYNTHESE CAMION'!$B$4:$B$171,T_TRAVEAUX[TRANSACTION],"SORTIE")</f>
        <v>0</v>
      </c>
      <c r="I68" s="54">
        <f>SUMIFS(T_TRAVEAUX[PRIX / U],T_TRAVEAUX[MOIS2],'SYNTHESE CAMION'!$D$3:$O$3,T_TRAVEAUX[DESTINATAIRE],'SYNTHESE CAMION'!$B$4:$B$171,T_TRAVEAUX[TRANSACTION],"SORTIE")</f>
        <v>0</v>
      </c>
      <c r="J68" s="54">
        <f>SUMIFS(T_TRAVEAUX[PRIX / U],T_TRAVEAUX[MOIS2],'SYNTHESE CAMION'!$D$3:$O$3,T_TRAVEAUX[DESTINATAIRE],'SYNTHESE CAMION'!$B$4:$B$171,T_TRAVEAUX[TRANSACTION],"SORTIE")</f>
        <v>0</v>
      </c>
      <c r="K68" s="54">
        <f>SUMIFS(T_TRAVEAUX[PRIX / U],T_TRAVEAUX[MOIS2],'SYNTHESE CAMION'!$D$3:$O$3,T_TRAVEAUX[DESTINATAIRE],'SYNTHESE CAMION'!$B$4:$B$171,T_TRAVEAUX[TRANSACTION],"SORTIE")</f>
        <v>0</v>
      </c>
      <c r="L68" s="54">
        <f>SUMIFS(T_TRAVEAUX[PRIX / U],T_TRAVEAUX[MOIS2],'SYNTHESE CAMION'!$D$3:$O$3,T_TRAVEAUX[DESTINATAIRE],'SYNTHESE CAMION'!$B$4:$B$171,T_TRAVEAUX[TRANSACTION],"SORTIE")</f>
        <v>0</v>
      </c>
      <c r="M68" s="54">
        <f>SUMIFS(T_TRAVEAUX[PRIX / U],T_TRAVEAUX[MOIS2],'SYNTHESE CAMION'!$D$3:$O$3,T_TRAVEAUX[DESTINATAIRE],'SYNTHESE CAMION'!$B$4:$B$171,T_TRAVEAUX[TRANSACTION],"SORTIE")</f>
        <v>0</v>
      </c>
      <c r="N68" s="54">
        <f>SUMIFS(T_TRAVEAUX[PRIX / U],T_TRAVEAUX[MOIS2],'SYNTHESE CAMION'!$D$3:$O$3,T_TRAVEAUX[DESTINATAIRE],'SYNTHESE CAMION'!$B$4:$B$171,T_TRAVEAUX[TRANSACTION],"SORTIE")</f>
        <v>0</v>
      </c>
      <c r="O68" s="54">
        <f>SUMIFS(T_TRAVEAUX[PRIX / U],T_TRAVEAUX[MOIS2],'SYNTHESE CAMION'!$D$3:$O$3,T_TRAVEAUX[DESTINATAIRE],'SYNTHESE CAMION'!$B$4:$B$171,T_TRAVEAUX[TRANSACTION],"SORTIE")</f>
        <v>0</v>
      </c>
      <c r="P68" s="56">
        <f t="shared" si="0"/>
        <v>0</v>
      </c>
    </row>
    <row r="69" spans="1:16" x14ac:dyDescent="0.2">
      <c r="A69" s="57">
        <v>66</v>
      </c>
      <c r="B69" s="62" t="s">
        <v>291</v>
      </c>
      <c r="C69" s="61" t="s">
        <v>1718</v>
      </c>
      <c r="D69" s="54">
        <f>SUMIFS(T_TRAVEAUX[PRIX / U],T_TRAVEAUX[MOIS2],'SYNTHESE CAMION'!$D$3:$O$3,T_TRAVEAUX[DESTINATAIRE],'SYNTHESE CAMION'!$B$4:$B$171,T_TRAVEAUX[TRANSACTION],"SORTIE")</f>
        <v>0</v>
      </c>
      <c r="E69" s="54">
        <f>SUMIFS(T_TRAVEAUX[PRIX / U],T_TRAVEAUX[MOIS2],'SYNTHESE CAMION'!$D$3:$O$3,T_TRAVEAUX[DESTINATAIRE],'SYNTHESE CAMION'!$B$4:$B$171,T_TRAVEAUX[TRANSACTION],"SORTIE")</f>
        <v>0</v>
      </c>
      <c r="F69" s="54">
        <f>SUMIFS(T_TRAVEAUX[PRIX / U],T_TRAVEAUX[MOIS2],'SYNTHESE CAMION'!$D$3:$O$3,T_TRAVEAUX[DESTINATAIRE],'SYNTHESE CAMION'!$B$4:$B$171,T_TRAVEAUX[TRANSACTION],"SORTIE")</f>
        <v>0</v>
      </c>
      <c r="G69" s="54">
        <f>SUMIFS(T_TRAVEAUX[PRIX / U],T_TRAVEAUX[MOIS2],'SYNTHESE CAMION'!$D$3:$O$3,T_TRAVEAUX[DESTINATAIRE],'SYNTHESE CAMION'!$B$4:$B$171,T_TRAVEAUX[TRANSACTION],"SORTIE")</f>
        <v>0</v>
      </c>
      <c r="H69" s="54">
        <f>SUMIFS(T_TRAVEAUX[PRIX / U],T_TRAVEAUX[MOIS2],'SYNTHESE CAMION'!$D$3:$O$3,T_TRAVEAUX[DESTINATAIRE],'SYNTHESE CAMION'!$B$4:$B$171,T_TRAVEAUX[TRANSACTION],"SORTIE")</f>
        <v>0</v>
      </c>
      <c r="I69" s="54">
        <f>SUMIFS(T_TRAVEAUX[PRIX / U],T_TRAVEAUX[MOIS2],'SYNTHESE CAMION'!$D$3:$O$3,T_TRAVEAUX[DESTINATAIRE],'SYNTHESE CAMION'!$B$4:$B$171,T_TRAVEAUX[TRANSACTION],"SORTIE")</f>
        <v>0</v>
      </c>
      <c r="J69" s="54">
        <f>SUMIFS(T_TRAVEAUX[PRIX / U],T_TRAVEAUX[MOIS2],'SYNTHESE CAMION'!$D$3:$O$3,T_TRAVEAUX[DESTINATAIRE],'SYNTHESE CAMION'!$B$4:$B$171,T_TRAVEAUX[TRANSACTION],"SORTIE")</f>
        <v>0</v>
      </c>
      <c r="K69" s="54">
        <f>SUMIFS(T_TRAVEAUX[PRIX / U],T_TRAVEAUX[MOIS2],'SYNTHESE CAMION'!$D$3:$O$3,T_TRAVEAUX[DESTINATAIRE],'SYNTHESE CAMION'!$B$4:$B$171,T_TRAVEAUX[TRANSACTION],"SORTIE")</f>
        <v>0</v>
      </c>
      <c r="L69" s="54">
        <f>SUMIFS(T_TRAVEAUX[PRIX / U],T_TRAVEAUX[MOIS2],'SYNTHESE CAMION'!$D$3:$O$3,T_TRAVEAUX[DESTINATAIRE],'SYNTHESE CAMION'!$B$4:$B$171,T_TRAVEAUX[TRANSACTION],"SORTIE")</f>
        <v>0</v>
      </c>
      <c r="M69" s="54">
        <f>SUMIFS(T_TRAVEAUX[PRIX / U],T_TRAVEAUX[MOIS2],'SYNTHESE CAMION'!$D$3:$O$3,T_TRAVEAUX[DESTINATAIRE],'SYNTHESE CAMION'!$B$4:$B$171,T_TRAVEAUX[TRANSACTION],"SORTIE")</f>
        <v>0</v>
      </c>
      <c r="N69" s="54">
        <f>SUMIFS(T_TRAVEAUX[PRIX / U],T_TRAVEAUX[MOIS2],'SYNTHESE CAMION'!$D$3:$O$3,T_TRAVEAUX[DESTINATAIRE],'SYNTHESE CAMION'!$B$4:$B$171,T_TRAVEAUX[TRANSACTION],"SORTIE")</f>
        <v>0</v>
      </c>
      <c r="O69" s="54">
        <f>SUMIFS(T_TRAVEAUX[PRIX / U],T_TRAVEAUX[MOIS2],'SYNTHESE CAMION'!$D$3:$O$3,T_TRAVEAUX[DESTINATAIRE],'SYNTHESE CAMION'!$B$4:$B$171,T_TRAVEAUX[TRANSACTION],"SORTIE")</f>
        <v>0</v>
      </c>
      <c r="P69" s="56">
        <f t="shared" si="0"/>
        <v>0</v>
      </c>
    </row>
    <row r="70" spans="1:16" x14ac:dyDescent="0.2">
      <c r="A70" s="51">
        <v>67</v>
      </c>
      <c r="B70" s="62" t="s">
        <v>72</v>
      </c>
      <c r="C70" s="61" t="s">
        <v>1718</v>
      </c>
      <c r="D70" s="54">
        <f>SUMIFS(T_TRAVEAUX[PRIX / U],T_TRAVEAUX[MOIS2],'SYNTHESE CAMION'!$D$3:$O$3,T_TRAVEAUX[DESTINATAIRE],'SYNTHESE CAMION'!$B$4:$B$171,T_TRAVEAUX[TRANSACTION],"SORTIE")</f>
        <v>0</v>
      </c>
      <c r="E70" s="54">
        <f>SUMIFS(T_TRAVEAUX[PRIX / U],T_TRAVEAUX[MOIS2],'SYNTHESE CAMION'!$D$3:$O$3,T_TRAVEAUX[DESTINATAIRE],'SYNTHESE CAMION'!$B$4:$B$171,T_TRAVEAUX[TRANSACTION],"SORTIE")</f>
        <v>0</v>
      </c>
      <c r="F70" s="54">
        <f>SUMIFS(T_TRAVEAUX[PRIX / U],T_TRAVEAUX[MOIS2],'SYNTHESE CAMION'!$D$3:$O$3,T_TRAVEAUX[DESTINATAIRE],'SYNTHESE CAMION'!$B$4:$B$171,T_TRAVEAUX[TRANSACTION],"SORTIE")</f>
        <v>0</v>
      </c>
      <c r="G70" s="54">
        <f>SUMIFS(T_TRAVEAUX[PRIX / U],T_TRAVEAUX[MOIS2],'SYNTHESE CAMION'!$D$3:$O$3,T_TRAVEAUX[DESTINATAIRE],'SYNTHESE CAMION'!$B$4:$B$171,T_TRAVEAUX[TRANSACTION],"SORTIE")</f>
        <v>0</v>
      </c>
      <c r="H70" s="54">
        <f>SUMIFS(T_TRAVEAUX[PRIX / U],T_TRAVEAUX[MOIS2],'SYNTHESE CAMION'!$D$3:$O$3,T_TRAVEAUX[DESTINATAIRE],'SYNTHESE CAMION'!$B$4:$B$171,T_TRAVEAUX[TRANSACTION],"SORTIE")</f>
        <v>0</v>
      </c>
      <c r="I70" s="54">
        <f>SUMIFS(T_TRAVEAUX[PRIX / U],T_TRAVEAUX[MOIS2],'SYNTHESE CAMION'!$D$3:$O$3,T_TRAVEAUX[DESTINATAIRE],'SYNTHESE CAMION'!$B$4:$B$171,T_TRAVEAUX[TRANSACTION],"SORTIE")</f>
        <v>0</v>
      </c>
      <c r="J70" s="54">
        <f>SUMIFS(T_TRAVEAUX[PRIX / U],T_TRAVEAUX[MOIS2],'SYNTHESE CAMION'!$D$3:$O$3,T_TRAVEAUX[DESTINATAIRE],'SYNTHESE CAMION'!$B$4:$B$171,T_TRAVEAUX[TRANSACTION],"SORTIE")</f>
        <v>0</v>
      </c>
      <c r="K70" s="54">
        <f>SUMIFS(T_TRAVEAUX[PRIX / U],T_TRAVEAUX[MOIS2],'SYNTHESE CAMION'!$D$3:$O$3,T_TRAVEAUX[DESTINATAIRE],'SYNTHESE CAMION'!$B$4:$B$171,T_TRAVEAUX[TRANSACTION],"SORTIE")</f>
        <v>0</v>
      </c>
      <c r="L70" s="54">
        <f>SUMIFS(T_TRAVEAUX[PRIX / U],T_TRAVEAUX[MOIS2],'SYNTHESE CAMION'!$D$3:$O$3,T_TRAVEAUX[DESTINATAIRE],'SYNTHESE CAMION'!$B$4:$B$171,T_TRAVEAUX[TRANSACTION],"SORTIE")</f>
        <v>0</v>
      </c>
      <c r="M70" s="54">
        <f>SUMIFS(T_TRAVEAUX[PRIX / U],T_TRAVEAUX[MOIS2],'SYNTHESE CAMION'!$D$3:$O$3,T_TRAVEAUX[DESTINATAIRE],'SYNTHESE CAMION'!$B$4:$B$171,T_TRAVEAUX[TRANSACTION],"SORTIE")</f>
        <v>0</v>
      </c>
      <c r="N70" s="54">
        <f>SUMIFS(T_TRAVEAUX[PRIX / U],T_TRAVEAUX[MOIS2],'SYNTHESE CAMION'!$D$3:$O$3,T_TRAVEAUX[DESTINATAIRE],'SYNTHESE CAMION'!$B$4:$B$171,T_TRAVEAUX[TRANSACTION],"SORTIE")</f>
        <v>1500</v>
      </c>
      <c r="O70" s="54">
        <f>SUMIFS(T_TRAVEAUX[PRIX / U],T_TRAVEAUX[MOIS2],'SYNTHESE CAMION'!$D$3:$O$3,T_TRAVEAUX[DESTINATAIRE],'SYNTHESE CAMION'!$B$4:$B$171,T_TRAVEAUX[TRANSACTION],"SORTIE")</f>
        <v>0</v>
      </c>
      <c r="P70" s="56">
        <f t="shared" si="0"/>
        <v>1500</v>
      </c>
    </row>
    <row r="71" spans="1:16" x14ac:dyDescent="0.2">
      <c r="A71" s="57">
        <v>68</v>
      </c>
      <c r="B71" s="62" t="s">
        <v>416</v>
      </c>
      <c r="C71" s="61" t="s">
        <v>1718</v>
      </c>
      <c r="D71" s="54">
        <f>SUMIFS(T_TRAVEAUX[PRIX / U],T_TRAVEAUX[MOIS2],'SYNTHESE CAMION'!$D$3:$O$3,T_TRAVEAUX[DESTINATAIRE],'SYNTHESE CAMION'!$B$4:$B$171,T_TRAVEAUX[TRANSACTION],"SORTIE")</f>
        <v>0</v>
      </c>
      <c r="E71" s="54">
        <f>SUMIFS(T_TRAVEAUX[PRIX / U],T_TRAVEAUX[MOIS2],'SYNTHESE CAMION'!$D$3:$O$3,T_TRAVEAUX[DESTINATAIRE],'SYNTHESE CAMION'!$B$4:$B$171,T_TRAVEAUX[TRANSACTION],"SORTIE")</f>
        <v>10000</v>
      </c>
      <c r="F71" s="54">
        <f>SUMIFS(T_TRAVEAUX[PRIX / U],T_TRAVEAUX[MOIS2],'SYNTHESE CAMION'!$D$3:$O$3,T_TRAVEAUX[DESTINATAIRE],'SYNTHESE CAMION'!$B$4:$B$171,T_TRAVEAUX[TRANSACTION],"SORTIE")</f>
        <v>0</v>
      </c>
      <c r="G71" s="54">
        <f>SUMIFS(T_TRAVEAUX[PRIX / U],T_TRAVEAUX[MOIS2],'SYNTHESE CAMION'!$D$3:$O$3,T_TRAVEAUX[DESTINATAIRE],'SYNTHESE CAMION'!$B$4:$B$171,T_TRAVEAUX[TRANSACTION],"SORTIE")</f>
        <v>0</v>
      </c>
      <c r="H71" s="54">
        <f>SUMIFS(T_TRAVEAUX[PRIX / U],T_TRAVEAUX[MOIS2],'SYNTHESE CAMION'!$D$3:$O$3,T_TRAVEAUX[DESTINATAIRE],'SYNTHESE CAMION'!$B$4:$B$171,T_TRAVEAUX[TRANSACTION],"SORTIE")</f>
        <v>0</v>
      </c>
      <c r="I71" s="54">
        <f>SUMIFS(T_TRAVEAUX[PRIX / U],T_TRAVEAUX[MOIS2],'SYNTHESE CAMION'!$D$3:$O$3,T_TRAVEAUX[DESTINATAIRE],'SYNTHESE CAMION'!$B$4:$B$171,T_TRAVEAUX[TRANSACTION],"SORTIE")</f>
        <v>0</v>
      </c>
      <c r="J71" s="54">
        <f>SUMIFS(T_TRAVEAUX[PRIX / U],T_TRAVEAUX[MOIS2],'SYNTHESE CAMION'!$D$3:$O$3,T_TRAVEAUX[DESTINATAIRE],'SYNTHESE CAMION'!$B$4:$B$171,T_TRAVEAUX[TRANSACTION],"SORTIE")</f>
        <v>0</v>
      </c>
      <c r="K71" s="54">
        <f>SUMIFS(T_TRAVEAUX[PRIX / U],T_TRAVEAUX[MOIS2],'SYNTHESE CAMION'!$D$3:$O$3,T_TRAVEAUX[DESTINATAIRE],'SYNTHESE CAMION'!$B$4:$B$171,T_TRAVEAUX[TRANSACTION],"SORTIE")</f>
        <v>0</v>
      </c>
      <c r="L71" s="54">
        <f>SUMIFS(T_TRAVEAUX[PRIX / U],T_TRAVEAUX[MOIS2],'SYNTHESE CAMION'!$D$3:$O$3,T_TRAVEAUX[DESTINATAIRE],'SYNTHESE CAMION'!$B$4:$B$171,T_TRAVEAUX[TRANSACTION],"SORTIE")</f>
        <v>0</v>
      </c>
      <c r="M71" s="54">
        <f>SUMIFS(T_TRAVEAUX[PRIX / U],T_TRAVEAUX[MOIS2],'SYNTHESE CAMION'!$D$3:$O$3,T_TRAVEAUX[DESTINATAIRE],'SYNTHESE CAMION'!$B$4:$B$171,T_TRAVEAUX[TRANSACTION],"SORTIE")</f>
        <v>0</v>
      </c>
      <c r="N71" s="54">
        <f>SUMIFS(T_TRAVEAUX[PRIX / U],T_TRAVEAUX[MOIS2],'SYNTHESE CAMION'!$D$3:$O$3,T_TRAVEAUX[DESTINATAIRE],'SYNTHESE CAMION'!$B$4:$B$171,T_TRAVEAUX[TRANSACTION],"SORTIE")</f>
        <v>0</v>
      </c>
      <c r="O71" s="54">
        <f>SUMIFS(T_TRAVEAUX[PRIX / U],T_TRAVEAUX[MOIS2],'SYNTHESE CAMION'!$D$3:$O$3,T_TRAVEAUX[DESTINATAIRE],'SYNTHESE CAMION'!$B$4:$B$171,T_TRAVEAUX[TRANSACTION],"SORTIE")</f>
        <v>0</v>
      </c>
      <c r="P71" s="56">
        <f t="shared" si="0"/>
        <v>10000</v>
      </c>
    </row>
    <row r="72" spans="1:16" x14ac:dyDescent="0.2">
      <c r="A72" s="51">
        <v>69</v>
      </c>
      <c r="B72" s="63" t="s">
        <v>239</v>
      </c>
      <c r="C72" s="61" t="s">
        <v>1718</v>
      </c>
      <c r="D72" s="54">
        <f>SUMIFS(T_TRAVEAUX[PRIX / U],T_TRAVEAUX[MOIS2],'SYNTHESE CAMION'!$D$3:$O$3,T_TRAVEAUX[DESTINATAIRE],'SYNTHESE CAMION'!$B$4:$B$171,T_TRAVEAUX[TRANSACTION],"SORTIE")</f>
        <v>12500</v>
      </c>
      <c r="E72" s="54">
        <f>SUMIFS(T_TRAVEAUX[PRIX / U],T_TRAVEAUX[MOIS2],'SYNTHESE CAMION'!$D$3:$O$3,T_TRAVEAUX[DESTINATAIRE],'SYNTHESE CAMION'!$B$4:$B$171,T_TRAVEAUX[TRANSACTION],"SORTIE")</f>
        <v>0</v>
      </c>
      <c r="F72" s="54">
        <f>SUMIFS(T_TRAVEAUX[PRIX / U],T_TRAVEAUX[MOIS2],'SYNTHESE CAMION'!$D$3:$O$3,T_TRAVEAUX[DESTINATAIRE],'SYNTHESE CAMION'!$B$4:$B$171,T_TRAVEAUX[TRANSACTION],"SORTIE")</f>
        <v>0</v>
      </c>
      <c r="G72" s="54">
        <f>SUMIFS(T_TRAVEAUX[PRIX / U],T_TRAVEAUX[MOIS2],'SYNTHESE CAMION'!$D$3:$O$3,T_TRAVEAUX[DESTINATAIRE],'SYNTHESE CAMION'!$B$4:$B$171,T_TRAVEAUX[TRANSACTION],"SORTIE")</f>
        <v>0</v>
      </c>
      <c r="H72" s="54">
        <f>SUMIFS(T_TRAVEAUX[PRIX / U],T_TRAVEAUX[MOIS2],'SYNTHESE CAMION'!$D$3:$O$3,T_TRAVEAUX[DESTINATAIRE],'SYNTHESE CAMION'!$B$4:$B$171,T_TRAVEAUX[TRANSACTION],"SORTIE")</f>
        <v>0</v>
      </c>
      <c r="I72" s="54">
        <f>SUMIFS(T_TRAVEAUX[PRIX / U],T_TRAVEAUX[MOIS2],'SYNTHESE CAMION'!$D$3:$O$3,T_TRAVEAUX[DESTINATAIRE],'SYNTHESE CAMION'!$B$4:$B$171,T_TRAVEAUX[TRANSACTION],"SORTIE")</f>
        <v>0</v>
      </c>
      <c r="J72" s="54">
        <f>SUMIFS(T_TRAVEAUX[PRIX / U],T_TRAVEAUX[MOIS2],'SYNTHESE CAMION'!$D$3:$O$3,T_TRAVEAUX[DESTINATAIRE],'SYNTHESE CAMION'!$B$4:$B$171,T_TRAVEAUX[TRANSACTION],"SORTIE")</f>
        <v>0</v>
      </c>
      <c r="K72" s="54">
        <f>SUMIFS(T_TRAVEAUX[PRIX / U],T_TRAVEAUX[MOIS2],'SYNTHESE CAMION'!$D$3:$O$3,T_TRAVEAUX[DESTINATAIRE],'SYNTHESE CAMION'!$B$4:$B$171,T_TRAVEAUX[TRANSACTION],"SORTIE")</f>
        <v>0</v>
      </c>
      <c r="L72" s="54">
        <f>SUMIFS(T_TRAVEAUX[PRIX / U],T_TRAVEAUX[MOIS2],'SYNTHESE CAMION'!$D$3:$O$3,T_TRAVEAUX[DESTINATAIRE],'SYNTHESE CAMION'!$B$4:$B$171,T_TRAVEAUX[TRANSACTION],"SORTIE")</f>
        <v>0</v>
      </c>
      <c r="M72" s="54">
        <f>SUMIFS(T_TRAVEAUX[PRIX / U],T_TRAVEAUX[MOIS2],'SYNTHESE CAMION'!$D$3:$O$3,T_TRAVEAUX[DESTINATAIRE],'SYNTHESE CAMION'!$B$4:$B$171,T_TRAVEAUX[TRANSACTION],"SORTIE")</f>
        <v>0</v>
      </c>
      <c r="N72" s="54">
        <f>SUMIFS(T_TRAVEAUX[PRIX / U],T_TRAVEAUX[MOIS2],'SYNTHESE CAMION'!$D$3:$O$3,T_TRAVEAUX[DESTINATAIRE],'SYNTHESE CAMION'!$B$4:$B$171,T_TRAVEAUX[TRANSACTION],"SORTIE")</f>
        <v>0</v>
      </c>
      <c r="O72" s="54">
        <f>SUMIFS(T_TRAVEAUX[PRIX / U],T_TRAVEAUX[MOIS2],'SYNTHESE CAMION'!$D$3:$O$3,T_TRAVEAUX[DESTINATAIRE],'SYNTHESE CAMION'!$B$4:$B$171,T_TRAVEAUX[TRANSACTION],"SORTIE")</f>
        <v>0</v>
      </c>
      <c r="P72" s="56">
        <f t="shared" si="0"/>
        <v>12500</v>
      </c>
    </row>
    <row r="73" spans="1:16" x14ac:dyDescent="0.2">
      <c r="A73" s="57">
        <v>70</v>
      </c>
      <c r="B73" s="62" t="s">
        <v>147</v>
      </c>
      <c r="C73" s="61" t="s">
        <v>1718</v>
      </c>
      <c r="D73" s="54">
        <f>SUMIFS(T_TRAVEAUX[PRIX / U],T_TRAVEAUX[MOIS2],'SYNTHESE CAMION'!$D$3:$O$3,T_TRAVEAUX[DESTINATAIRE],'SYNTHESE CAMION'!$B$4:$B$171,T_TRAVEAUX[TRANSACTION],"SORTIE")</f>
        <v>0</v>
      </c>
      <c r="E73" s="54">
        <f>SUMIFS(T_TRAVEAUX[PRIX / U],T_TRAVEAUX[MOIS2],'SYNTHESE CAMION'!$D$3:$O$3,T_TRAVEAUX[DESTINATAIRE],'SYNTHESE CAMION'!$B$4:$B$171,T_TRAVEAUX[TRANSACTION],"SORTIE")</f>
        <v>0</v>
      </c>
      <c r="F73" s="54">
        <f>SUMIFS(T_TRAVEAUX[PRIX / U],T_TRAVEAUX[MOIS2],'SYNTHESE CAMION'!$D$3:$O$3,T_TRAVEAUX[DESTINATAIRE],'SYNTHESE CAMION'!$B$4:$B$171,T_TRAVEAUX[TRANSACTION],"SORTIE")</f>
        <v>0</v>
      </c>
      <c r="G73" s="54">
        <f>SUMIFS(T_TRAVEAUX[PRIX / U],T_TRAVEAUX[MOIS2],'SYNTHESE CAMION'!$D$3:$O$3,T_TRAVEAUX[DESTINATAIRE],'SYNTHESE CAMION'!$B$4:$B$171,T_TRAVEAUX[TRANSACTION],"SORTIE")</f>
        <v>0</v>
      </c>
      <c r="H73" s="54">
        <f>SUMIFS(T_TRAVEAUX[PRIX / U],T_TRAVEAUX[MOIS2],'SYNTHESE CAMION'!$D$3:$O$3,T_TRAVEAUX[DESTINATAIRE],'SYNTHESE CAMION'!$B$4:$B$171,T_TRAVEAUX[TRANSACTION],"SORTIE")</f>
        <v>0</v>
      </c>
      <c r="I73" s="54">
        <f>SUMIFS(T_TRAVEAUX[PRIX / U],T_TRAVEAUX[MOIS2],'SYNTHESE CAMION'!$D$3:$O$3,T_TRAVEAUX[DESTINATAIRE],'SYNTHESE CAMION'!$B$4:$B$171,T_TRAVEAUX[TRANSACTION],"SORTIE")</f>
        <v>0</v>
      </c>
      <c r="J73" s="54">
        <f>SUMIFS(T_TRAVEAUX[PRIX / U],T_TRAVEAUX[MOIS2],'SYNTHESE CAMION'!$D$3:$O$3,T_TRAVEAUX[DESTINATAIRE],'SYNTHESE CAMION'!$B$4:$B$171,T_TRAVEAUX[TRANSACTION],"SORTIE")</f>
        <v>0</v>
      </c>
      <c r="K73" s="54">
        <f>SUMIFS(T_TRAVEAUX[PRIX / U],T_TRAVEAUX[MOIS2],'SYNTHESE CAMION'!$D$3:$O$3,T_TRAVEAUX[DESTINATAIRE],'SYNTHESE CAMION'!$B$4:$B$171,T_TRAVEAUX[TRANSACTION],"SORTIE")</f>
        <v>0</v>
      </c>
      <c r="L73" s="54">
        <f>SUMIFS(T_TRAVEAUX[PRIX / U],T_TRAVEAUX[MOIS2],'SYNTHESE CAMION'!$D$3:$O$3,T_TRAVEAUX[DESTINATAIRE],'SYNTHESE CAMION'!$B$4:$B$171,T_TRAVEAUX[TRANSACTION],"SORTIE")</f>
        <v>0</v>
      </c>
      <c r="M73" s="54">
        <f>SUMIFS(T_TRAVEAUX[PRIX / U],T_TRAVEAUX[MOIS2],'SYNTHESE CAMION'!$D$3:$O$3,T_TRAVEAUX[DESTINATAIRE],'SYNTHESE CAMION'!$B$4:$B$171,T_TRAVEAUX[TRANSACTION],"SORTIE")</f>
        <v>0</v>
      </c>
      <c r="N73" s="54">
        <f>SUMIFS(T_TRAVEAUX[PRIX / U],T_TRAVEAUX[MOIS2],'SYNTHESE CAMION'!$D$3:$O$3,T_TRAVEAUX[DESTINATAIRE],'SYNTHESE CAMION'!$B$4:$B$171,T_TRAVEAUX[TRANSACTION],"SORTIE")</f>
        <v>0</v>
      </c>
      <c r="O73" s="54">
        <f>SUMIFS(T_TRAVEAUX[PRIX / U],T_TRAVEAUX[MOIS2],'SYNTHESE CAMION'!$D$3:$O$3,T_TRAVEAUX[DESTINATAIRE],'SYNTHESE CAMION'!$B$4:$B$171,T_TRAVEAUX[TRANSACTION],"SORTIE")</f>
        <v>0</v>
      </c>
      <c r="P73" s="56">
        <f t="shared" si="0"/>
        <v>0</v>
      </c>
    </row>
    <row r="74" spans="1:16" x14ac:dyDescent="0.2">
      <c r="A74" s="51">
        <v>71</v>
      </c>
      <c r="B74" s="62" t="s">
        <v>55</v>
      </c>
      <c r="C74" s="61" t="s">
        <v>1718</v>
      </c>
      <c r="D74" s="54">
        <f>SUMIFS(T_TRAVEAUX[PRIX / U],T_TRAVEAUX[MOIS2],'SYNTHESE CAMION'!$D$3:$O$3,T_TRAVEAUX[DESTINATAIRE],'SYNTHESE CAMION'!$B$4:$B$171,T_TRAVEAUX[TRANSACTION],"SORTIE")</f>
        <v>0</v>
      </c>
      <c r="E74" s="54">
        <f>SUMIFS(T_TRAVEAUX[PRIX / U],T_TRAVEAUX[MOIS2],'SYNTHESE CAMION'!$D$3:$O$3,T_TRAVEAUX[DESTINATAIRE],'SYNTHESE CAMION'!$B$4:$B$171,T_TRAVEAUX[TRANSACTION],"SORTIE")</f>
        <v>0</v>
      </c>
      <c r="F74" s="54">
        <f>SUMIFS(T_TRAVEAUX[PRIX / U],T_TRAVEAUX[MOIS2],'SYNTHESE CAMION'!$D$3:$O$3,T_TRAVEAUX[DESTINATAIRE],'SYNTHESE CAMION'!$B$4:$B$171,T_TRAVEAUX[TRANSACTION],"SORTIE")</f>
        <v>0</v>
      </c>
      <c r="G74" s="54">
        <f>SUMIFS(T_TRAVEAUX[PRIX / U],T_TRAVEAUX[MOIS2],'SYNTHESE CAMION'!$D$3:$O$3,T_TRAVEAUX[DESTINATAIRE],'SYNTHESE CAMION'!$B$4:$B$171,T_TRAVEAUX[TRANSACTION],"SORTIE")</f>
        <v>0</v>
      </c>
      <c r="H74" s="54">
        <f>SUMIFS(T_TRAVEAUX[PRIX / U],T_TRAVEAUX[MOIS2],'SYNTHESE CAMION'!$D$3:$O$3,T_TRAVEAUX[DESTINATAIRE],'SYNTHESE CAMION'!$B$4:$B$171,T_TRAVEAUX[TRANSACTION],"SORTIE")</f>
        <v>0</v>
      </c>
      <c r="I74" s="54">
        <f>SUMIFS(T_TRAVEAUX[PRIX / U],T_TRAVEAUX[MOIS2],'SYNTHESE CAMION'!$D$3:$O$3,T_TRAVEAUX[DESTINATAIRE],'SYNTHESE CAMION'!$B$4:$B$171,T_TRAVEAUX[TRANSACTION],"SORTIE")</f>
        <v>0</v>
      </c>
      <c r="J74" s="54">
        <f>SUMIFS(T_TRAVEAUX[PRIX / U],T_TRAVEAUX[MOIS2],'SYNTHESE CAMION'!$D$3:$O$3,T_TRAVEAUX[DESTINATAIRE],'SYNTHESE CAMION'!$B$4:$B$171,T_TRAVEAUX[TRANSACTION],"SORTIE")</f>
        <v>0</v>
      </c>
      <c r="K74" s="54">
        <f>SUMIFS(T_TRAVEAUX[PRIX / U],T_TRAVEAUX[MOIS2],'SYNTHESE CAMION'!$D$3:$O$3,T_TRAVEAUX[DESTINATAIRE],'SYNTHESE CAMION'!$B$4:$B$171,T_TRAVEAUX[TRANSACTION],"SORTIE")</f>
        <v>0</v>
      </c>
      <c r="L74" s="54">
        <f>SUMIFS(T_TRAVEAUX[PRIX / U],T_TRAVEAUX[MOIS2],'SYNTHESE CAMION'!$D$3:$O$3,T_TRAVEAUX[DESTINATAIRE],'SYNTHESE CAMION'!$B$4:$B$171,T_TRAVEAUX[TRANSACTION],"SORTIE")</f>
        <v>0</v>
      </c>
      <c r="M74" s="54">
        <f>SUMIFS(T_TRAVEAUX[PRIX / U],T_TRAVEAUX[MOIS2],'SYNTHESE CAMION'!$D$3:$O$3,T_TRAVEAUX[DESTINATAIRE],'SYNTHESE CAMION'!$B$4:$B$171,T_TRAVEAUX[TRANSACTION],"SORTIE")</f>
        <v>0</v>
      </c>
      <c r="N74" s="54">
        <f>SUMIFS(T_TRAVEAUX[PRIX / U],T_TRAVEAUX[MOIS2],'SYNTHESE CAMION'!$D$3:$O$3,T_TRAVEAUX[DESTINATAIRE],'SYNTHESE CAMION'!$B$4:$B$171,T_TRAVEAUX[TRANSACTION],"SORTIE")</f>
        <v>0</v>
      </c>
      <c r="O74" s="54">
        <f>SUMIFS(T_TRAVEAUX[PRIX / U],T_TRAVEAUX[MOIS2],'SYNTHESE CAMION'!$D$3:$O$3,T_TRAVEAUX[DESTINATAIRE],'SYNTHESE CAMION'!$B$4:$B$171,T_TRAVEAUX[TRANSACTION],"SORTIE")</f>
        <v>0</v>
      </c>
      <c r="P74" s="56">
        <f t="shared" si="0"/>
        <v>0</v>
      </c>
    </row>
    <row r="75" spans="1:16" x14ac:dyDescent="0.2">
      <c r="A75" s="57">
        <v>72</v>
      </c>
      <c r="B75" s="59" t="s">
        <v>217</v>
      </c>
      <c r="C75" s="61" t="s">
        <v>1718</v>
      </c>
      <c r="D75" s="54">
        <f>SUMIFS(T_TRAVEAUX[PRIX / U],T_TRAVEAUX[MOIS2],'SYNTHESE CAMION'!$D$3:$O$3,T_TRAVEAUX[DESTINATAIRE],'SYNTHESE CAMION'!$B$4:$B$171,T_TRAVEAUX[TRANSACTION],"SORTIE")</f>
        <v>0</v>
      </c>
      <c r="E75" s="54">
        <f>SUMIFS(T_TRAVEAUX[PRIX / U],T_TRAVEAUX[MOIS2],'SYNTHESE CAMION'!$D$3:$O$3,T_TRAVEAUX[DESTINATAIRE],'SYNTHESE CAMION'!$B$4:$B$171,T_TRAVEAUX[TRANSACTION],"SORTIE")</f>
        <v>0</v>
      </c>
      <c r="F75" s="54">
        <f>SUMIFS(T_TRAVEAUX[PRIX / U],T_TRAVEAUX[MOIS2],'SYNTHESE CAMION'!$D$3:$O$3,T_TRAVEAUX[DESTINATAIRE],'SYNTHESE CAMION'!$B$4:$B$171,T_TRAVEAUX[TRANSACTION],"SORTIE")</f>
        <v>0</v>
      </c>
      <c r="G75" s="54">
        <f>SUMIFS(T_TRAVEAUX[PRIX / U],T_TRAVEAUX[MOIS2],'SYNTHESE CAMION'!$D$3:$O$3,T_TRAVEAUX[DESTINATAIRE],'SYNTHESE CAMION'!$B$4:$B$171,T_TRAVEAUX[TRANSACTION],"SORTIE")</f>
        <v>0</v>
      </c>
      <c r="H75" s="54">
        <f>SUMIFS(T_TRAVEAUX[PRIX / U],T_TRAVEAUX[MOIS2],'SYNTHESE CAMION'!$D$3:$O$3,T_TRAVEAUX[DESTINATAIRE],'SYNTHESE CAMION'!$B$4:$B$171,T_TRAVEAUX[TRANSACTION],"SORTIE")</f>
        <v>0</v>
      </c>
      <c r="I75" s="54">
        <f>SUMIFS(T_TRAVEAUX[PRIX / U],T_TRAVEAUX[MOIS2],'SYNTHESE CAMION'!$D$3:$O$3,T_TRAVEAUX[DESTINATAIRE],'SYNTHESE CAMION'!$B$4:$B$171,T_TRAVEAUX[TRANSACTION],"SORTIE")</f>
        <v>0</v>
      </c>
      <c r="J75" s="54">
        <f>SUMIFS(T_TRAVEAUX[PRIX / U],T_TRAVEAUX[MOIS2],'SYNTHESE CAMION'!$D$3:$O$3,T_TRAVEAUX[DESTINATAIRE],'SYNTHESE CAMION'!$B$4:$B$171,T_TRAVEAUX[TRANSACTION],"SORTIE")</f>
        <v>0</v>
      </c>
      <c r="K75" s="54">
        <f>SUMIFS(T_TRAVEAUX[PRIX / U],T_TRAVEAUX[MOIS2],'SYNTHESE CAMION'!$D$3:$O$3,T_TRAVEAUX[DESTINATAIRE],'SYNTHESE CAMION'!$B$4:$B$171,T_TRAVEAUX[TRANSACTION],"SORTIE")</f>
        <v>0</v>
      </c>
      <c r="L75" s="54">
        <f>SUMIFS(T_TRAVEAUX[PRIX / U],T_TRAVEAUX[MOIS2],'SYNTHESE CAMION'!$D$3:$O$3,T_TRAVEAUX[DESTINATAIRE],'SYNTHESE CAMION'!$B$4:$B$171,T_TRAVEAUX[TRANSACTION],"SORTIE")</f>
        <v>0</v>
      </c>
      <c r="M75" s="54">
        <f>SUMIFS(T_TRAVEAUX[PRIX / U],T_TRAVEAUX[MOIS2],'SYNTHESE CAMION'!$D$3:$O$3,T_TRAVEAUX[DESTINATAIRE],'SYNTHESE CAMION'!$B$4:$B$171,T_TRAVEAUX[TRANSACTION],"SORTIE")</f>
        <v>0</v>
      </c>
      <c r="N75" s="54">
        <f>SUMIFS(T_TRAVEAUX[PRIX / U],T_TRAVEAUX[MOIS2],'SYNTHESE CAMION'!$D$3:$O$3,T_TRAVEAUX[DESTINATAIRE],'SYNTHESE CAMION'!$B$4:$B$171,T_TRAVEAUX[TRANSACTION],"SORTIE")</f>
        <v>0</v>
      </c>
      <c r="O75" s="54">
        <f>SUMIFS(T_TRAVEAUX[PRIX / U],T_TRAVEAUX[MOIS2],'SYNTHESE CAMION'!$D$3:$O$3,T_TRAVEAUX[DESTINATAIRE],'SYNTHESE CAMION'!$B$4:$B$171,T_TRAVEAUX[TRANSACTION],"SORTIE")</f>
        <v>0</v>
      </c>
      <c r="P75" s="56">
        <f t="shared" si="0"/>
        <v>0</v>
      </c>
    </row>
    <row r="76" spans="1:16" x14ac:dyDescent="0.2">
      <c r="A76" s="51">
        <v>73</v>
      </c>
      <c r="B76" s="62" t="s">
        <v>1719</v>
      </c>
      <c r="C76" s="61" t="s">
        <v>1718</v>
      </c>
      <c r="D76" s="54">
        <f>SUMIFS(T_TRAVEAUX[PRIX / U],T_TRAVEAUX[MOIS2],'SYNTHESE CAMION'!$D$3:$O$3,T_TRAVEAUX[DESTINATAIRE],'SYNTHESE CAMION'!$B$4:$B$171,T_TRAVEAUX[TRANSACTION],"SORTIE")</f>
        <v>0</v>
      </c>
      <c r="E76" s="54">
        <f>SUMIFS(T_TRAVEAUX[PRIX / U],T_TRAVEAUX[MOIS2],'SYNTHESE CAMION'!$D$3:$O$3,T_TRAVEAUX[DESTINATAIRE],'SYNTHESE CAMION'!$B$4:$B$171,T_TRAVEAUX[TRANSACTION],"SORTIE")</f>
        <v>0</v>
      </c>
      <c r="F76" s="54">
        <f>SUMIFS(T_TRAVEAUX[PRIX / U],T_TRAVEAUX[MOIS2],'SYNTHESE CAMION'!$D$3:$O$3,T_TRAVEAUX[DESTINATAIRE],'SYNTHESE CAMION'!$B$4:$B$171,T_TRAVEAUX[TRANSACTION],"SORTIE")</f>
        <v>0</v>
      </c>
      <c r="G76" s="54">
        <f>SUMIFS(T_TRAVEAUX[PRIX / U],T_TRAVEAUX[MOIS2],'SYNTHESE CAMION'!$D$3:$O$3,T_TRAVEAUX[DESTINATAIRE],'SYNTHESE CAMION'!$B$4:$B$171,T_TRAVEAUX[TRANSACTION],"SORTIE")</f>
        <v>0</v>
      </c>
      <c r="H76" s="54">
        <f>SUMIFS(T_TRAVEAUX[PRIX / U],T_TRAVEAUX[MOIS2],'SYNTHESE CAMION'!$D$3:$O$3,T_TRAVEAUX[DESTINATAIRE],'SYNTHESE CAMION'!$B$4:$B$171,T_TRAVEAUX[TRANSACTION],"SORTIE")</f>
        <v>0</v>
      </c>
      <c r="I76" s="54">
        <f>SUMIFS(T_TRAVEAUX[PRIX / U],T_TRAVEAUX[MOIS2],'SYNTHESE CAMION'!$D$3:$O$3,T_TRAVEAUX[DESTINATAIRE],'SYNTHESE CAMION'!$B$4:$B$171,T_TRAVEAUX[TRANSACTION],"SORTIE")</f>
        <v>0</v>
      </c>
      <c r="J76" s="54">
        <f>SUMIFS(T_TRAVEAUX[PRIX / U],T_TRAVEAUX[MOIS2],'SYNTHESE CAMION'!$D$3:$O$3,T_TRAVEAUX[DESTINATAIRE],'SYNTHESE CAMION'!$B$4:$B$171,T_TRAVEAUX[TRANSACTION],"SORTIE")</f>
        <v>0</v>
      </c>
      <c r="K76" s="54">
        <f>SUMIFS(T_TRAVEAUX[PRIX / U],T_TRAVEAUX[MOIS2],'SYNTHESE CAMION'!$D$3:$O$3,T_TRAVEAUX[DESTINATAIRE],'SYNTHESE CAMION'!$B$4:$B$171,T_TRAVEAUX[TRANSACTION],"SORTIE")</f>
        <v>0</v>
      </c>
      <c r="L76" s="54">
        <f>SUMIFS(T_TRAVEAUX[PRIX / U],T_TRAVEAUX[MOIS2],'SYNTHESE CAMION'!$D$3:$O$3,T_TRAVEAUX[DESTINATAIRE],'SYNTHESE CAMION'!$B$4:$B$171,T_TRAVEAUX[TRANSACTION],"SORTIE")</f>
        <v>0</v>
      </c>
      <c r="M76" s="54">
        <f>SUMIFS(T_TRAVEAUX[PRIX / U],T_TRAVEAUX[MOIS2],'SYNTHESE CAMION'!$D$3:$O$3,T_TRAVEAUX[DESTINATAIRE],'SYNTHESE CAMION'!$B$4:$B$171,T_TRAVEAUX[TRANSACTION],"SORTIE")</f>
        <v>0</v>
      </c>
      <c r="N76" s="54">
        <f>SUMIFS(T_TRAVEAUX[PRIX / U],T_TRAVEAUX[MOIS2],'SYNTHESE CAMION'!$D$3:$O$3,T_TRAVEAUX[DESTINATAIRE],'SYNTHESE CAMION'!$B$4:$B$171,T_TRAVEAUX[TRANSACTION],"SORTIE")</f>
        <v>0</v>
      </c>
      <c r="O76" s="54">
        <f>SUMIFS(T_TRAVEAUX[PRIX / U],T_TRAVEAUX[MOIS2],'SYNTHESE CAMION'!$D$3:$O$3,T_TRAVEAUX[DESTINATAIRE],'SYNTHESE CAMION'!$B$4:$B$171,T_TRAVEAUX[TRANSACTION],"SORTIE")</f>
        <v>0</v>
      </c>
      <c r="P76" s="56">
        <f t="shared" ref="P76:P140" si="1">SUM(D76:O76)</f>
        <v>0</v>
      </c>
    </row>
    <row r="77" spans="1:16" x14ac:dyDescent="0.2">
      <c r="A77" s="57">
        <v>74</v>
      </c>
      <c r="B77" s="62" t="s">
        <v>231</v>
      </c>
      <c r="C77" s="61" t="s">
        <v>1718</v>
      </c>
      <c r="D77" s="54">
        <f>SUMIFS(T_TRAVEAUX[PRIX / U],T_TRAVEAUX[MOIS2],'SYNTHESE CAMION'!$D$3:$O$3,T_TRAVEAUX[DESTINATAIRE],'SYNTHESE CAMION'!$B$4:$B$171,T_TRAVEAUX[TRANSACTION],"SORTIE")</f>
        <v>0</v>
      </c>
      <c r="E77" s="54">
        <f>SUMIFS(T_TRAVEAUX[PRIX / U],T_TRAVEAUX[MOIS2],'SYNTHESE CAMION'!$D$3:$O$3,T_TRAVEAUX[DESTINATAIRE],'SYNTHESE CAMION'!$B$4:$B$171,T_TRAVEAUX[TRANSACTION],"SORTIE")</f>
        <v>0</v>
      </c>
      <c r="F77" s="54">
        <f>SUMIFS(T_TRAVEAUX[PRIX / U],T_TRAVEAUX[MOIS2],'SYNTHESE CAMION'!$D$3:$O$3,T_TRAVEAUX[DESTINATAIRE],'SYNTHESE CAMION'!$B$4:$B$171,T_TRAVEAUX[TRANSACTION],"SORTIE")</f>
        <v>0</v>
      </c>
      <c r="G77" s="54">
        <f>SUMIFS(T_TRAVEAUX[PRIX / U],T_TRAVEAUX[MOIS2],'SYNTHESE CAMION'!$D$3:$O$3,T_TRAVEAUX[DESTINATAIRE],'SYNTHESE CAMION'!$B$4:$B$171,T_TRAVEAUX[TRANSACTION],"SORTIE")</f>
        <v>0</v>
      </c>
      <c r="H77" s="54">
        <f>SUMIFS(T_TRAVEAUX[PRIX / U],T_TRAVEAUX[MOIS2],'SYNTHESE CAMION'!$D$3:$O$3,T_TRAVEAUX[DESTINATAIRE],'SYNTHESE CAMION'!$B$4:$B$171,T_TRAVEAUX[TRANSACTION],"SORTIE")</f>
        <v>0</v>
      </c>
      <c r="I77" s="54">
        <f>SUMIFS(T_TRAVEAUX[PRIX / U],T_TRAVEAUX[MOIS2],'SYNTHESE CAMION'!$D$3:$O$3,T_TRAVEAUX[DESTINATAIRE],'SYNTHESE CAMION'!$B$4:$B$171,T_TRAVEAUX[TRANSACTION],"SORTIE")</f>
        <v>0</v>
      </c>
      <c r="J77" s="54">
        <f>SUMIFS(T_TRAVEAUX[PRIX / U],T_TRAVEAUX[MOIS2],'SYNTHESE CAMION'!$D$3:$O$3,T_TRAVEAUX[DESTINATAIRE],'SYNTHESE CAMION'!$B$4:$B$171,T_TRAVEAUX[TRANSACTION],"SORTIE")</f>
        <v>0</v>
      </c>
      <c r="K77" s="54">
        <f>SUMIFS(T_TRAVEAUX[PRIX / U],T_TRAVEAUX[MOIS2],'SYNTHESE CAMION'!$D$3:$O$3,T_TRAVEAUX[DESTINATAIRE],'SYNTHESE CAMION'!$B$4:$B$171,T_TRAVEAUX[TRANSACTION],"SORTIE")</f>
        <v>0</v>
      </c>
      <c r="L77" s="54">
        <f>SUMIFS(T_TRAVEAUX[PRIX / U],T_TRAVEAUX[MOIS2],'SYNTHESE CAMION'!$D$3:$O$3,T_TRAVEAUX[DESTINATAIRE],'SYNTHESE CAMION'!$B$4:$B$171,T_TRAVEAUX[TRANSACTION],"SORTIE")</f>
        <v>0</v>
      </c>
      <c r="M77" s="54">
        <f>SUMIFS(T_TRAVEAUX[PRIX / U],T_TRAVEAUX[MOIS2],'SYNTHESE CAMION'!$D$3:$O$3,T_TRAVEAUX[DESTINATAIRE],'SYNTHESE CAMION'!$B$4:$B$171,T_TRAVEAUX[TRANSACTION],"SORTIE")</f>
        <v>0</v>
      </c>
      <c r="N77" s="54">
        <f>SUMIFS(T_TRAVEAUX[PRIX / U],T_TRAVEAUX[MOIS2],'SYNTHESE CAMION'!$D$3:$O$3,T_TRAVEAUX[DESTINATAIRE],'SYNTHESE CAMION'!$B$4:$B$171,T_TRAVEAUX[TRANSACTION],"SORTIE")</f>
        <v>0</v>
      </c>
      <c r="O77" s="54">
        <f>SUMIFS(T_TRAVEAUX[PRIX / U],T_TRAVEAUX[MOIS2],'SYNTHESE CAMION'!$D$3:$O$3,T_TRAVEAUX[DESTINATAIRE],'SYNTHESE CAMION'!$B$4:$B$171,T_TRAVEAUX[TRANSACTION],"SORTIE")</f>
        <v>0</v>
      </c>
      <c r="P77" s="56">
        <f t="shared" si="1"/>
        <v>0</v>
      </c>
    </row>
    <row r="78" spans="1:16" x14ac:dyDescent="0.2">
      <c r="A78" s="51">
        <v>75</v>
      </c>
      <c r="B78" s="62" t="s">
        <v>415</v>
      </c>
      <c r="C78" s="61" t="s">
        <v>1718</v>
      </c>
      <c r="D78" s="54">
        <f>SUMIFS(T_TRAVEAUX[PRIX / U],T_TRAVEAUX[MOIS2],'SYNTHESE CAMION'!$D$3:$O$3,T_TRAVEAUX[DESTINATAIRE],'SYNTHESE CAMION'!$B$4:$B$171,T_TRAVEAUX[TRANSACTION],"SORTIE")</f>
        <v>0</v>
      </c>
      <c r="E78" s="54">
        <f>SUMIFS(T_TRAVEAUX[PRIX / U],T_TRAVEAUX[MOIS2],'SYNTHESE CAMION'!$D$3:$O$3,T_TRAVEAUX[DESTINATAIRE],'SYNTHESE CAMION'!$B$4:$B$171,T_TRAVEAUX[TRANSACTION],"SORTIE")</f>
        <v>0</v>
      </c>
      <c r="F78" s="54">
        <f>SUMIFS(T_TRAVEAUX[PRIX / U],T_TRAVEAUX[MOIS2],'SYNTHESE CAMION'!$D$3:$O$3,T_TRAVEAUX[DESTINATAIRE],'SYNTHESE CAMION'!$B$4:$B$171,T_TRAVEAUX[TRANSACTION],"SORTIE")</f>
        <v>0</v>
      </c>
      <c r="G78" s="54">
        <f>SUMIFS(T_TRAVEAUX[PRIX / U],T_TRAVEAUX[MOIS2],'SYNTHESE CAMION'!$D$3:$O$3,T_TRAVEAUX[DESTINATAIRE],'SYNTHESE CAMION'!$B$4:$B$171,T_TRAVEAUX[TRANSACTION],"SORTIE")</f>
        <v>0</v>
      </c>
      <c r="H78" s="54">
        <f>SUMIFS(T_TRAVEAUX[PRIX / U],T_TRAVEAUX[MOIS2],'SYNTHESE CAMION'!$D$3:$O$3,T_TRAVEAUX[DESTINATAIRE],'SYNTHESE CAMION'!$B$4:$B$171,T_TRAVEAUX[TRANSACTION],"SORTIE")</f>
        <v>0</v>
      </c>
      <c r="I78" s="54">
        <f>SUMIFS(T_TRAVEAUX[PRIX / U],T_TRAVEAUX[MOIS2],'SYNTHESE CAMION'!$D$3:$O$3,T_TRAVEAUX[DESTINATAIRE],'SYNTHESE CAMION'!$B$4:$B$171,T_TRAVEAUX[TRANSACTION],"SORTIE")</f>
        <v>0</v>
      </c>
      <c r="J78" s="54">
        <f>SUMIFS(T_TRAVEAUX[PRIX / U],T_TRAVEAUX[MOIS2],'SYNTHESE CAMION'!$D$3:$O$3,T_TRAVEAUX[DESTINATAIRE],'SYNTHESE CAMION'!$B$4:$B$171,T_TRAVEAUX[TRANSACTION],"SORTIE")</f>
        <v>0</v>
      </c>
      <c r="K78" s="54">
        <f>SUMIFS(T_TRAVEAUX[PRIX / U],T_TRAVEAUX[MOIS2],'SYNTHESE CAMION'!$D$3:$O$3,T_TRAVEAUX[DESTINATAIRE],'SYNTHESE CAMION'!$B$4:$B$171,T_TRAVEAUX[TRANSACTION],"SORTIE")</f>
        <v>0</v>
      </c>
      <c r="L78" s="54">
        <f>SUMIFS(T_TRAVEAUX[PRIX / U],T_TRAVEAUX[MOIS2],'SYNTHESE CAMION'!$D$3:$O$3,T_TRAVEAUX[DESTINATAIRE],'SYNTHESE CAMION'!$B$4:$B$171,T_TRAVEAUX[TRANSACTION],"SORTIE")</f>
        <v>0</v>
      </c>
      <c r="M78" s="54">
        <f>SUMIFS(T_TRAVEAUX[PRIX / U],T_TRAVEAUX[MOIS2],'SYNTHESE CAMION'!$D$3:$O$3,T_TRAVEAUX[DESTINATAIRE],'SYNTHESE CAMION'!$B$4:$B$171,T_TRAVEAUX[TRANSACTION],"SORTIE")</f>
        <v>0</v>
      </c>
      <c r="N78" s="54">
        <f>SUMIFS(T_TRAVEAUX[PRIX / U],T_TRAVEAUX[MOIS2],'SYNTHESE CAMION'!$D$3:$O$3,T_TRAVEAUX[DESTINATAIRE],'SYNTHESE CAMION'!$B$4:$B$171,T_TRAVEAUX[TRANSACTION],"SORTIE")</f>
        <v>0</v>
      </c>
      <c r="O78" s="54">
        <f>SUMIFS(T_TRAVEAUX[PRIX / U],T_TRAVEAUX[MOIS2],'SYNTHESE CAMION'!$D$3:$O$3,T_TRAVEAUX[DESTINATAIRE],'SYNTHESE CAMION'!$B$4:$B$171,T_TRAVEAUX[TRANSACTION],"SORTIE")</f>
        <v>0</v>
      </c>
      <c r="P78" s="56">
        <f t="shared" si="1"/>
        <v>0</v>
      </c>
    </row>
    <row r="79" spans="1:16" x14ac:dyDescent="0.2">
      <c r="A79" s="57">
        <v>76</v>
      </c>
      <c r="B79" s="62" t="s">
        <v>242</v>
      </c>
      <c r="C79" s="61" t="s">
        <v>1718</v>
      </c>
      <c r="D79" s="54">
        <f>SUMIFS(T_TRAVEAUX[PRIX / U],T_TRAVEAUX[MOIS2],'SYNTHESE CAMION'!$D$3:$O$3,T_TRAVEAUX[DESTINATAIRE],'SYNTHESE CAMION'!$B$4:$B$171,T_TRAVEAUX[TRANSACTION],"SORTIE")</f>
        <v>0</v>
      </c>
      <c r="E79" s="54">
        <f>SUMIFS(T_TRAVEAUX[PRIX / U],T_TRAVEAUX[MOIS2],'SYNTHESE CAMION'!$D$3:$O$3,T_TRAVEAUX[DESTINATAIRE],'SYNTHESE CAMION'!$B$4:$B$171,T_TRAVEAUX[TRANSACTION],"SORTIE")</f>
        <v>0</v>
      </c>
      <c r="F79" s="54">
        <f>SUMIFS(T_TRAVEAUX[PRIX / U],T_TRAVEAUX[MOIS2],'SYNTHESE CAMION'!$D$3:$O$3,T_TRAVEAUX[DESTINATAIRE],'SYNTHESE CAMION'!$B$4:$B$171,T_TRAVEAUX[TRANSACTION],"SORTIE")</f>
        <v>0</v>
      </c>
      <c r="G79" s="54">
        <f>SUMIFS(T_TRAVEAUX[PRIX / U],T_TRAVEAUX[MOIS2],'SYNTHESE CAMION'!$D$3:$O$3,T_TRAVEAUX[DESTINATAIRE],'SYNTHESE CAMION'!$B$4:$B$171,T_TRAVEAUX[TRANSACTION],"SORTIE")</f>
        <v>0</v>
      </c>
      <c r="H79" s="54">
        <f>SUMIFS(T_TRAVEAUX[PRIX / U],T_TRAVEAUX[MOIS2],'SYNTHESE CAMION'!$D$3:$O$3,T_TRAVEAUX[DESTINATAIRE],'SYNTHESE CAMION'!$B$4:$B$171,T_TRAVEAUX[TRANSACTION],"SORTIE")</f>
        <v>0</v>
      </c>
      <c r="I79" s="54">
        <f>SUMIFS(T_TRAVEAUX[PRIX / U],T_TRAVEAUX[MOIS2],'SYNTHESE CAMION'!$D$3:$O$3,T_TRAVEAUX[DESTINATAIRE],'SYNTHESE CAMION'!$B$4:$B$171,T_TRAVEAUX[TRANSACTION],"SORTIE")</f>
        <v>0</v>
      </c>
      <c r="J79" s="54">
        <f>SUMIFS(T_TRAVEAUX[PRIX / U],T_TRAVEAUX[MOIS2],'SYNTHESE CAMION'!$D$3:$O$3,T_TRAVEAUX[DESTINATAIRE],'SYNTHESE CAMION'!$B$4:$B$171,T_TRAVEAUX[TRANSACTION],"SORTIE")</f>
        <v>0</v>
      </c>
      <c r="K79" s="54">
        <f>SUMIFS(T_TRAVEAUX[PRIX / U],T_TRAVEAUX[MOIS2],'SYNTHESE CAMION'!$D$3:$O$3,T_TRAVEAUX[DESTINATAIRE],'SYNTHESE CAMION'!$B$4:$B$171,T_TRAVEAUX[TRANSACTION],"SORTIE")</f>
        <v>0</v>
      </c>
      <c r="L79" s="54">
        <f>SUMIFS(T_TRAVEAUX[PRIX / U],T_TRAVEAUX[MOIS2],'SYNTHESE CAMION'!$D$3:$O$3,T_TRAVEAUX[DESTINATAIRE],'SYNTHESE CAMION'!$B$4:$B$171,T_TRAVEAUX[TRANSACTION],"SORTIE")</f>
        <v>0</v>
      </c>
      <c r="M79" s="54">
        <f>SUMIFS(T_TRAVEAUX[PRIX / U],T_TRAVEAUX[MOIS2],'SYNTHESE CAMION'!$D$3:$O$3,T_TRAVEAUX[DESTINATAIRE],'SYNTHESE CAMION'!$B$4:$B$171,T_TRAVEAUX[TRANSACTION],"SORTIE")</f>
        <v>0</v>
      </c>
      <c r="N79" s="54">
        <f>SUMIFS(T_TRAVEAUX[PRIX / U],T_TRAVEAUX[MOIS2],'SYNTHESE CAMION'!$D$3:$O$3,T_TRAVEAUX[DESTINATAIRE],'SYNTHESE CAMION'!$B$4:$B$171,T_TRAVEAUX[TRANSACTION],"SORTIE")</f>
        <v>0</v>
      </c>
      <c r="O79" s="54">
        <f>SUMIFS(T_TRAVEAUX[PRIX / U],T_TRAVEAUX[MOIS2],'SYNTHESE CAMION'!$D$3:$O$3,T_TRAVEAUX[DESTINATAIRE],'SYNTHESE CAMION'!$B$4:$B$171,T_TRAVEAUX[TRANSACTION],"SORTIE")</f>
        <v>0</v>
      </c>
      <c r="P79" s="56">
        <f t="shared" si="1"/>
        <v>0</v>
      </c>
    </row>
    <row r="80" spans="1:16" x14ac:dyDescent="0.2">
      <c r="A80" s="51">
        <v>77</v>
      </c>
      <c r="B80" s="59" t="s">
        <v>236</v>
      </c>
      <c r="C80" s="61" t="s">
        <v>1718</v>
      </c>
      <c r="D80" s="54">
        <f>SUMIFS(T_TRAVEAUX[PRIX / U],T_TRAVEAUX[MOIS2],'SYNTHESE CAMION'!$D$3:$O$3,T_TRAVEAUX[DESTINATAIRE],'SYNTHESE CAMION'!$B$4:$B$171,T_TRAVEAUX[TRANSACTION],"SORTIE")</f>
        <v>0</v>
      </c>
      <c r="E80" s="54">
        <f>SUMIFS(T_TRAVEAUX[PRIX / U],T_TRAVEAUX[MOIS2],'SYNTHESE CAMION'!$D$3:$O$3,T_TRAVEAUX[DESTINATAIRE],'SYNTHESE CAMION'!$B$4:$B$171,T_TRAVEAUX[TRANSACTION],"SORTIE")</f>
        <v>0</v>
      </c>
      <c r="F80" s="54">
        <f>SUMIFS(T_TRAVEAUX[PRIX / U],T_TRAVEAUX[MOIS2],'SYNTHESE CAMION'!$D$3:$O$3,T_TRAVEAUX[DESTINATAIRE],'SYNTHESE CAMION'!$B$4:$B$171,T_TRAVEAUX[TRANSACTION],"SORTIE")</f>
        <v>0</v>
      </c>
      <c r="G80" s="54">
        <f>SUMIFS(T_TRAVEAUX[PRIX / U],T_TRAVEAUX[MOIS2],'SYNTHESE CAMION'!$D$3:$O$3,T_TRAVEAUX[DESTINATAIRE],'SYNTHESE CAMION'!$B$4:$B$171,T_TRAVEAUX[TRANSACTION],"SORTIE")</f>
        <v>0</v>
      </c>
      <c r="H80" s="54">
        <f>SUMIFS(T_TRAVEAUX[PRIX / U],T_TRAVEAUX[MOIS2],'SYNTHESE CAMION'!$D$3:$O$3,T_TRAVEAUX[DESTINATAIRE],'SYNTHESE CAMION'!$B$4:$B$171,T_TRAVEAUX[TRANSACTION],"SORTIE")</f>
        <v>0</v>
      </c>
      <c r="I80" s="54">
        <f>SUMIFS(T_TRAVEAUX[PRIX / U],T_TRAVEAUX[MOIS2],'SYNTHESE CAMION'!$D$3:$O$3,T_TRAVEAUX[DESTINATAIRE],'SYNTHESE CAMION'!$B$4:$B$171,T_TRAVEAUX[TRANSACTION],"SORTIE")</f>
        <v>0</v>
      </c>
      <c r="J80" s="54">
        <f>SUMIFS(T_TRAVEAUX[PRIX / U],T_TRAVEAUX[MOIS2],'SYNTHESE CAMION'!$D$3:$O$3,T_TRAVEAUX[DESTINATAIRE],'SYNTHESE CAMION'!$B$4:$B$171,T_TRAVEAUX[TRANSACTION],"SORTIE")</f>
        <v>0</v>
      </c>
      <c r="K80" s="54">
        <f>SUMIFS(T_TRAVEAUX[PRIX / U],T_TRAVEAUX[MOIS2],'SYNTHESE CAMION'!$D$3:$O$3,T_TRAVEAUX[DESTINATAIRE],'SYNTHESE CAMION'!$B$4:$B$171,T_TRAVEAUX[TRANSACTION],"SORTIE")</f>
        <v>0</v>
      </c>
      <c r="L80" s="54">
        <f>SUMIFS(T_TRAVEAUX[PRIX / U],T_TRAVEAUX[MOIS2],'SYNTHESE CAMION'!$D$3:$O$3,T_TRAVEAUX[DESTINATAIRE],'SYNTHESE CAMION'!$B$4:$B$171,T_TRAVEAUX[TRANSACTION],"SORTIE")</f>
        <v>0</v>
      </c>
      <c r="M80" s="54">
        <f>SUMIFS(T_TRAVEAUX[PRIX / U],T_TRAVEAUX[MOIS2],'SYNTHESE CAMION'!$D$3:$O$3,T_TRAVEAUX[DESTINATAIRE],'SYNTHESE CAMION'!$B$4:$B$171,T_TRAVEAUX[TRANSACTION],"SORTIE")</f>
        <v>0</v>
      </c>
      <c r="N80" s="54">
        <f>SUMIFS(T_TRAVEAUX[PRIX / U],T_TRAVEAUX[MOIS2],'SYNTHESE CAMION'!$D$3:$O$3,T_TRAVEAUX[DESTINATAIRE],'SYNTHESE CAMION'!$B$4:$B$171,T_TRAVEAUX[TRANSACTION],"SORTIE")</f>
        <v>0</v>
      </c>
      <c r="O80" s="54">
        <f>SUMIFS(T_TRAVEAUX[PRIX / U],T_TRAVEAUX[MOIS2],'SYNTHESE CAMION'!$D$3:$O$3,T_TRAVEAUX[DESTINATAIRE],'SYNTHESE CAMION'!$B$4:$B$171,T_TRAVEAUX[TRANSACTION],"SORTIE")</f>
        <v>0</v>
      </c>
      <c r="P80" s="56">
        <f t="shared" si="1"/>
        <v>0</v>
      </c>
    </row>
    <row r="81" spans="1:16" x14ac:dyDescent="0.2">
      <c r="A81" s="57">
        <v>78</v>
      </c>
      <c r="B81" s="62" t="s">
        <v>431</v>
      </c>
      <c r="C81" s="61" t="s">
        <v>1718</v>
      </c>
      <c r="D81" s="54">
        <f>SUMIFS(T_TRAVEAUX[PRIX / U],T_TRAVEAUX[MOIS2],'SYNTHESE CAMION'!$D$3:$O$3,T_TRAVEAUX[DESTINATAIRE],'SYNTHESE CAMION'!$B$4:$B$171,T_TRAVEAUX[TRANSACTION],"SORTIE")</f>
        <v>0</v>
      </c>
      <c r="E81" s="54">
        <f>SUMIFS(T_TRAVEAUX[PRIX / U],T_TRAVEAUX[MOIS2],'SYNTHESE CAMION'!$D$3:$O$3,T_TRAVEAUX[DESTINATAIRE],'SYNTHESE CAMION'!$B$4:$B$171,T_TRAVEAUX[TRANSACTION],"SORTIE")</f>
        <v>0</v>
      </c>
      <c r="F81" s="54">
        <f>SUMIFS(T_TRAVEAUX[PRIX / U],T_TRAVEAUX[MOIS2],'SYNTHESE CAMION'!$D$3:$O$3,T_TRAVEAUX[DESTINATAIRE],'SYNTHESE CAMION'!$B$4:$B$171,T_TRAVEAUX[TRANSACTION],"SORTIE")</f>
        <v>0</v>
      </c>
      <c r="G81" s="54">
        <f>SUMIFS(T_TRAVEAUX[PRIX / U],T_TRAVEAUX[MOIS2],'SYNTHESE CAMION'!$D$3:$O$3,T_TRAVEAUX[DESTINATAIRE],'SYNTHESE CAMION'!$B$4:$B$171,T_TRAVEAUX[TRANSACTION],"SORTIE")</f>
        <v>0</v>
      </c>
      <c r="H81" s="54">
        <f>SUMIFS(T_TRAVEAUX[PRIX / U],T_TRAVEAUX[MOIS2],'SYNTHESE CAMION'!$D$3:$O$3,T_TRAVEAUX[DESTINATAIRE],'SYNTHESE CAMION'!$B$4:$B$171,T_TRAVEAUX[TRANSACTION],"SORTIE")</f>
        <v>0</v>
      </c>
      <c r="I81" s="54">
        <f>SUMIFS(T_TRAVEAUX[PRIX / U],T_TRAVEAUX[MOIS2],'SYNTHESE CAMION'!$D$3:$O$3,T_TRAVEAUX[DESTINATAIRE],'SYNTHESE CAMION'!$B$4:$B$171,T_TRAVEAUX[TRANSACTION],"SORTIE")</f>
        <v>0</v>
      </c>
      <c r="J81" s="54">
        <f>SUMIFS(T_TRAVEAUX[PRIX / U],T_TRAVEAUX[MOIS2],'SYNTHESE CAMION'!$D$3:$O$3,T_TRAVEAUX[DESTINATAIRE],'SYNTHESE CAMION'!$B$4:$B$171,T_TRAVEAUX[TRANSACTION],"SORTIE")</f>
        <v>0</v>
      </c>
      <c r="K81" s="54">
        <f>SUMIFS(T_TRAVEAUX[PRIX / U],T_TRAVEAUX[MOIS2],'SYNTHESE CAMION'!$D$3:$O$3,T_TRAVEAUX[DESTINATAIRE],'SYNTHESE CAMION'!$B$4:$B$171,T_TRAVEAUX[TRANSACTION],"SORTIE")</f>
        <v>0</v>
      </c>
      <c r="L81" s="54">
        <f>SUMIFS(T_TRAVEAUX[PRIX / U],T_TRAVEAUX[MOIS2],'SYNTHESE CAMION'!$D$3:$O$3,T_TRAVEAUX[DESTINATAIRE],'SYNTHESE CAMION'!$B$4:$B$171,T_TRAVEAUX[TRANSACTION],"SORTIE")</f>
        <v>0</v>
      </c>
      <c r="M81" s="54">
        <f>SUMIFS(T_TRAVEAUX[PRIX / U],T_TRAVEAUX[MOIS2],'SYNTHESE CAMION'!$D$3:$O$3,T_TRAVEAUX[DESTINATAIRE],'SYNTHESE CAMION'!$B$4:$B$171,T_TRAVEAUX[TRANSACTION],"SORTIE")</f>
        <v>0</v>
      </c>
      <c r="N81" s="54">
        <f>SUMIFS(T_TRAVEAUX[PRIX / U],T_TRAVEAUX[MOIS2],'SYNTHESE CAMION'!$D$3:$O$3,T_TRAVEAUX[DESTINATAIRE],'SYNTHESE CAMION'!$B$4:$B$171,T_TRAVEAUX[TRANSACTION],"SORTIE")</f>
        <v>0</v>
      </c>
      <c r="O81" s="54">
        <f>SUMIFS(T_TRAVEAUX[PRIX / U],T_TRAVEAUX[MOIS2],'SYNTHESE CAMION'!$D$3:$O$3,T_TRAVEAUX[DESTINATAIRE],'SYNTHESE CAMION'!$B$4:$B$171,T_TRAVEAUX[TRANSACTION],"SORTIE")</f>
        <v>0</v>
      </c>
      <c r="P81" s="56">
        <f t="shared" si="1"/>
        <v>0</v>
      </c>
    </row>
    <row r="82" spans="1:16" x14ac:dyDescent="0.2">
      <c r="A82" s="51">
        <v>79</v>
      </c>
      <c r="B82" s="62" t="s">
        <v>526</v>
      </c>
      <c r="C82" s="61" t="s">
        <v>1718</v>
      </c>
      <c r="D82" s="54">
        <f>SUMIFS(T_TRAVEAUX[PRIX / U],T_TRAVEAUX[MOIS2],'SYNTHESE CAMION'!$D$3:$O$3,T_TRAVEAUX[DESTINATAIRE],'SYNTHESE CAMION'!$B$4:$B$171,T_TRAVEAUX[TRANSACTION],"SORTIE")</f>
        <v>0</v>
      </c>
      <c r="E82" s="54">
        <f>SUMIFS(T_TRAVEAUX[PRIX / U],T_TRAVEAUX[MOIS2],'SYNTHESE CAMION'!$D$3:$O$3,T_TRAVEAUX[DESTINATAIRE],'SYNTHESE CAMION'!$B$4:$B$171,T_TRAVEAUX[TRANSACTION],"SORTIE")</f>
        <v>0</v>
      </c>
      <c r="F82" s="54">
        <f>SUMIFS(T_TRAVEAUX[PRIX / U],T_TRAVEAUX[MOIS2],'SYNTHESE CAMION'!$D$3:$O$3,T_TRAVEAUX[DESTINATAIRE],'SYNTHESE CAMION'!$B$4:$B$171,T_TRAVEAUX[TRANSACTION],"SORTIE")</f>
        <v>0</v>
      </c>
      <c r="G82" s="54">
        <f>SUMIFS(T_TRAVEAUX[PRIX / U],T_TRAVEAUX[MOIS2],'SYNTHESE CAMION'!$D$3:$O$3,T_TRAVEAUX[DESTINATAIRE],'SYNTHESE CAMION'!$B$4:$B$171,T_TRAVEAUX[TRANSACTION],"SORTIE")</f>
        <v>0</v>
      </c>
      <c r="H82" s="54">
        <f>SUMIFS(T_TRAVEAUX[PRIX / U],T_TRAVEAUX[MOIS2],'SYNTHESE CAMION'!$D$3:$O$3,T_TRAVEAUX[DESTINATAIRE],'SYNTHESE CAMION'!$B$4:$B$171,T_TRAVEAUX[TRANSACTION],"SORTIE")</f>
        <v>0</v>
      </c>
      <c r="I82" s="54">
        <f>SUMIFS(T_TRAVEAUX[PRIX / U],T_TRAVEAUX[MOIS2],'SYNTHESE CAMION'!$D$3:$O$3,T_TRAVEAUX[DESTINATAIRE],'SYNTHESE CAMION'!$B$4:$B$171,T_TRAVEAUX[TRANSACTION],"SORTIE")</f>
        <v>0</v>
      </c>
      <c r="J82" s="54">
        <f>SUMIFS(T_TRAVEAUX[PRIX / U],T_TRAVEAUX[MOIS2],'SYNTHESE CAMION'!$D$3:$O$3,T_TRAVEAUX[DESTINATAIRE],'SYNTHESE CAMION'!$B$4:$B$171,T_TRAVEAUX[TRANSACTION],"SORTIE")</f>
        <v>0</v>
      </c>
      <c r="K82" s="54">
        <f>SUMIFS(T_TRAVEAUX[PRIX / U],T_TRAVEAUX[MOIS2],'SYNTHESE CAMION'!$D$3:$O$3,T_TRAVEAUX[DESTINATAIRE],'SYNTHESE CAMION'!$B$4:$B$171,T_TRAVEAUX[TRANSACTION],"SORTIE")</f>
        <v>0</v>
      </c>
      <c r="L82" s="54">
        <f>SUMIFS(T_TRAVEAUX[PRIX / U],T_TRAVEAUX[MOIS2],'SYNTHESE CAMION'!$D$3:$O$3,T_TRAVEAUX[DESTINATAIRE],'SYNTHESE CAMION'!$B$4:$B$171,T_TRAVEAUX[TRANSACTION],"SORTIE")</f>
        <v>0</v>
      </c>
      <c r="M82" s="54">
        <f>SUMIFS(T_TRAVEAUX[PRIX / U],T_TRAVEAUX[MOIS2],'SYNTHESE CAMION'!$D$3:$O$3,T_TRAVEAUX[DESTINATAIRE],'SYNTHESE CAMION'!$B$4:$B$171,T_TRAVEAUX[TRANSACTION],"SORTIE")</f>
        <v>0</v>
      </c>
      <c r="N82" s="54">
        <f>SUMIFS(T_TRAVEAUX[PRIX / U],T_TRAVEAUX[MOIS2],'SYNTHESE CAMION'!$D$3:$O$3,T_TRAVEAUX[DESTINATAIRE],'SYNTHESE CAMION'!$B$4:$B$171,T_TRAVEAUX[TRANSACTION],"SORTIE")</f>
        <v>0</v>
      </c>
      <c r="O82" s="54">
        <f>SUMIFS(T_TRAVEAUX[PRIX / U],T_TRAVEAUX[MOIS2],'SYNTHESE CAMION'!$D$3:$O$3,T_TRAVEAUX[DESTINATAIRE],'SYNTHESE CAMION'!$B$4:$B$171,T_TRAVEAUX[TRANSACTION],"SORTIE")</f>
        <v>0</v>
      </c>
      <c r="P82" s="56">
        <f t="shared" si="1"/>
        <v>0</v>
      </c>
    </row>
    <row r="83" spans="1:16" x14ac:dyDescent="0.2">
      <c r="A83" s="57">
        <v>80</v>
      </c>
      <c r="B83" s="62" t="s">
        <v>1720</v>
      </c>
      <c r="C83" s="61" t="s">
        <v>1718</v>
      </c>
      <c r="D83" s="54">
        <f>SUMIFS(T_TRAVEAUX[PRIX / U],T_TRAVEAUX[MOIS2],'SYNTHESE CAMION'!$D$3:$O$3,T_TRAVEAUX[DESTINATAIRE],'SYNTHESE CAMION'!$B$4:$B$171,T_TRAVEAUX[TRANSACTION],"SORTIE")</f>
        <v>0</v>
      </c>
      <c r="E83" s="54">
        <f>SUMIFS(T_TRAVEAUX[PRIX / U],T_TRAVEAUX[MOIS2],'SYNTHESE CAMION'!$D$3:$O$3,T_TRAVEAUX[DESTINATAIRE],'SYNTHESE CAMION'!$B$4:$B$171,T_TRAVEAUX[TRANSACTION],"SORTIE")</f>
        <v>0</v>
      </c>
      <c r="F83" s="54">
        <f>SUMIFS(T_TRAVEAUX[PRIX / U],T_TRAVEAUX[MOIS2],'SYNTHESE CAMION'!$D$3:$O$3,T_TRAVEAUX[DESTINATAIRE],'SYNTHESE CAMION'!$B$4:$B$171,T_TRAVEAUX[TRANSACTION],"SORTIE")</f>
        <v>0</v>
      </c>
      <c r="G83" s="54">
        <f>SUMIFS(T_TRAVEAUX[PRIX / U],T_TRAVEAUX[MOIS2],'SYNTHESE CAMION'!$D$3:$O$3,T_TRAVEAUX[DESTINATAIRE],'SYNTHESE CAMION'!$B$4:$B$171,T_TRAVEAUX[TRANSACTION],"SORTIE")</f>
        <v>0</v>
      </c>
      <c r="H83" s="54">
        <f>SUMIFS(T_TRAVEAUX[PRIX / U],T_TRAVEAUX[MOIS2],'SYNTHESE CAMION'!$D$3:$O$3,T_TRAVEAUX[DESTINATAIRE],'SYNTHESE CAMION'!$B$4:$B$171,T_TRAVEAUX[TRANSACTION],"SORTIE")</f>
        <v>0</v>
      </c>
      <c r="I83" s="54">
        <f>SUMIFS(T_TRAVEAUX[PRIX / U],T_TRAVEAUX[MOIS2],'SYNTHESE CAMION'!$D$3:$O$3,T_TRAVEAUX[DESTINATAIRE],'SYNTHESE CAMION'!$B$4:$B$171,T_TRAVEAUX[TRANSACTION],"SORTIE")</f>
        <v>0</v>
      </c>
      <c r="J83" s="54">
        <f>SUMIFS(T_TRAVEAUX[PRIX / U],T_TRAVEAUX[MOIS2],'SYNTHESE CAMION'!$D$3:$O$3,T_TRAVEAUX[DESTINATAIRE],'SYNTHESE CAMION'!$B$4:$B$171,T_TRAVEAUX[TRANSACTION],"SORTIE")</f>
        <v>0</v>
      </c>
      <c r="K83" s="54">
        <f>SUMIFS(T_TRAVEAUX[PRIX / U],T_TRAVEAUX[MOIS2],'SYNTHESE CAMION'!$D$3:$O$3,T_TRAVEAUX[DESTINATAIRE],'SYNTHESE CAMION'!$B$4:$B$171,T_TRAVEAUX[TRANSACTION],"SORTIE")</f>
        <v>0</v>
      </c>
      <c r="L83" s="54">
        <f>SUMIFS(T_TRAVEAUX[PRIX / U],T_TRAVEAUX[MOIS2],'SYNTHESE CAMION'!$D$3:$O$3,T_TRAVEAUX[DESTINATAIRE],'SYNTHESE CAMION'!$B$4:$B$171,T_TRAVEAUX[TRANSACTION],"SORTIE")</f>
        <v>0</v>
      </c>
      <c r="M83" s="54">
        <f>SUMIFS(T_TRAVEAUX[PRIX / U],T_TRAVEAUX[MOIS2],'SYNTHESE CAMION'!$D$3:$O$3,T_TRAVEAUX[DESTINATAIRE],'SYNTHESE CAMION'!$B$4:$B$171,T_TRAVEAUX[TRANSACTION],"SORTIE")</f>
        <v>0</v>
      </c>
      <c r="N83" s="54">
        <f>SUMIFS(T_TRAVEAUX[PRIX / U],T_TRAVEAUX[MOIS2],'SYNTHESE CAMION'!$D$3:$O$3,T_TRAVEAUX[DESTINATAIRE],'SYNTHESE CAMION'!$B$4:$B$171,T_TRAVEAUX[TRANSACTION],"SORTIE")</f>
        <v>0</v>
      </c>
      <c r="O83" s="54">
        <f>SUMIFS(T_TRAVEAUX[PRIX / U],T_TRAVEAUX[MOIS2],'SYNTHESE CAMION'!$D$3:$O$3,T_TRAVEAUX[DESTINATAIRE],'SYNTHESE CAMION'!$B$4:$B$171,T_TRAVEAUX[TRANSACTION],"SORTIE")</f>
        <v>0</v>
      </c>
      <c r="P83" s="56">
        <f t="shared" si="1"/>
        <v>0</v>
      </c>
    </row>
    <row r="84" spans="1:16" x14ac:dyDescent="0.2">
      <c r="A84" s="51">
        <v>81</v>
      </c>
      <c r="B84" s="62" t="s">
        <v>739</v>
      </c>
      <c r="C84" s="61" t="s">
        <v>1718</v>
      </c>
      <c r="D84" s="54">
        <f>SUMIFS(T_TRAVEAUX[PRIX / U],T_TRAVEAUX[MOIS2],'SYNTHESE CAMION'!$D$3:$O$3,T_TRAVEAUX[DESTINATAIRE],'SYNTHESE CAMION'!$B$4:$B$171,T_TRAVEAUX[TRANSACTION],"SORTIE")</f>
        <v>0</v>
      </c>
      <c r="E84" s="54">
        <f>SUMIFS(T_TRAVEAUX[PRIX / U],T_TRAVEAUX[MOIS2],'SYNTHESE CAMION'!$D$3:$O$3,T_TRAVEAUX[DESTINATAIRE],'SYNTHESE CAMION'!$B$4:$B$171,T_TRAVEAUX[TRANSACTION],"SORTIE")</f>
        <v>0</v>
      </c>
      <c r="F84" s="54">
        <f>SUMIFS(T_TRAVEAUX[PRIX / U],T_TRAVEAUX[MOIS2],'SYNTHESE CAMION'!$D$3:$O$3,T_TRAVEAUX[DESTINATAIRE],'SYNTHESE CAMION'!$B$4:$B$171,T_TRAVEAUX[TRANSACTION],"SORTIE")</f>
        <v>0</v>
      </c>
      <c r="G84" s="54">
        <f>SUMIFS(T_TRAVEAUX[PRIX / U],T_TRAVEAUX[MOIS2],'SYNTHESE CAMION'!$D$3:$O$3,T_TRAVEAUX[DESTINATAIRE],'SYNTHESE CAMION'!$B$4:$B$171,T_TRAVEAUX[TRANSACTION],"SORTIE")</f>
        <v>0</v>
      </c>
      <c r="H84" s="54">
        <f>SUMIFS(T_TRAVEAUX[PRIX / U],T_TRAVEAUX[MOIS2],'SYNTHESE CAMION'!$D$3:$O$3,T_TRAVEAUX[DESTINATAIRE],'SYNTHESE CAMION'!$B$4:$B$171,T_TRAVEAUX[TRANSACTION],"SORTIE")</f>
        <v>0</v>
      </c>
      <c r="I84" s="54">
        <f>SUMIFS(T_TRAVEAUX[PRIX / U],T_TRAVEAUX[MOIS2],'SYNTHESE CAMION'!$D$3:$O$3,T_TRAVEAUX[DESTINATAIRE],'SYNTHESE CAMION'!$B$4:$B$171,T_TRAVEAUX[TRANSACTION],"SORTIE")</f>
        <v>0</v>
      </c>
      <c r="J84" s="54">
        <f>SUMIFS(T_TRAVEAUX[PRIX / U],T_TRAVEAUX[MOIS2],'SYNTHESE CAMION'!$D$3:$O$3,T_TRAVEAUX[DESTINATAIRE],'SYNTHESE CAMION'!$B$4:$B$171,T_TRAVEAUX[TRANSACTION],"SORTIE")</f>
        <v>0</v>
      </c>
      <c r="K84" s="54">
        <f>SUMIFS(T_TRAVEAUX[PRIX / U],T_TRAVEAUX[MOIS2],'SYNTHESE CAMION'!$D$3:$O$3,T_TRAVEAUX[DESTINATAIRE],'SYNTHESE CAMION'!$B$4:$B$171,T_TRAVEAUX[TRANSACTION],"SORTIE")</f>
        <v>0</v>
      </c>
      <c r="L84" s="54">
        <f>SUMIFS(T_TRAVEAUX[PRIX / U],T_TRAVEAUX[MOIS2],'SYNTHESE CAMION'!$D$3:$O$3,T_TRAVEAUX[DESTINATAIRE],'SYNTHESE CAMION'!$B$4:$B$171,T_TRAVEAUX[TRANSACTION],"SORTIE")</f>
        <v>0</v>
      </c>
      <c r="M84" s="54">
        <f>SUMIFS(T_TRAVEAUX[PRIX / U],T_TRAVEAUX[MOIS2],'SYNTHESE CAMION'!$D$3:$O$3,T_TRAVEAUX[DESTINATAIRE],'SYNTHESE CAMION'!$B$4:$B$171,T_TRAVEAUX[TRANSACTION],"SORTIE")</f>
        <v>0</v>
      </c>
      <c r="N84" s="54">
        <f>SUMIFS(T_TRAVEAUX[PRIX / U],T_TRAVEAUX[MOIS2],'SYNTHESE CAMION'!$D$3:$O$3,T_TRAVEAUX[DESTINATAIRE],'SYNTHESE CAMION'!$B$4:$B$171,T_TRAVEAUX[TRANSACTION],"SORTIE")</f>
        <v>38500</v>
      </c>
      <c r="O84" s="54">
        <f>SUMIFS(T_TRAVEAUX[PRIX / U],T_TRAVEAUX[MOIS2],'SYNTHESE CAMION'!$D$3:$O$3,T_TRAVEAUX[DESTINATAIRE],'SYNTHESE CAMION'!$B$4:$B$171,T_TRAVEAUX[TRANSACTION],"SORTIE")</f>
        <v>0</v>
      </c>
      <c r="P84" s="56">
        <f t="shared" si="1"/>
        <v>38500</v>
      </c>
    </row>
    <row r="85" spans="1:16" x14ac:dyDescent="0.2">
      <c r="A85" s="57">
        <v>82</v>
      </c>
      <c r="B85" s="62" t="s">
        <v>409</v>
      </c>
      <c r="C85" s="61" t="s">
        <v>1718</v>
      </c>
      <c r="D85" s="54">
        <f>SUMIFS(T_TRAVEAUX[PRIX / U],T_TRAVEAUX[MOIS2],'SYNTHESE CAMION'!$D$3:$O$3,T_TRAVEAUX[DESTINATAIRE],'SYNTHESE CAMION'!$B$4:$B$171,T_TRAVEAUX[TRANSACTION],"SORTIE")</f>
        <v>0</v>
      </c>
      <c r="E85" s="54">
        <f>SUMIFS(T_TRAVEAUX[PRIX / U],T_TRAVEAUX[MOIS2],'SYNTHESE CAMION'!$D$3:$O$3,T_TRAVEAUX[DESTINATAIRE],'SYNTHESE CAMION'!$B$4:$B$171,T_TRAVEAUX[TRANSACTION],"SORTIE")</f>
        <v>0</v>
      </c>
      <c r="F85" s="54">
        <f>SUMIFS(T_TRAVEAUX[PRIX / U],T_TRAVEAUX[MOIS2],'SYNTHESE CAMION'!$D$3:$O$3,T_TRAVEAUX[DESTINATAIRE],'SYNTHESE CAMION'!$B$4:$B$171,T_TRAVEAUX[TRANSACTION],"SORTIE")</f>
        <v>0</v>
      </c>
      <c r="G85" s="54">
        <f>SUMIFS(T_TRAVEAUX[PRIX / U],T_TRAVEAUX[MOIS2],'SYNTHESE CAMION'!$D$3:$O$3,T_TRAVEAUX[DESTINATAIRE],'SYNTHESE CAMION'!$B$4:$B$171,T_TRAVEAUX[TRANSACTION],"SORTIE")</f>
        <v>0</v>
      </c>
      <c r="H85" s="54">
        <f>SUMIFS(T_TRAVEAUX[PRIX / U],T_TRAVEAUX[MOIS2],'SYNTHESE CAMION'!$D$3:$O$3,T_TRAVEAUX[DESTINATAIRE],'SYNTHESE CAMION'!$B$4:$B$171,T_TRAVEAUX[TRANSACTION],"SORTIE")</f>
        <v>0</v>
      </c>
      <c r="I85" s="54">
        <f>SUMIFS(T_TRAVEAUX[PRIX / U],T_TRAVEAUX[MOIS2],'SYNTHESE CAMION'!$D$3:$O$3,T_TRAVEAUX[DESTINATAIRE],'SYNTHESE CAMION'!$B$4:$B$171,T_TRAVEAUX[TRANSACTION],"SORTIE")</f>
        <v>0</v>
      </c>
      <c r="J85" s="54">
        <f>SUMIFS(T_TRAVEAUX[PRIX / U],T_TRAVEAUX[MOIS2],'SYNTHESE CAMION'!$D$3:$O$3,T_TRAVEAUX[DESTINATAIRE],'SYNTHESE CAMION'!$B$4:$B$171,T_TRAVEAUX[TRANSACTION],"SORTIE")</f>
        <v>0</v>
      </c>
      <c r="K85" s="54">
        <f>SUMIFS(T_TRAVEAUX[PRIX / U],T_TRAVEAUX[MOIS2],'SYNTHESE CAMION'!$D$3:$O$3,T_TRAVEAUX[DESTINATAIRE],'SYNTHESE CAMION'!$B$4:$B$171,T_TRAVEAUX[TRANSACTION],"SORTIE")</f>
        <v>0</v>
      </c>
      <c r="L85" s="54">
        <f>SUMIFS(T_TRAVEAUX[PRIX / U],T_TRAVEAUX[MOIS2],'SYNTHESE CAMION'!$D$3:$O$3,T_TRAVEAUX[DESTINATAIRE],'SYNTHESE CAMION'!$B$4:$B$171,T_TRAVEAUX[TRANSACTION],"SORTIE")</f>
        <v>0</v>
      </c>
      <c r="M85" s="54">
        <f>SUMIFS(T_TRAVEAUX[PRIX / U],T_TRAVEAUX[MOIS2],'SYNTHESE CAMION'!$D$3:$O$3,T_TRAVEAUX[DESTINATAIRE],'SYNTHESE CAMION'!$B$4:$B$171,T_TRAVEAUX[TRANSACTION],"SORTIE")</f>
        <v>0</v>
      </c>
      <c r="N85" s="54">
        <f>SUMIFS(T_TRAVEAUX[PRIX / U],T_TRAVEAUX[MOIS2],'SYNTHESE CAMION'!$D$3:$O$3,T_TRAVEAUX[DESTINATAIRE],'SYNTHESE CAMION'!$B$4:$B$171,T_TRAVEAUX[TRANSACTION],"SORTIE")</f>
        <v>0</v>
      </c>
      <c r="O85" s="54">
        <f>SUMIFS(T_TRAVEAUX[PRIX / U],T_TRAVEAUX[MOIS2],'SYNTHESE CAMION'!$D$3:$O$3,T_TRAVEAUX[DESTINATAIRE],'SYNTHESE CAMION'!$B$4:$B$171,T_TRAVEAUX[TRANSACTION],"SORTIE")</f>
        <v>0</v>
      </c>
      <c r="P85" s="56">
        <f t="shared" si="1"/>
        <v>0</v>
      </c>
    </row>
    <row r="86" spans="1:16" x14ac:dyDescent="0.2">
      <c r="A86" s="51">
        <v>83</v>
      </c>
      <c r="B86" s="62" t="s">
        <v>317</v>
      </c>
      <c r="C86" s="61" t="s">
        <v>1718</v>
      </c>
      <c r="D86" s="54">
        <f>SUMIFS(T_TRAVEAUX[PRIX / U],T_TRAVEAUX[MOIS2],'SYNTHESE CAMION'!$D$3:$O$3,T_TRAVEAUX[DESTINATAIRE],'SYNTHESE CAMION'!$B$4:$B$171,T_TRAVEAUX[TRANSACTION],"SORTIE")</f>
        <v>7500</v>
      </c>
      <c r="E86" s="54">
        <f>SUMIFS(T_TRAVEAUX[PRIX / U],T_TRAVEAUX[MOIS2],'SYNTHESE CAMION'!$D$3:$O$3,T_TRAVEAUX[DESTINATAIRE],'SYNTHESE CAMION'!$B$4:$B$171,T_TRAVEAUX[TRANSACTION],"SORTIE")</f>
        <v>0</v>
      </c>
      <c r="F86" s="54">
        <f>SUMIFS(T_TRAVEAUX[PRIX / U],T_TRAVEAUX[MOIS2],'SYNTHESE CAMION'!$D$3:$O$3,T_TRAVEAUX[DESTINATAIRE],'SYNTHESE CAMION'!$B$4:$B$171,T_TRAVEAUX[TRANSACTION],"SORTIE")</f>
        <v>0</v>
      </c>
      <c r="G86" s="54">
        <f>SUMIFS(T_TRAVEAUX[PRIX / U],T_TRAVEAUX[MOIS2],'SYNTHESE CAMION'!$D$3:$O$3,T_TRAVEAUX[DESTINATAIRE],'SYNTHESE CAMION'!$B$4:$B$171,T_TRAVEAUX[TRANSACTION],"SORTIE")</f>
        <v>0</v>
      </c>
      <c r="H86" s="54">
        <f>SUMIFS(T_TRAVEAUX[PRIX / U],T_TRAVEAUX[MOIS2],'SYNTHESE CAMION'!$D$3:$O$3,T_TRAVEAUX[DESTINATAIRE],'SYNTHESE CAMION'!$B$4:$B$171,T_TRAVEAUX[TRANSACTION],"SORTIE")</f>
        <v>0</v>
      </c>
      <c r="I86" s="54">
        <f>SUMIFS(T_TRAVEAUX[PRIX / U],T_TRAVEAUX[MOIS2],'SYNTHESE CAMION'!$D$3:$O$3,T_TRAVEAUX[DESTINATAIRE],'SYNTHESE CAMION'!$B$4:$B$171,T_TRAVEAUX[TRANSACTION],"SORTIE")</f>
        <v>0</v>
      </c>
      <c r="J86" s="54">
        <f>SUMIFS(T_TRAVEAUX[PRIX / U],T_TRAVEAUX[MOIS2],'SYNTHESE CAMION'!$D$3:$O$3,T_TRAVEAUX[DESTINATAIRE],'SYNTHESE CAMION'!$B$4:$B$171,T_TRAVEAUX[TRANSACTION],"SORTIE")</f>
        <v>0</v>
      </c>
      <c r="K86" s="54">
        <f>SUMIFS(T_TRAVEAUX[PRIX / U],T_TRAVEAUX[MOIS2],'SYNTHESE CAMION'!$D$3:$O$3,T_TRAVEAUX[DESTINATAIRE],'SYNTHESE CAMION'!$B$4:$B$171,T_TRAVEAUX[TRANSACTION],"SORTIE")</f>
        <v>0</v>
      </c>
      <c r="L86" s="54">
        <f>SUMIFS(T_TRAVEAUX[PRIX / U],T_TRAVEAUX[MOIS2],'SYNTHESE CAMION'!$D$3:$O$3,T_TRAVEAUX[DESTINATAIRE],'SYNTHESE CAMION'!$B$4:$B$171,T_TRAVEAUX[TRANSACTION],"SORTIE")</f>
        <v>0</v>
      </c>
      <c r="M86" s="54">
        <f>SUMIFS(T_TRAVEAUX[PRIX / U],T_TRAVEAUX[MOIS2],'SYNTHESE CAMION'!$D$3:$O$3,T_TRAVEAUX[DESTINATAIRE],'SYNTHESE CAMION'!$B$4:$B$171,T_TRAVEAUX[TRANSACTION],"SORTIE")</f>
        <v>0</v>
      </c>
      <c r="N86" s="54">
        <f>SUMIFS(T_TRAVEAUX[PRIX / U],T_TRAVEAUX[MOIS2],'SYNTHESE CAMION'!$D$3:$O$3,T_TRAVEAUX[DESTINATAIRE],'SYNTHESE CAMION'!$B$4:$B$171,T_TRAVEAUX[TRANSACTION],"SORTIE")</f>
        <v>0</v>
      </c>
      <c r="O86" s="54">
        <f>SUMIFS(T_TRAVEAUX[PRIX / U],T_TRAVEAUX[MOIS2],'SYNTHESE CAMION'!$D$3:$O$3,T_TRAVEAUX[DESTINATAIRE],'SYNTHESE CAMION'!$B$4:$B$171,T_TRAVEAUX[TRANSACTION],"SORTIE")</f>
        <v>0</v>
      </c>
      <c r="P86" s="56">
        <f t="shared" si="1"/>
        <v>7500</v>
      </c>
    </row>
    <row r="87" spans="1:16" x14ac:dyDescent="0.2">
      <c r="A87" s="57">
        <v>84</v>
      </c>
      <c r="B87" s="62" t="s">
        <v>240</v>
      </c>
      <c r="C87" s="61" t="s">
        <v>1718</v>
      </c>
      <c r="D87" s="54">
        <f>SUMIFS(T_TRAVEAUX[PRIX / U],T_TRAVEAUX[MOIS2],'SYNTHESE CAMION'!$D$3:$O$3,T_TRAVEAUX[DESTINATAIRE],'SYNTHESE CAMION'!$B$4:$B$171,T_TRAVEAUX[TRANSACTION],"SORTIE")</f>
        <v>0</v>
      </c>
      <c r="E87" s="54">
        <f>SUMIFS(T_TRAVEAUX[PRIX / U],T_TRAVEAUX[MOIS2],'SYNTHESE CAMION'!$D$3:$O$3,T_TRAVEAUX[DESTINATAIRE],'SYNTHESE CAMION'!$B$4:$B$171,T_TRAVEAUX[TRANSACTION],"SORTIE")</f>
        <v>0</v>
      </c>
      <c r="F87" s="54">
        <f>SUMIFS(T_TRAVEAUX[PRIX / U],T_TRAVEAUX[MOIS2],'SYNTHESE CAMION'!$D$3:$O$3,T_TRAVEAUX[DESTINATAIRE],'SYNTHESE CAMION'!$B$4:$B$171,T_TRAVEAUX[TRANSACTION],"SORTIE")</f>
        <v>0</v>
      </c>
      <c r="G87" s="54">
        <f>SUMIFS(T_TRAVEAUX[PRIX / U],T_TRAVEAUX[MOIS2],'SYNTHESE CAMION'!$D$3:$O$3,T_TRAVEAUX[DESTINATAIRE],'SYNTHESE CAMION'!$B$4:$B$171,T_TRAVEAUX[TRANSACTION],"SORTIE")</f>
        <v>0</v>
      </c>
      <c r="H87" s="54">
        <f>SUMIFS(T_TRAVEAUX[PRIX / U],T_TRAVEAUX[MOIS2],'SYNTHESE CAMION'!$D$3:$O$3,T_TRAVEAUX[DESTINATAIRE],'SYNTHESE CAMION'!$B$4:$B$171,T_TRAVEAUX[TRANSACTION],"SORTIE")</f>
        <v>0</v>
      </c>
      <c r="I87" s="54">
        <f>SUMIFS(T_TRAVEAUX[PRIX / U],T_TRAVEAUX[MOIS2],'SYNTHESE CAMION'!$D$3:$O$3,T_TRAVEAUX[DESTINATAIRE],'SYNTHESE CAMION'!$B$4:$B$171,T_TRAVEAUX[TRANSACTION],"SORTIE")</f>
        <v>0</v>
      </c>
      <c r="J87" s="54">
        <f>SUMIFS(T_TRAVEAUX[PRIX / U],T_TRAVEAUX[MOIS2],'SYNTHESE CAMION'!$D$3:$O$3,T_TRAVEAUX[DESTINATAIRE],'SYNTHESE CAMION'!$B$4:$B$171,T_TRAVEAUX[TRANSACTION],"SORTIE")</f>
        <v>0</v>
      </c>
      <c r="K87" s="54">
        <f>SUMIFS(T_TRAVEAUX[PRIX / U],T_TRAVEAUX[MOIS2],'SYNTHESE CAMION'!$D$3:$O$3,T_TRAVEAUX[DESTINATAIRE],'SYNTHESE CAMION'!$B$4:$B$171,T_TRAVEAUX[TRANSACTION],"SORTIE")</f>
        <v>0</v>
      </c>
      <c r="L87" s="54">
        <f>SUMIFS(T_TRAVEAUX[PRIX / U],T_TRAVEAUX[MOIS2],'SYNTHESE CAMION'!$D$3:$O$3,T_TRAVEAUX[DESTINATAIRE],'SYNTHESE CAMION'!$B$4:$B$171,T_TRAVEAUX[TRANSACTION],"SORTIE")</f>
        <v>0</v>
      </c>
      <c r="M87" s="54">
        <f>SUMIFS(T_TRAVEAUX[PRIX / U],T_TRAVEAUX[MOIS2],'SYNTHESE CAMION'!$D$3:$O$3,T_TRAVEAUX[DESTINATAIRE],'SYNTHESE CAMION'!$B$4:$B$171,T_TRAVEAUX[TRANSACTION],"SORTIE")</f>
        <v>0</v>
      </c>
      <c r="N87" s="54">
        <f>SUMIFS(T_TRAVEAUX[PRIX / U],T_TRAVEAUX[MOIS2],'SYNTHESE CAMION'!$D$3:$O$3,T_TRAVEAUX[DESTINATAIRE],'SYNTHESE CAMION'!$B$4:$B$171,T_TRAVEAUX[TRANSACTION],"SORTIE")</f>
        <v>0</v>
      </c>
      <c r="O87" s="54">
        <f>SUMIFS(T_TRAVEAUX[PRIX / U],T_TRAVEAUX[MOIS2],'SYNTHESE CAMION'!$D$3:$O$3,T_TRAVEAUX[DESTINATAIRE],'SYNTHESE CAMION'!$B$4:$B$171,T_TRAVEAUX[TRANSACTION],"SORTIE")</f>
        <v>0</v>
      </c>
      <c r="P87" s="56">
        <f t="shared" si="1"/>
        <v>0</v>
      </c>
    </row>
    <row r="88" spans="1:16" x14ac:dyDescent="0.2">
      <c r="A88" s="51">
        <v>85</v>
      </c>
      <c r="B88" s="62" t="s">
        <v>111</v>
      </c>
      <c r="C88" s="62" t="s">
        <v>1721</v>
      </c>
      <c r="D88" s="54">
        <f>SUMIFS(T_TRAVEAUX[PRIX / U],T_TRAVEAUX[MOIS2],'SYNTHESE CAMION'!$D$3:$O$3,T_TRAVEAUX[DESTINATAIRE],'SYNTHESE CAMION'!$B$4:$B$171,T_TRAVEAUX[TRANSACTION],"SORTIE")</f>
        <v>0</v>
      </c>
      <c r="E88" s="54">
        <f>SUMIFS(T_TRAVEAUX[PRIX / U],T_TRAVEAUX[MOIS2],'SYNTHESE CAMION'!$D$3:$O$3,T_TRAVEAUX[DESTINATAIRE],'SYNTHESE CAMION'!$B$4:$B$171,T_TRAVEAUX[TRANSACTION],"SORTIE")</f>
        <v>0</v>
      </c>
      <c r="F88" s="54">
        <f>SUMIFS(T_TRAVEAUX[PRIX / U],T_TRAVEAUX[MOIS2],'SYNTHESE CAMION'!$D$3:$O$3,T_TRAVEAUX[DESTINATAIRE],'SYNTHESE CAMION'!$B$4:$B$171,T_TRAVEAUX[TRANSACTION],"SORTIE")</f>
        <v>0</v>
      </c>
      <c r="G88" s="54">
        <f>SUMIFS(T_TRAVEAUX[PRIX / U],T_TRAVEAUX[MOIS2],'SYNTHESE CAMION'!$D$3:$O$3,T_TRAVEAUX[DESTINATAIRE],'SYNTHESE CAMION'!$B$4:$B$171,T_TRAVEAUX[TRANSACTION],"SORTIE")</f>
        <v>0</v>
      </c>
      <c r="H88" s="54">
        <f>SUMIFS(T_TRAVEAUX[PRIX / U],T_TRAVEAUX[MOIS2],'SYNTHESE CAMION'!$D$3:$O$3,T_TRAVEAUX[DESTINATAIRE],'SYNTHESE CAMION'!$B$4:$B$171,T_TRAVEAUX[TRANSACTION],"SORTIE")</f>
        <v>0</v>
      </c>
      <c r="I88" s="54">
        <f>SUMIFS(T_TRAVEAUX[PRIX / U],T_TRAVEAUX[MOIS2],'SYNTHESE CAMION'!$D$3:$O$3,T_TRAVEAUX[DESTINATAIRE],'SYNTHESE CAMION'!$B$4:$B$171,T_TRAVEAUX[TRANSACTION],"SORTIE")</f>
        <v>0</v>
      </c>
      <c r="J88" s="54">
        <f>SUMIFS(T_TRAVEAUX[PRIX / U],T_TRAVEAUX[MOIS2],'SYNTHESE CAMION'!$D$3:$O$3,T_TRAVEAUX[DESTINATAIRE],'SYNTHESE CAMION'!$B$4:$B$171,T_TRAVEAUX[TRANSACTION],"SORTIE")</f>
        <v>0</v>
      </c>
      <c r="K88" s="54">
        <f>SUMIFS(T_TRAVEAUX[PRIX / U],T_TRAVEAUX[MOIS2],'SYNTHESE CAMION'!$D$3:$O$3,T_TRAVEAUX[DESTINATAIRE],'SYNTHESE CAMION'!$B$4:$B$171,T_TRAVEAUX[TRANSACTION],"SORTIE")</f>
        <v>0</v>
      </c>
      <c r="L88" s="54">
        <f>SUMIFS(T_TRAVEAUX[PRIX / U],T_TRAVEAUX[MOIS2],'SYNTHESE CAMION'!$D$3:$O$3,T_TRAVEAUX[DESTINATAIRE],'SYNTHESE CAMION'!$B$4:$B$171,T_TRAVEAUX[TRANSACTION],"SORTIE")</f>
        <v>48000</v>
      </c>
      <c r="M88" s="54">
        <f>SUMIFS(T_TRAVEAUX[PRIX / U],T_TRAVEAUX[MOIS2],'SYNTHESE CAMION'!$D$3:$O$3,T_TRAVEAUX[DESTINATAIRE],'SYNTHESE CAMION'!$B$4:$B$171,T_TRAVEAUX[TRANSACTION],"SORTIE")</f>
        <v>0</v>
      </c>
      <c r="N88" s="54">
        <f>SUMIFS(T_TRAVEAUX[PRIX / U],T_TRAVEAUX[MOIS2],'SYNTHESE CAMION'!$D$3:$O$3,T_TRAVEAUX[DESTINATAIRE],'SYNTHESE CAMION'!$B$4:$B$171,T_TRAVEAUX[TRANSACTION],"SORTIE")</f>
        <v>0</v>
      </c>
      <c r="O88" s="54">
        <f>SUMIFS(T_TRAVEAUX[PRIX / U],T_TRAVEAUX[MOIS2],'SYNTHESE CAMION'!$D$3:$O$3,T_TRAVEAUX[DESTINATAIRE],'SYNTHESE CAMION'!$B$4:$B$171,T_TRAVEAUX[TRANSACTION],"SORTIE")</f>
        <v>0</v>
      </c>
      <c r="P88" s="56">
        <f t="shared" si="1"/>
        <v>48000</v>
      </c>
    </row>
    <row r="89" spans="1:16" x14ac:dyDescent="0.2">
      <c r="A89" s="57">
        <v>86</v>
      </c>
      <c r="B89" s="62" t="s">
        <v>15</v>
      </c>
      <c r="C89" s="62" t="s">
        <v>1721</v>
      </c>
      <c r="D89" s="54">
        <f>SUMIFS(T_TRAVEAUX[PRIX / U],T_TRAVEAUX[MOIS2],'SYNTHESE CAMION'!$D$3:$O$3,T_TRAVEAUX[DESTINATAIRE],'SYNTHESE CAMION'!$B$4:$B$171,T_TRAVEAUX[TRANSACTION],"SORTIE")</f>
        <v>0</v>
      </c>
      <c r="E89" s="54">
        <f>SUMIFS(T_TRAVEAUX[PRIX / U],T_TRAVEAUX[MOIS2],'SYNTHESE CAMION'!$D$3:$O$3,T_TRAVEAUX[DESTINATAIRE],'SYNTHESE CAMION'!$B$4:$B$171,T_TRAVEAUX[TRANSACTION],"SORTIE")</f>
        <v>0</v>
      </c>
      <c r="F89" s="54">
        <f>SUMIFS(T_TRAVEAUX[PRIX / U],T_TRAVEAUX[MOIS2],'SYNTHESE CAMION'!$D$3:$O$3,T_TRAVEAUX[DESTINATAIRE],'SYNTHESE CAMION'!$B$4:$B$171,T_TRAVEAUX[TRANSACTION],"SORTIE")</f>
        <v>0</v>
      </c>
      <c r="G89" s="54">
        <f>SUMIFS(T_TRAVEAUX[PRIX / U],T_TRAVEAUX[MOIS2],'SYNTHESE CAMION'!$D$3:$O$3,T_TRAVEAUX[DESTINATAIRE],'SYNTHESE CAMION'!$B$4:$B$171,T_TRAVEAUX[TRANSACTION],"SORTIE")</f>
        <v>0</v>
      </c>
      <c r="H89" s="54">
        <f>SUMIFS(T_TRAVEAUX[PRIX / U],T_TRAVEAUX[MOIS2],'SYNTHESE CAMION'!$D$3:$O$3,T_TRAVEAUX[DESTINATAIRE],'SYNTHESE CAMION'!$B$4:$B$171,T_TRAVEAUX[TRANSACTION],"SORTIE")</f>
        <v>0</v>
      </c>
      <c r="I89" s="54">
        <f>SUMIFS(T_TRAVEAUX[PRIX / U],T_TRAVEAUX[MOIS2],'SYNTHESE CAMION'!$D$3:$O$3,T_TRAVEAUX[DESTINATAIRE],'SYNTHESE CAMION'!$B$4:$B$171,T_TRAVEAUX[TRANSACTION],"SORTIE")</f>
        <v>7500</v>
      </c>
      <c r="J89" s="54">
        <f>SUMIFS(T_TRAVEAUX[PRIX / U],T_TRAVEAUX[MOIS2],'SYNTHESE CAMION'!$D$3:$O$3,T_TRAVEAUX[DESTINATAIRE],'SYNTHESE CAMION'!$B$4:$B$171,T_TRAVEAUX[TRANSACTION],"SORTIE")</f>
        <v>0</v>
      </c>
      <c r="K89" s="54">
        <f>SUMIFS(T_TRAVEAUX[PRIX / U],T_TRAVEAUX[MOIS2],'SYNTHESE CAMION'!$D$3:$O$3,T_TRAVEAUX[DESTINATAIRE],'SYNTHESE CAMION'!$B$4:$B$171,T_TRAVEAUX[TRANSACTION],"SORTIE")</f>
        <v>0</v>
      </c>
      <c r="L89" s="54">
        <f>SUMIFS(T_TRAVEAUX[PRIX / U],T_TRAVEAUX[MOIS2],'SYNTHESE CAMION'!$D$3:$O$3,T_TRAVEAUX[DESTINATAIRE],'SYNTHESE CAMION'!$B$4:$B$171,T_TRAVEAUX[TRANSACTION],"SORTIE")</f>
        <v>0</v>
      </c>
      <c r="M89" s="54">
        <f>SUMIFS(T_TRAVEAUX[PRIX / U],T_TRAVEAUX[MOIS2],'SYNTHESE CAMION'!$D$3:$O$3,T_TRAVEAUX[DESTINATAIRE],'SYNTHESE CAMION'!$B$4:$B$171,T_TRAVEAUX[TRANSACTION],"SORTIE")</f>
        <v>0</v>
      </c>
      <c r="N89" s="54">
        <f>SUMIFS(T_TRAVEAUX[PRIX / U],T_TRAVEAUX[MOIS2],'SYNTHESE CAMION'!$D$3:$O$3,T_TRAVEAUX[DESTINATAIRE],'SYNTHESE CAMION'!$B$4:$B$171,T_TRAVEAUX[TRANSACTION],"SORTIE")</f>
        <v>0</v>
      </c>
      <c r="O89" s="54">
        <f>SUMIFS(T_TRAVEAUX[PRIX / U],T_TRAVEAUX[MOIS2],'SYNTHESE CAMION'!$D$3:$O$3,T_TRAVEAUX[DESTINATAIRE],'SYNTHESE CAMION'!$B$4:$B$171,T_TRAVEAUX[TRANSACTION],"SORTIE")</f>
        <v>0</v>
      </c>
      <c r="P89" s="56">
        <f t="shared" si="1"/>
        <v>7500</v>
      </c>
    </row>
    <row r="90" spans="1:16" x14ac:dyDescent="0.2">
      <c r="A90" s="51">
        <v>87</v>
      </c>
      <c r="B90" s="62" t="s">
        <v>41</v>
      </c>
      <c r="C90" s="62" t="s">
        <v>1721</v>
      </c>
      <c r="D90" s="54">
        <f>SUMIFS(T_TRAVEAUX[PRIX / U],T_TRAVEAUX[MOIS2],'SYNTHESE CAMION'!$D$3:$O$3,T_TRAVEAUX[DESTINATAIRE],'SYNTHESE CAMION'!$B$4:$B$171,T_TRAVEAUX[TRANSACTION],"SORTIE")</f>
        <v>0</v>
      </c>
      <c r="E90" s="54">
        <f>SUMIFS(T_TRAVEAUX[PRIX / U],T_TRAVEAUX[MOIS2],'SYNTHESE CAMION'!$D$3:$O$3,T_TRAVEAUX[DESTINATAIRE],'SYNTHESE CAMION'!$B$4:$B$171,T_TRAVEAUX[TRANSACTION],"SORTIE")</f>
        <v>0</v>
      </c>
      <c r="F90" s="54">
        <f>SUMIFS(T_TRAVEAUX[PRIX / U],T_TRAVEAUX[MOIS2],'SYNTHESE CAMION'!$D$3:$O$3,T_TRAVEAUX[DESTINATAIRE],'SYNTHESE CAMION'!$B$4:$B$171,T_TRAVEAUX[TRANSACTION],"SORTIE")</f>
        <v>0</v>
      </c>
      <c r="G90" s="54">
        <f>SUMIFS(T_TRAVEAUX[PRIX / U],T_TRAVEAUX[MOIS2],'SYNTHESE CAMION'!$D$3:$O$3,T_TRAVEAUX[DESTINATAIRE],'SYNTHESE CAMION'!$B$4:$B$171,T_TRAVEAUX[TRANSACTION],"SORTIE")</f>
        <v>0</v>
      </c>
      <c r="H90" s="54">
        <f>SUMIFS(T_TRAVEAUX[PRIX / U],T_TRAVEAUX[MOIS2],'SYNTHESE CAMION'!$D$3:$O$3,T_TRAVEAUX[DESTINATAIRE],'SYNTHESE CAMION'!$B$4:$B$171,T_TRAVEAUX[TRANSACTION],"SORTIE")</f>
        <v>0</v>
      </c>
      <c r="I90" s="54">
        <f>SUMIFS(T_TRAVEAUX[PRIX / U],T_TRAVEAUX[MOIS2],'SYNTHESE CAMION'!$D$3:$O$3,T_TRAVEAUX[DESTINATAIRE],'SYNTHESE CAMION'!$B$4:$B$171,T_TRAVEAUX[TRANSACTION],"SORTIE")</f>
        <v>0</v>
      </c>
      <c r="J90" s="54">
        <f>SUMIFS(T_TRAVEAUX[PRIX / U],T_TRAVEAUX[MOIS2],'SYNTHESE CAMION'!$D$3:$O$3,T_TRAVEAUX[DESTINATAIRE],'SYNTHESE CAMION'!$B$4:$B$171,T_TRAVEAUX[TRANSACTION],"SORTIE")</f>
        <v>0</v>
      </c>
      <c r="K90" s="54">
        <f>SUMIFS(T_TRAVEAUX[PRIX / U],T_TRAVEAUX[MOIS2],'SYNTHESE CAMION'!$D$3:$O$3,T_TRAVEAUX[DESTINATAIRE],'SYNTHESE CAMION'!$B$4:$B$171,T_TRAVEAUX[TRANSACTION],"SORTIE")</f>
        <v>0</v>
      </c>
      <c r="L90" s="54">
        <f>SUMIFS(T_TRAVEAUX[PRIX / U],T_TRAVEAUX[MOIS2],'SYNTHESE CAMION'!$D$3:$O$3,T_TRAVEAUX[DESTINATAIRE],'SYNTHESE CAMION'!$B$4:$B$171,T_TRAVEAUX[TRANSACTION],"SORTIE")</f>
        <v>48000</v>
      </c>
      <c r="M90" s="54">
        <f>SUMIFS(T_TRAVEAUX[PRIX / U],T_TRAVEAUX[MOIS2],'SYNTHESE CAMION'!$D$3:$O$3,T_TRAVEAUX[DESTINATAIRE],'SYNTHESE CAMION'!$B$4:$B$171,T_TRAVEAUX[TRANSACTION],"SORTIE")</f>
        <v>0</v>
      </c>
      <c r="N90" s="54">
        <f>SUMIFS(T_TRAVEAUX[PRIX / U],T_TRAVEAUX[MOIS2],'SYNTHESE CAMION'!$D$3:$O$3,T_TRAVEAUX[DESTINATAIRE],'SYNTHESE CAMION'!$B$4:$B$171,T_TRAVEAUX[TRANSACTION],"SORTIE")</f>
        <v>0</v>
      </c>
      <c r="O90" s="54">
        <f>SUMIFS(T_TRAVEAUX[PRIX / U],T_TRAVEAUX[MOIS2],'SYNTHESE CAMION'!$D$3:$O$3,T_TRAVEAUX[DESTINATAIRE],'SYNTHESE CAMION'!$B$4:$B$171,T_TRAVEAUX[TRANSACTION],"SORTIE")</f>
        <v>0</v>
      </c>
      <c r="P90" s="56">
        <f t="shared" si="1"/>
        <v>48000</v>
      </c>
    </row>
    <row r="91" spans="1:16" x14ac:dyDescent="0.2">
      <c r="A91" s="57">
        <v>88</v>
      </c>
      <c r="B91" s="62" t="s">
        <v>316</v>
      </c>
      <c r="C91" s="62" t="s">
        <v>1721</v>
      </c>
      <c r="D91" s="54">
        <f>SUMIFS(T_TRAVEAUX[PRIX / U],T_TRAVEAUX[MOIS2],'SYNTHESE CAMION'!$D$3:$O$3,T_TRAVEAUX[DESTINATAIRE],'SYNTHESE CAMION'!$B$4:$B$171,T_TRAVEAUX[TRANSACTION],"SORTIE")</f>
        <v>0</v>
      </c>
      <c r="E91" s="54">
        <f>SUMIFS(T_TRAVEAUX[PRIX / U],T_TRAVEAUX[MOIS2],'SYNTHESE CAMION'!$D$3:$O$3,T_TRAVEAUX[DESTINATAIRE],'SYNTHESE CAMION'!$B$4:$B$171,T_TRAVEAUX[TRANSACTION],"SORTIE")</f>
        <v>0</v>
      </c>
      <c r="F91" s="54">
        <f>SUMIFS(T_TRAVEAUX[PRIX / U],T_TRAVEAUX[MOIS2],'SYNTHESE CAMION'!$D$3:$O$3,T_TRAVEAUX[DESTINATAIRE],'SYNTHESE CAMION'!$B$4:$B$171,T_TRAVEAUX[TRANSACTION],"SORTIE")</f>
        <v>0</v>
      </c>
      <c r="G91" s="54">
        <f>SUMIFS(T_TRAVEAUX[PRIX / U],T_TRAVEAUX[MOIS2],'SYNTHESE CAMION'!$D$3:$O$3,T_TRAVEAUX[DESTINATAIRE],'SYNTHESE CAMION'!$B$4:$B$171,T_TRAVEAUX[TRANSACTION],"SORTIE")</f>
        <v>0</v>
      </c>
      <c r="H91" s="54">
        <f>SUMIFS(T_TRAVEAUX[PRIX / U],T_TRAVEAUX[MOIS2],'SYNTHESE CAMION'!$D$3:$O$3,T_TRAVEAUX[DESTINATAIRE],'SYNTHESE CAMION'!$B$4:$B$171,T_TRAVEAUX[TRANSACTION],"SORTIE")</f>
        <v>0</v>
      </c>
      <c r="I91" s="54">
        <f>SUMIFS(T_TRAVEAUX[PRIX / U],T_TRAVEAUX[MOIS2],'SYNTHESE CAMION'!$D$3:$O$3,T_TRAVEAUX[DESTINATAIRE],'SYNTHESE CAMION'!$B$4:$B$171,T_TRAVEAUX[TRANSACTION],"SORTIE")</f>
        <v>0</v>
      </c>
      <c r="J91" s="54">
        <f>SUMIFS(T_TRAVEAUX[PRIX / U],T_TRAVEAUX[MOIS2],'SYNTHESE CAMION'!$D$3:$O$3,T_TRAVEAUX[DESTINATAIRE],'SYNTHESE CAMION'!$B$4:$B$171,T_TRAVEAUX[TRANSACTION],"SORTIE")</f>
        <v>0</v>
      </c>
      <c r="K91" s="54">
        <f>SUMIFS(T_TRAVEAUX[PRIX / U],T_TRAVEAUX[MOIS2],'SYNTHESE CAMION'!$D$3:$O$3,T_TRAVEAUX[DESTINATAIRE],'SYNTHESE CAMION'!$B$4:$B$171,T_TRAVEAUX[TRANSACTION],"SORTIE")</f>
        <v>0</v>
      </c>
      <c r="L91" s="54">
        <f>SUMIFS(T_TRAVEAUX[PRIX / U],T_TRAVEAUX[MOIS2],'SYNTHESE CAMION'!$D$3:$O$3,T_TRAVEAUX[DESTINATAIRE],'SYNTHESE CAMION'!$B$4:$B$171,T_TRAVEAUX[TRANSACTION],"SORTIE")</f>
        <v>0</v>
      </c>
      <c r="M91" s="54">
        <f>SUMIFS(T_TRAVEAUX[PRIX / U],T_TRAVEAUX[MOIS2],'SYNTHESE CAMION'!$D$3:$O$3,T_TRAVEAUX[DESTINATAIRE],'SYNTHESE CAMION'!$B$4:$B$171,T_TRAVEAUX[TRANSACTION],"SORTIE")</f>
        <v>1000</v>
      </c>
      <c r="N91" s="54">
        <f>SUMIFS(T_TRAVEAUX[PRIX / U],T_TRAVEAUX[MOIS2],'SYNTHESE CAMION'!$D$3:$O$3,T_TRAVEAUX[DESTINATAIRE],'SYNTHESE CAMION'!$B$4:$B$171,T_TRAVEAUX[TRANSACTION],"SORTIE")</f>
        <v>0</v>
      </c>
      <c r="O91" s="54">
        <f>SUMIFS(T_TRAVEAUX[PRIX / U],T_TRAVEAUX[MOIS2],'SYNTHESE CAMION'!$D$3:$O$3,T_TRAVEAUX[DESTINATAIRE],'SYNTHESE CAMION'!$B$4:$B$171,T_TRAVEAUX[TRANSACTION],"SORTIE")</f>
        <v>0</v>
      </c>
      <c r="P91" s="56">
        <f t="shared" si="1"/>
        <v>1000</v>
      </c>
    </row>
    <row r="92" spans="1:16" x14ac:dyDescent="0.2">
      <c r="A92" s="51">
        <v>89</v>
      </c>
      <c r="B92" s="62" t="s">
        <v>6</v>
      </c>
      <c r="C92" s="62" t="s">
        <v>1721</v>
      </c>
      <c r="D92" s="54">
        <f>SUMIFS(T_TRAVEAUX[PRIX / U],T_TRAVEAUX[MOIS2],'SYNTHESE CAMION'!$D$3:$O$3,T_TRAVEAUX[DESTINATAIRE],'SYNTHESE CAMION'!$B$4:$B$171,T_TRAVEAUX[TRANSACTION],"SORTIE")</f>
        <v>0</v>
      </c>
      <c r="E92" s="54">
        <f>SUMIFS(T_TRAVEAUX[PRIX / U],T_TRAVEAUX[MOIS2],'SYNTHESE CAMION'!$D$3:$O$3,T_TRAVEAUX[DESTINATAIRE],'SYNTHESE CAMION'!$B$4:$B$171,T_TRAVEAUX[TRANSACTION],"SORTIE")</f>
        <v>0</v>
      </c>
      <c r="F92" s="54">
        <f>SUMIFS(T_TRAVEAUX[PRIX / U],T_TRAVEAUX[MOIS2],'SYNTHESE CAMION'!$D$3:$O$3,T_TRAVEAUX[DESTINATAIRE],'SYNTHESE CAMION'!$B$4:$B$171,T_TRAVEAUX[TRANSACTION],"SORTIE")</f>
        <v>0</v>
      </c>
      <c r="G92" s="54">
        <f>SUMIFS(T_TRAVEAUX[PRIX / U],T_TRAVEAUX[MOIS2],'SYNTHESE CAMION'!$D$3:$O$3,T_TRAVEAUX[DESTINATAIRE],'SYNTHESE CAMION'!$B$4:$B$171,T_TRAVEAUX[TRANSACTION],"SORTIE")</f>
        <v>0</v>
      </c>
      <c r="H92" s="54">
        <f>SUMIFS(T_TRAVEAUX[PRIX / U],T_TRAVEAUX[MOIS2],'SYNTHESE CAMION'!$D$3:$O$3,T_TRAVEAUX[DESTINATAIRE],'SYNTHESE CAMION'!$B$4:$B$171,T_TRAVEAUX[TRANSACTION],"SORTIE")</f>
        <v>0</v>
      </c>
      <c r="I92" s="54">
        <f>SUMIFS(T_TRAVEAUX[PRIX / U],T_TRAVEAUX[MOIS2],'SYNTHESE CAMION'!$D$3:$O$3,T_TRAVEAUX[DESTINATAIRE],'SYNTHESE CAMION'!$B$4:$B$171,T_TRAVEAUX[TRANSACTION],"SORTIE")</f>
        <v>0</v>
      </c>
      <c r="J92" s="54">
        <f>SUMIFS(T_TRAVEAUX[PRIX / U],T_TRAVEAUX[MOIS2],'SYNTHESE CAMION'!$D$3:$O$3,T_TRAVEAUX[DESTINATAIRE],'SYNTHESE CAMION'!$B$4:$B$171,T_TRAVEAUX[TRANSACTION],"SORTIE")</f>
        <v>0</v>
      </c>
      <c r="K92" s="54">
        <f>SUMIFS(T_TRAVEAUX[PRIX / U],T_TRAVEAUX[MOIS2],'SYNTHESE CAMION'!$D$3:$O$3,T_TRAVEAUX[DESTINATAIRE],'SYNTHESE CAMION'!$B$4:$B$171,T_TRAVEAUX[TRANSACTION],"SORTIE")</f>
        <v>10000</v>
      </c>
      <c r="L92" s="54">
        <f>SUMIFS(T_TRAVEAUX[PRIX / U],T_TRAVEAUX[MOIS2],'SYNTHESE CAMION'!$D$3:$O$3,T_TRAVEAUX[DESTINATAIRE],'SYNTHESE CAMION'!$B$4:$B$171,T_TRAVEAUX[TRANSACTION],"SORTIE")</f>
        <v>0</v>
      </c>
      <c r="M92" s="54">
        <f>SUMIFS(T_TRAVEAUX[PRIX / U],T_TRAVEAUX[MOIS2],'SYNTHESE CAMION'!$D$3:$O$3,T_TRAVEAUX[DESTINATAIRE],'SYNTHESE CAMION'!$B$4:$B$171,T_TRAVEAUX[TRANSACTION],"SORTIE")</f>
        <v>0</v>
      </c>
      <c r="N92" s="54">
        <f>SUMIFS(T_TRAVEAUX[PRIX / U],T_TRAVEAUX[MOIS2],'SYNTHESE CAMION'!$D$3:$O$3,T_TRAVEAUX[DESTINATAIRE],'SYNTHESE CAMION'!$B$4:$B$171,T_TRAVEAUX[TRANSACTION],"SORTIE")</f>
        <v>38000</v>
      </c>
      <c r="O92" s="54">
        <f>SUMIFS(T_TRAVEAUX[PRIX / U],T_TRAVEAUX[MOIS2],'SYNTHESE CAMION'!$D$3:$O$3,T_TRAVEAUX[DESTINATAIRE],'SYNTHESE CAMION'!$B$4:$B$171,T_TRAVEAUX[TRANSACTION],"SORTIE")</f>
        <v>0</v>
      </c>
      <c r="P92" s="56">
        <f t="shared" si="1"/>
        <v>48000</v>
      </c>
    </row>
    <row r="93" spans="1:16" x14ac:dyDescent="0.2">
      <c r="A93" s="57">
        <v>90</v>
      </c>
      <c r="B93" s="62" t="s">
        <v>179</v>
      </c>
      <c r="C93" s="62" t="s">
        <v>1721</v>
      </c>
      <c r="D93" s="54">
        <f>SUMIFS(T_TRAVEAUX[PRIX / U],T_TRAVEAUX[MOIS2],'SYNTHESE CAMION'!$D$3:$O$3,T_TRAVEAUX[DESTINATAIRE],'SYNTHESE CAMION'!$B$4:$B$171,T_TRAVEAUX[TRANSACTION],"SORTIE")</f>
        <v>0</v>
      </c>
      <c r="E93" s="54">
        <f>SUMIFS(T_TRAVEAUX[PRIX / U],T_TRAVEAUX[MOIS2],'SYNTHESE CAMION'!$D$3:$O$3,T_TRAVEAUX[DESTINATAIRE],'SYNTHESE CAMION'!$B$4:$B$171,T_TRAVEAUX[TRANSACTION],"SORTIE")</f>
        <v>0</v>
      </c>
      <c r="F93" s="54">
        <f>SUMIFS(T_TRAVEAUX[PRIX / U],T_TRAVEAUX[MOIS2],'SYNTHESE CAMION'!$D$3:$O$3,T_TRAVEAUX[DESTINATAIRE],'SYNTHESE CAMION'!$B$4:$B$171,T_TRAVEAUX[TRANSACTION],"SORTIE")</f>
        <v>0</v>
      </c>
      <c r="G93" s="54">
        <f>SUMIFS(T_TRAVEAUX[PRIX / U],T_TRAVEAUX[MOIS2],'SYNTHESE CAMION'!$D$3:$O$3,T_TRAVEAUX[DESTINATAIRE],'SYNTHESE CAMION'!$B$4:$B$171,T_TRAVEAUX[TRANSACTION],"SORTIE")</f>
        <v>0</v>
      </c>
      <c r="H93" s="54">
        <f>SUMIFS(T_TRAVEAUX[PRIX / U],T_TRAVEAUX[MOIS2],'SYNTHESE CAMION'!$D$3:$O$3,T_TRAVEAUX[DESTINATAIRE],'SYNTHESE CAMION'!$B$4:$B$171,T_TRAVEAUX[TRANSACTION],"SORTIE")</f>
        <v>0</v>
      </c>
      <c r="I93" s="54">
        <f>SUMIFS(T_TRAVEAUX[PRIX / U],T_TRAVEAUX[MOIS2],'SYNTHESE CAMION'!$D$3:$O$3,T_TRAVEAUX[DESTINATAIRE],'SYNTHESE CAMION'!$B$4:$B$171,T_TRAVEAUX[TRANSACTION],"SORTIE")</f>
        <v>0</v>
      </c>
      <c r="J93" s="54">
        <f>SUMIFS(T_TRAVEAUX[PRIX / U],T_TRAVEAUX[MOIS2],'SYNTHESE CAMION'!$D$3:$O$3,T_TRAVEAUX[DESTINATAIRE],'SYNTHESE CAMION'!$B$4:$B$171,T_TRAVEAUX[TRANSACTION],"SORTIE")</f>
        <v>0</v>
      </c>
      <c r="K93" s="54">
        <f>SUMIFS(T_TRAVEAUX[PRIX / U],T_TRAVEAUX[MOIS2],'SYNTHESE CAMION'!$D$3:$O$3,T_TRAVEAUX[DESTINATAIRE],'SYNTHESE CAMION'!$B$4:$B$171,T_TRAVEAUX[TRANSACTION],"SORTIE")</f>
        <v>0</v>
      </c>
      <c r="L93" s="54">
        <f>SUMIFS(T_TRAVEAUX[PRIX / U],T_TRAVEAUX[MOIS2],'SYNTHESE CAMION'!$D$3:$O$3,T_TRAVEAUX[DESTINATAIRE],'SYNTHESE CAMION'!$B$4:$B$171,T_TRAVEAUX[TRANSACTION],"SORTIE")</f>
        <v>0</v>
      </c>
      <c r="M93" s="54">
        <f>SUMIFS(T_TRAVEAUX[PRIX / U],T_TRAVEAUX[MOIS2],'SYNTHESE CAMION'!$D$3:$O$3,T_TRAVEAUX[DESTINATAIRE],'SYNTHESE CAMION'!$B$4:$B$171,T_TRAVEAUX[TRANSACTION],"SORTIE")</f>
        <v>0</v>
      </c>
      <c r="N93" s="54">
        <f>SUMIFS(T_TRAVEAUX[PRIX / U],T_TRAVEAUX[MOIS2],'SYNTHESE CAMION'!$D$3:$O$3,T_TRAVEAUX[DESTINATAIRE],'SYNTHESE CAMION'!$B$4:$B$171,T_TRAVEAUX[TRANSACTION],"SORTIE")</f>
        <v>0</v>
      </c>
      <c r="O93" s="54">
        <f>SUMIFS(T_TRAVEAUX[PRIX / U],T_TRAVEAUX[MOIS2],'SYNTHESE CAMION'!$D$3:$O$3,T_TRAVEAUX[DESTINATAIRE],'SYNTHESE CAMION'!$B$4:$B$171,T_TRAVEAUX[TRANSACTION],"SORTIE")</f>
        <v>0</v>
      </c>
      <c r="P93" s="56">
        <f t="shared" si="1"/>
        <v>0</v>
      </c>
    </row>
    <row r="94" spans="1:16" x14ac:dyDescent="0.2">
      <c r="A94" s="51">
        <v>91</v>
      </c>
      <c r="B94" s="62" t="s">
        <v>107</v>
      </c>
      <c r="C94" s="62" t="s">
        <v>1721</v>
      </c>
      <c r="D94" s="54">
        <f>SUMIFS(T_TRAVEAUX[PRIX / U],T_TRAVEAUX[MOIS2],'SYNTHESE CAMION'!$D$3:$O$3,T_TRAVEAUX[DESTINATAIRE],'SYNTHESE CAMION'!$B$4:$B$171,T_TRAVEAUX[TRANSACTION],"SORTIE")</f>
        <v>764000</v>
      </c>
      <c r="E94" s="54">
        <f>SUMIFS(T_TRAVEAUX[PRIX / U],T_TRAVEAUX[MOIS2],'SYNTHESE CAMION'!$D$3:$O$3,T_TRAVEAUX[DESTINATAIRE],'SYNTHESE CAMION'!$B$4:$B$171,T_TRAVEAUX[TRANSACTION],"SORTIE")</f>
        <v>0</v>
      </c>
      <c r="F94" s="54">
        <f>SUMIFS(T_TRAVEAUX[PRIX / U],T_TRAVEAUX[MOIS2],'SYNTHESE CAMION'!$D$3:$O$3,T_TRAVEAUX[DESTINATAIRE],'SYNTHESE CAMION'!$B$4:$B$171,T_TRAVEAUX[TRANSACTION],"SORTIE")</f>
        <v>0</v>
      </c>
      <c r="G94" s="54">
        <f>SUMIFS(T_TRAVEAUX[PRIX / U],T_TRAVEAUX[MOIS2],'SYNTHESE CAMION'!$D$3:$O$3,T_TRAVEAUX[DESTINATAIRE],'SYNTHESE CAMION'!$B$4:$B$171,T_TRAVEAUX[TRANSACTION],"SORTIE")</f>
        <v>0</v>
      </c>
      <c r="H94" s="54">
        <f>SUMIFS(T_TRAVEAUX[PRIX / U],T_TRAVEAUX[MOIS2],'SYNTHESE CAMION'!$D$3:$O$3,T_TRAVEAUX[DESTINATAIRE],'SYNTHESE CAMION'!$B$4:$B$171,T_TRAVEAUX[TRANSACTION],"SORTIE")</f>
        <v>0</v>
      </c>
      <c r="I94" s="54">
        <f>SUMIFS(T_TRAVEAUX[PRIX / U],T_TRAVEAUX[MOIS2],'SYNTHESE CAMION'!$D$3:$O$3,T_TRAVEAUX[DESTINATAIRE],'SYNTHESE CAMION'!$B$4:$B$171,T_TRAVEAUX[TRANSACTION],"SORTIE")</f>
        <v>0</v>
      </c>
      <c r="J94" s="54">
        <f>SUMIFS(T_TRAVEAUX[PRIX / U],T_TRAVEAUX[MOIS2],'SYNTHESE CAMION'!$D$3:$O$3,T_TRAVEAUX[DESTINATAIRE],'SYNTHESE CAMION'!$B$4:$B$171,T_TRAVEAUX[TRANSACTION],"SORTIE")</f>
        <v>0</v>
      </c>
      <c r="K94" s="54">
        <f>SUMIFS(T_TRAVEAUX[PRIX / U],T_TRAVEAUX[MOIS2],'SYNTHESE CAMION'!$D$3:$O$3,T_TRAVEAUX[DESTINATAIRE],'SYNTHESE CAMION'!$B$4:$B$171,T_TRAVEAUX[TRANSACTION],"SORTIE")</f>
        <v>0</v>
      </c>
      <c r="L94" s="54">
        <f>SUMIFS(T_TRAVEAUX[PRIX / U],T_TRAVEAUX[MOIS2],'SYNTHESE CAMION'!$D$3:$O$3,T_TRAVEAUX[DESTINATAIRE],'SYNTHESE CAMION'!$B$4:$B$171,T_TRAVEAUX[TRANSACTION],"SORTIE")</f>
        <v>0</v>
      </c>
      <c r="M94" s="54">
        <f>SUMIFS(T_TRAVEAUX[PRIX / U],T_TRAVEAUX[MOIS2],'SYNTHESE CAMION'!$D$3:$O$3,T_TRAVEAUX[DESTINATAIRE],'SYNTHESE CAMION'!$B$4:$B$171,T_TRAVEAUX[TRANSACTION],"SORTIE")</f>
        <v>0</v>
      </c>
      <c r="N94" s="54">
        <f>SUMIFS(T_TRAVEAUX[PRIX / U],T_TRAVEAUX[MOIS2],'SYNTHESE CAMION'!$D$3:$O$3,T_TRAVEAUX[DESTINATAIRE],'SYNTHESE CAMION'!$B$4:$B$171,T_TRAVEAUX[TRANSACTION],"SORTIE")</f>
        <v>0</v>
      </c>
      <c r="O94" s="54">
        <f>SUMIFS(T_TRAVEAUX[PRIX / U],T_TRAVEAUX[MOIS2],'SYNTHESE CAMION'!$D$3:$O$3,T_TRAVEAUX[DESTINATAIRE],'SYNTHESE CAMION'!$B$4:$B$171,T_TRAVEAUX[TRANSACTION],"SORTIE")</f>
        <v>0</v>
      </c>
      <c r="P94" s="56">
        <f t="shared" si="1"/>
        <v>764000</v>
      </c>
    </row>
    <row r="95" spans="1:16" x14ac:dyDescent="0.2">
      <c r="A95" s="57">
        <v>92</v>
      </c>
      <c r="B95" s="62" t="s">
        <v>749</v>
      </c>
      <c r="C95" s="62" t="s">
        <v>1721</v>
      </c>
      <c r="D95" s="54">
        <f>SUMIFS(T_TRAVEAUX[PRIX / U],T_TRAVEAUX[MOIS2],'SYNTHESE CAMION'!$D$3:$O$3,T_TRAVEAUX[DESTINATAIRE],'SYNTHESE CAMION'!$B$4:$B$171,T_TRAVEAUX[TRANSACTION],"SORTIE")</f>
        <v>0</v>
      </c>
      <c r="E95" s="54">
        <f>SUMIFS(T_TRAVEAUX[PRIX / U],T_TRAVEAUX[MOIS2],'SYNTHESE CAMION'!$D$3:$O$3,T_TRAVEAUX[DESTINATAIRE],'SYNTHESE CAMION'!$B$4:$B$171,T_TRAVEAUX[TRANSACTION],"SORTIE")</f>
        <v>0</v>
      </c>
      <c r="F95" s="54">
        <f>SUMIFS(T_TRAVEAUX[PRIX / U],T_TRAVEAUX[MOIS2],'SYNTHESE CAMION'!$D$3:$O$3,T_TRAVEAUX[DESTINATAIRE],'SYNTHESE CAMION'!$B$4:$B$171,T_TRAVEAUX[TRANSACTION],"SORTIE")</f>
        <v>0</v>
      </c>
      <c r="G95" s="54">
        <f>SUMIFS(T_TRAVEAUX[PRIX / U],T_TRAVEAUX[MOIS2],'SYNTHESE CAMION'!$D$3:$O$3,T_TRAVEAUX[DESTINATAIRE],'SYNTHESE CAMION'!$B$4:$B$171,T_TRAVEAUX[TRANSACTION],"SORTIE")</f>
        <v>0</v>
      </c>
      <c r="H95" s="54">
        <f>SUMIFS(T_TRAVEAUX[PRIX / U],T_TRAVEAUX[MOIS2],'SYNTHESE CAMION'!$D$3:$O$3,T_TRAVEAUX[DESTINATAIRE],'SYNTHESE CAMION'!$B$4:$B$171,T_TRAVEAUX[TRANSACTION],"SORTIE")</f>
        <v>0</v>
      </c>
      <c r="I95" s="54">
        <f>SUMIFS(T_TRAVEAUX[PRIX / U],T_TRAVEAUX[MOIS2],'SYNTHESE CAMION'!$D$3:$O$3,T_TRAVEAUX[DESTINATAIRE],'SYNTHESE CAMION'!$B$4:$B$171,T_TRAVEAUX[TRANSACTION],"SORTIE")</f>
        <v>0</v>
      </c>
      <c r="J95" s="54">
        <f>SUMIFS(T_TRAVEAUX[PRIX / U],T_TRAVEAUX[MOIS2],'SYNTHESE CAMION'!$D$3:$O$3,T_TRAVEAUX[DESTINATAIRE],'SYNTHESE CAMION'!$B$4:$B$171,T_TRAVEAUX[TRANSACTION],"SORTIE")</f>
        <v>0</v>
      </c>
      <c r="K95" s="54">
        <f>SUMIFS(T_TRAVEAUX[PRIX / U],T_TRAVEAUX[MOIS2],'SYNTHESE CAMION'!$D$3:$O$3,T_TRAVEAUX[DESTINATAIRE],'SYNTHESE CAMION'!$B$4:$B$171,T_TRAVEAUX[TRANSACTION],"SORTIE")</f>
        <v>0</v>
      </c>
      <c r="L95" s="54">
        <f>SUMIFS(T_TRAVEAUX[PRIX / U],T_TRAVEAUX[MOIS2],'SYNTHESE CAMION'!$D$3:$O$3,T_TRAVEAUX[DESTINATAIRE],'SYNTHESE CAMION'!$B$4:$B$171,T_TRAVEAUX[TRANSACTION],"SORTIE")</f>
        <v>0</v>
      </c>
      <c r="M95" s="54">
        <f>SUMIFS(T_TRAVEAUX[PRIX / U],T_TRAVEAUX[MOIS2],'SYNTHESE CAMION'!$D$3:$O$3,T_TRAVEAUX[DESTINATAIRE],'SYNTHESE CAMION'!$B$4:$B$171,T_TRAVEAUX[TRANSACTION],"SORTIE")</f>
        <v>0</v>
      </c>
      <c r="N95" s="54">
        <f>SUMIFS(T_TRAVEAUX[PRIX / U],T_TRAVEAUX[MOIS2],'SYNTHESE CAMION'!$D$3:$O$3,T_TRAVEAUX[DESTINATAIRE],'SYNTHESE CAMION'!$B$4:$B$171,T_TRAVEAUX[TRANSACTION],"SORTIE")</f>
        <v>0</v>
      </c>
      <c r="O95" s="54">
        <f>SUMIFS(T_TRAVEAUX[PRIX / U],T_TRAVEAUX[MOIS2],'SYNTHESE CAMION'!$D$3:$O$3,T_TRAVEAUX[DESTINATAIRE],'SYNTHESE CAMION'!$B$4:$B$171,T_TRAVEAUX[TRANSACTION],"SORTIE")</f>
        <v>0</v>
      </c>
      <c r="P95" s="56">
        <f t="shared" si="1"/>
        <v>0</v>
      </c>
    </row>
    <row r="96" spans="1:16" x14ac:dyDescent="0.2">
      <c r="A96" s="51">
        <v>93</v>
      </c>
      <c r="B96" s="62" t="s">
        <v>547</v>
      </c>
      <c r="C96" s="62" t="s">
        <v>1721</v>
      </c>
      <c r="D96" s="54">
        <f>SUMIFS(T_TRAVEAUX[PRIX / U],T_TRAVEAUX[MOIS2],'SYNTHESE CAMION'!$D$3:$O$3,T_TRAVEAUX[DESTINATAIRE],'SYNTHESE CAMION'!$B$4:$B$171,T_TRAVEAUX[TRANSACTION],"SORTIE")</f>
        <v>0</v>
      </c>
      <c r="E96" s="54">
        <f>SUMIFS(T_TRAVEAUX[PRIX / U],T_TRAVEAUX[MOIS2],'SYNTHESE CAMION'!$D$3:$O$3,T_TRAVEAUX[DESTINATAIRE],'SYNTHESE CAMION'!$B$4:$B$171,T_TRAVEAUX[TRANSACTION],"SORTIE")</f>
        <v>0</v>
      </c>
      <c r="F96" s="54">
        <f>SUMIFS(T_TRAVEAUX[PRIX / U],T_TRAVEAUX[MOIS2],'SYNTHESE CAMION'!$D$3:$O$3,T_TRAVEAUX[DESTINATAIRE],'SYNTHESE CAMION'!$B$4:$B$171,T_TRAVEAUX[TRANSACTION],"SORTIE")</f>
        <v>0</v>
      </c>
      <c r="G96" s="54">
        <f>SUMIFS(T_TRAVEAUX[PRIX / U],T_TRAVEAUX[MOIS2],'SYNTHESE CAMION'!$D$3:$O$3,T_TRAVEAUX[DESTINATAIRE],'SYNTHESE CAMION'!$B$4:$B$171,T_TRAVEAUX[TRANSACTION],"SORTIE")</f>
        <v>0</v>
      </c>
      <c r="H96" s="54">
        <f>SUMIFS(T_TRAVEAUX[PRIX / U],T_TRAVEAUX[MOIS2],'SYNTHESE CAMION'!$D$3:$O$3,T_TRAVEAUX[DESTINATAIRE],'SYNTHESE CAMION'!$B$4:$B$171,T_TRAVEAUX[TRANSACTION],"SORTIE")</f>
        <v>0</v>
      </c>
      <c r="I96" s="54">
        <f>SUMIFS(T_TRAVEAUX[PRIX / U],T_TRAVEAUX[MOIS2],'SYNTHESE CAMION'!$D$3:$O$3,T_TRAVEAUX[DESTINATAIRE],'SYNTHESE CAMION'!$B$4:$B$171,T_TRAVEAUX[TRANSACTION],"SORTIE")</f>
        <v>0</v>
      </c>
      <c r="J96" s="54">
        <f>SUMIFS(T_TRAVEAUX[PRIX / U],T_TRAVEAUX[MOIS2],'SYNTHESE CAMION'!$D$3:$O$3,T_TRAVEAUX[DESTINATAIRE],'SYNTHESE CAMION'!$B$4:$B$171,T_TRAVEAUX[TRANSACTION],"SORTIE")</f>
        <v>0</v>
      </c>
      <c r="K96" s="54">
        <f>SUMIFS(T_TRAVEAUX[PRIX / U],T_TRAVEAUX[MOIS2],'SYNTHESE CAMION'!$D$3:$O$3,T_TRAVEAUX[DESTINATAIRE],'SYNTHESE CAMION'!$B$4:$B$171,T_TRAVEAUX[TRANSACTION],"SORTIE")</f>
        <v>0</v>
      </c>
      <c r="L96" s="54">
        <f>SUMIFS(T_TRAVEAUX[PRIX / U],T_TRAVEAUX[MOIS2],'SYNTHESE CAMION'!$D$3:$O$3,T_TRAVEAUX[DESTINATAIRE],'SYNTHESE CAMION'!$B$4:$B$171,T_TRAVEAUX[TRANSACTION],"SORTIE")</f>
        <v>0</v>
      </c>
      <c r="M96" s="54">
        <f>SUMIFS(T_TRAVEAUX[PRIX / U],T_TRAVEAUX[MOIS2],'SYNTHESE CAMION'!$D$3:$O$3,T_TRAVEAUX[DESTINATAIRE],'SYNTHESE CAMION'!$B$4:$B$171,T_TRAVEAUX[TRANSACTION],"SORTIE")</f>
        <v>0</v>
      </c>
      <c r="N96" s="54">
        <f>SUMIFS(T_TRAVEAUX[PRIX / U],T_TRAVEAUX[MOIS2],'SYNTHESE CAMION'!$D$3:$O$3,T_TRAVEAUX[DESTINATAIRE],'SYNTHESE CAMION'!$B$4:$B$171,T_TRAVEAUX[TRANSACTION],"SORTIE")</f>
        <v>0</v>
      </c>
      <c r="O96" s="54">
        <f>SUMIFS(T_TRAVEAUX[PRIX / U],T_TRAVEAUX[MOIS2],'SYNTHESE CAMION'!$D$3:$O$3,T_TRAVEAUX[DESTINATAIRE],'SYNTHESE CAMION'!$B$4:$B$171,T_TRAVEAUX[TRANSACTION],"SORTIE")</f>
        <v>0</v>
      </c>
      <c r="P96" s="56">
        <f t="shared" si="1"/>
        <v>0</v>
      </c>
    </row>
    <row r="97" spans="1:16" x14ac:dyDescent="0.2">
      <c r="A97" s="57">
        <v>94</v>
      </c>
      <c r="B97" s="62" t="s">
        <v>546</v>
      </c>
      <c r="C97" s="62" t="s">
        <v>1721</v>
      </c>
      <c r="D97" s="54">
        <f>SUMIFS(T_TRAVEAUX[PRIX / U],T_TRAVEAUX[MOIS2],'SYNTHESE CAMION'!$D$3:$O$3,T_TRAVEAUX[DESTINATAIRE],'SYNTHESE CAMION'!$B$4:$B$171,T_TRAVEAUX[TRANSACTION],"SORTIE")</f>
        <v>0</v>
      </c>
      <c r="E97" s="54">
        <f>SUMIFS(T_TRAVEAUX[PRIX / U],T_TRAVEAUX[MOIS2],'SYNTHESE CAMION'!$D$3:$O$3,T_TRAVEAUX[DESTINATAIRE],'SYNTHESE CAMION'!$B$4:$B$171,T_TRAVEAUX[TRANSACTION],"SORTIE")</f>
        <v>0</v>
      </c>
      <c r="F97" s="54">
        <f>SUMIFS(T_TRAVEAUX[PRIX / U],T_TRAVEAUX[MOIS2],'SYNTHESE CAMION'!$D$3:$O$3,T_TRAVEAUX[DESTINATAIRE],'SYNTHESE CAMION'!$B$4:$B$171,T_TRAVEAUX[TRANSACTION],"SORTIE")</f>
        <v>0</v>
      </c>
      <c r="G97" s="54">
        <f>SUMIFS(T_TRAVEAUX[PRIX / U],T_TRAVEAUX[MOIS2],'SYNTHESE CAMION'!$D$3:$O$3,T_TRAVEAUX[DESTINATAIRE],'SYNTHESE CAMION'!$B$4:$B$171,T_TRAVEAUX[TRANSACTION],"SORTIE")</f>
        <v>0</v>
      </c>
      <c r="H97" s="54">
        <f>SUMIFS(T_TRAVEAUX[PRIX / U],T_TRAVEAUX[MOIS2],'SYNTHESE CAMION'!$D$3:$O$3,T_TRAVEAUX[DESTINATAIRE],'SYNTHESE CAMION'!$B$4:$B$171,T_TRAVEAUX[TRANSACTION],"SORTIE")</f>
        <v>0</v>
      </c>
      <c r="I97" s="54">
        <f>SUMIFS(T_TRAVEAUX[PRIX / U],T_TRAVEAUX[MOIS2],'SYNTHESE CAMION'!$D$3:$O$3,T_TRAVEAUX[DESTINATAIRE],'SYNTHESE CAMION'!$B$4:$B$171,T_TRAVEAUX[TRANSACTION],"SORTIE")</f>
        <v>0</v>
      </c>
      <c r="J97" s="54">
        <f>SUMIFS(T_TRAVEAUX[PRIX / U],T_TRAVEAUX[MOIS2],'SYNTHESE CAMION'!$D$3:$O$3,T_TRAVEAUX[DESTINATAIRE],'SYNTHESE CAMION'!$B$4:$B$171,T_TRAVEAUX[TRANSACTION],"SORTIE")</f>
        <v>0</v>
      </c>
      <c r="K97" s="54">
        <f>SUMIFS(T_TRAVEAUX[PRIX / U],T_TRAVEAUX[MOIS2],'SYNTHESE CAMION'!$D$3:$O$3,T_TRAVEAUX[DESTINATAIRE],'SYNTHESE CAMION'!$B$4:$B$171,T_TRAVEAUX[TRANSACTION],"SORTIE")</f>
        <v>0</v>
      </c>
      <c r="L97" s="54">
        <f>SUMIFS(T_TRAVEAUX[PRIX / U],T_TRAVEAUX[MOIS2],'SYNTHESE CAMION'!$D$3:$O$3,T_TRAVEAUX[DESTINATAIRE],'SYNTHESE CAMION'!$B$4:$B$171,T_TRAVEAUX[TRANSACTION],"SORTIE")</f>
        <v>0</v>
      </c>
      <c r="M97" s="54">
        <f>SUMIFS(T_TRAVEAUX[PRIX / U],T_TRAVEAUX[MOIS2],'SYNTHESE CAMION'!$D$3:$O$3,T_TRAVEAUX[DESTINATAIRE],'SYNTHESE CAMION'!$B$4:$B$171,T_TRAVEAUX[TRANSACTION],"SORTIE")</f>
        <v>0</v>
      </c>
      <c r="N97" s="54">
        <f>SUMIFS(T_TRAVEAUX[PRIX / U],T_TRAVEAUX[MOIS2],'SYNTHESE CAMION'!$D$3:$O$3,T_TRAVEAUX[DESTINATAIRE],'SYNTHESE CAMION'!$B$4:$B$171,T_TRAVEAUX[TRANSACTION],"SORTIE")</f>
        <v>0</v>
      </c>
      <c r="O97" s="54">
        <f>SUMIFS(T_TRAVEAUX[PRIX / U],T_TRAVEAUX[MOIS2],'SYNTHESE CAMION'!$D$3:$O$3,T_TRAVEAUX[DESTINATAIRE],'SYNTHESE CAMION'!$B$4:$B$171,T_TRAVEAUX[TRANSACTION],"SORTIE")</f>
        <v>0</v>
      </c>
      <c r="P97" s="56">
        <f t="shared" si="1"/>
        <v>0</v>
      </c>
    </row>
    <row r="98" spans="1:16" x14ac:dyDescent="0.2">
      <c r="A98" s="51">
        <v>95</v>
      </c>
      <c r="B98" s="59" t="s">
        <v>474</v>
      </c>
      <c r="C98" s="62" t="s">
        <v>1721</v>
      </c>
      <c r="D98" s="54">
        <f>SUMIFS(T_TRAVEAUX[PRIX / U],T_TRAVEAUX[MOIS2],'SYNTHESE CAMION'!$D$3:$O$3,T_TRAVEAUX[DESTINATAIRE],'SYNTHESE CAMION'!$B$4:$B$171,T_TRAVEAUX[TRANSACTION],"SORTIE")</f>
        <v>0</v>
      </c>
      <c r="E98" s="54">
        <f>SUMIFS(T_TRAVEAUX[PRIX / U],T_TRAVEAUX[MOIS2],'SYNTHESE CAMION'!$D$3:$O$3,T_TRAVEAUX[DESTINATAIRE],'SYNTHESE CAMION'!$B$4:$B$171,T_TRAVEAUX[TRANSACTION],"SORTIE")</f>
        <v>30000</v>
      </c>
      <c r="F98" s="54">
        <f>SUMIFS(T_TRAVEAUX[PRIX / U],T_TRAVEAUX[MOIS2],'SYNTHESE CAMION'!$D$3:$O$3,T_TRAVEAUX[DESTINATAIRE],'SYNTHESE CAMION'!$B$4:$B$171,T_TRAVEAUX[TRANSACTION],"SORTIE")</f>
        <v>0</v>
      </c>
      <c r="G98" s="54">
        <f>SUMIFS(T_TRAVEAUX[PRIX / U],T_TRAVEAUX[MOIS2],'SYNTHESE CAMION'!$D$3:$O$3,T_TRAVEAUX[DESTINATAIRE],'SYNTHESE CAMION'!$B$4:$B$171,T_TRAVEAUX[TRANSACTION],"SORTIE")</f>
        <v>0</v>
      </c>
      <c r="H98" s="54">
        <f>SUMIFS(T_TRAVEAUX[PRIX / U],T_TRAVEAUX[MOIS2],'SYNTHESE CAMION'!$D$3:$O$3,T_TRAVEAUX[DESTINATAIRE],'SYNTHESE CAMION'!$B$4:$B$171,T_TRAVEAUX[TRANSACTION],"SORTIE")</f>
        <v>0</v>
      </c>
      <c r="I98" s="54">
        <f>SUMIFS(T_TRAVEAUX[PRIX / U],T_TRAVEAUX[MOIS2],'SYNTHESE CAMION'!$D$3:$O$3,T_TRAVEAUX[DESTINATAIRE],'SYNTHESE CAMION'!$B$4:$B$171,T_TRAVEAUX[TRANSACTION],"SORTIE")</f>
        <v>0</v>
      </c>
      <c r="J98" s="54">
        <f>SUMIFS(T_TRAVEAUX[PRIX / U],T_TRAVEAUX[MOIS2],'SYNTHESE CAMION'!$D$3:$O$3,T_TRAVEAUX[DESTINATAIRE],'SYNTHESE CAMION'!$B$4:$B$171,T_TRAVEAUX[TRANSACTION],"SORTIE")</f>
        <v>0</v>
      </c>
      <c r="K98" s="54">
        <f>SUMIFS(T_TRAVEAUX[PRIX / U],T_TRAVEAUX[MOIS2],'SYNTHESE CAMION'!$D$3:$O$3,T_TRAVEAUX[DESTINATAIRE],'SYNTHESE CAMION'!$B$4:$B$171,T_TRAVEAUX[TRANSACTION],"SORTIE")</f>
        <v>0</v>
      </c>
      <c r="L98" s="54">
        <f>SUMIFS(T_TRAVEAUX[PRIX / U],T_TRAVEAUX[MOIS2],'SYNTHESE CAMION'!$D$3:$O$3,T_TRAVEAUX[DESTINATAIRE],'SYNTHESE CAMION'!$B$4:$B$171,T_TRAVEAUX[TRANSACTION],"SORTIE")</f>
        <v>0</v>
      </c>
      <c r="M98" s="54">
        <f>SUMIFS(T_TRAVEAUX[PRIX / U],T_TRAVEAUX[MOIS2],'SYNTHESE CAMION'!$D$3:$O$3,T_TRAVEAUX[DESTINATAIRE],'SYNTHESE CAMION'!$B$4:$B$171,T_TRAVEAUX[TRANSACTION],"SORTIE")</f>
        <v>0</v>
      </c>
      <c r="N98" s="54">
        <f>SUMIFS(T_TRAVEAUX[PRIX / U],T_TRAVEAUX[MOIS2],'SYNTHESE CAMION'!$D$3:$O$3,T_TRAVEAUX[DESTINATAIRE],'SYNTHESE CAMION'!$B$4:$B$171,T_TRAVEAUX[TRANSACTION],"SORTIE")</f>
        <v>0</v>
      </c>
      <c r="O98" s="54">
        <f>SUMIFS(T_TRAVEAUX[PRIX / U],T_TRAVEAUX[MOIS2],'SYNTHESE CAMION'!$D$3:$O$3,T_TRAVEAUX[DESTINATAIRE],'SYNTHESE CAMION'!$B$4:$B$171,T_TRAVEAUX[TRANSACTION],"SORTIE")</f>
        <v>0</v>
      </c>
      <c r="P98" s="56">
        <f t="shared" si="1"/>
        <v>30000</v>
      </c>
    </row>
    <row r="99" spans="1:16" x14ac:dyDescent="0.2">
      <c r="A99" s="57">
        <v>96</v>
      </c>
      <c r="B99" s="59" t="s">
        <v>249</v>
      </c>
      <c r="C99" s="62" t="s">
        <v>1721</v>
      </c>
      <c r="D99" s="54">
        <f>SUMIFS(T_TRAVEAUX[PRIX / U],T_TRAVEAUX[MOIS2],'SYNTHESE CAMION'!$D$3:$O$3,T_TRAVEAUX[DESTINATAIRE],'SYNTHESE CAMION'!$B$4:$B$171,T_TRAVEAUX[TRANSACTION],"SORTIE")</f>
        <v>0</v>
      </c>
      <c r="E99" s="54">
        <f>SUMIFS(T_TRAVEAUX[PRIX / U],T_TRAVEAUX[MOIS2],'SYNTHESE CAMION'!$D$3:$O$3,T_TRAVEAUX[DESTINATAIRE],'SYNTHESE CAMION'!$B$4:$B$171,T_TRAVEAUX[TRANSACTION],"SORTIE")</f>
        <v>0</v>
      </c>
      <c r="F99" s="54">
        <f>SUMIFS(T_TRAVEAUX[PRIX / U],T_TRAVEAUX[MOIS2],'SYNTHESE CAMION'!$D$3:$O$3,T_TRAVEAUX[DESTINATAIRE],'SYNTHESE CAMION'!$B$4:$B$171,T_TRAVEAUX[TRANSACTION],"SORTIE")</f>
        <v>0</v>
      </c>
      <c r="G99" s="54">
        <f>SUMIFS(T_TRAVEAUX[PRIX / U],T_TRAVEAUX[MOIS2],'SYNTHESE CAMION'!$D$3:$O$3,T_TRAVEAUX[DESTINATAIRE],'SYNTHESE CAMION'!$B$4:$B$171,T_TRAVEAUX[TRANSACTION],"SORTIE")</f>
        <v>0</v>
      </c>
      <c r="H99" s="54">
        <f>SUMIFS(T_TRAVEAUX[PRIX / U],T_TRAVEAUX[MOIS2],'SYNTHESE CAMION'!$D$3:$O$3,T_TRAVEAUX[DESTINATAIRE],'SYNTHESE CAMION'!$B$4:$B$171,T_TRAVEAUX[TRANSACTION],"SORTIE")</f>
        <v>0</v>
      </c>
      <c r="I99" s="54">
        <f>SUMIFS(T_TRAVEAUX[PRIX / U],T_TRAVEAUX[MOIS2],'SYNTHESE CAMION'!$D$3:$O$3,T_TRAVEAUX[DESTINATAIRE],'SYNTHESE CAMION'!$B$4:$B$171,T_TRAVEAUX[TRANSACTION],"SORTIE")</f>
        <v>0</v>
      </c>
      <c r="J99" s="54">
        <f>SUMIFS(T_TRAVEAUX[PRIX / U],T_TRAVEAUX[MOIS2],'SYNTHESE CAMION'!$D$3:$O$3,T_TRAVEAUX[DESTINATAIRE],'SYNTHESE CAMION'!$B$4:$B$171,T_TRAVEAUX[TRANSACTION],"SORTIE")</f>
        <v>0</v>
      </c>
      <c r="K99" s="54">
        <f>SUMIFS(T_TRAVEAUX[PRIX / U],T_TRAVEAUX[MOIS2],'SYNTHESE CAMION'!$D$3:$O$3,T_TRAVEAUX[DESTINATAIRE],'SYNTHESE CAMION'!$B$4:$B$171,T_TRAVEAUX[TRANSACTION],"SORTIE")</f>
        <v>0</v>
      </c>
      <c r="L99" s="54">
        <f>SUMIFS(T_TRAVEAUX[PRIX / U],T_TRAVEAUX[MOIS2],'SYNTHESE CAMION'!$D$3:$O$3,T_TRAVEAUX[DESTINATAIRE],'SYNTHESE CAMION'!$B$4:$B$171,T_TRAVEAUX[TRANSACTION],"SORTIE")</f>
        <v>0</v>
      </c>
      <c r="M99" s="54">
        <f>SUMIFS(T_TRAVEAUX[PRIX / U],T_TRAVEAUX[MOIS2],'SYNTHESE CAMION'!$D$3:$O$3,T_TRAVEAUX[DESTINATAIRE],'SYNTHESE CAMION'!$B$4:$B$171,T_TRAVEAUX[TRANSACTION],"SORTIE")</f>
        <v>0</v>
      </c>
      <c r="N99" s="54">
        <f>SUMIFS(T_TRAVEAUX[PRIX / U],T_TRAVEAUX[MOIS2],'SYNTHESE CAMION'!$D$3:$O$3,T_TRAVEAUX[DESTINATAIRE],'SYNTHESE CAMION'!$B$4:$B$171,T_TRAVEAUX[TRANSACTION],"SORTIE")</f>
        <v>285600</v>
      </c>
      <c r="O99" s="54">
        <f>SUMIFS(T_TRAVEAUX[PRIX / U],T_TRAVEAUX[MOIS2],'SYNTHESE CAMION'!$D$3:$O$3,T_TRAVEAUX[DESTINATAIRE],'SYNTHESE CAMION'!$B$4:$B$171,T_TRAVEAUX[TRANSACTION],"SORTIE")</f>
        <v>0</v>
      </c>
      <c r="P99" s="56">
        <f t="shared" si="1"/>
        <v>285600</v>
      </c>
    </row>
    <row r="100" spans="1:16" x14ac:dyDescent="0.2">
      <c r="A100" s="51">
        <v>97</v>
      </c>
      <c r="B100" s="62" t="s">
        <v>516</v>
      </c>
      <c r="C100" s="62" t="s">
        <v>1721</v>
      </c>
      <c r="D100" s="54">
        <f>SUMIFS(T_TRAVEAUX[PRIX / U],T_TRAVEAUX[MOIS2],'SYNTHESE CAMION'!$D$3:$O$3,T_TRAVEAUX[DESTINATAIRE],'SYNTHESE CAMION'!$B$4:$B$171,T_TRAVEAUX[TRANSACTION],"SORTIE")</f>
        <v>45000</v>
      </c>
      <c r="E100" s="54">
        <f>SUMIFS(T_TRAVEAUX[PRIX / U],T_TRAVEAUX[MOIS2],'SYNTHESE CAMION'!$D$3:$O$3,T_TRAVEAUX[DESTINATAIRE],'SYNTHESE CAMION'!$B$4:$B$171,T_TRAVEAUX[TRANSACTION],"SORTIE")</f>
        <v>0</v>
      </c>
      <c r="F100" s="54">
        <f>SUMIFS(T_TRAVEAUX[PRIX / U],T_TRAVEAUX[MOIS2],'SYNTHESE CAMION'!$D$3:$O$3,T_TRAVEAUX[DESTINATAIRE],'SYNTHESE CAMION'!$B$4:$B$171,T_TRAVEAUX[TRANSACTION],"SORTIE")</f>
        <v>0</v>
      </c>
      <c r="G100" s="54">
        <f>SUMIFS(T_TRAVEAUX[PRIX / U],T_TRAVEAUX[MOIS2],'SYNTHESE CAMION'!$D$3:$O$3,T_TRAVEAUX[DESTINATAIRE],'SYNTHESE CAMION'!$B$4:$B$171,T_TRAVEAUX[TRANSACTION],"SORTIE")</f>
        <v>0</v>
      </c>
      <c r="H100" s="54">
        <f>SUMIFS(T_TRAVEAUX[PRIX / U],T_TRAVEAUX[MOIS2],'SYNTHESE CAMION'!$D$3:$O$3,T_TRAVEAUX[DESTINATAIRE],'SYNTHESE CAMION'!$B$4:$B$171,T_TRAVEAUX[TRANSACTION],"SORTIE")</f>
        <v>0</v>
      </c>
      <c r="I100" s="54">
        <f>SUMIFS(T_TRAVEAUX[PRIX / U],T_TRAVEAUX[MOIS2],'SYNTHESE CAMION'!$D$3:$O$3,T_TRAVEAUX[DESTINATAIRE],'SYNTHESE CAMION'!$B$4:$B$171,T_TRAVEAUX[TRANSACTION],"SORTIE")</f>
        <v>0</v>
      </c>
      <c r="J100" s="54">
        <f>SUMIFS(T_TRAVEAUX[PRIX / U],T_TRAVEAUX[MOIS2],'SYNTHESE CAMION'!$D$3:$O$3,T_TRAVEAUX[DESTINATAIRE],'SYNTHESE CAMION'!$B$4:$B$171,T_TRAVEAUX[TRANSACTION],"SORTIE")</f>
        <v>0</v>
      </c>
      <c r="K100" s="54">
        <f>SUMIFS(T_TRAVEAUX[PRIX / U],T_TRAVEAUX[MOIS2],'SYNTHESE CAMION'!$D$3:$O$3,T_TRAVEAUX[DESTINATAIRE],'SYNTHESE CAMION'!$B$4:$B$171,T_TRAVEAUX[TRANSACTION],"SORTIE")</f>
        <v>0</v>
      </c>
      <c r="L100" s="54">
        <f>SUMIFS(T_TRAVEAUX[PRIX / U],T_TRAVEAUX[MOIS2],'SYNTHESE CAMION'!$D$3:$O$3,T_TRAVEAUX[DESTINATAIRE],'SYNTHESE CAMION'!$B$4:$B$171,T_TRAVEAUX[TRANSACTION],"SORTIE")</f>
        <v>0</v>
      </c>
      <c r="M100" s="54">
        <f>SUMIFS(T_TRAVEAUX[PRIX / U],T_TRAVEAUX[MOIS2],'SYNTHESE CAMION'!$D$3:$O$3,T_TRAVEAUX[DESTINATAIRE],'SYNTHESE CAMION'!$B$4:$B$171,T_TRAVEAUX[TRANSACTION],"SORTIE")</f>
        <v>0</v>
      </c>
      <c r="N100" s="54">
        <f>SUMIFS(T_TRAVEAUX[PRIX / U],T_TRAVEAUX[MOIS2],'SYNTHESE CAMION'!$D$3:$O$3,T_TRAVEAUX[DESTINATAIRE],'SYNTHESE CAMION'!$B$4:$B$171,T_TRAVEAUX[TRANSACTION],"SORTIE")</f>
        <v>0</v>
      </c>
      <c r="O100" s="54">
        <f>SUMIFS(T_TRAVEAUX[PRIX / U],T_TRAVEAUX[MOIS2],'SYNTHESE CAMION'!$D$3:$O$3,T_TRAVEAUX[DESTINATAIRE],'SYNTHESE CAMION'!$B$4:$B$171,T_TRAVEAUX[TRANSACTION],"SORTIE")</f>
        <v>0</v>
      </c>
      <c r="P100" s="56">
        <f t="shared" si="1"/>
        <v>45000</v>
      </c>
    </row>
    <row r="101" spans="1:16" x14ac:dyDescent="0.2">
      <c r="A101" s="57">
        <v>98</v>
      </c>
      <c r="B101" s="62" t="s">
        <v>374</v>
      </c>
      <c r="C101" s="62" t="s">
        <v>1721</v>
      </c>
      <c r="D101" s="54">
        <f>SUMIFS(T_TRAVEAUX[PRIX / U],T_TRAVEAUX[MOIS2],'SYNTHESE CAMION'!$D$3:$O$3,T_TRAVEAUX[DESTINATAIRE],'SYNTHESE CAMION'!$B$4:$B$171,T_TRAVEAUX[TRANSACTION],"SORTIE")</f>
        <v>0</v>
      </c>
      <c r="E101" s="54">
        <f>SUMIFS(T_TRAVEAUX[PRIX / U],T_TRAVEAUX[MOIS2],'SYNTHESE CAMION'!$D$3:$O$3,T_TRAVEAUX[DESTINATAIRE],'SYNTHESE CAMION'!$B$4:$B$171,T_TRAVEAUX[TRANSACTION],"SORTIE")</f>
        <v>0</v>
      </c>
      <c r="F101" s="54">
        <f>SUMIFS(T_TRAVEAUX[PRIX / U],T_TRAVEAUX[MOIS2],'SYNTHESE CAMION'!$D$3:$O$3,T_TRAVEAUX[DESTINATAIRE],'SYNTHESE CAMION'!$B$4:$B$171,T_TRAVEAUX[TRANSACTION],"SORTIE")</f>
        <v>0</v>
      </c>
      <c r="G101" s="54">
        <f>SUMIFS(T_TRAVEAUX[PRIX / U],T_TRAVEAUX[MOIS2],'SYNTHESE CAMION'!$D$3:$O$3,T_TRAVEAUX[DESTINATAIRE],'SYNTHESE CAMION'!$B$4:$B$171,T_TRAVEAUX[TRANSACTION],"SORTIE")</f>
        <v>0</v>
      </c>
      <c r="H101" s="54">
        <f>SUMIFS(T_TRAVEAUX[PRIX / U],T_TRAVEAUX[MOIS2],'SYNTHESE CAMION'!$D$3:$O$3,T_TRAVEAUX[DESTINATAIRE],'SYNTHESE CAMION'!$B$4:$B$171,T_TRAVEAUX[TRANSACTION],"SORTIE")</f>
        <v>0</v>
      </c>
      <c r="I101" s="54">
        <f>SUMIFS(T_TRAVEAUX[PRIX / U],T_TRAVEAUX[MOIS2],'SYNTHESE CAMION'!$D$3:$O$3,T_TRAVEAUX[DESTINATAIRE],'SYNTHESE CAMION'!$B$4:$B$171,T_TRAVEAUX[TRANSACTION],"SORTIE")</f>
        <v>0</v>
      </c>
      <c r="J101" s="54">
        <f>SUMIFS(T_TRAVEAUX[PRIX / U],T_TRAVEAUX[MOIS2],'SYNTHESE CAMION'!$D$3:$O$3,T_TRAVEAUX[DESTINATAIRE],'SYNTHESE CAMION'!$B$4:$B$171,T_TRAVEAUX[TRANSACTION],"SORTIE")</f>
        <v>40000</v>
      </c>
      <c r="K101" s="54">
        <f>SUMIFS(T_TRAVEAUX[PRIX / U],T_TRAVEAUX[MOIS2],'SYNTHESE CAMION'!$D$3:$O$3,T_TRAVEAUX[DESTINATAIRE],'SYNTHESE CAMION'!$B$4:$B$171,T_TRAVEAUX[TRANSACTION],"SORTIE")</f>
        <v>0</v>
      </c>
      <c r="L101" s="54">
        <f>SUMIFS(T_TRAVEAUX[PRIX / U],T_TRAVEAUX[MOIS2],'SYNTHESE CAMION'!$D$3:$O$3,T_TRAVEAUX[DESTINATAIRE],'SYNTHESE CAMION'!$B$4:$B$171,T_TRAVEAUX[TRANSACTION],"SORTIE")</f>
        <v>0</v>
      </c>
      <c r="M101" s="54">
        <f>SUMIFS(T_TRAVEAUX[PRIX / U],T_TRAVEAUX[MOIS2],'SYNTHESE CAMION'!$D$3:$O$3,T_TRAVEAUX[DESTINATAIRE],'SYNTHESE CAMION'!$B$4:$B$171,T_TRAVEAUX[TRANSACTION],"SORTIE")</f>
        <v>0</v>
      </c>
      <c r="N101" s="54">
        <f>SUMIFS(T_TRAVEAUX[PRIX / U],T_TRAVEAUX[MOIS2],'SYNTHESE CAMION'!$D$3:$O$3,T_TRAVEAUX[DESTINATAIRE],'SYNTHESE CAMION'!$B$4:$B$171,T_TRAVEAUX[TRANSACTION],"SORTIE")</f>
        <v>0</v>
      </c>
      <c r="O101" s="54">
        <f>SUMIFS(T_TRAVEAUX[PRIX / U],T_TRAVEAUX[MOIS2],'SYNTHESE CAMION'!$D$3:$O$3,T_TRAVEAUX[DESTINATAIRE],'SYNTHESE CAMION'!$B$4:$B$171,T_TRAVEAUX[TRANSACTION],"SORTIE")</f>
        <v>0</v>
      </c>
      <c r="P101" s="56">
        <f t="shared" si="1"/>
        <v>40000</v>
      </c>
    </row>
    <row r="102" spans="1:16" x14ac:dyDescent="0.2">
      <c r="A102" s="51">
        <v>99</v>
      </c>
      <c r="B102" s="59" t="s">
        <v>377</v>
      </c>
      <c r="C102" s="62" t="s">
        <v>1721</v>
      </c>
      <c r="D102" s="54">
        <f>SUMIFS(T_TRAVEAUX[PRIX / U],T_TRAVEAUX[MOIS2],'SYNTHESE CAMION'!$D$3:$O$3,T_TRAVEAUX[DESTINATAIRE],'SYNTHESE CAMION'!$B$4:$B$171,T_TRAVEAUX[TRANSACTION],"SORTIE")</f>
        <v>0</v>
      </c>
      <c r="E102" s="54">
        <f>SUMIFS(T_TRAVEAUX[PRIX / U],T_TRAVEAUX[MOIS2],'SYNTHESE CAMION'!$D$3:$O$3,T_TRAVEAUX[DESTINATAIRE],'SYNTHESE CAMION'!$B$4:$B$171,T_TRAVEAUX[TRANSACTION],"SORTIE")</f>
        <v>0</v>
      </c>
      <c r="F102" s="54">
        <f>SUMIFS(T_TRAVEAUX[PRIX / U],T_TRAVEAUX[MOIS2],'SYNTHESE CAMION'!$D$3:$O$3,T_TRAVEAUX[DESTINATAIRE],'SYNTHESE CAMION'!$B$4:$B$171,T_TRAVEAUX[TRANSACTION],"SORTIE")</f>
        <v>0</v>
      </c>
      <c r="G102" s="54">
        <f>SUMIFS(T_TRAVEAUX[PRIX / U],T_TRAVEAUX[MOIS2],'SYNTHESE CAMION'!$D$3:$O$3,T_TRAVEAUX[DESTINATAIRE],'SYNTHESE CAMION'!$B$4:$B$171,T_TRAVEAUX[TRANSACTION],"SORTIE")</f>
        <v>0</v>
      </c>
      <c r="H102" s="54">
        <f>SUMIFS(T_TRAVEAUX[PRIX / U],T_TRAVEAUX[MOIS2],'SYNTHESE CAMION'!$D$3:$O$3,T_TRAVEAUX[DESTINATAIRE],'SYNTHESE CAMION'!$B$4:$B$171,T_TRAVEAUX[TRANSACTION],"SORTIE")</f>
        <v>0</v>
      </c>
      <c r="I102" s="54">
        <f>SUMIFS(T_TRAVEAUX[PRIX / U],T_TRAVEAUX[MOIS2],'SYNTHESE CAMION'!$D$3:$O$3,T_TRAVEAUX[DESTINATAIRE],'SYNTHESE CAMION'!$B$4:$B$171,T_TRAVEAUX[TRANSACTION],"SORTIE")</f>
        <v>0</v>
      </c>
      <c r="J102" s="54">
        <f>SUMIFS(T_TRAVEAUX[PRIX / U],T_TRAVEAUX[MOIS2],'SYNTHESE CAMION'!$D$3:$O$3,T_TRAVEAUX[DESTINATAIRE],'SYNTHESE CAMION'!$B$4:$B$171,T_TRAVEAUX[TRANSACTION],"SORTIE")</f>
        <v>0</v>
      </c>
      <c r="K102" s="54">
        <f>SUMIFS(T_TRAVEAUX[PRIX / U],T_TRAVEAUX[MOIS2],'SYNTHESE CAMION'!$D$3:$O$3,T_TRAVEAUX[DESTINATAIRE],'SYNTHESE CAMION'!$B$4:$B$171,T_TRAVEAUX[TRANSACTION],"SORTIE")</f>
        <v>0</v>
      </c>
      <c r="L102" s="54">
        <f>SUMIFS(T_TRAVEAUX[PRIX / U],T_TRAVEAUX[MOIS2],'SYNTHESE CAMION'!$D$3:$O$3,T_TRAVEAUX[DESTINATAIRE],'SYNTHESE CAMION'!$B$4:$B$171,T_TRAVEAUX[TRANSACTION],"SORTIE")</f>
        <v>0</v>
      </c>
      <c r="M102" s="54">
        <f>SUMIFS(T_TRAVEAUX[PRIX / U],T_TRAVEAUX[MOIS2],'SYNTHESE CAMION'!$D$3:$O$3,T_TRAVEAUX[DESTINATAIRE],'SYNTHESE CAMION'!$B$4:$B$171,T_TRAVEAUX[TRANSACTION],"SORTIE")</f>
        <v>0</v>
      </c>
      <c r="N102" s="54">
        <f>SUMIFS(T_TRAVEAUX[PRIX / U],T_TRAVEAUX[MOIS2],'SYNTHESE CAMION'!$D$3:$O$3,T_TRAVEAUX[DESTINATAIRE],'SYNTHESE CAMION'!$B$4:$B$171,T_TRAVEAUX[TRANSACTION],"SORTIE")</f>
        <v>0</v>
      </c>
      <c r="O102" s="54">
        <f>SUMIFS(T_TRAVEAUX[PRIX / U],T_TRAVEAUX[MOIS2],'SYNTHESE CAMION'!$D$3:$O$3,T_TRAVEAUX[DESTINATAIRE],'SYNTHESE CAMION'!$B$4:$B$171,T_TRAVEAUX[TRANSACTION],"SORTIE")</f>
        <v>0</v>
      </c>
      <c r="P102" s="56">
        <f t="shared" si="1"/>
        <v>0</v>
      </c>
    </row>
    <row r="103" spans="1:16" x14ac:dyDescent="0.2">
      <c r="A103" s="57">
        <v>100</v>
      </c>
      <c r="B103" s="59" t="s">
        <v>433</v>
      </c>
      <c r="C103" s="62" t="s">
        <v>1721</v>
      </c>
      <c r="D103" s="54">
        <f>SUMIFS(T_TRAVEAUX[PRIX / U],T_TRAVEAUX[MOIS2],'SYNTHESE CAMION'!$D$3:$O$3,T_TRAVEAUX[DESTINATAIRE],'SYNTHESE CAMION'!$B$4:$B$171,T_TRAVEAUX[TRANSACTION],"SORTIE")</f>
        <v>0</v>
      </c>
      <c r="E103" s="54">
        <f>SUMIFS(T_TRAVEAUX[PRIX / U],T_TRAVEAUX[MOIS2],'SYNTHESE CAMION'!$D$3:$O$3,T_TRAVEAUX[DESTINATAIRE],'SYNTHESE CAMION'!$B$4:$B$171,T_TRAVEAUX[TRANSACTION],"SORTIE")</f>
        <v>0</v>
      </c>
      <c r="F103" s="54">
        <f>SUMIFS(T_TRAVEAUX[PRIX / U],T_TRAVEAUX[MOIS2],'SYNTHESE CAMION'!$D$3:$O$3,T_TRAVEAUX[DESTINATAIRE],'SYNTHESE CAMION'!$B$4:$B$171,T_TRAVEAUX[TRANSACTION],"SORTIE")</f>
        <v>0</v>
      </c>
      <c r="G103" s="54">
        <f>SUMIFS(T_TRAVEAUX[PRIX / U],T_TRAVEAUX[MOIS2],'SYNTHESE CAMION'!$D$3:$O$3,T_TRAVEAUX[DESTINATAIRE],'SYNTHESE CAMION'!$B$4:$B$171,T_TRAVEAUX[TRANSACTION],"SORTIE")</f>
        <v>0</v>
      </c>
      <c r="H103" s="54">
        <f>SUMIFS(T_TRAVEAUX[PRIX / U],T_TRAVEAUX[MOIS2],'SYNTHESE CAMION'!$D$3:$O$3,T_TRAVEAUX[DESTINATAIRE],'SYNTHESE CAMION'!$B$4:$B$171,T_TRAVEAUX[TRANSACTION],"SORTIE")</f>
        <v>0</v>
      </c>
      <c r="I103" s="54">
        <f>SUMIFS(T_TRAVEAUX[PRIX / U],T_TRAVEAUX[MOIS2],'SYNTHESE CAMION'!$D$3:$O$3,T_TRAVEAUX[DESTINATAIRE],'SYNTHESE CAMION'!$B$4:$B$171,T_TRAVEAUX[TRANSACTION],"SORTIE")</f>
        <v>0</v>
      </c>
      <c r="J103" s="54">
        <f>SUMIFS(T_TRAVEAUX[PRIX / U],T_TRAVEAUX[MOIS2],'SYNTHESE CAMION'!$D$3:$O$3,T_TRAVEAUX[DESTINATAIRE],'SYNTHESE CAMION'!$B$4:$B$171,T_TRAVEAUX[TRANSACTION],"SORTIE")</f>
        <v>0</v>
      </c>
      <c r="K103" s="54">
        <f>SUMIFS(T_TRAVEAUX[PRIX / U],T_TRAVEAUX[MOIS2],'SYNTHESE CAMION'!$D$3:$O$3,T_TRAVEAUX[DESTINATAIRE],'SYNTHESE CAMION'!$B$4:$B$171,T_TRAVEAUX[TRANSACTION],"SORTIE")</f>
        <v>0</v>
      </c>
      <c r="L103" s="54">
        <f>SUMIFS(T_TRAVEAUX[PRIX / U],T_TRAVEAUX[MOIS2],'SYNTHESE CAMION'!$D$3:$O$3,T_TRAVEAUX[DESTINATAIRE],'SYNTHESE CAMION'!$B$4:$B$171,T_TRAVEAUX[TRANSACTION],"SORTIE")</f>
        <v>0</v>
      </c>
      <c r="M103" s="54">
        <f>SUMIFS(T_TRAVEAUX[PRIX / U],T_TRAVEAUX[MOIS2],'SYNTHESE CAMION'!$D$3:$O$3,T_TRAVEAUX[DESTINATAIRE],'SYNTHESE CAMION'!$B$4:$B$171,T_TRAVEAUX[TRANSACTION],"SORTIE")</f>
        <v>0</v>
      </c>
      <c r="N103" s="54">
        <f>SUMIFS(T_TRAVEAUX[PRIX / U],T_TRAVEAUX[MOIS2],'SYNTHESE CAMION'!$D$3:$O$3,T_TRAVEAUX[DESTINATAIRE],'SYNTHESE CAMION'!$B$4:$B$171,T_TRAVEAUX[TRANSACTION],"SORTIE")</f>
        <v>0</v>
      </c>
      <c r="O103" s="54">
        <f>SUMIFS(T_TRAVEAUX[PRIX / U],T_TRAVEAUX[MOIS2],'SYNTHESE CAMION'!$D$3:$O$3,T_TRAVEAUX[DESTINATAIRE],'SYNTHESE CAMION'!$B$4:$B$171,T_TRAVEAUX[TRANSACTION],"SORTIE")</f>
        <v>0</v>
      </c>
      <c r="P103" s="56">
        <f t="shared" si="1"/>
        <v>0</v>
      </c>
    </row>
    <row r="104" spans="1:16" x14ac:dyDescent="0.2">
      <c r="A104" s="51">
        <v>101</v>
      </c>
      <c r="B104" s="59" t="s">
        <v>434</v>
      </c>
      <c r="C104" s="62" t="s">
        <v>1721</v>
      </c>
      <c r="D104" s="54">
        <f>SUMIFS(T_TRAVEAUX[PRIX / U],T_TRAVEAUX[MOIS2],'SYNTHESE CAMION'!$D$3:$O$3,T_TRAVEAUX[DESTINATAIRE],'SYNTHESE CAMION'!$B$4:$B$171,T_TRAVEAUX[TRANSACTION],"SORTIE")</f>
        <v>0</v>
      </c>
      <c r="E104" s="54">
        <f>SUMIFS(T_TRAVEAUX[PRIX / U],T_TRAVEAUX[MOIS2],'SYNTHESE CAMION'!$D$3:$O$3,T_TRAVEAUX[DESTINATAIRE],'SYNTHESE CAMION'!$B$4:$B$171,T_TRAVEAUX[TRANSACTION],"SORTIE")</f>
        <v>0</v>
      </c>
      <c r="F104" s="54">
        <f>SUMIFS(T_TRAVEAUX[PRIX / U],T_TRAVEAUX[MOIS2],'SYNTHESE CAMION'!$D$3:$O$3,T_TRAVEAUX[DESTINATAIRE],'SYNTHESE CAMION'!$B$4:$B$171,T_TRAVEAUX[TRANSACTION],"SORTIE")</f>
        <v>0</v>
      </c>
      <c r="G104" s="54">
        <f>SUMIFS(T_TRAVEAUX[PRIX / U],T_TRAVEAUX[MOIS2],'SYNTHESE CAMION'!$D$3:$O$3,T_TRAVEAUX[DESTINATAIRE],'SYNTHESE CAMION'!$B$4:$B$171,T_TRAVEAUX[TRANSACTION],"SORTIE")</f>
        <v>0</v>
      </c>
      <c r="H104" s="54">
        <f>SUMIFS(T_TRAVEAUX[PRIX / U],T_TRAVEAUX[MOIS2],'SYNTHESE CAMION'!$D$3:$O$3,T_TRAVEAUX[DESTINATAIRE],'SYNTHESE CAMION'!$B$4:$B$171,T_TRAVEAUX[TRANSACTION],"SORTIE")</f>
        <v>0</v>
      </c>
      <c r="I104" s="54">
        <f>SUMIFS(T_TRAVEAUX[PRIX / U],T_TRAVEAUX[MOIS2],'SYNTHESE CAMION'!$D$3:$O$3,T_TRAVEAUX[DESTINATAIRE],'SYNTHESE CAMION'!$B$4:$B$171,T_TRAVEAUX[TRANSACTION],"SORTIE")</f>
        <v>48000</v>
      </c>
      <c r="J104" s="54">
        <f>SUMIFS(T_TRAVEAUX[PRIX / U],T_TRAVEAUX[MOIS2],'SYNTHESE CAMION'!$D$3:$O$3,T_TRAVEAUX[DESTINATAIRE],'SYNTHESE CAMION'!$B$4:$B$171,T_TRAVEAUX[TRANSACTION],"SORTIE")</f>
        <v>0</v>
      </c>
      <c r="K104" s="54">
        <f>SUMIFS(T_TRAVEAUX[PRIX / U],T_TRAVEAUX[MOIS2],'SYNTHESE CAMION'!$D$3:$O$3,T_TRAVEAUX[DESTINATAIRE],'SYNTHESE CAMION'!$B$4:$B$171,T_TRAVEAUX[TRANSACTION],"SORTIE")</f>
        <v>165000</v>
      </c>
      <c r="L104" s="54">
        <f>SUMIFS(T_TRAVEAUX[PRIX / U],T_TRAVEAUX[MOIS2],'SYNTHESE CAMION'!$D$3:$O$3,T_TRAVEAUX[DESTINATAIRE],'SYNTHESE CAMION'!$B$4:$B$171,T_TRAVEAUX[TRANSACTION],"SORTIE")</f>
        <v>0</v>
      </c>
      <c r="M104" s="54">
        <f>SUMIFS(T_TRAVEAUX[PRIX / U],T_TRAVEAUX[MOIS2],'SYNTHESE CAMION'!$D$3:$O$3,T_TRAVEAUX[DESTINATAIRE],'SYNTHESE CAMION'!$B$4:$B$171,T_TRAVEAUX[TRANSACTION],"SORTIE")</f>
        <v>0</v>
      </c>
      <c r="N104" s="54">
        <f>SUMIFS(T_TRAVEAUX[PRIX / U],T_TRAVEAUX[MOIS2],'SYNTHESE CAMION'!$D$3:$O$3,T_TRAVEAUX[DESTINATAIRE],'SYNTHESE CAMION'!$B$4:$B$171,T_TRAVEAUX[TRANSACTION],"SORTIE")</f>
        <v>0</v>
      </c>
      <c r="O104" s="54">
        <f>SUMIFS(T_TRAVEAUX[PRIX / U],T_TRAVEAUX[MOIS2],'SYNTHESE CAMION'!$D$3:$O$3,T_TRAVEAUX[DESTINATAIRE],'SYNTHESE CAMION'!$B$4:$B$171,T_TRAVEAUX[TRANSACTION],"SORTIE")</f>
        <v>0</v>
      </c>
      <c r="P104" s="56">
        <f t="shared" si="1"/>
        <v>213000</v>
      </c>
    </row>
    <row r="105" spans="1:16" x14ac:dyDescent="0.2">
      <c r="A105" s="57">
        <v>102</v>
      </c>
      <c r="B105" s="59" t="s">
        <v>383</v>
      </c>
      <c r="C105" s="62" t="s">
        <v>1721</v>
      </c>
      <c r="D105" s="54">
        <f>SUMIFS(T_TRAVEAUX[PRIX / U],T_TRAVEAUX[MOIS2],'SYNTHESE CAMION'!$D$3:$O$3,T_TRAVEAUX[DESTINATAIRE],'SYNTHESE CAMION'!$B$4:$B$171,T_TRAVEAUX[TRANSACTION],"SORTIE")</f>
        <v>0</v>
      </c>
      <c r="E105" s="54">
        <f>SUMIFS(T_TRAVEAUX[PRIX / U],T_TRAVEAUX[MOIS2],'SYNTHESE CAMION'!$D$3:$O$3,T_TRAVEAUX[DESTINATAIRE],'SYNTHESE CAMION'!$B$4:$B$171,T_TRAVEAUX[TRANSACTION],"SORTIE")</f>
        <v>0</v>
      </c>
      <c r="F105" s="54">
        <f>SUMIFS(T_TRAVEAUX[PRIX / U],T_TRAVEAUX[MOIS2],'SYNTHESE CAMION'!$D$3:$O$3,T_TRAVEAUX[DESTINATAIRE],'SYNTHESE CAMION'!$B$4:$B$171,T_TRAVEAUX[TRANSACTION],"SORTIE")</f>
        <v>0</v>
      </c>
      <c r="G105" s="54">
        <f>SUMIFS(T_TRAVEAUX[PRIX / U],T_TRAVEAUX[MOIS2],'SYNTHESE CAMION'!$D$3:$O$3,T_TRAVEAUX[DESTINATAIRE],'SYNTHESE CAMION'!$B$4:$B$171,T_TRAVEAUX[TRANSACTION],"SORTIE")</f>
        <v>0</v>
      </c>
      <c r="H105" s="54">
        <f>SUMIFS(T_TRAVEAUX[PRIX / U],T_TRAVEAUX[MOIS2],'SYNTHESE CAMION'!$D$3:$O$3,T_TRAVEAUX[DESTINATAIRE],'SYNTHESE CAMION'!$B$4:$B$171,T_TRAVEAUX[TRANSACTION],"SORTIE")</f>
        <v>0</v>
      </c>
      <c r="I105" s="54">
        <f>SUMIFS(T_TRAVEAUX[PRIX / U],T_TRAVEAUX[MOIS2],'SYNTHESE CAMION'!$D$3:$O$3,T_TRAVEAUX[DESTINATAIRE],'SYNTHESE CAMION'!$B$4:$B$171,T_TRAVEAUX[TRANSACTION],"SORTIE")</f>
        <v>0</v>
      </c>
      <c r="J105" s="54">
        <f>SUMIFS(T_TRAVEAUX[PRIX / U],T_TRAVEAUX[MOIS2],'SYNTHESE CAMION'!$D$3:$O$3,T_TRAVEAUX[DESTINATAIRE],'SYNTHESE CAMION'!$B$4:$B$171,T_TRAVEAUX[TRANSACTION],"SORTIE")</f>
        <v>0</v>
      </c>
      <c r="K105" s="54">
        <f>SUMIFS(T_TRAVEAUX[PRIX / U],T_TRAVEAUX[MOIS2],'SYNTHESE CAMION'!$D$3:$O$3,T_TRAVEAUX[DESTINATAIRE],'SYNTHESE CAMION'!$B$4:$B$171,T_TRAVEAUX[TRANSACTION],"SORTIE")</f>
        <v>0</v>
      </c>
      <c r="L105" s="54">
        <f>SUMIFS(T_TRAVEAUX[PRIX / U],T_TRAVEAUX[MOIS2],'SYNTHESE CAMION'!$D$3:$O$3,T_TRAVEAUX[DESTINATAIRE],'SYNTHESE CAMION'!$B$4:$B$171,T_TRAVEAUX[TRANSACTION],"SORTIE")</f>
        <v>0</v>
      </c>
      <c r="M105" s="54">
        <f>SUMIFS(T_TRAVEAUX[PRIX / U],T_TRAVEAUX[MOIS2],'SYNTHESE CAMION'!$D$3:$O$3,T_TRAVEAUX[DESTINATAIRE],'SYNTHESE CAMION'!$B$4:$B$171,T_TRAVEAUX[TRANSACTION],"SORTIE")</f>
        <v>0</v>
      </c>
      <c r="N105" s="54">
        <f>SUMIFS(T_TRAVEAUX[PRIX / U],T_TRAVEAUX[MOIS2],'SYNTHESE CAMION'!$D$3:$O$3,T_TRAVEAUX[DESTINATAIRE],'SYNTHESE CAMION'!$B$4:$B$171,T_TRAVEAUX[TRANSACTION],"SORTIE")</f>
        <v>0</v>
      </c>
      <c r="O105" s="54">
        <f>SUMIFS(T_TRAVEAUX[PRIX / U],T_TRAVEAUX[MOIS2],'SYNTHESE CAMION'!$D$3:$O$3,T_TRAVEAUX[DESTINATAIRE],'SYNTHESE CAMION'!$B$4:$B$171,T_TRAVEAUX[TRANSACTION],"SORTIE")</f>
        <v>0</v>
      </c>
      <c r="P105" s="56">
        <f t="shared" si="1"/>
        <v>0</v>
      </c>
    </row>
    <row r="106" spans="1:16" x14ac:dyDescent="0.2">
      <c r="A106" s="51">
        <v>103</v>
      </c>
      <c r="B106" s="59" t="s">
        <v>158</v>
      </c>
      <c r="C106" s="62" t="s">
        <v>1721</v>
      </c>
      <c r="D106" s="54">
        <f>SUMIFS(T_TRAVEAUX[PRIX / U],T_TRAVEAUX[MOIS2],'SYNTHESE CAMION'!$D$3:$O$3,T_TRAVEAUX[DESTINATAIRE],'SYNTHESE CAMION'!$B$4:$B$171,T_TRAVEAUX[TRANSACTION],"SORTIE")</f>
        <v>0</v>
      </c>
      <c r="E106" s="54">
        <f>SUMIFS(T_TRAVEAUX[PRIX / U],T_TRAVEAUX[MOIS2],'SYNTHESE CAMION'!$D$3:$O$3,T_TRAVEAUX[DESTINATAIRE],'SYNTHESE CAMION'!$B$4:$B$171,T_TRAVEAUX[TRANSACTION],"SORTIE")</f>
        <v>0</v>
      </c>
      <c r="F106" s="54">
        <f>SUMIFS(T_TRAVEAUX[PRIX / U],T_TRAVEAUX[MOIS2],'SYNTHESE CAMION'!$D$3:$O$3,T_TRAVEAUX[DESTINATAIRE],'SYNTHESE CAMION'!$B$4:$B$171,T_TRAVEAUX[TRANSACTION],"SORTIE")</f>
        <v>0</v>
      </c>
      <c r="G106" s="54">
        <f>SUMIFS(T_TRAVEAUX[PRIX / U],T_TRAVEAUX[MOIS2],'SYNTHESE CAMION'!$D$3:$O$3,T_TRAVEAUX[DESTINATAIRE],'SYNTHESE CAMION'!$B$4:$B$171,T_TRAVEAUX[TRANSACTION],"SORTIE")</f>
        <v>0</v>
      </c>
      <c r="H106" s="54">
        <f>SUMIFS(T_TRAVEAUX[PRIX / U],T_TRAVEAUX[MOIS2],'SYNTHESE CAMION'!$D$3:$O$3,T_TRAVEAUX[DESTINATAIRE],'SYNTHESE CAMION'!$B$4:$B$171,T_TRAVEAUX[TRANSACTION],"SORTIE")</f>
        <v>0</v>
      </c>
      <c r="I106" s="54">
        <f>SUMIFS(T_TRAVEAUX[PRIX / U],T_TRAVEAUX[MOIS2],'SYNTHESE CAMION'!$D$3:$O$3,T_TRAVEAUX[DESTINATAIRE],'SYNTHESE CAMION'!$B$4:$B$171,T_TRAVEAUX[TRANSACTION],"SORTIE")</f>
        <v>0</v>
      </c>
      <c r="J106" s="54">
        <f>SUMIFS(T_TRAVEAUX[PRIX / U],T_TRAVEAUX[MOIS2],'SYNTHESE CAMION'!$D$3:$O$3,T_TRAVEAUX[DESTINATAIRE],'SYNTHESE CAMION'!$B$4:$B$171,T_TRAVEAUX[TRANSACTION],"SORTIE")</f>
        <v>0</v>
      </c>
      <c r="K106" s="54">
        <f>SUMIFS(T_TRAVEAUX[PRIX / U],T_TRAVEAUX[MOIS2],'SYNTHESE CAMION'!$D$3:$O$3,T_TRAVEAUX[DESTINATAIRE],'SYNTHESE CAMION'!$B$4:$B$171,T_TRAVEAUX[TRANSACTION],"SORTIE")</f>
        <v>0</v>
      </c>
      <c r="L106" s="54">
        <f>SUMIFS(T_TRAVEAUX[PRIX / U],T_TRAVEAUX[MOIS2],'SYNTHESE CAMION'!$D$3:$O$3,T_TRAVEAUX[DESTINATAIRE],'SYNTHESE CAMION'!$B$4:$B$171,T_TRAVEAUX[TRANSACTION],"SORTIE")</f>
        <v>1500</v>
      </c>
      <c r="M106" s="54">
        <f>SUMIFS(T_TRAVEAUX[PRIX / U],T_TRAVEAUX[MOIS2],'SYNTHESE CAMION'!$D$3:$O$3,T_TRAVEAUX[DESTINATAIRE],'SYNTHESE CAMION'!$B$4:$B$171,T_TRAVEAUX[TRANSACTION],"SORTIE")</f>
        <v>0</v>
      </c>
      <c r="N106" s="54">
        <f>SUMIFS(T_TRAVEAUX[PRIX / U],T_TRAVEAUX[MOIS2],'SYNTHESE CAMION'!$D$3:$O$3,T_TRAVEAUX[DESTINATAIRE],'SYNTHESE CAMION'!$B$4:$B$171,T_TRAVEAUX[TRANSACTION],"SORTIE")</f>
        <v>0</v>
      </c>
      <c r="O106" s="54">
        <f>SUMIFS(T_TRAVEAUX[PRIX / U],T_TRAVEAUX[MOIS2],'SYNTHESE CAMION'!$D$3:$O$3,T_TRAVEAUX[DESTINATAIRE],'SYNTHESE CAMION'!$B$4:$B$171,T_TRAVEAUX[TRANSACTION],"SORTIE")</f>
        <v>0</v>
      </c>
      <c r="P106" s="56">
        <f t="shared" si="1"/>
        <v>1500</v>
      </c>
    </row>
    <row r="107" spans="1:16" x14ac:dyDescent="0.2">
      <c r="A107" s="57">
        <v>104</v>
      </c>
      <c r="B107" s="59" t="s">
        <v>328</v>
      </c>
      <c r="C107" s="62" t="s">
        <v>1721</v>
      </c>
      <c r="D107" s="54">
        <f>SUMIFS(T_TRAVEAUX[PRIX / U],T_TRAVEAUX[MOIS2],'SYNTHESE CAMION'!$D$3:$O$3,T_TRAVEAUX[DESTINATAIRE],'SYNTHESE CAMION'!$B$4:$B$171,T_TRAVEAUX[TRANSACTION],"SORTIE")</f>
        <v>0</v>
      </c>
      <c r="E107" s="54">
        <f>SUMIFS(T_TRAVEAUX[PRIX / U],T_TRAVEAUX[MOIS2],'SYNTHESE CAMION'!$D$3:$O$3,T_TRAVEAUX[DESTINATAIRE],'SYNTHESE CAMION'!$B$4:$B$171,T_TRAVEAUX[TRANSACTION],"SORTIE")</f>
        <v>0</v>
      </c>
      <c r="F107" s="54">
        <f>SUMIFS(T_TRAVEAUX[PRIX / U],T_TRAVEAUX[MOIS2],'SYNTHESE CAMION'!$D$3:$O$3,T_TRAVEAUX[DESTINATAIRE],'SYNTHESE CAMION'!$B$4:$B$171,T_TRAVEAUX[TRANSACTION],"SORTIE")</f>
        <v>0</v>
      </c>
      <c r="G107" s="54">
        <f>SUMIFS(T_TRAVEAUX[PRIX / U],T_TRAVEAUX[MOIS2],'SYNTHESE CAMION'!$D$3:$O$3,T_TRAVEAUX[DESTINATAIRE],'SYNTHESE CAMION'!$B$4:$B$171,T_TRAVEAUX[TRANSACTION],"SORTIE")</f>
        <v>0</v>
      </c>
      <c r="H107" s="54">
        <f>SUMIFS(T_TRAVEAUX[PRIX / U],T_TRAVEAUX[MOIS2],'SYNTHESE CAMION'!$D$3:$O$3,T_TRAVEAUX[DESTINATAIRE],'SYNTHESE CAMION'!$B$4:$B$171,T_TRAVEAUX[TRANSACTION],"SORTIE")</f>
        <v>0</v>
      </c>
      <c r="I107" s="54">
        <f>SUMIFS(T_TRAVEAUX[PRIX / U],T_TRAVEAUX[MOIS2],'SYNTHESE CAMION'!$D$3:$O$3,T_TRAVEAUX[DESTINATAIRE],'SYNTHESE CAMION'!$B$4:$B$171,T_TRAVEAUX[TRANSACTION],"SORTIE")</f>
        <v>0</v>
      </c>
      <c r="J107" s="54">
        <f>SUMIFS(T_TRAVEAUX[PRIX / U],T_TRAVEAUX[MOIS2],'SYNTHESE CAMION'!$D$3:$O$3,T_TRAVEAUX[DESTINATAIRE],'SYNTHESE CAMION'!$B$4:$B$171,T_TRAVEAUX[TRANSACTION],"SORTIE")</f>
        <v>0</v>
      </c>
      <c r="K107" s="54">
        <f>SUMIFS(T_TRAVEAUX[PRIX / U],T_TRAVEAUX[MOIS2],'SYNTHESE CAMION'!$D$3:$O$3,T_TRAVEAUX[DESTINATAIRE],'SYNTHESE CAMION'!$B$4:$B$171,T_TRAVEAUX[TRANSACTION],"SORTIE")</f>
        <v>0</v>
      </c>
      <c r="L107" s="54">
        <f>SUMIFS(T_TRAVEAUX[PRIX / U],T_TRAVEAUX[MOIS2],'SYNTHESE CAMION'!$D$3:$O$3,T_TRAVEAUX[DESTINATAIRE],'SYNTHESE CAMION'!$B$4:$B$171,T_TRAVEAUX[TRANSACTION],"SORTIE")</f>
        <v>0</v>
      </c>
      <c r="M107" s="54">
        <f>SUMIFS(T_TRAVEAUX[PRIX / U],T_TRAVEAUX[MOIS2],'SYNTHESE CAMION'!$D$3:$O$3,T_TRAVEAUX[DESTINATAIRE],'SYNTHESE CAMION'!$B$4:$B$171,T_TRAVEAUX[TRANSACTION],"SORTIE")</f>
        <v>0</v>
      </c>
      <c r="N107" s="54">
        <f>SUMIFS(T_TRAVEAUX[PRIX / U],T_TRAVEAUX[MOIS2],'SYNTHESE CAMION'!$D$3:$O$3,T_TRAVEAUX[DESTINATAIRE],'SYNTHESE CAMION'!$B$4:$B$171,T_TRAVEAUX[TRANSACTION],"SORTIE")</f>
        <v>0</v>
      </c>
      <c r="O107" s="54">
        <f>SUMIFS(T_TRAVEAUX[PRIX / U],T_TRAVEAUX[MOIS2],'SYNTHESE CAMION'!$D$3:$O$3,T_TRAVEAUX[DESTINATAIRE],'SYNTHESE CAMION'!$B$4:$B$171,T_TRAVEAUX[TRANSACTION],"SORTIE")</f>
        <v>0</v>
      </c>
      <c r="P107" s="56">
        <f t="shared" si="1"/>
        <v>0</v>
      </c>
    </row>
    <row r="108" spans="1:16" x14ac:dyDescent="0.2">
      <c r="A108" s="51">
        <v>105</v>
      </c>
      <c r="B108" s="59" t="s">
        <v>204</v>
      </c>
      <c r="C108" s="62" t="s">
        <v>1718</v>
      </c>
      <c r="D108" s="54">
        <f>SUMIFS(T_TRAVEAUX[PRIX / U],T_TRAVEAUX[MOIS2],'SYNTHESE CAMION'!$D$3:$O$3,T_TRAVEAUX[DESTINATAIRE],'SYNTHESE CAMION'!$B$4:$B$171,T_TRAVEAUX[TRANSACTION],"SORTIE")</f>
        <v>0</v>
      </c>
      <c r="E108" s="54">
        <f>SUMIFS(T_TRAVEAUX[PRIX / U],T_TRAVEAUX[MOIS2],'SYNTHESE CAMION'!$D$3:$O$3,T_TRAVEAUX[DESTINATAIRE],'SYNTHESE CAMION'!$B$4:$B$171,T_TRAVEAUX[TRANSACTION],"SORTIE")</f>
        <v>0</v>
      </c>
      <c r="F108" s="54">
        <f>SUMIFS(T_TRAVEAUX[PRIX / U],T_TRAVEAUX[MOIS2],'SYNTHESE CAMION'!$D$3:$O$3,T_TRAVEAUX[DESTINATAIRE],'SYNTHESE CAMION'!$B$4:$B$171,T_TRAVEAUX[TRANSACTION],"SORTIE")</f>
        <v>0</v>
      </c>
      <c r="G108" s="54">
        <f>SUMIFS(T_TRAVEAUX[PRIX / U],T_TRAVEAUX[MOIS2],'SYNTHESE CAMION'!$D$3:$O$3,T_TRAVEAUX[DESTINATAIRE],'SYNTHESE CAMION'!$B$4:$B$171,T_TRAVEAUX[TRANSACTION],"SORTIE")</f>
        <v>0</v>
      </c>
      <c r="H108" s="54">
        <f>SUMIFS(T_TRAVEAUX[PRIX / U],T_TRAVEAUX[MOIS2],'SYNTHESE CAMION'!$D$3:$O$3,T_TRAVEAUX[DESTINATAIRE],'SYNTHESE CAMION'!$B$4:$B$171,T_TRAVEAUX[TRANSACTION],"SORTIE")</f>
        <v>0</v>
      </c>
      <c r="I108" s="54">
        <f>SUMIFS(T_TRAVEAUX[PRIX / U],T_TRAVEAUX[MOIS2],'SYNTHESE CAMION'!$D$3:$O$3,T_TRAVEAUX[DESTINATAIRE],'SYNTHESE CAMION'!$B$4:$B$171,T_TRAVEAUX[TRANSACTION],"SORTIE")</f>
        <v>0</v>
      </c>
      <c r="J108" s="54">
        <f>SUMIFS(T_TRAVEAUX[PRIX / U],T_TRAVEAUX[MOIS2],'SYNTHESE CAMION'!$D$3:$O$3,T_TRAVEAUX[DESTINATAIRE],'SYNTHESE CAMION'!$B$4:$B$171,T_TRAVEAUX[TRANSACTION],"SORTIE")</f>
        <v>0</v>
      </c>
      <c r="K108" s="54">
        <f>SUMIFS(T_TRAVEAUX[PRIX / U],T_TRAVEAUX[MOIS2],'SYNTHESE CAMION'!$D$3:$O$3,T_TRAVEAUX[DESTINATAIRE],'SYNTHESE CAMION'!$B$4:$B$171,T_TRAVEAUX[TRANSACTION],"SORTIE")</f>
        <v>0</v>
      </c>
      <c r="L108" s="54">
        <f>SUMIFS(T_TRAVEAUX[PRIX / U],T_TRAVEAUX[MOIS2],'SYNTHESE CAMION'!$D$3:$O$3,T_TRAVEAUX[DESTINATAIRE],'SYNTHESE CAMION'!$B$4:$B$171,T_TRAVEAUX[TRANSACTION],"SORTIE")</f>
        <v>0</v>
      </c>
      <c r="M108" s="54">
        <f>SUMIFS(T_TRAVEAUX[PRIX / U],T_TRAVEAUX[MOIS2],'SYNTHESE CAMION'!$D$3:$O$3,T_TRAVEAUX[DESTINATAIRE],'SYNTHESE CAMION'!$B$4:$B$171,T_TRAVEAUX[TRANSACTION],"SORTIE")</f>
        <v>0</v>
      </c>
      <c r="N108" s="54">
        <f>SUMIFS(T_TRAVEAUX[PRIX / U],T_TRAVEAUX[MOIS2],'SYNTHESE CAMION'!$D$3:$O$3,T_TRAVEAUX[DESTINATAIRE],'SYNTHESE CAMION'!$B$4:$B$171,T_TRAVEAUX[TRANSACTION],"SORTIE")</f>
        <v>0</v>
      </c>
      <c r="O108" s="54">
        <f>SUMIFS(T_TRAVEAUX[PRIX / U],T_TRAVEAUX[MOIS2],'SYNTHESE CAMION'!$D$3:$O$3,T_TRAVEAUX[DESTINATAIRE],'SYNTHESE CAMION'!$B$4:$B$171,T_TRAVEAUX[TRANSACTION],"SORTIE")</f>
        <v>0</v>
      </c>
      <c r="P108" s="56">
        <f t="shared" si="1"/>
        <v>0</v>
      </c>
    </row>
    <row r="109" spans="1:16" x14ac:dyDescent="0.2">
      <c r="A109" s="57">
        <v>106</v>
      </c>
      <c r="B109" s="59" t="s">
        <v>201</v>
      </c>
      <c r="C109" s="62" t="s">
        <v>1718</v>
      </c>
      <c r="D109" s="54">
        <f>SUMIFS(T_TRAVEAUX[PRIX / U],T_TRAVEAUX[MOIS2],'SYNTHESE CAMION'!$D$3:$O$3,T_TRAVEAUX[DESTINATAIRE],'SYNTHESE CAMION'!$B$4:$B$171,T_TRAVEAUX[TRANSACTION],"SORTIE")</f>
        <v>0</v>
      </c>
      <c r="E109" s="54">
        <f>SUMIFS(T_TRAVEAUX[PRIX / U],T_TRAVEAUX[MOIS2],'SYNTHESE CAMION'!$D$3:$O$3,T_TRAVEAUX[DESTINATAIRE],'SYNTHESE CAMION'!$B$4:$B$171,T_TRAVEAUX[TRANSACTION],"SORTIE")</f>
        <v>0</v>
      </c>
      <c r="F109" s="54">
        <f>SUMIFS(T_TRAVEAUX[PRIX / U],T_TRAVEAUX[MOIS2],'SYNTHESE CAMION'!$D$3:$O$3,T_TRAVEAUX[DESTINATAIRE],'SYNTHESE CAMION'!$B$4:$B$171,T_TRAVEAUX[TRANSACTION],"SORTIE")</f>
        <v>0</v>
      </c>
      <c r="G109" s="54">
        <f>SUMIFS(T_TRAVEAUX[PRIX / U],T_TRAVEAUX[MOIS2],'SYNTHESE CAMION'!$D$3:$O$3,T_TRAVEAUX[DESTINATAIRE],'SYNTHESE CAMION'!$B$4:$B$171,T_TRAVEAUX[TRANSACTION],"SORTIE")</f>
        <v>0</v>
      </c>
      <c r="H109" s="54">
        <f>SUMIFS(T_TRAVEAUX[PRIX / U],T_TRAVEAUX[MOIS2],'SYNTHESE CAMION'!$D$3:$O$3,T_TRAVEAUX[DESTINATAIRE],'SYNTHESE CAMION'!$B$4:$B$171,T_TRAVEAUX[TRANSACTION],"SORTIE")</f>
        <v>0</v>
      </c>
      <c r="I109" s="54">
        <f>SUMIFS(T_TRAVEAUX[PRIX / U],T_TRAVEAUX[MOIS2],'SYNTHESE CAMION'!$D$3:$O$3,T_TRAVEAUX[DESTINATAIRE],'SYNTHESE CAMION'!$B$4:$B$171,T_TRAVEAUX[TRANSACTION],"SORTIE")</f>
        <v>0</v>
      </c>
      <c r="J109" s="54">
        <f>SUMIFS(T_TRAVEAUX[PRIX / U],T_TRAVEAUX[MOIS2],'SYNTHESE CAMION'!$D$3:$O$3,T_TRAVEAUX[DESTINATAIRE],'SYNTHESE CAMION'!$B$4:$B$171,T_TRAVEAUX[TRANSACTION],"SORTIE")</f>
        <v>0</v>
      </c>
      <c r="K109" s="54">
        <f>SUMIFS(T_TRAVEAUX[PRIX / U],T_TRAVEAUX[MOIS2],'SYNTHESE CAMION'!$D$3:$O$3,T_TRAVEAUX[DESTINATAIRE],'SYNTHESE CAMION'!$B$4:$B$171,T_TRAVEAUX[TRANSACTION],"SORTIE")</f>
        <v>0</v>
      </c>
      <c r="L109" s="54">
        <f>SUMIFS(T_TRAVEAUX[PRIX / U],T_TRAVEAUX[MOIS2],'SYNTHESE CAMION'!$D$3:$O$3,T_TRAVEAUX[DESTINATAIRE],'SYNTHESE CAMION'!$B$4:$B$171,T_TRAVEAUX[TRANSACTION],"SORTIE")</f>
        <v>0</v>
      </c>
      <c r="M109" s="54">
        <f>SUMIFS(T_TRAVEAUX[PRIX / U],T_TRAVEAUX[MOIS2],'SYNTHESE CAMION'!$D$3:$O$3,T_TRAVEAUX[DESTINATAIRE],'SYNTHESE CAMION'!$B$4:$B$171,T_TRAVEAUX[TRANSACTION],"SORTIE")</f>
        <v>0</v>
      </c>
      <c r="N109" s="54">
        <f>SUMIFS(T_TRAVEAUX[PRIX / U],T_TRAVEAUX[MOIS2],'SYNTHESE CAMION'!$D$3:$O$3,T_TRAVEAUX[DESTINATAIRE],'SYNTHESE CAMION'!$B$4:$B$171,T_TRAVEAUX[TRANSACTION],"SORTIE")</f>
        <v>0</v>
      </c>
      <c r="O109" s="54">
        <f>SUMIFS(T_TRAVEAUX[PRIX / U],T_TRAVEAUX[MOIS2],'SYNTHESE CAMION'!$D$3:$O$3,T_TRAVEAUX[DESTINATAIRE],'SYNTHESE CAMION'!$B$4:$B$171,T_TRAVEAUX[TRANSACTION],"SORTIE")</f>
        <v>0</v>
      </c>
      <c r="P109" s="56">
        <f t="shared" si="1"/>
        <v>0</v>
      </c>
    </row>
    <row r="110" spans="1:16" x14ac:dyDescent="0.2">
      <c r="A110" s="51">
        <v>107</v>
      </c>
      <c r="B110" s="59" t="s">
        <v>138</v>
      </c>
      <c r="C110" s="62" t="s">
        <v>1721</v>
      </c>
      <c r="D110" s="54">
        <f>SUMIFS(T_TRAVEAUX[PRIX / U],T_TRAVEAUX[MOIS2],'SYNTHESE CAMION'!$D$3:$O$3,T_TRAVEAUX[DESTINATAIRE],'SYNTHESE CAMION'!$B$4:$B$171,T_TRAVEAUX[TRANSACTION],"SORTIE")</f>
        <v>2000</v>
      </c>
      <c r="E110" s="54">
        <f>SUMIFS(T_TRAVEAUX[PRIX / U],T_TRAVEAUX[MOIS2],'SYNTHESE CAMION'!$D$3:$O$3,T_TRAVEAUX[DESTINATAIRE],'SYNTHESE CAMION'!$B$4:$B$171,T_TRAVEAUX[TRANSACTION],"SORTIE")</f>
        <v>0</v>
      </c>
      <c r="F110" s="54">
        <f>SUMIFS(T_TRAVEAUX[PRIX / U],T_TRAVEAUX[MOIS2],'SYNTHESE CAMION'!$D$3:$O$3,T_TRAVEAUX[DESTINATAIRE],'SYNTHESE CAMION'!$B$4:$B$171,T_TRAVEAUX[TRANSACTION],"SORTIE")</f>
        <v>0</v>
      </c>
      <c r="G110" s="54">
        <f>SUMIFS(T_TRAVEAUX[PRIX / U],T_TRAVEAUX[MOIS2],'SYNTHESE CAMION'!$D$3:$O$3,T_TRAVEAUX[DESTINATAIRE],'SYNTHESE CAMION'!$B$4:$B$171,T_TRAVEAUX[TRANSACTION],"SORTIE")</f>
        <v>0</v>
      </c>
      <c r="H110" s="54">
        <f>SUMIFS(T_TRAVEAUX[PRIX / U],T_TRAVEAUX[MOIS2],'SYNTHESE CAMION'!$D$3:$O$3,T_TRAVEAUX[DESTINATAIRE],'SYNTHESE CAMION'!$B$4:$B$171,T_TRAVEAUX[TRANSACTION],"SORTIE")</f>
        <v>0</v>
      </c>
      <c r="I110" s="54">
        <f>SUMIFS(T_TRAVEAUX[PRIX / U],T_TRAVEAUX[MOIS2],'SYNTHESE CAMION'!$D$3:$O$3,T_TRAVEAUX[DESTINATAIRE],'SYNTHESE CAMION'!$B$4:$B$171,T_TRAVEAUX[TRANSACTION],"SORTIE")</f>
        <v>24000</v>
      </c>
      <c r="J110" s="54">
        <f>SUMIFS(T_TRAVEAUX[PRIX / U],T_TRAVEAUX[MOIS2],'SYNTHESE CAMION'!$D$3:$O$3,T_TRAVEAUX[DESTINATAIRE],'SYNTHESE CAMION'!$B$4:$B$171,T_TRAVEAUX[TRANSACTION],"SORTIE")</f>
        <v>0</v>
      </c>
      <c r="K110" s="54">
        <f>SUMIFS(T_TRAVEAUX[PRIX / U],T_TRAVEAUX[MOIS2],'SYNTHESE CAMION'!$D$3:$O$3,T_TRAVEAUX[DESTINATAIRE],'SYNTHESE CAMION'!$B$4:$B$171,T_TRAVEAUX[TRANSACTION],"SORTIE")</f>
        <v>0</v>
      </c>
      <c r="L110" s="54">
        <f>SUMIFS(T_TRAVEAUX[PRIX / U],T_TRAVEAUX[MOIS2],'SYNTHESE CAMION'!$D$3:$O$3,T_TRAVEAUX[DESTINATAIRE],'SYNTHESE CAMION'!$B$4:$B$171,T_TRAVEAUX[TRANSACTION],"SORTIE")</f>
        <v>10000</v>
      </c>
      <c r="M110" s="54">
        <f>SUMIFS(T_TRAVEAUX[PRIX / U],T_TRAVEAUX[MOIS2],'SYNTHESE CAMION'!$D$3:$O$3,T_TRAVEAUX[DESTINATAIRE],'SYNTHESE CAMION'!$B$4:$B$171,T_TRAVEAUX[TRANSACTION],"SORTIE")</f>
        <v>0</v>
      </c>
      <c r="N110" s="54">
        <f>SUMIFS(T_TRAVEAUX[PRIX / U],T_TRAVEAUX[MOIS2],'SYNTHESE CAMION'!$D$3:$O$3,T_TRAVEAUX[DESTINATAIRE],'SYNTHESE CAMION'!$B$4:$B$171,T_TRAVEAUX[TRANSACTION],"SORTIE")</f>
        <v>0</v>
      </c>
      <c r="O110" s="54">
        <f>SUMIFS(T_TRAVEAUX[PRIX / U],T_TRAVEAUX[MOIS2],'SYNTHESE CAMION'!$D$3:$O$3,T_TRAVEAUX[DESTINATAIRE],'SYNTHESE CAMION'!$B$4:$B$171,T_TRAVEAUX[TRANSACTION],"SORTIE")</f>
        <v>0</v>
      </c>
      <c r="P110" s="56">
        <f t="shared" si="1"/>
        <v>36000</v>
      </c>
    </row>
    <row r="111" spans="1:16" x14ac:dyDescent="0.2">
      <c r="A111" s="57">
        <v>108</v>
      </c>
      <c r="B111" s="59" t="s">
        <v>569</v>
      </c>
      <c r="C111" s="61" t="s">
        <v>1718</v>
      </c>
      <c r="D111" s="54">
        <f>SUMIFS(T_TRAVEAUX[PRIX / U],T_TRAVEAUX[MOIS2],'SYNTHESE CAMION'!$D$3:$O$3,T_TRAVEAUX[DESTINATAIRE],'SYNTHESE CAMION'!$B$4:$B$171,T_TRAVEAUX[TRANSACTION],"SORTIE")</f>
        <v>0</v>
      </c>
      <c r="E111" s="54">
        <f>SUMIFS(T_TRAVEAUX[PRIX / U],T_TRAVEAUX[MOIS2],'SYNTHESE CAMION'!$D$3:$O$3,T_TRAVEAUX[DESTINATAIRE],'SYNTHESE CAMION'!$B$4:$B$171,T_TRAVEAUX[TRANSACTION],"SORTIE")</f>
        <v>0</v>
      </c>
      <c r="F111" s="54">
        <f>SUMIFS(T_TRAVEAUX[PRIX / U],T_TRAVEAUX[MOIS2],'SYNTHESE CAMION'!$D$3:$O$3,T_TRAVEAUX[DESTINATAIRE],'SYNTHESE CAMION'!$B$4:$B$171,T_TRAVEAUX[TRANSACTION],"SORTIE")</f>
        <v>0</v>
      </c>
      <c r="G111" s="54">
        <f>SUMIFS(T_TRAVEAUX[PRIX / U],T_TRAVEAUX[MOIS2],'SYNTHESE CAMION'!$D$3:$O$3,T_TRAVEAUX[DESTINATAIRE],'SYNTHESE CAMION'!$B$4:$B$171,T_TRAVEAUX[TRANSACTION],"SORTIE")</f>
        <v>0</v>
      </c>
      <c r="H111" s="54">
        <f>SUMIFS(T_TRAVEAUX[PRIX / U],T_TRAVEAUX[MOIS2],'SYNTHESE CAMION'!$D$3:$O$3,T_TRAVEAUX[DESTINATAIRE],'SYNTHESE CAMION'!$B$4:$B$171,T_TRAVEAUX[TRANSACTION],"SORTIE")</f>
        <v>0</v>
      </c>
      <c r="I111" s="54">
        <f>SUMIFS(T_TRAVEAUX[PRIX / U],T_TRAVEAUX[MOIS2],'SYNTHESE CAMION'!$D$3:$O$3,T_TRAVEAUX[DESTINATAIRE],'SYNTHESE CAMION'!$B$4:$B$171,T_TRAVEAUX[TRANSACTION],"SORTIE")</f>
        <v>0</v>
      </c>
      <c r="J111" s="54">
        <f>SUMIFS(T_TRAVEAUX[PRIX / U],T_TRAVEAUX[MOIS2],'SYNTHESE CAMION'!$D$3:$O$3,T_TRAVEAUX[DESTINATAIRE],'SYNTHESE CAMION'!$B$4:$B$171,T_TRAVEAUX[TRANSACTION],"SORTIE")</f>
        <v>0</v>
      </c>
      <c r="K111" s="54">
        <f>SUMIFS(T_TRAVEAUX[PRIX / U],T_TRAVEAUX[MOIS2],'SYNTHESE CAMION'!$D$3:$O$3,T_TRAVEAUX[DESTINATAIRE],'SYNTHESE CAMION'!$B$4:$B$171,T_TRAVEAUX[TRANSACTION],"SORTIE")</f>
        <v>0</v>
      </c>
      <c r="L111" s="54">
        <f>SUMIFS(T_TRAVEAUX[PRIX / U],T_TRAVEAUX[MOIS2],'SYNTHESE CAMION'!$D$3:$O$3,T_TRAVEAUX[DESTINATAIRE],'SYNTHESE CAMION'!$B$4:$B$171,T_TRAVEAUX[TRANSACTION],"SORTIE")</f>
        <v>0</v>
      </c>
      <c r="M111" s="54">
        <f>SUMIFS(T_TRAVEAUX[PRIX / U],T_TRAVEAUX[MOIS2],'SYNTHESE CAMION'!$D$3:$O$3,T_TRAVEAUX[DESTINATAIRE],'SYNTHESE CAMION'!$B$4:$B$171,T_TRAVEAUX[TRANSACTION],"SORTIE")</f>
        <v>0</v>
      </c>
      <c r="N111" s="54">
        <f>SUMIFS(T_TRAVEAUX[PRIX / U],T_TRAVEAUX[MOIS2],'SYNTHESE CAMION'!$D$3:$O$3,T_TRAVEAUX[DESTINATAIRE],'SYNTHESE CAMION'!$B$4:$B$171,T_TRAVEAUX[TRANSACTION],"SORTIE")</f>
        <v>0</v>
      </c>
      <c r="O111" s="54">
        <f>SUMIFS(T_TRAVEAUX[PRIX / U],T_TRAVEAUX[MOIS2],'SYNTHESE CAMION'!$D$3:$O$3,T_TRAVEAUX[DESTINATAIRE],'SYNTHESE CAMION'!$B$4:$B$171,T_TRAVEAUX[TRANSACTION],"SORTIE")</f>
        <v>0</v>
      </c>
      <c r="P111" s="56">
        <f t="shared" si="1"/>
        <v>0</v>
      </c>
    </row>
    <row r="112" spans="1:16" x14ac:dyDescent="0.2">
      <c r="A112" s="51">
        <v>109</v>
      </c>
      <c r="B112" s="59" t="s">
        <v>233</v>
      </c>
      <c r="C112" s="61" t="s">
        <v>1718</v>
      </c>
      <c r="D112" s="54">
        <f>SUMIFS(T_TRAVEAUX[PRIX / U],T_TRAVEAUX[MOIS2],'SYNTHESE CAMION'!$D$3:$O$3,T_TRAVEAUX[DESTINATAIRE],'SYNTHESE CAMION'!$B$4:$B$171,T_TRAVEAUX[TRANSACTION],"SORTIE")</f>
        <v>0</v>
      </c>
      <c r="E112" s="54">
        <f>SUMIFS(T_TRAVEAUX[PRIX / U],T_TRAVEAUX[MOIS2],'SYNTHESE CAMION'!$D$3:$O$3,T_TRAVEAUX[DESTINATAIRE],'SYNTHESE CAMION'!$B$4:$B$171,T_TRAVEAUX[TRANSACTION],"SORTIE")</f>
        <v>0</v>
      </c>
      <c r="F112" s="54">
        <f>SUMIFS(T_TRAVEAUX[PRIX / U],T_TRAVEAUX[MOIS2],'SYNTHESE CAMION'!$D$3:$O$3,T_TRAVEAUX[DESTINATAIRE],'SYNTHESE CAMION'!$B$4:$B$171,T_TRAVEAUX[TRANSACTION],"SORTIE")</f>
        <v>0</v>
      </c>
      <c r="G112" s="54">
        <f>SUMIFS(T_TRAVEAUX[PRIX / U],T_TRAVEAUX[MOIS2],'SYNTHESE CAMION'!$D$3:$O$3,T_TRAVEAUX[DESTINATAIRE],'SYNTHESE CAMION'!$B$4:$B$171,T_TRAVEAUX[TRANSACTION],"SORTIE")</f>
        <v>0</v>
      </c>
      <c r="H112" s="54">
        <f>SUMIFS(T_TRAVEAUX[PRIX / U],T_TRAVEAUX[MOIS2],'SYNTHESE CAMION'!$D$3:$O$3,T_TRAVEAUX[DESTINATAIRE],'SYNTHESE CAMION'!$B$4:$B$171,T_TRAVEAUX[TRANSACTION],"SORTIE")</f>
        <v>0</v>
      </c>
      <c r="I112" s="54">
        <f>SUMIFS(T_TRAVEAUX[PRIX / U],T_TRAVEAUX[MOIS2],'SYNTHESE CAMION'!$D$3:$O$3,T_TRAVEAUX[DESTINATAIRE],'SYNTHESE CAMION'!$B$4:$B$171,T_TRAVEAUX[TRANSACTION],"SORTIE")</f>
        <v>0</v>
      </c>
      <c r="J112" s="54">
        <f>SUMIFS(T_TRAVEAUX[PRIX / U],T_TRAVEAUX[MOIS2],'SYNTHESE CAMION'!$D$3:$O$3,T_TRAVEAUX[DESTINATAIRE],'SYNTHESE CAMION'!$B$4:$B$171,T_TRAVEAUX[TRANSACTION],"SORTIE")</f>
        <v>0</v>
      </c>
      <c r="K112" s="54">
        <f>SUMIFS(T_TRAVEAUX[PRIX / U],T_TRAVEAUX[MOIS2],'SYNTHESE CAMION'!$D$3:$O$3,T_TRAVEAUX[DESTINATAIRE],'SYNTHESE CAMION'!$B$4:$B$171,T_TRAVEAUX[TRANSACTION],"SORTIE")</f>
        <v>0</v>
      </c>
      <c r="L112" s="54">
        <f>SUMIFS(T_TRAVEAUX[PRIX / U],T_TRAVEAUX[MOIS2],'SYNTHESE CAMION'!$D$3:$O$3,T_TRAVEAUX[DESTINATAIRE],'SYNTHESE CAMION'!$B$4:$B$171,T_TRAVEAUX[TRANSACTION],"SORTIE")</f>
        <v>0</v>
      </c>
      <c r="M112" s="54">
        <f>SUMIFS(T_TRAVEAUX[PRIX / U],T_TRAVEAUX[MOIS2],'SYNTHESE CAMION'!$D$3:$O$3,T_TRAVEAUX[DESTINATAIRE],'SYNTHESE CAMION'!$B$4:$B$171,T_TRAVEAUX[TRANSACTION],"SORTIE")</f>
        <v>0</v>
      </c>
      <c r="N112" s="54">
        <f>SUMIFS(T_TRAVEAUX[PRIX / U],T_TRAVEAUX[MOIS2],'SYNTHESE CAMION'!$D$3:$O$3,T_TRAVEAUX[DESTINATAIRE],'SYNTHESE CAMION'!$B$4:$B$171,T_TRAVEAUX[TRANSACTION],"SORTIE")</f>
        <v>0</v>
      </c>
      <c r="O112" s="54">
        <f>SUMIFS(T_TRAVEAUX[PRIX / U],T_TRAVEAUX[MOIS2],'SYNTHESE CAMION'!$D$3:$O$3,T_TRAVEAUX[DESTINATAIRE],'SYNTHESE CAMION'!$B$4:$B$171,T_TRAVEAUX[TRANSACTION],"SORTIE")</f>
        <v>0</v>
      </c>
      <c r="P112" s="56">
        <f t="shared" si="1"/>
        <v>0</v>
      </c>
    </row>
    <row r="113" spans="1:16" x14ac:dyDescent="0.2">
      <c r="A113" s="57">
        <v>110</v>
      </c>
      <c r="B113" s="59" t="s">
        <v>455</v>
      </c>
      <c r="C113" s="61" t="s">
        <v>1718</v>
      </c>
      <c r="D113" s="54">
        <f>SUMIFS(T_TRAVEAUX[PRIX / U],T_TRAVEAUX[MOIS2],'SYNTHESE CAMION'!$D$3:$O$3,T_TRAVEAUX[DESTINATAIRE],'SYNTHESE CAMION'!$B$4:$B$171,T_TRAVEAUX[TRANSACTION],"SORTIE")</f>
        <v>0</v>
      </c>
      <c r="E113" s="54">
        <f>SUMIFS(T_TRAVEAUX[PRIX / U],T_TRAVEAUX[MOIS2],'SYNTHESE CAMION'!$D$3:$O$3,T_TRAVEAUX[DESTINATAIRE],'SYNTHESE CAMION'!$B$4:$B$171,T_TRAVEAUX[TRANSACTION],"SORTIE")</f>
        <v>0</v>
      </c>
      <c r="F113" s="54">
        <f>SUMIFS(T_TRAVEAUX[PRIX / U],T_TRAVEAUX[MOIS2],'SYNTHESE CAMION'!$D$3:$O$3,T_TRAVEAUX[DESTINATAIRE],'SYNTHESE CAMION'!$B$4:$B$171,T_TRAVEAUX[TRANSACTION],"SORTIE")</f>
        <v>0</v>
      </c>
      <c r="G113" s="54">
        <f>SUMIFS(T_TRAVEAUX[PRIX / U],T_TRAVEAUX[MOIS2],'SYNTHESE CAMION'!$D$3:$O$3,T_TRAVEAUX[DESTINATAIRE],'SYNTHESE CAMION'!$B$4:$B$171,T_TRAVEAUX[TRANSACTION],"SORTIE")</f>
        <v>0</v>
      </c>
      <c r="H113" s="54">
        <f>SUMIFS(T_TRAVEAUX[PRIX / U],T_TRAVEAUX[MOIS2],'SYNTHESE CAMION'!$D$3:$O$3,T_TRAVEAUX[DESTINATAIRE],'SYNTHESE CAMION'!$B$4:$B$171,T_TRAVEAUX[TRANSACTION],"SORTIE")</f>
        <v>0</v>
      </c>
      <c r="I113" s="54">
        <f>SUMIFS(T_TRAVEAUX[PRIX / U],T_TRAVEAUX[MOIS2],'SYNTHESE CAMION'!$D$3:$O$3,T_TRAVEAUX[DESTINATAIRE],'SYNTHESE CAMION'!$B$4:$B$171,T_TRAVEAUX[TRANSACTION],"SORTIE")</f>
        <v>0</v>
      </c>
      <c r="J113" s="54">
        <f>SUMIFS(T_TRAVEAUX[PRIX / U],T_TRAVEAUX[MOIS2],'SYNTHESE CAMION'!$D$3:$O$3,T_TRAVEAUX[DESTINATAIRE],'SYNTHESE CAMION'!$B$4:$B$171,T_TRAVEAUX[TRANSACTION],"SORTIE")</f>
        <v>0</v>
      </c>
      <c r="K113" s="54">
        <f>SUMIFS(T_TRAVEAUX[PRIX / U],T_TRAVEAUX[MOIS2],'SYNTHESE CAMION'!$D$3:$O$3,T_TRAVEAUX[DESTINATAIRE],'SYNTHESE CAMION'!$B$4:$B$171,T_TRAVEAUX[TRANSACTION],"SORTIE")</f>
        <v>0</v>
      </c>
      <c r="L113" s="54">
        <f>SUMIFS(T_TRAVEAUX[PRIX / U],T_TRAVEAUX[MOIS2],'SYNTHESE CAMION'!$D$3:$O$3,T_TRAVEAUX[DESTINATAIRE],'SYNTHESE CAMION'!$B$4:$B$171,T_TRAVEAUX[TRANSACTION],"SORTIE")</f>
        <v>0</v>
      </c>
      <c r="M113" s="54">
        <f>SUMIFS(T_TRAVEAUX[PRIX / U],T_TRAVEAUX[MOIS2],'SYNTHESE CAMION'!$D$3:$O$3,T_TRAVEAUX[DESTINATAIRE],'SYNTHESE CAMION'!$B$4:$B$171,T_TRAVEAUX[TRANSACTION],"SORTIE")</f>
        <v>0</v>
      </c>
      <c r="N113" s="54">
        <f>SUMIFS(T_TRAVEAUX[PRIX / U],T_TRAVEAUX[MOIS2],'SYNTHESE CAMION'!$D$3:$O$3,T_TRAVEAUX[DESTINATAIRE],'SYNTHESE CAMION'!$B$4:$B$171,T_TRAVEAUX[TRANSACTION],"SORTIE")</f>
        <v>0</v>
      </c>
      <c r="O113" s="54">
        <f>SUMIFS(T_TRAVEAUX[PRIX / U],T_TRAVEAUX[MOIS2],'SYNTHESE CAMION'!$D$3:$O$3,T_TRAVEAUX[DESTINATAIRE],'SYNTHESE CAMION'!$B$4:$B$171,T_TRAVEAUX[TRANSACTION],"SORTIE")</f>
        <v>0</v>
      </c>
      <c r="P113" s="56">
        <f t="shared" si="1"/>
        <v>0</v>
      </c>
    </row>
    <row r="114" spans="1:16" x14ac:dyDescent="0.2">
      <c r="A114" s="51">
        <v>111</v>
      </c>
      <c r="B114" s="59" t="s">
        <v>166</v>
      </c>
      <c r="C114" s="62" t="s">
        <v>1721</v>
      </c>
      <c r="D114" s="54">
        <f>SUMIFS(T_TRAVEAUX[PRIX / U],T_TRAVEAUX[MOIS2],'SYNTHESE CAMION'!$D$3:$O$3,T_TRAVEAUX[DESTINATAIRE],'SYNTHESE CAMION'!$B$4:$B$171,T_TRAVEAUX[TRANSACTION],"SORTIE")</f>
        <v>0</v>
      </c>
      <c r="E114" s="54">
        <f>SUMIFS(T_TRAVEAUX[PRIX / U],T_TRAVEAUX[MOIS2],'SYNTHESE CAMION'!$D$3:$O$3,T_TRAVEAUX[DESTINATAIRE],'SYNTHESE CAMION'!$B$4:$B$171,T_TRAVEAUX[TRANSACTION],"SORTIE")</f>
        <v>0</v>
      </c>
      <c r="F114" s="54">
        <f>SUMIFS(T_TRAVEAUX[PRIX / U],T_TRAVEAUX[MOIS2],'SYNTHESE CAMION'!$D$3:$O$3,T_TRAVEAUX[DESTINATAIRE],'SYNTHESE CAMION'!$B$4:$B$171,T_TRAVEAUX[TRANSACTION],"SORTIE")</f>
        <v>0</v>
      </c>
      <c r="G114" s="54">
        <f>SUMIFS(T_TRAVEAUX[PRIX / U],T_TRAVEAUX[MOIS2],'SYNTHESE CAMION'!$D$3:$O$3,T_TRAVEAUX[DESTINATAIRE],'SYNTHESE CAMION'!$B$4:$B$171,T_TRAVEAUX[TRANSACTION],"SORTIE")</f>
        <v>0</v>
      </c>
      <c r="H114" s="54">
        <f>SUMIFS(T_TRAVEAUX[PRIX / U],T_TRAVEAUX[MOIS2],'SYNTHESE CAMION'!$D$3:$O$3,T_TRAVEAUX[DESTINATAIRE],'SYNTHESE CAMION'!$B$4:$B$171,T_TRAVEAUX[TRANSACTION],"SORTIE")</f>
        <v>0</v>
      </c>
      <c r="I114" s="54">
        <f>SUMIFS(T_TRAVEAUX[PRIX / U],T_TRAVEAUX[MOIS2],'SYNTHESE CAMION'!$D$3:$O$3,T_TRAVEAUX[DESTINATAIRE],'SYNTHESE CAMION'!$B$4:$B$171,T_TRAVEAUX[TRANSACTION],"SORTIE")</f>
        <v>71850</v>
      </c>
      <c r="J114" s="54">
        <f>SUMIFS(T_TRAVEAUX[PRIX / U],T_TRAVEAUX[MOIS2],'SYNTHESE CAMION'!$D$3:$O$3,T_TRAVEAUX[DESTINATAIRE],'SYNTHESE CAMION'!$B$4:$B$171,T_TRAVEAUX[TRANSACTION],"SORTIE")</f>
        <v>25000</v>
      </c>
      <c r="K114" s="54">
        <f>SUMIFS(T_TRAVEAUX[PRIX / U],T_TRAVEAUX[MOIS2],'SYNTHESE CAMION'!$D$3:$O$3,T_TRAVEAUX[DESTINATAIRE],'SYNTHESE CAMION'!$B$4:$B$171,T_TRAVEAUX[TRANSACTION],"SORTIE")</f>
        <v>0</v>
      </c>
      <c r="L114" s="54">
        <f>SUMIFS(T_TRAVEAUX[PRIX / U],T_TRAVEAUX[MOIS2],'SYNTHESE CAMION'!$D$3:$O$3,T_TRAVEAUX[DESTINATAIRE],'SYNTHESE CAMION'!$B$4:$B$171,T_TRAVEAUX[TRANSACTION],"SORTIE")</f>
        <v>0</v>
      </c>
      <c r="M114" s="54">
        <f>SUMIFS(T_TRAVEAUX[PRIX / U],T_TRAVEAUX[MOIS2],'SYNTHESE CAMION'!$D$3:$O$3,T_TRAVEAUX[DESTINATAIRE],'SYNTHESE CAMION'!$B$4:$B$171,T_TRAVEAUX[TRANSACTION],"SORTIE")</f>
        <v>0</v>
      </c>
      <c r="N114" s="54">
        <f>SUMIFS(T_TRAVEAUX[PRIX / U],T_TRAVEAUX[MOIS2],'SYNTHESE CAMION'!$D$3:$O$3,T_TRAVEAUX[DESTINATAIRE],'SYNTHESE CAMION'!$B$4:$B$171,T_TRAVEAUX[TRANSACTION],"SORTIE")</f>
        <v>21000</v>
      </c>
      <c r="O114" s="54">
        <f>SUMIFS(T_TRAVEAUX[PRIX / U],T_TRAVEAUX[MOIS2],'SYNTHESE CAMION'!$D$3:$O$3,T_TRAVEAUX[DESTINATAIRE],'SYNTHESE CAMION'!$B$4:$B$171,T_TRAVEAUX[TRANSACTION],"SORTIE")</f>
        <v>0</v>
      </c>
      <c r="P114" s="56">
        <f t="shared" si="1"/>
        <v>117850</v>
      </c>
    </row>
    <row r="115" spans="1:16" x14ac:dyDescent="0.2">
      <c r="A115" s="57">
        <v>112</v>
      </c>
      <c r="B115" s="59" t="s">
        <v>115</v>
      </c>
      <c r="C115" s="62" t="s">
        <v>1721</v>
      </c>
      <c r="D115" s="54">
        <f>SUMIFS(T_TRAVEAUX[PRIX / U],T_TRAVEAUX[MOIS2],'SYNTHESE CAMION'!$D$3:$O$3,T_TRAVEAUX[DESTINATAIRE],'SYNTHESE CAMION'!$B$4:$B$171,T_TRAVEAUX[TRANSACTION],"SORTIE")</f>
        <v>0</v>
      </c>
      <c r="E115" s="54">
        <f>SUMIFS(T_TRAVEAUX[PRIX / U],T_TRAVEAUX[MOIS2],'SYNTHESE CAMION'!$D$3:$O$3,T_TRAVEAUX[DESTINATAIRE],'SYNTHESE CAMION'!$B$4:$B$171,T_TRAVEAUX[TRANSACTION],"SORTIE")</f>
        <v>0</v>
      </c>
      <c r="F115" s="54">
        <f>SUMIFS(T_TRAVEAUX[PRIX / U],T_TRAVEAUX[MOIS2],'SYNTHESE CAMION'!$D$3:$O$3,T_TRAVEAUX[DESTINATAIRE],'SYNTHESE CAMION'!$B$4:$B$171,T_TRAVEAUX[TRANSACTION],"SORTIE")</f>
        <v>0</v>
      </c>
      <c r="G115" s="54">
        <f>SUMIFS(T_TRAVEAUX[PRIX / U],T_TRAVEAUX[MOIS2],'SYNTHESE CAMION'!$D$3:$O$3,T_TRAVEAUX[DESTINATAIRE],'SYNTHESE CAMION'!$B$4:$B$171,T_TRAVEAUX[TRANSACTION],"SORTIE")</f>
        <v>0</v>
      </c>
      <c r="H115" s="54">
        <f>SUMIFS(T_TRAVEAUX[PRIX / U],T_TRAVEAUX[MOIS2],'SYNTHESE CAMION'!$D$3:$O$3,T_TRAVEAUX[DESTINATAIRE],'SYNTHESE CAMION'!$B$4:$B$171,T_TRAVEAUX[TRANSACTION],"SORTIE")</f>
        <v>0</v>
      </c>
      <c r="I115" s="54">
        <f>SUMIFS(T_TRAVEAUX[PRIX / U],T_TRAVEAUX[MOIS2],'SYNTHESE CAMION'!$D$3:$O$3,T_TRAVEAUX[DESTINATAIRE],'SYNTHESE CAMION'!$B$4:$B$171,T_TRAVEAUX[TRANSACTION],"SORTIE")</f>
        <v>0</v>
      </c>
      <c r="J115" s="54">
        <f>SUMIFS(T_TRAVEAUX[PRIX / U],T_TRAVEAUX[MOIS2],'SYNTHESE CAMION'!$D$3:$O$3,T_TRAVEAUX[DESTINATAIRE],'SYNTHESE CAMION'!$B$4:$B$171,T_TRAVEAUX[TRANSACTION],"SORTIE")</f>
        <v>0</v>
      </c>
      <c r="K115" s="54">
        <f>SUMIFS(T_TRAVEAUX[PRIX / U],T_TRAVEAUX[MOIS2],'SYNTHESE CAMION'!$D$3:$O$3,T_TRAVEAUX[DESTINATAIRE],'SYNTHESE CAMION'!$B$4:$B$171,T_TRAVEAUX[TRANSACTION],"SORTIE")</f>
        <v>0</v>
      </c>
      <c r="L115" s="54">
        <f>SUMIFS(T_TRAVEAUX[PRIX / U],T_TRAVEAUX[MOIS2],'SYNTHESE CAMION'!$D$3:$O$3,T_TRAVEAUX[DESTINATAIRE],'SYNTHESE CAMION'!$B$4:$B$171,T_TRAVEAUX[TRANSACTION],"SORTIE")</f>
        <v>0</v>
      </c>
      <c r="M115" s="54">
        <f>SUMIFS(T_TRAVEAUX[PRIX / U],T_TRAVEAUX[MOIS2],'SYNTHESE CAMION'!$D$3:$O$3,T_TRAVEAUX[DESTINATAIRE],'SYNTHESE CAMION'!$B$4:$B$171,T_TRAVEAUX[TRANSACTION],"SORTIE")</f>
        <v>0</v>
      </c>
      <c r="N115" s="54">
        <f>SUMIFS(T_TRAVEAUX[PRIX / U],T_TRAVEAUX[MOIS2],'SYNTHESE CAMION'!$D$3:$O$3,T_TRAVEAUX[DESTINATAIRE],'SYNTHESE CAMION'!$B$4:$B$171,T_TRAVEAUX[TRANSACTION],"SORTIE")</f>
        <v>5000</v>
      </c>
      <c r="O115" s="54">
        <f>SUMIFS(T_TRAVEAUX[PRIX / U],T_TRAVEAUX[MOIS2],'SYNTHESE CAMION'!$D$3:$O$3,T_TRAVEAUX[DESTINATAIRE],'SYNTHESE CAMION'!$B$4:$B$171,T_TRAVEAUX[TRANSACTION],"SORTIE")</f>
        <v>0</v>
      </c>
      <c r="P115" s="56">
        <f t="shared" si="1"/>
        <v>5000</v>
      </c>
    </row>
    <row r="116" spans="1:16" x14ac:dyDescent="0.2">
      <c r="A116" s="51">
        <v>113</v>
      </c>
      <c r="B116" s="59" t="s">
        <v>237</v>
      </c>
      <c r="C116" s="62" t="s">
        <v>1718</v>
      </c>
      <c r="D116" s="54">
        <f>SUMIFS(T_TRAVEAUX[PRIX / U],T_TRAVEAUX[MOIS2],'SYNTHESE CAMION'!$D$3:$O$3,T_TRAVEAUX[DESTINATAIRE],'SYNTHESE CAMION'!$B$4:$B$171,T_TRAVEAUX[TRANSACTION],"SORTIE")</f>
        <v>0</v>
      </c>
      <c r="E116" s="54">
        <f>SUMIFS(T_TRAVEAUX[PRIX / U],T_TRAVEAUX[MOIS2],'SYNTHESE CAMION'!$D$3:$O$3,T_TRAVEAUX[DESTINATAIRE],'SYNTHESE CAMION'!$B$4:$B$171,T_TRAVEAUX[TRANSACTION],"SORTIE")</f>
        <v>0</v>
      </c>
      <c r="F116" s="54">
        <f>SUMIFS(T_TRAVEAUX[PRIX / U],T_TRAVEAUX[MOIS2],'SYNTHESE CAMION'!$D$3:$O$3,T_TRAVEAUX[DESTINATAIRE],'SYNTHESE CAMION'!$B$4:$B$171,T_TRAVEAUX[TRANSACTION],"SORTIE")</f>
        <v>0</v>
      </c>
      <c r="G116" s="54">
        <f>SUMIFS(T_TRAVEAUX[PRIX / U],T_TRAVEAUX[MOIS2],'SYNTHESE CAMION'!$D$3:$O$3,T_TRAVEAUX[DESTINATAIRE],'SYNTHESE CAMION'!$B$4:$B$171,T_TRAVEAUX[TRANSACTION],"SORTIE")</f>
        <v>0</v>
      </c>
      <c r="H116" s="54">
        <f>SUMIFS(T_TRAVEAUX[PRIX / U],T_TRAVEAUX[MOIS2],'SYNTHESE CAMION'!$D$3:$O$3,T_TRAVEAUX[DESTINATAIRE],'SYNTHESE CAMION'!$B$4:$B$171,T_TRAVEAUX[TRANSACTION],"SORTIE")</f>
        <v>0</v>
      </c>
      <c r="I116" s="54">
        <f>SUMIFS(T_TRAVEAUX[PRIX / U],T_TRAVEAUX[MOIS2],'SYNTHESE CAMION'!$D$3:$O$3,T_TRAVEAUX[DESTINATAIRE],'SYNTHESE CAMION'!$B$4:$B$171,T_TRAVEAUX[TRANSACTION],"SORTIE")</f>
        <v>0</v>
      </c>
      <c r="J116" s="54">
        <f>SUMIFS(T_TRAVEAUX[PRIX / U],T_TRAVEAUX[MOIS2],'SYNTHESE CAMION'!$D$3:$O$3,T_TRAVEAUX[DESTINATAIRE],'SYNTHESE CAMION'!$B$4:$B$171,T_TRAVEAUX[TRANSACTION],"SORTIE")</f>
        <v>0</v>
      </c>
      <c r="K116" s="54">
        <f>SUMIFS(T_TRAVEAUX[PRIX / U],T_TRAVEAUX[MOIS2],'SYNTHESE CAMION'!$D$3:$O$3,T_TRAVEAUX[DESTINATAIRE],'SYNTHESE CAMION'!$B$4:$B$171,T_TRAVEAUX[TRANSACTION],"SORTIE")</f>
        <v>0</v>
      </c>
      <c r="L116" s="54">
        <f>SUMIFS(T_TRAVEAUX[PRIX / U],T_TRAVEAUX[MOIS2],'SYNTHESE CAMION'!$D$3:$O$3,T_TRAVEAUX[DESTINATAIRE],'SYNTHESE CAMION'!$B$4:$B$171,T_TRAVEAUX[TRANSACTION],"SORTIE")</f>
        <v>0</v>
      </c>
      <c r="M116" s="54">
        <f>SUMIFS(T_TRAVEAUX[PRIX / U],T_TRAVEAUX[MOIS2],'SYNTHESE CAMION'!$D$3:$O$3,T_TRAVEAUX[DESTINATAIRE],'SYNTHESE CAMION'!$B$4:$B$171,T_TRAVEAUX[TRANSACTION],"SORTIE")</f>
        <v>0</v>
      </c>
      <c r="N116" s="54">
        <f>SUMIFS(T_TRAVEAUX[PRIX / U],T_TRAVEAUX[MOIS2],'SYNTHESE CAMION'!$D$3:$O$3,T_TRAVEAUX[DESTINATAIRE],'SYNTHESE CAMION'!$B$4:$B$171,T_TRAVEAUX[TRANSACTION],"SORTIE")</f>
        <v>0</v>
      </c>
      <c r="O116" s="54">
        <f>SUMIFS(T_TRAVEAUX[PRIX / U],T_TRAVEAUX[MOIS2],'SYNTHESE CAMION'!$D$3:$O$3,T_TRAVEAUX[DESTINATAIRE],'SYNTHESE CAMION'!$B$4:$B$171,T_TRAVEAUX[TRANSACTION],"SORTIE")</f>
        <v>0</v>
      </c>
      <c r="P116" s="56">
        <f t="shared" si="1"/>
        <v>0</v>
      </c>
    </row>
    <row r="117" spans="1:16" x14ac:dyDescent="0.2">
      <c r="A117" s="57">
        <v>114</v>
      </c>
      <c r="B117" s="59" t="s">
        <v>273</v>
      </c>
      <c r="C117" s="62" t="s">
        <v>1718</v>
      </c>
      <c r="D117" s="54">
        <f>SUMIFS(T_TRAVEAUX[PRIX / U],T_TRAVEAUX[MOIS2],'SYNTHESE CAMION'!$D$3:$O$3,T_TRAVEAUX[DESTINATAIRE],'SYNTHESE CAMION'!$B$4:$B$171,T_TRAVEAUX[TRANSACTION],"SORTIE")</f>
        <v>0</v>
      </c>
      <c r="E117" s="54">
        <f>SUMIFS(T_TRAVEAUX[PRIX / U],T_TRAVEAUX[MOIS2],'SYNTHESE CAMION'!$D$3:$O$3,T_TRAVEAUX[DESTINATAIRE],'SYNTHESE CAMION'!$B$4:$B$171,T_TRAVEAUX[TRANSACTION],"SORTIE")</f>
        <v>0</v>
      </c>
      <c r="F117" s="54">
        <f>SUMIFS(T_TRAVEAUX[PRIX / U],T_TRAVEAUX[MOIS2],'SYNTHESE CAMION'!$D$3:$O$3,T_TRAVEAUX[DESTINATAIRE],'SYNTHESE CAMION'!$B$4:$B$171,T_TRAVEAUX[TRANSACTION],"SORTIE")</f>
        <v>0</v>
      </c>
      <c r="G117" s="54">
        <f>SUMIFS(T_TRAVEAUX[PRIX / U],T_TRAVEAUX[MOIS2],'SYNTHESE CAMION'!$D$3:$O$3,T_TRAVEAUX[DESTINATAIRE],'SYNTHESE CAMION'!$B$4:$B$171,T_TRAVEAUX[TRANSACTION],"SORTIE")</f>
        <v>0</v>
      </c>
      <c r="H117" s="54">
        <f>SUMIFS(T_TRAVEAUX[PRIX / U],T_TRAVEAUX[MOIS2],'SYNTHESE CAMION'!$D$3:$O$3,T_TRAVEAUX[DESTINATAIRE],'SYNTHESE CAMION'!$B$4:$B$171,T_TRAVEAUX[TRANSACTION],"SORTIE")</f>
        <v>0</v>
      </c>
      <c r="I117" s="54">
        <f>SUMIFS(T_TRAVEAUX[PRIX / U],T_TRAVEAUX[MOIS2],'SYNTHESE CAMION'!$D$3:$O$3,T_TRAVEAUX[DESTINATAIRE],'SYNTHESE CAMION'!$B$4:$B$171,T_TRAVEAUX[TRANSACTION],"SORTIE")</f>
        <v>0</v>
      </c>
      <c r="J117" s="54">
        <f>SUMIFS(T_TRAVEAUX[PRIX / U],T_TRAVEAUX[MOIS2],'SYNTHESE CAMION'!$D$3:$O$3,T_TRAVEAUX[DESTINATAIRE],'SYNTHESE CAMION'!$B$4:$B$171,T_TRAVEAUX[TRANSACTION],"SORTIE")</f>
        <v>0</v>
      </c>
      <c r="K117" s="54">
        <f>SUMIFS(T_TRAVEAUX[PRIX / U],T_TRAVEAUX[MOIS2],'SYNTHESE CAMION'!$D$3:$O$3,T_TRAVEAUX[DESTINATAIRE],'SYNTHESE CAMION'!$B$4:$B$171,T_TRAVEAUX[TRANSACTION],"SORTIE")</f>
        <v>0</v>
      </c>
      <c r="L117" s="54">
        <f>SUMIFS(T_TRAVEAUX[PRIX / U],T_TRAVEAUX[MOIS2],'SYNTHESE CAMION'!$D$3:$O$3,T_TRAVEAUX[DESTINATAIRE],'SYNTHESE CAMION'!$B$4:$B$171,T_TRAVEAUX[TRANSACTION],"SORTIE")</f>
        <v>0</v>
      </c>
      <c r="M117" s="54">
        <f>SUMIFS(T_TRAVEAUX[PRIX / U],T_TRAVEAUX[MOIS2],'SYNTHESE CAMION'!$D$3:$O$3,T_TRAVEAUX[DESTINATAIRE],'SYNTHESE CAMION'!$B$4:$B$171,T_TRAVEAUX[TRANSACTION],"SORTIE")</f>
        <v>0</v>
      </c>
      <c r="N117" s="54">
        <f>SUMIFS(T_TRAVEAUX[PRIX / U],T_TRAVEAUX[MOIS2],'SYNTHESE CAMION'!$D$3:$O$3,T_TRAVEAUX[DESTINATAIRE],'SYNTHESE CAMION'!$B$4:$B$171,T_TRAVEAUX[TRANSACTION],"SORTIE")</f>
        <v>0</v>
      </c>
      <c r="O117" s="54">
        <f>SUMIFS(T_TRAVEAUX[PRIX / U],T_TRAVEAUX[MOIS2],'SYNTHESE CAMION'!$D$3:$O$3,T_TRAVEAUX[DESTINATAIRE],'SYNTHESE CAMION'!$B$4:$B$171,T_TRAVEAUX[TRANSACTION],"SORTIE")</f>
        <v>0</v>
      </c>
      <c r="P117" s="56">
        <f t="shared" si="1"/>
        <v>0</v>
      </c>
    </row>
    <row r="118" spans="1:16" x14ac:dyDescent="0.2">
      <c r="A118" s="51">
        <v>115</v>
      </c>
      <c r="B118" s="59" t="s">
        <v>1722</v>
      </c>
      <c r="C118" s="62" t="s">
        <v>1718</v>
      </c>
      <c r="D118" s="54">
        <f>SUMIFS(T_TRAVEAUX[PRIX / U],T_TRAVEAUX[MOIS2],'SYNTHESE CAMION'!$D$3:$O$3,T_TRAVEAUX[DESTINATAIRE],'SYNTHESE CAMION'!$B$4:$B$171,T_TRAVEAUX[TRANSACTION],"SORTIE")</f>
        <v>0</v>
      </c>
      <c r="E118" s="54">
        <f>SUMIFS(T_TRAVEAUX[PRIX / U],T_TRAVEAUX[MOIS2],'SYNTHESE CAMION'!$D$3:$O$3,T_TRAVEAUX[DESTINATAIRE],'SYNTHESE CAMION'!$B$4:$B$171,T_TRAVEAUX[TRANSACTION],"SORTIE")</f>
        <v>0</v>
      </c>
      <c r="F118" s="54">
        <f>SUMIFS(T_TRAVEAUX[PRIX / U],T_TRAVEAUX[MOIS2],'SYNTHESE CAMION'!$D$3:$O$3,T_TRAVEAUX[DESTINATAIRE],'SYNTHESE CAMION'!$B$4:$B$171,T_TRAVEAUX[TRANSACTION],"SORTIE")</f>
        <v>0</v>
      </c>
      <c r="G118" s="54">
        <f>SUMIFS(T_TRAVEAUX[PRIX / U],T_TRAVEAUX[MOIS2],'SYNTHESE CAMION'!$D$3:$O$3,T_TRAVEAUX[DESTINATAIRE],'SYNTHESE CAMION'!$B$4:$B$171,T_TRAVEAUX[TRANSACTION],"SORTIE")</f>
        <v>0</v>
      </c>
      <c r="H118" s="54">
        <f>SUMIFS(T_TRAVEAUX[PRIX / U],T_TRAVEAUX[MOIS2],'SYNTHESE CAMION'!$D$3:$O$3,T_TRAVEAUX[DESTINATAIRE],'SYNTHESE CAMION'!$B$4:$B$171,T_TRAVEAUX[TRANSACTION],"SORTIE")</f>
        <v>0</v>
      </c>
      <c r="I118" s="54">
        <f>SUMIFS(T_TRAVEAUX[PRIX / U],T_TRAVEAUX[MOIS2],'SYNTHESE CAMION'!$D$3:$O$3,T_TRAVEAUX[DESTINATAIRE],'SYNTHESE CAMION'!$B$4:$B$171,T_TRAVEAUX[TRANSACTION],"SORTIE")</f>
        <v>0</v>
      </c>
      <c r="J118" s="54">
        <f>SUMIFS(T_TRAVEAUX[PRIX / U],T_TRAVEAUX[MOIS2],'SYNTHESE CAMION'!$D$3:$O$3,T_TRAVEAUX[DESTINATAIRE],'SYNTHESE CAMION'!$B$4:$B$171,T_TRAVEAUX[TRANSACTION],"SORTIE")</f>
        <v>0</v>
      </c>
      <c r="K118" s="54">
        <f>SUMIFS(T_TRAVEAUX[PRIX / U],T_TRAVEAUX[MOIS2],'SYNTHESE CAMION'!$D$3:$O$3,T_TRAVEAUX[DESTINATAIRE],'SYNTHESE CAMION'!$B$4:$B$171,T_TRAVEAUX[TRANSACTION],"SORTIE")</f>
        <v>0</v>
      </c>
      <c r="L118" s="54">
        <f>SUMIFS(T_TRAVEAUX[PRIX / U],T_TRAVEAUX[MOIS2],'SYNTHESE CAMION'!$D$3:$O$3,T_TRAVEAUX[DESTINATAIRE],'SYNTHESE CAMION'!$B$4:$B$171,T_TRAVEAUX[TRANSACTION],"SORTIE")</f>
        <v>0</v>
      </c>
      <c r="M118" s="54">
        <f>SUMIFS(T_TRAVEAUX[PRIX / U],T_TRAVEAUX[MOIS2],'SYNTHESE CAMION'!$D$3:$O$3,T_TRAVEAUX[DESTINATAIRE],'SYNTHESE CAMION'!$B$4:$B$171,T_TRAVEAUX[TRANSACTION],"SORTIE")</f>
        <v>0</v>
      </c>
      <c r="N118" s="54">
        <f>SUMIFS(T_TRAVEAUX[PRIX / U],T_TRAVEAUX[MOIS2],'SYNTHESE CAMION'!$D$3:$O$3,T_TRAVEAUX[DESTINATAIRE],'SYNTHESE CAMION'!$B$4:$B$171,T_TRAVEAUX[TRANSACTION],"SORTIE")</f>
        <v>0</v>
      </c>
      <c r="O118" s="54">
        <f>SUMIFS(T_TRAVEAUX[PRIX / U],T_TRAVEAUX[MOIS2],'SYNTHESE CAMION'!$D$3:$O$3,T_TRAVEAUX[DESTINATAIRE],'SYNTHESE CAMION'!$B$4:$B$171,T_TRAVEAUX[TRANSACTION],"SORTIE")</f>
        <v>0</v>
      </c>
      <c r="P118" s="56">
        <f t="shared" si="1"/>
        <v>0</v>
      </c>
    </row>
    <row r="119" spans="1:16" x14ac:dyDescent="0.2">
      <c r="A119" s="57">
        <v>116</v>
      </c>
      <c r="B119" s="59" t="s">
        <v>700</v>
      </c>
      <c r="C119" s="59" t="s">
        <v>1723</v>
      </c>
      <c r="D119" s="54">
        <f>SUMIFS(T_TRAVEAUX[PRIX / U],T_TRAVEAUX[MOIS2],'SYNTHESE CAMION'!$D$3:$O$3,T_TRAVEAUX[DESTINATAIRE],'SYNTHESE CAMION'!$B$4:$B$171,T_TRAVEAUX[TRANSACTION],"SORTIE")</f>
        <v>0</v>
      </c>
      <c r="E119" s="54">
        <f>SUMIFS(T_TRAVEAUX[PRIX / U],T_TRAVEAUX[MOIS2],'SYNTHESE CAMION'!$D$3:$O$3,T_TRAVEAUX[DESTINATAIRE],'SYNTHESE CAMION'!$B$4:$B$171,T_TRAVEAUX[TRANSACTION],"SORTIE")</f>
        <v>0</v>
      </c>
      <c r="F119" s="54">
        <f>SUMIFS(T_TRAVEAUX[PRIX / U],T_TRAVEAUX[MOIS2],'SYNTHESE CAMION'!$D$3:$O$3,T_TRAVEAUX[DESTINATAIRE],'SYNTHESE CAMION'!$B$4:$B$171,T_TRAVEAUX[TRANSACTION],"SORTIE")</f>
        <v>0</v>
      </c>
      <c r="G119" s="54">
        <f>SUMIFS(T_TRAVEAUX[PRIX / U],T_TRAVEAUX[MOIS2],'SYNTHESE CAMION'!$D$3:$O$3,T_TRAVEAUX[DESTINATAIRE],'SYNTHESE CAMION'!$B$4:$B$171,T_TRAVEAUX[TRANSACTION],"SORTIE")</f>
        <v>0</v>
      </c>
      <c r="H119" s="54">
        <f>SUMIFS(T_TRAVEAUX[PRIX / U],T_TRAVEAUX[MOIS2],'SYNTHESE CAMION'!$D$3:$O$3,T_TRAVEAUX[DESTINATAIRE],'SYNTHESE CAMION'!$B$4:$B$171,T_TRAVEAUX[TRANSACTION],"SORTIE")</f>
        <v>0</v>
      </c>
      <c r="I119" s="54">
        <f>SUMIFS(T_TRAVEAUX[PRIX / U],T_TRAVEAUX[MOIS2],'SYNTHESE CAMION'!$D$3:$O$3,T_TRAVEAUX[DESTINATAIRE],'SYNTHESE CAMION'!$B$4:$B$171,T_TRAVEAUX[TRANSACTION],"SORTIE")</f>
        <v>30000</v>
      </c>
      <c r="J119" s="54">
        <f>SUMIFS(T_TRAVEAUX[PRIX / U],T_TRAVEAUX[MOIS2],'SYNTHESE CAMION'!$D$3:$O$3,T_TRAVEAUX[DESTINATAIRE],'SYNTHESE CAMION'!$B$4:$B$171,T_TRAVEAUX[TRANSACTION],"SORTIE")</f>
        <v>0</v>
      </c>
      <c r="K119" s="54">
        <f>SUMIFS(T_TRAVEAUX[PRIX / U],T_TRAVEAUX[MOIS2],'SYNTHESE CAMION'!$D$3:$O$3,T_TRAVEAUX[DESTINATAIRE],'SYNTHESE CAMION'!$B$4:$B$171,T_TRAVEAUX[TRANSACTION],"SORTIE")</f>
        <v>0</v>
      </c>
      <c r="L119" s="54">
        <f>SUMIFS(T_TRAVEAUX[PRIX / U],T_TRAVEAUX[MOIS2],'SYNTHESE CAMION'!$D$3:$O$3,T_TRAVEAUX[DESTINATAIRE],'SYNTHESE CAMION'!$B$4:$B$171,T_TRAVEAUX[TRANSACTION],"SORTIE")</f>
        <v>0</v>
      </c>
      <c r="M119" s="54">
        <f>SUMIFS(T_TRAVEAUX[PRIX / U],T_TRAVEAUX[MOIS2],'SYNTHESE CAMION'!$D$3:$O$3,T_TRAVEAUX[DESTINATAIRE],'SYNTHESE CAMION'!$B$4:$B$171,T_TRAVEAUX[TRANSACTION],"SORTIE")</f>
        <v>0</v>
      </c>
      <c r="N119" s="54">
        <f>SUMIFS(T_TRAVEAUX[PRIX / U],T_TRAVEAUX[MOIS2],'SYNTHESE CAMION'!$D$3:$O$3,T_TRAVEAUX[DESTINATAIRE],'SYNTHESE CAMION'!$B$4:$B$171,T_TRAVEAUX[TRANSACTION],"SORTIE")</f>
        <v>15000</v>
      </c>
      <c r="O119" s="54">
        <f>SUMIFS(T_TRAVEAUX[PRIX / U],T_TRAVEAUX[MOIS2],'SYNTHESE CAMION'!$D$3:$O$3,T_TRAVEAUX[DESTINATAIRE],'SYNTHESE CAMION'!$B$4:$B$171,T_TRAVEAUX[TRANSACTION],"SORTIE")</f>
        <v>0</v>
      </c>
      <c r="P119" s="56">
        <f t="shared" si="1"/>
        <v>45000</v>
      </c>
    </row>
    <row r="120" spans="1:16" x14ac:dyDescent="0.2">
      <c r="A120" s="51">
        <v>117</v>
      </c>
      <c r="B120" s="59" t="s">
        <v>646</v>
      </c>
      <c r="C120" s="59" t="s">
        <v>1723</v>
      </c>
      <c r="D120" s="54">
        <f>SUMIFS(T_TRAVEAUX[PRIX / U],T_TRAVEAUX[MOIS2],'SYNTHESE CAMION'!$D$3:$O$3,T_TRAVEAUX[DESTINATAIRE],'SYNTHESE CAMION'!$B$4:$B$171,T_TRAVEAUX[TRANSACTION],"SORTIE")</f>
        <v>0</v>
      </c>
      <c r="E120" s="54">
        <f>SUMIFS(T_TRAVEAUX[PRIX / U],T_TRAVEAUX[MOIS2],'SYNTHESE CAMION'!$D$3:$O$3,T_TRAVEAUX[DESTINATAIRE],'SYNTHESE CAMION'!$B$4:$B$171,T_TRAVEAUX[TRANSACTION],"SORTIE")</f>
        <v>0</v>
      </c>
      <c r="F120" s="54">
        <f>SUMIFS(T_TRAVEAUX[PRIX / U],T_TRAVEAUX[MOIS2],'SYNTHESE CAMION'!$D$3:$O$3,T_TRAVEAUX[DESTINATAIRE],'SYNTHESE CAMION'!$B$4:$B$171,T_TRAVEAUX[TRANSACTION],"SORTIE")</f>
        <v>0</v>
      </c>
      <c r="G120" s="54">
        <f>SUMIFS(T_TRAVEAUX[PRIX / U],T_TRAVEAUX[MOIS2],'SYNTHESE CAMION'!$D$3:$O$3,T_TRAVEAUX[DESTINATAIRE],'SYNTHESE CAMION'!$B$4:$B$171,T_TRAVEAUX[TRANSACTION],"SORTIE")</f>
        <v>0</v>
      </c>
      <c r="H120" s="54">
        <f>SUMIFS(T_TRAVEAUX[PRIX / U],T_TRAVEAUX[MOIS2],'SYNTHESE CAMION'!$D$3:$O$3,T_TRAVEAUX[DESTINATAIRE],'SYNTHESE CAMION'!$B$4:$B$171,T_TRAVEAUX[TRANSACTION],"SORTIE")</f>
        <v>0</v>
      </c>
      <c r="I120" s="54">
        <f>SUMIFS(T_TRAVEAUX[PRIX / U],T_TRAVEAUX[MOIS2],'SYNTHESE CAMION'!$D$3:$O$3,T_TRAVEAUX[DESTINATAIRE],'SYNTHESE CAMION'!$B$4:$B$171,T_TRAVEAUX[TRANSACTION],"SORTIE")</f>
        <v>0</v>
      </c>
      <c r="J120" s="54">
        <f>SUMIFS(T_TRAVEAUX[PRIX / U],T_TRAVEAUX[MOIS2],'SYNTHESE CAMION'!$D$3:$O$3,T_TRAVEAUX[DESTINATAIRE],'SYNTHESE CAMION'!$B$4:$B$171,T_TRAVEAUX[TRANSACTION],"SORTIE")</f>
        <v>0</v>
      </c>
      <c r="K120" s="54">
        <f>SUMIFS(T_TRAVEAUX[PRIX / U],T_TRAVEAUX[MOIS2],'SYNTHESE CAMION'!$D$3:$O$3,T_TRAVEAUX[DESTINATAIRE],'SYNTHESE CAMION'!$B$4:$B$171,T_TRAVEAUX[TRANSACTION],"SORTIE")</f>
        <v>0</v>
      </c>
      <c r="L120" s="54">
        <f>SUMIFS(T_TRAVEAUX[PRIX / U],T_TRAVEAUX[MOIS2],'SYNTHESE CAMION'!$D$3:$O$3,T_TRAVEAUX[DESTINATAIRE],'SYNTHESE CAMION'!$B$4:$B$171,T_TRAVEAUX[TRANSACTION],"SORTIE")</f>
        <v>0</v>
      </c>
      <c r="M120" s="54">
        <f>SUMIFS(T_TRAVEAUX[PRIX / U],T_TRAVEAUX[MOIS2],'SYNTHESE CAMION'!$D$3:$O$3,T_TRAVEAUX[DESTINATAIRE],'SYNTHESE CAMION'!$B$4:$B$171,T_TRAVEAUX[TRANSACTION],"SORTIE")</f>
        <v>0</v>
      </c>
      <c r="N120" s="54">
        <f>SUMIFS(T_TRAVEAUX[PRIX / U],T_TRAVEAUX[MOIS2],'SYNTHESE CAMION'!$D$3:$O$3,T_TRAVEAUX[DESTINATAIRE],'SYNTHESE CAMION'!$B$4:$B$171,T_TRAVEAUX[TRANSACTION],"SORTIE")</f>
        <v>23500</v>
      </c>
      <c r="O120" s="54">
        <f>SUMIFS(T_TRAVEAUX[PRIX / U],T_TRAVEAUX[MOIS2],'SYNTHESE CAMION'!$D$3:$O$3,T_TRAVEAUX[DESTINATAIRE],'SYNTHESE CAMION'!$B$4:$B$171,T_TRAVEAUX[TRANSACTION],"SORTIE")</f>
        <v>0</v>
      </c>
      <c r="P120" s="56">
        <f t="shared" si="1"/>
        <v>23500</v>
      </c>
    </row>
    <row r="121" spans="1:16" x14ac:dyDescent="0.2">
      <c r="A121" s="57">
        <v>118</v>
      </c>
      <c r="B121" s="59" t="s">
        <v>665</v>
      </c>
      <c r="C121" s="59" t="s">
        <v>1723</v>
      </c>
      <c r="D121" s="54">
        <f>SUMIFS(T_TRAVEAUX[PRIX / U],T_TRAVEAUX[MOIS2],'SYNTHESE CAMION'!$D$3:$O$3,T_TRAVEAUX[DESTINATAIRE],'SYNTHESE CAMION'!$B$4:$B$171,T_TRAVEAUX[TRANSACTION],"SORTIE")</f>
        <v>44000</v>
      </c>
      <c r="E121" s="54">
        <f>SUMIFS(T_TRAVEAUX[PRIX / U],T_TRAVEAUX[MOIS2],'SYNTHESE CAMION'!$D$3:$O$3,T_TRAVEAUX[DESTINATAIRE],'SYNTHESE CAMION'!$B$4:$B$171,T_TRAVEAUX[TRANSACTION],"SORTIE")</f>
        <v>0</v>
      </c>
      <c r="F121" s="54">
        <f>SUMIFS(T_TRAVEAUX[PRIX / U],T_TRAVEAUX[MOIS2],'SYNTHESE CAMION'!$D$3:$O$3,T_TRAVEAUX[DESTINATAIRE],'SYNTHESE CAMION'!$B$4:$B$171,T_TRAVEAUX[TRANSACTION],"SORTIE")</f>
        <v>10000</v>
      </c>
      <c r="G121" s="54">
        <f>SUMIFS(T_TRAVEAUX[PRIX / U],T_TRAVEAUX[MOIS2],'SYNTHESE CAMION'!$D$3:$O$3,T_TRAVEAUX[DESTINATAIRE],'SYNTHESE CAMION'!$B$4:$B$171,T_TRAVEAUX[TRANSACTION],"SORTIE")</f>
        <v>8000</v>
      </c>
      <c r="H121" s="54">
        <f>SUMIFS(T_TRAVEAUX[PRIX / U],T_TRAVEAUX[MOIS2],'SYNTHESE CAMION'!$D$3:$O$3,T_TRAVEAUX[DESTINATAIRE],'SYNTHESE CAMION'!$B$4:$B$171,T_TRAVEAUX[TRANSACTION],"SORTIE")</f>
        <v>0</v>
      </c>
      <c r="I121" s="54">
        <f>SUMIFS(T_TRAVEAUX[PRIX / U],T_TRAVEAUX[MOIS2],'SYNTHESE CAMION'!$D$3:$O$3,T_TRAVEAUX[DESTINATAIRE],'SYNTHESE CAMION'!$B$4:$B$171,T_TRAVEAUX[TRANSACTION],"SORTIE")</f>
        <v>0</v>
      </c>
      <c r="J121" s="54">
        <f>SUMIFS(T_TRAVEAUX[PRIX / U],T_TRAVEAUX[MOIS2],'SYNTHESE CAMION'!$D$3:$O$3,T_TRAVEAUX[DESTINATAIRE],'SYNTHESE CAMION'!$B$4:$B$171,T_TRAVEAUX[TRANSACTION],"SORTIE")</f>
        <v>0</v>
      </c>
      <c r="K121" s="54">
        <f>SUMIFS(T_TRAVEAUX[PRIX / U],T_TRAVEAUX[MOIS2],'SYNTHESE CAMION'!$D$3:$O$3,T_TRAVEAUX[DESTINATAIRE],'SYNTHESE CAMION'!$B$4:$B$171,T_TRAVEAUX[TRANSACTION],"SORTIE")</f>
        <v>80000</v>
      </c>
      <c r="L121" s="54">
        <f>SUMIFS(T_TRAVEAUX[PRIX / U],T_TRAVEAUX[MOIS2],'SYNTHESE CAMION'!$D$3:$O$3,T_TRAVEAUX[DESTINATAIRE],'SYNTHESE CAMION'!$B$4:$B$171,T_TRAVEAUX[TRANSACTION],"SORTIE")</f>
        <v>0</v>
      </c>
      <c r="M121" s="54">
        <f>SUMIFS(T_TRAVEAUX[PRIX / U],T_TRAVEAUX[MOIS2],'SYNTHESE CAMION'!$D$3:$O$3,T_TRAVEAUX[DESTINATAIRE],'SYNTHESE CAMION'!$B$4:$B$171,T_TRAVEAUX[TRANSACTION],"SORTIE")</f>
        <v>25000</v>
      </c>
      <c r="N121" s="54">
        <f>SUMIFS(T_TRAVEAUX[PRIX / U],T_TRAVEAUX[MOIS2],'SYNTHESE CAMION'!$D$3:$O$3,T_TRAVEAUX[DESTINATAIRE],'SYNTHESE CAMION'!$B$4:$B$171,T_TRAVEAUX[TRANSACTION],"SORTIE")</f>
        <v>0</v>
      </c>
      <c r="O121" s="54">
        <f>SUMIFS(T_TRAVEAUX[PRIX / U],T_TRAVEAUX[MOIS2],'SYNTHESE CAMION'!$D$3:$O$3,T_TRAVEAUX[DESTINATAIRE],'SYNTHESE CAMION'!$B$4:$B$171,T_TRAVEAUX[TRANSACTION],"SORTIE")</f>
        <v>0</v>
      </c>
      <c r="P121" s="56">
        <f t="shared" si="1"/>
        <v>167000</v>
      </c>
    </row>
    <row r="122" spans="1:16" x14ac:dyDescent="0.2">
      <c r="A122" s="51">
        <v>119</v>
      </c>
      <c r="B122" s="59" t="s">
        <v>666</v>
      </c>
      <c r="C122" s="59" t="s">
        <v>1723</v>
      </c>
      <c r="D122" s="54">
        <f>SUMIFS(T_TRAVEAUX[PRIX / U],T_TRAVEAUX[MOIS2],'SYNTHESE CAMION'!$D$3:$O$3,T_TRAVEAUX[DESTINATAIRE],'SYNTHESE CAMION'!$B$4:$B$171,T_TRAVEAUX[TRANSACTION],"SORTIE")</f>
        <v>64500</v>
      </c>
      <c r="E122" s="54">
        <f>SUMIFS(T_TRAVEAUX[PRIX / U],T_TRAVEAUX[MOIS2],'SYNTHESE CAMION'!$D$3:$O$3,T_TRAVEAUX[DESTINATAIRE],'SYNTHESE CAMION'!$B$4:$B$171,T_TRAVEAUX[TRANSACTION],"SORTIE")</f>
        <v>0</v>
      </c>
      <c r="F122" s="54">
        <f>SUMIFS(T_TRAVEAUX[PRIX / U],T_TRAVEAUX[MOIS2],'SYNTHESE CAMION'!$D$3:$O$3,T_TRAVEAUX[DESTINATAIRE],'SYNTHESE CAMION'!$B$4:$B$171,T_TRAVEAUX[TRANSACTION],"SORTIE")</f>
        <v>1500</v>
      </c>
      <c r="G122" s="54">
        <f>SUMIFS(T_TRAVEAUX[PRIX / U],T_TRAVEAUX[MOIS2],'SYNTHESE CAMION'!$D$3:$O$3,T_TRAVEAUX[DESTINATAIRE],'SYNTHESE CAMION'!$B$4:$B$171,T_TRAVEAUX[TRANSACTION],"SORTIE")</f>
        <v>0</v>
      </c>
      <c r="H122" s="54">
        <f>SUMIFS(T_TRAVEAUX[PRIX / U],T_TRAVEAUX[MOIS2],'SYNTHESE CAMION'!$D$3:$O$3,T_TRAVEAUX[DESTINATAIRE],'SYNTHESE CAMION'!$B$4:$B$171,T_TRAVEAUX[TRANSACTION],"SORTIE")</f>
        <v>0</v>
      </c>
      <c r="I122" s="54">
        <f>SUMIFS(T_TRAVEAUX[PRIX / U],T_TRAVEAUX[MOIS2],'SYNTHESE CAMION'!$D$3:$O$3,T_TRAVEAUX[DESTINATAIRE],'SYNTHESE CAMION'!$B$4:$B$171,T_TRAVEAUX[TRANSACTION],"SORTIE")</f>
        <v>8000</v>
      </c>
      <c r="J122" s="54">
        <f>SUMIFS(T_TRAVEAUX[PRIX / U],T_TRAVEAUX[MOIS2],'SYNTHESE CAMION'!$D$3:$O$3,T_TRAVEAUX[DESTINATAIRE],'SYNTHESE CAMION'!$B$4:$B$171,T_TRAVEAUX[TRANSACTION],"SORTIE")</f>
        <v>0</v>
      </c>
      <c r="K122" s="54">
        <f>SUMIFS(T_TRAVEAUX[PRIX / U],T_TRAVEAUX[MOIS2],'SYNTHESE CAMION'!$D$3:$O$3,T_TRAVEAUX[DESTINATAIRE],'SYNTHESE CAMION'!$B$4:$B$171,T_TRAVEAUX[TRANSACTION],"SORTIE")</f>
        <v>0</v>
      </c>
      <c r="L122" s="54">
        <f>SUMIFS(T_TRAVEAUX[PRIX / U],T_TRAVEAUX[MOIS2],'SYNTHESE CAMION'!$D$3:$O$3,T_TRAVEAUX[DESTINATAIRE],'SYNTHESE CAMION'!$B$4:$B$171,T_TRAVEAUX[TRANSACTION],"SORTIE")</f>
        <v>0</v>
      </c>
      <c r="M122" s="54">
        <f>SUMIFS(T_TRAVEAUX[PRIX / U],T_TRAVEAUX[MOIS2],'SYNTHESE CAMION'!$D$3:$O$3,T_TRAVEAUX[DESTINATAIRE],'SYNTHESE CAMION'!$B$4:$B$171,T_TRAVEAUX[TRANSACTION],"SORTIE")</f>
        <v>0</v>
      </c>
      <c r="N122" s="54">
        <f>SUMIFS(T_TRAVEAUX[PRIX / U],T_TRAVEAUX[MOIS2],'SYNTHESE CAMION'!$D$3:$O$3,T_TRAVEAUX[DESTINATAIRE],'SYNTHESE CAMION'!$B$4:$B$171,T_TRAVEAUX[TRANSACTION],"SORTIE")</f>
        <v>170200</v>
      </c>
      <c r="O122" s="54">
        <f>SUMIFS(T_TRAVEAUX[PRIX / U],T_TRAVEAUX[MOIS2],'SYNTHESE CAMION'!$D$3:$O$3,T_TRAVEAUX[DESTINATAIRE],'SYNTHESE CAMION'!$B$4:$B$171,T_TRAVEAUX[TRANSACTION],"SORTIE")</f>
        <v>0</v>
      </c>
      <c r="P122" s="56">
        <f t="shared" si="1"/>
        <v>244200</v>
      </c>
    </row>
    <row r="123" spans="1:16" x14ac:dyDescent="0.2">
      <c r="A123" s="57">
        <v>120</v>
      </c>
      <c r="B123" s="59" t="s">
        <v>719</v>
      </c>
      <c r="C123" s="59" t="s">
        <v>1723</v>
      </c>
      <c r="D123" s="54">
        <f>SUMIFS(T_TRAVEAUX[PRIX / U],T_TRAVEAUX[MOIS2],'SYNTHESE CAMION'!$D$3:$O$3,T_TRAVEAUX[DESTINATAIRE],'SYNTHESE CAMION'!$B$4:$B$171,T_TRAVEAUX[TRANSACTION],"SORTIE")</f>
        <v>0</v>
      </c>
      <c r="E123" s="54">
        <f>SUMIFS(T_TRAVEAUX[PRIX / U],T_TRAVEAUX[MOIS2],'SYNTHESE CAMION'!$D$3:$O$3,T_TRAVEAUX[DESTINATAIRE],'SYNTHESE CAMION'!$B$4:$B$171,T_TRAVEAUX[TRANSACTION],"SORTIE")</f>
        <v>0</v>
      </c>
      <c r="F123" s="54">
        <f>SUMIFS(T_TRAVEAUX[PRIX / U],T_TRAVEAUX[MOIS2],'SYNTHESE CAMION'!$D$3:$O$3,T_TRAVEAUX[DESTINATAIRE],'SYNTHESE CAMION'!$B$4:$B$171,T_TRAVEAUX[TRANSACTION],"SORTIE")</f>
        <v>0</v>
      </c>
      <c r="G123" s="54">
        <f>SUMIFS(T_TRAVEAUX[PRIX / U],T_TRAVEAUX[MOIS2],'SYNTHESE CAMION'!$D$3:$O$3,T_TRAVEAUX[DESTINATAIRE],'SYNTHESE CAMION'!$B$4:$B$171,T_TRAVEAUX[TRANSACTION],"SORTIE")</f>
        <v>0</v>
      </c>
      <c r="H123" s="54">
        <f>SUMIFS(T_TRAVEAUX[PRIX / U],T_TRAVEAUX[MOIS2],'SYNTHESE CAMION'!$D$3:$O$3,T_TRAVEAUX[DESTINATAIRE],'SYNTHESE CAMION'!$B$4:$B$171,T_TRAVEAUX[TRANSACTION],"SORTIE")</f>
        <v>0</v>
      </c>
      <c r="I123" s="54">
        <f>SUMIFS(T_TRAVEAUX[PRIX / U],T_TRAVEAUX[MOIS2],'SYNTHESE CAMION'!$D$3:$O$3,T_TRAVEAUX[DESTINATAIRE],'SYNTHESE CAMION'!$B$4:$B$171,T_TRAVEAUX[TRANSACTION],"SORTIE")</f>
        <v>0</v>
      </c>
      <c r="J123" s="54">
        <f>SUMIFS(T_TRAVEAUX[PRIX / U],T_TRAVEAUX[MOIS2],'SYNTHESE CAMION'!$D$3:$O$3,T_TRAVEAUX[DESTINATAIRE],'SYNTHESE CAMION'!$B$4:$B$171,T_TRAVEAUX[TRANSACTION],"SORTIE")</f>
        <v>0</v>
      </c>
      <c r="K123" s="54">
        <f>SUMIFS(T_TRAVEAUX[PRIX / U],T_TRAVEAUX[MOIS2],'SYNTHESE CAMION'!$D$3:$O$3,T_TRAVEAUX[DESTINATAIRE],'SYNTHESE CAMION'!$B$4:$B$171,T_TRAVEAUX[TRANSACTION],"SORTIE")</f>
        <v>0</v>
      </c>
      <c r="L123" s="54">
        <f>SUMIFS(T_TRAVEAUX[PRIX / U],T_TRAVEAUX[MOIS2],'SYNTHESE CAMION'!$D$3:$O$3,T_TRAVEAUX[DESTINATAIRE],'SYNTHESE CAMION'!$B$4:$B$171,T_TRAVEAUX[TRANSACTION],"SORTIE")</f>
        <v>0</v>
      </c>
      <c r="M123" s="54">
        <f>SUMIFS(T_TRAVEAUX[PRIX / U],T_TRAVEAUX[MOIS2],'SYNTHESE CAMION'!$D$3:$O$3,T_TRAVEAUX[DESTINATAIRE],'SYNTHESE CAMION'!$B$4:$B$171,T_TRAVEAUX[TRANSACTION],"SORTIE")</f>
        <v>0</v>
      </c>
      <c r="N123" s="54">
        <f>SUMIFS(T_TRAVEAUX[PRIX / U],T_TRAVEAUX[MOIS2],'SYNTHESE CAMION'!$D$3:$O$3,T_TRAVEAUX[DESTINATAIRE],'SYNTHESE CAMION'!$B$4:$B$171,T_TRAVEAUX[TRANSACTION],"SORTIE")</f>
        <v>18500</v>
      </c>
      <c r="O123" s="54">
        <f>SUMIFS(T_TRAVEAUX[PRIX / U],T_TRAVEAUX[MOIS2],'SYNTHESE CAMION'!$D$3:$O$3,T_TRAVEAUX[DESTINATAIRE],'SYNTHESE CAMION'!$B$4:$B$171,T_TRAVEAUX[TRANSACTION],"SORTIE")</f>
        <v>0</v>
      </c>
      <c r="P123" s="56">
        <f t="shared" si="1"/>
        <v>18500</v>
      </c>
    </row>
    <row r="124" spans="1:16" x14ac:dyDescent="0.2">
      <c r="A124" s="51">
        <v>121</v>
      </c>
      <c r="B124" s="59" t="s">
        <v>764</v>
      </c>
      <c r="C124" s="59" t="s">
        <v>1723</v>
      </c>
      <c r="D124" s="54">
        <f>SUMIFS(T_TRAVEAUX[PRIX / U],T_TRAVEAUX[MOIS2],'SYNTHESE CAMION'!$D$3:$O$3,T_TRAVEAUX[DESTINATAIRE],'SYNTHESE CAMION'!$B$4:$B$171,T_TRAVEAUX[TRANSACTION],"SORTIE")</f>
        <v>0</v>
      </c>
      <c r="E124" s="54">
        <f>SUMIFS(T_TRAVEAUX[PRIX / U],T_TRAVEAUX[MOIS2],'SYNTHESE CAMION'!$D$3:$O$3,T_TRAVEAUX[DESTINATAIRE],'SYNTHESE CAMION'!$B$4:$B$171,T_TRAVEAUX[TRANSACTION],"SORTIE")</f>
        <v>0</v>
      </c>
      <c r="F124" s="54">
        <f>SUMIFS(T_TRAVEAUX[PRIX / U],T_TRAVEAUX[MOIS2],'SYNTHESE CAMION'!$D$3:$O$3,T_TRAVEAUX[DESTINATAIRE],'SYNTHESE CAMION'!$B$4:$B$171,T_TRAVEAUX[TRANSACTION],"SORTIE")</f>
        <v>0</v>
      </c>
      <c r="G124" s="54">
        <f>SUMIFS(T_TRAVEAUX[PRIX / U],T_TRAVEAUX[MOIS2],'SYNTHESE CAMION'!$D$3:$O$3,T_TRAVEAUX[DESTINATAIRE],'SYNTHESE CAMION'!$B$4:$B$171,T_TRAVEAUX[TRANSACTION],"SORTIE")</f>
        <v>0</v>
      </c>
      <c r="H124" s="54">
        <f>SUMIFS(T_TRAVEAUX[PRIX / U],T_TRAVEAUX[MOIS2],'SYNTHESE CAMION'!$D$3:$O$3,T_TRAVEAUX[DESTINATAIRE],'SYNTHESE CAMION'!$B$4:$B$171,T_TRAVEAUX[TRANSACTION],"SORTIE")</f>
        <v>0</v>
      </c>
      <c r="I124" s="54">
        <f>SUMIFS(T_TRAVEAUX[PRIX / U],T_TRAVEAUX[MOIS2],'SYNTHESE CAMION'!$D$3:$O$3,T_TRAVEAUX[DESTINATAIRE],'SYNTHESE CAMION'!$B$4:$B$171,T_TRAVEAUX[TRANSACTION],"SORTIE")</f>
        <v>0</v>
      </c>
      <c r="J124" s="54">
        <f>SUMIFS(T_TRAVEAUX[PRIX / U],T_TRAVEAUX[MOIS2],'SYNTHESE CAMION'!$D$3:$O$3,T_TRAVEAUX[DESTINATAIRE],'SYNTHESE CAMION'!$B$4:$B$171,T_TRAVEAUX[TRANSACTION],"SORTIE")</f>
        <v>0</v>
      </c>
      <c r="K124" s="54">
        <f>SUMIFS(T_TRAVEAUX[PRIX / U],T_TRAVEAUX[MOIS2],'SYNTHESE CAMION'!$D$3:$O$3,T_TRAVEAUX[DESTINATAIRE],'SYNTHESE CAMION'!$B$4:$B$171,T_TRAVEAUX[TRANSACTION],"SORTIE")</f>
        <v>0</v>
      </c>
      <c r="L124" s="54">
        <f>SUMIFS(T_TRAVEAUX[PRIX / U],T_TRAVEAUX[MOIS2],'SYNTHESE CAMION'!$D$3:$O$3,T_TRAVEAUX[DESTINATAIRE],'SYNTHESE CAMION'!$B$4:$B$171,T_TRAVEAUX[TRANSACTION],"SORTIE")</f>
        <v>0</v>
      </c>
      <c r="M124" s="54">
        <f>SUMIFS(T_TRAVEAUX[PRIX / U],T_TRAVEAUX[MOIS2],'SYNTHESE CAMION'!$D$3:$O$3,T_TRAVEAUX[DESTINATAIRE],'SYNTHESE CAMION'!$B$4:$B$171,T_TRAVEAUX[TRANSACTION],"SORTIE")</f>
        <v>0</v>
      </c>
      <c r="N124" s="54">
        <f>SUMIFS(T_TRAVEAUX[PRIX / U],T_TRAVEAUX[MOIS2],'SYNTHESE CAMION'!$D$3:$O$3,T_TRAVEAUX[DESTINATAIRE],'SYNTHESE CAMION'!$B$4:$B$171,T_TRAVEAUX[TRANSACTION],"SORTIE")</f>
        <v>113000</v>
      </c>
      <c r="O124" s="54">
        <f>SUMIFS(T_TRAVEAUX[PRIX / U],T_TRAVEAUX[MOIS2],'SYNTHESE CAMION'!$D$3:$O$3,T_TRAVEAUX[DESTINATAIRE],'SYNTHESE CAMION'!$B$4:$B$171,T_TRAVEAUX[TRANSACTION],"SORTIE")</f>
        <v>0</v>
      </c>
      <c r="P124" s="56">
        <f t="shared" si="1"/>
        <v>113000</v>
      </c>
    </row>
    <row r="125" spans="1:16" x14ac:dyDescent="0.2">
      <c r="A125" s="57">
        <v>122</v>
      </c>
      <c r="B125" s="59" t="s">
        <v>724</v>
      </c>
      <c r="C125" s="59" t="s">
        <v>1723</v>
      </c>
      <c r="D125" s="54">
        <f>SUMIFS(T_TRAVEAUX[PRIX / U],T_TRAVEAUX[MOIS2],'SYNTHESE CAMION'!$D$3:$O$3,T_TRAVEAUX[DESTINATAIRE],'SYNTHESE CAMION'!$B$4:$B$171,T_TRAVEAUX[TRANSACTION],"SORTIE")</f>
        <v>0</v>
      </c>
      <c r="E125" s="54">
        <f>SUMIFS(T_TRAVEAUX[PRIX / U],T_TRAVEAUX[MOIS2],'SYNTHESE CAMION'!$D$3:$O$3,T_TRAVEAUX[DESTINATAIRE],'SYNTHESE CAMION'!$B$4:$B$171,T_TRAVEAUX[TRANSACTION],"SORTIE")</f>
        <v>0</v>
      </c>
      <c r="F125" s="54">
        <f>SUMIFS(T_TRAVEAUX[PRIX / U],T_TRAVEAUX[MOIS2],'SYNTHESE CAMION'!$D$3:$O$3,T_TRAVEAUX[DESTINATAIRE],'SYNTHESE CAMION'!$B$4:$B$171,T_TRAVEAUX[TRANSACTION],"SORTIE")</f>
        <v>0</v>
      </c>
      <c r="G125" s="54">
        <f>SUMIFS(T_TRAVEAUX[PRIX / U],T_TRAVEAUX[MOIS2],'SYNTHESE CAMION'!$D$3:$O$3,T_TRAVEAUX[DESTINATAIRE],'SYNTHESE CAMION'!$B$4:$B$171,T_TRAVEAUX[TRANSACTION],"SORTIE")</f>
        <v>0</v>
      </c>
      <c r="H125" s="54">
        <f>SUMIFS(T_TRAVEAUX[PRIX / U],T_TRAVEAUX[MOIS2],'SYNTHESE CAMION'!$D$3:$O$3,T_TRAVEAUX[DESTINATAIRE],'SYNTHESE CAMION'!$B$4:$B$171,T_TRAVEAUX[TRANSACTION],"SORTIE")</f>
        <v>0</v>
      </c>
      <c r="I125" s="54">
        <f>SUMIFS(T_TRAVEAUX[PRIX / U],T_TRAVEAUX[MOIS2],'SYNTHESE CAMION'!$D$3:$O$3,T_TRAVEAUX[DESTINATAIRE],'SYNTHESE CAMION'!$B$4:$B$171,T_TRAVEAUX[TRANSACTION],"SORTIE")</f>
        <v>0</v>
      </c>
      <c r="J125" s="54">
        <f>SUMIFS(T_TRAVEAUX[PRIX / U],T_TRAVEAUX[MOIS2],'SYNTHESE CAMION'!$D$3:$O$3,T_TRAVEAUX[DESTINATAIRE],'SYNTHESE CAMION'!$B$4:$B$171,T_TRAVEAUX[TRANSACTION],"SORTIE")</f>
        <v>0</v>
      </c>
      <c r="K125" s="54">
        <f>SUMIFS(T_TRAVEAUX[PRIX / U],T_TRAVEAUX[MOIS2],'SYNTHESE CAMION'!$D$3:$O$3,T_TRAVEAUX[DESTINATAIRE],'SYNTHESE CAMION'!$B$4:$B$171,T_TRAVEAUX[TRANSACTION],"SORTIE")</f>
        <v>0</v>
      </c>
      <c r="L125" s="54">
        <f>SUMIFS(T_TRAVEAUX[PRIX / U],T_TRAVEAUX[MOIS2],'SYNTHESE CAMION'!$D$3:$O$3,T_TRAVEAUX[DESTINATAIRE],'SYNTHESE CAMION'!$B$4:$B$171,T_TRAVEAUX[TRANSACTION],"SORTIE")</f>
        <v>0</v>
      </c>
      <c r="M125" s="54">
        <f>SUMIFS(T_TRAVEAUX[PRIX / U],T_TRAVEAUX[MOIS2],'SYNTHESE CAMION'!$D$3:$O$3,T_TRAVEAUX[DESTINATAIRE],'SYNTHESE CAMION'!$B$4:$B$171,T_TRAVEAUX[TRANSACTION],"SORTIE")</f>
        <v>0</v>
      </c>
      <c r="N125" s="54">
        <f>SUMIFS(T_TRAVEAUX[PRIX / U],T_TRAVEAUX[MOIS2],'SYNTHESE CAMION'!$D$3:$O$3,T_TRAVEAUX[DESTINATAIRE],'SYNTHESE CAMION'!$B$4:$B$171,T_TRAVEAUX[TRANSACTION],"SORTIE")</f>
        <v>0</v>
      </c>
      <c r="O125" s="54">
        <f>SUMIFS(T_TRAVEAUX[PRIX / U],T_TRAVEAUX[MOIS2],'SYNTHESE CAMION'!$D$3:$O$3,T_TRAVEAUX[DESTINATAIRE],'SYNTHESE CAMION'!$B$4:$B$171,T_TRAVEAUX[TRANSACTION],"SORTIE")</f>
        <v>0</v>
      </c>
      <c r="P125" s="56">
        <f t="shared" si="1"/>
        <v>0</v>
      </c>
    </row>
    <row r="126" spans="1:16" x14ac:dyDescent="0.2">
      <c r="A126" s="51">
        <v>123</v>
      </c>
      <c r="B126" s="59" t="s">
        <v>685</v>
      </c>
      <c r="C126" s="59" t="s">
        <v>1723</v>
      </c>
      <c r="D126" s="54">
        <f>SUMIFS(T_TRAVEAUX[PRIX / U],T_TRAVEAUX[MOIS2],'SYNTHESE CAMION'!$D$3:$O$3,T_TRAVEAUX[DESTINATAIRE],'SYNTHESE CAMION'!$B$4:$B$171,T_TRAVEAUX[TRANSACTION],"SORTIE")</f>
        <v>0</v>
      </c>
      <c r="E126" s="54">
        <f>SUMIFS(T_TRAVEAUX[PRIX / U],T_TRAVEAUX[MOIS2],'SYNTHESE CAMION'!$D$3:$O$3,T_TRAVEAUX[DESTINATAIRE],'SYNTHESE CAMION'!$B$4:$B$171,T_TRAVEAUX[TRANSACTION],"SORTIE")</f>
        <v>0</v>
      </c>
      <c r="F126" s="54">
        <f>SUMIFS(T_TRAVEAUX[PRIX / U],T_TRAVEAUX[MOIS2],'SYNTHESE CAMION'!$D$3:$O$3,T_TRAVEAUX[DESTINATAIRE],'SYNTHESE CAMION'!$B$4:$B$171,T_TRAVEAUX[TRANSACTION],"SORTIE")</f>
        <v>0</v>
      </c>
      <c r="G126" s="54">
        <f>SUMIFS(T_TRAVEAUX[PRIX / U],T_TRAVEAUX[MOIS2],'SYNTHESE CAMION'!$D$3:$O$3,T_TRAVEAUX[DESTINATAIRE],'SYNTHESE CAMION'!$B$4:$B$171,T_TRAVEAUX[TRANSACTION],"SORTIE")</f>
        <v>0</v>
      </c>
      <c r="H126" s="54">
        <f>SUMIFS(T_TRAVEAUX[PRIX / U],T_TRAVEAUX[MOIS2],'SYNTHESE CAMION'!$D$3:$O$3,T_TRAVEAUX[DESTINATAIRE],'SYNTHESE CAMION'!$B$4:$B$171,T_TRAVEAUX[TRANSACTION],"SORTIE")</f>
        <v>0</v>
      </c>
      <c r="I126" s="54">
        <f>SUMIFS(T_TRAVEAUX[PRIX / U],T_TRAVEAUX[MOIS2],'SYNTHESE CAMION'!$D$3:$O$3,T_TRAVEAUX[DESTINATAIRE],'SYNTHESE CAMION'!$B$4:$B$171,T_TRAVEAUX[TRANSACTION],"SORTIE")</f>
        <v>0</v>
      </c>
      <c r="J126" s="54">
        <f>SUMIFS(T_TRAVEAUX[PRIX / U],T_TRAVEAUX[MOIS2],'SYNTHESE CAMION'!$D$3:$O$3,T_TRAVEAUX[DESTINATAIRE],'SYNTHESE CAMION'!$B$4:$B$171,T_TRAVEAUX[TRANSACTION],"SORTIE")</f>
        <v>0</v>
      </c>
      <c r="K126" s="54">
        <f>SUMIFS(T_TRAVEAUX[PRIX / U],T_TRAVEAUX[MOIS2],'SYNTHESE CAMION'!$D$3:$O$3,T_TRAVEAUX[DESTINATAIRE],'SYNTHESE CAMION'!$B$4:$B$171,T_TRAVEAUX[TRANSACTION],"SORTIE")</f>
        <v>0</v>
      </c>
      <c r="L126" s="54">
        <f>SUMIFS(T_TRAVEAUX[PRIX / U],T_TRAVEAUX[MOIS2],'SYNTHESE CAMION'!$D$3:$O$3,T_TRAVEAUX[DESTINATAIRE],'SYNTHESE CAMION'!$B$4:$B$171,T_TRAVEAUX[TRANSACTION],"SORTIE")</f>
        <v>0</v>
      </c>
      <c r="M126" s="54">
        <f>SUMIFS(T_TRAVEAUX[PRIX / U],T_TRAVEAUX[MOIS2],'SYNTHESE CAMION'!$D$3:$O$3,T_TRAVEAUX[DESTINATAIRE],'SYNTHESE CAMION'!$B$4:$B$171,T_TRAVEAUX[TRANSACTION],"SORTIE")</f>
        <v>25000</v>
      </c>
      <c r="N126" s="54">
        <f>SUMIFS(T_TRAVEAUX[PRIX / U],T_TRAVEAUX[MOIS2],'SYNTHESE CAMION'!$D$3:$O$3,T_TRAVEAUX[DESTINATAIRE],'SYNTHESE CAMION'!$B$4:$B$171,T_TRAVEAUX[TRANSACTION],"SORTIE")</f>
        <v>0</v>
      </c>
      <c r="O126" s="54">
        <f>SUMIFS(T_TRAVEAUX[PRIX / U],T_TRAVEAUX[MOIS2],'SYNTHESE CAMION'!$D$3:$O$3,T_TRAVEAUX[DESTINATAIRE],'SYNTHESE CAMION'!$B$4:$B$171,T_TRAVEAUX[TRANSACTION],"SORTIE")</f>
        <v>0</v>
      </c>
      <c r="P126" s="56">
        <f t="shared" si="1"/>
        <v>25000</v>
      </c>
    </row>
    <row r="127" spans="1:16" x14ac:dyDescent="0.2">
      <c r="A127" s="57">
        <v>124</v>
      </c>
      <c r="B127" s="59" t="s">
        <v>658</v>
      </c>
      <c r="C127" s="59" t="s">
        <v>1723</v>
      </c>
      <c r="D127" s="54">
        <f>SUMIFS(T_TRAVEAUX[PRIX / U],T_TRAVEAUX[MOIS2],'SYNTHESE CAMION'!$D$3:$O$3,T_TRAVEAUX[DESTINATAIRE],'SYNTHESE CAMION'!$B$4:$B$171,T_TRAVEAUX[TRANSACTION],"SORTIE")</f>
        <v>1500</v>
      </c>
      <c r="E127" s="54">
        <f>SUMIFS(T_TRAVEAUX[PRIX / U],T_TRAVEAUX[MOIS2],'SYNTHESE CAMION'!$D$3:$O$3,T_TRAVEAUX[DESTINATAIRE],'SYNTHESE CAMION'!$B$4:$B$171,T_TRAVEAUX[TRANSACTION],"SORTIE")</f>
        <v>7000</v>
      </c>
      <c r="F127" s="54">
        <f>SUMIFS(T_TRAVEAUX[PRIX / U],T_TRAVEAUX[MOIS2],'SYNTHESE CAMION'!$D$3:$O$3,T_TRAVEAUX[DESTINATAIRE],'SYNTHESE CAMION'!$B$4:$B$171,T_TRAVEAUX[TRANSACTION],"SORTIE")</f>
        <v>0</v>
      </c>
      <c r="G127" s="54">
        <f>SUMIFS(T_TRAVEAUX[PRIX / U],T_TRAVEAUX[MOIS2],'SYNTHESE CAMION'!$D$3:$O$3,T_TRAVEAUX[DESTINATAIRE],'SYNTHESE CAMION'!$B$4:$B$171,T_TRAVEAUX[TRANSACTION],"SORTIE")</f>
        <v>0</v>
      </c>
      <c r="H127" s="54">
        <f>SUMIFS(T_TRAVEAUX[PRIX / U],T_TRAVEAUX[MOIS2],'SYNTHESE CAMION'!$D$3:$O$3,T_TRAVEAUX[DESTINATAIRE],'SYNTHESE CAMION'!$B$4:$B$171,T_TRAVEAUX[TRANSACTION],"SORTIE")</f>
        <v>0</v>
      </c>
      <c r="I127" s="54">
        <f>SUMIFS(T_TRAVEAUX[PRIX / U],T_TRAVEAUX[MOIS2],'SYNTHESE CAMION'!$D$3:$O$3,T_TRAVEAUX[DESTINATAIRE],'SYNTHESE CAMION'!$B$4:$B$171,T_TRAVEAUX[TRANSACTION],"SORTIE")</f>
        <v>0</v>
      </c>
      <c r="J127" s="54">
        <f>SUMIFS(T_TRAVEAUX[PRIX / U],T_TRAVEAUX[MOIS2],'SYNTHESE CAMION'!$D$3:$O$3,T_TRAVEAUX[DESTINATAIRE],'SYNTHESE CAMION'!$B$4:$B$171,T_TRAVEAUX[TRANSACTION],"SORTIE")</f>
        <v>0</v>
      </c>
      <c r="K127" s="54">
        <f>SUMIFS(T_TRAVEAUX[PRIX / U],T_TRAVEAUX[MOIS2],'SYNTHESE CAMION'!$D$3:$O$3,T_TRAVEAUX[DESTINATAIRE],'SYNTHESE CAMION'!$B$4:$B$171,T_TRAVEAUX[TRANSACTION],"SORTIE")</f>
        <v>0</v>
      </c>
      <c r="L127" s="54">
        <f>SUMIFS(T_TRAVEAUX[PRIX / U],T_TRAVEAUX[MOIS2],'SYNTHESE CAMION'!$D$3:$O$3,T_TRAVEAUX[DESTINATAIRE],'SYNTHESE CAMION'!$B$4:$B$171,T_TRAVEAUX[TRANSACTION],"SORTIE")</f>
        <v>0</v>
      </c>
      <c r="M127" s="54">
        <f>SUMIFS(T_TRAVEAUX[PRIX / U],T_TRAVEAUX[MOIS2],'SYNTHESE CAMION'!$D$3:$O$3,T_TRAVEAUX[DESTINATAIRE],'SYNTHESE CAMION'!$B$4:$B$171,T_TRAVEAUX[TRANSACTION],"SORTIE")</f>
        <v>0</v>
      </c>
      <c r="N127" s="54">
        <f>SUMIFS(T_TRAVEAUX[PRIX / U],T_TRAVEAUX[MOIS2],'SYNTHESE CAMION'!$D$3:$O$3,T_TRAVEAUX[DESTINATAIRE],'SYNTHESE CAMION'!$B$4:$B$171,T_TRAVEAUX[TRANSACTION],"SORTIE")</f>
        <v>0</v>
      </c>
      <c r="O127" s="54">
        <f>SUMIFS(T_TRAVEAUX[PRIX / U],T_TRAVEAUX[MOIS2],'SYNTHESE CAMION'!$D$3:$O$3,T_TRAVEAUX[DESTINATAIRE],'SYNTHESE CAMION'!$B$4:$B$171,T_TRAVEAUX[TRANSACTION],"SORTIE")</f>
        <v>0</v>
      </c>
      <c r="P127" s="56">
        <f t="shared" si="1"/>
        <v>8500</v>
      </c>
    </row>
    <row r="128" spans="1:16" x14ac:dyDescent="0.2">
      <c r="A128" s="51">
        <v>125</v>
      </c>
      <c r="B128" s="59" t="s">
        <v>717</v>
      </c>
      <c r="C128" s="59" t="s">
        <v>1723</v>
      </c>
      <c r="D128" s="54">
        <f>SUMIFS(T_TRAVEAUX[PRIX / U],T_TRAVEAUX[MOIS2],'SYNTHESE CAMION'!$D$3:$O$3,T_TRAVEAUX[DESTINATAIRE],'SYNTHESE CAMION'!$B$4:$B$171,T_TRAVEAUX[TRANSACTION],"SORTIE")</f>
        <v>0</v>
      </c>
      <c r="E128" s="54">
        <f>SUMIFS(T_TRAVEAUX[PRIX / U],T_TRAVEAUX[MOIS2],'SYNTHESE CAMION'!$D$3:$O$3,T_TRAVEAUX[DESTINATAIRE],'SYNTHESE CAMION'!$B$4:$B$171,T_TRAVEAUX[TRANSACTION],"SORTIE")</f>
        <v>0</v>
      </c>
      <c r="F128" s="54">
        <f>SUMIFS(T_TRAVEAUX[PRIX / U],T_TRAVEAUX[MOIS2],'SYNTHESE CAMION'!$D$3:$O$3,T_TRAVEAUX[DESTINATAIRE],'SYNTHESE CAMION'!$B$4:$B$171,T_TRAVEAUX[TRANSACTION],"SORTIE")</f>
        <v>0</v>
      </c>
      <c r="G128" s="54">
        <f>SUMIFS(T_TRAVEAUX[PRIX / U],T_TRAVEAUX[MOIS2],'SYNTHESE CAMION'!$D$3:$O$3,T_TRAVEAUX[DESTINATAIRE],'SYNTHESE CAMION'!$B$4:$B$171,T_TRAVEAUX[TRANSACTION],"SORTIE")</f>
        <v>0</v>
      </c>
      <c r="H128" s="54">
        <f>SUMIFS(T_TRAVEAUX[PRIX / U],T_TRAVEAUX[MOIS2],'SYNTHESE CAMION'!$D$3:$O$3,T_TRAVEAUX[DESTINATAIRE],'SYNTHESE CAMION'!$B$4:$B$171,T_TRAVEAUX[TRANSACTION],"SORTIE")</f>
        <v>0</v>
      </c>
      <c r="I128" s="54">
        <f>SUMIFS(T_TRAVEAUX[PRIX / U],T_TRAVEAUX[MOIS2],'SYNTHESE CAMION'!$D$3:$O$3,T_TRAVEAUX[DESTINATAIRE],'SYNTHESE CAMION'!$B$4:$B$171,T_TRAVEAUX[TRANSACTION],"SORTIE")</f>
        <v>0</v>
      </c>
      <c r="J128" s="54">
        <f>SUMIFS(T_TRAVEAUX[PRIX / U],T_TRAVEAUX[MOIS2],'SYNTHESE CAMION'!$D$3:$O$3,T_TRAVEAUX[DESTINATAIRE],'SYNTHESE CAMION'!$B$4:$B$171,T_TRAVEAUX[TRANSACTION],"SORTIE")</f>
        <v>0</v>
      </c>
      <c r="K128" s="54">
        <f>SUMIFS(T_TRAVEAUX[PRIX / U],T_TRAVEAUX[MOIS2],'SYNTHESE CAMION'!$D$3:$O$3,T_TRAVEAUX[DESTINATAIRE],'SYNTHESE CAMION'!$B$4:$B$171,T_TRAVEAUX[TRANSACTION],"SORTIE")</f>
        <v>0</v>
      </c>
      <c r="L128" s="54">
        <f>SUMIFS(T_TRAVEAUX[PRIX / U],T_TRAVEAUX[MOIS2],'SYNTHESE CAMION'!$D$3:$O$3,T_TRAVEAUX[DESTINATAIRE],'SYNTHESE CAMION'!$B$4:$B$171,T_TRAVEAUX[TRANSACTION],"SORTIE")</f>
        <v>3500</v>
      </c>
      <c r="M128" s="54">
        <f>SUMIFS(T_TRAVEAUX[PRIX / U],T_TRAVEAUX[MOIS2],'SYNTHESE CAMION'!$D$3:$O$3,T_TRAVEAUX[DESTINATAIRE],'SYNTHESE CAMION'!$B$4:$B$171,T_TRAVEAUX[TRANSACTION],"SORTIE")</f>
        <v>0</v>
      </c>
      <c r="N128" s="54">
        <f>SUMIFS(T_TRAVEAUX[PRIX / U],T_TRAVEAUX[MOIS2],'SYNTHESE CAMION'!$D$3:$O$3,T_TRAVEAUX[DESTINATAIRE],'SYNTHESE CAMION'!$B$4:$B$171,T_TRAVEAUX[TRANSACTION],"SORTIE")</f>
        <v>0</v>
      </c>
      <c r="O128" s="54">
        <f>SUMIFS(T_TRAVEAUX[PRIX / U],T_TRAVEAUX[MOIS2],'SYNTHESE CAMION'!$D$3:$O$3,T_TRAVEAUX[DESTINATAIRE],'SYNTHESE CAMION'!$B$4:$B$171,T_TRAVEAUX[TRANSACTION],"SORTIE")</f>
        <v>0</v>
      </c>
      <c r="P128" s="56">
        <f t="shared" si="1"/>
        <v>3500</v>
      </c>
    </row>
    <row r="129" spans="1:16" x14ac:dyDescent="0.2">
      <c r="A129" s="57">
        <v>126</v>
      </c>
      <c r="B129" s="59" t="s">
        <v>761</v>
      </c>
      <c r="C129" s="59" t="s">
        <v>1723</v>
      </c>
      <c r="D129" s="54">
        <f>SUMIFS(T_TRAVEAUX[PRIX / U],T_TRAVEAUX[MOIS2],'SYNTHESE CAMION'!$D$3:$O$3,T_TRAVEAUX[DESTINATAIRE],'SYNTHESE CAMION'!$B$4:$B$171,T_TRAVEAUX[TRANSACTION],"SORTIE")</f>
        <v>0</v>
      </c>
      <c r="E129" s="54">
        <f>SUMIFS(T_TRAVEAUX[PRIX / U],T_TRAVEAUX[MOIS2],'SYNTHESE CAMION'!$D$3:$O$3,T_TRAVEAUX[DESTINATAIRE],'SYNTHESE CAMION'!$B$4:$B$171,T_TRAVEAUX[TRANSACTION],"SORTIE")</f>
        <v>0</v>
      </c>
      <c r="F129" s="54">
        <f>SUMIFS(T_TRAVEAUX[PRIX / U],T_TRAVEAUX[MOIS2],'SYNTHESE CAMION'!$D$3:$O$3,T_TRAVEAUX[DESTINATAIRE],'SYNTHESE CAMION'!$B$4:$B$171,T_TRAVEAUX[TRANSACTION],"SORTIE")</f>
        <v>0</v>
      </c>
      <c r="G129" s="54">
        <f>SUMIFS(T_TRAVEAUX[PRIX / U],T_TRAVEAUX[MOIS2],'SYNTHESE CAMION'!$D$3:$O$3,T_TRAVEAUX[DESTINATAIRE],'SYNTHESE CAMION'!$B$4:$B$171,T_TRAVEAUX[TRANSACTION],"SORTIE")</f>
        <v>0</v>
      </c>
      <c r="H129" s="54">
        <f>SUMIFS(T_TRAVEAUX[PRIX / U],T_TRAVEAUX[MOIS2],'SYNTHESE CAMION'!$D$3:$O$3,T_TRAVEAUX[DESTINATAIRE],'SYNTHESE CAMION'!$B$4:$B$171,T_TRAVEAUX[TRANSACTION],"SORTIE")</f>
        <v>0</v>
      </c>
      <c r="I129" s="54">
        <f>SUMIFS(T_TRAVEAUX[PRIX / U],T_TRAVEAUX[MOIS2],'SYNTHESE CAMION'!$D$3:$O$3,T_TRAVEAUX[DESTINATAIRE],'SYNTHESE CAMION'!$B$4:$B$171,T_TRAVEAUX[TRANSACTION],"SORTIE")</f>
        <v>0</v>
      </c>
      <c r="J129" s="54">
        <f>SUMIFS(T_TRAVEAUX[PRIX / U],T_TRAVEAUX[MOIS2],'SYNTHESE CAMION'!$D$3:$O$3,T_TRAVEAUX[DESTINATAIRE],'SYNTHESE CAMION'!$B$4:$B$171,T_TRAVEAUX[TRANSACTION],"SORTIE")</f>
        <v>0</v>
      </c>
      <c r="K129" s="54">
        <f>SUMIFS(T_TRAVEAUX[PRIX / U],T_TRAVEAUX[MOIS2],'SYNTHESE CAMION'!$D$3:$O$3,T_TRAVEAUX[DESTINATAIRE],'SYNTHESE CAMION'!$B$4:$B$171,T_TRAVEAUX[TRANSACTION],"SORTIE")</f>
        <v>0</v>
      </c>
      <c r="L129" s="54">
        <f>SUMIFS(T_TRAVEAUX[PRIX / U],T_TRAVEAUX[MOIS2],'SYNTHESE CAMION'!$D$3:$O$3,T_TRAVEAUX[DESTINATAIRE],'SYNTHESE CAMION'!$B$4:$B$171,T_TRAVEAUX[TRANSACTION],"SORTIE")</f>
        <v>0</v>
      </c>
      <c r="M129" s="54">
        <f>SUMIFS(T_TRAVEAUX[PRIX / U],T_TRAVEAUX[MOIS2],'SYNTHESE CAMION'!$D$3:$O$3,T_TRAVEAUX[DESTINATAIRE],'SYNTHESE CAMION'!$B$4:$B$171,T_TRAVEAUX[TRANSACTION],"SORTIE")</f>
        <v>0</v>
      </c>
      <c r="N129" s="54">
        <f>SUMIFS(T_TRAVEAUX[PRIX / U],T_TRAVEAUX[MOIS2],'SYNTHESE CAMION'!$D$3:$O$3,T_TRAVEAUX[DESTINATAIRE],'SYNTHESE CAMION'!$B$4:$B$171,T_TRAVEAUX[TRANSACTION],"SORTIE")</f>
        <v>0</v>
      </c>
      <c r="O129" s="54">
        <f>SUMIFS(T_TRAVEAUX[PRIX / U],T_TRAVEAUX[MOIS2],'SYNTHESE CAMION'!$D$3:$O$3,T_TRAVEAUX[DESTINATAIRE],'SYNTHESE CAMION'!$B$4:$B$171,T_TRAVEAUX[TRANSACTION],"SORTIE")</f>
        <v>0</v>
      </c>
      <c r="P129" s="56">
        <f t="shared" si="1"/>
        <v>0</v>
      </c>
    </row>
    <row r="130" spans="1:16" x14ac:dyDescent="0.2">
      <c r="A130" s="51">
        <v>127</v>
      </c>
      <c r="B130" s="59" t="s">
        <v>798</v>
      </c>
      <c r="C130" s="59" t="s">
        <v>1723</v>
      </c>
      <c r="D130" s="54">
        <f>SUMIFS(T_TRAVEAUX[PRIX / U],T_TRAVEAUX[MOIS2],'SYNTHESE CAMION'!$D$3:$O$3,T_TRAVEAUX[DESTINATAIRE],'SYNTHESE CAMION'!$B$4:$B$171,T_TRAVEAUX[TRANSACTION],"SORTIE")</f>
        <v>0</v>
      </c>
      <c r="E130" s="54">
        <f>SUMIFS(T_TRAVEAUX[PRIX / U],T_TRAVEAUX[MOIS2],'SYNTHESE CAMION'!$D$3:$O$3,T_TRAVEAUX[DESTINATAIRE],'SYNTHESE CAMION'!$B$4:$B$171,T_TRAVEAUX[TRANSACTION],"SORTIE")</f>
        <v>0</v>
      </c>
      <c r="F130" s="54">
        <f>SUMIFS(T_TRAVEAUX[PRIX / U],T_TRAVEAUX[MOIS2],'SYNTHESE CAMION'!$D$3:$O$3,T_TRAVEAUX[DESTINATAIRE],'SYNTHESE CAMION'!$B$4:$B$171,T_TRAVEAUX[TRANSACTION],"SORTIE")</f>
        <v>0</v>
      </c>
      <c r="G130" s="54">
        <f>SUMIFS(T_TRAVEAUX[PRIX / U],T_TRAVEAUX[MOIS2],'SYNTHESE CAMION'!$D$3:$O$3,T_TRAVEAUX[DESTINATAIRE],'SYNTHESE CAMION'!$B$4:$B$171,T_TRAVEAUX[TRANSACTION],"SORTIE")</f>
        <v>0</v>
      </c>
      <c r="H130" s="54">
        <f>SUMIFS(T_TRAVEAUX[PRIX / U],T_TRAVEAUX[MOIS2],'SYNTHESE CAMION'!$D$3:$O$3,T_TRAVEAUX[DESTINATAIRE],'SYNTHESE CAMION'!$B$4:$B$171,T_TRAVEAUX[TRANSACTION],"SORTIE")</f>
        <v>0</v>
      </c>
      <c r="I130" s="54">
        <f>SUMIFS(T_TRAVEAUX[PRIX / U],T_TRAVEAUX[MOIS2],'SYNTHESE CAMION'!$D$3:$O$3,T_TRAVEAUX[DESTINATAIRE],'SYNTHESE CAMION'!$B$4:$B$171,T_TRAVEAUX[TRANSACTION],"SORTIE")</f>
        <v>0</v>
      </c>
      <c r="J130" s="54">
        <f>SUMIFS(T_TRAVEAUX[PRIX / U],T_TRAVEAUX[MOIS2],'SYNTHESE CAMION'!$D$3:$O$3,T_TRAVEAUX[DESTINATAIRE],'SYNTHESE CAMION'!$B$4:$B$171,T_TRAVEAUX[TRANSACTION],"SORTIE")</f>
        <v>0</v>
      </c>
      <c r="K130" s="54">
        <f>SUMIFS(T_TRAVEAUX[PRIX / U],T_TRAVEAUX[MOIS2],'SYNTHESE CAMION'!$D$3:$O$3,T_TRAVEAUX[DESTINATAIRE],'SYNTHESE CAMION'!$B$4:$B$171,T_TRAVEAUX[TRANSACTION],"SORTIE")</f>
        <v>0</v>
      </c>
      <c r="L130" s="54">
        <f>SUMIFS(T_TRAVEAUX[PRIX / U],T_TRAVEAUX[MOIS2],'SYNTHESE CAMION'!$D$3:$O$3,T_TRAVEAUX[DESTINATAIRE],'SYNTHESE CAMION'!$B$4:$B$171,T_TRAVEAUX[TRANSACTION],"SORTIE")</f>
        <v>0</v>
      </c>
      <c r="M130" s="54">
        <f>SUMIFS(T_TRAVEAUX[PRIX / U],T_TRAVEAUX[MOIS2],'SYNTHESE CAMION'!$D$3:$O$3,T_TRAVEAUX[DESTINATAIRE],'SYNTHESE CAMION'!$B$4:$B$171,T_TRAVEAUX[TRANSACTION],"SORTIE")</f>
        <v>0</v>
      </c>
      <c r="N130" s="54">
        <f>SUMIFS(T_TRAVEAUX[PRIX / U],T_TRAVEAUX[MOIS2],'SYNTHESE CAMION'!$D$3:$O$3,T_TRAVEAUX[DESTINATAIRE],'SYNTHESE CAMION'!$B$4:$B$171,T_TRAVEAUX[TRANSACTION],"SORTIE")</f>
        <v>0</v>
      </c>
      <c r="O130" s="54">
        <f>SUMIFS(T_TRAVEAUX[PRIX / U],T_TRAVEAUX[MOIS2],'SYNTHESE CAMION'!$D$3:$O$3,T_TRAVEAUX[DESTINATAIRE],'SYNTHESE CAMION'!$B$4:$B$171,T_TRAVEAUX[TRANSACTION],"SORTIE")</f>
        <v>0</v>
      </c>
      <c r="P130" s="56">
        <f t="shared" si="1"/>
        <v>0</v>
      </c>
    </row>
    <row r="131" spans="1:16" x14ac:dyDescent="0.2">
      <c r="A131" s="57">
        <v>128</v>
      </c>
      <c r="B131" s="59" t="s">
        <v>1724</v>
      </c>
      <c r="C131" s="62" t="s">
        <v>1718</v>
      </c>
      <c r="D131" s="54">
        <f>SUMIFS(T_TRAVEAUX[PRIX / U],T_TRAVEAUX[MOIS2],'SYNTHESE CAMION'!$D$3:$O$3,T_TRAVEAUX[DESTINATAIRE],'SYNTHESE CAMION'!$B$4:$B$171,T_TRAVEAUX[TRANSACTION],"SORTIE")</f>
        <v>0</v>
      </c>
      <c r="E131" s="54">
        <f>SUMIFS(T_TRAVEAUX[PRIX / U],T_TRAVEAUX[MOIS2],'SYNTHESE CAMION'!$D$3:$O$3,T_TRAVEAUX[DESTINATAIRE],'SYNTHESE CAMION'!$B$4:$B$171,T_TRAVEAUX[TRANSACTION],"SORTIE")</f>
        <v>0</v>
      </c>
      <c r="F131" s="54">
        <f>SUMIFS(T_TRAVEAUX[PRIX / U],T_TRAVEAUX[MOIS2],'SYNTHESE CAMION'!$D$3:$O$3,T_TRAVEAUX[DESTINATAIRE],'SYNTHESE CAMION'!$B$4:$B$171,T_TRAVEAUX[TRANSACTION],"SORTIE")</f>
        <v>0</v>
      </c>
      <c r="G131" s="54">
        <f>SUMIFS(T_TRAVEAUX[PRIX / U],T_TRAVEAUX[MOIS2],'SYNTHESE CAMION'!$D$3:$O$3,T_TRAVEAUX[DESTINATAIRE],'SYNTHESE CAMION'!$B$4:$B$171,T_TRAVEAUX[TRANSACTION],"SORTIE")</f>
        <v>0</v>
      </c>
      <c r="H131" s="54">
        <f>SUMIFS(T_TRAVEAUX[PRIX / U],T_TRAVEAUX[MOIS2],'SYNTHESE CAMION'!$D$3:$O$3,T_TRAVEAUX[DESTINATAIRE],'SYNTHESE CAMION'!$B$4:$B$171,T_TRAVEAUX[TRANSACTION],"SORTIE")</f>
        <v>0</v>
      </c>
      <c r="I131" s="54">
        <f>SUMIFS(T_TRAVEAUX[PRIX / U],T_TRAVEAUX[MOIS2],'SYNTHESE CAMION'!$D$3:$O$3,T_TRAVEAUX[DESTINATAIRE],'SYNTHESE CAMION'!$B$4:$B$171,T_TRAVEAUX[TRANSACTION],"SORTIE")</f>
        <v>0</v>
      </c>
      <c r="J131" s="54">
        <f>SUMIFS(T_TRAVEAUX[PRIX / U],T_TRAVEAUX[MOIS2],'SYNTHESE CAMION'!$D$3:$O$3,T_TRAVEAUX[DESTINATAIRE],'SYNTHESE CAMION'!$B$4:$B$171,T_TRAVEAUX[TRANSACTION],"SORTIE")</f>
        <v>0</v>
      </c>
      <c r="K131" s="54">
        <f>SUMIFS(T_TRAVEAUX[PRIX / U],T_TRAVEAUX[MOIS2],'SYNTHESE CAMION'!$D$3:$O$3,T_TRAVEAUX[DESTINATAIRE],'SYNTHESE CAMION'!$B$4:$B$171,T_TRAVEAUX[TRANSACTION],"SORTIE")</f>
        <v>0</v>
      </c>
      <c r="L131" s="54">
        <f>SUMIFS(T_TRAVEAUX[PRIX / U],T_TRAVEAUX[MOIS2],'SYNTHESE CAMION'!$D$3:$O$3,T_TRAVEAUX[DESTINATAIRE],'SYNTHESE CAMION'!$B$4:$B$171,T_TRAVEAUX[TRANSACTION],"SORTIE")</f>
        <v>0</v>
      </c>
      <c r="M131" s="54">
        <f>SUMIFS(T_TRAVEAUX[PRIX / U],T_TRAVEAUX[MOIS2],'SYNTHESE CAMION'!$D$3:$O$3,T_TRAVEAUX[DESTINATAIRE],'SYNTHESE CAMION'!$B$4:$B$171,T_TRAVEAUX[TRANSACTION],"SORTIE")</f>
        <v>0</v>
      </c>
      <c r="N131" s="54">
        <f>SUMIFS(T_TRAVEAUX[PRIX / U],T_TRAVEAUX[MOIS2],'SYNTHESE CAMION'!$D$3:$O$3,T_TRAVEAUX[DESTINATAIRE],'SYNTHESE CAMION'!$B$4:$B$171,T_TRAVEAUX[TRANSACTION],"SORTIE")</f>
        <v>0</v>
      </c>
      <c r="O131" s="54">
        <f>SUMIFS(T_TRAVEAUX[PRIX / U],T_TRAVEAUX[MOIS2],'SYNTHESE CAMION'!$D$3:$O$3,T_TRAVEAUX[DESTINATAIRE],'SYNTHESE CAMION'!$B$4:$B$171,T_TRAVEAUX[TRANSACTION],"SORTIE")</f>
        <v>0</v>
      </c>
      <c r="P131" s="56">
        <f t="shared" si="1"/>
        <v>0</v>
      </c>
    </row>
    <row r="132" spans="1:16" x14ac:dyDescent="0.2">
      <c r="A132" s="51">
        <v>129</v>
      </c>
      <c r="B132" s="59" t="s">
        <v>815</v>
      </c>
      <c r="C132" s="62" t="s">
        <v>1718</v>
      </c>
      <c r="D132" s="54">
        <f>SUMIFS(T_TRAVEAUX[PRIX / U],T_TRAVEAUX[MOIS2],'SYNTHESE CAMION'!$D$3:$O$3,T_TRAVEAUX[DESTINATAIRE],'SYNTHESE CAMION'!$B$4:$B$171,T_TRAVEAUX[TRANSACTION],"SORTIE")</f>
        <v>0</v>
      </c>
      <c r="E132" s="54">
        <f>SUMIFS(T_TRAVEAUX[PRIX / U],T_TRAVEAUX[MOIS2],'SYNTHESE CAMION'!$D$3:$O$3,T_TRAVEAUX[DESTINATAIRE],'SYNTHESE CAMION'!$B$4:$B$171,T_TRAVEAUX[TRANSACTION],"SORTIE")</f>
        <v>0</v>
      </c>
      <c r="F132" s="54">
        <f>SUMIFS(T_TRAVEAUX[PRIX / U],T_TRAVEAUX[MOIS2],'SYNTHESE CAMION'!$D$3:$O$3,T_TRAVEAUX[DESTINATAIRE],'SYNTHESE CAMION'!$B$4:$B$171,T_TRAVEAUX[TRANSACTION],"SORTIE")</f>
        <v>0</v>
      </c>
      <c r="G132" s="54">
        <f>SUMIFS(T_TRAVEAUX[PRIX / U],T_TRAVEAUX[MOIS2],'SYNTHESE CAMION'!$D$3:$O$3,T_TRAVEAUX[DESTINATAIRE],'SYNTHESE CAMION'!$B$4:$B$171,T_TRAVEAUX[TRANSACTION],"SORTIE")</f>
        <v>0</v>
      </c>
      <c r="H132" s="54">
        <f>SUMIFS(T_TRAVEAUX[PRIX / U],T_TRAVEAUX[MOIS2],'SYNTHESE CAMION'!$D$3:$O$3,T_TRAVEAUX[DESTINATAIRE],'SYNTHESE CAMION'!$B$4:$B$171,T_TRAVEAUX[TRANSACTION],"SORTIE")</f>
        <v>0</v>
      </c>
      <c r="I132" s="54">
        <f>SUMIFS(T_TRAVEAUX[PRIX / U],T_TRAVEAUX[MOIS2],'SYNTHESE CAMION'!$D$3:$O$3,T_TRAVEAUX[DESTINATAIRE],'SYNTHESE CAMION'!$B$4:$B$171,T_TRAVEAUX[TRANSACTION],"SORTIE")</f>
        <v>0</v>
      </c>
      <c r="J132" s="54">
        <f>SUMIFS(T_TRAVEAUX[PRIX / U],T_TRAVEAUX[MOIS2],'SYNTHESE CAMION'!$D$3:$O$3,T_TRAVEAUX[DESTINATAIRE],'SYNTHESE CAMION'!$B$4:$B$171,T_TRAVEAUX[TRANSACTION],"SORTIE")</f>
        <v>0</v>
      </c>
      <c r="K132" s="54">
        <f>SUMIFS(T_TRAVEAUX[PRIX / U],T_TRAVEAUX[MOIS2],'SYNTHESE CAMION'!$D$3:$O$3,T_TRAVEAUX[DESTINATAIRE],'SYNTHESE CAMION'!$B$4:$B$171,T_TRAVEAUX[TRANSACTION],"SORTIE")</f>
        <v>0</v>
      </c>
      <c r="L132" s="54">
        <f>SUMIFS(T_TRAVEAUX[PRIX / U],T_TRAVEAUX[MOIS2],'SYNTHESE CAMION'!$D$3:$O$3,T_TRAVEAUX[DESTINATAIRE],'SYNTHESE CAMION'!$B$4:$B$171,T_TRAVEAUX[TRANSACTION],"SORTIE")</f>
        <v>0</v>
      </c>
      <c r="M132" s="54">
        <f>SUMIFS(T_TRAVEAUX[PRIX / U],T_TRAVEAUX[MOIS2],'SYNTHESE CAMION'!$D$3:$O$3,T_TRAVEAUX[DESTINATAIRE],'SYNTHESE CAMION'!$B$4:$B$171,T_TRAVEAUX[TRANSACTION],"SORTIE")</f>
        <v>0</v>
      </c>
      <c r="N132" s="54">
        <f>SUMIFS(T_TRAVEAUX[PRIX / U],T_TRAVEAUX[MOIS2],'SYNTHESE CAMION'!$D$3:$O$3,T_TRAVEAUX[DESTINATAIRE],'SYNTHESE CAMION'!$B$4:$B$171,T_TRAVEAUX[TRANSACTION],"SORTIE")</f>
        <v>0</v>
      </c>
      <c r="O132" s="54">
        <f>SUMIFS(T_TRAVEAUX[PRIX / U],T_TRAVEAUX[MOIS2],'SYNTHESE CAMION'!$D$3:$O$3,T_TRAVEAUX[DESTINATAIRE],'SYNTHESE CAMION'!$B$4:$B$171,T_TRAVEAUX[TRANSACTION],"SORTIE")</f>
        <v>0</v>
      </c>
      <c r="P132" s="56">
        <f t="shared" si="1"/>
        <v>0</v>
      </c>
    </row>
    <row r="133" spans="1:16" x14ac:dyDescent="0.2">
      <c r="A133" s="57">
        <v>130</v>
      </c>
      <c r="B133" s="59" t="s">
        <v>1725</v>
      </c>
      <c r="C133" s="62" t="s">
        <v>1718</v>
      </c>
      <c r="D133" s="54">
        <f>SUMIFS(T_TRAVEAUX[PRIX / U],T_TRAVEAUX[MOIS2],'SYNTHESE CAMION'!$D$3:$O$3,T_TRAVEAUX[DESTINATAIRE],'SYNTHESE CAMION'!$B$4:$B$171,T_TRAVEAUX[TRANSACTION],"SORTIE")</f>
        <v>0</v>
      </c>
      <c r="E133" s="54">
        <f>SUMIFS(T_TRAVEAUX[PRIX / U],T_TRAVEAUX[MOIS2],'SYNTHESE CAMION'!$D$3:$O$3,T_TRAVEAUX[DESTINATAIRE],'SYNTHESE CAMION'!$B$4:$B$171,T_TRAVEAUX[TRANSACTION],"SORTIE")</f>
        <v>0</v>
      </c>
      <c r="F133" s="54">
        <f>SUMIFS(T_TRAVEAUX[PRIX / U],T_TRAVEAUX[MOIS2],'SYNTHESE CAMION'!$D$3:$O$3,T_TRAVEAUX[DESTINATAIRE],'SYNTHESE CAMION'!$B$4:$B$171,T_TRAVEAUX[TRANSACTION],"SORTIE")</f>
        <v>0</v>
      </c>
      <c r="G133" s="54">
        <f>SUMIFS(T_TRAVEAUX[PRIX / U],T_TRAVEAUX[MOIS2],'SYNTHESE CAMION'!$D$3:$O$3,T_TRAVEAUX[DESTINATAIRE],'SYNTHESE CAMION'!$B$4:$B$171,T_TRAVEAUX[TRANSACTION],"SORTIE")</f>
        <v>0</v>
      </c>
      <c r="H133" s="54">
        <f>SUMIFS(T_TRAVEAUX[PRIX / U],T_TRAVEAUX[MOIS2],'SYNTHESE CAMION'!$D$3:$O$3,T_TRAVEAUX[DESTINATAIRE],'SYNTHESE CAMION'!$B$4:$B$171,T_TRAVEAUX[TRANSACTION],"SORTIE")</f>
        <v>0</v>
      </c>
      <c r="I133" s="54">
        <f>SUMIFS(T_TRAVEAUX[PRIX / U],T_TRAVEAUX[MOIS2],'SYNTHESE CAMION'!$D$3:$O$3,T_TRAVEAUX[DESTINATAIRE],'SYNTHESE CAMION'!$B$4:$B$171,T_TRAVEAUX[TRANSACTION],"SORTIE")</f>
        <v>0</v>
      </c>
      <c r="J133" s="54">
        <f>SUMIFS(T_TRAVEAUX[PRIX / U],T_TRAVEAUX[MOIS2],'SYNTHESE CAMION'!$D$3:$O$3,T_TRAVEAUX[DESTINATAIRE],'SYNTHESE CAMION'!$B$4:$B$171,T_TRAVEAUX[TRANSACTION],"SORTIE")</f>
        <v>0</v>
      </c>
      <c r="K133" s="54">
        <f>SUMIFS(T_TRAVEAUX[PRIX / U],T_TRAVEAUX[MOIS2],'SYNTHESE CAMION'!$D$3:$O$3,T_TRAVEAUX[DESTINATAIRE],'SYNTHESE CAMION'!$B$4:$B$171,T_TRAVEAUX[TRANSACTION],"SORTIE")</f>
        <v>0</v>
      </c>
      <c r="L133" s="54">
        <f>SUMIFS(T_TRAVEAUX[PRIX / U],T_TRAVEAUX[MOIS2],'SYNTHESE CAMION'!$D$3:$O$3,T_TRAVEAUX[DESTINATAIRE],'SYNTHESE CAMION'!$B$4:$B$171,T_TRAVEAUX[TRANSACTION],"SORTIE")</f>
        <v>0</v>
      </c>
      <c r="M133" s="54">
        <f>SUMIFS(T_TRAVEAUX[PRIX / U],T_TRAVEAUX[MOIS2],'SYNTHESE CAMION'!$D$3:$O$3,T_TRAVEAUX[DESTINATAIRE],'SYNTHESE CAMION'!$B$4:$B$171,T_TRAVEAUX[TRANSACTION],"SORTIE")</f>
        <v>0</v>
      </c>
      <c r="N133" s="54">
        <f>SUMIFS(T_TRAVEAUX[PRIX / U],T_TRAVEAUX[MOIS2],'SYNTHESE CAMION'!$D$3:$O$3,T_TRAVEAUX[DESTINATAIRE],'SYNTHESE CAMION'!$B$4:$B$171,T_TRAVEAUX[TRANSACTION],"SORTIE")</f>
        <v>0</v>
      </c>
      <c r="O133" s="54">
        <f>SUMIFS(T_TRAVEAUX[PRIX / U],T_TRAVEAUX[MOIS2],'SYNTHESE CAMION'!$D$3:$O$3,T_TRAVEAUX[DESTINATAIRE],'SYNTHESE CAMION'!$B$4:$B$171,T_TRAVEAUX[TRANSACTION],"SORTIE")</f>
        <v>0</v>
      </c>
      <c r="P133" s="56">
        <f t="shared" si="1"/>
        <v>0</v>
      </c>
    </row>
    <row r="134" spans="1:16" x14ac:dyDescent="0.2">
      <c r="A134" s="51">
        <v>131</v>
      </c>
      <c r="B134" s="59" t="s">
        <v>1726</v>
      </c>
      <c r="C134" s="62" t="s">
        <v>1718</v>
      </c>
      <c r="D134" s="54">
        <f>SUMIFS(T_TRAVEAUX[PRIX / U],T_TRAVEAUX[MOIS2],'SYNTHESE CAMION'!$D$3:$O$3,T_TRAVEAUX[DESTINATAIRE],'SYNTHESE CAMION'!$B$4:$B$171,T_TRAVEAUX[TRANSACTION],"SORTIE")</f>
        <v>0</v>
      </c>
      <c r="E134" s="54">
        <f>SUMIFS(T_TRAVEAUX[PRIX / U],T_TRAVEAUX[MOIS2],'SYNTHESE CAMION'!$D$3:$O$3,T_TRAVEAUX[DESTINATAIRE],'SYNTHESE CAMION'!$B$4:$B$171,T_TRAVEAUX[TRANSACTION],"SORTIE")</f>
        <v>0</v>
      </c>
      <c r="F134" s="54">
        <f>SUMIFS(T_TRAVEAUX[PRIX / U],T_TRAVEAUX[MOIS2],'SYNTHESE CAMION'!$D$3:$O$3,T_TRAVEAUX[DESTINATAIRE],'SYNTHESE CAMION'!$B$4:$B$171,T_TRAVEAUX[TRANSACTION],"SORTIE")</f>
        <v>0</v>
      </c>
      <c r="G134" s="54">
        <f>SUMIFS(T_TRAVEAUX[PRIX / U],T_TRAVEAUX[MOIS2],'SYNTHESE CAMION'!$D$3:$O$3,T_TRAVEAUX[DESTINATAIRE],'SYNTHESE CAMION'!$B$4:$B$171,T_TRAVEAUX[TRANSACTION],"SORTIE")</f>
        <v>0</v>
      </c>
      <c r="H134" s="54">
        <f>SUMIFS(T_TRAVEAUX[PRIX / U],T_TRAVEAUX[MOIS2],'SYNTHESE CAMION'!$D$3:$O$3,T_TRAVEAUX[DESTINATAIRE],'SYNTHESE CAMION'!$B$4:$B$171,T_TRAVEAUX[TRANSACTION],"SORTIE")</f>
        <v>0</v>
      </c>
      <c r="I134" s="54">
        <f>SUMIFS(T_TRAVEAUX[PRIX / U],T_TRAVEAUX[MOIS2],'SYNTHESE CAMION'!$D$3:$O$3,T_TRAVEAUX[DESTINATAIRE],'SYNTHESE CAMION'!$B$4:$B$171,T_TRAVEAUX[TRANSACTION],"SORTIE")</f>
        <v>0</v>
      </c>
      <c r="J134" s="54">
        <f>SUMIFS(T_TRAVEAUX[PRIX / U],T_TRAVEAUX[MOIS2],'SYNTHESE CAMION'!$D$3:$O$3,T_TRAVEAUX[DESTINATAIRE],'SYNTHESE CAMION'!$B$4:$B$171,T_TRAVEAUX[TRANSACTION],"SORTIE")</f>
        <v>0</v>
      </c>
      <c r="K134" s="54">
        <f>SUMIFS(T_TRAVEAUX[PRIX / U],T_TRAVEAUX[MOIS2],'SYNTHESE CAMION'!$D$3:$O$3,T_TRAVEAUX[DESTINATAIRE],'SYNTHESE CAMION'!$B$4:$B$171,T_TRAVEAUX[TRANSACTION],"SORTIE")</f>
        <v>0</v>
      </c>
      <c r="L134" s="54">
        <f>SUMIFS(T_TRAVEAUX[PRIX / U],T_TRAVEAUX[MOIS2],'SYNTHESE CAMION'!$D$3:$O$3,T_TRAVEAUX[DESTINATAIRE],'SYNTHESE CAMION'!$B$4:$B$171,T_TRAVEAUX[TRANSACTION],"SORTIE")</f>
        <v>0</v>
      </c>
      <c r="M134" s="54">
        <f>SUMIFS(T_TRAVEAUX[PRIX / U],T_TRAVEAUX[MOIS2],'SYNTHESE CAMION'!$D$3:$O$3,T_TRAVEAUX[DESTINATAIRE],'SYNTHESE CAMION'!$B$4:$B$171,T_TRAVEAUX[TRANSACTION],"SORTIE")</f>
        <v>0</v>
      </c>
      <c r="N134" s="54">
        <f>SUMIFS(T_TRAVEAUX[PRIX / U],T_TRAVEAUX[MOIS2],'SYNTHESE CAMION'!$D$3:$O$3,T_TRAVEAUX[DESTINATAIRE],'SYNTHESE CAMION'!$B$4:$B$171,T_TRAVEAUX[TRANSACTION],"SORTIE")</f>
        <v>0</v>
      </c>
      <c r="O134" s="54">
        <f>SUMIFS(T_TRAVEAUX[PRIX / U],T_TRAVEAUX[MOIS2],'SYNTHESE CAMION'!$D$3:$O$3,T_TRAVEAUX[DESTINATAIRE],'SYNTHESE CAMION'!$B$4:$B$171,T_TRAVEAUX[TRANSACTION],"SORTIE")</f>
        <v>0</v>
      </c>
      <c r="P134" s="56">
        <f t="shared" si="1"/>
        <v>0</v>
      </c>
    </row>
    <row r="135" spans="1:16" x14ac:dyDescent="0.2">
      <c r="A135" s="57">
        <v>132</v>
      </c>
      <c r="B135" s="59" t="s">
        <v>819</v>
      </c>
      <c r="C135" s="62" t="s">
        <v>1718</v>
      </c>
      <c r="D135" s="54">
        <f>SUMIFS(T_TRAVEAUX[PRIX / U],T_TRAVEAUX[MOIS2],'SYNTHESE CAMION'!$D$3:$O$3,T_TRAVEAUX[DESTINATAIRE],'SYNTHESE CAMION'!$B$4:$B$171,T_TRAVEAUX[TRANSACTION],"SORTIE")</f>
        <v>0</v>
      </c>
      <c r="E135" s="54">
        <f>SUMIFS(T_TRAVEAUX[PRIX / U],T_TRAVEAUX[MOIS2],'SYNTHESE CAMION'!$D$3:$O$3,T_TRAVEAUX[DESTINATAIRE],'SYNTHESE CAMION'!$B$4:$B$171,T_TRAVEAUX[TRANSACTION],"SORTIE")</f>
        <v>0</v>
      </c>
      <c r="F135" s="54">
        <f>SUMIFS(T_TRAVEAUX[PRIX / U],T_TRAVEAUX[MOIS2],'SYNTHESE CAMION'!$D$3:$O$3,T_TRAVEAUX[DESTINATAIRE],'SYNTHESE CAMION'!$B$4:$B$171,T_TRAVEAUX[TRANSACTION],"SORTIE")</f>
        <v>0</v>
      </c>
      <c r="G135" s="54">
        <f>SUMIFS(T_TRAVEAUX[PRIX / U],T_TRAVEAUX[MOIS2],'SYNTHESE CAMION'!$D$3:$O$3,T_TRAVEAUX[DESTINATAIRE],'SYNTHESE CAMION'!$B$4:$B$171,T_TRAVEAUX[TRANSACTION],"SORTIE")</f>
        <v>0</v>
      </c>
      <c r="H135" s="54">
        <f>SUMIFS(T_TRAVEAUX[PRIX / U],T_TRAVEAUX[MOIS2],'SYNTHESE CAMION'!$D$3:$O$3,T_TRAVEAUX[DESTINATAIRE],'SYNTHESE CAMION'!$B$4:$B$171,T_TRAVEAUX[TRANSACTION],"SORTIE")</f>
        <v>0</v>
      </c>
      <c r="I135" s="54">
        <f>SUMIFS(T_TRAVEAUX[PRIX / U],T_TRAVEAUX[MOIS2],'SYNTHESE CAMION'!$D$3:$O$3,T_TRAVEAUX[DESTINATAIRE],'SYNTHESE CAMION'!$B$4:$B$171,T_TRAVEAUX[TRANSACTION],"SORTIE")</f>
        <v>0</v>
      </c>
      <c r="J135" s="54">
        <f>SUMIFS(T_TRAVEAUX[PRIX / U],T_TRAVEAUX[MOIS2],'SYNTHESE CAMION'!$D$3:$O$3,T_TRAVEAUX[DESTINATAIRE],'SYNTHESE CAMION'!$B$4:$B$171,T_TRAVEAUX[TRANSACTION],"SORTIE")</f>
        <v>0</v>
      </c>
      <c r="K135" s="54">
        <f>SUMIFS(T_TRAVEAUX[PRIX / U],T_TRAVEAUX[MOIS2],'SYNTHESE CAMION'!$D$3:$O$3,T_TRAVEAUX[DESTINATAIRE],'SYNTHESE CAMION'!$B$4:$B$171,T_TRAVEAUX[TRANSACTION],"SORTIE")</f>
        <v>0</v>
      </c>
      <c r="L135" s="54">
        <f>SUMIFS(T_TRAVEAUX[PRIX / U],T_TRAVEAUX[MOIS2],'SYNTHESE CAMION'!$D$3:$O$3,T_TRAVEAUX[DESTINATAIRE],'SYNTHESE CAMION'!$B$4:$B$171,T_TRAVEAUX[TRANSACTION],"SORTIE")</f>
        <v>0</v>
      </c>
      <c r="M135" s="54">
        <f>SUMIFS(T_TRAVEAUX[PRIX / U],T_TRAVEAUX[MOIS2],'SYNTHESE CAMION'!$D$3:$O$3,T_TRAVEAUX[DESTINATAIRE],'SYNTHESE CAMION'!$B$4:$B$171,T_TRAVEAUX[TRANSACTION],"SORTIE")</f>
        <v>0</v>
      </c>
      <c r="N135" s="54">
        <f>SUMIFS(T_TRAVEAUX[PRIX / U],T_TRAVEAUX[MOIS2],'SYNTHESE CAMION'!$D$3:$O$3,T_TRAVEAUX[DESTINATAIRE],'SYNTHESE CAMION'!$B$4:$B$171,T_TRAVEAUX[TRANSACTION],"SORTIE")</f>
        <v>0</v>
      </c>
      <c r="O135" s="54">
        <f>SUMIFS(T_TRAVEAUX[PRIX / U],T_TRAVEAUX[MOIS2],'SYNTHESE CAMION'!$D$3:$O$3,T_TRAVEAUX[DESTINATAIRE],'SYNTHESE CAMION'!$B$4:$B$171,T_TRAVEAUX[TRANSACTION],"SORTIE")</f>
        <v>0</v>
      </c>
      <c r="P135" s="56">
        <f t="shared" si="1"/>
        <v>0</v>
      </c>
    </row>
    <row r="136" spans="1:16" x14ac:dyDescent="0.2">
      <c r="A136" s="51">
        <v>133</v>
      </c>
      <c r="B136" s="59" t="s">
        <v>694</v>
      </c>
      <c r="C136" s="62" t="s">
        <v>1718</v>
      </c>
      <c r="D136" s="54">
        <f>SUMIFS(T_TRAVEAUX[PRIX / U],T_TRAVEAUX[MOIS2],'SYNTHESE CAMION'!$D$3:$O$3,T_TRAVEAUX[DESTINATAIRE],'SYNTHESE CAMION'!$B$4:$B$171,T_TRAVEAUX[TRANSACTION],"SORTIE")</f>
        <v>4000</v>
      </c>
      <c r="E136" s="54">
        <f>SUMIFS(T_TRAVEAUX[PRIX / U],T_TRAVEAUX[MOIS2],'SYNTHESE CAMION'!$D$3:$O$3,T_TRAVEAUX[DESTINATAIRE],'SYNTHESE CAMION'!$B$4:$B$171,T_TRAVEAUX[TRANSACTION],"SORTIE")</f>
        <v>0</v>
      </c>
      <c r="F136" s="54">
        <f>SUMIFS(T_TRAVEAUX[PRIX / U],T_TRAVEAUX[MOIS2],'SYNTHESE CAMION'!$D$3:$O$3,T_TRAVEAUX[DESTINATAIRE],'SYNTHESE CAMION'!$B$4:$B$171,T_TRAVEAUX[TRANSACTION],"SORTIE")</f>
        <v>0</v>
      </c>
      <c r="G136" s="54">
        <f>SUMIFS(T_TRAVEAUX[PRIX / U],T_TRAVEAUX[MOIS2],'SYNTHESE CAMION'!$D$3:$O$3,T_TRAVEAUX[DESTINATAIRE],'SYNTHESE CAMION'!$B$4:$B$171,T_TRAVEAUX[TRANSACTION],"SORTIE")</f>
        <v>0</v>
      </c>
      <c r="H136" s="54">
        <f>SUMIFS(T_TRAVEAUX[PRIX / U],T_TRAVEAUX[MOIS2],'SYNTHESE CAMION'!$D$3:$O$3,T_TRAVEAUX[DESTINATAIRE],'SYNTHESE CAMION'!$B$4:$B$171,T_TRAVEAUX[TRANSACTION],"SORTIE")</f>
        <v>0</v>
      </c>
      <c r="I136" s="54">
        <f>SUMIFS(T_TRAVEAUX[PRIX / U],T_TRAVEAUX[MOIS2],'SYNTHESE CAMION'!$D$3:$O$3,T_TRAVEAUX[DESTINATAIRE],'SYNTHESE CAMION'!$B$4:$B$171,T_TRAVEAUX[TRANSACTION],"SORTIE")</f>
        <v>0</v>
      </c>
      <c r="J136" s="54">
        <f>SUMIFS(T_TRAVEAUX[PRIX / U],T_TRAVEAUX[MOIS2],'SYNTHESE CAMION'!$D$3:$O$3,T_TRAVEAUX[DESTINATAIRE],'SYNTHESE CAMION'!$B$4:$B$171,T_TRAVEAUX[TRANSACTION],"SORTIE")</f>
        <v>0</v>
      </c>
      <c r="K136" s="54">
        <f>SUMIFS(T_TRAVEAUX[PRIX / U],T_TRAVEAUX[MOIS2],'SYNTHESE CAMION'!$D$3:$O$3,T_TRAVEAUX[DESTINATAIRE],'SYNTHESE CAMION'!$B$4:$B$171,T_TRAVEAUX[TRANSACTION],"SORTIE")</f>
        <v>0</v>
      </c>
      <c r="L136" s="54">
        <f>SUMIFS(T_TRAVEAUX[PRIX / U],T_TRAVEAUX[MOIS2],'SYNTHESE CAMION'!$D$3:$O$3,T_TRAVEAUX[DESTINATAIRE],'SYNTHESE CAMION'!$B$4:$B$171,T_TRAVEAUX[TRANSACTION],"SORTIE")</f>
        <v>0</v>
      </c>
      <c r="M136" s="54">
        <f>SUMIFS(T_TRAVEAUX[PRIX / U],T_TRAVEAUX[MOIS2],'SYNTHESE CAMION'!$D$3:$O$3,T_TRAVEAUX[DESTINATAIRE],'SYNTHESE CAMION'!$B$4:$B$171,T_TRAVEAUX[TRANSACTION],"SORTIE")</f>
        <v>0</v>
      </c>
      <c r="N136" s="54">
        <f>SUMIFS(T_TRAVEAUX[PRIX / U],T_TRAVEAUX[MOIS2],'SYNTHESE CAMION'!$D$3:$O$3,T_TRAVEAUX[DESTINATAIRE],'SYNTHESE CAMION'!$B$4:$B$171,T_TRAVEAUX[TRANSACTION],"SORTIE")</f>
        <v>0</v>
      </c>
      <c r="O136" s="54">
        <f>SUMIFS(T_TRAVEAUX[PRIX / U],T_TRAVEAUX[MOIS2],'SYNTHESE CAMION'!$D$3:$O$3,T_TRAVEAUX[DESTINATAIRE],'SYNTHESE CAMION'!$B$4:$B$171,T_TRAVEAUX[TRANSACTION],"SORTIE")</f>
        <v>0</v>
      </c>
      <c r="P136" s="56">
        <f t="shared" si="1"/>
        <v>4000</v>
      </c>
    </row>
    <row r="137" spans="1:16" x14ac:dyDescent="0.2">
      <c r="A137" s="57">
        <v>134</v>
      </c>
      <c r="B137" s="59" t="s">
        <v>774</v>
      </c>
      <c r="C137" s="59" t="s">
        <v>1727</v>
      </c>
      <c r="D137" s="54">
        <f>SUMIFS(T_TRAVEAUX[PRIX / U],T_TRAVEAUX[MOIS2],'SYNTHESE CAMION'!$D$3:$O$3,T_TRAVEAUX[DESTINATAIRE],'SYNTHESE CAMION'!$B$4:$B$171,T_TRAVEAUX[TRANSACTION],"SORTIE")</f>
        <v>0</v>
      </c>
      <c r="E137" s="54">
        <f>SUMIFS(T_TRAVEAUX[PRIX / U],T_TRAVEAUX[MOIS2],'SYNTHESE CAMION'!$D$3:$O$3,T_TRAVEAUX[DESTINATAIRE],'SYNTHESE CAMION'!$B$4:$B$171,T_TRAVEAUX[TRANSACTION],"SORTIE")</f>
        <v>0</v>
      </c>
      <c r="F137" s="54">
        <f>SUMIFS(T_TRAVEAUX[PRIX / U],T_TRAVEAUX[MOIS2],'SYNTHESE CAMION'!$D$3:$O$3,T_TRAVEAUX[DESTINATAIRE],'SYNTHESE CAMION'!$B$4:$B$171,T_TRAVEAUX[TRANSACTION],"SORTIE")</f>
        <v>0</v>
      </c>
      <c r="G137" s="54">
        <f>SUMIFS(T_TRAVEAUX[PRIX / U],T_TRAVEAUX[MOIS2],'SYNTHESE CAMION'!$D$3:$O$3,T_TRAVEAUX[DESTINATAIRE],'SYNTHESE CAMION'!$B$4:$B$171,T_TRAVEAUX[TRANSACTION],"SORTIE")</f>
        <v>0</v>
      </c>
      <c r="H137" s="54">
        <f>SUMIFS(T_TRAVEAUX[PRIX / U],T_TRAVEAUX[MOIS2],'SYNTHESE CAMION'!$D$3:$O$3,T_TRAVEAUX[DESTINATAIRE],'SYNTHESE CAMION'!$B$4:$B$171,T_TRAVEAUX[TRANSACTION],"SORTIE")</f>
        <v>0</v>
      </c>
      <c r="I137" s="54">
        <f>SUMIFS(T_TRAVEAUX[PRIX / U],T_TRAVEAUX[MOIS2],'SYNTHESE CAMION'!$D$3:$O$3,T_TRAVEAUX[DESTINATAIRE],'SYNTHESE CAMION'!$B$4:$B$171,T_TRAVEAUX[TRANSACTION],"SORTIE")</f>
        <v>0</v>
      </c>
      <c r="J137" s="54">
        <f>SUMIFS(T_TRAVEAUX[PRIX / U],T_TRAVEAUX[MOIS2],'SYNTHESE CAMION'!$D$3:$O$3,T_TRAVEAUX[DESTINATAIRE],'SYNTHESE CAMION'!$B$4:$B$171,T_TRAVEAUX[TRANSACTION],"SORTIE")</f>
        <v>0</v>
      </c>
      <c r="K137" s="54">
        <f>SUMIFS(T_TRAVEAUX[PRIX / U],T_TRAVEAUX[MOIS2],'SYNTHESE CAMION'!$D$3:$O$3,T_TRAVEAUX[DESTINATAIRE],'SYNTHESE CAMION'!$B$4:$B$171,T_TRAVEAUX[TRANSACTION],"SORTIE")</f>
        <v>5000</v>
      </c>
      <c r="L137" s="54">
        <f>SUMIFS(T_TRAVEAUX[PRIX / U],T_TRAVEAUX[MOIS2],'SYNTHESE CAMION'!$D$3:$O$3,T_TRAVEAUX[DESTINATAIRE],'SYNTHESE CAMION'!$B$4:$B$171,T_TRAVEAUX[TRANSACTION],"SORTIE")</f>
        <v>0</v>
      </c>
      <c r="M137" s="54">
        <f>SUMIFS(T_TRAVEAUX[PRIX / U],T_TRAVEAUX[MOIS2],'SYNTHESE CAMION'!$D$3:$O$3,T_TRAVEAUX[DESTINATAIRE],'SYNTHESE CAMION'!$B$4:$B$171,T_TRAVEAUX[TRANSACTION],"SORTIE")</f>
        <v>0</v>
      </c>
      <c r="N137" s="54">
        <f>SUMIFS(T_TRAVEAUX[PRIX / U],T_TRAVEAUX[MOIS2],'SYNTHESE CAMION'!$D$3:$O$3,T_TRAVEAUX[DESTINATAIRE],'SYNTHESE CAMION'!$B$4:$B$171,T_TRAVEAUX[TRANSACTION],"SORTIE")</f>
        <v>0</v>
      </c>
      <c r="O137" s="54">
        <f>SUMIFS(T_TRAVEAUX[PRIX / U],T_TRAVEAUX[MOIS2],'SYNTHESE CAMION'!$D$3:$O$3,T_TRAVEAUX[DESTINATAIRE],'SYNTHESE CAMION'!$B$4:$B$171,T_TRAVEAUX[TRANSACTION],"SORTIE")</f>
        <v>0</v>
      </c>
      <c r="P137" s="56">
        <f t="shared" si="1"/>
        <v>5000</v>
      </c>
    </row>
    <row r="138" spans="1:16" x14ac:dyDescent="0.2">
      <c r="A138" s="51">
        <v>135</v>
      </c>
      <c r="B138" s="59" t="s">
        <v>656</v>
      </c>
      <c r="C138" s="59" t="s">
        <v>1727</v>
      </c>
      <c r="D138" s="54">
        <f>SUMIFS(T_TRAVEAUX[PRIX / U],T_TRAVEAUX[MOIS2],'SYNTHESE CAMION'!$D$3:$O$3,T_TRAVEAUX[DESTINATAIRE],'SYNTHESE CAMION'!$B$4:$B$171,T_TRAVEAUX[TRANSACTION],"SORTIE")</f>
        <v>0</v>
      </c>
      <c r="E138" s="54">
        <f>SUMIFS(T_TRAVEAUX[PRIX / U],T_TRAVEAUX[MOIS2],'SYNTHESE CAMION'!$D$3:$O$3,T_TRAVEAUX[DESTINATAIRE],'SYNTHESE CAMION'!$B$4:$B$171,T_TRAVEAUX[TRANSACTION],"SORTIE")</f>
        <v>0</v>
      </c>
      <c r="F138" s="54">
        <f>SUMIFS(T_TRAVEAUX[PRIX / U],T_TRAVEAUX[MOIS2],'SYNTHESE CAMION'!$D$3:$O$3,T_TRAVEAUX[DESTINATAIRE],'SYNTHESE CAMION'!$B$4:$B$171,T_TRAVEAUX[TRANSACTION],"SORTIE")</f>
        <v>0</v>
      </c>
      <c r="G138" s="54">
        <f>SUMIFS(T_TRAVEAUX[PRIX / U],T_TRAVEAUX[MOIS2],'SYNTHESE CAMION'!$D$3:$O$3,T_TRAVEAUX[DESTINATAIRE],'SYNTHESE CAMION'!$B$4:$B$171,T_TRAVEAUX[TRANSACTION],"SORTIE")</f>
        <v>0</v>
      </c>
      <c r="H138" s="54">
        <f>SUMIFS(T_TRAVEAUX[PRIX / U],T_TRAVEAUX[MOIS2],'SYNTHESE CAMION'!$D$3:$O$3,T_TRAVEAUX[DESTINATAIRE],'SYNTHESE CAMION'!$B$4:$B$171,T_TRAVEAUX[TRANSACTION],"SORTIE")</f>
        <v>0</v>
      </c>
      <c r="I138" s="54">
        <f>SUMIFS(T_TRAVEAUX[PRIX / U],T_TRAVEAUX[MOIS2],'SYNTHESE CAMION'!$D$3:$O$3,T_TRAVEAUX[DESTINATAIRE],'SYNTHESE CAMION'!$B$4:$B$171,T_TRAVEAUX[TRANSACTION],"SORTIE")</f>
        <v>0</v>
      </c>
      <c r="J138" s="54">
        <f>SUMIFS(T_TRAVEAUX[PRIX / U],T_TRAVEAUX[MOIS2],'SYNTHESE CAMION'!$D$3:$O$3,T_TRAVEAUX[DESTINATAIRE],'SYNTHESE CAMION'!$B$4:$B$171,T_TRAVEAUX[TRANSACTION],"SORTIE")</f>
        <v>0</v>
      </c>
      <c r="K138" s="54">
        <f>SUMIFS(T_TRAVEAUX[PRIX / U],T_TRAVEAUX[MOIS2],'SYNTHESE CAMION'!$D$3:$O$3,T_TRAVEAUX[DESTINATAIRE],'SYNTHESE CAMION'!$B$4:$B$171,T_TRAVEAUX[TRANSACTION],"SORTIE")</f>
        <v>0</v>
      </c>
      <c r="L138" s="54">
        <f>SUMIFS(T_TRAVEAUX[PRIX / U],T_TRAVEAUX[MOIS2],'SYNTHESE CAMION'!$D$3:$O$3,T_TRAVEAUX[DESTINATAIRE],'SYNTHESE CAMION'!$B$4:$B$171,T_TRAVEAUX[TRANSACTION],"SORTIE")</f>
        <v>0</v>
      </c>
      <c r="M138" s="54">
        <f>SUMIFS(T_TRAVEAUX[PRIX / U],T_TRAVEAUX[MOIS2],'SYNTHESE CAMION'!$D$3:$O$3,T_TRAVEAUX[DESTINATAIRE],'SYNTHESE CAMION'!$B$4:$B$171,T_TRAVEAUX[TRANSACTION],"SORTIE")</f>
        <v>0</v>
      </c>
      <c r="N138" s="54">
        <f>SUMIFS(T_TRAVEAUX[PRIX / U],T_TRAVEAUX[MOIS2],'SYNTHESE CAMION'!$D$3:$O$3,T_TRAVEAUX[DESTINATAIRE],'SYNTHESE CAMION'!$B$4:$B$171,T_TRAVEAUX[TRANSACTION],"SORTIE")</f>
        <v>0</v>
      </c>
      <c r="O138" s="54">
        <f>SUMIFS(T_TRAVEAUX[PRIX / U],T_TRAVEAUX[MOIS2],'SYNTHESE CAMION'!$D$3:$O$3,T_TRAVEAUX[DESTINATAIRE],'SYNTHESE CAMION'!$B$4:$B$171,T_TRAVEAUX[TRANSACTION],"SORTIE")</f>
        <v>0</v>
      </c>
      <c r="P138" s="56">
        <f t="shared" si="1"/>
        <v>0</v>
      </c>
    </row>
    <row r="139" spans="1:16" x14ac:dyDescent="0.2">
      <c r="A139" s="57">
        <v>136</v>
      </c>
      <c r="B139" s="59" t="s">
        <v>712</v>
      </c>
      <c r="C139" s="59" t="s">
        <v>1727</v>
      </c>
      <c r="D139" s="54">
        <f>SUMIFS(T_TRAVEAUX[PRIX / U],T_TRAVEAUX[MOIS2],'SYNTHESE CAMION'!$D$3:$O$3,T_TRAVEAUX[DESTINATAIRE],'SYNTHESE CAMION'!$B$4:$B$171,T_TRAVEAUX[TRANSACTION],"SORTIE")</f>
        <v>0</v>
      </c>
      <c r="E139" s="54">
        <f>SUMIFS(T_TRAVEAUX[PRIX / U],T_TRAVEAUX[MOIS2],'SYNTHESE CAMION'!$D$3:$O$3,T_TRAVEAUX[DESTINATAIRE],'SYNTHESE CAMION'!$B$4:$B$171,T_TRAVEAUX[TRANSACTION],"SORTIE")</f>
        <v>0</v>
      </c>
      <c r="F139" s="54">
        <f>SUMIFS(T_TRAVEAUX[PRIX / U],T_TRAVEAUX[MOIS2],'SYNTHESE CAMION'!$D$3:$O$3,T_TRAVEAUX[DESTINATAIRE],'SYNTHESE CAMION'!$B$4:$B$171,T_TRAVEAUX[TRANSACTION],"SORTIE")</f>
        <v>0</v>
      </c>
      <c r="G139" s="54">
        <f>SUMIFS(T_TRAVEAUX[PRIX / U],T_TRAVEAUX[MOIS2],'SYNTHESE CAMION'!$D$3:$O$3,T_TRAVEAUX[DESTINATAIRE],'SYNTHESE CAMION'!$B$4:$B$171,T_TRAVEAUX[TRANSACTION],"SORTIE")</f>
        <v>0</v>
      </c>
      <c r="H139" s="54">
        <f>SUMIFS(T_TRAVEAUX[PRIX / U],T_TRAVEAUX[MOIS2],'SYNTHESE CAMION'!$D$3:$O$3,T_TRAVEAUX[DESTINATAIRE],'SYNTHESE CAMION'!$B$4:$B$171,T_TRAVEAUX[TRANSACTION],"SORTIE")</f>
        <v>0</v>
      </c>
      <c r="I139" s="54">
        <f>SUMIFS(T_TRAVEAUX[PRIX / U],T_TRAVEAUX[MOIS2],'SYNTHESE CAMION'!$D$3:$O$3,T_TRAVEAUX[DESTINATAIRE],'SYNTHESE CAMION'!$B$4:$B$171,T_TRAVEAUX[TRANSACTION],"SORTIE")</f>
        <v>0</v>
      </c>
      <c r="J139" s="54">
        <f>SUMIFS(T_TRAVEAUX[PRIX / U],T_TRAVEAUX[MOIS2],'SYNTHESE CAMION'!$D$3:$O$3,T_TRAVEAUX[DESTINATAIRE],'SYNTHESE CAMION'!$B$4:$B$171,T_TRAVEAUX[TRANSACTION],"SORTIE")</f>
        <v>0</v>
      </c>
      <c r="K139" s="54">
        <f>SUMIFS(T_TRAVEAUX[PRIX / U],T_TRAVEAUX[MOIS2],'SYNTHESE CAMION'!$D$3:$O$3,T_TRAVEAUX[DESTINATAIRE],'SYNTHESE CAMION'!$B$4:$B$171,T_TRAVEAUX[TRANSACTION],"SORTIE")</f>
        <v>0</v>
      </c>
      <c r="L139" s="54">
        <f>SUMIFS(T_TRAVEAUX[PRIX / U],T_TRAVEAUX[MOIS2],'SYNTHESE CAMION'!$D$3:$O$3,T_TRAVEAUX[DESTINATAIRE],'SYNTHESE CAMION'!$B$4:$B$171,T_TRAVEAUX[TRANSACTION],"SORTIE")</f>
        <v>0</v>
      </c>
      <c r="M139" s="54">
        <f>SUMIFS(T_TRAVEAUX[PRIX / U],T_TRAVEAUX[MOIS2],'SYNTHESE CAMION'!$D$3:$O$3,T_TRAVEAUX[DESTINATAIRE],'SYNTHESE CAMION'!$B$4:$B$171,T_TRAVEAUX[TRANSACTION],"SORTIE")</f>
        <v>0</v>
      </c>
      <c r="N139" s="54">
        <f>SUMIFS(T_TRAVEAUX[PRIX / U],T_TRAVEAUX[MOIS2],'SYNTHESE CAMION'!$D$3:$O$3,T_TRAVEAUX[DESTINATAIRE],'SYNTHESE CAMION'!$B$4:$B$171,T_TRAVEAUX[TRANSACTION],"SORTIE")</f>
        <v>0</v>
      </c>
      <c r="O139" s="54">
        <f>SUMIFS(T_TRAVEAUX[PRIX / U],T_TRAVEAUX[MOIS2],'SYNTHESE CAMION'!$D$3:$O$3,T_TRAVEAUX[DESTINATAIRE],'SYNTHESE CAMION'!$B$4:$B$171,T_TRAVEAUX[TRANSACTION],"SORTIE")</f>
        <v>0</v>
      </c>
      <c r="P139" s="56">
        <f t="shared" si="1"/>
        <v>0</v>
      </c>
    </row>
    <row r="140" spans="1:16" x14ac:dyDescent="0.2">
      <c r="A140" s="51">
        <v>137</v>
      </c>
      <c r="B140" s="59" t="s">
        <v>652</v>
      </c>
      <c r="C140" s="59" t="s">
        <v>1727</v>
      </c>
      <c r="D140" s="54">
        <f>SUMIFS(T_TRAVEAUX[PRIX / U],T_TRAVEAUX[MOIS2],'SYNTHESE CAMION'!$D$3:$O$3,T_TRAVEAUX[DESTINATAIRE],'SYNTHESE CAMION'!$B$4:$B$171,T_TRAVEAUX[TRANSACTION],"SORTIE")</f>
        <v>0</v>
      </c>
      <c r="E140" s="54">
        <f>SUMIFS(T_TRAVEAUX[PRIX / U],T_TRAVEAUX[MOIS2],'SYNTHESE CAMION'!$D$3:$O$3,T_TRAVEAUX[DESTINATAIRE],'SYNTHESE CAMION'!$B$4:$B$171,T_TRAVEAUX[TRANSACTION],"SORTIE")</f>
        <v>0</v>
      </c>
      <c r="F140" s="54">
        <f>SUMIFS(T_TRAVEAUX[PRIX / U],T_TRAVEAUX[MOIS2],'SYNTHESE CAMION'!$D$3:$O$3,T_TRAVEAUX[DESTINATAIRE],'SYNTHESE CAMION'!$B$4:$B$171,T_TRAVEAUX[TRANSACTION],"SORTIE")</f>
        <v>24000</v>
      </c>
      <c r="G140" s="54">
        <f>SUMIFS(T_TRAVEAUX[PRIX / U],T_TRAVEAUX[MOIS2],'SYNTHESE CAMION'!$D$3:$O$3,T_TRAVEAUX[DESTINATAIRE],'SYNTHESE CAMION'!$B$4:$B$171,T_TRAVEAUX[TRANSACTION],"SORTIE")</f>
        <v>0</v>
      </c>
      <c r="H140" s="54">
        <f>SUMIFS(T_TRAVEAUX[PRIX / U],T_TRAVEAUX[MOIS2],'SYNTHESE CAMION'!$D$3:$O$3,T_TRAVEAUX[DESTINATAIRE],'SYNTHESE CAMION'!$B$4:$B$171,T_TRAVEAUX[TRANSACTION],"SORTIE")</f>
        <v>0</v>
      </c>
      <c r="I140" s="54">
        <f>SUMIFS(T_TRAVEAUX[PRIX / U],T_TRAVEAUX[MOIS2],'SYNTHESE CAMION'!$D$3:$O$3,T_TRAVEAUX[DESTINATAIRE],'SYNTHESE CAMION'!$B$4:$B$171,T_TRAVEAUX[TRANSACTION],"SORTIE")</f>
        <v>0</v>
      </c>
      <c r="J140" s="54">
        <f>SUMIFS(T_TRAVEAUX[PRIX / U],T_TRAVEAUX[MOIS2],'SYNTHESE CAMION'!$D$3:$O$3,T_TRAVEAUX[DESTINATAIRE],'SYNTHESE CAMION'!$B$4:$B$171,T_TRAVEAUX[TRANSACTION],"SORTIE")</f>
        <v>0</v>
      </c>
      <c r="K140" s="54">
        <f>SUMIFS(T_TRAVEAUX[PRIX / U],T_TRAVEAUX[MOIS2],'SYNTHESE CAMION'!$D$3:$O$3,T_TRAVEAUX[DESTINATAIRE],'SYNTHESE CAMION'!$B$4:$B$171,T_TRAVEAUX[TRANSACTION],"SORTIE")</f>
        <v>5000</v>
      </c>
      <c r="L140" s="54">
        <f>SUMIFS(T_TRAVEAUX[PRIX / U],T_TRAVEAUX[MOIS2],'SYNTHESE CAMION'!$D$3:$O$3,T_TRAVEAUX[DESTINATAIRE],'SYNTHESE CAMION'!$B$4:$B$171,T_TRAVEAUX[TRANSACTION],"SORTIE")</f>
        <v>0</v>
      </c>
      <c r="M140" s="54">
        <f>SUMIFS(T_TRAVEAUX[PRIX / U],T_TRAVEAUX[MOIS2],'SYNTHESE CAMION'!$D$3:$O$3,T_TRAVEAUX[DESTINATAIRE],'SYNTHESE CAMION'!$B$4:$B$171,T_TRAVEAUX[TRANSACTION],"SORTIE")</f>
        <v>10000</v>
      </c>
      <c r="N140" s="54">
        <f>SUMIFS(T_TRAVEAUX[PRIX / U],T_TRAVEAUX[MOIS2],'SYNTHESE CAMION'!$D$3:$O$3,T_TRAVEAUX[DESTINATAIRE],'SYNTHESE CAMION'!$B$4:$B$171,T_TRAVEAUX[TRANSACTION],"SORTIE")</f>
        <v>2500</v>
      </c>
      <c r="O140" s="54">
        <f>SUMIFS(T_TRAVEAUX[PRIX / U],T_TRAVEAUX[MOIS2],'SYNTHESE CAMION'!$D$3:$O$3,T_TRAVEAUX[DESTINATAIRE],'SYNTHESE CAMION'!$B$4:$B$171,T_TRAVEAUX[TRANSACTION],"SORTIE")</f>
        <v>0</v>
      </c>
      <c r="P140" s="56">
        <f t="shared" si="1"/>
        <v>41500</v>
      </c>
    </row>
    <row r="141" spans="1:16" x14ac:dyDescent="0.2">
      <c r="A141" s="57">
        <v>138</v>
      </c>
      <c r="B141" s="59" t="s">
        <v>726</v>
      </c>
      <c r="C141" s="59" t="s">
        <v>1727</v>
      </c>
      <c r="D141" s="54">
        <f>SUMIFS(T_TRAVEAUX[PRIX / U],T_TRAVEAUX[MOIS2],'SYNTHESE CAMION'!$D$3:$O$3,T_TRAVEAUX[DESTINATAIRE],'SYNTHESE CAMION'!$B$4:$B$171,T_TRAVEAUX[TRANSACTION],"SORTIE")</f>
        <v>0</v>
      </c>
      <c r="E141" s="54">
        <f>SUMIFS(T_TRAVEAUX[PRIX / U],T_TRAVEAUX[MOIS2],'SYNTHESE CAMION'!$D$3:$O$3,T_TRAVEAUX[DESTINATAIRE],'SYNTHESE CAMION'!$B$4:$B$171,T_TRAVEAUX[TRANSACTION],"SORTIE")</f>
        <v>10000</v>
      </c>
      <c r="F141" s="54">
        <f>SUMIFS(T_TRAVEAUX[PRIX / U],T_TRAVEAUX[MOIS2],'SYNTHESE CAMION'!$D$3:$O$3,T_TRAVEAUX[DESTINATAIRE],'SYNTHESE CAMION'!$B$4:$B$171,T_TRAVEAUX[TRANSACTION],"SORTIE")</f>
        <v>0</v>
      </c>
      <c r="G141" s="54">
        <f>SUMIFS(T_TRAVEAUX[PRIX / U],T_TRAVEAUX[MOIS2],'SYNTHESE CAMION'!$D$3:$O$3,T_TRAVEAUX[DESTINATAIRE],'SYNTHESE CAMION'!$B$4:$B$171,T_TRAVEAUX[TRANSACTION],"SORTIE")</f>
        <v>0</v>
      </c>
      <c r="H141" s="54">
        <f>SUMIFS(T_TRAVEAUX[PRIX / U],T_TRAVEAUX[MOIS2],'SYNTHESE CAMION'!$D$3:$O$3,T_TRAVEAUX[DESTINATAIRE],'SYNTHESE CAMION'!$B$4:$B$171,T_TRAVEAUX[TRANSACTION],"SORTIE")</f>
        <v>0</v>
      </c>
      <c r="I141" s="54">
        <f>SUMIFS(T_TRAVEAUX[PRIX / U],T_TRAVEAUX[MOIS2],'SYNTHESE CAMION'!$D$3:$O$3,T_TRAVEAUX[DESTINATAIRE],'SYNTHESE CAMION'!$B$4:$B$171,T_TRAVEAUX[TRANSACTION],"SORTIE")</f>
        <v>0</v>
      </c>
      <c r="J141" s="54">
        <f>SUMIFS(T_TRAVEAUX[PRIX / U],T_TRAVEAUX[MOIS2],'SYNTHESE CAMION'!$D$3:$O$3,T_TRAVEAUX[DESTINATAIRE],'SYNTHESE CAMION'!$B$4:$B$171,T_TRAVEAUX[TRANSACTION],"SORTIE")</f>
        <v>0</v>
      </c>
      <c r="K141" s="54">
        <f>SUMIFS(T_TRAVEAUX[PRIX / U],T_TRAVEAUX[MOIS2],'SYNTHESE CAMION'!$D$3:$O$3,T_TRAVEAUX[DESTINATAIRE],'SYNTHESE CAMION'!$B$4:$B$171,T_TRAVEAUX[TRANSACTION],"SORTIE")</f>
        <v>0</v>
      </c>
      <c r="L141" s="54">
        <f>SUMIFS(T_TRAVEAUX[PRIX / U],T_TRAVEAUX[MOIS2],'SYNTHESE CAMION'!$D$3:$O$3,T_TRAVEAUX[DESTINATAIRE],'SYNTHESE CAMION'!$B$4:$B$171,T_TRAVEAUX[TRANSACTION],"SORTIE")</f>
        <v>0</v>
      </c>
      <c r="M141" s="54">
        <f>SUMIFS(T_TRAVEAUX[PRIX / U],T_TRAVEAUX[MOIS2],'SYNTHESE CAMION'!$D$3:$O$3,T_TRAVEAUX[DESTINATAIRE],'SYNTHESE CAMION'!$B$4:$B$171,T_TRAVEAUX[TRANSACTION],"SORTIE")</f>
        <v>0</v>
      </c>
      <c r="N141" s="54">
        <f>SUMIFS(T_TRAVEAUX[PRIX / U],T_TRAVEAUX[MOIS2],'SYNTHESE CAMION'!$D$3:$O$3,T_TRAVEAUX[DESTINATAIRE],'SYNTHESE CAMION'!$B$4:$B$171,T_TRAVEAUX[TRANSACTION],"SORTIE")</f>
        <v>64500</v>
      </c>
      <c r="O141" s="54">
        <f>SUMIFS(T_TRAVEAUX[PRIX / U],T_TRAVEAUX[MOIS2],'SYNTHESE CAMION'!$D$3:$O$3,T_TRAVEAUX[DESTINATAIRE],'SYNTHESE CAMION'!$B$4:$B$171,T_TRAVEAUX[TRANSACTION],"SORTIE")</f>
        <v>0</v>
      </c>
      <c r="P141" s="56">
        <f t="shared" ref="P141:P171" si="2">SUM(D141:O141)</f>
        <v>74500</v>
      </c>
    </row>
    <row r="142" spans="1:16" x14ac:dyDescent="0.2">
      <c r="A142" s="51">
        <v>139</v>
      </c>
      <c r="B142" s="59" t="s">
        <v>1728</v>
      </c>
      <c r="C142" s="62" t="s">
        <v>1718</v>
      </c>
      <c r="D142" s="54">
        <f>SUMIFS(T_TRAVEAUX[PRIX / U],T_TRAVEAUX[MOIS2],'SYNTHESE CAMION'!$D$3:$O$3,T_TRAVEAUX[DESTINATAIRE],'SYNTHESE CAMION'!$B$4:$B$171,T_TRAVEAUX[TRANSACTION],"SORTIE")</f>
        <v>0</v>
      </c>
      <c r="E142" s="54">
        <f>SUMIFS(T_TRAVEAUX[PRIX / U],T_TRAVEAUX[MOIS2],'SYNTHESE CAMION'!$D$3:$O$3,T_TRAVEAUX[DESTINATAIRE],'SYNTHESE CAMION'!$B$4:$B$171,T_TRAVEAUX[TRANSACTION],"SORTIE")</f>
        <v>0</v>
      </c>
      <c r="F142" s="54">
        <f>SUMIFS(T_TRAVEAUX[PRIX / U],T_TRAVEAUX[MOIS2],'SYNTHESE CAMION'!$D$3:$O$3,T_TRAVEAUX[DESTINATAIRE],'SYNTHESE CAMION'!$B$4:$B$171,T_TRAVEAUX[TRANSACTION],"SORTIE")</f>
        <v>0</v>
      </c>
      <c r="G142" s="54">
        <f>SUMIFS(T_TRAVEAUX[PRIX / U],T_TRAVEAUX[MOIS2],'SYNTHESE CAMION'!$D$3:$O$3,T_TRAVEAUX[DESTINATAIRE],'SYNTHESE CAMION'!$B$4:$B$171,T_TRAVEAUX[TRANSACTION],"SORTIE")</f>
        <v>0</v>
      </c>
      <c r="H142" s="54">
        <f>SUMIFS(T_TRAVEAUX[PRIX / U],T_TRAVEAUX[MOIS2],'SYNTHESE CAMION'!$D$3:$O$3,T_TRAVEAUX[DESTINATAIRE],'SYNTHESE CAMION'!$B$4:$B$171,T_TRAVEAUX[TRANSACTION],"SORTIE")</f>
        <v>0</v>
      </c>
      <c r="I142" s="54">
        <f>SUMIFS(T_TRAVEAUX[PRIX / U],T_TRAVEAUX[MOIS2],'SYNTHESE CAMION'!$D$3:$O$3,T_TRAVEAUX[DESTINATAIRE],'SYNTHESE CAMION'!$B$4:$B$171,T_TRAVEAUX[TRANSACTION],"SORTIE")</f>
        <v>0</v>
      </c>
      <c r="J142" s="54">
        <f>SUMIFS(T_TRAVEAUX[PRIX / U],T_TRAVEAUX[MOIS2],'SYNTHESE CAMION'!$D$3:$O$3,T_TRAVEAUX[DESTINATAIRE],'SYNTHESE CAMION'!$B$4:$B$171,T_TRAVEAUX[TRANSACTION],"SORTIE")</f>
        <v>0</v>
      </c>
      <c r="K142" s="54">
        <f>SUMIFS(T_TRAVEAUX[PRIX / U],T_TRAVEAUX[MOIS2],'SYNTHESE CAMION'!$D$3:$O$3,T_TRAVEAUX[DESTINATAIRE],'SYNTHESE CAMION'!$B$4:$B$171,T_TRAVEAUX[TRANSACTION],"SORTIE")</f>
        <v>0</v>
      </c>
      <c r="L142" s="54">
        <f>SUMIFS(T_TRAVEAUX[PRIX / U],T_TRAVEAUX[MOIS2],'SYNTHESE CAMION'!$D$3:$O$3,T_TRAVEAUX[DESTINATAIRE],'SYNTHESE CAMION'!$B$4:$B$171,T_TRAVEAUX[TRANSACTION],"SORTIE")</f>
        <v>0</v>
      </c>
      <c r="M142" s="54">
        <f>SUMIFS(T_TRAVEAUX[PRIX / U],T_TRAVEAUX[MOIS2],'SYNTHESE CAMION'!$D$3:$O$3,T_TRAVEAUX[DESTINATAIRE],'SYNTHESE CAMION'!$B$4:$B$171,T_TRAVEAUX[TRANSACTION],"SORTIE")</f>
        <v>0</v>
      </c>
      <c r="N142" s="54">
        <f>SUMIFS(T_TRAVEAUX[PRIX / U],T_TRAVEAUX[MOIS2],'SYNTHESE CAMION'!$D$3:$O$3,T_TRAVEAUX[DESTINATAIRE],'SYNTHESE CAMION'!$B$4:$B$171,T_TRAVEAUX[TRANSACTION],"SORTIE")</f>
        <v>0</v>
      </c>
      <c r="O142" s="54">
        <f>SUMIFS(T_TRAVEAUX[PRIX / U],T_TRAVEAUX[MOIS2],'SYNTHESE CAMION'!$D$3:$O$3,T_TRAVEAUX[DESTINATAIRE],'SYNTHESE CAMION'!$B$4:$B$171,T_TRAVEAUX[TRANSACTION],"SORTIE")</f>
        <v>0</v>
      </c>
      <c r="P142" s="56">
        <f t="shared" si="2"/>
        <v>0</v>
      </c>
    </row>
    <row r="143" spans="1:16" x14ac:dyDescent="0.2">
      <c r="A143" s="57">
        <v>140</v>
      </c>
      <c r="B143" s="59" t="s">
        <v>754</v>
      </c>
      <c r="C143" s="62" t="s">
        <v>1718</v>
      </c>
      <c r="D143" s="54">
        <f>SUMIFS(T_TRAVEAUX[PRIX / U],T_TRAVEAUX[MOIS2],'SYNTHESE CAMION'!$D$3:$O$3,T_TRAVEAUX[DESTINATAIRE],'SYNTHESE CAMION'!$B$4:$B$171,T_TRAVEAUX[TRANSACTION],"SORTIE")</f>
        <v>0</v>
      </c>
      <c r="E143" s="54">
        <f>SUMIFS(T_TRAVEAUX[PRIX / U],T_TRAVEAUX[MOIS2],'SYNTHESE CAMION'!$D$3:$O$3,T_TRAVEAUX[DESTINATAIRE],'SYNTHESE CAMION'!$B$4:$B$171,T_TRAVEAUX[TRANSACTION],"SORTIE")</f>
        <v>0</v>
      </c>
      <c r="F143" s="54">
        <f>SUMIFS(T_TRAVEAUX[PRIX / U],T_TRAVEAUX[MOIS2],'SYNTHESE CAMION'!$D$3:$O$3,T_TRAVEAUX[DESTINATAIRE],'SYNTHESE CAMION'!$B$4:$B$171,T_TRAVEAUX[TRANSACTION],"SORTIE")</f>
        <v>0</v>
      </c>
      <c r="G143" s="54">
        <f>SUMIFS(T_TRAVEAUX[PRIX / U],T_TRAVEAUX[MOIS2],'SYNTHESE CAMION'!$D$3:$O$3,T_TRAVEAUX[DESTINATAIRE],'SYNTHESE CAMION'!$B$4:$B$171,T_TRAVEAUX[TRANSACTION],"SORTIE")</f>
        <v>0</v>
      </c>
      <c r="H143" s="54">
        <f>SUMIFS(T_TRAVEAUX[PRIX / U],T_TRAVEAUX[MOIS2],'SYNTHESE CAMION'!$D$3:$O$3,T_TRAVEAUX[DESTINATAIRE],'SYNTHESE CAMION'!$B$4:$B$171,T_TRAVEAUX[TRANSACTION],"SORTIE")</f>
        <v>0</v>
      </c>
      <c r="I143" s="54">
        <f>SUMIFS(T_TRAVEAUX[PRIX / U],T_TRAVEAUX[MOIS2],'SYNTHESE CAMION'!$D$3:$O$3,T_TRAVEAUX[DESTINATAIRE],'SYNTHESE CAMION'!$B$4:$B$171,T_TRAVEAUX[TRANSACTION],"SORTIE")</f>
        <v>0</v>
      </c>
      <c r="J143" s="54">
        <f>SUMIFS(T_TRAVEAUX[PRIX / U],T_TRAVEAUX[MOIS2],'SYNTHESE CAMION'!$D$3:$O$3,T_TRAVEAUX[DESTINATAIRE],'SYNTHESE CAMION'!$B$4:$B$171,T_TRAVEAUX[TRANSACTION],"SORTIE")</f>
        <v>0</v>
      </c>
      <c r="K143" s="54">
        <f>SUMIFS(T_TRAVEAUX[PRIX / U],T_TRAVEAUX[MOIS2],'SYNTHESE CAMION'!$D$3:$O$3,T_TRAVEAUX[DESTINATAIRE],'SYNTHESE CAMION'!$B$4:$B$171,T_TRAVEAUX[TRANSACTION],"SORTIE")</f>
        <v>0</v>
      </c>
      <c r="L143" s="54">
        <f>SUMIFS(T_TRAVEAUX[PRIX / U],T_TRAVEAUX[MOIS2],'SYNTHESE CAMION'!$D$3:$O$3,T_TRAVEAUX[DESTINATAIRE],'SYNTHESE CAMION'!$B$4:$B$171,T_TRAVEAUX[TRANSACTION],"SORTIE")</f>
        <v>0</v>
      </c>
      <c r="M143" s="54">
        <f>SUMIFS(T_TRAVEAUX[PRIX / U],T_TRAVEAUX[MOIS2],'SYNTHESE CAMION'!$D$3:$O$3,T_TRAVEAUX[DESTINATAIRE],'SYNTHESE CAMION'!$B$4:$B$171,T_TRAVEAUX[TRANSACTION],"SORTIE")</f>
        <v>0</v>
      </c>
      <c r="N143" s="54">
        <f>SUMIFS(T_TRAVEAUX[PRIX / U],T_TRAVEAUX[MOIS2],'SYNTHESE CAMION'!$D$3:$O$3,T_TRAVEAUX[DESTINATAIRE],'SYNTHESE CAMION'!$B$4:$B$171,T_TRAVEAUX[TRANSACTION],"SORTIE")</f>
        <v>0</v>
      </c>
      <c r="O143" s="54">
        <f>SUMIFS(T_TRAVEAUX[PRIX / U],T_TRAVEAUX[MOIS2],'SYNTHESE CAMION'!$D$3:$O$3,T_TRAVEAUX[DESTINATAIRE],'SYNTHESE CAMION'!$B$4:$B$171,T_TRAVEAUX[TRANSACTION],"SORTIE")</f>
        <v>0</v>
      </c>
      <c r="P143" s="56">
        <f t="shared" si="2"/>
        <v>0</v>
      </c>
    </row>
    <row r="144" spans="1:16" x14ac:dyDescent="0.2">
      <c r="A144" s="51">
        <v>141</v>
      </c>
      <c r="B144" s="59" t="s">
        <v>816</v>
      </c>
      <c r="C144" s="62" t="s">
        <v>1718</v>
      </c>
      <c r="D144" s="54">
        <f>SUMIFS(T_TRAVEAUX[PRIX / U],T_TRAVEAUX[MOIS2],'SYNTHESE CAMION'!$D$3:$O$3,T_TRAVEAUX[DESTINATAIRE],'SYNTHESE CAMION'!$B$4:$B$171,T_TRAVEAUX[TRANSACTION],"SORTIE")</f>
        <v>0</v>
      </c>
      <c r="E144" s="54">
        <f>SUMIFS(T_TRAVEAUX[PRIX / U],T_TRAVEAUX[MOIS2],'SYNTHESE CAMION'!$D$3:$O$3,T_TRAVEAUX[DESTINATAIRE],'SYNTHESE CAMION'!$B$4:$B$171,T_TRAVEAUX[TRANSACTION],"SORTIE")</f>
        <v>0</v>
      </c>
      <c r="F144" s="54">
        <f>SUMIFS(T_TRAVEAUX[PRIX / U],T_TRAVEAUX[MOIS2],'SYNTHESE CAMION'!$D$3:$O$3,T_TRAVEAUX[DESTINATAIRE],'SYNTHESE CAMION'!$B$4:$B$171,T_TRAVEAUX[TRANSACTION],"SORTIE")</f>
        <v>0</v>
      </c>
      <c r="G144" s="54">
        <f>SUMIFS(T_TRAVEAUX[PRIX / U],T_TRAVEAUX[MOIS2],'SYNTHESE CAMION'!$D$3:$O$3,T_TRAVEAUX[DESTINATAIRE],'SYNTHESE CAMION'!$B$4:$B$171,T_TRAVEAUX[TRANSACTION],"SORTIE")</f>
        <v>0</v>
      </c>
      <c r="H144" s="54">
        <f>SUMIFS(T_TRAVEAUX[PRIX / U],T_TRAVEAUX[MOIS2],'SYNTHESE CAMION'!$D$3:$O$3,T_TRAVEAUX[DESTINATAIRE],'SYNTHESE CAMION'!$B$4:$B$171,T_TRAVEAUX[TRANSACTION],"SORTIE")</f>
        <v>0</v>
      </c>
      <c r="I144" s="54">
        <f>SUMIFS(T_TRAVEAUX[PRIX / U],T_TRAVEAUX[MOIS2],'SYNTHESE CAMION'!$D$3:$O$3,T_TRAVEAUX[DESTINATAIRE],'SYNTHESE CAMION'!$B$4:$B$171,T_TRAVEAUX[TRANSACTION],"SORTIE")</f>
        <v>0</v>
      </c>
      <c r="J144" s="54">
        <f>SUMIFS(T_TRAVEAUX[PRIX / U],T_TRAVEAUX[MOIS2],'SYNTHESE CAMION'!$D$3:$O$3,T_TRAVEAUX[DESTINATAIRE],'SYNTHESE CAMION'!$B$4:$B$171,T_TRAVEAUX[TRANSACTION],"SORTIE")</f>
        <v>0</v>
      </c>
      <c r="K144" s="54">
        <f>SUMIFS(T_TRAVEAUX[PRIX / U],T_TRAVEAUX[MOIS2],'SYNTHESE CAMION'!$D$3:$O$3,T_TRAVEAUX[DESTINATAIRE],'SYNTHESE CAMION'!$B$4:$B$171,T_TRAVEAUX[TRANSACTION],"SORTIE")</f>
        <v>0</v>
      </c>
      <c r="L144" s="54">
        <f>SUMIFS(T_TRAVEAUX[PRIX / U],T_TRAVEAUX[MOIS2],'SYNTHESE CAMION'!$D$3:$O$3,T_TRAVEAUX[DESTINATAIRE],'SYNTHESE CAMION'!$B$4:$B$171,T_TRAVEAUX[TRANSACTION],"SORTIE")</f>
        <v>0</v>
      </c>
      <c r="M144" s="54">
        <f>SUMIFS(T_TRAVEAUX[PRIX / U],T_TRAVEAUX[MOIS2],'SYNTHESE CAMION'!$D$3:$O$3,T_TRAVEAUX[DESTINATAIRE],'SYNTHESE CAMION'!$B$4:$B$171,T_TRAVEAUX[TRANSACTION],"SORTIE")</f>
        <v>0</v>
      </c>
      <c r="N144" s="54">
        <f>SUMIFS(T_TRAVEAUX[PRIX / U],T_TRAVEAUX[MOIS2],'SYNTHESE CAMION'!$D$3:$O$3,T_TRAVEAUX[DESTINATAIRE],'SYNTHESE CAMION'!$B$4:$B$171,T_TRAVEAUX[TRANSACTION],"SORTIE")</f>
        <v>0</v>
      </c>
      <c r="O144" s="54">
        <f>SUMIFS(T_TRAVEAUX[PRIX / U],T_TRAVEAUX[MOIS2],'SYNTHESE CAMION'!$D$3:$O$3,T_TRAVEAUX[DESTINATAIRE],'SYNTHESE CAMION'!$B$4:$B$171,T_TRAVEAUX[TRANSACTION],"SORTIE")</f>
        <v>0</v>
      </c>
      <c r="P144" s="56">
        <f t="shared" si="2"/>
        <v>0</v>
      </c>
    </row>
    <row r="145" spans="1:16" x14ac:dyDescent="0.2">
      <c r="A145" s="57">
        <v>142</v>
      </c>
      <c r="B145" s="59" t="s">
        <v>1729</v>
      </c>
      <c r="C145" s="62" t="s">
        <v>1718</v>
      </c>
      <c r="D145" s="54">
        <f>SUMIFS(T_TRAVEAUX[PRIX / U],T_TRAVEAUX[MOIS2],'SYNTHESE CAMION'!$D$3:$O$3,T_TRAVEAUX[DESTINATAIRE],'SYNTHESE CAMION'!$B$4:$B$171,T_TRAVEAUX[TRANSACTION],"SORTIE")</f>
        <v>0</v>
      </c>
      <c r="E145" s="54">
        <f>SUMIFS(T_TRAVEAUX[PRIX / U],T_TRAVEAUX[MOIS2],'SYNTHESE CAMION'!$D$3:$O$3,T_TRAVEAUX[DESTINATAIRE],'SYNTHESE CAMION'!$B$4:$B$171,T_TRAVEAUX[TRANSACTION],"SORTIE")</f>
        <v>0</v>
      </c>
      <c r="F145" s="54">
        <f>SUMIFS(T_TRAVEAUX[PRIX / U],T_TRAVEAUX[MOIS2],'SYNTHESE CAMION'!$D$3:$O$3,T_TRAVEAUX[DESTINATAIRE],'SYNTHESE CAMION'!$B$4:$B$171,T_TRAVEAUX[TRANSACTION],"SORTIE")</f>
        <v>0</v>
      </c>
      <c r="G145" s="54">
        <f>SUMIFS(T_TRAVEAUX[PRIX / U],T_TRAVEAUX[MOIS2],'SYNTHESE CAMION'!$D$3:$O$3,T_TRAVEAUX[DESTINATAIRE],'SYNTHESE CAMION'!$B$4:$B$171,T_TRAVEAUX[TRANSACTION],"SORTIE")</f>
        <v>0</v>
      </c>
      <c r="H145" s="54">
        <f>SUMIFS(T_TRAVEAUX[PRIX / U],T_TRAVEAUX[MOIS2],'SYNTHESE CAMION'!$D$3:$O$3,T_TRAVEAUX[DESTINATAIRE],'SYNTHESE CAMION'!$B$4:$B$171,T_TRAVEAUX[TRANSACTION],"SORTIE")</f>
        <v>0</v>
      </c>
      <c r="I145" s="54">
        <f>SUMIFS(T_TRAVEAUX[PRIX / U],T_TRAVEAUX[MOIS2],'SYNTHESE CAMION'!$D$3:$O$3,T_TRAVEAUX[DESTINATAIRE],'SYNTHESE CAMION'!$B$4:$B$171,T_TRAVEAUX[TRANSACTION],"SORTIE")</f>
        <v>0</v>
      </c>
      <c r="J145" s="54">
        <f>SUMIFS(T_TRAVEAUX[PRIX / U],T_TRAVEAUX[MOIS2],'SYNTHESE CAMION'!$D$3:$O$3,T_TRAVEAUX[DESTINATAIRE],'SYNTHESE CAMION'!$B$4:$B$171,T_TRAVEAUX[TRANSACTION],"SORTIE")</f>
        <v>0</v>
      </c>
      <c r="K145" s="54">
        <f>SUMIFS(T_TRAVEAUX[PRIX / U],T_TRAVEAUX[MOIS2],'SYNTHESE CAMION'!$D$3:$O$3,T_TRAVEAUX[DESTINATAIRE],'SYNTHESE CAMION'!$B$4:$B$171,T_TRAVEAUX[TRANSACTION],"SORTIE")</f>
        <v>0</v>
      </c>
      <c r="L145" s="54">
        <f>SUMIFS(T_TRAVEAUX[PRIX / U],T_TRAVEAUX[MOIS2],'SYNTHESE CAMION'!$D$3:$O$3,T_TRAVEAUX[DESTINATAIRE],'SYNTHESE CAMION'!$B$4:$B$171,T_TRAVEAUX[TRANSACTION],"SORTIE")</f>
        <v>0</v>
      </c>
      <c r="M145" s="54">
        <f>SUMIFS(T_TRAVEAUX[PRIX / U],T_TRAVEAUX[MOIS2],'SYNTHESE CAMION'!$D$3:$O$3,T_TRAVEAUX[DESTINATAIRE],'SYNTHESE CAMION'!$B$4:$B$171,T_TRAVEAUX[TRANSACTION],"SORTIE")</f>
        <v>0</v>
      </c>
      <c r="N145" s="54">
        <f>SUMIFS(T_TRAVEAUX[PRIX / U],T_TRAVEAUX[MOIS2],'SYNTHESE CAMION'!$D$3:$O$3,T_TRAVEAUX[DESTINATAIRE],'SYNTHESE CAMION'!$B$4:$B$171,T_TRAVEAUX[TRANSACTION],"SORTIE")</f>
        <v>0</v>
      </c>
      <c r="O145" s="54">
        <f>SUMIFS(T_TRAVEAUX[PRIX / U],T_TRAVEAUX[MOIS2],'SYNTHESE CAMION'!$D$3:$O$3,T_TRAVEAUX[DESTINATAIRE],'SYNTHESE CAMION'!$B$4:$B$171,T_TRAVEAUX[TRANSACTION],"SORTIE")</f>
        <v>0</v>
      </c>
      <c r="P145" s="56">
        <f t="shared" si="2"/>
        <v>0</v>
      </c>
    </row>
    <row r="146" spans="1:16" x14ac:dyDescent="0.2">
      <c r="A146" s="51">
        <v>143</v>
      </c>
      <c r="B146" s="59" t="s">
        <v>639</v>
      </c>
      <c r="C146" s="59" t="s">
        <v>1727</v>
      </c>
      <c r="D146" s="54">
        <f>SUMIFS(T_TRAVEAUX[PRIX / U],T_TRAVEAUX[MOIS2],'SYNTHESE CAMION'!$D$3:$O$3,T_TRAVEAUX[DESTINATAIRE],'SYNTHESE CAMION'!$B$4:$B$171,T_TRAVEAUX[TRANSACTION],"SORTIE")</f>
        <v>0</v>
      </c>
      <c r="E146" s="54">
        <f>SUMIFS(T_TRAVEAUX[PRIX / U],T_TRAVEAUX[MOIS2],'SYNTHESE CAMION'!$D$3:$O$3,T_TRAVEAUX[DESTINATAIRE],'SYNTHESE CAMION'!$B$4:$B$171,T_TRAVEAUX[TRANSACTION],"SORTIE")</f>
        <v>0</v>
      </c>
      <c r="F146" s="54">
        <f>SUMIFS(T_TRAVEAUX[PRIX / U],T_TRAVEAUX[MOIS2],'SYNTHESE CAMION'!$D$3:$O$3,T_TRAVEAUX[DESTINATAIRE],'SYNTHESE CAMION'!$B$4:$B$171,T_TRAVEAUX[TRANSACTION],"SORTIE")</f>
        <v>0</v>
      </c>
      <c r="G146" s="54">
        <f>SUMIFS(T_TRAVEAUX[PRIX / U],T_TRAVEAUX[MOIS2],'SYNTHESE CAMION'!$D$3:$O$3,T_TRAVEAUX[DESTINATAIRE],'SYNTHESE CAMION'!$B$4:$B$171,T_TRAVEAUX[TRANSACTION],"SORTIE")</f>
        <v>0</v>
      </c>
      <c r="H146" s="54">
        <f>SUMIFS(T_TRAVEAUX[PRIX / U],T_TRAVEAUX[MOIS2],'SYNTHESE CAMION'!$D$3:$O$3,T_TRAVEAUX[DESTINATAIRE],'SYNTHESE CAMION'!$B$4:$B$171,T_TRAVEAUX[TRANSACTION],"SORTIE")</f>
        <v>0</v>
      </c>
      <c r="I146" s="54">
        <f>SUMIFS(T_TRAVEAUX[PRIX / U],T_TRAVEAUX[MOIS2],'SYNTHESE CAMION'!$D$3:$O$3,T_TRAVEAUX[DESTINATAIRE],'SYNTHESE CAMION'!$B$4:$B$171,T_TRAVEAUX[TRANSACTION],"SORTIE")</f>
        <v>0</v>
      </c>
      <c r="J146" s="54">
        <f>SUMIFS(T_TRAVEAUX[PRIX / U],T_TRAVEAUX[MOIS2],'SYNTHESE CAMION'!$D$3:$O$3,T_TRAVEAUX[DESTINATAIRE],'SYNTHESE CAMION'!$B$4:$B$171,T_TRAVEAUX[TRANSACTION],"SORTIE")</f>
        <v>0</v>
      </c>
      <c r="K146" s="54">
        <f>SUMIFS(T_TRAVEAUX[PRIX / U],T_TRAVEAUX[MOIS2],'SYNTHESE CAMION'!$D$3:$O$3,T_TRAVEAUX[DESTINATAIRE],'SYNTHESE CAMION'!$B$4:$B$171,T_TRAVEAUX[TRANSACTION],"SORTIE")</f>
        <v>0</v>
      </c>
      <c r="L146" s="54">
        <f>SUMIFS(T_TRAVEAUX[PRIX / U],T_TRAVEAUX[MOIS2],'SYNTHESE CAMION'!$D$3:$O$3,T_TRAVEAUX[DESTINATAIRE],'SYNTHESE CAMION'!$B$4:$B$171,T_TRAVEAUX[TRANSACTION],"SORTIE")</f>
        <v>0</v>
      </c>
      <c r="M146" s="54">
        <f>SUMIFS(T_TRAVEAUX[PRIX / U],T_TRAVEAUX[MOIS2],'SYNTHESE CAMION'!$D$3:$O$3,T_TRAVEAUX[DESTINATAIRE],'SYNTHESE CAMION'!$B$4:$B$171,T_TRAVEAUX[TRANSACTION],"SORTIE")</f>
        <v>0</v>
      </c>
      <c r="N146" s="54">
        <f>SUMIFS(T_TRAVEAUX[PRIX / U],T_TRAVEAUX[MOIS2],'SYNTHESE CAMION'!$D$3:$O$3,T_TRAVEAUX[DESTINATAIRE],'SYNTHESE CAMION'!$B$4:$B$171,T_TRAVEAUX[TRANSACTION],"SORTIE")</f>
        <v>3000</v>
      </c>
      <c r="O146" s="54">
        <f>SUMIFS(T_TRAVEAUX[PRIX / U],T_TRAVEAUX[MOIS2],'SYNTHESE CAMION'!$D$3:$O$3,T_TRAVEAUX[DESTINATAIRE],'SYNTHESE CAMION'!$B$4:$B$171,T_TRAVEAUX[TRANSACTION],"SORTIE")</f>
        <v>0</v>
      </c>
      <c r="P146" s="56">
        <f t="shared" si="2"/>
        <v>3000</v>
      </c>
    </row>
    <row r="147" spans="1:16" x14ac:dyDescent="0.2">
      <c r="A147" s="57">
        <v>144</v>
      </c>
      <c r="B147" s="59" t="s">
        <v>1730</v>
      </c>
      <c r="C147" s="59" t="s">
        <v>1727</v>
      </c>
      <c r="D147" s="54">
        <f>SUMIFS(T_TRAVEAUX[PRIX / U],T_TRAVEAUX[MOIS2],'SYNTHESE CAMION'!$D$3:$O$3,T_TRAVEAUX[DESTINATAIRE],'SYNTHESE CAMION'!$B$4:$B$171,T_TRAVEAUX[TRANSACTION],"SORTIE")</f>
        <v>0</v>
      </c>
      <c r="E147" s="54">
        <f>SUMIFS(T_TRAVEAUX[PRIX / U],T_TRAVEAUX[MOIS2],'SYNTHESE CAMION'!$D$3:$O$3,T_TRAVEAUX[DESTINATAIRE],'SYNTHESE CAMION'!$B$4:$B$171,T_TRAVEAUX[TRANSACTION],"SORTIE")</f>
        <v>0</v>
      </c>
      <c r="F147" s="54">
        <f>SUMIFS(T_TRAVEAUX[PRIX / U],T_TRAVEAUX[MOIS2],'SYNTHESE CAMION'!$D$3:$O$3,T_TRAVEAUX[DESTINATAIRE],'SYNTHESE CAMION'!$B$4:$B$171,T_TRAVEAUX[TRANSACTION],"SORTIE")</f>
        <v>0</v>
      </c>
      <c r="G147" s="54">
        <f>SUMIFS(T_TRAVEAUX[PRIX / U],T_TRAVEAUX[MOIS2],'SYNTHESE CAMION'!$D$3:$O$3,T_TRAVEAUX[DESTINATAIRE],'SYNTHESE CAMION'!$B$4:$B$171,T_TRAVEAUX[TRANSACTION],"SORTIE")</f>
        <v>0</v>
      </c>
      <c r="H147" s="54">
        <f>SUMIFS(T_TRAVEAUX[PRIX / U],T_TRAVEAUX[MOIS2],'SYNTHESE CAMION'!$D$3:$O$3,T_TRAVEAUX[DESTINATAIRE],'SYNTHESE CAMION'!$B$4:$B$171,T_TRAVEAUX[TRANSACTION],"SORTIE")</f>
        <v>0</v>
      </c>
      <c r="I147" s="54">
        <f>SUMIFS(T_TRAVEAUX[PRIX / U],T_TRAVEAUX[MOIS2],'SYNTHESE CAMION'!$D$3:$O$3,T_TRAVEAUX[DESTINATAIRE],'SYNTHESE CAMION'!$B$4:$B$171,T_TRAVEAUX[TRANSACTION],"SORTIE")</f>
        <v>0</v>
      </c>
      <c r="J147" s="54">
        <f>SUMIFS(T_TRAVEAUX[PRIX / U],T_TRAVEAUX[MOIS2],'SYNTHESE CAMION'!$D$3:$O$3,T_TRAVEAUX[DESTINATAIRE],'SYNTHESE CAMION'!$B$4:$B$171,T_TRAVEAUX[TRANSACTION],"SORTIE")</f>
        <v>0</v>
      </c>
      <c r="K147" s="54">
        <f>SUMIFS(T_TRAVEAUX[PRIX / U],T_TRAVEAUX[MOIS2],'SYNTHESE CAMION'!$D$3:$O$3,T_TRAVEAUX[DESTINATAIRE],'SYNTHESE CAMION'!$B$4:$B$171,T_TRAVEAUX[TRANSACTION],"SORTIE")</f>
        <v>0</v>
      </c>
      <c r="L147" s="54">
        <f>SUMIFS(T_TRAVEAUX[PRIX / U],T_TRAVEAUX[MOIS2],'SYNTHESE CAMION'!$D$3:$O$3,T_TRAVEAUX[DESTINATAIRE],'SYNTHESE CAMION'!$B$4:$B$171,T_TRAVEAUX[TRANSACTION],"SORTIE")</f>
        <v>0</v>
      </c>
      <c r="M147" s="54">
        <f>SUMIFS(T_TRAVEAUX[PRIX / U],T_TRAVEAUX[MOIS2],'SYNTHESE CAMION'!$D$3:$O$3,T_TRAVEAUX[DESTINATAIRE],'SYNTHESE CAMION'!$B$4:$B$171,T_TRAVEAUX[TRANSACTION],"SORTIE")</f>
        <v>0</v>
      </c>
      <c r="N147" s="54">
        <f>SUMIFS(T_TRAVEAUX[PRIX / U],T_TRAVEAUX[MOIS2],'SYNTHESE CAMION'!$D$3:$O$3,T_TRAVEAUX[DESTINATAIRE],'SYNTHESE CAMION'!$B$4:$B$171,T_TRAVEAUX[TRANSACTION],"SORTIE")</f>
        <v>0</v>
      </c>
      <c r="O147" s="54">
        <f>SUMIFS(T_TRAVEAUX[PRIX / U],T_TRAVEAUX[MOIS2],'SYNTHESE CAMION'!$D$3:$O$3,T_TRAVEAUX[DESTINATAIRE],'SYNTHESE CAMION'!$B$4:$B$171,T_TRAVEAUX[TRANSACTION],"SORTIE")</f>
        <v>0</v>
      </c>
      <c r="P147" s="56">
        <f t="shared" si="2"/>
        <v>0</v>
      </c>
    </row>
    <row r="148" spans="1:16" x14ac:dyDescent="0.2">
      <c r="A148" s="51">
        <v>145</v>
      </c>
      <c r="B148" s="59" t="s">
        <v>678</v>
      </c>
      <c r="C148" s="59" t="s">
        <v>1727</v>
      </c>
      <c r="D148" s="54">
        <f>SUMIFS(T_TRAVEAUX[PRIX / U],T_TRAVEAUX[MOIS2],'SYNTHESE CAMION'!$D$3:$O$3,T_TRAVEAUX[DESTINATAIRE],'SYNTHESE CAMION'!$B$4:$B$171,T_TRAVEAUX[TRANSACTION],"SORTIE")</f>
        <v>0</v>
      </c>
      <c r="E148" s="54">
        <f>SUMIFS(T_TRAVEAUX[PRIX / U],T_TRAVEAUX[MOIS2],'SYNTHESE CAMION'!$D$3:$O$3,T_TRAVEAUX[DESTINATAIRE],'SYNTHESE CAMION'!$B$4:$B$171,T_TRAVEAUX[TRANSACTION],"SORTIE")</f>
        <v>0</v>
      </c>
      <c r="F148" s="54">
        <f>SUMIFS(T_TRAVEAUX[PRIX / U],T_TRAVEAUX[MOIS2],'SYNTHESE CAMION'!$D$3:$O$3,T_TRAVEAUX[DESTINATAIRE],'SYNTHESE CAMION'!$B$4:$B$171,T_TRAVEAUX[TRANSACTION],"SORTIE")</f>
        <v>0</v>
      </c>
      <c r="G148" s="54">
        <f>SUMIFS(T_TRAVEAUX[PRIX / U],T_TRAVEAUX[MOIS2],'SYNTHESE CAMION'!$D$3:$O$3,T_TRAVEAUX[DESTINATAIRE],'SYNTHESE CAMION'!$B$4:$B$171,T_TRAVEAUX[TRANSACTION],"SORTIE")</f>
        <v>10000</v>
      </c>
      <c r="H148" s="54">
        <f>SUMIFS(T_TRAVEAUX[PRIX / U],T_TRAVEAUX[MOIS2],'SYNTHESE CAMION'!$D$3:$O$3,T_TRAVEAUX[DESTINATAIRE],'SYNTHESE CAMION'!$B$4:$B$171,T_TRAVEAUX[TRANSACTION],"SORTIE")</f>
        <v>0</v>
      </c>
      <c r="I148" s="54">
        <f>SUMIFS(T_TRAVEAUX[PRIX / U],T_TRAVEAUX[MOIS2],'SYNTHESE CAMION'!$D$3:$O$3,T_TRAVEAUX[DESTINATAIRE],'SYNTHESE CAMION'!$B$4:$B$171,T_TRAVEAUX[TRANSACTION],"SORTIE")</f>
        <v>0</v>
      </c>
      <c r="J148" s="54">
        <f>SUMIFS(T_TRAVEAUX[PRIX / U],T_TRAVEAUX[MOIS2],'SYNTHESE CAMION'!$D$3:$O$3,T_TRAVEAUX[DESTINATAIRE],'SYNTHESE CAMION'!$B$4:$B$171,T_TRAVEAUX[TRANSACTION],"SORTIE")</f>
        <v>0</v>
      </c>
      <c r="K148" s="54">
        <f>SUMIFS(T_TRAVEAUX[PRIX / U],T_TRAVEAUX[MOIS2],'SYNTHESE CAMION'!$D$3:$O$3,T_TRAVEAUX[DESTINATAIRE],'SYNTHESE CAMION'!$B$4:$B$171,T_TRAVEAUX[TRANSACTION],"SORTIE")</f>
        <v>0</v>
      </c>
      <c r="L148" s="54">
        <f>SUMIFS(T_TRAVEAUX[PRIX / U],T_TRAVEAUX[MOIS2],'SYNTHESE CAMION'!$D$3:$O$3,T_TRAVEAUX[DESTINATAIRE],'SYNTHESE CAMION'!$B$4:$B$171,T_TRAVEAUX[TRANSACTION],"SORTIE")</f>
        <v>0</v>
      </c>
      <c r="M148" s="54">
        <f>SUMIFS(T_TRAVEAUX[PRIX / U],T_TRAVEAUX[MOIS2],'SYNTHESE CAMION'!$D$3:$O$3,T_TRAVEAUX[DESTINATAIRE],'SYNTHESE CAMION'!$B$4:$B$171,T_TRAVEAUX[TRANSACTION],"SORTIE")</f>
        <v>0</v>
      </c>
      <c r="N148" s="54">
        <f>SUMIFS(T_TRAVEAUX[PRIX / U],T_TRAVEAUX[MOIS2],'SYNTHESE CAMION'!$D$3:$O$3,T_TRAVEAUX[DESTINATAIRE],'SYNTHESE CAMION'!$B$4:$B$171,T_TRAVEAUX[TRANSACTION],"SORTIE")</f>
        <v>0</v>
      </c>
      <c r="O148" s="54">
        <f>SUMIFS(T_TRAVEAUX[PRIX / U],T_TRAVEAUX[MOIS2],'SYNTHESE CAMION'!$D$3:$O$3,T_TRAVEAUX[DESTINATAIRE],'SYNTHESE CAMION'!$B$4:$B$171,T_TRAVEAUX[TRANSACTION],"SORTIE")</f>
        <v>0</v>
      </c>
      <c r="P148" s="56">
        <f t="shared" si="2"/>
        <v>10000</v>
      </c>
    </row>
    <row r="149" spans="1:16" x14ac:dyDescent="0.2">
      <c r="A149" s="57">
        <v>146</v>
      </c>
      <c r="B149" s="59" t="s">
        <v>679</v>
      </c>
      <c r="C149" s="59" t="s">
        <v>1727</v>
      </c>
      <c r="D149" s="54">
        <f>SUMIFS(T_TRAVEAUX[PRIX / U],T_TRAVEAUX[MOIS2],'SYNTHESE CAMION'!$D$3:$O$3,T_TRAVEAUX[DESTINATAIRE],'SYNTHESE CAMION'!$B$4:$B$171,T_TRAVEAUX[TRANSACTION],"SORTIE")</f>
        <v>0</v>
      </c>
      <c r="E149" s="54">
        <f>SUMIFS(T_TRAVEAUX[PRIX / U],T_TRAVEAUX[MOIS2],'SYNTHESE CAMION'!$D$3:$O$3,T_TRAVEAUX[DESTINATAIRE],'SYNTHESE CAMION'!$B$4:$B$171,T_TRAVEAUX[TRANSACTION],"SORTIE")</f>
        <v>0</v>
      </c>
      <c r="F149" s="54">
        <f>SUMIFS(T_TRAVEAUX[PRIX / U],T_TRAVEAUX[MOIS2],'SYNTHESE CAMION'!$D$3:$O$3,T_TRAVEAUX[DESTINATAIRE],'SYNTHESE CAMION'!$B$4:$B$171,T_TRAVEAUX[TRANSACTION],"SORTIE")</f>
        <v>0</v>
      </c>
      <c r="G149" s="54">
        <f>SUMIFS(T_TRAVEAUX[PRIX / U],T_TRAVEAUX[MOIS2],'SYNTHESE CAMION'!$D$3:$O$3,T_TRAVEAUX[DESTINATAIRE],'SYNTHESE CAMION'!$B$4:$B$171,T_TRAVEAUX[TRANSACTION],"SORTIE")</f>
        <v>0</v>
      </c>
      <c r="H149" s="54">
        <f>SUMIFS(T_TRAVEAUX[PRIX / U],T_TRAVEAUX[MOIS2],'SYNTHESE CAMION'!$D$3:$O$3,T_TRAVEAUX[DESTINATAIRE],'SYNTHESE CAMION'!$B$4:$B$171,T_TRAVEAUX[TRANSACTION],"SORTIE")</f>
        <v>0</v>
      </c>
      <c r="I149" s="54">
        <f>SUMIFS(T_TRAVEAUX[PRIX / U],T_TRAVEAUX[MOIS2],'SYNTHESE CAMION'!$D$3:$O$3,T_TRAVEAUX[DESTINATAIRE],'SYNTHESE CAMION'!$B$4:$B$171,T_TRAVEAUX[TRANSACTION],"SORTIE")</f>
        <v>0</v>
      </c>
      <c r="J149" s="54">
        <f>SUMIFS(T_TRAVEAUX[PRIX / U],T_TRAVEAUX[MOIS2],'SYNTHESE CAMION'!$D$3:$O$3,T_TRAVEAUX[DESTINATAIRE],'SYNTHESE CAMION'!$B$4:$B$171,T_TRAVEAUX[TRANSACTION],"SORTIE")</f>
        <v>0</v>
      </c>
      <c r="K149" s="54">
        <f>SUMIFS(T_TRAVEAUX[PRIX / U],T_TRAVEAUX[MOIS2],'SYNTHESE CAMION'!$D$3:$O$3,T_TRAVEAUX[DESTINATAIRE],'SYNTHESE CAMION'!$B$4:$B$171,T_TRAVEAUX[TRANSACTION],"SORTIE")</f>
        <v>0</v>
      </c>
      <c r="L149" s="54">
        <f>SUMIFS(T_TRAVEAUX[PRIX / U],T_TRAVEAUX[MOIS2],'SYNTHESE CAMION'!$D$3:$O$3,T_TRAVEAUX[DESTINATAIRE],'SYNTHESE CAMION'!$B$4:$B$171,T_TRAVEAUX[TRANSACTION],"SORTIE")</f>
        <v>0</v>
      </c>
      <c r="M149" s="54">
        <f>SUMIFS(T_TRAVEAUX[PRIX / U],T_TRAVEAUX[MOIS2],'SYNTHESE CAMION'!$D$3:$O$3,T_TRAVEAUX[DESTINATAIRE],'SYNTHESE CAMION'!$B$4:$B$171,T_TRAVEAUX[TRANSACTION],"SORTIE")</f>
        <v>0</v>
      </c>
      <c r="N149" s="54">
        <f>SUMIFS(T_TRAVEAUX[PRIX / U],T_TRAVEAUX[MOIS2],'SYNTHESE CAMION'!$D$3:$O$3,T_TRAVEAUX[DESTINATAIRE],'SYNTHESE CAMION'!$B$4:$B$171,T_TRAVEAUX[TRANSACTION],"SORTIE")</f>
        <v>0</v>
      </c>
      <c r="O149" s="54">
        <f>SUMIFS(T_TRAVEAUX[PRIX / U],T_TRAVEAUX[MOIS2],'SYNTHESE CAMION'!$D$3:$O$3,T_TRAVEAUX[DESTINATAIRE],'SYNTHESE CAMION'!$B$4:$B$171,T_TRAVEAUX[TRANSACTION],"SORTIE")</f>
        <v>0</v>
      </c>
      <c r="P149" s="56">
        <f t="shared" si="2"/>
        <v>0</v>
      </c>
    </row>
    <row r="150" spans="1:16" x14ac:dyDescent="0.2">
      <c r="A150" s="51">
        <v>147</v>
      </c>
      <c r="B150" s="59" t="s">
        <v>680</v>
      </c>
      <c r="C150" s="59" t="s">
        <v>1727</v>
      </c>
      <c r="D150" s="54">
        <f>SUMIFS(T_TRAVEAUX[PRIX / U],T_TRAVEAUX[MOIS2],'SYNTHESE CAMION'!$D$3:$O$3,T_TRAVEAUX[DESTINATAIRE],'SYNTHESE CAMION'!$B$4:$B$171,T_TRAVEAUX[TRANSACTION],"SORTIE")</f>
        <v>0</v>
      </c>
      <c r="E150" s="54">
        <f>SUMIFS(T_TRAVEAUX[PRIX / U],T_TRAVEAUX[MOIS2],'SYNTHESE CAMION'!$D$3:$O$3,T_TRAVEAUX[DESTINATAIRE],'SYNTHESE CAMION'!$B$4:$B$171,T_TRAVEAUX[TRANSACTION],"SORTIE")</f>
        <v>0</v>
      </c>
      <c r="F150" s="54">
        <f>SUMIFS(T_TRAVEAUX[PRIX / U],T_TRAVEAUX[MOIS2],'SYNTHESE CAMION'!$D$3:$O$3,T_TRAVEAUX[DESTINATAIRE],'SYNTHESE CAMION'!$B$4:$B$171,T_TRAVEAUX[TRANSACTION],"SORTIE")</f>
        <v>0</v>
      </c>
      <c r="G150" s="54">
        <f>SUMIFS(T_TRAVEAUX[PRIX / U],T_TRAVEAUX[MOIS2],'SYNTHESE CAMION'!$D$3:$O$3,T_TRAVEAUX[DESTINATAIRE],'SYNTHESE CAMION'!$B$4:$B$171,T_TRAVEAUX[TRANSACTION],"SORTIE")</f>
        <v>0</v>
      </c>
      <c r="H150" s="54">
        <f>SUMIFS(T_TRAVEAUX[PRIX / U],T_TRAVEAUX[MOIS2],'SYNTHESE CAMION'!$D$3:$O$3,T_TRAVEAUX[DESTINATAIRE],'SYNTHESE CAMION'!$B$4:$B$171,T_TRAVEAUX[TRANSACTION],"SORTIE")</f>
        <v>0</v>
      </c>
      <c r="I150" s="54">
        <f>SUMIFS(T_TRAVEAUX[PRIX / U],T_TRAVEAUX[MOIS2],'SYNTHESE CAMION'!$D$3:$O$3,T_TRAVEAUX[DESTINATAIRE],'SYNTHESE CAMION'!$B$4:$B$171,T_TRAVEAUX[TRANSACTION],"SORTIE")</f>
        <v>0</v>
      </c>
      <c r="J150" s="54">
        <f>SUMIFS(T_TRAVEAUX[PRIX / U],T_TRAVEAUX[MOIS2],'SYNTHESE CAMION'!$D$3:$O$3,T_TRAVEAUX[DESTINATAIRE],'SYNTHESE CAMION'!$B$4:$B$171,T_TRAVEAUX[TRANSACTION],"SORTIE")</f>
        <v>0</v>
      </c>
      <c r="K150" s="54">
        <f>SUMIFS(T_TRAVEAUX[PRIX / U],T_TRAVEAUX[MOIS2],'SYNTHESE CAMION'!$D$3:$O$3,T_TRAVEAUX[DESTINATAIRE],'SYNTHESE CAMION'!$B$4:$B$171,T_TRAVEAUX[TRANSACTION],"SORTIE")</f>
        <v>0</v>
      </c>
      <c r="L150" s="54">
        <f>SUMIFS(T_TRAVEAUX[PRIX / U],T_TRAVEAUX[MOIS2],'SYNTHESE CAMION'!$D$3:$O$3,T_TRAVEAUX[DESTINATAIRE],'SYNTHESE CAMION'!$B$4:$B$171,T_TRAVEAUX[TRANSACTION],"SORTIE")</f>
        <v>0</v>
      </c>
      <c r="M150" s="54">
        <f>SUMIFS(T_TRAVEAUX[PRIX / U],T_TRAVEAUX[MOIS2],'SYNTHESE CAMION'!$D$3:$O$3,T_TRAVEAUX[DESTINATAIRE],'SYNTHESE CAMION'!$B$4:$B$171,T_TRAVEAUX[TRANSACTION],"SORTIE")</f>
        <v>0</v>
      </c>
      <c r="N150" s="54">
        <f>SUMIFS(T_TRAVEAUX[PRIX / U],T_TRAVEAUX[MOIS2],'SYNTHESE CAMION'!$D$3:$O$3,T_TRAVEAUX[DESTINATAIRE],'SYNTHESE CAMION'!$B$4:$B$171,T_TRAVEAUX[TRANSACTION],"SORTIE")</f>
        <v>0</v>
      </c>
      <c r="O150" s="54">
        <f>SUMIFS(T_TRAVEAUX[PRIX / U],T_TRAVEAUX[MOIS2],'SYNTHESE CAMION'!$D$3:$O$3,T_TRAVEAUX[DESTINATAIRE],'SYNTHESE CAMION'!$B$4:$B$171,T_TRAVEAUX[TRANSACTION],"SORTIE")</f>
        <v>0</v>
      </c>
      <c r="P150" s="56">
        <f t="shared" si="2"/>
        <v>0</v>
      </c>
    </row>
    <row r="151" spans="1:16" x14ac:dyDescent="0.2">
      <c r="A151" s="57">
        <v>148</v>
      </c>
      <c r="B151" s="59" t="s">
        <v>809</v>
      </c>
      <c r="C151" s="62" t="s">
        <v>1718</v>
      </c>
      <c r="D151" s="54">
        <f>SUMIFS(T_TRAVEAUX[PRIX / U],T_TRAVEAUX[MOIS2],'SYNTHESE CAMION'!$D$3:$O$3,T_TRAVEAUX[DESTINATAIRE],'SYNTHESE CAMION'!$B$4:$B$171,T_TRAVEAUX[TRANSACTION],"SORTIE")</f>
        <v>0</v>
      </c>
      <c r="E151" s="54">
        <f>SUMIFS(T_TRAVEAUX[PRIX / U],T_TRAVEAUX[MOIS2],'SYNTHESE CAMION'!$D$3:$O$3,T_TRAVEAUX[DESTINATAIRE],'SYNTHESE CAMION'!$B$4:$B$171,T_TRAVEAUX[TRANSACTION],"SORTIE")</f>
        <v>0</v>
      </c>
      <c r="F151" s="54">
        <f>SUMIFS(T_TRAVEAUX[PRIX / U],T_TRAVEAUX[MOIS2],'SYNTHESE CAMION'!$D$3:$O$3,T_TRAVEAUX[DESTINATAIRE],'SYNTHESE CAMION'!$B$4:$B$171,T_TRAVEAUX[TRANSACTION],"SORTIE")</f>
        <v>0</v>
      </c>
      <c r="G151" s="54">
        <f>SUMIFS(T_TRAVEAUX[PRIX / U],T_TRAVEAUX[MOIS2],'SYNTHESE CAMION'!$D$3:$O$3,T_TRAVEAUX[DESTINATAIRE],'SYNTHESE CAMION'!$B$4:$B$171,T_TRAVEAUX[TRANSACTION],"SORTIE")</f>
        <v>0</v>
      </c>
      <c r="H151" s="54">
        <f>SUMIFS(T_TRAVEAUX[PRIX / U],T_TRAVEAUX[MOIS2],'SYNTHESE CAMION'!$D$3:$O$3,T_TRAVEAUX[DESTINATAIRE],'SYNTHESE CAMION'!$B$4:$B$171,T_TRAVEAUX[TRANSACTION],"SORTIE")</f>
        <v>0</v>
      </c>
      <c r="I151" s="54">
        <f>SUMIFS(T_TRAVEAUX[PRIX / U],T_TRAVEAUX[MOIS2],'SYNTHESE CAMION'!$D$3:$O$3,T_TRAVEAUX[DESTINATAIRE],'SYNTHESE CAMION'!$B$4:$B$171,T_TRAVEAUX[TRANSACTION],"SORTIE")</f>
        <v>0</v>
      </c>
      <c r="J151" s="54">
        <f>SUMIFS(T_TRAVEAUX[PRIX / U],T_TRAVEAUX[MOIS2],'SYNTHESE CAMION'!$D$3:$O$3,T_TRAVEAUX[DESTINATAIRE],'SYNTHESE CAMION'!$B$4:$B$171,T_TRAVEAUX[TRANSACTION],"SORTIE")</f>
        <v>0</v>
      </c>
      <c r="K151" s="54">
        <f>SUMIFS(T_TRAVEAUX[PRIX / U],T_TRAVEAUX[MOIS2],'SYNTHESE CAMION'!$D$3:$O$3,T_TRAVEAUX[DESTINATAIRE],'SYNTHESE CAMION'!$B$4:$B$171,T_TRAVEAUX[TRANSACTION],"SORTIE")</f>
        <v>0</v>
      </c>
      <c r="L151" s="54">
        <f>SUMIFS(T_TRAVEAUX[PRIX / U],T_TRAVEAUX[MOIS2],'SYNTHESE CAMION'!$D$3:$O$3,T_TRAVEAUX[DESTINATAIRE],'SYNTHESE CAMION'!$B$4:$B$171,T_TRAVEAUX[TRANSACTION],"SORTIE")</f>
        <v>0</v>
      </c>
      <c r="M151" s="54">
        <f>SUMIFS(T_TRAVEAUX[PRIX / U],T_TRAVEAUX[MOIS2],'SYNTHESE CAMION'!$D$3:$O$3,T_TRAVEAUX[DESTINATAIRE],'SYNTHESE CAMION'!$B$4:$B$171,T_TRAVEAUX[TRANSACTION],"SORTIE")</f>
        <v>0</v>
      </c>
      <c r="N151" s="54">
        <f>SUMIFS(T_TRAVEAUX[PRIX / U],T_TRAVEAUX[MOIS2],'SYNTHESE CAMION'!$D$3:$O$3,T_TRAVEAUX[DESTINATAIRE],'SYNTHESE CAMION'!$B$4:$B$171,T_TRAVEAUX[TRANSACTION],"SORTIE")</f>
        <v>0</v>
      </c>
      <c r="O151" s="54">
        <f>SUMIFS(T_TRAVEAUX[PRIX / U],T_TRAVEAUX[MOIS2],'SYNTHESE CAMION'!$D$3:$O$3,T_TRAVEAUX[DESTINATAIRE],'SYNTHESE CAMION'!$B$4:$B$171,T_TRAVEAUX[TRANSACTION],"SORTIE")</f>
        <v>0</v>
      </c>
      <c r="P151" s="56">
        <f t="shared" si="2"/>
        <v>0</v>
      </c>
    </row>
    <row r="152" spans="1:16" x14ac:dyDescent="0.2">
      <c r="A152" s="51">
        <v>149</v>
      </c>
      <c r="B152" s="59" t="s">
        <v>811</v>
      </c>
      <c r="C152" s="62" t="s">
        <v>1718</v>
      </c>
      <c r="D152" s="54">
        <f>SUMIFS(T_TRAVEAUX[PRIX / U],T_TRAVEAUX[MOIS2],'SYNTHESE CAMION'!$D$3:$O$3,T_TRAVEAUX[DESTINATAIRE],'SYNTHESE CAMION'!$B$4:$B$171,T_TRAVEAUX[TRANSACTION],"SORTIE")</f>
        <v>0</v>
      </c>
      <c r="E152" s="54">
        <f>SUMIFS(T_TRAVEAUX[PRIX / U],T_TRAVEAUX[MOIS2],'SYNTHESE CAMION'!$D$3:$O$3,T_TRAVEAUX[DESTINATAIRE],'SYNTHESE CAMION'!$B$4:$B$171,T_TRAVEAUX[TRANSACTION],"SORTIE")</f>
        <v>0</v>
      </c>
      <c r="F152" s="54">
        <f>SUMIFS(T_TRAVEAUX[PRIX / U],T_TRAVEAUX[MOIS2],'SYNTHESE CAMION'!$D$3:$O$3,T_TRAVEAUX[DESTINATAIRE],'SYNTHESE CAMION'!$B$4:$B$171,T_TRAVEAUX[TRANSACTION],"SORTIE")</f>
        <v>0</v>
      </c>
      <c r="G152" s="54">
        <f>SUMIFS(T_TRAVEAUX[PRIX / U],T_TRAVEAUX[MOIS2],'SYNTHESE CAMION'!$D$3:$O$3,T_TRAVEAUX[DESTINATAIRE],'SYNTHESE CAMION'!$B$4:$B$171,T_TRAVEAUX[TRANSACTION],"SORTIE")</f>
        <v>0</v>
      </c>
      <c r="H152" s="54">
        <f>SUMIFS(T_TRAVEAUX[PRIX / U],T_TRAVEAUX[MOIS2],'SYNTHESE CAMION'!$D$3:$O$3,T_TRAVEAUX[DESTINATAIRE],'SYNTHESE CAMION'!$B$4:$B$171,T_TRAVEAUX[TRANSACTION],"SORTIE")</f>
        <v>0</v>
      </c>
      <c r="I152" s="54">
        <f>SUMIFS(T_TRAVEAUX[PRIX / U],T_TRAVEAUX[MOIS2],'SYNTHESE CAMION'!$D$3:$O$3,T_TRAVEAUX[DESTINATAIRE],'SYNTHESE CAMION'!$B$4:$B$171,T_TRAVEAUX[TRANSACTION],"SORTIE")</f>
        <v>0</v>
      </c>
      <c r="J152" s="54">
        <f>SUMIFS(T_TRAVEAUX[PRIX / U],T_TRAVEAUX[MOIS2],'SYNTHESE CAMION'!$D$3:$O$3,T_TRAVEAUX[DESTINATAIRE],'SYNTHESE CAMION'!$B$4:$B$171,T_TRAVEAUX[TRANSACTION],"SORTIE")</f>
        <v>0</v>
      </c>
      <c r="K152" s="54">
        <f>SUMIFS(T_TRAVEAUX[PRIX / U],T_TRAVEAUX[MOIS2],'SYNTHESE CAMION'!$D$3:$O$3,T_TRAVEAUX[DESTINATAIRE],'SYNTHESE CAMION'!$B$4:$B$171,T_TRAVEAUX[TRANSACTION],"SORTIE")</f>
        <v>0</v>
      </c>
      <c r="L152" s="54">
        <f>SUMIFS(T_TRAVEAUX[PRIX / U],T_TRAVEAUX[MOIS2],'SYNTHESE CAMION'!$D$3:$O$3,T_TRAVEAUX[DESTINATAIRE],'SYNTHESE CAMION'!$B$4:$B$171,T_TRAVEAUX[TRANSACTION],"SORTIE")</f>
        <v>0</v>
      </c>
      <c r="M152" s="54">
        <f>SUMIFS(T_TRAVEAUX[PRIX / U],T_TRAVEAUX[MOIS2],'SYNTHESE CAMION'!$D$3:$O$3,T_TRAVEAUX[DESTINATAIRE],'SYNTHESE CAMION'!$B$4:$B$171,T_TRAVEAUX[TRANSACTION],"SORTIE")</f>
        <v>0</v>
      </c>
      <c r="N152" s="54">
        <f>SUMIFS(T_TRAVEAUX[PRIX / U],T_TRAVEAUX[MOIS2],'SYNTHESE CAMION'!$D$3:$O$3,T_TRAVEAUX[DESTINATAIRE],'SYNTHESE CAMION'!$B$4:$B$171,T_TRAVEAUX[TRANSACTION],"SORTIE")</f>
        <v>0</v>
      </c>
      <c r="O152" s="54">
        <f>SUMIFS(T_TRAVEAUX[PRIX / U],T_TRAVEAUX[MOIS2],'SYNTHESE CAMION'!$D$3:$O$3,T_TRAVEAUX[DESTINATAIRE],'SYNTHESE CAMION'!$B$4:$B$171,T_TRAVEAUX[TRANSACTION],"SORTIE")</f>
        <v>0</v>
      </c>
      <c r="P152" s="56">
        <f t="shared" si="2"/>
        <v>0</v>
      </c>
    </row>
    <row r="153" spans="1:16" x14ac:dyDescent="0.2">
      <c r="A153" s="57">
        <v>150</v>
      </c>
      <c r="B153" s="59" t="s">
        <v>643</v>
      </c>
      <c r="C153" s="59" t="s">
        <v>110</v>
      </c>
      <c r="D153" s="54">
        <f>SUMIFS(T_TRAVEAUX[PRIX / U],T_TRAVEAUX[MOIS2],'SYNTHESE CAMION'!$D$3:$O$3,T_TRAVEAUX[DESTINATAIRE],'SYNTHESE CAMION'!$B$4:$B$171,T_TRAVEAUX[TRANSACTION],"SORTIE")</f>
        <v>0</v>
      </c>
      <c r="E153" s="54">
        <f>SUMIFS(T_TRAVEAUX[PRIX / U],T_TRAVEAUX[MOIS2],'SYNTHESE CAMION'!$D$3:$O$3,T_TRAVEAUX[DESTINATAIRE],'SYNTHESE CAMION'!$B$4:$B$171,T_TRAVEAUX[TRANSACTION],"SORTIE")</f>
        <v>0</v>
      </c>
      <c r="F153" s="54">
        <f>SUMIFS(T_TRAVEAUX[PRIX / U],T_TRAVEAUX[MOIS2],'SYNTHESE CAMION'!$D$3:$O$3,T_TRAVEAUX[DESTINATAIRE],'SYNTHESE CAMION'!$B$4:$B$171,T_TRAVEAUX[TRANSACTION],"SORTIE")</f>
        <v>0</v>
      </c>
      <c r="G153" s="54">
        <f>SUMIFS(T_TRAVEAUX[PRIX / U],T_TRAVEAUX[MOIS2],'SYNTHESE CAMION'!$D$3:$O$3,T_TRAVEAUX[DESTINATAIRE],'SYNTHESE CAMION'!$B$4:$B$171,T_TRAVEAUX[TRANSACTION],"SORTIE")</f>
        <v>0</v>
      </c>
      <c r="H153" s="54">
        <f>SUMIFS(T_TRAVEAUX[PRIX / U],T_TRAVEAUX[MOIS2],'SYNTHESE CAMION'!$D$3:$O$3,T_TRAVEAUX[DESTINATAIRE],'SYNTHESE CAMION'!$B$4:$B$171,T_TRAVEAUX[TRANSACTION],"SORTIE")</f>
        <v>0</v>
      </c>
      <c r="I153" s="54">
        <f>SUMIFS(T_TRAVEAUX[PRIX / U],T_TRAVEAUX[MOIS2],'SYNTHESE CAMION'!$D$3:$O$3,T_TRAVEAUX[DESTINATAIRE],'SYNTHESE CAMION'!$B$4:$B$171,T_TRAVEAUX[TRANSACTION],"SORTIE")</f>
        <v>0</v>
      </c>
      <c r="J153" s="54">
        <f>SUMIFS(T_TRAVEAUX[PRIX / U],T_TRAVEAUX[MOIS2],'SYNTHESE CAMION'!$D$3:$O$3,T_TRAVEAUX[DESTINATAIRE],'SYNTHESE CAMION'!$B$4:$B$171,T_TRAVEAUX[TRANSACTION],"SORTIE")</f>
        <v>0</v>
      </c>
      <c r="K153" s="54">
        <f>SUMIFS(T_TRAVEAUX[PRIX / U],T_TRAVEAUX[MOIS2],'SYNTHESE CAMION'!$D$3:$O$3,T_TRAVEAUX[DESTINATAIRE],'SYNTHESE CAMION'!$B$4:$B$171,T_TRAVEAUX[TRANSACTION],"SORTIE")</f>
        <v>0</v>
      </c>
      <c r="L153" s="54">
        <f>SUMIFS(T_TRAVEAUX[PRIX / U],T_TRAVEAUX[MOIS2],'SYNTHESE CAMION'!$D$3:$O$3,T_TRAVEAUX[DESTINATAIRE],'SYNTHESE CAMION'!$B$4:$B$171,T_TRAVEAUX[TRANSACTION],"SORTIE")</f>
        <v>0</v>
      </c>
      <c r="M153" s="54">
        <f>SUMIFS(T_TRAVEAUX[PRIX / U],T_TRAVEAUX[MOIS2],'SYNTHESE CAMION'!$D$3:$O$3,T_TRAVEAUX[DESTINATAIRE],'SYNTHESE CAMION'!$B$4:$B$171,T_TRAVEAUX[TRANSACTION],"SORTIE")</f>
        <v>0</v>
      </c>
      <c r="N153" s="54">
        <f>SUMIFS(T_TRAVEAUX[PRIX / U],T_TRAVEAUX[MOIS2],'SYNTHESE CAMION'!$D$3:$O$3,T_TRAVEAUX[DESTINATAIRE],'SYNTHESE CAMION'!$B$4:$B$171,T_TRAVEAUX[TRANSACTION],"SORTIE")</f>
        <v>0</v>
      </c>
      <c r="O153" s="54">
        <f>SUMIFS(T_TRAVEAUX[PRIX / U],T_TRAVEAUX[MOIS2],'SYNTHESE CAMION'!$D$3:$O$3,T_TRAVEAUX[DESTINATAIRE],'SYNTHESE CAMION'!$B$4:$B$171,T_TRAVEAUX[TRANSACTION],"SORTIE")</f>
        <v>0</v>
      </c>
      <c r="P153" s="56">
        <f t="shared" si="2"/>
        <v>0</v>
      </c>
    </row>
    <row r="154" spans="1:16" x14ac:dyDescent="0.2">
      <c r="A154" s="51">
        <v>151</v>
      </c>
      <c r="B154" s="59" t="s">
        <v>645</v>
      </c>
      <c r="C154" s="59" t="s">
        <v>110</v>
      </c>
      <c r="D154" s="54">
        <f>SUMIFS(T_TRAVEAUX[PRIX / U],T_TRAVEAUX[MOIS2],'SYNTHESE CAMION'!$D$3:$O$3,T_TRAVEAUX[DESTINATAIRE],'SYNTHESE CAMION'!$B$4:$B$171,T_TRAVEAUX[TRANSACTION],"SORTIE")</f>
        <v>0</v>
      </c>
      <c r="E154" s="54">
        <f>SUMIFS(T_TRAVEAUX[PRIX / U],T_TRAVEAUX[MOIS2],'SYNTHESE CAMION'!$D$3:$O$3,T_TRAVEAUX[DESTINATAIRE],'SYNTHESE CAMION'!$B$4:$B$171,T_TRAVEAUX[TRANSACTION],"SORTIE")</f>
        <v>0</v>
      </c>
      <c r="F154" s="54">
        <f>SUMIFS(T_TRAVEAUX[PRIX / U],T_TRAVEAUX[MOIS2],'SYNTHESE CAMION'!$D$3:$O$3,T_TRAVEAUX[DESTINATAIRE],'SYNTHESE CAMION'!$B$4:$B$171,T_TRAVEAUX[TRANSACTION],"SORTIE")</f>
        <v>0</v>
      </c>
      <c r="G154" s="54">
        <f>SUMIFS(T_TRAVEAUX[PRIX / U],T_TRAVEAUX[MOIS2],'SYNTHESE CAMION'!$D$3:$O$3,T_TRAVEAUX[DESTINATAIRE],'SYNTHESE CAMION'!$B$4:$B$171,T_TRAVEAUX[TRANSACTION],"SORTIE")</f>
        <v>0</v>
      </c>
      <c r="H154" s="54">
        <f>SUMIFS(T_TRAVEAUX[PRIX / U],T_TRAVEAUX[MOIS2],'SYNTHESE CAMION'!$D$3:$O$3,T_TRAVEAUX[DESTINATAIRE],'SYNTHESE CAMION'!$B$4:$B$171,T_TRAVEAUX[TRANSACTION],"SORTIE")</f>
        <v>0</v>
      </c>
      <c r="I154" s="54">
        <f>SUMIFS(T_TRAVEAUX[PRIX / U],T_TRAVEAUX[MOIS2],'SYNTHESE CAMION'!$D$3:$O$3,T_TRAVEAUX[DESTINATAIRE],'SYNTHESE CAMION'!$B$4:$B$171,T_TRAVEAUX[TRANSACTION],"SORTIE")</f>
        <v>0</v>
      </c>
      <c r="J154" s="54">
        <f>SUMIFS(T_TRAVEAUX[PRIX / U],T_TRAVEAUX[MOIS2],'SYNTHESE CAMION'!$D$3:$O$3,T_TRAVEAUX[DESTINATAIRE],'SYNTHESE CAMION'!$B$4:$B$171,T_TRAVEAUX[TRANSACTION],"SORTIE")</f>
        <v>0</v>
      </c>
      <c r="K154" s="54">
        <f>SUMIFS(T_TRAVEAUX[PRIX / U],T_TRAVEAUX[MOIS2],'SYNTHESE CAMION'!$D$3:$O$3,T_TRAVEAUX[DESTINATAIRE],'SYNTHESE CAMION'!$B$4:$B$171,T_TRAVEAUX[TRANSACTION],"SORTIE")</f>
        <v>0</v>
      </c>
      <c r="L154" s="54">
        <f>SUMIFS(T_TRAVEAUX[PRIX / U],T_TRAVEAUX[MOIS2],'SYNTHESE CAMION'!$D$3:$O$3,T_TRAVEAUX[DESTINATAIRE],'SYNTHESE CAMION'!$B$4:$B$171,T_TRAVEAUX[TRANSACTION],"SORTIE")</f>
        <v>0</v>
      </c>
      <c r="M154" s="54">
        <f>SUMIFS(T_TRAVEAUX[PRIX / U],T_TRAVEAUX[MOIS2],'SYNTHESE CAMION'!$D$3:$O$3,T_TRAVEAUX[DESTINATAIRE],'SYNTHESE CAMION'!$B$4:$B$171,T_TRAVEAUX[TRANSACTION],"SORTIE")</f>
        <v>0</v>
      </c>
      <c r="N154" s="54">
        <f>SUMIFS(T_TRAVEAUX[PRIX / U],T_TRAVEAUX[MOIS2],'SYNTHESE CAMION'!$D$3:$O$3,T_TRAVEAUX[DESTINATAIRE],'SYNTHESE CAMION'!$B$4:$B$171,T_TRAVEAUX[TRANSACTION],"SORTIE")</f>
        <v>0</v>
      </c>
      <c r="O154" s="54">
        <f>SUMIFS(T_TRAVEAUX[PRIX / U],T_TRAVEAUX[MOIS2],'SYNTHESE CAMION'!$D$3:$O$3,T_TRAVEAUX[DESTINATAIRE],'SYNTHESE CAMION'!$B$4:$B$171,T_TRAVEAUX[TRANSACTION],"SORTIE")</f>
        <v>0</v>
      </c>
      <c r="P154" s="56">
        <f t="shared" si="2"/>
        <v>0</v>
      </c>
    </row>
    <row r="155" spans="1:16" x14ac:dyDescent="0.2">
      <c r="A155" s="57">
        <v>152</v>
      </c>
      <c r="B155" s="59" t="s">
        <v>677</v>
      </c>
      <c r="C155" s="59" t="s">
        <v>110</v>
      </c>
      <c r="D155" s="54">
        <f>SUMIFS(T_TRAVEAUX[PRIX / U],T_TRAVEAUX[MOIS2],'SYNTHESE CAMION'!$D$3:$O$3,T_TRAVEAUX[DESTINATAIRE],'SYNTHESE CAMION'!$B$4:$B$171,T_TRAVEAUX[TRANSACTION],"SORTIE")</f>
        <v>0</v>
      </c>
      <c r="E155" s="54">
        <f>SUMIFS(T_TRAVEAUX[PRIX / U],T_TRAVEAUX[MOIS2],'SYNTHESE CAMION'!$D$3:$O$3,T_TRAVEAUX[DESTINATAIRE],'SYNTHESE CAMION'!$B$4:$B$171,T_TRAVEAUX[TRANSACTION],"SORTIE")</f>
        <v>0</v>
      </c>
      <c r="F155" s="54">
        <f>SUMIFS(T_TRAVEAUX[PRIX / U],T_TRAVEAUX[MOIS2],'SYNTHESE CAMION'!$D$3:$O$3,T_TRAVEAUX[DESTINATAIRE],'SYNTHESE CAMION'!$B$4:$B$171,T_TRAVEAUX[TRANSACTION],"SORTIE")</f>
        <v>3000</v>
      </c>
      <c r="G155" s="54">
        <f>SUMIFS(T_TRAVEAUX[PRIX / U],T_TRAVEAUX[MOIS2],'SYNTHESE CAMION'!$D$3:$O$3,T_TRAVEAUX[DESTINATAIRE],'SYNTHESE CAMION'!$B$4:$B$171,T_TRAVEAUX[TRANSACTION],"SORTIE")</f>
        <v>0</v>
      </c>
      <c r="H155" s="54">
        <f>SUMIFS(T_TRAVEAUX[PRIX / U],T_TRAVEAUX[MOIS2],'SYNTHESE CAMION'!$D$3:$O$3,T_TRAVEAUX[DESTINATAIRE],'SYNTHESE CAMION'!$B$4:$B$171,T_TRAVEAUX[TRANSACTION],"SORTIE")</f>
        <v>0</v>
      </c>
      <c r="I155" s="54">
        <f>SUMIFS(T_TRAVEAUX[PRIX / U],T_TRAVEAUX[MOIS2],'SYNTHESE CAMION'!$D$3:$O$3,T_TRAVEAUX[DESTINATAIRE],'SYNTHESE CAMION'!$B$4:$B$171,T_TRAVEAUX[TRANSACTION],"SORTIE")</f>
        <v>0</v>
      </c>
      <c r="J155" s="54">
        <f>SUMIFS(T_TRAVEAUX[PRIX / U],T_TRAVEAUX[MOIS2],'SYNTHESE CAMION'!$D$3:$O$3,T_TRAVEAUX[DESTINATAIRE],'SYNTHESE CAMION'!$B$4:$B$171,T_TRAVEAUX[TRANSACTION],"SORTIE")</f>
        <v>0</v>
      </c>
      <c r="K155" s="54">
        <f>SUMIFS(T_TRAVEAUX[PRIX / U],T_TRAVEAUX[MOIS2],'SYNTHESE CAMION'!$D$3:$O$3,T_TRAVEAUX[DESTINATAIRE],'SYNTHESE CAMION'!$B$4:$B$171,T_TRAVEAUX[TRANSACTION],"SORTIE")</f>
        <v>0</v>
      </c>
      <c r="L155" s="54">
        <f>SUMIFS(T_TRAVEAUX[PRIX / U],T_TRAVEAUX[MOIS2],'SYNTHESE CAMION'!$D$3:$O$3,T_TRAVEAUX[DESTINATAIRE],'SYNTHESE CAMION'!$B$4:$B$171,T_TRAVEAUX[TRANSACTION],"SORTIE")</f>
        <v>0</v>
      </c>
      <c r="M155" s="54">
        <f>SUMIFS(T_TRAVEAUX[PRIX / U],T_TRAVEAUX[MOIS2],'SYNTHESE CAMION'!$D$3:$O$3,T_TRAVEAUX[DESTINATAIRE],'SYNTHESE CAMION'!$B$4:$B$171,T_TRAVEAUX[TRANSACTION],"SORTIE")</f>
        <v>0</v>
      </c>
      <c r="N155" s="54">
        <f>SUMIFS(T_TRAVEAUX[PRIX / U],T_TRAVEAUX[MOIS2],'SYNTHESE CAMION'!$D$3:$O$3,T_TRAVEAUX[DESTINATAIRE],'SYNTHESE CAMION'!$B$4:$B$171,T_TRAVEAUX[TRANSACTION],"SORTIE")</f>
        <v>0</v>
      </c>
      <c r="O155" s="54">
        <f>SUMIFS(T_TRAVEAUX[PRIX / U],T_TRAVEAUX[MOIS2],'SYNTHESE CAMION'!$D$3:$O$3,T_TRAVEAUX[DESTINATAIRE],'SYNTHESE CAMION'!$B$4:$B$171,T_TRAVEAUX[TRANSACTION],"SORTIE")</f>
        <v>0</v>
      </c>
      <c r="P155" s="56">
        <f t="shared" si="2"/>
        <v>3000</v>
      </c>
    </row>
    <row r="156" spans="1:16" x14ac:dyDescent="0.2">
      <c r="A156" s="51">
        <v>153</v>
      </c>
      <c r="B156" s="59" t="s">
        <v>644</v>
      </c>
      <c r="C156" s="59" t="s">
        <v>110</v>
      </c>
      <c r="D156" s="54">
        <f>SUMIFS(T_TRAVEAUX[PRIX / U],T_TRAVEAUX[MOIS2],'SYNTHESE CAMION'!$D$3:$O$3,T_TRAVEAUX[DESTINATAIRE],'SYNTHESE CAMION'!$B$4:$B$171,T_TRAVEAUX[TRANSACTION],"SORTIE")</f>
        <v>0</v>
      </c>
      <c r="E156" s="54">
        <f>SUMIFS(T_TRAVEAUX[PRIX / U],T_TRAVEAUX[MOIS2],'SYNTHESE CAMION'!$D$3:$O$3,T_TRAVEAUX[DESTINATAIRE],'SYNTHESE CAMION'!$B$4:$B$171,T_TRAVEAUX[TRANSACTION],"SORTIE")</f>
        <v>0</v>
      </c>
      <c r="F156" s="54">
        <f>SUMIFS(T_TRAVEAUX[PRIX / U],T_TRAVEAUX[MOIS2],'SYNTHESE CAMION'!$D$3:$O$3,T_TRAVEAUX[DESTINATAIRE],'SYNTHESE CAMION'!$B$4:$B$171,T_TRAVEAUX[TRANSACTION],"SORTIE")</f>
        <v>3000</v>
      </c>
      <c r="G156" s="54">
        <f>SUMIFS(T_TRAVEAUX[PRIX / U],T_TRAVEAUX[MOIS2],'SYNTHESE CAMION'!$D$3:$O$3,T_TRAVEAUX[DESTINATAIRE],'SYNTHESE CAMION'!$B$4:$B$171,T_TRAVEAUX[TRANSACTION],"SORTIE")</f>
        <v>0</v>
      </c>
      <c r="H156" s="54">
        <f>SUMIFS(T_TRAVEAUX[PRIX / U],T_TRAVEAUX[MOIS2],'SYNTHESE CAMION'!$D$3:$O$3,T_TRAVEAUX[DESTINATAIRE],'SYNTHESE CAMION'!$B$4:$B$171,T_TRAVEAUX[TRANSACTION],"SORTIE")</f>
        <v>0</v>
      </c>
      <c r="I156" s="54">
        <f>SUMIFS(T_TRAVEAUX[PRIX / U],T_TRAVEAUX[MOIS2],'SYNTHESE CAMION'!$D$3:$O$3,T_TRAVEAUX[DESTINATAIRE],'SYNTHESE CAMION'!$B$4:$B$171,T_TRAVEAUX[TRANSACTION],"SORTIE")</f>
        <v>0</v>
      </c>
      <c r="J156" s="54">
        <f>SUMIFS(T_TRAVEAUX[PRIX / U],T_TRAVEAUX[MOIS2],'SYNTHESE CAMION'!$D$3:$O$3,T_TRAVEAUX[DESTINATAIRE],'SYNTHESE CAMION'!$B$4:$B$171,T_TRAVEAUX[TRANSACTION],"SORTIE")</f>
        <v>230000</v>
      </c>
      <c r="K156" s="54">
        <f>SUMIFS(T_TRAVEAUX[PRIX / U],T_TRAVEAUX[MOIS2],'SYNTHESE CAMION'!$D$3:$O$3,T_TRAVEAUX[DESTINATAIRE],'SYNTHESE CAMION'!$B$4:$B$171,T_TRAVEAUX[TRANSACTION],"SORTIE")</f>
        <v>1500</v>
      </c>
      <c r="L156" s="54">
        <f>SUMIFS(T_TRAVEAUX[PRIX / U],T_TRAVEAUX[MOIS2],'SYNTHESE CAMION'!$D$3:$O$3,T_TRAVEAUX[DESTINATAIRE],'SYNTHESE CAMION'!$B$4:$B$171,T_TRAVEAUX[TRANSACTION],"SORTIE")</f>
        <v>0</v>
      </c>
      <c r="M156" s="54">
        <f>SUMIFS(T_TRAVEAUX[PRIX / U],T_TRAVEAUX[MOIS2],'SYNTHESE CAMION'!$D$3:$O$3,T_TRAVEAUX[DESTINATAIRE],'SYNTHESE CAMION'!$B$4:$B$171,T_TRAVEAUX[TRANSACTION],"SORTIE")</f>
        <v>0</v>
      </c>
      <c r="N156" s="54">
        <f>SUMIFS(T_TRAVEAUX[PRIX / U],T_TRAVEAUX[MOIS2],'SYNTHESE CAMION'!$D$3:$O$3,T_TRAVEAUX[DESTINATAIRE],'SYNTHESE CAMION'!$B$4:$B$171,T_TRAVEAUX[TRANSACTION],"SORTIE")</f>
        <v>0</v>
      </c>
      <c r="O156" s="54">
        <f>SUMIFS(T_TRAVEAUX[PRIX / U],T_TRAVEAUX[MOIS2],'SYNTHESE CAMION'!$D$3:$O$3,T_TRAVEAUX[DESTINATAIRE],'SYNTHESE CAMION'!$B$4:$B$171,T_TRAVEAUX[TRANSACTION],"SORTIE")</f>
        <v>0</v>
      </c>
      <c r="P156" s="56">
        <f t="shared" si="2"/>
        <v>234500</v>
      </c>
    </row>
    <row r="157" spans="1:16" x14ac:dyDescent="0.2">
      <c r="A157" s="57">
        <v>154</v>
      </c>
      <c r="B157" s="59" t="s">
        <v>691</v>
      </c>
      <c r="C157" s="59" t="s">
        <v>110</v>
      </c>
      <c r="D157" s="54">
        <f>SUMIFS(T_TRAVEAUX[PRIX / U],T_TRAVEAUX[MOIS2],'SYNTHESE CAMION'!$D$3:$O$3,T_TRAVEAUX[DESTINATAIRE],'SYNTHESE CAMION'!$B$4:$B$171,T_TRAVEAUX[TRANSACTION],"SORTIE")</f>
        <v>0</v>
      </c>
      <c r="E157" s="54">
        <f>SUMIFS(T_TRAVEAUX[PRIX / U],T_TRAVEAUX[MOIS2],'SYNTHESE CAMION'!$D$3:$O$3,T_TRAVEAUX[DESTINATAIRE],'SYNTHESE CAMION'!$B$4:$B$171,T_TRAVEAUX[TRANSACTION],"SORTIE")</f>
        <v>0</v>
      </c>
      <c r="F157" s="54">
        <f>SUMIFS(T_TRAVEAUX[PRIX / U],T_TRAVEAUX[MOIS2],'SYNTHESE CAMION'!$D$3:$O$3,T_TRAVEAUX[DESTINATAIRE],'SYNTHESE CAMION'!$B$4:$B$171,T_TRAVEAUX[TRANSACTION],"SORTIE")</f>
        <v>0</v>
      </c>
      <c r="G157" s="54">
        <f>SUMIFS(T_TRAVEAUX[PRIX / U],T_TRAVEAUX[MOIS2],'SYNTHESE CAMION'!$D$3:$O$3,T_TRAVEAUX[DESTINATAIRE],'SYNTHESE CAMION'!$B$4:$B$171,T_TRAVEAUX[TRANSACTION],"SORTIE")</f>
        <v>0</v>
      </c>
      <c r="H157" s="54">
        <f>SUMIFS(T_TRAVEAUX[PRIX / U],T_TRAVEAUX[MOIS2],'SYNTHESE CAMION'!$D$3:$O$3,T_TRAVEAUX[DESTINATAIRE],'SYNTHESE CAMION'!$B$4:$B$171,T_TRAVEAUX[TRANSACTION],"SORTIE")</f>
        <v>0</v>
      </c>
      <c r="I157" s="54">
        <f>SUMIFS(T_TRAVEAUX[PRIX / U],T_TRAVEAUX[MOIS2],'SYNTHESE CAMION'!$D$3:$O$3,T_TRAVEAUX[DESTINATAIRE],'SYNTHESE CAMION'!$B$4:$B$171,T_TRAVEAUX[TRANSACTION],"SORTIE")</f>
        <v>0</v>
      </c>
      <c r="J157" s="54">
        <f>SUMIFS(T_TRAVEAUX[PRIX / U],T_TRAVEAUX[MOIS2],'SYNTHESE CAMION'!$D$3:$O$3,T_TRAVEAUX[DESTINATAIRE],'SYNTHESE CAMION'!$B$4:$B$171,T_TRAVEAUX[TRANSACTION],"SORTIE")</f>
        <v>0</v>
      </c>
      <c r="K157" s="54">
        <f>SUMIFS(T_TRAVEAUX[PRIX / U],T_TRAVEAUX[MOIS2],'SYNTHESE CAMION'!$D$3:$O$3,T_TRAVEAUX[DESTINATAIRE],'SYNTHESE CAMION'!$B$4:$B$171,T_TRAVEAUX[TRANSACTION],"SORTIE")</f>
        <v>13500</v>
      </c>
      <c r="L157" s="54">
        <f>SUMIFS(T_TRAVEAUX[PRIX / U],T_TRAVEAUX[MOIS2],'SYNTHESE CAMION'!$D$3:$O$3,T_TRAVEAUX[DESTINATAIRE],'SYNTHESE CAMION'!$B$4:$B$171,T_TRAVEAUX[TRANSACTION],"SORTIE")</f>
        <v>0</v>
      </c>
      <c r="M157" s="54">
        <f>SUMIFS(T_TRAVEAUX[PRIX / U],T_TRAVEAUX[MOIS2],'SYNTHESE CAMION'!$D$3:$O$3,T_TRAVEAUX[DESTINATAIRE],'SYNTHESE CAMION'!$B$4:$B$171,T_TRAVEAUX[TRANSACTION],"SORTIE")</f>
        <v>0</v>
      </c>
      <c r="N157" s="54">
        <f>SUMIFS(T_TRAVEAUX[PRIX / U],T_TRAVEAUX[MOIS2],'SYNTHESE CAMION'!$D$3:$O$3,T_TRAVEAUX[DESTINATAIRE],'SYNTHESE CAMION'!$B$4:$B$171,T_TRAVEAUX[TRANSACTION],"SORTIE")</f>
        <v>0</v>
      </c>
      <c r="O157" s="54">
        <f>SUMIFS(T_TRAVEAUX[PRIX / U],T_TRAVEAUX[MOIS2],'SYNTHESE CAMION'!$D$3:$O$3,T_TRAVEAUX[DESTINATAIRE],'SYNTHESE CAMION'!$B$4:$B$171,T_TRAVEAUX[TRANSACTION],"SORTIE")</f>
        <v>0</v>
      </c>
      <c r="P157" s="56">
        <f t="shared" si="2"/>
        <v>13500</v>
      </c>
    </row>
    <row r="158" spans="1:16" x14ac:dyDescent="0.2">
      <c r="A158" s="51">
        <v>155</v>
      </c>
      <c r="B158" s="59" t="s">
        <v>803</v>
      </c>
      <c r="C158" s="59" t="s">
        <v>1721</v>
      </c>
      <c r="D158" s="54">
        <f>SUMIFS(T_TRAVEAUX[PRIX / U],T_TRAVEAUX[MOIS2],'SYNTHESE CAMION'!$D$3:$O$3,T_TRAVEAUX[DESTINATAIRE],'SYNTHESE CAMION'!$B$4:$B$171,T_TRAVEAUX[TRANSACTION],"SORTIE")</f>
        <v>0</v>
      </c>
      <c r="E158" s="54">
        <f>SUMIFS(T_TRAVEAUX[PRIX / U],T_TRAVEAUX[MOIS2],'SYNTHESE CAMION'!$D$3:$O$3,T_TRAVEAUX[DESTINATAIRE],'SYNTHESE CAMION'!$B$4:$B$171,T_TRAVEAUX[TRANSACTION],"SORTIE")</f>
        <v>0</v>
      </c>
      <c r="F158" s="54">
        <f>SUMIFS(T_TRAVEAUX[PRIX / U],T_TRAVEAUX[MOIS2],'SYNTHESE CAMION'!$D$3:$O$3,T_TRAVEAUX[DESTINATAIRE],'SYNTHESE CAMION'!$B$4:$B$171,T_TRAVEAUX[TRANSACTION],"SORTIE")</f>
        <v>0</v>
      </c>
      <c r="G158" s="54">
        <f>SUMIFS(T_TRAVEAUX[PRIX / U],T_TRAVEAUX[MOIS2],'SYNTHESE CAMION'!$D$3:$O$3,T_TRAVEAUX[DESTINATAIRE],'SYNTHESE CAMION'!$B$4:$B$171,T_TRAVEAUX[TRANSACTION],"SORTIE")</f>
        <v>0</v>
      </c>
      <c r="H158" s="54">
        <f>SUMIFS(T_TRAVEAUX[PRIX / U],T_TRAVEAUX[MOIS2],'SYNTHESE CAMION'!$D$3:$O$3,T_TRAVEAUX[DESTINATAIRE],'SYNTHESE CAMION'!$B$4:$B$171,T_TRAVEAUX[TRANSACTION],"SORTIE")</f>
        <v>0</v>
      </c>
      <c r="I158" s="54">
        <f>SUMIFS(T_TRAVEAUX[PRIX / U],T_TRAVEAUX[MOIS2],'SYNTHESE CAMION'!$D$3:$O$3,T_TRAVEAUX[DESTINATAIRE],'SYNTHESE CAMION'!$B$4:$B$171,T_TRAVEAUX[TRANSACTION],"SORTIE")</f>
        <v>0</v>
      </c>
      <c r="J158" s="54">
        <f>SUMIFS(T_TRAVEAUX[PRIX / U],T_TRAVEAUX[MOIS2],'SYNTHESE CAMION'!$D$3:$O$3,T_TRAVEAUX[DESTINATAIRE],'SYNTHESE CAMION'!$B$4:$B$171,T_TRAVEAUX[TRANSACTION],"SORTIE")</f>
        <v>0</v>
      </c>
      <c r="K158" s="54">
        <f>SUMIFS(T_TRAVEAUX[PRIX / U],T_TRAVEAUX[MOIS2],'SYNTHESE CAMION'!$D$3:$O$3,T_TRAVEAUX[DESTINATAIRE],'SYNTHESE CAMION'!$B$4:$B$171,T_TRAVEAUX[TRANSACTION],"SORTIE")</f>
        <v>0</v>
      </c>
      <c r="L158" s="54">
        <f>SUMIFS(T_TRAVEAUX[PRIX / U],T_TRAVEAUX[MOIS2],'SYNTHESE CAMION'!$D$3:$O$3,T_TRAVEAUX[DESTINATAIRE],'SYNTHESE CAMION'!$B$4:$B$171,T_TRAVEAUX[TRANSACTION],"SORTIE")</f>
        <v>0</v>
      </c>
      <c r="M158" s="54">
        <f>SUMIFS(T_TRAVEAUX[PRIX / U],T_TRAVEAUX[MOIS2],'SYNTHESE CAMION'!$D$3:$O$3,T_TRAVEAUX[DESTINATAIRE],'SYNTHESE CAMION'!$B$4:$B$171,T_TRAVEAUX[TRANSACTION],"SORTIE")</f>
        <v>0</v>
      </c>
      <c r="N158" s="54">
        <f>SUMIFS(T_TRAVEAUX[PRIX / U],T_TRAVEAUX[MOIS2],'SYNTHESE CAMION'!$D$3:$O$3,T_TRAVEAUX[DESTINATAIRE],'SYNTHESE CAMION'!$B$4:$B$171,T_TRAVEAUX[TRANSACTION],"SORTIE")</f>
        <v>0</v>
      </c>
      <c r="O158" s="54">
        <f>SUMIFS(T_TRAVEAUX[PRIX / U],T_TRAVEAUX[MOIS2],'SYNTHESE CAMION'!$D$3:$O$3,T_TRAVEAUX[DESTINATAIRE],'SYNTHESE CAMION'!$B$4:$B$171,T_TRAVEAUX[TRANSACTION],"SORTIE")</f>
        <v>0</v>
      </c>
      <c r="P158" s="56">
        <f t="shared" si="2"/>
        <v>0</v>
      </c>
    </row>
    <row r="159" spans="1:16" x14ac:dyDescent="0.2">
      <c r="A159" s="57">
        <v>156</v>
      </c>
      <c r="B159" s="59" t="s">
        <v>808</v>
      </c>
      <c r="C159" s="62" t="s">
        <v>1721</v>
      </c>
      <c r="D159" s="54">
        <f>SUMIFS(T_TRAVEAUX[PRIX / U],T_TRAVEAUX[MOIS2],'SYNTHESE CAMION'!$D$3:$O$3,T_TRAVEAUX[DESTINATAIRE],'SYNTHESE CAMION'!$B$4:$B$171,T_TRAVEAUX[TRANSACTION],"SORTIE")</f>
        <v>0</v>
      </c>
      <c r="E159" s="54">
        <f>SUMIFS(T_TRAVEAUX[PRIX / U],T_TRAVEAUX[MOIS2],'SYNTHESE CAMION'!$D$3:$O$3,T_TRAVEAUX[DESTINATAIRE],'SYNTHESE CAMION'!$B$4:$B$171,T_TRAVEAUX[TRANSACTION],"SORTIE")</f>
        <v>0</v>
      </c>
      <c r="F159" s="54">
        <f>SUMIFS(T_TRAVEAUX[PRIX / U],T_TRAVEAUX[MOIS2],'SYNTHESE CAMION'!$D$3:$O$3,T_TRAVEAUX[DESTINATAIRE],'SYNTHESE CAMION'!$B$4:$B$171,T_TRAVEAUX[TRANSACTION],"SORTIE")</f>
        <v>0</v>
      </c>
      <c r="G159" s="54">
        <f>SUMIFS(T_TRAVEAUX[PRIX / U],T_TRAVEAUX[MOIS2],'SYNTHESE CAMION'!$D$3:$O$3,T_TRAVEAUX[DESTINATAIRE],'SYNTHESE CAMION'!$B$4:$B$171,T_TRAVEAUX[TRANSACTION],"SORTIE")</f>
        <v>0</v>
      </c>
      <c r="H159" s="54">
        <f>SUMIFS(T_TRAVEAUX[PRIX / U],T_TRAVEAUX[MOIS2],'SYNTHESE CAMION'!$D$3:$O$3,T_TRAVEAUX[DESTINATAIRE],'SYNTHESE CAMION'!$B$4:$B$171,T_TRAVEAUX[TRANSACTION],"SORTIE")</f>
        <v>0</v>
      </c>
      <c r="I159" s="54">
        <f>SUMIFS(T_TRAVEAUX[PRIX / U],T_TRAVEAUX[MOIS2],'SYNTHESE CAMION'!$D$3:$O$3,T_TRAVEAUX[DESTINATAIRE],'SYNTHESE CAMION'!$B$4:$B$171,T_TRAVEAUX[TRANSACTION],"SORTIE")</f>
        <v>0</v>
      </c>
      <c r="J159" s="54">
        <f>SUMIFS(T_TRAVEAUX[PRIX / U],T_TRAVEAUX[MOIS2],'SYNTHESE CAMION'!$D$3:$O$3,T_TRAVEAUX[DESTINATAIRE],'SYNTHESE CAMION'!$B$4:$B$171,T_TRAVEAUX[TRANSACTION],"SORTIE")</f>
        <v>0</v>
      </c>
      <c r="K159" s="54">
        <f>SUMIFS(T_TRAVEAUX[PRIX / U],T_TRAVEAUX[MOIS2],'SYNTHESE CAMION'!$D$3:$O$3,T_TRAVEAUX[DESTINATAIRE],'SYNTHESE CAMION'!$B$4:$B$171,T_TRAVEAUX[TRANSACTION],"SORTIE")</f>
        <v>0</v>
      </c>
      <c r="L159" s="54">
        <f>SUMIFS(T_TRAVEAUX[PRIX / U],T_TRAVEAUX[MOIS2],'SYNTHESE CAMION'!$D$3:$O$3,T_TRAVEAUX[DESTINATAIRE],'SYNTHESE CAMION'!$B$4:$B$171,T_TRAVEAUX[TRANSACTION],"SORTIE")</f>
        <v>0</v>
      </c>
      <c r="M159" s="54">
        <f>SUMIFS(T_TRAVEAUX[PRIX / U],T_TRAVEAUX[MOIS2],'SYNTHESE CAMION'!$D$3:$O$3,T_TRAVEAUX[DESTINATAIRE],'SYNTHESE CAMION'!$B$4:$B$171,T_TRAVEAUX[TRANSACTION],"SORTIE")</f>
        <v>0</v>
      </c>
      <c r="N159" s="54">
        <f>SUMIFS(T_TRAVEAUX[PRIX / U],T_TRAVEAUX[MOIS2],'SYNTHESE CAMION'!$D$3:$O$3,T_TRAVEAUX[DESTINATAIRE],'SYNTHESE CAMION'!$B$4:$B$171,T_TRAVEAUX[TRANSACTION],"SORTIE")</f>
        <v>0</v>
      </c>
      <c r="O159" s="54">
        <f>SUMIFS(T_TRAVEAUX[PRIX / U],T_TRAVEAUX[MOIS2],'SYNTHESE CAMION'!$D$3:$O$3,T_TRAVEAUX[DESTINATAIRE],'SYNTHESE CAMION'!$B$4:$B$171,T_TRAVEAUX[TRANSACTION],"SORTIE")</f>
        <v>0</v>
      </c>
      <c r="P159" s="56">
        <f t="shared" si="2"/>
        <v>0</v>
      </c>
    </row>
    <row r="160" spans="1:16" x14ac:dyDescent="0.2">
      <c r="A160" s="51">
        <v>157</v>
      </c>
      <c r="B160" s="59" t="s">
        <v>776</v>
      </c>
      <c r="C160" s="62" t="s">
        <v>1721</v>
      </c>
      <c r="D160" s="54">
        <f>SUMIFS(T_TRAVEAUX[PRIX / U],T_TRAVEAUX[MOIS2],'SYNTHESE CAMION'!$D$3:$O$3,T_TRAVEAUX[DESTINATAIRE],'SYNTHESE CAMION'!$B$4:$B$171,T_TRAVEAUX[TRANSACTION],"SORTIE")</f>
        <v>0</v>
      </c>
      <c r="E160" s="54">
        <f>SUMIFS(T_TRAVEAUX[PRIX / U],T_TRAVEAUX[MOIS2],'SYNTHESE CAMION'!$D$3:$O$3,T_TRAVEAUX[DESTINATAIRE],'SYNTHESE CAMION'!$B$4:$B$171,T_TRAVEAUX[TRANSACTION],"SORTIE")</f>
        <v>0</v>
      </c>
      <c r="F160" s="54">
        <f>SUMIFS(T_TRAVEAUX[PRIX / U],T_TRAVEAUX[MOIS2],'SYNTHESE CAMION'!$D$3:$O$3,T_TRAVEAUX[DESTINATAIRE],'SYNTHESE CAMION'!$B$4:$B$171,T_TRAVEAUX[TRANSACTION],"SORTIE")</f>
        <v>0</v>
      </c>
      <c r="G160" s="54">
        <f>SUMIFS(T_TRAVEAUX[PRIX / U],T_TRAVEAUX[MOIS2],'SYNTHESE CAMION'!$D$3:$O$3,T_TRAVEAUX[DESTINATAIRE],'SYNTHESE CAMION'!$B$4:$B$171,T_TRAVEAUX[TRANSACTION],"SORTIE")</f>
        <v>0</v>
      </c>
      <c r="H160" s="54">
        <f>SUMIFS(T_TRAVEAUX[PRIX / U],T_TRAVEAUX[MOIS2],'SYNTHESE CAMION'!$D$3:$O$3,T_TRAVEAUX[DESTINATAIRE],'SYNTHESE CAMION'!$B$4:$B$171,T_TRAVEAUX[TRANSACTION],"SORTIE")</f>
        <v>0</v>
      </c>
      <c r="I160" s="54">
        <f>SUMIFS(T_TRAVEAUX[PRIX / U],T_TRAVEAUX[MOIS2],'SYNTHESE CAMION'!$D$3:$O$3,T_TRAVEAUX[DESTINATAIRE],'SYNTHESE CAMION'!$B$4:$B$171,T_TRAVEAUX[TRANSACTION],"SORTIE")</f>
        <v>0</v>
      </c>
      <c r="J160" s="54">
        <f>SUMIFS(T_TRAVEAUX[PRIX / U],T_TRAVEAUX[MOIS2],'SYNTHESE CAMION'!$D$3:$O$3,T_TRAVEAUX[DESTINATAIRE],'SYNTHESE CAMION'!$B$4:$B$171,T_TRAVEAUX[TRANSACTION],"SORTIE")</f>
        <v>0</v>
      </c>
      <c r="K160" s="54">
        <f>SUMIFS(T_TRAVEAUX[PRIX / U],T_TRAVEAUX[MOIS2],'SYNTHESE CAMION'!$D$3:$O$3,T_TRAVEAUX[DESTINATAIRE],'SYNTHESE CAMION'!$B$4:$B$171,T_TRAVEAUX[TRANSACTION],"SORTIE")</f>
        <v>0</v>
      </c>
      <c r="L160" s="54">
        <f>SUMIFS(T_TRAVEAUX[PRIX / U],T_TRAVEAUX[MOIS2],'SYNTHESE CAMION'!$D$3:$O$3,T_TRAVEAUX[DESTINATAIRE],'SYNTHESE CAMION'!$B$4:$B$171,T_TRAVEAUX[TRANSACTION],"SORTIE")</f>
        <v>0</v>
      </c>
      <c r="M160" s="54">
        <f>SUMIFS(T_TRAVEAUX[PRIX / U],T_TRAVEAUX[MOIS2],'SYNTHESE CAMION'!$D$3:$O$3,T_TRAVEAUX[DESTINATAIRE],'SYNTHESE CAMION'!$B$4:$B$171,T_TRAVEAUX[TRANSACTION],"SORTIE")</f>
        <v>0</v>
      </c>
      <c r="N160" s="54">
        <f>SUMIFS(T_TRAVEAUX[PRIX / U],T_TRAVEAUX[MOIS2],'SYNTHESE CAMION'!$D$3:$O$3,T_TRAVEAUX[DESTINATAIRE],'SYNTHESE CAMION'!$B$4:$B$171,T_TRAVEAUX[TRANSACTION],"SORTIE")</f>
        <v>0</v>
      </c>
      <c r="O160" s="54">
        <f>SUMIFS(T_TRAVEAUX[PRIX / U],T_TRAVEAUX[MOIS2],'SYNTHESE CAMION'!$D$3:$O$3,T_TRAVEAUX[DESTINATAIRE],'SYNTHESE CAMION'!$B$4:$B$171,T_TRAVEAUX[TRANSACTION],"SORTIE")</f>
        <v>0</v>
      </c>
      <c r="P160" s="56">
        <f t="shared" si="2"/>
        <v>0</v>
      </c>
    </row>
    <row r="161" spans="1:16" x14ac:dyDescent="0.2">
      <c r="A161" s="57">
        <v>158</v>
      </c>
      <c r="B161" s="59" t="s">
        <v>1731</v>
      </c>
      <c r="C161" s="62" t="s">
        <v>1721</v>
      </c>
      <c r="D161" s="54">
        <f>SUMIFS(T_TRAVEAUX[PRIX / U],T_TRAVEAUX[MOIS2],'SYNTHESE CAMION'!$D$3:$O$3,T_TRAVEAUX[DESTINATAIRE],'SYNTHESE CAMION'!$B$4:$B$171,T_TRAVEAUX[TRANSACTION],"SORTIE")</f>
        <v>0</v>
      </c>
      <c r="E161" s="54">
        <f>SUMIFS(T_TRAVEAUX[PRIX / U],T_TRAVEAUX[MOIS2],'SYNTHESE CAMION'!$D$3:$O$3,T_TRAVEAUX[DESTINATAIRE],'SYNTHESE CAMION'!$B$4:$B$171,T_TRAVEAUX[TRANSACTION],"SORTIE")</f>
        <v>0</v>
      </c>
      <c r="F161" s="54">
        <f>SUMIFS(T_TRAVEAUX[PRIX / U],T_TRAVEAUX[MOIS2],'SYNTHESE CAMION'!$D$3:$O$3,T_TRAVEAUX[DESTINATAIRE],'SYNTHESE CAMION'!$B$4:$B$171,T_TRAVEAUX[TRANSACTION],"SORTIE")</f>
        <v>0</v>
      </c>
      <c r="G161" s="54">
        <f>SUMIFS(T_TRAVEAUX[PRIX / U],T_TRAVEAUX[MOIS2],'SYNTHESE CAMION'!$D$3:$O$3,T_TRAVEAUX[DESTINATAIRE],'SYNTHESE CAMION'!$B$4:$B$171,T_TRAVEAUX[TRANSACTION],"SORTIE")</f>
        <v>0</v>
      </c>
      <c r="H161" s="54">
        <f>SUMIFS(T_TRAVEAUX[PRIX / U],T_TRAVEAUX[MOIS2],'SYNTHESE CAMION'!$D$3:$O$3,T_TRAVEAUX[DESTINATAIRE],'SYNTHESE CAMION'!$B$4:$B$171,T_TRAVEAUX[TRANSACTION],"SORTIE")</f>
        <v>0</v>
      </c>
      <c r="I161" s="54">
        <f>SUMIFS(T_TRAVEAUX[PRIX / U],T_TRAVEAUX[MOIS2],'SYNTHESE CAMION'!$D$3:$O$3,T_TRAVEAUX[DESTINATAIRE],'SYNTHESE CAMION'!$B$4:$B$171,T_TRAVEAUX[TRANSACTION],"SORTIE")</f>
        <v>0</v>
      </c>
      <c r="J161" s="54">
        <f>SUMIFS(T_TRAVEAUX[PRIX / U],T_TRAVEAUX[MOIS2],'SYNTHESE CAMION'!$D$3:$O$3,T_TRAVEAUX[DESTINATAIRE],'SYNTHESE CAMION'!$B$4:$B$171,T_TRAVEAUX[TRANSACTION],"SORTIE")</f>
        <v>0</v>
      </c>
      <c r="K161" s="54">
        <f>SUMIFS(T_TRAVEAUX[PRIX / U],T_TRAVEAUX[MOIS2],'SYNTHESE CAMION'!$D$3:$O$3,T_TRAVEAUX[DESTINATAIRE],'SYNTHESE CAMION'!$B$4:$B$171,T_TRAVEAUX[TRANSACTION],"SORTIE")</f>
        <v>0</v>
      </c>
      <c r="L161" s="54">
        <f>SUMIFS(T_TRAVEAUX[PRIX / U],T_TRAVEAUX[MOIS2],'SYNTHESE CAMION'!$D$3:$O$3,T_TRAVEAUX[DESTINATAIRE],'SYNTHESE CAMION'!$B$4:$B$171,T_TRAVEAUX[TRANSACTION],"SORTIE")</f>
        <v>0</v>
      </c>
      <c r="M161" s="54">
        <f>SUMIFS(T_TRAVEAUX[PRIX / U],T_TRAVEAUX[MOIS2],'SYNTHESE CAMION'!$D$3:$O$3,T_TRAVEAUX[DESTINATAIRE],'SYNTHESE CAMION'!$B$4:$B$171,T_TRAVEAUX[TRANSACTION],"SORTIE")</f>
        <v>0</v>
      </c>
      <c r="N161" s="54">
        <f>SUMIFS(T_TRAVEAUX[PRIX / U],T_TRAVEAUX[MOIS2],'SYNTHESE CAMION'!$D$3:$O$3,T_TRAVEAUX[DESTINATAIRE],'SYNTHESE CAMION'!$B$4:$B$171,T_TRAVEAUX[TRANSACTION],"SORTIE")</f>
        <v>0</v>
      </c>
      <c r="O161" s="54">
        <f>SUMIFS(T_TRAVEAUX[PRIX / U],T_TRAVEAUX[MOIS2],'SYNTHESE CAMION'!$D$3:$O$3,T_TRAVEAUX[DESTINATAIRE],'SYNTHESE CAMION'!$B$4:$B$171,T_TRAVEAUX[TRANSACTION],"SORTIE")</f>
        <v>0</v>
      </c>
      <c r="P161" s="56">
        <f t="shared" si="2"/>
        <v>0</v>
      </c>
    </row>
    <row r="162" spans="1:16" x14ac:dyDescent="0.2">
      <c r="A162" s="51">
        <v>159</v>
      </c>
      <c r="B162" s="59" t="s">
        <v>1732</v>
      </c>
      <c r="C162" s="62" t="s">
        <v>1721</v>
      </c>
      <c r="D162" s="54">
        <f>SUMIFS(T_TRAVEAUX[PRIX / U],T_TRAVEAUX[MOIS2],'SYNTHESE CAMION'!$D$3:$O$3,T_TRAVEAUX[DESTINATAIRE],'SYNTHESE CAMION'!$B$4:$B$171,T_TRAVEAUX[TRANSACTION],"SORTIE")</f>
        <v>0</v>
      </c>
      <c r="E162" s="54">
        <f>SUMIFS(T_TRAVEAUX[PRIX / U],T_TRAVEAUX[MOIS2],'SYNTHESE CAMION'!$D$3:$O$3,T_TRAVEAUX[DESTINATAIRE],'SYNTHESE CAMION'!$B$4:$B$171,T_TRAVEAUX[TRANSACTION],"SORTIE")</f>
        <v>0</v>
      </c>
      <c r="F162" s="54">
        <f>SUMIFS(T_TRAVEAUX[PRIX / U],T_TRAVEAUX[MOIS2],'SYNTHESE CAMION'!$D$3:$O$3,T_TRAVEAUX[DESTINATAIRE],'SYNTHESE CAMION'!$B$4:$B$171,T_TRAVEAUX[TRANSACTION],"SORTIE")</f>
        <v>0</v>
      </c>
      <c r="G162" s="54">
        <f>SUMIFS(T_TRAVEAUX[PRIX / U],T_TRAVEAUX[MOIS2],'SYNTHESE CAMION'!$D$3:$O$3,T_TRAVEAUX[DESTINATAIRE],'SYNTHESE CAMION'!$B$4:$B$171,T_TRAVEAUX[TRANSACTION],"SORTIE")</f>
        <v>0</v>
      </c>
      <c r="H162" s="54">
        <f>SUMIFS(T_TRAVEAUX[PRIX / U],T_TRAVEAUX[MOIS2],'SYNTHESE CAMION'!$D$3:$O$3,T_TRAVEAUX[DESTINATAIRE],'SYNTHESE CAMION'!$B$4:$B$171,T_TRAVEAUX[TRANSACTION],"SORTIE")</f>
        <v>0</v>
      </c>
      <c r="I162" s="54">
        <f>SUMIFS(T_TRAVEAUX[PRIX / U],T_TRAVEAUX[MOIS2],'SYNTHESE CAMION'!$D$3:$O$3,T_TRAVEAUX[DESTINATAIRE],'SYNTHESE CAMION'!$B$4:$B$171,T_TRAVEAUX[TRANSACTION],"SORTIE")</f>
        <v>0</v>
      </c>
      <c r="J162" s="54">
        <f>SUMIFS(T_TRAVEAUX[PRIX / U],T_TRAVEAUX[MOIS2],'SYNTHESE CAMION'!$D$3:$O$3,T_TRAVEAUX[DESTINATAIRE],'SYNTHESE CAMION'!$B$4:$B$171,T_TRAVEAUX[TRANSACTION],"SORTIE")</f>
        <v>0</v>
      </c>
      <c r="K162" s="54">
        <f>SUMIFS(T_TRAVEAUX[PRIX / U],T_TRAVEAUX[MOIS2],'SYNTHESE CAMION'!$D$3:$O$3,T_TRAVEAUX[DESTINATAIRE],'SYNTHESE CAMION'!$B$4:$B$171,T_TRAVEAUX[TRANSACTION],"SORTIE")</f>
        <v>0</v>
      </c>
      <c r="L162" s="54">
        <f>SUMIFS(T_TRAVEAUX[PRIX / U],T_TRAVEAUX[MOIS2],'SYNTHESE CAMION'!$D$3:$O$3,T_TRAVEAUX[DESTINATAIRE],'SYNTHESE CAMION'!$B$4:$B$171,T_TRAVEAUX[TRANSACTION],"SORTIE")</f>
        <v>0</v>
      </c>
      <c r="M162" s="54">
        <f>SUMIFS(T_TRAVEAUX[PRIX / U],T_TRAVEAUX[MOIS2],'SYNTHESE CAMION'!$D$3:$O$3,T_TRAVEAUX[DESTINATAIRE],'SYNTHESE CAMION'!$B$4:$B$171,T_TRAVEAUX[TRANSACTION],"SORTIE")</f>
        <v>0</v>
      </c>
      <c r="N162" s="54">
        <f>SUMIFS(T_TRAVEAUX[PRIX / U],T_TRAVEAUX[MOIS2],'SYNTHESE CAMION'!$D$3:$O$3,T_TRAVEAUX[DESTINATAIRE],'SYNTHESE CAMION'!$B$4:$B$171,T_TRAVEAUX[TRANSACTION],"SORTIE")</f>
        <v>0</v>
      </c>
      <c r="O162" s="54">
        <f>SUMIFS(T_TRAVEAUX[PRIX / U],T_TRAVEAUX[MOIS2],'SYNTHESE CAMION'!$D$3:$O$3,T_TRAVEAUX[DESTINATAIRE],'SYNTHESE CAMION'!$B$4:$B$171,T_TRAVEAUX[TRANSACTION],"SORTIE")</f>
        <v>0</v>
      </c>
      <c r="P162" s="56">
        <f t="shared" si="2"/>
        <v>0</v>
      </c>
    </row>
    <row r="163" spans="1:16" x14ac:dyDescent="0.2">
      <c r="A163" s="57">
        <v>160</v>
      </c>
      <c r="B163" s="59" t="s">
        <v>1733</v>
      </c>
      <c r="C163" s="59" t="s">
        <v>1718</v>
      </c>
      <c r="D163" s="54">
        <f>SUMIFS(T_TRAVEAUX[PRIX / U],T_TRAVEAUX[MOIS2],'SYNTHESE CAMION'!$D$3:$O$3,T_TRAVEAUX[DESTINATAIRE],'SYNTHESE CAMION'!$B$4:$B$171,T_TRAVEAUX[TRANSACTION],"SORTIE")</f>
        <v>0</v>
      </c>
      <c r="E163" s="54">
        <f>SUMIFS(T_TRAVEAUX[PRIX / U],T_TRAVEAUX[MOIS2],'SYNTHESE CAMION'!$D$3:$O$3,T_TRAVEAUX[DESTINATAIRE],'SYNTHESE CAMION'!$B$4:$B$171,T_TRAVEAUX[TRANSACTION],"SORTIE")</f>
        <v>0</v>
      </c>
      <c r="F163" s="54">
        <f>SUMIFS(T_TRAVEAUX[PRIX / U],T_TRAVEAUX[MOIS2],'SYNTHESE CAMION'!$D$3:$O$3,T_TRAVEAUX[DESTINATAIRE],'SYNTHESE CAMION'!$B$4:$B$171,T_TRAVEAUX[TRANSACTION],"SORTIE")</f>
        <v>0</v>
      </c>
      <c r="G163" s="54">
        <f>SUMIFS(T_TRAVEAUX[PRIX / U],T_TRAVEAUX[MOIS2],'SYNTHESE CAMION'!$D$3:$O$3,T_TRAVEAUX[DESTINATAIRE],'SYNTHESE CAMION'!$B$4:$B$171,T_TRAVEAUX[TRANSACTION],"SORTIE")</f>
        <v>0</v>
      </c>
      <c r="H163" s="54">
        <f>SUMIFS(T_TRAVEAUX[PRIX / U],T_TRAVEAUX[MOIS2],'SYNTHESE CAMION'!$D$3:$O$3,T_TRAVEAUX[DESTINATAIRE],'SYNTHESE CAMION'!$B$4:$B$171,T_TRAVEAUX[TRANSACTION],"SORTIE")</f>
        <v>0</v>
      </c>
      <c r="I163" s="54">
        <f>SUMIFS(T_TRAVEAUX[PRIX / U],T_TRAVEAUX[MOIS2],'SYNTHESE CAMION'!$D$3:$O$3,T_TRAVEAUX[DESTINATAIRE],'SYNTHESE CAMION'!$B$4:$B$171,T_TRAVEAUX[TRANSACTION],"SORTIE")</f>
        <v>0</v>
      </c>
      <c r="J163" s="54">
        <f>SUMIFS(T_TRAVEAUX[PRIX / U],T_TRAVEAUX[MOIS2],'SYNTHESE CAMION'!$D$3:$O$3,T_TRAVEAUX[DESTINATAIRE],'SYNTHESE CAMION'!$B$4:$B$171,T_TRAVEAUX[TRANSACTION],"SORTIE")</f>
        <v>0</v>
      </c>
      <c r="K163" s="54">
        <f>SUMIFS(T_TRAVEAUX[PRIX / U],T_TRAVEAUX[MOIS2],'SYNTHESE CAMION'!$D$3:$O$3,T_TRAVEAUX[DESTINATAIRE],'SYNTHESE CAMION'!$B$4:$B$171,T_TRAVEAUX[TRANSACTION],"SORTIE")</f>
        <v>0</v>
      </c>
      <c r="L163" s="54">
        <f>SUMIFS(T_TRAVEAUX[PRIX / U],T_TRAVEAUX[MOIS2],'SYNTHESE CAMION'!$D$3:$O$3,T_TRAVEAUX[DESTINATAIRE],'SYNTHESE CAMION'!$B$4:$B$171,T_TRAVEAUX[TRANSACTION],"SORTIE")</f>
        <v>0</v>
      </c>
      <c r="M163" s="54">
        <f>SUMIFS(T_TRAVEAUX[PRIX / U],T_TRAVEAUX[MOIS2],'SYNTHESE CAMION'!$D$3:$O$3,T_TRAVEAUX[DESTINATAIRE],'SYNTHESE CAMION'!$B$4:$B$171,T_TRAVEAUX[TRANSACTION],"SORTIE")</f>
        <v>0</v>
      </c>
      <c r="N163" s="54">
        <f>SUMIFS(T_TRAVEAUX[PRIX / U],T_TRAVEAUX[MOIS2],'SYNTHESE CAMION'!$D$3:$O$3,T_TRAVEAUX[DESTINATAIRE],'SYNTHESE CAMION'!$B$4:$B$171,T_TRAVEAUX[TRANSACTION],"SORTIE")</f>
        <v>0</v>
      </c>
      <c r="O163" s="54">
        <f>SUMIFS(T_TRAVEAUX[PRIX / U],T_TRAVEAUX[MOIS2],'SYNTHESE CAMION'!$D$3:$O$3,T_TRAVEAUX[DESTINATAIRE],'SYNTHESE CAMION'!$B$4:$B$171,T_TRAVEAUX[TRANSACTION],"SORTIE")</f>
        <v>0</v>
      </c>
      <c r="P163" s="56">
        <f t="shared" si="2"/>
        <v>0</v>
      </c>
    </row>
    <row r="164" spans="1:16" x14ac:dyDescent="0.2">
      <c r="A164" s="51">
        <v>161</v>
      </c>
      <c r="B164" s="59" t="s">
        <v>720</v>
      </c>
      <c r="C164" s="59" t="s">
        <v>1718</v>
      </c>
      <c r="D164" s="54">
        <f>SUMIFS(T_TRAVEAUX[PRIX / U],T_TRAVEAUX[MOIS2],'SYNTHESE CAMION'!$D$3:$O$3,T_TRAVEAUX[DESTINATAIRE],'SYNTHESE CAMION'!$B$4:$B$171,T_TRAVEAUX[TRANSACTION],"SORTIE")</f>
        <v>0</v>
      </c>
      <c r="E164" s="54">
        <f>SUMIFS(T_TRAVEAUX[PRIX / U],T_TRAVEAUX[MOIS2],'SYNTHESE CAMION'!$D$3:$O$3,T_TRAVEAUX[DESTINATAIRE],'SYNTHESE CAMION'!$B$4:$B$171,T_TRAVEAUX[TRANSACTION],"SORTIE")</f>
        <v>0</v>
      </c>
      <c r="F164" s="54">
        <f>SUMIFS(T_TRAVEAUX[PRIX / U],T_TRAVEAUX[MOIS2],'SYNTHESE CAMION'!$D$3:$O$3,T_TRAVEAUX[DESTINATAIRE],'SYNTHESE CAMION'!$B$4:$B$171,T_TRAVEAUX[TRANSACTION],"SORTIE")</f>
        <v>0</v>
      </c>
      <c r="G164" s="54">
        <f>SUMIFS(T_TRAVEAUX[PRIX / U],T_TRAVEAUX[MOIS2],'SYNTHESE CAMION'!$D$3:$O$3,T_TRAVEAUX[DESTINATAIRE],'SYNTHESE CAMION'!$B$4:$B$171,T_TRAVEAUX[TRANSACTION],"SORTIE")</f>
        <v>0</v>
      </c>
      <c r="H164" s="54">
        <f>SUMIFS(T_TRAVEAUX[PRIX / U],T_TRAVEAUX[MOIS2],'SYNTHESE CAMION'!$D$3:$O$3,T_TRAVEAUX[DESTINATAIRE],'SYNTHESE CAMION'!$B$4:$B$171,T_TRAVEAUX[TRANSACTION],"SORTIE")</f>
        <v>0</v>
      </c>
      <c r="I164" s="54">
        <f>SUMIFS(T_TRAVEAUX[PRIX / U],T_TRAVEAUX[MOIS2],'SYNTHESE CAMION'!$D$3:$O$3,T_TRAVEAUX[DESTINATAIRE],'SYNTHESE CAMION'!$B$4:$B$171,T_TRAVEAUX[TRANSACTION],"SORTIE")</f>
        <v>0</v>
      </c>
      <c r="J164" s="54">
        <f>SUMIFS(T_TRAVEAUX[PRIX / U],T_TRAVEAUX[MOIS2],'SYNTHESE CAMION'!$D$3:$O$3,T_TRAVEAUX[DESTINATAIRE],'SYNTHESE CAMION'!$B$4:$B$171,T_TRAVEAUX[TRANSACTION],"SORTIE")</f>
        <v>0</v>
      </c>
      <c r="K164" s="54">
        <f>SUMIFS(T_TRAVEAUX[PRIX / U],T_TRAVEAUX[MOIS2],'SYNTHESE CAMION'!$D$3:$O$3,T_TRAVEAUX[DESTINATAIRE],'SYNTHESE CAMION'!$B$4:$B$171,T_TRAVEAUX[TRANSACTION],"SORTIE")</f>
        <v>0</v>
      </c>
      <c r="L164" s="54">
        <f>SUMIFS(T_TRAVEAUX[PRIX / U],T_TRAVEAUX[MOIS2],'SYNTHESE CAMION'!$D$3:$O$3,T_TRAVEAUX[DESTINATAIRE],'SYNTHESE CAMION'!$B$4:$B$171,T_TRAVEAUX[TRANSACTION],"SORTIE")</f>
        <v>0</v>
      </c>
      <c r="M164" s="54">
        <f>SUMIFS(T_TRAVEAUX[PRIX / U],T_TRAVEAUX[MOIS2],'SYNTHESE CAMION'!$D$3:$O$3,T_TRAVEAUX[DESTINATAIRE],'SYNTHESE CAMION'!$B$4:$B$171,T_TRAVEAUX[TRANSACTION],"SORTIE")</f>
        <v>0</v>
      </c>
      <c r="N164" s="54">
        <f>SUMIFS(T_TRAVEAUX[PRIX / U],T_TRAVEAUX[MOIS2],'SYNTHESE CAMION'!$D$3:$O$3,T_TRAVEAUX[DESTINATAIRE],'SYNTHESE CAMION'!$B$4:$B$171,T_TRAVEAUX[TRANSACTION],"SORTIE")</f>
        <v>0</v>
      </c>
      <c r="O164" s="54">
        <f>SUMIFS(T_TRAVEAUX[PRIX / U],T_TRAVEAUX[MOIS2],'SYNTHESE CAMION'!$D$3:$O$3,T_TRAVEAUX[DESTINATAIRE],'SYNTHESE CAMION'!$B$4:$B$171,T_TRAVEAUX[TRANSACTION],"SORTIE")</f>
        <v>0</v>
      </c>
      <c r="P164" s="56">
        <f t="shared" si="2"/>
        <v>0</v>
      </c>
    </row>
    <row r="165" spans="1:16" x14ac:dyDescent="0.2">
      <c r="A165" s="57">
        <v>162</v>
      </c>
      <c r="B165" s="59" t="s">
        <v>727</v>
      </c>
      <c r="C165" s="59" t="s">
        <v>1718</v>
      </c>
      <c r="D165" s="54">
        <f>SUMIFS(T_TRAVEAUX[PRIX / U],T_TRAVEAUX[MOIS2],'SYNTHESE CAMION'!$D$3:$O$3,T_TRAVEAUX[DESTINATAIRE],'SYNTHESE CAMION'!$B$4:$B$171,T_TRAVEAUX[TRANSACTION],"SORTIE")</f>
        <v>0</v>
      </c>
      <c r="E165" s="54">
        <f>SUMIFS(T_TRAVEAUX[PRIX / U],T_TRAVEAUX[MOIS2],'SYNTHESE CAMION'!$D$3:$O$3,T_TRAVEAUX[DESTINATAIRE],'SYNTHESE CAMION'!$B$4:$B$171,T_TRAVEAUX[TRANSACTION],"SORTIE")</f>
        <v>0</v>
      </c>
      <c r="F165" s="54">
        <f>SUMIFS(T_TRAVEAUX[PRIX / U],T_TRAVEAUX[MOIS2],'SYNTHESE CAMION'!$D$3:$O$3,T_TRAVEAUX[DESTINATAIRE],'SYNTHESE CAMION'!$B$4:$B$171,T_TRAVEAUX[TRANSACTION],"SORTIE")</f>
        <v>0</v>
      </c>
      <c r="G165" s="54">
        <f>SUMIFS(T_TRAVEAUX[PRIX / U],T_TRAVEAUX[MOIS2],'SYNTHESE CAMION'!$D$3:$O$3,T_TRAVEAUX[DESTINATAIRE],'SYNTHESE CAMION'!$B$4:$B$171,T_TRAVEAUX[TRANSACTION],"SORTIE")</f>
        <v>0</v>
      </c>
      <c r="H165" s="54">
        <f>SUMIFS(T_TRAVEAUX[PRIX / U],T_TRAVEAUX[MOIS2],'SYNTHESE CAMION'!$D$3:$O$3,T_TRAVEAUX[DESTINATAIRE],'SYNTHESE CAMION'!$B$4:$B$171,T_TRAVEAUX[TRANSACTION],"SORTIE")</f>
        <v>0</v>
      </c>
      <c r="I165" s="54">
        <f>SUMIFS(T_TRAVEAUX[PRIX / U],T_TRAVEAUX[MOIS2],'SYNTHESE CAMION'!$D$3:$O$3,T_TRAVEAUX[DESTINATAIRE],'SYNTHESE CAMION'!$B$4:$B$171,T_TRAVEAUX[TRANSACTION],"SORTIE")</f>
        <v>0</v>
      </c>
      <c r="J165" s="54">
        <f>SUMIFS(T_TRAVEAUX[PRIX / U],T_TRAVEAUX[MOIS2],'SYNTHESE CAMION'!$D$3:$O$3,T_TRAVEAUX[DESTINATAIRE],'SYNTHESE CAMION'!$B$4:$B$171,T_TRAVEAUX[TRANSACTION],"SORTIE")</f>
        <v>0</v>
      </c>
      <c r="K165" s="54">
        <f>SUMIFS(T_TRAVEAUX[PRIX / U],T_TRAVEAUX[MOIS2],'SYNTHESE CAMION'!$D$3:$O$3,T_TRAVEAUX[DESTINATAIRE],'SYNTHESE CAMION'!$B$4:$B$171,T_TRAVEAUX[TRANSACTION],"SORTIE")</f>
        <v>0</v>
      </c>
      <c r="L165" s="54">
        <f>SUMIFS(T_TRAVEAUX[PRIX / U],T_TRAVEAUX[MOIS2],'SYNTHESE CAMION'!$D$3:$O$3,T_TRAVEAUX[DESTINATAIRE],'SYNTHESE CAMION'!$B$4:$B$171,T_TRAVEAUX[TRANSACTION],"SORTIE")</f>
        <v>0</v>
      </c>
      <c r="M165" s="54">
        <f>SUMIFS(T_TRAVEAUX[PRIX / U],T_TRAVEAUX[MOIS2],'SYNTHESE CAMION'!$D$3:$O$3,T_TRAVEAUX[DESTINATAIRE],'SYNTHESE CAMION'!$B$4:$B$171,T_TRAVEAUX[TRANSACTION],"SORTIE")</f>
        <v>0</v>
      </c>
      <c r="N165" s="54">
        <f>SUMIFS(T_TRAVEAUX[PRIX / U],T_TRAVEAUX[MOIS2],'SYNTHESE CAMION'!$D$3:$O$3,T_TRAVEAUX[DESTINATAIRE],'SYNTHESE CAMION'!$B$4:$B$171,T_TRAVEAUX[TRANSACTION],"SORTIE")</f>
        <v>0</v>
      </c>
      <c r="O165" s="54">
        <f>SUMIFS(T_TRAVEAUX[PRIX / U],T_TRAVEAUX[MOIS2],'SYNTHESE CAMION'!$D$3:$O$3,T_TRAVEAUX[DESTINATAIRE],'SYNTHESE CAMION'!$B$4:$B$171,T_TRAVEAUX[TRANSACTION],"SORTIE")</f>
        <v>0</v>
      </c>
      <c r="P165" s="56">
        <f t="shared" si="2"/>
        <v>0</v>
      </c>
    </row>
    <row r="166" spans="1:16" x14ac:dyDescent="0.2">
      <c r="A166" s="51">
        <v>163</v>
      </c>
      <c r="B166" s="59" t="s">
        <v>707</v>
      </c>
      <c r="C166" s="59"/>
      <c r="D166" s="54">
        <f>SUMIFS(T_TRAVEAUX[PRIX / U],T_TRAVEAUX[MOIS2],'SYNTHESE CAMION'!$D$3:$O$3,T_TRAVEAUX[DESTINATAIRE],'SYNTHESE CAMION'!$B$4:$B$171,T_TRAVEAUX[TRANSACTION],"SORTIE")</f>
        <v>0</v>
      </c>
      <c r="E166" s="54">
        <f>SUMIFS(T_TRAVEAUX[PRIX / U],T_TRAVEAUX[MOIS2],'SYNTHESE CAMION'!$D$3:$O$3,T_TRAVEAUX[DESTINATAIRE],'SYNTHESE CAMION'!$B$4:$B$171,T_TRAVEAUX[TRANSACTION],"SORTIE")</f>
        <v>33500</v>
      </c>
      <c r="F166" s="54">
        <f>SUMIFS(T_TRAVEAUX[PRIX / U],T_TRAVEAUX[MOIS2],'SYNTHESE CAMION'!$D$3:$O$3,T_TRAVEAUX[DESTINATAIRE],'SYNTHESE CAMION'!$B$4:$B$171,T_TRAVEAUX[TRANSACTION],"SORTIE")</f>
        <v>1549000</v>
      </c>
      <c r="G166" s="54">
        <f>SUMIFS(T_TRAVEAUX[PRIX / U],T_TRAVEAUX[MOIS2],'SYNTHESE CAMION'!$D$3:$O$3,T_TRAVEAUX[DESTINATAIRE],'SYNTHESE CAMION'!$B$4:$B$171,T_TRAVEAUX[TRANSACTION],"SORTIE")</f>
        <v>138000</v>
      </c>
      <c r="H166" s="54">
        <f>SUMIFS(T_TRAVEAUX[PRIX / U],T_TRAVEAUX[MOIS2],'SYNTHESE CAMION'!$D$3:$O$3,T_TRAVEAUX[DESTINATAIRE],'SYNTHESE CAMION'!$B$4:$B$171,T_TRAVEAUX[TRANSACTION],"SORTIE")</f>
        <v>0</v>
      </c>
      <c r="I166" s="54">
        <f>SUMIFS(T_TRAVEAUX[PRIX / U],T_TRAVEAUX[MOIS2],'SYNTHESE CAMION'!$D$3:$O$3,T_TRAVEAUX[DESTINATAIRE],'SYNTHESE CAMION'!$B$4:$B$171,T_TRAVEAUX[TRANSACTION],"SORTIE")</f>
        <v>970501</v>
      </c>
      <c r="J166" s="54">
        <f>SUMIFS(T_TRAVEAUX[PRIX / U],T_TRAVEAUX[MOIS2],'SYNTHESE CAMION'!$D$3:$O$3,T_TRAVEAUX[DESTINATAIRE],'SYNTHESE CAMION'!$B$4:$B$171,T_TRAVEAUX[TRANSACTION],"SORTIE")</f>
        <v>151000</v>
      </c>
      <c r="K166" s="54">
        <f>SUMIFS(T_TRAVEAUX[PRIX / U],T_TRAVEAUX[MOIS2],'SYNTHESE CAMION'!$D$3:$O$3,T_TRAVEAUX[DESTINATAIRE],'SYNTHESE CAMION'!$B$4:$B$171,T_TRAVEAUX[TRANSACTION],"SORTIE")</f>
        <v>281000</v>
      </c>
      <c r="L166" s="54">
        <f>SUMIFS(T_TRAVEAUX[PRIX / U],T_TRAVEAUX[MOIS2],'SYNTHESE CAMION'!$D$3:$O$3,T_TRAVEAUX[DESTINATAIRE],'SYNTHESE CAMION'!$B$4:$B$171,T_TRAVEAUX[TRANSACTION],"SORTIE")</f>
        <v>172000</v>
      </c>
      <c r="M166" s="54">
        <f>SUMIFS(T_TRAVEAUX[PRIX / U],T_TRAVEAUX[MOIS2],'SYNTHESE CAMION'!$D$3:$O$3,T_TRAVEAUX[DESTINATAIRE],'SYNTHESE CAMION'!$B$4:$B$171,T_TRAVEAUX[TRANSACTION],"SORTIE")</f>
        <v>0</v>
      </c>
      <c r="N166" s="54">
        <f>SUMIFS(T_TRAVEAUX[PRIX / U],T_TRAVEAUX[MOIS2],'SYNTHESE CAMION'!$D$3:$O$3,T_TRAVEAUX[DESTINATAIRE],'SYNTHESE CAMION'!$B$4:$B$171,T_TRAVEAUX[TRANSACTION],"SORTIE")</f>
        <v>70000</v>
      </c>
      <c r="O166" s="54">
        <f>SUMIFS(T_TRAVEAUX[PRIX / U],T_TRAVEAUX[MOIS2],'SYNTHESE CAMION'!$D$3:$O$3,T_TRAVEAUX[DESTINATAIRE],'SYNTHESE CAMION'!$B$4:$B$171,T_TRAVEAUX[TRANSACTION],"SORTIE")</f>
        <v>0</v>
      </c>
      <c r="P166" s="56">
        <f t="shared" si="2"/>
        <v>3365001</v>
      </c>
    </row>
    <row r="167" spans="1:16" x14ac:dyDescent="0.2">
      <c r="A167" s="57">
        <v>164</v>
      </c>
      <c r="B167" s="59" t="s">
        <v>770</v>
      </c>
      <c r="C167" s="59"/>
      <c r="D167" s="54">
        <f>SUMIFS(T_TRAVEAUX[PRIX / U],T_TRAVEAUX[MOIS2],'SYNTHESE CAMION'!$D$3:$O$3,T_TRAVEAUX[DESTINATAIRE],'SYNTHESE CAMION'!$B$4:$B$171,T_TRAVEAUX[TRANSACTION],"SORTIE")</f>
        <v>0</v>
      </c>
      <c r="E167" s="54">
        <f>SUMIFS(T_TRAVEAUX[PRIX / U],T_TRAVEAUX[MOIS2],'SYNTHESE CAMION'!$D$3:$O$3,T_TRAVEAUX[DESTINATAIRE],'SYNTHESE CAMION'!$B$4:$B$171,T_TRAVEAUX[TRANSACTION],"SORTIE")</f>
        <v>0</v>
      </c>
      <c r="F167" s="54">
        <f>SUMIFS(T_TRAVEAUX[PRIX / U],T_TRAVEAUX[MOIS2],'SYNTHESE CAMION'!$D$3:$O$3,T_TRAVEAUX[DESTINATAIRE],'SYNTHESE CAMION'!$B$4:$B$171,T_TRAVEAUX[TRANSACTION],"SORTIE")</f>
        <v>391000</v>
      </c>
      <c r="G167" s="54">
        <f>SUMIFS(T_TRAVEAUX[PRIX / U],T_TRAVEAUX[MOIS2],'SYNTHESE CAMION'!$D$3:$O$3,T_TRAVEAUX[DESTINATAIRE],'SYNTHESE CAMION'!$B$4:$B$171,T_TRAVEAUX[TRANSACTION],"SORTIE")</f>
        <v>175000</v>
      </c>
      <c r="H167" s="54">
        <f>SUMIFS(T_TRAVEAUX[PRIX / U],T_TRAVEAUX[MOIS2],'SYNTHESE CAMION'!$D$3:$O$3,T_TRAVEAUX[DESTINATAIRE],'SYNTHESE CAMION'!$B$4:$B$171,T_TRAVEAUX[TRANSACTION],"SORTIE")</f>
        <v>0</v>
      </c>
      <c r="I167" s="54">
        <f>SUMIFS(T_TRAVEAUX[PRIX / U],T_TRAVEAUX[MOIS2],'SYNTHESE CAMION'!$D$3:$O$3,T_TRAVEAUX[DESTINATAIRE],'SYNTHESE CAMION'!$B$4:$B$171,T_TRAVEAUX[TRANSACTION],"SORTIE")</f>
        <v>10000</v>
      </c>
      <c r="J167" s="54">
        <f>SUMIFS(T_TRAVEAUX[PRIX / U],T_TRAVEAUX[MOIS2],'SYNTHESE CAMION'!$D$3:$O$3,T_TRAVEAUX[DESTINATAIRE],'SYNTHESE CAMION'!$B$4:$B$171,T_TRAVEAUX[TRANSACTION],"SORTIE")</f>
        <v>0</v>
      </c>
      <c r="K167" s="54">
        <f>SUMIFS(T_TRAVEAUX[PRIX / U],T_TRAVEAUX[MOIS2],'SYNTHESE CAMION'!$D$3:$O$3,T_TRAVEAUX[DESTINATAIRE],'SYNTHESE CAMION'!$B$4:$B$171,T_TRAVEAUX[TRANSACTION],"SORTIE")</f>
        <v>526000</v>
      </c>
      <c r="L167" s="54">
        <f>SUMIFS(T_TRAVEAUX[PRIX / U],T_TRAVEAUX[MOIS2],'SYNTHESE CAMION'!$D$3:$O$3,T_TRAVEAUX[DESTINATAIRE],'SYNTHESE CAMION'!$B$4:$B$171,T_TRAVEAUX[TRANSACTION],"SORTIE")</f>
        <v>298000</v>
      </c>
      <c r="M167" s="54">
        <f>SUMIFS(T_TRAVEAUX[PRIX / U],T_TRAVEAUX[MOIS2],'SYNTHESE CAMION'!$D$3:$O$3,T_TRAVEAUX[DESTINATAIRE],'SYNTHESE CAMION'!$B$4:$B$171,T_TRAVEAUX[TRANSACTION],"SORTIE")</f>
        <v>0</v>
      </c>
      <c r="N167" s="54">
        <f>SUMIFS(T_TRAVEAUX[PRIX / U],T_TRAVEAUX[MOIS2],'SYNTHESE CAMION'!$D$3:$O$3,T_TRAVEAUX[DESTINATAIRE],'SYNTHESE CAMION'!$B$4:$B$171,T_TRAVEAUX[TRANSACTION],"SORTIE")</f>
        <v>103000</v>
      </c>
      <c r="O167" s="54">
        <f>SUMIFS(T_TRAVEAUX[PRIX / U],T_TRAVEAUX[MOIS2],'SYNTHESE CAMION'!$D$3:$O$3,T_TRAVEAUX[DESTINATAIRE],'SYNTHESE CAMION'!$B$4:$B$171,T_TRAVEAUX[TRANSACTION],"SORTIE")</f>
        <v>0</v>
      </c>
      <c r="P167" s="56">
        <f t="shared" si="2"/>
        <v>1503000</v>
      </c>
    </row>
    <row r="168" spans="1:16" x14ac:dyDescent="0.2">
      <c r="A168" s="51">
        <v>165</v>
      </c>
      <c r="B168" s="59" t="s">
        <v>867</v>
      </c>
      <c r="C168" s="59"/>
      <c r="D168" s="54">
        <f>SUMIFS(T_TRAVEAUX[PRIX / U],T_TRAVEAUX[MOIS2],'SYNTHESE CAMION'!$D$3:$O$3,T_TRAVEAUX[DESTINATAIRE],'SYNTHESE CAMION'!$B$4:$B$171,T_TRAVEAUX[TRANSACTION],"SORTIE")</f>
        <v>0</v>
      </c>
      <c r="E168" s="54">
        <f>SUMIFS(T_TRAVEAUX[PRIX / U],T_TRAVEAUX[MOIS2],'SYNTHESE CAMION'!$D$3:$O$3,T_TRAVEAUX[DESTINATAIRE],'SYNTHESE CAMION'!$B$4:$B$171,T_TRAVEAUX[TRANSACTION],"SORTIE")</f>
        <v>0</v>
      </c>
      <c r="F168" s="54">
        <f>SUMIFS(T_TRAVEAUX[PRIX / U],T_TRAVEAUX[MOIS2],'SYNTHESE CAMION'!$D$3:$O$3,T_TRAVEAUX[DESTINATAIRE],'SYNTHESE CAMION'!$B$4:$B$171,T_TRAVEAUX[TRANSACTION],"SORTIE")</f>
        <v>200000</v>
      </c>
      <c r="G168" s="54">
        <f>SUMIFS(T_TRAVEAUX[PRIX / U],T_TRAVEAUX[MOIS2],'SYNTHESE CAMION'!$D$3:$O$3,T_TRAVEAUX[DESTINATAIRE],'SYNTHESE CAMION'!$B$4:$B$171,T_TRAVEAUX[TRANSACTION],"SORTIE")</f>
        <v>442000</v>
      </c>
      <c r="H168" s="54">
        <f>SUMIFS(T_TRAVEAUX[PRIX / U],T_TRAVEAUX[MOIS2],'SYNTHESE CAMION'!$D$3:$O$3,T_TRAVEAUX[DESTINATAIRE],'SYNTHESE CAMION'!$B$4:$B$171,T_TRAVEAUX[TRANSACTION],"SORTIE")</f>
        <v>0</v>
      </c>
      <c r="I168" s="54">
        <f>SUMIFS(T_TRAVEAUX[PRIX / U],T_TRAVEAUX[MOIS2],'SYNTHESE CAMION'!$D$3:$O$3,T_TRAVEAUX[DESTINATAIRE],'SYNTHESE CAMION'!$B$4:$B$171,T_TRAVEAUX[TRANSACTION],"SORTIE")</f>
        <v>0</v>
      </c>
      <c r="J168" s="54">
        <f>SUMIFS(T_TRAVEAUX[PRIX / U],T_TRAVEAUX[MOIS2],'SYNTHESE CAMION'!$D$3:$O$3,T_TRAVEAUX[DESTINATAIRE],'SYNTHESE CAMION'!$B$4:$B$171,T_TRAVEAUX[TRANSACTION],"SORTIE")</f>
        <v>0</v>
      </c>
      <c r="K168" s="54">
        <f>SUMIFS(T_TRAVEAUX[PRIX / U],T_TRAVEAUX[MOIS2],'SYNTHESE CAMION'!$D$3:$O$3,T_TRAVEAUX[DESTINATAIRE],'SYNTHESE CAMION'!$B$4:$B$171,T_TRAVEAUX[TRANSACTION],"SORTIE")</f>
        <v>497001</v>
      </c>
      <c r="L168" s="54">
        <f>SUMIFS(T_TRAVEAUX[PRIX / U],T_TRAVEAUX[MOIS2],'SYNTHESE CAMION'!$D$3:$O$3,T_TRAVEAUX[DESTINATAIRE],'SYNTHESE CAMION'!$B$4:$B$171,T_TRAVEAUX[TRANSACTION],"SORTIE")</f>
        <v>708500</v>
      </c>
      <c r="M168" s="54">
        <f>SUMIFS(T_TRAVEAUX[PRIX / U],T_TRAVEAUX[MOIS2],'SYNTHESE CAMION'!$D$3:$O$3,T_TRAVEAUX[DESTINATAIRE],'SYNTHESE CAMION'!$B$4:$B$171,T_TRAVEAUX[TRANSACTION],"SORTIE")</f>
        <v>172549</v>
      </c>
      <c r="N168" s="54">
        <f>SUMIFS(T_TRAVEAUX[PRIX / U],T_TRAVEAUX[MOIS2],'SYNTHESE CAMION'!$D$3:$O$3,T_TRAVEAUX[DESTINATAIRE],'SYNTHESE CAMION'!$B$4:$B$171,T_TRAVEAUX[TRANSACTION],"SORTIE")</f>
        <v>27774</v>
      </c>
      <c r="O168" s="54">
        <f>SUMIFS(T_TRAVEAUX[PRIX / U],T_TRAVEAUX[MOIS2],'SYNTHESE CAMION'!$D$3:$O$3,T_TRAVEAUX[DESTINATAIRE],'SYNTHESE CAMION'!$B$4:$B$171,T_TRAVEAUX[TRANSACTION],"SORTIE")</f>
        <v>0</v>
      </c>
      <c r="P168" s="56">
        <f t="shared" si="2"/>
        <v>2047824</v>
      </c>
    </row>
    <row r="169" spans="1:16" x14ac:dyDescent="0.2">
      <c r="A169" s="57">
        <v>166</v>
      </c>
      <c r="B169" s="59"/>
      <c r="C169" s="59"/>
      <c r="D169" s="54">
        <f>SUMIFS(T_TRAVEAUX[PRIX / U],T_TRAVEAUX[MOIS2],'SYNTHESE CAMION'!$D$3:$O$3,T_TRAVEAUX[DESTINATAIRE],'SYNTHESE CAMION'!$B$4:$B$171,T_TRAVEAUX[TRANSACTION],"SORTIE")</f>
        <v>0</v>
      </c>
      <c r="E169" s="54">
        <f>SUMIFS(T_TRAVEAUX[PRIX / U],T_TRAVEAUX[MOIS2],'SYNTHESE CAMION'!$D$3:$O$3,T_TRAVEAUX[DESTINATAIRE],'SYNTHESE CAMION'!$B$4:$B$171,T_TRAVEAUX[TRANSACTION],"SORTIE")</f>
        <v>0</v>
      </c>
      <c r="F169" s="54">
        <f>SUMIFS(T_TRAVEAUX[PRIX / U],T_TRAVEAUX[MOIS2],'SYNTHESE CAMION'!$D$3:$O$3,T_TRAVEAUX[DESTINATAIRE],'SYNTHESE CAMION'!$B$4:$B$171,T_TRAVEAUX[TRANSACTION],"SORTIE")</f>
        <v>0</v>
      </c>
      <c r="G169" s="54">
        <f>SUMIFS(T_TRAVEAUX[PRIX / U],T_TRAVEAUX[MOIS2],'SYNTHESE CAMION'!$D$3:$O$3,T_TRAVEAUX[DESTINATAIRE],'SYNTHESE CAMION'!$B$4:$B$171,T_TRAVEAUX[TRANSACTION],"SORTIE")</f>
        <v>0</v>
      </c>
      <c r="H169" s="54">
        <f>SUMIFS(T_TRAVEAUX[PRIX / U],T_TRAVEAUX[MOIS2],'SYNTHESE CAMION'!$D$3:$O$3,T_TRAVEAUX[DESTINATAIRE],'SYNTHESE CAMION'!$B$4:$B$171,T_TRAVEAUX[TRANSACTION],"SORTIE")</f>
        <v>0</v>
      </c>
      <c r="I169" s="54">
        <f>SUMIFS(T_TRAVEAUX[PRIX / U],T_TRAVEAUX[MOIS2],'SYNTHESE CAMION'!$D$3:$O$3,T_TRAVEAUX[DESTINATAIRE],'SYNTHESE CAMION'!$B$4:$B$171,T_TRAVEAUX[TRANSACTION],"SORTIE")</f>
        <v>0</v>
      </c>
      <c r="J169" s="54">
        <f>SUMIFS(T_TRAVEAUX[PRIX / U],T_TRAVEAUX[MOIS2],'SYNTHESE CAMION'!$D$3:$O$3,T_TRAVEAUX[DESTINATAIRE],'SYNTHESE CAMION'!$B$4:$B$171,T_TRAVEAUX[TRANSACTION],"SORTIE")</f>
        <v>0</v>
      </c>
      <c r="K169" s="54">
        <f>SUMIFS(T_TRAVEAUX[PRIX / U],T_TRAVEAUX[MOIS2],'SYNTHESE CAMION'!$D$3:$O$3,T_TRAVEAUX[DESTINATAIRE],'SYNTHESE CAMION'!$B$4:$B$171,T_TRAVEAUX[TRANSACTION],"SORTIE")</f>
        <v>0</v>
      </c>
      <c r="L169" s="54">
        <f>SUMIFS(T_TRAVEAUX[PRIX / U],T_TRAVEAUX[MOIS2],'SYNTHESE CAMION'!$D$3:$O$3,T_TRAVEAUX[DESTINATAIRE],'SYNTHESE CAMION'!$B$4:$B$171,T_TRAVEAUX[TRANSACTION],"SORTIE")</f>
        <v>0</v>
      </c>
      <c r="M169" s="54">
        <f>SUMIFS(T_TRAVEAUX[PRIX / U],T_TRAVEAUX[MOIS2],'SYNTHESE CAMION'!$D$3:$O$3,T_TRAVEAUX[DESTINATAIRE],'SYNTHESE CAMION'!$B$4:$B$171,T_TRAVEAUX[TRANSACTION],"SORTIE")</f>
        <v>0</v>
      </c>
      <c r="N169" s="54">
        <f>SUMIFS(T_TRAVEAUX[PRIX / U],T_TRAVEAUX[MOIS2],'SYNTHESE CAMION'!$D$3:$O$3,T_TRAVEAUX[DESTINATAIRE],'SYNTHESE CAMION'!$B$4:$B$171,T_TRAVEAUX[TRANSACTION],"SORTIE")</f>
        <v>0</v>
      </c>
      <c r="O169" s="54">
        <f>SUMIFS(T_TRAVEAUX[PRIX / U],T_TRAVEAUX[MOIS2],'SYNTHESE CAMION'!$D$3:$O$3,T_TRAVEAUX[DESTINATAIRE],'SYNTHESE CAMION'!$B$4:$B$171,T_TRAVEAUX[TRANSACTION],"SORTIE")</f>
        <v>0</v>
      </c>
      <c r="P169" s="56">
        <f t="shared" si="2"/>
        <v>0</v>
      </c>
    </row>
    <row r="170" spans="1:16" x14ac:dyDescent="0.2">
      <c r="B170" s="59"/>
      <c r="C170" s="59"/>
      <c r="D170" s="54">
        <f>SUMIFS(T_TRAVEAUX[PRIX / U],T_TRAVEAUX[MOIS2],'SYNTHESE CAMION'!$D$3:$O$3,T_TRAVEAUX[DESTINATAIRE],'SYNTHESE CAMION'!$B$4:$B$171,T_TRAVEAUX[TRANSACTION],"SORTIE")</f>
        <v>0</v>
      </c>
      <c r="E170" s="54">
        <f>SUMIFS(T_TRAVEAUX[PRIX / U],T_TRAVEAUX[MOIS2],'SYNTHESE CAMION'!$D$3:$O$3,T_TRAVEAUX[DESTINATAIRE],'SYNTHESE CAMION'!$B$4:$B$171,T_TRAVEAUX[TRANSACTION],"SORTIE")</f>
        <v>0</v>
      </c>
      <c r="F170" s="54">
        <f>SUMIFS(T_TRAVEAUX[PRIX / U],T_TRAVEAUX[MOIS2],'SYNTHESE CAMION'!$D$3:$O$3,T_TRAVEAUX[DESTINATAIRE],'SYNTHESE CAMION'!$B$4:$B$171,T_TRAVEAUX[TRANSACTION],"SORTIE")</f>
        <v>0</v>
      </c>
      <c r="G170" s="54">
        <f>SUMIFS(T_TRAVEAUX[PRIX / U],T_TRAVEAUX[MOIS2],'SYNTHESE CAMION'!$D$3:$O$3,T_TRAVEAUX[DESTINATAIRE],'SYNTHESE CAMION'!$B$4:$B$171,T_TRAVEAUX[TRANSACTION],"SORTIE")</f>
        <v>0</v>
      </c>
      <c r="H170" s="54">
        <f>SUMIFS(T_TRAVEAUX[PRIX / U],T_TRAVEAUX[MOIS2],'SYNTHESE CAMION'!$D$3:$O$3,T_TRAVEAUX[DESTINATAIRE],'SYNTHESE CAMION'!$B$4:$B$171,T_TRAVEAUX[TRANSACTION],"SORTIE")</f>
        <v>0</v>
      </c>
      <c r="I170" s="54">
        <f>SUMIFS(T_TRAVEAUX[PRIX / U],T_TRAVEAUX[MOIS2],'SYNTHESE CAMION'!$D$3:$O$3,T_TRAVEAUX[DESTINATAIRE],'SYNTHESE CAMION'!$B$4:$B$171,T_TRAVEAUX[TRANSACTION],"SORTIE")</f>
        <v>0</v>
      </c>
      <c r="J170" s="54">
        <f>SUMIFS(T_TRAVEAUX[PRIX / U],T_TRAVEAUX[MOIS2],'SYNTHESE CAMION'!$D$3:$O$3,T_TRAVEAUX[DESTINATAIRE],'SYNTHESE CAMION'!$B$4:$B$171,T_TRAVEAUX[TRANSACTION],"SORTIE")</f>
        <v>0</v>
      </c>
      <c r="K170" s="54">
        <f>SUMIFS(T_TRAVEAUX[PRIX / U],T_TRAVEAUX[MOIS2],'SYNTHESE CAMION'!$D$3:$O$3,T_TRAVEAUX[DESTINATAIRE],'SYNTHESE CAMION'!$B$4:$B$171,T_TRAVEAUX[TRANSACTION],"SORTIE")</f>
        <v>0</v>
      </c>
      <c r="L170" s="54">
        <f>SUMIFS(T_TRAVEAUX[PRIX / U],T_TRAVEAUX[MOIS2],'SYNTHESE CAMION'!$D$3:$O$3,T_TRAVEAUX[DESTINATAIRE],'SYNTHESE CAMION'!$B$4:$B$171,T_TRAVEAUX[TRANSACTION],"SORTIE")</f>
        <v>0</v>
      </c>
      <c r="M170" s="54">
        <f>SUMIFS(T_TRAVEAUX[PRIX / U],T_TRAVEAUX[MOIS2],'SYNTHESE CAMION'!$D$3:$O$3,T_TRAVEAUX[DESTINATAIRE],'SYNTHESE CAMION'!$B$4:$B$171,T_TRAVEAUX[TRANSACTION],"SORTIE")</f>
        <v>0</v>
      </c>
      <c r="N170" s="54">
        <f>SUMIFS(T_TRAVEAUX[PRIX / U],T_TRAVEAUX[MOIS2],'SYNTHESE CAMION'!$D$3:$O$3,T_TRAVEAUX[DESTINATAIRE],'SYNTHESE CAMION'!$B$4:$B$171,T_TRAVEAUX[TRANSACTION],"SORTIE")</f>
        <v>0</v>
      </c>
      <c r="O170" s="54">
        <f>SUMIFS(T_TRAVEAUX[PRIX / U],T_TRAVEAUX[MOIS2],'SYNTHESE CAMION'!$D$3:$O$3,T_TRAVEAUX[DESTINATAIRE],'SYNTHESE CAMION'!$B$4:$B$171,T_TRAVEAUX[TRANSACTION],"SORTIE")</f>
        <v>0</v>
      </c>
      <c r="P170" s="56">
        <f t="shared" si="2"/>
        <v>0</v>
      </c>
    </row>
    <row r="171" spans="1:16" x14ac:dyDescent="0.2">
      <c r="B171" s="59"/>
      <c r="C171" s="59"/>
      <c r="D171" s="54">
        <f>SUMIFS(T_TRAVEAUX[PRIX / U],T_TRAVEAUX[MOIS2],'SYNTHESE CAMION'!$D$3:$O$3,T_TRAVEAUX[DESTINATAIRE],'SYNTHESE CAMION'!$B$4:$B$171,T_TRAVEAUX[TRANSACTION],"SORTIE")</f>
        <v>0</v>
      </c>
      <c r="E171" s="54">
        <f>SUMIFS(T_TRAVEAUX[PRIX / U],T_TRAVEAUX[MOIS2],'SYNTHESE CAMION'!$D$3:$O$3,T_TRAVEAUX[DESTINATAIRE],'SYNTHESE CAMION'!$B$4:$B$171,T_TRAVEAUX[TRANSACTION],"SORTIE")</f>
        <v>0</v>
      </c>
      <c r="F171" s="54">
        <f>SUMIFS(T_TRAVEAUX[PRIX / U],T_TRAVEAUX[MOIS2],'SYNTHESE CAMION'!$D$3:$O$3,T_TRAVEAUX[DESTINATAIRE],'SYNTHESE CAMION'!$B$4:$B$171,T_TRAVEAUX[TRANSACTION],"SORTIE")</f>
        <v>0</v>
      </c>
      <c r="G171" s="54">
        <f>SUMIFS(T_TRAVEAUX[PRIX / U],T_TRAVEAUX[MOIS2],'SYNTHESE CAMION'!$D$3:$O$3,T_TRAVEAUX[DESTINATAIRE],'SYNTHESE CAMION'!$B$4:$B$171,T_TRAVEAUX[TRANSACTION],"SORTIE")</f>
        <v>0</v>
      </c>
      <c r="H171" s="55">
        <f>SUMIFS(T_TRAVEAUX[N°],T_TRAVEAUX[DESTINATAIRE],'SYNTHESE CAMION'!$D$3:$O$3,T_TRAVEAUX[FAMILLE],'SYNTHESE CAMION'!$B$4:$B$171,T_TRAVEAUX[DEPARTEMENT],"SORTIE")</f>
        <v>0</v>
      </c>
      <c r="I171" s="54">
        <f>SUMIFS(T_TRAVEAUX[PRIX / U],T_TRAVEAUX[MOIS2],'SYNTHESE CAMION'!$D$3:$O$3,T_TRAVEAUX[DESTINATAIRE],'SYNTHESE CAMION'!$B$4:$B$171,T_TRAVEAUX[TRANSACTION],"SORTIE")</f>
        <v>0</v>
      </c>
      <c r="J171" s="54">
        <f>SUMIFS(T_TRAVEAUX[PRIX / U],T_TRAVEAUX[MOIS2],'SYNTHESE CAMION'!$D$3:$O$3,T_TRAVEAUX[DESTINATAIRE],'SYNTHESE CAMION'!$B$4:$B$171,T_TRAVEAUX[TRANSACTION],"SORTIE")</f>
        <v>0</v>
      </c>
      <c r="K171" s="54">
        <f>SUMIFS(T_TRAVEAUX[PRIX / U],T_TRAVEAUX[MOIS2],'SYNTHESE CAMION'!$D$3:$O$3,T_TRAVEAUX[DESTINATAIRE],'SYNTHESE CAMION'!$B$4:$B$171,T_TRAVEAUX[TRANSACTION],"SORTIE")</f>
        <v>0</v>
      </c>
      <c r="L171" s="54">
        <f>SUMIFS(T_TRAVEAUX[PRIX / U],T_TRAVEAUX[MOIS2],'SYNTHESE CAMION'!$D$3:$O$3,T_TRAVEAUX[DESTINATAIRE],'SYNTHESE CAMION'!$B$4:$B$171,T_TRAVEAUX[TRANSACTION],"SORTIE")</f>
        <v>0</v>
      </c>
      <c r="M171" s="54">
        <f>SUMIFS(T_TRAVEAUX[PRIX / U],T_TRAVEAUX[MOIS2],'SYNTHESE CAMION'!$D$3:$O$3,T_TRAVEAUX[DESTINATAIRE],'SYNTHESE CAMION'!$B$4:$B$171,T_TRAVEAUX[TRANSACTION],"SORTIE")</f>
        <v>0</v>
      </c>
      <c r="N171" s="54">
        <f>SUMIFS(T_TRAVEAUX[PRIX / U],T_TRAVEAUX[MOIS2],'SYNTHESE CAMION'!$D$3:$O$3,T_TRAVEAUX[DESTINATAIRE],'SYNTHESE CAMION'!$B$4:$B$171,T_TRAVEAUX[TRANSACTION],"SORTIE")</f>
        <v>0</v>
      </c>
      <c r="O171" s="54">
        <f>SUMIFS(T_TRAVEAUX[PRIX / U],T_TRAVEAUX[MOIS2],'SYNTHESE CAMION'!$D$3:$O$3,T_TRAVEAUX[DESTINATAIRE],'SYNTHESE CAMION'!$B$4:$B$171,T_TRAVEAUX[TRANSACTION],"SORTIE")</f>
        <v>0</v>
      </c>
      <c r="P171" s="56">
        <f t="shared" si="2"/>
        <v>0</v>
      </c>
    </row>
  </sheetData>
  <autoFilter ref="A3:P171"/>
  <conditionalFormatting sqref="H172:H1048576 H1:H2">
    <cfRule type="top10" dxfId="0" priority="1" percent="1" bottom="1" rank="10"/>
  </conditionalFormatting>
  <conditionalFormatting sqref="A4:A16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4:P17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{7873A3DC-688B-4D0B-A73F-FC3F892A3F6E}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73A3DC-688B-4D0B-A73F-FC3F892A3F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P4:P171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9</vt:i4>
      </vt:variant>
    </vt:vector>
  </HeadingPairs>
  <TitlesOfParts>
    <vt:vector size="13" baseType="lpstr">
      <vt:lpstr>stock</vt:lpstr>
      <vt:lpstr>LISTES stock</vt:lpstr>
      <vt:lpstr>SYNTHESE STOCK</vt:lpstr>
      <vt:lpstr>SYNTHESE CAMION</vt:lpstr>
      <vt:lpstr>LIBELLE</vt:lpstr>
      <vt:lpstr>LIBELLE_LISTES</vt:lpstr>
      <vt:lpstr>MOUVEMENT</vt:lpstr>
      <vt:lpstr>PRIX_UTListes</vt:lpstr>
      <vt:lpstr>QTE</vt:lpstr>
      <vt:lpstr>STOCK_APRES__MOUVEMENTS</vt:lpstr>
      <vt:lpstr>STOCK_DE_SECURITÉ</vt:lpstr>
      <vt:lpstr>TRANACTION</vt:lpstr>
      <vt:lpstr>TRANSATION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Magasin</dc:creator>
  <cp:lastModifiedBy>Magasin</cp:lastModifiedBy>
  <cp:lastPrinted>2021-11-04T17:10:50Z</cp:lastPrinted>
  <dcterms:created xsi:type="dcterms:W3CDTF">2021-10-25T11:06:57Z</dcterms:created>
  <dcterms:modified xsi:type="dcterms:W3CDTF">2021-11-12T18:19:08Z</dcterms:modified>
</cp:coreProperties>
</file>